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mc:AlternateContent xmlns:mc="http://schemas.openxmlformats.org/markup-compatibility/2006">
    <mc:Choice Requires="x15">
      <x15ac:absPath xmlns:x15ac="http://schemas.microsoft.com/office/spreadsheetml/2010/11/ac" url="C:\Users\U80856482\Downloads\"/>
    </mc:Choice>
  </mc:AlternateContent>
  <xr:revisionPtr revIDLastSave="0" documentId="13_ncr:1_{8B71E260-FC37-41FE-8BBC-39D99984EEB9}" xr6:coauthVersionLast="47" xr6:coauthVersionMax="47" xr10:uidLastSave="{00000000-0000-0000-0000-000000000000}"/>
  <bookViews>
    <workbookView xWindow="10455" yWindow="1185" windowWidth="29925" windowHeight="19155" xr2:uid="{00000000-000D-0000-FFFF-FFFF00000000}"/>
  </bookViews>
  <sheets>
    <sheet name="Erklärungen" sheetId="10" r:id="rId1"/>
    <sheet name="Transformation" sheetId="8" r:id="rId2"/>
    <sheet name="DMAV_Doku" sheetId="1" r:id="rId3"/>
    <sheet name="DMAV_Modell" sheetId="2" r:id="rId4"/>
    <sheet name="DMAV_Dienste" sheetId="14" r:id="rId5"/>
    <sheet name="DM01-AV-CH" sheetId="4" r:id="rId6"/>
    <sheet name="Korrelation" sheetId="7" state="hidden" r:id="rId7"/>
  </sheets>
  <definedNames>
    <definedName name="_xlnm._FilterDatabase" localSheetId="5" hidden="1">'DM01-AV-CH'!$A$5:$Z$834</definedName>
    <definedName name="_xlnm._FilterDatabase" localSheetId="4" hidden="1">DMAV_Dienste!$A$5:$U$97</definedName>
    <definedName name="_xlnm._FilterDatabase" localSheetId="2" hidden="1">DMAV_Doku!$A$5:$W$480</definedName>
    <definedName name="_xlnm._FilterDatabase" localSheetId="3" hidden="1">DMAV_Modell!$A$5:$W$840</definedName>
    <definedName name="_xlnm._FilterDatabase" localSheetId="6" hidden="1">Korrelation!$A$3:$B$1341</definedName>
    <definedName name="_xlnm._FilterDatabase" localSheetId="1" hidden="1">Transformation!$P$5:$AO$3344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8" l="1" a="1"/>
  <c r="B7" i="8" s="1"/>
  <c r="G7" i="8"/>
  <c r="H7" i="8" a="1"/>
  <c r="H7" i="8"/>
  <c r="I7" i="8" s="1"/>
  <c r="J7" i="8" s="1"/>
  <c r="N7" i="8" a="1"/>
  <c r="N7" i="8" s="1"/>
  <c r="B8" i="8" a="1"/>
  <c r="B8" i="8" s="1"/>
  <c r="H8" i="8" a="1"/>
  <c r="H8" i="8"/>
  <c r="I8" i="8" s="1"/>
  <c r="J8" i="8" s="1"/>
  <c r="L8" i="8"/>
  <c r="N8" i="8" a="1"/>
  <c r="N8" i="8" s="1"/>
  <c r="B9" i="8" a="1"/>
  <c r="B9" i="8"/>
  <c r="C9" i="8"/>
  <c r="H9" i="8" a="1"/>
  <c r="H9" i="8"/>
  <c r="I9" i="8"/>
  <c r="J9" i="8"/>
  <c r="K9" i="8"/>
  <c r="L9" i="8"/>
  <c r="M9" i="8"/>
  <c r="N9" i="8" a="1"/>
  <c r="N9" i="8" s="1"/>
  <c r="B10" i="8" a="1"/>
  <c r="B10" i="8" s="1"/>
  <c r="H10" i="8" a="1"/>
  <c r="H10" i="8"/>
  <c r="N10" i="8" a="1"/>
  <c r="N10" i="8"/>
  <c r="B11" i="8" a="1"/>
  <c r="B11" i="8" s="1"/>
  <c r="H11" i="8" a="1"/>
  <c r="H11" i="8"/>
  <c r="I11" i="8" s="1"/>
  <c r="J11" i="8" s="1"/>
  <c r="M11" i="8"/>
  <c r="N11" i="8" a="1"/>
  <c r="N11" i="8" s="1"/>
  <c r="B12" i="8" a="1"/>
  <c r="B12" i="8" s="1"/>
  <c r="H12" i="8" a="1"/>
  <c r="H12" i="8" s="1"/>
  <c r="N12" i="8" a="1"/>
  <c r="N12" i="8" s="1"/>
  <c r="B13" i="8" a="1"/>
  <c r="B13" i="8"/>
  <c r="C13" i="8"/>
  <c r="D13" i="8" s="1"/>
  <c r="H13" i="8" a="1"/>
  <c r="H13" i="8" s="1"/>
  <c r="N13" i="8" a="1"/>
  <c r="N13" i="8" s="1"/>
  <c r="B14" i="8" a="1"/>
  <c r="B14" i="8" s="1"/>
  <c r="H14" i="8" a="1"/>
  <c r="H14" i="8"/>
  <c r="N14" i="8" a="1"/>
  <c r="N14" i="8"/>
  <c r="B15" i="8" a="1"/>
  <c r="B15" i="8" s="1"/>
  <c r="H15" i="8" a="1"/>
  <c r="H15" i="8"/>
  <c r="I15" i="8" s="1"/>
  <c r="J15" i="8" s="1"/>
  <c r="M15" i="8"/>
  <c r="N15" i="8" a="1"/>
  <c r="N15" i="8" s="1"/>
  <c r="B16" i="8" a="1"/>
  <c r="B16" i="8" s="1"/>
  <c r="H16" i="8" a="1"/>
  <c r="H16" i="8"/>
  <c r="I16" i="8" s="1"/>
  <c r="J16" i="8" s="1"/>
  <c r="K16" i="8"/>
  <c r="L16" i="8"/>
  <c r="N16" i="8" a="1"/>
  <c r="N16" i="8" s="1"/>
  <c r="B17" i="8" a="1"/>
  <c r="B17" i="8"/>
  <c r="E17" i="8" s="1"/>
  <c r="C17" i="8"/>
  <c r="D17" i="8" s="1"/>
  <c r="H17" i="8" a="1"/>
  <c r="H17" i="8"/>
  <c r="K17" i="8" s="1"/>
  <c r="I17" i="8"/>
  <c r="J17" i="8"/>
  <c r="L17" i="8"/>
  <c r="M17" i="8"/>
  <c r="N17" i="8" a="1"/>
  <c r="N17" i="8" s="1"/>
  <c r="B18" i="8" a="1"/>
  <c r="B18" i="8" s="1"/>
  <c r="H18" i="8" a="1"/>
  <c r="H18" i="8"/>
  <c r="N18" i="8" a="1"/>
  <c r="N18" i="8"/>
  <c r="B19" i="8" a="1"/>
  <c r="B19" i="8" s="1"/>
  <c r="H19" i="8" a="1"/>
  <c r="H19" i="8"/>
  <c r="I19" i="8" s="1"/>
  <c r="J19" i="8" s="1"/>
  <c r="M19" i="8"/>
  <c r="N19" i="8" a="1"/>
  <c r="N19" i="8" s="1"/>
  <c r="B20" i="8" a="1"/>
  <c r="B20" i="8" s="1"/>
  <c r="H20" i="8" a="1"/>
  <c r="H20" i="8"/>
  <c r="I20" i="8" s="1"/>
  <c r="J20" i="8" s="1"/>
  <c r="K20" i="8"/>
  <c r="L20" i="8"/>
  <c r="N20" i="8" a="1"/>
  <c r="N20" i="8" s="1"/>
  <c r="B21" i="8" a="1"/>
  <c r="B21" i="8"/>
  <c r="C21" i="8"/>
  <c r="D21" i="8" s="1"/>
  <c r="H21" i="8" a="1"/>
  <c r="H21" i="8" s="1"/>
  <c r="N21" i="8" a="1"/>
  <c r="N21" i="8" s="1"/>
  <c r="B22" i="8" a="1"/>
  <c r="B22" i="8" s="1"/>
  <c r="H22" i="8" a="1"/>
  <c r="H22" i="8"/>
  <c r="N22" i="8" a="1"/>
  <c r="N22" i="8"/>
  <c r="B23" i="8" a="1"/>
  <c r="B23" i="8" s="1"/>
  <c r="H23" i="8" a="1"/>
  <c r="H23" i="8"/>
  <c r="I23" i="8" s="1"/>
  <c r="J23" i="8" s="1"/>
  <c r="M23" i="8"/>
  <c r="N23" i="8" a="1"/>
  <c r="N23" i="8" s="1"/>
  <c r="B24" i="8" a="1"/>
  <c r="B24" i="8" s="1"/>
  <c r="H24" i="8" a="1"/>
  <c r="H24" i="8"/>
  <c r="I24" i="8" s="1"/>
  <c r="J24" i="8" s="1"/>
  <c r="K24" i="8"/>
  <c r="L24" i="8"/>
  <c r="N24" i="8" a="1"/>
  <c r="N24" i="8" s="1"/>
  <c r="B25" i="8" a="1"/>
  <c r="B25" i="8"/>
  <c r="E25" i="8" s="1"/>
  <c r="C25" i="8"/>
  <c r="D25" i="8" s="1"/>
  <c r="H25" i="8" a="1"/>
  <c r="H25" i="8"/>
  <c r="M25" i="8" s="1"/>
  <c r="I25" i="8"/>
  <c r="J25" i="8"/>
  <c r="L25" i="8"/>
  <c r="N25" i="8" a="1"/>
  <c r="N25" i="8" s="1"/>
  <c r="B26" i="8" a="1"/>
  <c r="B26" i="8" s="1"/>
  <c r="H26" i="8" a="1"/>
  <c r="H26" i="8"/>
  <c r="N26" i="8" a="1"/>
  <c r="N26" i="8"/>
  <c r="B27" i="8" a="1"/>
  <c r="B27" i="8" s="1"/>
  <c r="H27" i="8" a="1"/>
  <c r="H27" i="8"/>
  <c r="I27" i="8" s="1"/>
  <c r="J27" i="8" s="1"/>
  <c r="M27" i="8"/>
  <c r="N27" i="8" a="1"/>
  <c r="N27" i="8" s="1"/>
  <c r="B28" i="8" a="1"/>
  <c r="B28" i="8" s="1"/>
  <c r="H28" i="8" a="1"/>
  <c r="H28" i="8"/>
  <c r="I28" i="8" s="1"/>
  <c r="J28" i="8" s="1"/>
  <c r="K28" i="8"/>
  <c r="L28" i="8"/>
  <c r="N28" i="8" a="1"/>
  <c r="N28" i="8" s="1"/>
  <c r="B29" i="8" a="1"/>
  <c r="B29" i="8"/>
  <c r="C29" i="8"/>
  <c r="D29" i="8" s="1"/>
  <c r="H29" i="8" a="1"/>
  <c r="H29" i="8" s="1"/>
  <c r="N29" i="8" a="1"/>
  <c r="N29" i="8" s="1"/>
  <c r="B30" i="8" a="1"/>
  <c r="B30" i="8" s="1"/>
  <c r="H30" i="8" a="1"/>
  <c r="H30" i="8"/>
  <c r="N30" i="8" a="1"/>
  <c r="N30" i="8"/>
  <c r="B31" i="8" a="1"/>
  <c r="B31" i="8" s="1"/>
  <c r="H31" i="8" a="1"/>
  <c r="H31" i="8"/>
  <c r="I31" i="8" s="1"/>
  <c r="J31" i="8" s="1"/>
  <c r="M31" i="8"/>
  <c r="N31" i="8" a="1"/>
  <c r="N31" i="8" s="1"/>
  <c r="B32" i="8" a="1"/>
  <c r="B32" i="8" s="1"/>
  <c r="H32" i="8" a="1"/>
  <c r="H32" i="8"/>
  <c r="I32" i="8" s="1"/>
  <c r="J32" i="8" s="1"/>
  <c r="K32" i="8"/>
  <c r="L32" i="8"/>
  <c r="N32" i="8" a="1"/>
  <c r="N32" i="8" s="1"/>
  <c r="B33" i="8" a="1"/>
  <c r="B33" i="8"/>
  <c r="E33" i="8" s="1"/>
  <c r="C33" i="8"/>
  <c r="D33" i="8" s="1"/>
  <c r="H33" i="8" a="1"/>
  <c r="H33" i="8"/>
  <c r="M33" i="8" s="1"/>
  <c r="I33" i="8"/>
  <c r="J33" i="8"/>
  <c r="L33" i="8"/>
  <c r="N33" i="8" a="1"/>
  <c r="N33" i="8" s="1"/>
  <c r="B34" i="8" a="1"/>
  <c r="B34" i="8" s="1"/>
  <c r="H34" i="8" a="1"/>
  <c r="H34" i="8"/>
  <c r="N34" i="8" a="1"/>
  <c r="N34" i="8"/>
  <c r="B35" i="8" a="1"/>
  <c r="B35" i="8" s="1"/>
  <c r="G35" i="8"/>
  <c r="H35" i="8" a="1"/>
  <c r="H35" i="8"/>
  <c r="I35" i="8" s="1"/>
  <c r="J35" i="8" s="1"/>
  <c r="M35" i="8"/>
  <c r="N35" i="8" a="1"/>
  <c r="N35" i="8" s="1"/>
  <c r="B36" i="8" a="1"/>
  <c r="B36" i="8" s="1"/>
  <c r="H36" i="8" a="1"/>
  <c r="H36" i="8"/>
  <c r="I36" i="8" s="1"/>
  <c r="J36" i="8" s="1"/>
  <c r="K36" i="8"/>
  <c r="L36" i="8"/>
  <c r="N36" i="8" a="1"/>
  <c r="N36" i="8" s="1"/>
  <c r="B37" i="8" a="1"/>
  <c r="B37" i="8"/>
  <c r="C37" i="8"/>
  <c r="D37" i="8" s="1"/>
  <c r="H37" i="8" a="1"/>
  <c r="H37" i="8"/>
  <c r="M37" i="8" s="1"/>
  <c r="I37" i="8"/>
  <c r="J37" i="8"/>
  <c r="L37" i="8"/>
  <c r="N37" i="8" a="1"/>
  <c r="N37" i="8" s="1"/>
  <c r="B38" i="8" a="1"/>
  <c r="B38" i="8" s="1"/>
  <c r="H38" i="8" a="1"/>
  <c r="H38" i="8"/>
  <c r="N38" i="8" a="1"/>
  <c r="N38" i="8"/>
  <c r="B39" i="8" a="1"/>
  <c r="B39" i="8" s="1"/>
  <c r="H39" i="8" a="1"/>
  <c r="H39" i="8"/>
  <c r="I39" i="8" s="1"/>
  <c r="J39" i="8" s="1"/>
  <c r="M39" i="8"/>
  <c r="N39" i="8" a="1"/>
  <c r="N39" i="8" s="1"/>
  <c r="B40" i="8" a="1"/>
  <c r="B40" i="8" s="1"/>
  <c r="H40" i="8" a="1"/>
  <c r="H40" i="8"/>
  <c r="I40" i="8" s="1"/>
  <c r="J40" i="8" s="1"/>
  <c r="K40" i="8"/>
  <c r="L40" i="8"/>
  <c r="N40" i="8" a="1"/>
  <c r="N40" i="8" s="1"/>
  <c r="B41" i="8" a="1"/>
  <c r="B41" i="8"/>
  <c r="E41" i="8" s="1"/>
  <c r="C41" i="8"/>
  <c r="D41" i="8" s="1"/>
  <c r="H41" i="8" a="1"/>
  <c r="H41" i="8"/>
  <c r="M41" i="8" s="1"/>
  <c r="I41" i="8"/>
  <c r="J41" i="8"/>
  <c r="L41" i="8"/>
  <c r="N41" i="8" a="1"/>
  <c r="N41" i="8" s="1"/>
  <c r="B42" i="8" a="1"/>
  <c r="B42" i="8" s="1"/>
  <c r="H42" i="8" a="1"/>
  <c r="H42" i="8"/>
  <c r="N42" i="8" a="1"/>
  <c r="N42" i="8"/>
  <c r="B43" i="8" a="1"/>
  <c r="B43" i="8" s="1"/>
  <c r="H43" i="8" a="1"/>
  <c r="H43" i="8"/>
  <c r="I43" i="8" s="1"/>
  <c r="J43" i="8" s="1"/>
  <c r="M43" i="8"/>
  <c r="N43" i="8" a="1"/>
  <c r="N43" i="8" s="1"/>
  <c r="B44" i="8" a="1"/>
  <c r="B44" i="8" s="1"/>
  <c r="H44" i="8" a="1"/>
  <c r="H44" i="8"/>
  <c r="I44" i="8" s="1"/>
  <c r="J44" i="8" s="1"/>
  <c r="K44" i="8"/>
  <c r="L44" i="8"/>
  <c r="N44" i="8" a="1"/>
  <c r="N44" i="8" s="1"/>
  <c r="B45" i="8" a="1"/>
  <c r="B45" i="8"/>
  <c r="H45" i="8" a="1"/>
  <c r="H45" i="8"/>
  <c r="M45" i="8" s="1"/>
  <c r="I45" i="8"/>
  <c r="J45" i="8" s="1"/>
  <c r="L45" i="8"/>
  <c r="N45" i="8" a="1"/>
  <c r="N45" i="8" s="1"/>
  <c r="B46" i="8" a="1"/>
  <c r="B46" i="8" s="1"/>
  <c r="C46" i="8"/>
  <c r="D46" i="8" s="1"/>
  <c r="H46" i="8" a="1"/>
  <c r="H46" i="8"/>
  <c r="N46" i="8" a="1"/>
  <c r="N46" i="8"/>
  <c r="B47" i="8" a="1"/>
  <c r="B47" i="8" s="1"/>
  <c r="H47" i="8" a="1"/>
  <c r="H47" i="8"/>
  <c r="M47" i="8"/>
  <c r="N47" i="8" a="1"/>
  <c r="N47" i="8" s="1"/>
  <c r="B48" i="8" a="1"/>
  <c r="B48" i="8" s="1"/>
  <c r="H48" i="8" a="1"/>
  <c r="H48" i="8"/>
  <c r="K48" i="8"/>
  <c r="L48" i="8"/>
  <c r="N48" i="8" a="1"/>
  <c r="N48" i="8"/>
  <c r="B49" i="8" a="1"/>
  <c r="B49" i="8"/>
  <c r="C49" i="8"/>
  <c r="D49" i="8" s="1"/>
  <c r="E49" i="8"/>
  <c r="F49" i="8"/>
  <c r="G49" i="8"/>
  <c r="H49" i="8" a="1"/>
  <c r="H49" i="8" s="1"/>
  <c r="L49" i="8"/>
  <c r="N49" i="8" a="1"/>
  <c r="N49" i="8"/>
  <c r="B50" i="8" a="1"/>
  <c r="B50" i="8" s="1"/>
  <c r="H50" i="8" a="1"/>
  <c r="H50" i="8" s="1"/>
  <c r="M50" i="8" s="1"/>
  <c r="N50" i="8" a="1"/>
  <c r="N50" i="8"/>
  <c r="B51" i="8" a="1"/>
  <c r="B51" i="8" s="1"/>
  <c r="H51" i="8" a="1"/>
  <c r="H51" i="8"/>
  <c r="K51" i="8" s="1"/>
  <c r="N51" i="8" a="1"/>
  <c r="N51" i="8"/>
  <c r="B52" i="8" a="1"/>
  <c r="B52" i="8"/>
  <c r="H52" i="8" a="1"/>
  <c r="H52" i="8"/>
  <c r="L52" i="8" s="1"/>
  <c r="I52" i="8"/>
  <c r="J52" i="8" s="1"/>
  <c r="K52" i="8"/>
  <c r="M52" i="8"/>
  <c r="N52" i="8" a="1"/>
  <c r="N52" i="8" s="1"/>
  <c r="B53" i="8" a="1"/>
  <c r="B53" i="8"/>
  <c r="C53" i="8" s="1"/>
  <c r="D53" i="8" s="1"/>
  <c r="H53" i="8" a="1"/>
  <c r="H53" i="8" s="1"/>
  <c r="L53" i="8" s="1"/>
  <c r="N53" i="8" a="1"/>
  <c r="N53" i="8"/>
  <c r="B54" i="8" a="1"/>
  <c r="B54" i="8" s="1"/>
  <c r="C54" i="8" s="1"/>
  <c r="H54" i="8" a="1"/>
  <c r="H54" i="8" s="1"/>
  <c r="M54" i="8" s="1"/>
  <c r="N54" i="8" a="1"/>
  <c r="N54" i="8"/>
  <c r="B55" i="8" a="1"/>
  <c r="B55" i="8" s="1"/>
  <c r="H55" i="8" a="1"/>
  <c r="H55" i="8"/>
  <c r="K55" i="8"/>
  <c r="N55" i="8" a="1"/>
  <c r="N55" i="8"/>
  <c r="B56" i="8" a="1"/>
  <c r="B56" i="8"/>
  <c r="G56" i="8"/>
  <c r="H56" i="8" a="1"/>
  <c r="H56" i="8"/>
  <c r="L56" i="8" s="1"/>
  <c r="I56" i="8"/>
  <c r="J56" i="8" s="1"/>
  <c r="K56" i="8"/>
  <c r="N56" i="8" a="1"/>
  <c r="N56" i="8" s="1"/>
  <c r="B57" i="8" a="1"/>
  <c r="B57" i="8"/>
  <c r="C57" i="8" s="1"/>
  <c r="D57" i="8" s="1"/>
  <c r="H57" i="8" a="1"/>
  <c r="H57" i="8" s="1"/>
  <c r="L57" i="8" s="1"/>
  <c r="N57" i="8" a="1"/>
  <c r="N57" i="8"/>
  <c r="B58" i="8" a="1"/>
  <c r="B58" i="8" s="1"/>
  <c r="C58" i="8" s="1"/>
  <c r="D58" i="8" s="1"/>
  <c r="F58" i="8"/>
  <c r="H58" i="8" a="1"/>
  <c r="H58" i="8" s="1"/>
  <c r="M58" i="8"/>
  <c r="N58" i="8" a="1"/>
  <c r="N58" i="8"/>
  <c r="B59" i="8" a="1"/>
  <c r="B59" i="8" s="1"/>
  <c r="F59" i="8"/>
  <c r="H59" i="8" a="1"/>
  <c r="H59" i="8"/>
  <c r="K59" i="8" s="1"/>
  <c r="M59" i="8"/>
  <c r="N59" i="8" a="1"/>
  <c r="N59" i="8" s="1"/>
  <c r="B60" i="8" a="1"/>
  <c r="B60" i="8"/>
  <c r="H60" i="8" a="1"/>
  <c r="H60" i="8"/>
  <c r="M60" i="8" s="1"/>
  <c r="I60" i="8"/>
  <c r="J60" i="8" s="1"/>
  <c r="K60" i="8"/>
  <c r="L60" i="8"/>
  <c r="N60" i="8" a="1"/>
  <c r="N60" i="8" s="1"/>
  <c r="B61" i="8" a="1"/>
  <c r="B61" i="8"/>
  <c r="H61" i="8" a="1"/>
  <c r="H61" i="8" s="1"/>
  <c r="N61" i="8" a="1"/>
  <c r="N61" i="8"/>
  <c r="B62" i="8" a="1"/>
  <c r="B62" i="8" s="1"/>
  <c r="C62" i="8"/>
  <c r="D62" i="8" s="1"/>
  <c r="F62" i="8"/>
  <c r="H62" i="8" a="1"/>
  <c r="H62" i="8" s="1"/>
  <c r="M62" i="8"/>
  <c r="N62" i="8" a="1"/>
  <c r="N62" i="8"/>
  <c r="B63" i="8" a="1"/>
  <c r="B63" i="8" s="1"/>
  <c r="H63" i="8" a="1"/>
  <c r="H63" i="8"/>
  <c r="K63" i="8"/>
  <c r="M63" i="8"/>
  <c r="N63" i="8" a="1"/>
  <c r="N63" i="8" s="1"/>
  <c r="B64" i="8" a="1"/>
  <c r="B64" i="8"/>
  <c r="H64" i="8" a="1"/>
  <c r="H64" i="8" s="1"/>
  <c r="I64" i="8" s="1"/>
  <c r="J64" i="8" s="1"/>
  <c r="N64" i="8" a="1"/>
  <c r="N64" i="8" s="1"/>
  <c r="B65" i="8" a="1"/>
  <c r="B65" i="8"/>
  <c r="H65" i="8" a="1"/>
  <c r="H65" i="8" s="1"/>
  <c r="I65" i="8" s="1"/>
  <c r="J65" i="8" s="1"/>
  <c r="N65" i="8" a="1"/>
  <c r="N65" i="8"/>
  <c r="B66" i="8" a="1"/>
  <c r="B66" i="8" s="1"/>
  <c r="C66" i="8" s="1"/>
  <c r="H66" i="8" a="1"/>
  <c r="H66" i="8" s="1"/>
  <c r="M66" i="8"/>
  <c r="N66" i="8" a="1"/>
  <c r="N66" i="8"/>
  <c r="B67" i="8" a="1"/>
  <c r="B67" i="8" s="1"/>
  <c r="H67" i="8" a="1"/>
  <c r="H67" i="8"/>
  <c r="K67" i="8" s="1"/>
  <c r="M67" i="8"/>
  <c r="N67" i="8" a="1"/>
  <c r="N67" i="8"/>
  <c r="B68" i="8" a="1"/>
  <c r="B68" i="8"/>
  <c r="H68" i="8" a="1"/>
  <c r="H68" i="8"/>
  <c r="L68" i="8" s="1"/>
  <c r="I68" i="8"/>
  <c r="J68" i="8" s="1"/>
  <c r="K68" i="8"/>
  <c r="N68" i="8" a="1"/>
  <c r="N68" i="8" s="1"/>
  <c r="B69" i="8" a="1"/>
  <c r="B69" i="8"/>
  <c r="H69" i="8" a="1"/>
  <c r="H69" i="8" s="1"/>
  <c r="N69" i="8" a="1"/>
  <c r="N69" i="8"/>
  <c r="B70" i="8" a="1"/>
  <c r="B70" i="8" s="1"/>
  <c r="C70" i="8"/>
  <c r="H70" i="8" a="1"/>
  <c r="H70" i="8" s="1"/>
  <c r="M70" i="8"/>
  <c r="N70" i="8" a="1"/>
  <c r="N70" i="8"/>
  <c r="B71" i="8" a="1"/>
  <c r="B71" i="8" s="1"/>
  <c r="H71" i="8" a="1"/>
  <c r="H71" i="8"/>
  <c r="K71" i="8"/>
  <c r="M71" i="8"/>
  <c r="N71" i="8" a="1"/>
  <c r="N71" i="8" s="1"/>
  <c r="B72" i="8" a="1"/>
  <c r="B72" i="8"/>
  <c r="H72" i="8" a="1"/>
  <c r="H72" i="8"/>
  <c r="L72" i="8" s="1"/>
  <c r="I72" i="8"/>
  <c r="J72" i="8" s="1"/>
  <c r="K72" i="8"/>
  <c r="N72" i="8" a="1"/>
  <c r="N72" i="8" s="1"/>
  <c r="B73" i="8" a="1"/>
  <c r="B73" i="8"/>
  <c r="H73" i="8" a="1"/>
  <c r="H73" i="8" s="1"/>
  <c r="I73" i="8"/>
  <c r="J73" i="8" s="1"/>
  <c r="L73" i="8"/>
  <c r="N73" i="8" a="1"/>
  <c r="N73" i="8"/>
  <c r="B74" i="8" a="1"/>
  <c r="B74" i="8" s="1"/>
  <c r="C74" i="8"/>
  <c r="D74" i="8" s="1"/>
  <c r="H74" i="8" a="1"/>
  <c r="H74" i="8" s="1"/>
  <c r="M74" i="8"/>
  <c r="N74" i="8" a="1"/>
  <c r="N74" i="8"/>
  <c r="B75" i="8" a="1"/>
  <c r="B75" i="8" s="1"/>
  <c r="H75" i="8" a="1"/>
  <c r="H75" i="8"/>
  <c r="K75" i="8"/>
  <c r="M75" i="8"/>
  <c r="N75" i="8" a="1"/>
  <c r="N75" i="8" s="1"/>
  <c r="B76" i="8" a="1"/>
  <c r="B76" i="8"/>
  <c r="H76" i="8" a="1"/>
  <c r="H76" i="8"/>
  <c r="L76" i="8" s="1"/>
  <c r="I76" i="8"/>
  <c r="J76" i="8" s="1"/>
  <c r="K76" i="8"/>
  <c r="N76" i="8" a="1"/>
  <c r="N76" i="8" s="1"/>
  <c r="B77" i="8" a="1"/>
  <c r="B77" i="8"/>
  <c r="E77" i="8"/>
  <c r="H77" i="8" a="1"/>
  <c r="H77" i="8" s="1"/>
  <c r="N77" i="8" a="1"/>
  <c r="N77" i="8"/>
  <c r="B78" i="8" a="1"/>
  <c r="B78" i="8" s="1"/>
  <c r="C78" i="8"/>
  <c r="D78" i="8" s="1"/>
  <c r="F78" i="8"/>
  <c r="H78" i="8" a="1"/>
  <c r="H78" i="8" s="1"/>
  <c r="N78" i="8" a="1"/>
  <c r="N78" i="8"/>
  <c r="B79" i="8" a="1"/>
  <c r="B79" i="8" s="1"/>
  <c r="F79" i="8"/>
  <c r="H79" i="8" a="1"/>
  <c r="H79" i="8"/>
  <c r="N79" i="8" a="1"/>
  <c r="N79" i="8" s="1"/>
  <c r="B80" i="8" a="1"/>
  <c r="B80" i="8"/>
  <c r="H80" i="8" a="1"/>
  <c r="H80" i="8"/>
  <c r="L80" i="8" s="1"/>
  <c r="I80" i="8"/>
  <c r="J80" i="8" s="1"/>
  <c r="K80" i="8"/>
  <c r="N80" i="8" a="1"/>
  <c r="N80" i="8" s="1"/>
  <c r="B81" i="8" a="1"/>
  <c r="B81" i="8"/>
  <c r="E81" i="8"/>
  <c r="H81" i="8" a="1"/>
  <c r="H81" i="8" s="1"/>
  <c r="I81" i="8"/>
  <c r="J81" i="8" s="1"/>
  <c r="L81" i="8"/>
  <c r="N81" i="8" a="1"/>
  <c r="N81" i="8"/>
  <c r="B82" i="8" a="1"/>
  <c r="B82" i="8" s="1"/>
  <c r="C82" i="8"/>
  <c r="D82" i="8" s="1"/>
  <c r="E82" i="8"/>
  <c r="F82" i="8"/>
  <c r="G82" i="8"/>
  <c r="H82" i="8" a="1"/>
  <c r="H82" i="8" s="1"/>
  <c r="N82" i="8" a="1"/>
  <c r="N82" i="8" s="1"/>
  <c r="B83" i="8" a="1"/>
  <c r="B83" i="8" s="1"/>
  <c r="G83" i="8" s="1"/>
  <c r="E83" i="8"/>
  <c r="H83" i="8" a="1"/>
  <c r="H83" i="8"/>
  <c r="M83" i="8"/>
  <c r="N83" i="8" a="1"/>
  <c r="N83" i="8" s="1"/>
  <c r="B84" i="8" a="1"/>
  <c r="B84" i="8"/>
  <c r="G84" i="8"/>
  <c r="H84" i="8" a="1"/>
  <c r="H84" i="8"/>
  <c r="M84" i="8" s="1"/>
  <c r="K84" i="8"/>
  <c r="L84" i="8"/>
  <c r="N84" i="8" a="1"/>
  <c r="N84" i="8" s="1"/>
  <c r="B85" i="8" a="1"/>
  <c r="B85" i="8" s="1"/>
  <c r="C85" i="8"/>
  <c r="D85" i="8" s="1"/>
  <c r="H85" i="8" a="1"/>
  <c r="H85" i="8"/>
  <c r="K85" i="8" s="1"/>
  <c r="N85" i="8" a="1"/>
  <c r="N85" i="8"/>
  <c r="B86" i="8" a="1"/>
  <c r="B86" i="8"/>
  <c r="F86" i="8"/>
  <c r="G86" i="8"/>
  <c r="H86" i="8" a="1"/>
  <c r="H86" i="8" s="1"/>
  <c r="N86" i="8" a="1"/>
  <c r="N86" i="8" s="1"/>
  <c r="B87" i="8" a="1"/>
  <c r="B87" i="8"/>
  <c r="F87" i="8" s="1"/>
  <c r="E87" i="8"/>
  <c r="H87" i="8" a="1"/>
  <c r="H87" i="8" s="1"/>
  <c r="N87" i="8" a="1"/>
  <c r="N87" i="8"/>
  <c r="B88" i="8" a="1"/>
  <c r="B88" i="8"/>
  <c r="C88" i="8"/>
  <c r="D88" i="8" s="1"/>
  <c r="H88" i="8" a="1"/>
  <c r="H88" i="8" s="1"/>
  <c r="I88" i="8"/>
  <c r="J88" i="8" s="1"/>
  <c r="M88" i="8" s="1"/>
  <c r="N88" i="8" a="1"/>
  <c r="N88" i="8"/>
  <c r="B89" i="8" a="1"/>
  <c r="B89" i="8" s="1"/>
  <c r="H89" i="8" a="1"/>
  <c r="H89" i="8" s="1"/>
  <c r="N89" i="8" a="1"/>
  <c r="N89" i="8"/>
  <c r="B90" i="8" a="1"/>
  <c r="B90" i="8"/>
  <c r="F90" i="8"/>
  <c r="G90" i="8"/>
  <c r="H90" i="8" a="1"/>
  <c r="H90" i="8" s="1"/>
  <c r="I90" i="8"/>
  <c r="J90" i="8" s="1"/>
  <c r="M90" i="8"/>
  <c r="N90" i="8" a="1"/>
  <c r="N90" i="8" s="1"/>
  <c r="B91" i="8" a="1"/>
  <c r="B91" i="8"/>
  <c r="F91" i="8" s="1"/>
  <c r="E91" i="8"/>
  <c r="H91" i="8" a="1"/>
  <c r="H91" i="8" s="1"/>
  <c r="N91" i="8" a="1"/>
  <c r="N91" i="8"/>
  <c r="B92" i="8" a="1"/>
  <c r="B92" i="8"/>
  <c r="C92" i="8"/>
  <c r="D92" i="8" s="1"/>
  <c r="F92" i="8"/>
  <c r="H92" i="8" a="1"/>
  <c r="H92" i="8" s="1"/>
  <c r="I92" i="8"/>
  <c r="J92" i="8" s="1"/>
  <c r="N92" i="8" a="1"/>
  <c r="N92" i="8"/>
  <c r="B93" i="8" a="1"/>
  <c r="B93" i="8" s="1"/>
  <c r="H93" i="8" a="1"/>
  <c r="H93" i="8" s="1"/>
  <c r="N93" i="8" a="1"/>
  <c r="N93" i="8"/>
  <c r="B94" i="8" a="1"/>
  <c r="B94" i="8"/>
  <c r="F94" i="8" s="1"/>
  <c r="H94" i="8" a="1"/>
  <c r="H94" i="8" s="1"/>
  <c r="I94" i="8"/>
  <c r="J94" i="8" s="1"/>
  <c r="M94" i="8" s="1"/>
  <c r="N94" i="8" a="1"/>
  <c r="N94" i="8" s="1"/>
  <c r="B95" i="8" a="1"/>
  <c r="B95" i="8"/>
  <c r="F95" i="8" s="1"/>
  <c r="C95" i="8"/>
  <c r="D95" i="8"/>
  <c r="E95" i="8"/>
  <c r="H95" i="8" a="1"/>
  <c r="H95" i="8" s="1"/>
  <c r="N95" i="8" a="1"/>
  <c r="N95" i="8"/>
  <c r="B96" i="8" a="1"/>
  <c r="B96" i="8"/>
  <c r="C96" i="8"/>
  <c r="D96" i="8" s="1"/>
  <c r="F96" i="8"/>
  <c r="H96" i="8" a="1"/>
  <c r="H96" i="8"/>
  <c r="I96" i="8"/>
  <c r="J96" i="8" s="1"/>
  <c r="M96" i="8" s="1"/>
  <c r="N96" i="8" a="1"/>
  <c r="N96" i="8"/>
  <c r="B97" i="8" a="1"/>
  <c r="B97" i="8" s="1"/>
  <c r="H97" i="8" a="1"/>
  <c r="H97" i="8"/>
  <c r="N97" i="8" a="1"/>
  <c r="N97" i="8"/>
  <c r="B98" i="8" a="1"/>
  <c r="B98" i="8"/>
  <c r="F98" i="8"/>
  <c r="G98" i="8"/>
  <c r="H98" i="8" a="1"/>
  <c r="H98" i="8" s="1"/>
  <c r="I98" i="8"/>
  <c r="J98" i="8" s="1"/>
  <c r="M98" i="8"/>
  <c r="N98" i="8" a="1"/>
  <c r="N98" i="8" s="1"/>
  <c r="B99" i="8" a="1"/>
  <c r="B99" i="8"/>
  <c r="F99" i="8" s="1"/>
  <c r="C99" i="8"/>
  <c r="D99" i="8"/>
  <c r="E99" i="8"/>
  <c r="H99" i="8" a="1"/>
  <c r="H99" i="8" s="1"/>
  <c r="K99" i="8" s="1"/>
  <c r="N99" i="8" a="1"/>
  <c r="N99" i="8"/>
  <c r="B100" i="8" a="1"/>
  <c r="B100" i="8"/>
  <c r="C100" i="8"/>
  <c r="D100" i="8" s="1"/>
  <c r="F100" i="8"/>
  <c r="H100" i="8" a="1"/>
  <c r="H100" i="8"/>
  <c r="I100" i="8"/>
  <c r="J100" i="8"/>
  <c r="M100" i="8"/>
  <c r="N100" i="8" a="1"/>
  <c r="N100" i="8"/>
  <c r="B101" i="8" a="1"/>
  <c r="B101" i="8" s="1"/>
  <c r="G101" i="8"/>
  <c r="H101" i="8" a="1"/>
  <c r="H101" i="8" s="1"/>
  <c r="N101" i="8" a="1"/>
  <c r="N101" i="8" s="1"/>
  <c r="B102" i="8" a="1"/>
  <c r="B102" i="8"/>
  <c r="E102" i="8" s="1"/>
  <c r="P102" i="8" s="1" a="1"/>
  <c r="P102" i="8" s="1"/>
  <c r="H102" i="8" a="1"/>
  <c r="H102" i="8" s="1"/>
  <c r="K102" i="8" s="1"/>
  <c r="M102" i="8"/>
  <c r="N102" i="8" a="1"/>
  <c r="N102" i="8" s="1"/>
  <c r="B103" i="8" a="1"/>
  <c r="B103" i="8"/>
  <c r="F103" i="8" s="1"/>
  <c r="C103" i="8"/>
  <c r="D103" i="8" s="1"/>
  <c r="E103" i="8"/>
  <c r="H103" i="8" a="1"/>
  <c r="H103" i="8" s="1"/>
  <c r="K103" i="8"/>
  <c r="N103" i="8" a="1"/>
  <c r="N103" i="8"/>
  <c r="B104" i="8" a="1"/>
  <c r="B104" i="8"/>
  <c r="C104" i="8"/>
  <c r="D104" i="8" s="1"/>
  <c r="F104" i="8"/>
  <c r="H104" i="8" a="1"/>
  <c r="H104" i="8"/>
  <c r="I104" i="8"/>
  <c r="J104" i="8"/>
  <c r="M104" i="8"/>
  <c r="N104" i="8" a="1"/>
  <c r="N104" i="8"/>
  <c r="B105" i="8" a="1"/>
  <c r="B105" i="8" s="1"/>
  <c r="G105" i="8"/>
  <c r="H105" i="8" a="1"/>
  <c r="H105" i="8"/>
  <c r="K105" i="8"/>
  <c r="N105" i="8" a="1"/>
  <c r="N105" i="8"/>
  <c r="B106" i="8" a="1"/>
  <c r="B106" i="8"/>
  <c r="C106" i="8" s="1"/>
  <c r="D106" i="8" s="1"/>
  <c r="G106" i="8"/>
  <c r="H106" i="8" a="1"/>
  <c r="H106" i="8"/>
  <c r="I106" i="8"/>
  <c r="J106" i="8" s="1"/>
  <c r="K106" i="8"/>
  <c r="L106" i="8"/>
  <c r="M106" i="8"/>
  <c r="N106" i="8" a="1"/>
  <c r="N106" i="8" s="1"/>
  <c r="B107" i="8" a="1"/>
  <c r="B107" i="8"/>
  <c r="H107" i="8" a="1"/>
  <c r="H107" i="8" s="1"/>
  <c r="M107" i="8" s="1"/>
  <c r="I107" i="8"/>
  <c r="J107" i="8"/>
  <c r="K107" i="8"/>
  <c r="L107" i="8"/>
  <c r="N107" i="8" a="1"/>
  <c r="N107" i="8"/>
  <c r="B108" i="8" a="1"/>
  <c r="B108" i="8"/>
  <c r="C108" i="8"/>
  <c r="D108" i="8" s="1"/>
  <c r="F108" i="8"/>
  <c r="H108" i="8" a="1"/>
  <c r="H108" i="8" s="1"/>
  <c r="N108" i="8" a="1"/>
  <c r="N108" i="8"/>
  <c r="B109" i="8" a="1"/>
  <c r="B109" i="8" s="1"/>
  <c r="F109" i="8"/>
  <c r="G109" i="8"/>
  <c r="H109" i="8" a="1"/>
  <c r="H109" i="8"/>
  <c r="K109" i="8"/>
  <c r="M109" i="8"/>
  <c r="N109" i="8" a="1"/>
  <c r="N109" i="8"/>
  <c r="B110" i="8" a="1"/>
  <c r="B110" i="8"/>
  <c r="C110" i="8" s="1"/>
  <c r="D110" i="8"/>
  <c r="E110" i="8"/>
  <c r="P110" i="8" s="1" a="1"/>
  <c r="P110" i="8" s="1"/>
  <c r="F110" i="8"/>
  <c r="H110" i="8" a="1"/>
  <c r="H110" i="8"/>
  <c r="I110" i="8"/>
  <c r="J110" i="8"/>
  <c r="K110" i="8"/>
  <c r="L110" i="8"/>
  <c r="M110" i="8"/>
  <c r="N110" i="8" a="1"/>
  <c r="N110" i="8" s="1"/>
  <c r="B111" i="8" a="1"/>
  <c r="B111" i="8" s="1"/>
  <c r="H111" i="8" a="1"/>
  <c r="H111" i="8" s="1"/>
  <c r="N111" i="8" a="1"/>
  <c r="N111" i="8"/>
  <c r="B112" i="8" a="1"/>
  <c r="B112" i="8"/>
  <c r="E112" i="8" s="1"/>
  <c r="G112" i="8"/>
  <c r="H112" i="8" a="1"/>
  <c r="H112" i="8"/>
  <c r="N112" i="8" a="1"/>
  <c r="N112" i="8"/>
  <c r="B113" i="8" a="1"/>
  <c r="B113" i="8" s="1"/>
  <c r="H113" i="8" a="1"/>
  <c r="H113" i="8"/>
  <c r="I113" i="8" s="1"/>
  <c r="J113" i="8" s="1"/>
  <c r="K113" i="8"/>
  <c r="L113" i="8"/>
  <c r="N113" i="8" a="1"/>
  <c r="N113" i="8"/>
  <c r="B114" i="8" a="1"/>
  <c r="B114" i="8"/>
  <c r="E114" i="8" s="1"/>
  <c r="C114" i="8"/>
  <c r="D114" i="8"/>
  <c r="H114" i="8" a="1"/>
  <c r="H114" i="8"/>
  <c r="L114" i="8" s="1"/>
  <c r="I114" i="8"/>
  <c r="J114" i="8"/>
  <c r="K114" i="8"/>
  <c r="N114" i="8" a="1"/>
  <c r="N114" i="8" s="1"/>
  <c r="B115" i="8" a="1"/>
  <c r="B115" i="8"/>
  <c r="H115" i="8" a="1"/>
  <c r="H115" i="8"/>
  <c r="I115" i="8"/>
  <c r="J115" i="8"/>
  <c r="K115" i="8"/>
  <c r="N115" i="8" a="1"/>
  <c r="N115" i="8"/>
  <c r="B116" i="8" a="1"/>
  <c r="B116" i="8"/>
  <c r="C116" i="8" s="1"/>
  <c r="D116" i="8" s="1"/>
  <c r="H116" i="8" a="1"/>
  <c r="H116" i="8"/>
  <c r="I116" i="8"/>
  <c r="J116" i="8"/>
  <c r="L116" i="8"/>
  <c r="N116" i="8" a="1"/>
  <c r="N116" i="8"/>
  <c r="B117" i="8" a="1"/>
  <c r="B117" i="8"/>
  <c r="C117" i="8"/>
  <c r="D117" i="8" s="1"/>
  <c r="H117" i="8" a="1"/>
  <c r="H117" i="8"/>
  <c r="I117" i="8"/>
  <c r="J117" i="8" s="1"/>
  <c r="N117" i="8" a="1"/>
  <c r="N117" i="8"/>
  <c r="B118" i="8" a="1"/>
  <c r="B118" i="8" s="1"/>
  <c r="H118" i="8" a="1"/>
  <c r="H118" i="8"/>
  <c r="N118" i="8" a="1"/>
  <c r="N118" i="8"/>
  <c r="B119" i="8" a="1"/>
  <c r="B119" i="8"/>
  <c r="C119" i="8" s="1"/>
  <c r="D119" i="8" s="1"/>
  <c r="E119" i="8"/>
  <c r="P119" i="8" s="1" a="1"/>
  <c r="P119" i="8" s="1"/>
  <c r="F119" i="8"/>
  <c r="G119" i="8"/>
  <c r="H119" i="8" a="1"/>
  <c r="H119" i="8"/>
  <c r="I119" i="8"/>
  <c r="J119" i="8" s="1"/>
  <c r="K119" i="8"/>
  <c r="L119" i="8"/>
  <c r="M119" i="8"/>
  <c r="N119" i="8" a="1"/>
  <c r="N119" i="8" s="1"/>
  <c r="B120" i="8" a="1"/>
  <c r="B120" i="8"/>
  <c r="F120" i="8" s="1"/>
  <c r="E120" i="8"/>
  <c r="H120" i="8" a="1"/>
  <c r="H120" i="8" s="1"/>
  <c r="K120" i="8" s="1"/>
  <c r="L120" i="8"/>
  <c r="N120" i="8" a="1"/>
  <c r="N120" i="8"/>
  <c r="B121" i="8" a="1"/>
  <c r="B121" i="8"/>
  <c r="C121" i="8"/>
  <c r="D121" i="8" s="1"/>
  <c r="H121" i="8" a="1"/>
  <c r="H121" i="8" s="1"/>
  <c r="I121" i="8" s="1"/>
  <c r="J121" i="8" s="1"/>
  <c r="N121" i="8" a="1"/>
  <c r="N121" i="8"/>
  <c r="B122" i="8" a="1"/>
  <c r="B122" i="8" s="1"/>
  <c r="H122" i="8" a="1"/>
  <c r="H122" i="8" s="1"/>
  <c r="N122" i="8" a="1"/>
  <c r="N122" i="8"/>
  <c r="B123" i="8" a="1"/>
  <c r="B123" i="8"/>
  <c r="C123" i="8" s="1"/>
  <c r="D123" i="8" s="1"/>
  <c r="E123" i="8"/>
  <c r="P123" i="8" s="1" a="1"/>
  <c r="P123" i="8" s="1"/>
  <c r="F123" i="8"/>
  <c r="G123" i="8"/>
  <c r="H123" i="8" a="1"/>
  <c r="H123" i="8"/>
  <c r="I123" i="8"/>
  <c r="J123" i="8" s="1"/>
  <c r="K123" i="8"/>
  <c r="L123" i="8"/>
  <c r="M123" i="8"/>
  <c r="N123" i="8" a="1"/>
  <c r="N123" i="8" s="1"/>
  <c r="B124" i="8" a="1"/>
  <c r="B124" i="8"/>
  <c r="F124" i="8" s="1"/>
  <c r="C124" i="8"/>
  <c r="D124" i="8"/>
  <c r="E124" i="8"/>
  <c r="H124" i="8" a="1"/>
  <c r="H124" i="8" s="1"/>
  <c r="N124" i="8" a="1"/>
  <c r="N124" i="8"/>
  <c r="B125" i="8" a="1"/>
  <c r="B125" i="8"/>
  <c r="C125" i="8"/>
  <c r="D125" i="8" s="1"/>
  <c r="H125" i="8" a="1"/>
  <c r="H125" i="8"/>
  <c r="I125" i="8" s="1"/>
  <c r="J125" i="8" s="1"/>
  <c r="N125" i="8" a="1"/>
  <c r="N125" i="8"/>
  <c r="B126" i="8" a="1"/>
  <c r="B126" i="8" s="1"/>
  <c r="G126" i="8" s="1"/>
  <c r="F126" i="8"/>
  <c r="H126" i="8" a="1"/>
  <c r="H126" i="8"/>
  <c r="N126" i="8" a="1"/>
  <c r="N126" i="8" s="1"/>
  <c r="B127" i="8" a="1"/>
  <c r="B127" i="8"/>
  <c r="C127" i="8" s="1"/>
  <c r="D127" i="8" s="1"/>
  <c r="E127" i="8"/>
  <c r="F127" i="8"/>
  <c r="G127" i="8"/>
  <c r="H127" i="8" a="1"/>
  <c r="H127" i="8"/>
  <c r="I127" i="8"/>
  <c r="J127" i="8" s="1"/>
  <c r="K127" i="8"/>
  <c r="L127" i="8"/>
  <c r="M127" i="8"/>
  <c r="N127" i="8" a="1"/>
  <c r="N127" i="8" s="1"/>
  <c r="B128" i="8" a="1"/>
  <c r="B128" i="8"/>
  <c r="H128" i="8" a="1"/>
  <c r="H128" i="8" s="1"/>
  <c r="I128" i="8"/>
  <c r="J128" i="8"/>
  <c r="K128" i="8"/>
  <c r="L128" i="8"/>
  <c r="N128" i="8" a="1"/>
  <c r="N128" i="8"/>
  <c r="B129" i="8" a="1"/>
  <c r="B129" i="8"/>
  <c r="C129" i="8"/>
  <c r="D129" i="8" s="1"/>
  <c r="H129" i="8" a="1"/>
  <c r="H129" i="8"/>
  <c r="N129" i="8" a="1"/>
  <c r="N129" i="8"/>
  <c r="B130" i="8" a="1"/>
  <c r="B130" i="8" s="1"/>
  <c r="H130" i="8" a="1"/>
  <c r="H130" i="8" s="1"/>
  <c r="N130" i="8" a="1"/>
  <c r="N130" i="8"/>
  <c r="B131" i="8" a="1"/>
  <c r="B131" i="8"/>
  <c r="C131" i="8" s="1"/>
  <c r="D131" i="8"/>
  <c r="E131" i="8"/>
  <c r="F131" i="8"/>
  <c r="G131" i="8"/>
  <c r="H131" i="8" a="1"/>
  <c r="H131" i="8"/>
  <c r="I131" i="8"/>
  <c r="J131" i="8" s="1"/>
  <c r="M131" i="8" s="1"/>
  <c r="K131" i="8"/>
  <c r="L131" i="8"/>
  <c r="N131" i="8" a="1"/>
  <c r="N131" i="8" s="1"/>
  <c r="B132" i="8" a="1"/>
  <c r="B132" i="8"/>
  <c r="C132" i="8"/>
  <c r="D132" i="8"/>
  <c r="H132" i="8" a="1"/>
  <c r="H132" i="8" s="1"/>
  <c r="I132" i="8" s="1"/>
  <c r="N132" i="8" a="1"/>
  <c r="N132" i="8"/>
  <c r="B133" i="8" a="1"/>
  <c r="B133" i="8" s="1"/>
  <c r="H133" i="8" a="1"/>
  <c r="H133" i="8"/>
  <c r="I133" i="8"/>
  <c r="J133" i="8"/>
  <c r="N133" i="8" a="1"/>
  <c r="N133" i="8"/>
  <c r="B134" i="8" a="1"/>
  <c r="B134" i="8" s="1"/>
  <c r="F134" i="8" s="1"/>
  <c r="G134" i="8"/>
  <c r="H134" i="8" a="1"/>
  <c r="H134" i="8" s="1"/>
  <c r="N134" i="8" a="1"/>
  <c r="N134" i="8" s="1"/>
  <c r="B135" i="8" a="1"/>
  <c r="B135" i="8"/>
  <c r="C135" i="8" s="1"/>
  <c r="D135" i="8" s="1"/>
  <c r="E135" i="8"/>
  <c r="F135" i="8"/>
  <c r="G135" i="8"/>
  <c r="H135" i="8" a="1"/>
  <c r="H135" i="8"/>
  <c r="I135" i="8"/>
  <c r="J135" i="8" s="1"/>
  <c r="K135" i="8"/>
  <c r="L135" i="8"/>
  <c r="M135" i="8"/>
  <c r="N135" i="8" a="1"/>
  <c r="N135" i="8" s="1"/>
  <c r="B136" i="8" a="1"/>
  <c r="B136" i="8"/>
  <c r="C136" i="8"/>
  <c r="D136" i="8" s="1"/>
  <c r="E136" i="8"/>
  <c r="H136" i="8" a="1"/>
  <c r="H136" i="8" s="1"/>
  <c r="N136" i="8" a="1"/>
  <c r="N136" i="8"/>
  <c r="B137" i="8" a="1"/>
  <c r="B137" i="8" s="1"/>
  <c r="H137" i="8" a="1"/>
  <c r="H137" i="8" s="1"/>
  <c r="N137" i="8" a="1"/>
  <c r="N137" i="8"/>
  <c r="B138" i="8" a="1"/>
  <c r="B138" i="8" s="1"/>
  <c r="F138" i="8" s="1"/>
  <c r="G138" i="8"/>
  <c r="H138" i="8" a="1"/>
  <c r="H138" i="8"/>
  <c r="N138" i="8" a="1"/>
  <c r="N138" i="8"/>
  <c r="B139" i="8" a="1"/>
  <c r="B139" i="8"/>
  <c r="C139" i="8" s="1"/>
  <c r="D139" i="8" s="1"/>
  <c r="E139" i="8"/>
  <c r="P139" i="8" s="1" a="1"/>
  <c r="P139" i="8" s="1"/>
  <c r="F139" i="8"/>
  <c r="G139" i="8"/>
  <c r="H139" i="8" a="1"/>
  <c r="H139" i="8"/>
  <c r="I139" i="8"/>
  <c r="J139" i="8" s="1"/>
  <c r="K139" i="8"/>
  <c r="L139" i="8"/>
  <c r="M139" i="8"/>
  <c r="N139" i="8" a="1"/>
  <c r="N139" i="8" s="1"/>
  <c r="B140" i="8" a="1"/>
  <c r="B140" i="8"/>
  <c r="C140" i="8" s="1"/>
  <c r="D140" i="8" s="1"/>
  <c r="E140" i="8"/>
  <c r="H140" i="8" a="1"/>
  <c r="H140" i="8" s="1"/>
  <c r="I140" i="8"/>
  <c r="J140" i="8"/>
  <c r="N140" i="8" a="1"/>
  <c r="N140" i="8"/>
  <c r="B141" i="8" a="1"/>
  <c r="B141" i="8"/>
  <c r="C141" i="8"/>
  <c r="D141" i="8" s="1"/>
  <c r="H141" i="8" a="1"/>
  <c r="H141" i="8"/>
  <c r="I141" i="8" s="1"/>
  <c r="J141" i="8" s="1"/>
  <c r="N141" i="8" a="1"/>
  <c r="N141" i="8"/>
  <c r="B142" i="8" a="1"/>
  <c r="B142" i="8" s="1"/>
  <c r="G142" i="8" s="1"/>
  <c r="F142" i="8"/>
  <c r="H142" i="8" a="1"/>
  <c r="H142" i="8"/>
  <c r="N142" i="8" a="1"/>
  <c r="N142" i="8" s="1"/>
  <c r="B143" i="8" a="1"/>
  <c r="B143" i="8"/>
  <c r="C143" i="8" s="1"/>
  <c r="D143" i="8" s="1"/>
  <c r="E143" i="8"/>
  <c r="F143" i="8"/>
  <c r="G143" i="8"/>
  <c r="H143" i="8" a="1"/>
  <c r="H143" i="8"/>
  <c r="I143" i="8"/>
  <c r="J143" i="8" s="1"/>
  <c r="K143" i="8"/>
  <c r="L143" i="8"/>
  <c r="M143" i="8"/>
  <c r="N143" i="8" a="1"/>
  <c r="N143" i="8" s="1"/>
  <c r="B144" i="8" a="1"/>
  <c r="B144" i="8"/>
  <c r="H144" i="8" a="1"/>
  <c r="H144" i="8" s="1"/>
  <c r="I144" i="8"/>
  <c r="J144" i="8" s="1"/>
  <c r="K144" i="8"/>
  <c r="L144" i="8"/>
  <c r="N144" i="8" a="1"/>
  <c r="N144" i="8"/>
  <c r="B145" i="8" a="1"/>
  <c r="B145" i="8"/>
  <c r="C145" i="8" s="1"/>
  <c r="D145" i="8" s="1"/>
  <c r="H145" i="8" a="1"/>
  <c r="H145" i="8" s="1"/>
  <c r="N145" i="8" a="1"/>
  <c r="N145" i="8"/>
  <c r="B146" i="8" a="1"/>
  <c r="B146" i="8" s="1"/>
  <c r="F146" i="8"/>
  <c r="H146" i="8" a="1"/>
  <c r="H146" i="8" s="1"/>
  <c r="N146" i="8" a="1"/>
  <c r="N146" i="8" s="1"/>
  <c r="B147" i="8" a="1"/>
  <c r="B147" i="8"/>
  <c r="C147" i="8" s="1"/>
  <c r="D147" i="8"/>
  <c r="E147" i="8"/>
  <c r="F147" i="8"/>
  <c r="G147" i="8"/>
  <c r="H147" i="8" a="1"/>
  <c r="H147" i="8"/>
  <c r="I147" i="8"/>
  <c r="J147" i="8" s="1"/>
  <c r="M147" i="8" s="1"/>
  <c r="K147" i="8"/>
  <c r="L147" i="8"/>
  <c r="N147" i="8" a="1"/>
  <c r="N147" i="8" s="1"/>
  <c r="B148" i="8" a="1"/>
  <c r="B148" i="8"/>
  <c r="C148" i="8"/>
  <c r="D148" i="8"/>
  <c r="H148" i="8" a="1"/>
  <c r="H148" i="8" s="1"/>
  <c r="I148" i="8" s="1"/>
  <c r="N148" i="8" a="1"/>
  <c r="N148" i="8"/>
  <c r="B149" i="8" a="1"/>
  <c r="B149" i="8" s="1"/>
  <c r="H149" i="8" a="1"/>
  <c r="H149" i="8" s="1"/>
  <c r="I149" i="8" s="1"/>
  <c r="J149" i="8" s="1"/>
  <c r="N149" i="8" a="1"/>
  <c r="N149" i="8"/>
  <c r="B150" i="8" a="1"/>
  <c r="B150" i="8" s="1"/>
  <c r="F150" i="8" s="1"/>
  <c r="G150" i="8"/>
  <c r="H150" i="8" a="1"/>
  <c r="H150" i="8" s="1"/>
  <c r="N150" i="8" a="1"/>
  <c r="N150" i="8" s="1"/>
  <c r="B151" i="8" a="1"/>
  <c r="B151" i="8"/>
  <c r="C151" i="8" s="1"/>
  <c r="D151" i="8"/>
  <c r="E151" i="8"/>
  <c r="F151" i="8"/>
  <c r="G151" i="8"/>
  <c r="H151" i="8" a="1"/>
  <c r="H151" i="8"/>
  <c r="I151" i="8"/>
  <c r="J151" i="8" s="1"/>
  <c r="M151" i="8" s="1"/>
  <c r="K151" i="8"/>
  <c r="L151" i="8"/>
  <c r="N151" i="8" a="1"/>
  <c r="N151" i="8" s="1"/>
  <c r="B152" i="8" a="1"/>
  <c r="B152" i="8"/>
  <c r="C152" i="8"/>
  <c r="D152" i="8" s="1"/>
  <c r="E152" i="8"/>
  <c r="H152" i="8" a="1"/>
  <c r="H152" i="8" s="1"/>
  <c r="N152" i="8" a="1"/>
  <c r="N152" i="8"/>
  <c r="B153" i="8" a="1"/>
  <c r="B153" i="8" s="1"/>
  <c r="H153" i="8" a="1"/>
  <c r="H153" i="8"/>
  <c r="I153" i="8" s="1"/>
  <c r="J153" i="8"/>
  <c r="M153" i="8" s="1"/>
  <c r="N153" i="8" a="1"/>
  <c r="N153" i="8"/>
  <c r="B154" i="8" a="1"/>
  <c r="B154" i="8" s="1"/>
  <c r="F154" i="8"/>
  <c r="G154" i="8"/>
  <c r="H154" i="8" a="1"/>
  <c r="H154" i="8" s="1"/>
  <c r="N154" i="8" a="1"/>
  <c r="N154" i="8" s="1"/>
  <c r="B155" i="8" a="1"/>
  <c r="B155" i="8"/>
  <c r="C155" i="8" s="1"/>
  <c r="D155" i="8" s="1"/>
  <c r="G155" i="8"/>
  <c r="H155" i="8" a="1"/>
  <c r="H155" i="8"/>
  <c r="I155" i="8"/>
  <c r="N155" i="8" a="1"/>
  <c r="N155" i="8" s="1"/>
  <c r="B156" i="8" a="1"/>
  <c r="B156" i="8"/>
  <c r="C156" i="8"/>
  <c r="D156" i="8" s="1"/>
  <c r="H156" i="8" a="1"/>
  <c r="H156" i="8" s="1"/>
  <c r="I156" i="8" s="1"/>
  <c r="L156" i="8"/>
  <c r="N156" i="8" a="1"/>
  <c r="N156" i="8" s="1"/>
  <c r="B157" i="8" a="1"/>
  <c r="B157" i="8" s="1"/>
  <c r="F157" i="8" s="1"/>
  <c r="H157" i="8" a="1"/>
  <c r="H157" i="8" s="1"/>
  <c r="N157" i="8" a="1"/>
  <c r="N157" i="8"/>
  <c r="B158" i="8" a="1"/>
  <c r="B158" i="8" s="1"/>
  <c r="C158" i="8" s="1"/>
  <c r="D158" i="8" s="1"/>
  <c r="E158" i="8"/>
  <c r="F158" i="8"/>
  <c r="G158" i="8"/>
  <c r="H158" i="8" a="1"/>
  <c r="H158" i="8" s="1"/>
  <c r="N158" i="8" a="1"/>
  <c r="N158" i="8"/>
  <c r="B159" i="8" a="1"/>
  <c r="B159" i="8" s="1"/>
  <c r="G159" i="8"/>
  <c r="H159" i="8" a="1"/>
  <c r="H159" i="8"/>
  <c r="I159" i="8" s="1"/>
  <c r="N159" i="8" a="1"/>
  <c r="N159" i="8"/>
  <c r="B160" i="8" a="1"/>
  <c r="B160" i="8" s="1"/>
  <c r="E160" i="8" s="1"/>
  <c r="F160" i="8"/>
  <c r="H160" i="8" a="1"/>
  <c r="H160" i="8"/>
  <c r="I160" i="8" s="1"/>
  <c r="L160" i="8"/>
  <c r="N160" i="8" a="1"/>
  <c r="N160" i="8" s="1"/>
  <c r="B161" i="8" a="1"/>
  <c r="B161" i="8" s="1"/>
  <c r="C161" i="8" s="1"/>
  <c r="D161" i="8" s="1"/>
  <c r="H161" i="8" a="1"/>
  <c r="H161" i="8"/>
  <c r="N161" i="8" a="1"/>
  <c r="N161" i="8" s="1"/>
  <c r="B162" i="8" a="1"/>
  <c r="B162" i="8" s="1"/>
  <c r="H162" i="8" a="1"/>
  <c r="H162" i="8"/>
  <c r="N162" i="8" a="1"/>
  <c r="N162" i="8" s="1"/>
  <c r="B163" i="8" a="1"/>
  <c r="B163" i="8" s="1"/>
  <c r="G163" i="8" s="1"/>
  <c r="H163" i="8" a="1"/>
  <c r="H163" i="8" s="1"/>
  <c r="N163" i="8" a="1"/>
  <c r="N163" i="8" s="1"/>
  <c r="B164" i="8" a="1"/>
  <c r="B164" i="8" s="1"/>
  <c r="E164" i="8" s="1"/>
  <c r="H164" i="8" a="1"/>
  <c r="H164" i="8" s="1"/>
  <c r="N164" i="8" a="1"/>
  <c r="N164" i="8" s="1"/>
  <c r="B165" i="8" a="1"/>
  <c r="B165" i="8" s="1"/>
  <c r="C165" i="8"/>
  <c r="D165" i="8" s="1"/>
  <c r="H165" i="8" a="1"/>
  <c r="H165" i="8"/>
  <c r="N165" i="8" a="1"/>
  <c r="N165" i="8" s="1"/>
  <c r="B166" i="8" a="1"/>
  <c r="B166" i="8" s="1"/>
  <c r="H166" i="8" a="1"/>
  <c r="H166" i="8"/>
  <c r="I166" i="8"/>
  <c r="J166" i="8" s="1"/>
  <c r="N166" i="8" a="1"/>
  <c r="N166" i="8" s="1"/>
  <c r="B167" i="8" a="1"/>
  <c r="B167" i="8" s="1"/>
  <c r="G167" i="8" s="1"/>
  <c r="H167" i="8" a="1"/>
  <c r="H167" i="8" s="1"/>
  <c r="N167" i="8" a="1"/>
  <c r="N167" i="8"/>
  <c r="B168" i="8" a="1"/>
  <c r="B168" i="8" s="1"/>
  <c r="E168" i="8"/>
  <c r="F168" i="8"/>
  <c r="H168" i="8" a="1"/>
  <c r="H168" i="8"/>
  <c r="I168" i="8" s="1"/>
  <c r="J168" i="8" s="1"/>
  <c r="L168" i="8"/>
  <c r="M168" i="8"/>
  <c r="N168" i="8" a="1"/>
  <c r="N168" i="8" s="1"/>
  <c r="B169" i="8" a="1"/>
  <c r="B169" i="8" s="1"/>
  <c r="C169" i="8"/>
  <c r="D169" i="8" s="1"/>
  <c r="H169" i="8" a="1"/>
  <c r="H169" i="8"/>
  <c r="L169" i="8" s="1"/>
  <c r="K169" i="8"/>
  <c r="N169" i="8" a="1"/>
  <c r="N169" i="8" s="1"/>
  <c r="B170" i="8" a="1"/>
  <c r="B170" i="8"/>
  <c r="H170" i="8" a="1"/>
  <c r="H170" i="8"/>
  <c r="I170" i="8"/>
  <c r="J170" i="8" s="1"/>
  <c r="N170" i="8" a="1"/>
  <c r="N170" i="8" s="1"/>
  <c r="B171" i="8" a="1"/>
  <c r="B171" i="8" s="1"/>
  <c r="G171" i="8"/>
  <c r="H171" i="8" a="1"/>
  <c r="H171" i="8" s="1"/>
  <c r="N171" i="8" a="1"/>
  <c r="N171" i="8"/>
  <c r="B172" i="8" a="1"/>
  <c r="B172" i="8" s="1"/>
  <c r="E172" i="8"/>
  <c r="F172" i="8"/>
  <c r="H172" i="8" a="1"/>
  <c r="H172" i="8"/>
  <c r="I172" i="8" s="1"/>
  <c r="J172" i="8" s="1"/>
  <c r="M172" i="8" s="1"/>
  <c r="N172" i="8" a="1"/>
  <c r="N172" i="8" s="1"/>
  <c r="B173" i="8" a="1"/>
  <c r="B173" i="8" s="1"/>
  <c r="C173" i="8"/>
  <c r="D173" i="8"/>
  <c r="H173" i="8" a="1"/>
  <c r="H173" i="8"/>
  <c r="N173" i="8" a="1"/>
  <c r="N173" i="8" s="1"/>
  <c r="B174" i="8" a="1"/>
  <c r="B174" i="8"/>
  <c r="H174" i="8" a="1"/>
  <c r="H174" i="8"/>
  <c r="I174" i="8"/>
  <c r="J174" i="8" s="1"/>
  <c r="N174" i="8" a="1"/>
  <c r="N174" i="8" s="1"/>
  <c r="B175" i="8" a="1"/>
  <c r="B175" i="8" s="1"/>
  <c r="G175" i="8"/>
  <c r="H175" i="8" a="1"/>
  <c r="H175" i="8" s="1"/>
  <c r="N175" i="8" a="1"/>
  <c r="N175" i="8"/>
  <c r="B176" i="8" a="1"/>
  <c r="B176" i="8" s="1"/>
  <c r="H176" i="8" a="1"/>
  <c r="H176" i="8"/>
  <c r="I176" i="8" s="1"/>
  <c r="J176" i="8" s="1"/>
  <c r="L176" i="8"/>
  <c r="M176" i="8"/>
  <c r="N176" i="8" a="1"/>
  <c r="N176" i="8" s="1"/>
  <c r="B177" i="8" a="1"/>
  <c r="B177" i="8" s="1"/>
  <c r="H177" i="8" a="1"/>
  <c r="H177" i="8"/>
  <c r="N177" i="8" a="1"/>
  <c r="N177" i="8" s="1"/>
  <c r="B178" i="8" a="1"/>
  <c r="B178" i="8" s="1"/>
  <c r="H178" i="8" a="1"/>
  <c r="H178" i="8"/>
  <c r="I178" i="8"/>
  <c r="J178" i="8" s="1"/>
  <c r="N178" i="8" a="1"/>
  <c r="N178" i="8" s="1"/>
  <c r="B179" i="8" a="1"/>
  <c r="B179" i="8" s="1"/>
  <c r="H179" i="8" a="1"/>
  <c r="H179" i="8" s="1"/>
  <c r="N179" i="8" a="1"/>
  <c r="N179" i="8" s="1"/>
  <c r="B180" i="8" a="1"/>
  <c r="B180" i="8" s="1"/>
  <c r="C180" i="8" s="1"/>
  <c r="D180" i="8" s="1"/>
  <c r="H180" i="8" a="1"/>
  <c r="H180" i="8"/>
  <c r="I180" i="8" s="1"/>
  <c r="L180" i="8" s="1"/>
  <c r="J180" i="8"/>
  <c r="M180" i="8"/>
  <c r="N180" i="8" a="1"/>
  <c r="N180" i="8" s="1"/>
  <c r="B181" i="8" a="1"/>
  <c r="B181" i="8" s="1"/>
  <c r="C181" i="8"/>
  <c r="D181" i="8" s="1"/>
  <c r="H181" i="8" a="1"/>
  <c r="H181" i="8"/>
  <c r="N181" i="8" a="1"/>
  <c r="N181" i="8" s="1"/>
  <c r="B182" i="8" a="1"/>
  <c r="B182" i="8" s="1"/>
  <c r="H182" i="8" a="1"/>
  <c r="H182" i="8"/>
  <c r="I182" i="8"/>
  <c r="J182" i="8" s="1"/>
  <c r="N182" i="8" a="1"/>
  <c r="N182" i="8" s="1"/>
  <c r="B183" i="8" a="1"/>
  <c r="B183" i="8" s="1"/>
  <c r="E183" i="8"/>
  <c r="G183" i="8"/>
  <c r="H183" i="8" a="1"/>
  <c r="H183" i="8" s="1"/>
  <c r="N183" i="8" a="1"/>
  <c r="N183" i="8" s="1"/>
  <c r="B184" i="8" a="1"/>
  <c r="B184" i="8" s="1"/>
  <c r="G184" i="8" s="1"/>
  <c r="H184" i="8" a="1"/>
  <c r="H184" i="8"/>
  <c r="I184" i="8" s="1"/>
  <c r="L184" i="8" s="1"/>
  <c r="J184" i="8"/>
  <c r="M184" i="8" s="1"/>
  <c r="N184" i="8" a="1"/>
  <c r="N184" i="8" s="1"/>
  <c r="B185" i="8" a="1"/>
  <c r="B185" i="8" s="1"/>
  <c r="C185" i="8"/>
  <c r="D185" i="8" s="1"/>
  <c r="H185" i="8" a="1"/>
  <c r="H185" i="8"/>
  <c r="N185" i="8" a="1"/>
  <c r="N185" i="8" s="1"/>
  <c r="B186" i="8" a="1"/>
  <c r="B186" i="8" s="1"/>
  <c r="G186" i="8" s="1"/>
  <c r="H186" i="8" a="1"/>
  <c r="H186" i="8"/>
  <c r="I186" i="8"/>
  <c r="J186" i="8" s="1"/>
  <c r="N186" i="8" a="1"/>
  <c r="N186" i="8" s="1"/>
  <c r="B187" i="8" a="1"/>
  <c r="B187" i="8" s="1"/>
  <c r="F187" i="8" s="1"/>
  <c r="C187" i="8"/>
  <c r="D187" i="8" s="1"/>
  <c r="E187" i="8"/>
  <c r="H187" i="8" a="1"/>
  <c r="H187" i="8" s="1"/>
  <c r="N187" i="8" a="1"/>
  <c r="N187" i="8"/>
  <c r="B188" i="8" a="1"/>
  <c r="B188" i="8" s="1"/>
  <c r="E188" i="8" s="1"/>
  <c r="C188" i="8"/>
  <c r="D188" i="8" s="1"/>
  <c r="F188" i="8"/>
  <c r="G188" i="8"/>
  <c r="H188" i="8" a="1"/>
  <c r="H188" i="8"/>
  <c r="N188" i="8" a="1"/>
  <c r="N188" i="8" s="1"/>
  <c r="B189" i="8" a="1"/>
  <c r="B189" i="8" s="1"/>
  <c r="F189" i="8" s="1"/>
  <c r="E189" i="8"/>
  <c r="H189" i="8" a="1"/>
  <c r="H189" i="8"/>
  <c r="N189" i="8" a="1"/>
  <c r="N189" i="8" s="1"/>
  <c r="B190" i="8" a="1"/>
  <c r="B190" i="8"/>
  <c r="H190" i="8" a="1"/>
  <c r="H190" i="8"/>
  <c r="I190" i="8" s="1"/>
  <c r="J190" i="8" s="1"/>
  <c r="N190" i="8" a="1"/>
  <c r="N190" i="8"/>
  <c r="B191" i="8" a="1"/>
  <c r="B191" i="8" s="1"/>
  <c r="C191" i="8" s="1"/>
  <c r="D191" i="8" s="1"/>
  <c r="H191" i="8" a="1"/>
  <c r="H191" i="8" s="1"/>
  <c r="N191" i="8" a="1"/>
  <c r="N191" i="8"/>
  <c r="B192" i="8" a="1"/>
  <c r="B192" i="8" s="1"/>
  <c r="H192" i="8" a="1"/>
  <c r="H192" i="8"/>
  <c r="N192" i="8" a="1"/>
  <c r="N192" i="8" s="1"/>
  <c r="B193" i="8" a="1"/>
  <c r="B193" i="8"/>
  <c r="G193" i="8"/>
  <c r="H193" i="8" a="1"/>
  <c r="H193" i="8" s="1"/>
  <c r="N193" i="8" a="1"/>
  <c r="N193" i="8" s="1"/>
  <c r="B194" i="8" a="1"/>
  <c r="B194" i="8"/>
  <c r="C194" i="8"/>
  <c r="D194" i="8" s="1"/>
  <c r="E194" i="8"/>
  <c r="F194" i="8"/>
  <c r="G194" i="8"/>
  <c r="H194" i="8" a="1"/>
  <c r="H194" i="8" s="1"/>
  <c r="N194" i="8" a="1"/>
  <c r="N194" i="8"/>
  <c r="B195" i="8" a="1"/>
  <c r="B195" i="8" s="1"/>
  <c r="H195" i="8" a="1"/>
  <c r="H195" i="8"/>
  <c r="N195" i="8" a="1"/>
  <c r="N195" i="8"/>
  <c r="B196" i="8" a="1"/>
  <c r="B196" i="8" s="1"/>
  <c r="H196" i="8" a="1"/>
  <c r="H196" i="8"/>
  <c r="N196" i="8" a="1"/>
  <c r="N196" i="8" s="1"/>
  <c r="B197" i="8" a="1"/>
  <c r="B197" i="8"/>
  <c r="G197" i="8"/>
  <c r="H197" i="8" a="1"/>
  <c r="H197" i="8" s="1"/>
  <c r="N197" i="8" a="1"/>
  <c r="N197" i="8" s="1"/>
  <c r="B198" i="8" a="1"/>
  <c r="B198" i="8" s="1"/>
  <c r="E198" i="8"/>
  <c r="F198" i="8"/>
  <c r="H198" i="8" a="1"/>
  <c r="H198" i="8" s="1"/>
  <c r="N198" i="8" a="1"/>
  <c r="N198" i="8"/>
  <c r="B199" i="8" a="1"/>
  <c r="B199" i="8" s="1"/>
  <c r="C199" i="8"/>
  <c r="D199" i="8"/>
  <c r="F199" i="8"/>
  <c r="H199" i="8" a="1"/>
  <c r="H199" i="8"/>
  <c r="N199" i="8" a="1"/>
  <c r="N199" i="8" s="1"/>
  <c r="B200" i="8" a="1"/>
  <c r="B200" i="8"/>
  <c r="H200" i="8" a="1"/>
  <c r="H200" i="8"/>
  <c r="I200" i="8" s="1"/>
  <c r="J200" i="8" s="1"/>
  <c r="N200" i="8" a="1"/>
  <c r="N200" i="8" s="1"/>
  <c r="B201" i="8" a="1"/>
  <c r="B201" i="8"/>
  <c r="G201" i="8" s="1"/>
  <c r="H201" i="8" a="1"/>
  <c r="H201" i="8" s="1"/>
  <c r="I201" i="8" s="1"/>
  <c r="J201" i="8" s="1"/>
  <c r="N201" i="8" a="1"/>
  <c r="N201" i="8"/>
  <c r="B202" i="8" a="1"/>
  <c r="B202" i="8" s="1"/>
  <c r="H202" i="8" a="1"/>
  <c r="H202" i="8" s="1"/>
  <c r="N202" i="8" a="1"/>
  <c r="N202" i="8"/>
  <c r="B203" i="8" a="1"/>
  <c r="B203" i="8" s="1"/>
  <c r="H203" i="8" a="1"/>
  <c r="H203" i="8"/>
  <c r="N203" i="8" a="1"/>
  <c r="N203" i="8" s="1"/>
  <c r="B204" i="8" a="1"/>
  <c r="B204" i="8" s="1"/>
  <c r="H204" i="8" a="1"/>
  <c r="H204" i="8"/>
  <c r="N204" i="8" a="1"/>
  <c r="N204" i="8" s="1"/>
  <c r="B205" i="8" a="1"/>
  <c r="B205" i="8"/>
  <c r="G205" i="8"/>
  <c r="H205" i="8" a="1"/>
  <c r="H205" i="8" s="1"/>
  <c r="N205" i="8" a="1"/>
  <c r="N205" i="8" s="1"/>
  <c r="B206" i="8" a="1"/>
  <c r="B206" i="8" s="1"/>
  <c r="E206" i="8"/>
  <c r="F206" i="8"/>
  <c r="H206" i="8" a="1"/>
  <c r="H206" i="8" s="1"/>
  <c r="N206" i="8" a="1"/>
  <c r="N206" i="8"/>
  <c r="B207" i="8" a="1"/>
  <c r="B207" i="8" s="1"/>
  <c r="C207" i="8"/>
  <c r="D207" i="8"/>
  <c r="F207" i="8"/>
  <c r="H207" i="8" a="1"/>
  <c r="H207" i="8"/>
  <c r="N207" i="8" a="1"/>
  <c r="N207" i="8" s="1"/>
  <c r="B208" i="8" a="1"/>
  <c r="B208" i="8" s="1"/>
  <c r="H208" i="8" a="1"/>
  <c r="H208" i="8"/>
  <c r="I208" i="8" s="1"/>
  <c r="J208" i="8" s="1"/>
  <c r="N208" i="8" a="1"/>
  <c r="N208" i="8" s="1"/>
  <c r="B209" i="8" a="1"/>
  <c r="B209" i="8"/>
  <c r="G209" i="8" s="1"/>
  <c r="H209" i="8" a="1"/>
  <c r="H209" i="8" s="1"/>
  <c r="I209" i="8" s="1"/>
  <c r="J209" i="8" s="1"/>
  <c r="N209" i="8" a="1"/>
  <c r="N209" i="8"/>
  <c r="B210" i="8" a="1"/>
  <c r="B210" i="8" s="1"/>
  <c r="H210" i="8" a="1"/>
  <c r="H210" i="8" s="1"/>
  <c r="L210" i="8" s="1"/>
  <c r="M210" i="8"/>
  <c r="N210" i="8" a="1"/>
  <c r="N210" i="8"/>
  <c r="B211" i="8" a="1"/>
  <c r="B211" i="8" s="1"/>
  <c r="H211" i="8" a="1"/>
  <c r="H211" i="8"/>
  <c r="L211" i="8" s="1"/>
  <c r="K211" i="8"/>
  <c r="M211" i="8"/>
  <c r="N211" i="8" a="1"/>
  <c r="N211" i="8" s="1"/>
  <c r="B212" i="8" a="1"/>
  <c r="B212" i="8" s="1"/>
  <c r="H212" i="8" a="1"/>
  <c r="H212" i="8"/>
  <c r="I212" i="8" s="1"/>
  <c r="J212" i="8" s="1"/>
  <c r="N212" i="8" a="1"/>
  <c r="N212" i="8" s="1"/>
  <c r="B213" i="8" a="1"/>
  <c r="B213" i="8"/>
  <c r="G213" i="8"/>
  <c r="H213" i="8" a="1"/>
  <c r="H213" i="8" s="1"/>
  <c r="N213" i="8" a="1"/>
  <c r="N213" i="8" s="1"/>
  <c r="B214" i="8" a="1"/>
  <c r="B214" i="8" s="1"/>
  <c r="E214" i="8"/>
  <c r="F214" i="8"/>
  <c r="H214" i="8" a="1"/>
  <c r="H214" i="8" s="1"/>
  <c r="N214" i="8" a="1"/>
  <c r="N214" i="8"/>
  <c r="B215" i="8" a="1"/>
  <c r="B215" i="8" s="1"/>
  <c r="C215" i="8"/>
  <c r="D215" i="8"/>
  <c r="F215" i="8"/>
  <c r="H215" i="8" a="1"/>
  <c r="H215" i="8"/>
  <c r="L215" i="8" s="1"/>
  <c r="K215" i="8"/>
  <c r="M215" i="8"/>
  <c r="N215" i="8" a="1"/>
  <c r="N215" i="8" s="1"/>
  <c r="B216" i="8" a="1"/>
  <c r="B216" i="8"/>
  <c r="H216" i="8" a="1"/>
  <c r="H216" i="8"/>
  <c r="I216" i="8" s="1"/>
  <c r="J216" i="8" s="1"/>
  <c r="N216" i="8" a="1"/>
  <c r="N216" i="8" s="1"/>
  <c r="B217" i="8" a="1"/>
  <c r="B217" i="8"/>
  <c r="H217" i="8" a="1"/>
  <c r="H217" i="8" s="1"/>
  <c r="I217" i="8" s="1"/>
  <c r="J217" i="8" s="1"/>
  <c r="N217" i="8" a="1"/>
  <c r="N217" i="8"/>
  <c r="B218" i="8" a="1"/>
  <c r="B218" i="8" s="1"/>
  <c r="H218" i="8" a="1"/>
  <c r="H218" i="8" s="1"/>
  <c r="L218" i="8" s="1"/>
  <c r="M218" i="8"/>
  <c r="N218" i="8" a="1"/>
  <c r="N218" i="8"/>
  <c r="B219" i="8" a="1"/>
  <c r="B219" i="8" s="1"/>
  <c r="H219" i="8" a="1"/>
  <c r="H219" i="8"/>
  <c r="L219" i="8" s="1"/>
  <c r="K219" i="8"/>
  <c r="M219" i="8"/>
  <c r="N219" i="8" a="1"/>
  <c r="N219" i="8" s="1"/>
  <c r="B220" i="8" a="1"/>
  <c r="B220" i="8" s="1"/>
  <c r="H220" i="8" a="1"/>
  <c r="H220" i="8"/>
  <c r="N220" i="8" a="1"/>
  <c r="N220" i="8" s="1"/>
  <c r="B221" i="8" a="1"/>
  <c r="B221" i="8"/>
  <c r="H221" i="8" a="1"/>
  <c r="H221" i="8" s="1"/>
  <c r="N221" i="8" a="1"/>
  <c r="N221" i="8" s="1"/>
  <c r="B222" i="8" a="1"/>
  <c r="B222" i="8" s="1"/>
  <c r="H222" i="8" a="1"/>
  <c r="H222" i="8" s="1"/>
  <c r="N222" i="8" a="1"/>
  <c r="N222" i="8"/>
  <c r="B223" i="8" a="1"/>
  <c r="B223" i="8" s="1"/>
  <c r="C223" i="8"/>
  <c r="D223" i="8"/>
  <c r="F223" i="8"/>
  <c r="H223" i="8" a="1"/>
  <c r="H223" i="8"/>
  <c r="L223" i="8" s="1"/>
  <c r="K223" i="8"/>
  <c r="M223" i="8"/>
  <c r="N223" i="8" a="1"/>
  <c r="N223" i="8" s="1"/>
  <c r="B224" i="8" a="1"/>
  <c r="B224" i="8"/>
  <c r="H224" i="8" a="1"/>
  <c r="H224" i="8"/>
  <c r="I224" i="8" s="1"/>
  <c r="J224" i="8" s="1"/>
  <c r="N224" i="8" a="1"/>
  <c r="N224" i="8" s="1"/>
  <c r="B225" i="8" a="1"/>
  <c r="B225" i="8"/>
  <c r="H225" i="8" a="1"/>
  <c r="H225" i="8" s="1"/>
  <c r="I225" i="8" s="1"/>
  <c r="J225" i="8" s="1"/>
  <c r="N225" i="8" a="1"/>
  <c r="N225" i="8"/>
  <c r="B226" i="8" a="1"/>
  <c r="B226" i="8" s="1"/>
  <c r="H226" i="8" a="1"/>
  <c r="H226" i="8" s="1"/>
  <c r="L226" i="8" s="1"/>
  <c r="M226" i="8"/>
  <c r="N226" i="8" a="1"/>
  <c r="N226" i="8"/>
  <c r="B227" i="8" a="1"/>
  <c r="B227" i="8" s="1"/>
  <c r="C227" i="8"/>
  <c r="D227" i="8" s="1"/>
  <c r="H227" i="8" a="1"/>
  <c r="H227" i="8"/>
  <c r="L227" i="8" s="1"/>
  <c r="K227" i="8"/>
  <c r="M227" i="8"/>
  <c r="N227" i="8" a="1"/>
  <c r="N227" i="8" s="1"/>
  <c r="B228" i="8" a="1"/>
  <c r="B228" i="8" s="1"/>
  <c r="H228" i="8" a="1"/>
  <c r="H228" i="8"/>
  <c r="I228" i="8" s="1"/>
  <c r="J228" i="8" s="1"/>
  <c r="N228" i="8" a="1"/>
  <c r="N228" i="8" s="1"/>
  <c r="B229" i="8" a="1"/>
  <c r="B229" i="8"/>
  <c r="H229" i="8" a="1"/>
  <c r="H229" i="8" s="1"/>
  <c r="N229" i="8" a="1"/>
  <c r="N229" i="8" s="1"/>
  <c r="B230" i="8" a="1"/>
  <c r="B230" i="8" s="1"/>
  <c r="H230" i="8" a="1"/>
  <c r="H230" i="8" s="1"/>
  <c r="N230" i="8" a="1"/>
  <c r="N230" i="8"/>
  <c r="B231" i="8" a="1"/>
  <c r="B231" i="8" s="1"/>
  <c r="C231" i="8"/>
  <c r="D231" i="8"/>
  <c r="F231" i="8"/>
  <c r="H231" i="8" a="1"/>
  <c r="H231" i="8"/>
  <c r="L231" i="8" s="1"/>
  <c r="K231" i="8"/>
  <c r="M231" i="8"/>
  <c r="N231" i="8" a="1"/>
  <c r="N231" i="8" s="1"/>
  <c r="B232" i="8" a="1"/>
  <c r="B232" i="8" s="1"/>
  <c r="H232" i="8" a="1"/>
  <c r="H232" i="8"/>
  <c r="I232" i="8" s="1"/>
  <c r="J232" i="8" s="1"/>
  <c r="N232" i="8" a="1"/>
  <c r="N232" i="8" s="1"/>
  <c r="B233" i="8" a="1"/>
  <c r="B233" i="8"/>
  <c r="H233" i="8" a="1"/>
  <c r="H233" i="8" s="1"/>
  <c r="I233" i="8" s="1"/>
  <c r="J233" i="8" s="1"/>
  <c r="N233" i="8" a="1"/>
  <c r="N233" i="8"/>
  <c r="B234" i="8" a="1"/>
  <c r="B234" i="8" s="1"/>
  <c r="E234" i="8"/>
  <c r="F234" i="8"/>
  <c r="H234" i="8" a="1"/>
  <c r="H234" i="8" s="1"/>
  <c r="L234" i="8" s="1"/>
  <c r="M234" i="8"/>
  <c r="N234" i="8" a="1"/>
  <c r="N234" i="8"/>
  <c r="B235" i="8" a="1"/>
  <c r="B235" i="8" s="1"/>
  <c r="C235" i="8"/>
  <c r="D235" i="8" s="1"/>
  <c r="H235" i="8" a="1"/>
  <c r="H235" i="8"/>
  <c r="L235" i="8" s="1"/>
  <c r="K235" i="8"/>
  <c r="M235" i="8"/>
  <c r="N235" i="8" a="1"/>
  <c r="N235" i="8" s="1"/>
  <c r="B236" i="8" a="1"/>
  <c r="B236" i="8" s="1"/>
  <c r="H236" i="8" a="1"/>
  <c r="H236" i="8"/>
  <c r="I236" i="8" s="1"/>
  <c r="J236" i="8" s="1"/>
  <c r="N236" i="8" a="1"/>
  <c r="N236" i="8" s="1"/>
  <c r="B237" i="8" a="1"/>
  <c r="B237" i="8"/>
  <c r="H237" i="8" a="1"/>
  <c r="H237" i="8" s="1"/>
  <c r="N237" i="8" a="1"/>
  <c r="N237" i="8" s="1"/>
  <c r="B238" i="8" a="1"/>
  <c r="B238" i="8" s="1"/>
  <c r="C238" i="8"/>
  <c r="D238" i="8" s="1"/>
  <c r="E238" i="8"/>
  <c r="F238" i="8"/>
  <c r="H238" i="8" a="1"/>
  <c r="H238" i="8" s="1"/>
  <c r="L238" i="8"/>
  <c r="N238" i="8" a="1"/>
  <c r="N238" i="8"/>
  <c r="B239" i="8" a="1"/>
  <c r="B239" i="8" s="1"/>
  <c r="C239" i="8"/>
  <c r="D239" i="8" s="1"/>
  <c r="H239" i="8" a="1"/>
  <c r="H239" i="8"/>
  <c r="K239" i="8"/>
  <c r="M239" i="8"/>
  <c r="N239" i="8" a="1"/>
  <c r="N239" i="8" s="1"/>
  <c r="B240" i="8" a="1"/>
  <c r="B240" i="8" s="1"/>
  <c r="H240" i="8" a="1"/>
  <c r="H240" i="8"/>
  <c r="N240" i="8" a="1"/>
  <c r="N240" i="8" s="1"/>
  <c r="B241" i="8" a="1"/>
  <c r="B241" i="8"/>
  <c r="H241" i="8" a="1"/>
  <c r="H241" i="8" s="1"/>
  <c r="I241" i="8" s="1"/>
  <c r="J241" i="8" s="1"/>
  <c r="L241" i="8"/>
  <c r="N241" i="8" a="1"/>
  <c r="N241" i="8" s="1"/>
  <c r="B242" i="8" a="1"/>
  <c r="B242" i="8" s="1"/>
  <c r="C242" i="8" s="1"/>
  <c r="F242" i="8"/>
  <c r="H242" i="8" a="1"/>
  <c r="H242" i="8"/>
  <c r="L242" i="8" s="1"/>
  <c r="N242" i="8" a="1"/>
  <c r="N242" i="8"/>
  <c r="B243" i="8" a="1"/>
  <c r="B243" i="8" s="1"/>
  <c r="E243" i="8" s="1"/>
  <c r="C243" i="8"/>
  <c r="D243" i="8" s="1"/>
  <c r="G243" i="8" s="1"/>
  <c r="H243" i="8" a="1"/>
  <c r="H243" i="8"/>
  <c r="N243" i="8" a="1"/>
  <c r="N243" i="8"/>
  <c r="B244" i="8" a="1"/>
  <c r="B244" i="8"/>
  <c r="C244" i="8" s="1"/>
  <c r="H244" i="8" a="1"/>
  <c r="H244" i="8" s="1"/>
  <c r="N244" i="8" a="1"/>
  <c r="N244" i="8"/>
  <c r="B245" i="8" a="1"/>
  <c r="B245" i="8" s="1"/>
  <c r="E245" i="8" s="1"/>
  <c r="F245" i="8"/>
  <c r="H245" i="8" a="1"/>
  <c r="H245" i="8" s="1"/>
  <c r="N245" i="8" a="1"/>
  <c r="N245" i="8"/>
  <c r="B246" i="8" a="1"/>
  <c r="B246" i="8" s="1"/>
  <c r="C246" i="8"/>
  <c r="D246" i="8"/>
  <c r="H246" i="8" a="1"/>
  <c r="H246" i="8"/>
  <c r="M246" i="8" s="1"/>
  <c r="K246" i="8"/>
  <c r="N246" i="8" a="1"/>
  <c r="N246" i="8" s="1"/>
  <c r="B247" i="8" a="1"/>
  <c r="B247" i="8"/>
  <c r="H247" i="8" a="1"/>
  <c r="H247" i="8"/>
  <c r="N247" i="8" a="1"/>
  <c r="N247" i="8" s="1"/>
  <c r="B248" i="8" a="1"/>
  <c r="B248" i="8"/>
  <c r="C248" i="8" s="1"/>
  <c r="H248" i="8" a="1"/>
  <c r="H248" i="8" s="1"/>
  <c r="N248" i="8" a="1"/>
  <c r="N248" i="8" s="1"/>
  <c r="B249" i="8" a="1"/>
  <c r="B249" i="8" s="1"/>
  <c r="F249" i="8" s="1"/>
  <c r="E249" i="8"/>
  <c r="H249" i="8" a="1"/>
  <c r="H249" i="8" s="1"/>
  <c r="L249" i="8"/>
  <c r="M249" i="8"/>
  <c r="N249" i="8" a="1"/>
  <c r="N249" i="8"/>
  <c r="B250" i="8" a="1"/>
  <c r="B250" i="8" s="1"/>
  <c r="C250" i="8"/>
  <c r="D250" i="8" s="1"/>
  <c r="H250" i="8" a="1"/>
  <c r="H250" i="8"/>
  <c r="M250" i="8" s="1"/>
  <c r="K250" i="8"/>
  <c r="N250" i="8" a="1"/>
  <c r="N250" i="8" s="1"/>
  <c r="B251" i="8" a="1"/>
  <c r="B251" i="8"/>
  <c r="H251" i="8" a="1"/>
  <c r="H251" i="8"/>
  <c r="I251" i="8"/>
  <c r="J251" i="8" s="1"/>
  <c r="N251" i="8" a="1"/>
  <c r="N251" i="8" s="1"/>
  <c r="B252" i="8" a="1"/>
  <c r="B252" i="8"/>
  <c r="C252" i="8" s="1"/>
  <c r="D252" i="8" s="1"/>
  <c r="E252" i="8"/>
  <c r="F252" i="8"/>
  <c r="G252" i="8"/>
  <c r="H252" i="8" a="1"/>
  <c r="H252" i="8" s="1"/>
  <c r="N252" i="8" a="1"/>
  <c r="N252" i="8" s="1"/>
  <c r="B253" i="8" a="1"/>
  <c r="B253" i="8" s="1"/>
  <c r="F253" i="8" s="1"/>
  <c r="E253" i="8"/>
  <c r="H253" i="8" a="1"/>
  <c r="H253" i="8" s="1"/>
  <c r="L253" i="8"/>
  <c r="M253" i="8"/>
  <c r="N253" i="8" a="1"/>
  <c r="N253" i="8"/>
  <c r="B254" i="8" a="1"/>
  <c r="B254" i="8" s="1"/>
  <c r="C254" i="8"/>
  <c r="D254" i="8" s="1"/>
  <c r="H254" i="8" a="1"/>
  <c r="H254" i="8"/>
  <c r="M254" i="8" s="1"/>
  <c r="K254" i="8"/>
  <c r="N254" i="8" a="1"/>
  <c r="N254" i="8" s="1"/>
  <c r="B255" i="8" a="1"/>
  <c r="B255" i="8"/>
  <c r="H255" i="8" a="1"/>
  <c r="H255" i="8"/>
  <c r="I255" i="8"/>
  <c r="J255" i="8" s="1"/>
  <c r="N255" i="8" a="1"/>
  <c r="N255" i="8" s="1"/>
  <c r="B256" i="8" a="1"/>
  <c r="B256" i="8" s="1"/>
  <c r="H256" i="8" a="1"/>
  <c r="H256" i="8" s="1"/>
  <c r="N256" i="8" a="1"/>
  <c r="N256" i="8"/>
  <c r="B257" i="8" a="1"/>
  <c r="B257" i="8" s="1"/>
  <c r="H257" i="8" a="1"/>
  <c r="H257" i="8" s="1"/>
  <c r="M257" i="8" s="1"/>
  <c r="L257" i="8"/>
  <c r="N257" i="8" a="1"/>
  <c r="N257" i="8" s="1"/>
  <c r="B258" i="8" a="1"/>
  <c r="B258" i="8" s="1"/>
  <c r="H258" i="8" a="1"/>
  <c r="H258" i="8"/>
  <c r="M258" i="8" s="1"/>
  <c r="K258" i="8"/>
  <c r="N258" i="8" a="1"/>
  <c r="N258" i="8" s="1"/>
  <c r="B259" i="8" a="1"/>
  <c r="B259" i="8"/>
  <c r="H259" i="8" a="1"/>
  <c r="H259" i="8"/>
  <c r="I259" i="8"/>
  <c r="J259" i="8" s="1"/>
  <c r="N259" i="8" a="1"/>
  <c r="N259" i="8" s="1"/>
  <c r="B260" i="8" a="1"/>
  <c r="B260" i="8" s="1"/>
  <c r="H260" i="8" a="1"/>
  <c r="H260" i="8" s="1"/>
  <c r="N260" i="8" a="1"/>
  <c r="N260" i="8"/>
  <c r="B261" i="8" a="1"/>
  <c r="B261" i="8" s="1"/>
  <c r="H261" i="8" a="1"/>
  <c r="H261" i="8"/>
  <c r="I261" i="8" s="1"/>
  <c r="J261" i="8" s="1"/>
  <c r="K261" i="8"/>
  <c r="L261" i="8"/>
  <c r="M261" i="8"/>
  <c r="N261" i="8" a="1"/>
  <c r="N261" i="8" s="1"/>
  <c r="B262" i="8" a="1"/>
  <c r="B262" i="8" s="1"/>
  <c r="C262" i="8" s="1"/>
  <c r="D262" i="8" s="1"/>
  <c r="H262" i="8" a="1"/>
  <c r="H262" i="8"/>
  <c r="N262" i="8" a="1"/>
  <c r="N262" i="8" s="1"/>
  <c r="B263" i="8" a="1"/>
  <c r="B263" i="8"/>
  <c r="H263" i="8" a="1"/>
  <c r="H263" i="8"/>
  <c r="I263" i="8"/>
  <c r="J263" i="8" s="1"/>
  <c r="N263" i="8" a="1"/>
  <c r="N263" i="8" s="1"/>
  <c r="B264" i="8" a="1"/>
  <c r="B264" i="8" s="1"/>
  <c r="H264" i="8" a="1"/>
  <c r="H264" i="8" s="1"/>
  <c r="L264" i="8" s="1"/>
  <c r="N264" i="8" a="1"/>
  <c r="N264" i="8" s="1"/>
  <c r="B265" i="8" a="1"/>
  <c r="B265" i="8" s="1"/>
  <c r="C265" i="8"/>
  <c r="E265" i="8"/>
  <c r="H265" i="8" a="1"/>
  <c r="H265" i="8"/>
  <c r="I265" i="8" s="1"/>
  <c r="J265" i="8"/>
  <c r="L265" i="8"/>
  <c r="M265" i="8"/>
  <c r="N265" i="8" a="1"/>
  <c r="N265" i="8" s="1"/>
  <c r="B266" i="8" a="1"/>
  <c r="B266" i="8" s="1"/>
  <c r="H266" i="8" a="1"/>
  <c r="H266" i="8"/>
  <c r="K266" i="8" s="1"/>
  <c r="N266" i="8" a="1"/>
  <c r="N266" i="8" s="1"/>
  <c r="B267" i="8" a="1"/>
  <c r="B267" i="8" s="1"/>
  <c r="H267" i="8" a="1"/>
  <c r="H267" i="8"/>
  <c r="I267" i="8"/>
  <c r="J267" i="8" s="1"/>
  <c r="N267" i="8" a="1"/>
  <c r="N267" i="8" s="1"/>
  <c r="B268" i="8" a="1"/>
  <c r="B268" i="8" s="1"/>
  <c r="H268" i="8" a="1"/>
  <c r="H268" i="8" s="1"/>
  <c r="L268" i="8" s="1"/>
  <c r="N268" i="8" a="1"/>
  <c r="N268" i="8"/>
  <c r="B269" i="8" a="1"/>
  <c r="B269" i="8" s="1"/>
  <c r="H269" i="8" a="1"/>
  <c r="H269" i="8"/>
  <c r="L269" i="8" s="1"/>
  <c r="N269" i="8" a="1"/>
  <c r="N269" i="8" s="1"/>
  <c r="B270" i="8" a="1"/>
  <c r="B270" i="8" s="1"/>
  <c r="C270" i="8" s="1"/>
  <c r="E270" i="8" s="1"/>
  <c r="H270" i="8" a="1"/>
  <c r="H270" i="8"/>
  <c r="K270" i="8" s="1"/>
  <c r="N270" i="8" a="1"/>
  <c r="N270" i="8"/>
  <c r="B271" i="8" a="1"/>
  <c r="B271" i="8"/>
  <c r="E271" i="8" s="1"/>
  <c r="C271" i="8"/>
  <c r="D271" i="8" s="1"/>
  <c r="G271" i="8"/>
  <c r="H271" i="8" a="1"/>
  <c r="H271" i="8"/>
  <c r="N271" i="8" a="1"/>
  <c r="N271" i="8"/>
  <c r="B272" i="8" a="1"/>
  <c r="B272" i="8"/>
  <c r="C272" i="8" s="1"/>
  <c r="D272" i="8" s="1"/>
  <c r="G272" i="8" s="1"/>
  <c r="H272" i="8" a="1"/>
  <c r="H272" i="8"/>
  <c r="K272" i="8" s="1"/>
  <c r="I272" i="8"/>
  <c r="J272" i="8" s="1"/>
  <c r="L272" i="8"/>
  <c r="M272" i="8"/>
  <c r="N272" i="8" a="1"/>
  <c r="N272" i="8" s="1"/>
  <c r="B273" i="8" a="1"/>
  <c r="B273" i="8" s="1"/>
  <c r="C273" i="8" s="1"/>
  <c r="D273" i="8" s="1"/>
  <c r="H273" i="8" a="1"/>
  <c r="H273" i="8" s="1"/>
  <c r="N273" i="8" a="1"/>
  <c r="N273" i="8"/>
  <c r="B274" i="8" a="1"/>
  <c r="B274" i="8"/>
  <c r="C274" i="8" s="1"/>
  <c r="D274" i="8" s="1"/>
  <c r="H274" i="8" a="1"/>
  <c r="H274" i="8"/>
  <c r="I274" i="8" s="1"/>
  <c r="J274" i="8" s="1"/>
  <c r="N274" i="8" a="1"/>
  <c r="N274" i="8" s="1"/>
  <c r="B275" i="8" a="1"/>
  <c r="B275" i="8" s="1"/>
  <c r="H275" i="8" a="1"/>
  <c r="H275" i="8" s="1"/>
  <c r="N275" i="8" a="1"/>
  <c r="N275" i="8" s="1"/>
  <c r="B276" i="8" a="1"/>
  <c r="B276" i="8"/>
  <c r="C276" i="8" s="1"/>
  <c r="H276" i="8" a="1"/>
  <c r="H276" i="8"/>
  <c r="K276" i="8" s="1"/>
  <c r="I276" i="8"/>
  <c r="J276" i="8" s="1"/>
  <c r="L276" i="8"/>
  <c r="M276" i="8"/>
  <c r="N276" i="8" a="1"/>
  <c r="N276" i="8" s="1"/>
  <c r="B277" i="8" a="1"/>
  <c r="B277" i="8" s="1"/>
  <c r="C277" i="8" s="1"/>
  <c r="D277" i="8" s="1"/>
  <c r="H277" i="8" a="1"/>
  <c r="H277" i="8" s="1"/>
  <c r="L277" i="8" s="1"/>
  <c r="K277" i="8"/>
  <c r="N277" i="8" a="1"/>
  <c r="N277" i="8"/>
  <c r="B278" i="8" a="1"/>
  <c r="B278" i="8" s="1"/>
  <c r="H278" i="8" a="1"/>
  <c r="H278" i="8"/>
  <c r="N278" i="8" a="1"/>
  <c r="N278" i="8" s="1"/>
  <c r="B279" i="8" a="1"/>
  <c r="B279" i="8" s="1"/>
  <c r="H279" i="8" a="1"/>
  <c r="H279" i="8" s="1"/>
  <c r="N279" i="8" a="1"/>
  <c r="N279" i="8" s="1"/>
  <c r="B280" i="8" a="1"/>
  <c r="B280" i="8"/>
  <c r="C280" i="8" s="1"/>
  <c r="D280" i="8" s="1"/>
  <c r="G280" i="8" s="1"/>
  <c r="E280" i="8"/>
  <c r="F280" i="8"/>
  <c r="H280" i="8" a="1"/>
  <c r="H280" i="8"/>
  <c r="K280" i="8" s="1"/>
  <c r="I280" i="8"/>
  <c r="J280" i="8" s="1"/>
  <c r="L280" i="8"/>
  <c r="M280" i="8"/>
  <c r="N280" i="8" a="1"/>
  <c r="N280" i="8" s="1"/>
  <c r="B281" i="8" a="1"/>
  <c r="B281" i="8" s="1"/>
  <c r="H281" i="8" a="1"/>
  <c r="H281" i="8" s="1"/>
  <c r="K281" i="8" s="1"/>
  <c r="L281" i="8"/>
  <c r="N281" i="8" a="1"/>
  <c r="N281" i="8"/>
  <c r="B282" i="8" a="1"/>
  <c r="B282" i="8" s="1"/>
  <c r="H282" i="8" a="1"/>
  <c r="H282" i="8"/>
  <c r="I282" i="8"/>
  <c r="J282" i="8"/>
  <c r="N282" i="8" a="1"/>
  <c r="N282" i="8"/>
  <c r="B283" i="8" a="1"/>
  <c r="B283" i="8" s="1"/>
  <c r="H283" i="8" a="1"/>
  <c r="H283" i="8" s="1"/>
  <c r="N283" i="8" a="1"/>
  <c r="N283" i="8"/>
  <c r="B284" i="8" a="1"/>
  <c r="B284" i="8"/>
  <c r="C284" i="8" s="1"/>
  <c r="D284" i="8" s="1"/>
  <c r="E284" i="8"/>
  <c r="F284" i="8"/>
  <c r="G284" i="8"/>
  <c r="H284" i="8" a="1"/>
  <c r="H284" i="8"/>
  <c r="K284" i="8" s="1"/>
  <c r="I284" i="8"/>
  <c r="J284" i="8" s="1"/>
  <c r="L284" i="8"/>
  <c r="M284" i="8"/>
  <c r="N284" i="8" a="1"/>
  <c r="N284" i="8" s="1"/>
  <c r="B285" i="8" a="1"/>
  <c r="B285" i="8" s="1"/>
  <c r="C285" i="8"/>
  <c r="D285" i="8" s="1"/>
  <c r="H285" i="8" a="1"/>
  <c r="H285" i="8" s="1"/>
  <c r="K285" i="8" s="1"/>
  <c r="L285" i="8"/>
  <c r="N285" i="8" a="1"/>
  <c r="N285" i="8"/>
  <c r="B286" i="8" a="1"/>
  <c r="B286" i="8"/>
  <c r="C286" i="8" s="1"/>
  <c r="D286" i="8" s="1"/>
  <c r="H286" i="8" a="1"/>
  <c r="H286" i="8"/>
  <c r="I286" i="8"/>
  <c r="J286" i="8"/>
  <c r="N286" i="8" a="1"/>
  <c r="N286" i="8" s="1"/>
  <c r="B287" i="8" a="1"/>
  <c r="B287" i="8" s="1"/>
  <c r="G287" i="8" s="1"/>
  <c r="H287" i="8" a="1"/>
  <c r="H287" i="8"/>
  <c r="N287" i="8" a="1"/>
  <c r="N287" i="8"/>
  <c r="B288" i="8" a="1"/>
  <c r="B288" i="8"/>
  <c r="C288" i="8" s="1"/>
  <c r="D288" i="8" s="1"/>
  <c r="E288" i="8"/>
  <c r="F288" i="8"/>
  <c r="G288" i="8"/>
  <c r="H288" i="8" a="1"/>
  <c r="H288" i="8"/>
  <c r="K288" i="8" s="1"/>
  <c r="I288" i="8"/>
  <c r="J288" i="8" s="1"/>
  <c r="L288" i="8"/>
  <c r="M288" i="8"/>
  <c r="N288" i="8" a="1"/>
  <c r="N288" i="8" s="1"/>
  <c r="B289" i="8" a="1"/>
  <c r="B289" i="8" s="1"/>
  <c r="C289" i="8"/>
  <c r="D289" i="8"/>
  <c r="E289" i="8"/>
  <c r="H289" i="8" a="1"/>
  <c r="H289" i="8" s="1"/>
  <c r="K289" i="8"/>
  <c r="L289" i="8"/>
  <c r="N289" i="8" a="1"/>
  <c r="N289" i="8"/>
  <c r="B290" i="8" a="1"/>
  <c r="B290" i="8" s="1"/>
  <c r="H290" i="8" a="1"/>
  <c r="H290" i="8"/>
  <c r="I290" i="8" s="1"/>
  <c r="J290" i="8" s="1"/>
  <c r="N290" i="8" a="1"/>
  <c r="N290" i="8" s="1"/>
  <c r="B291" i="8" a="1"/>
  <c r="B291" i="8" s="1"/>
  <c r="H291" i="8" a="1"/>
  <c r="H291" i="8" s="1"/>
  <c r="N291" i="8" a="1"/>
  <c r="N291" i="8"/>
  <c r="B292" i="8" a="1"/>
  <c r="B292" i="8"/>
  <c r="C292" i="8" s="1"/>
  <c r="D292" i="8" s="1"/>
  <c r="E292" i="8"/>
  <c r="F292" i="8"/>
  <c r="G292" i="8"/>
  <c r="H292" i="8" a="1"/>
  <c r="H292" i="8"/>
  <c r="K292" i="8" s="1"/>
  <c r="I292" i="8"/>
  <c r="J292" i="8" s="1"/>
  <c r="L292" i="8"/>
  <c r="M292" i="8"/>
  <c r="N292" i="8" a="1"/>
  <c r="N292" i="8" s="1"/>
  <c r="B293" i="8" a="1"/>
  <c r="B293" i="8" s="1"/>
  <c r="C293" i="8" s="1"/>
  <c r="D293" i="8" s="1"/>
  <c r="H293" i="8" a="1"/>
  <c r="H293" i="8" s="1"/>
  <c r="N293" i="8" a="1"/>
  <c r="N293" i="8"/>
  <c r="B294" i="8" a="1"/>
  <c r="B294" i="8"/>
  <c r="C294" i="8"/>
  <c r="D294" i="8" s="1"/>
  <c r="H294" i="8" a="1"/>
  <c r="H294" i="8"/>
  <c r="I294" i="8"/>
  <c r="J294" i="8" s="1"/>
  <c r="N294" i="8" a="1"/>
  <c r="N294" i="8" s="1"/>
  <c r="B295" i="8" a="1"/>
  <c r="B295" i="8" s="1"/>
  <c r="H295" i="8" a="1"/>
  <c r="H295" i="8"/>
  <c r="N295" i="8" a="1"/>
  <c r="N295" i="8" s="1"/>
  <c r="B296" i="8" a="1"/>
  <c r="B296" i="8"/>
  <c r="C296" i="8" s="1"/>
  <c r="E296" i="8"/>
  <c r="H296" i="8" a="1"/>
  <c r="H296" i="8"/>
  <c r="K296" i="8" s="1"/>
  <c r="I296" i="8"/>
  <c r="J296" i="8" s="1"/>
  <c r="L296" i="8"/>
  <c r="M296" i="8"/>
  <c r="N296" i="8" a="1"/>
  <c r="N296" i="8" s="1"/>
  <c r="B297" i="8" a="1"/>
  <c r="B297" i="8" s="1"/>
  <c r="C297" i="8"/>
  <c r="D297" i="8" s="1"/>
  <c r="H297" i="8" a="1"/>
  <c r="H297" i="8" s="1"/>
  <c r="K297" i="8"/>
  <c r="L297" i="8"/>
  <c r="N297" i="8" a="1"/>
  <c r="N297" i="8"/>
  <c r="B298" i="8" a="1"/>
  <c r="B298" i="8" s="1"/>
  <c r="H298" i="8" a="1"/>
  <c r="H298" i="8"/>
  <c r="N298" i="8" a="1"/>
  <c r="N298" i="8" s="1"/>
  <c r="B299" i="8" a="1"/>
  <c r="B299" i="8" s="1"/>
  <c r="H299" i="8" a="1"/>
  <c r="H299" i="8"/>
  <c r="N299" i="8" a="1"/>
  <c r="N299" i="8"/>
  <c r="B300" i="8" a="1"/>
  <c r="B300" i="8" s="1"/>
  <c r="C300" i="8" s="1"/>
  <c r="D300" i="8" s="1"/>
  <c r="F300" i="8"/>
  <c r="G300" i="8"/>
  <c r="H300" i="8" a="1"/>
  <c r="H300" i="8"/>
  <c r="I300" i="8" s="1"/>
  <c r="J300" i="8" s="1"/>
  <c r="L300" i="8"/>
  <c r="M300" i="8"/>
  <c r="N300" i="8" a="1"/>
  <c r="N300" i="8" s="1"/>
  <c r="B301" i="8" a="1"/>
  <c r="B301" i="8" s="1"/>
  <c r="C301" i="8"/>
  <c r="D301" i="8"/>
  <c r="E301" i="8"/>
  <c r="H301" i="8" a="1"/>
  <c r="H301" i="8" s="1"/>
  <c r="K301" i="8"/>
  <c r="L301" i="8"/>
  <c r="N301" i="8" a="1"/>
  <c r="N301" i="8" s="1"/>
  <c r="B302" i="8" a="1"/>
  <c r="B302" i="8"/>
  <c r="H302" i="8" a="1"/>
  <c r="H302" i="8"/>
  <c r="I302" i="8" s="1"/>
  <c r="J302" i="8" s="1"/>
  <c r="N302" i="8" a="1"/>
  <c r="N302" i="8" s="1"/>
  <c r="B303" i="8" a="1"/>
  <c r="B303" i="8" s="1"/>
  <c r="H303" i="8" a="1"/>
  <c r="H303" i="8" s="1"/>
  <c r="N303" i="8" a="1"/>
  <c r="N303" i="8" s="1"/>
  <c r="B304" i="8" a="1"/>
  <c r="B304" i="8" s="1"/>
  <c r="H304" i="8" a="1"/>
  <c r="H304" i="8"/>
  <c r="I304" i="8" s="1"/>
  <c r="J304" i="8" s="1"/>
  <c r="L304" i="8"/>
  <c r="M304" i="8"/>
  <c r="N304" i="8" a="1"/>
  <c r="N304" i="8" s="1"/>
  <c r="B305" i="8" a="1"/>
  <c r="B305" i="8" s="1"/>
  <c r="H305" i="8" a="1"/>
  <c r="H305" i="8"/>
  <c r="M305" i="8" s="1"/>
  <c r="K305" i="8"/>
  <c r="L305" i="8"/>
  <c r="N305" i="8" a="1"/>
  <c r="N305" i="8" s="1"/>
  <c r="B306" i="8" a="1"/>
  <c r="B306" i="8" s="1"/>
  <c r="H306" i="8" a="1"/>
  <c r="H306" i="8"/>
  <c r="I306" i="8"/>
  <c r="J306" i="8" s="1"/>
  <c r="N306" i="8" a="1"/>
  <c r="N306" i="8" s="1"/>
  <c r="B307" i="8" a="1"/>
  <c r="B307" i="8" s="1"/>
  <c r="H307" i="8" a="1"/>
  <c r="H307" i="8"/>
  <c r="N307" i="8" a="1"/>
  <c r="N307" i="8" s="1"/>
  <c r="B308" i="8" a="1"/>
  <c r="B308" i="8" s="1"/>
  <c r="C308" i="8" s="1"/>
  <c r="D308" i="8" s="1"/>
  <c r="E308" i="8"/>
  <c r="G308" i="8"/>
  <c r="H308" i="8" a="1"/>
  <c r="H308" i="8"/>
  <c r="I308" i="8" s="1"/>
  <c r="J308" i="8" s="1"/>
  <c r="L308" i="8"/>
  <c r="M308" i="8"/>
  <c r="N308" i="8" a="1"/>
  <c r="N308" i="8" s="1"/>
  <c r="B309" i="8" a="1"/>
  <c r="B309" i="8" s="1"/>
  <c r="C309" i="8" s="1"/>
  <c r="H309" i="8" a="1"/>
  <c r="H309" i="8" s="1"/>
  <c r="N309" i="8" a="1"/>
  <c r="N309" i="8" s="1"/>
  <c r="B310" i="8" a="1"/>
  <c r="B310" i="8"/>
  <c r="C310" i="8"/>
  <c r="D310" i="8" s="1"/>
  <c r="H310" i="8" a="1"/>
  <c r="H310" i="8"/>
  <c r="I310" i="8"/>
  <c r="J310" i="8" s="1"/>
  <c r="N310" i="8" a="1"/>
  <c r="N310" i="8" s="1"/>
  <c r="B311" i="8" a="1"/>
  <c r="B311" i="8" s="1"/>
  <c r="H311" i="8" a="1"/>
  <c r="H311" i="8"/>
  <c r="N311" i="8" a="1"/>
  <c r="N311" i="8"/>
  <c r="B312" i="8" a="1"/>
  <c r="B312" i="8" s="1"/>
  <c r="C312" i="8" s="1"/>
  <c r="D312" i="8" s="1"/>
  <c r="E312" i="8"/>
  <c r="F312" i="8"/>
  <c r="H312" i="8" a="1"/>
  <c r="H312" i="8" s="1"/>
  <c r="L312" i="8" s="1"/>
  <c r="M312" i="8"/>
  <c r="N312" i="8" a="1"/>
  <c r="N312" i="8" s="1"/>
  <c r="B313" i="8" a="1"/>
  <c r="B313" i="8" s="1"/>
  <c r="E313" i="8" s="1"/>
  <c r="C313" i="8"/>
  <c r="D313" i="8" s="1"/>
  <c r="H313" i="8" a="1"/>
  <c r="H313" i="8"/>
  <c r="I313" i="8" s="1"/>
  <c r="J313" i="8"/>
  <c r="K313" i="8"/>
  <c r="L313" i="8"/>
  <c r="M313" i="8"/>
  <c r="N313" i="8" a="1"/>
  <c r="N313" i="8" s="1"/>
  <c r="B314" i="8" a="1"/>
  <c r="B314" i="8"/>
  <c r="C314" i="8" s="1"/>
  <c r="D314" i="8" s="1"/>
  <c r="H314" i="8" a="1"/>
  <c r="H314" i="8"/>
  <c r="I314" i="8"/>
  <c r="J314" i="8"/>
  <c r="N314" i="8" a="1"/>
  <c r="N314" i="8" s="1"/>
  <c r="B315" i="8" a="1"/>
  <c r="B315" i="8" s="1"/>
  <c r="G315" i="8"/>
  <c r="H315" i="8" a="1"/>
  <c r="H315" i="8"/>
  <c r="N315" i="8" a="1"/>
  <c r="N315" i="8" s="1"/>
  <c r="B316" i="8" a="1"/>
  <c r="B316" i="8" s="1"/>
  <c r="C316" i="8" s="1"/>
  <c r="D316" i="8" s="1"/>
  <c r="F316" i="8"/>
  <c r="H316" i="8" a="1"/>
  <c r="H316" i="8" s="1"/>
  <c r="L316" i="8"/>
  <c r="M316" i="8"/>
  <c r="N316" i="8" a="1"/>
  <c r="N316" i="8" s="1"/>
  <c r="B317" i="8" a="1"/>
  <c r="B317" i="8" s="1"/>
  <c r="C317" i="8" s="1"/>
  <c r="D317" i="8" s="1"/>
  <c r="H317" i="8" a="1"/>
  <c r="H317" i="8" s="1"/>
  <c r="L317" i="8" s="1"/>
  <c r="K317" i="8"/>
  <c r="N317" i="8" a="1"/>
  <c r="N317" i="8" s="1"/>
  <c r="B318" i="8" a="1"/>
  <c r="B318" i="8"/>
  <c r="C318" i="8" s="1"/>
  <c r="D318" i="8" s="1"/>
  <c r="H318" i="8" a="1"/>
  <c r="H318" i="8"/>
  <c r="I318" i="8" s="1"/>
  <c r="J318" i="8" s="1"/>
  <c r="N318" i="8" a="1"/>
  <c r="N318" i="8" s="1"/>
  <c r="B319" i="8" a="1"/>
  <c r="B319" i="8" s="1"/>
  <c r="G319" i="8"/>
  <c r="H319" i="8" a="1"/>
  <c r="H319" i="8" s="1"/>
  <c r="N319" i="8" a="1"/>
  <c r="N319" i="8"/>
  <c r="B320" i="8" a="1"/>
  <c r="B320" i="8" s="1"/>
  <c r="C320" i="8" s="1"/>
  <c r="D320" i="8" s="1"/>
  <c r="G320" i="8"/>
  <c r="H320" i="8" a="1"/>
  <c r="H320" i="8" s="1"/>
  <c r="N320" i="8" a="1"/>
  <c r="N320" i="8" s="1"/>
  <c r="B321" i="8" a="1"/>
  <c r="B321" i="8" s="1"/>
  <c r="C321" i="8" s="1"/>
  <c r="D321" i="8" s="1"/>
  <c r="E321" i="8"/>
  <c r="P321" i="8" s="1" a="1"/>
  <c r="P321" i="8" s="1"/>
  <c r="H321" i="8" a="1"/>
  <c r="H321" i="8"/>
  <c r="I321" i="8" s="1"/>
  <c r="J321" i="8"/>
  <c r="K321" i="8"/>
  <c r="L321" i="8"/>
  <c r="M321" i="8"/>
  <c r="N321" i="8" a="1"/>
  <c r="N321" i="8" s="1"/>
  <c r="B322" i="8" a="1"/>
  <c r="B322" i="8" s="1"/>
  <c r="H322" i="8" a="1"/>
  <c r="H322" i="8"/>
  <c r="I322" i="8"/>
  <c r="J322" i="8" s="1"/>
  <c r="N322" i="8" a="1"/>
  <c r="N322" i="8" s="1"/>
  <c r="B323" i="8" a="1"/>
  <c r="B323" i="8" s="1"/>
  <c r="G323" i="8"/>
  <c r="H323" i="8" a="1"/>
  <c r="H323" i="8"/>
  <c r="N323" i="8" a="1"/>
  <c r="N323" i="8"/>
  <c r="B324" i="8" a="1"/>
  <c r="B324" i="8" s="1"/>
  <c r="H324" i="8" a="1"/>
  <c r="H324" i="8" s="1"/>
  <c r="L324" i="8" s="1"/>
  <c r="N324" i="8" a="1"/>
  <c r="N324" i="8" s="1"/>
  <c r="B325" i="8" a="1"/>
  <c r="B325" i="8" s="1"/>
  <c r="H325" i="8" a="1"/>
  <c r="H325" i="8"/>
  <c r="I325" i="8" s="1"/>
  <c r="J325" i="8"/>
  <c r="K325" i="8"/>
  <c r="L325" i="8"/>
  <c r="M325" i="8"/>
  <c r="N325" i="8" a="1"/>
  <c r="N325" i="8" s="1"/>
  <c r="B326" i="8" a="1"/>
  <c r="B326" i="8"/>
  <c r="C326" i="8" s="1"/>
  <c r="D326" i="8" s="1"/>
  <c r="H326" i="8" a="1"/>
  <c r="H326" i="8"/>
  <c r="I326" i="8"/>
  <c r="J326" i="8" s="1"/>
  <c r="N326" i="8" a="1"/>
  <c r="N326" i="8"/>
  <c r="B327" i="8" a="1"/>
  <c r="B327" i="8" s="1"/>
  <c r="G327" i="8"/>
  <c r="H327" i="8" a="1"/>
  <c r="H327" i="8" s="1"/>
  <c r="N327" i="8" a="1"/>
  <c r="N327" i="8" s="1"/>
  <c r="B328" i="8" a="1"/>
  <c r="B328" i="8" s="1"/>
  <c r="C328" i="8" s="1"/>
  <c r="D328" i="8" s="1"/>
  <c r="E328" i="8"/>
  <c r="F328" i="8"/>
  <c r="G328" i="8"/>
  <c r="H328" i="8" a="1"/>
  <c r="H328" i="8" s="1"/>
  <c r="L328" i="8"/>
  <c r="M328" i="8"/>
  <c r="N328" i="8" a="1"/>
  <c r="N328" i="8" s="1"/>
  <c r="B329" i="8" a="1"/>
  <c r="B329" i="8" s="1"/>
  <c r="C329" i="8"/>
  <c r="D329" i="8"/>
  <c r="E329" i="8"/>
  <c r="H329" i="8" a="1"/>
  <c r="H329" i="8"/>
  <c r="I329" i="8" s="1"/>
  <c r="J329" i="8" s="1"/>
  <c r="K329" i="8"/>
  <c r="L329" i="8"/>
  <c r="M329" i="8"/>
  <c r="N329" i="8" a="1"/>
  <c r="N329" i="8" s="1"/>
  <c r="B330" i="8" a="1"/>
  <c r="B330" i="8" s="1"/>
  <c r="H330" i="8" a="1"/>
  <c r="H330" i="8"/>
  <c r="I330" i="8" s="1"/>
  <c r="J330" i="8" s="1"/>
  <c r="N330" i="8" a="1"/>
  <c r="N330" i="8" s="1"/>
  <c r="B331" i="8" a="1"/>
  <c r="B331" i="8" s="1"/>
  <c r="H331" i="8" a="1"/>
  <c r="H331" i="8" s="1"/>
  <c r="N331" i="8" a="1"/>
  <c r="N331" i="8"/>
  <c r="B332" i="8" a="1"/>
  <c r="B332" i="8" s="1"/>
  <c r="C332" i="8" s="1"/>
  <c r="D332" i="8" s="1"/>
  <c r="E332" i="8"/>
  <c r="F332" i="8"/>
  <c r="G332" i="8"/>
  <c r="H332" i="8" a="1"/>
  <c r="H332" i="8" s="1"/>
  <c r="L332" i="8"/>
  <c r="M332" i="8"/>
  <c r="N332" i="8" a="1"/>
  <c r="N332" i="8" s="1"/>
  <c r="B333" i="8" a="1"/>
  <c r="B333" i="8" s="1"/>
  <c r="C333" i="8"/>
  <c r="D333" i="8" s="1"/>
  <c r="H333" i="8" a="1"/>
  <c r="H333" i="8" s="1"/>
  <c r="K333" i="8"/>
  <c r="L333" i="8"/>
  <c r="N333" i="8" a="1"/>
  <c r="N333" i="8" s="1"/>
  <c r="B334" i="8" a="1"/>
  <c r="B334" i="8" s="1"/>
  <c r="H334" i="8" a="1"/>
  <c r="H334" i="8"/>
  <c r="I334" i="8"/>
  <c r="J334" i="8" s="1"/>
  <c r="N334" i="8" a="1"/>
  <c r="N334" i="8" s="1"/>
  <c r="B335" i="8" a="1"/>
  <c r="B335" i="8" s="1"/>
  <c r="H335" i="8" a="1"/>
  <c r="H335" i="8"/>
  <c r="N335" i="8" a="1"/>
  <c r="N335" i="8" s="1"/>
  <c r="B336" i="8" a="1"/>
  <c r="B336" i="8" s="1"/>
  <c r="C336" i="8" s="1"/>
  <c r="D336" i="8" s="1"/>
  <c r="E336" i="8"/>
  <c r="G336" i="8"/>
  <c r="H336" i="8" a="1"/>
  <c r="H336" i="8" s="1"/>
  <c r="L336" i="8"/>
  <c r="N336" i="8" a="1"/>
  <c r="N336" i="8" s="1"/>
  <c r="B337" i="8" a="1"/>
  <c r="B337" i="8" s="1"/>
  <c r="C337" i="8"/>
  <c r="D337" i="8" s="1"/>
  <c r="H337" i="8" a="1"/>
  <c r="H337" i="8" s="1"/>
  <c r="N337" i="8" a="1"/>
  <c r="N337" i="8" s="1"/>
  <c r="B338" i="8" a="1"/>
  <c r="B338" i="8" s="1"/>
  <c r="H338" i="8" a="1"/>
  <c r="H338" i="8"/>
  <c r="N338" i="8" a="1"/>
  <c r="N338" i="8" s="1"/>
  <c r="B339" i="8" a="1"/>
  <c r="B339" i="8" s="1"/>
  <c r="H339" i="8" a="1"/>
  <c r="H339" i="8" s="1"/>
  <c r="N339" i="8" a="1"/>
  <c r="N339" i="8" s="1"/>
  <c r="B340" i="8" a="1"/>
  <c r="B340" i="8" s="1"/>
  <c r="C340" i="8" s="1"/>
  <c r="D340" i="8" s="1"/>
  <c r="E340" i="8"/>
  <c r="F340" i="8"/>
  <c r="G340" i="8"/>
  <c r="H340" i="8" a="1"/>
  <c r="H340" i="8" s="1"/>
  <c r="L340" i="8"/>
  <c r="M340" i="8"/>
  <c r="N340" i="8" a="1"/>
  <c r="N340" i="8" s="1"/>
  <c r="B341" i="8" a="1"/>
  <c r="B341" i="8" s="1"/>
  <c r="C341" i="8"/>
  <c r="D341" i="8"/>
  <c r="E341" i="8"/>
  <c r="H341" i="8" a="1"/>
  <c r="H341" i="8"/>
  <c r="I341" i="8" s="1"/>
  <c r="J341" i="8" s="1"/>
  <c r="K341" i="8"/>
  <c r="L341" i="8"/>
  <c r="M341" i="8"/>
  <c r="N341" i="8" a="1"/>
  <c r="N341" i="8" s="1"/>
  <c r="B342" i="8" a="1"/>
  <c r="B342" i="8" s="1"/>
  <c r="H342" i="8" a="1"/>
  <c r="H342" i="8"/>
  <c r="I342" i="8" s="1"/>
  <c r="J342" i="8" s="1"/>
  <c r="N342" i="8" a="1"/>
  <c r="N342" i="8" s="1"/>
  <c r="B343" i="8" a="1"/>
  <c r="B343" i="8" s="1"/>
  <c r="G343" i="8" s="1"/>
  <c r="H343" i="8" a="1"/>
  <c r="H343" i="8" s="1"/>
  <c r="N343" i="8" a="1"/>
  <c r="N343" i="8"/>
  <c r="B344" i="8" a="1"/>
  <c r="B344" i="8" s="1"/>
  <c r="C344" i="8" s="1"/>
  <c r="D344" i="8" s="1"/>
  <c r="E344" i="8"/>
  <c r="F344" i="8"/>
  <c r="G344" i="8"/>
  <c r="H344" i="8" a="1"/>
  <c r="H344" i="8"/>
  <c r="I344" i="8" s="1"/>
  <c r="J344" i="8" s="1"/>
  <c r="L344" i="8"/>
  <c r="M344" i="8"/>
  <c r="N344" i="8" a="1"/>
  <c r="N344" i="8" s="1"/>
  <c r="B345" i="8" a="1"/>
  <c r="B345" i="8" s="1"/>
  <c r="C345" i="8" s="1"/>
  <c r="D345" i="8" s="1"/>
  <c r="H345" i="8" a="1"/>
  <c r="H345" i="8" s="1"/>
  <c r="L345" i="8" s="1"/>
  <c r="K345" i="8"/>
  <c r="N345" i="8" a="1"/>
  <c r="N345" i="8" s="1"/>
  <c r="B346" i="8" a="1"/>
  <c r="B346" i="8"/>
  <c r="F346" i="8" s="1"/>
  <c r="C346" i="8"/>
  <c r="D346" i="8" s="1"/>
  <c r="G346" i="8" s="1"/>
  <c r="H346" i="8" a="1"/>
  <c r="H346" i="8"/>
  <c r="I346" i="8" s="1"/>
  <c r="J346" i="8" s="1"/>
  <c r="K346" i="8"/>
  <c r="L346" i="8"/>
  <c r="N346" i="8" a="1"/>
  <c r="N346" i="8" s="1"/>
  <c r="B347" i="8" a="1"/>
  <c r="B347" i="8"/>
  <c r="C347" i="8" s="1"/>
  <c r="D347" i="8" s="1"/>
  <c r="H347" i="8" a="1"/>
  <c r="H347" i="8"/>
  <c r="M347" i="8" s="1"/>
  <c r="I347" i="8"/>
  <c r="J347" i="8"/>
  <c r="L347" i="8"/>
  <c r="N347" i="8" a="1"/>
  <c r="N347" i="8" s="1"/>
  <c r="B348" i="8" a="1"/>
  <c r="B348" i="8" s="1"/>
  <c r="H348" i="8" a="1"/>
  <c r="H348" i="8" s="1"/>
  <c r="N348" i="8" a="1"/>
  <c r="N348" i="8"/>
  <c r="B349" i="8" a="1"/>
  <c r="B349" i="8" s="1"/>
  <c r="H349" i="8" a="1"/>
  <c r="H349" i="8"/>
  <c r="I349" i="8" s="1"/>
  <c r="J349" i="8" s="1"/>
  <c r="M349" i="8"/>
  <c r="N349" i="8" a="1"/>
  <c r="N349" i="8" s="1"/>
  <c r="B350" i="8" a="1"/>
  <c r="B350" i="8" s="1"/>
  <c r="H350" i="8" a="1"/>
  <c r="H350" i="8"/>
  <c r="I350" i="8" s="1"/>
  <c r="J350" i="8" s="1"/>
  <c r="K350" i="8"/>
  <c r="L350" i="8"/>
  <c r="N350" i="8" a="1"/>
  <c r="N350" i="8" s="1"/>
  <c r="B351" i="8" a="1"/>
  <c r="B351" i="8"/>
  <c r="C351" i="8" s="1"/>
  <c r="D351" i="8" s="1"/>
  <c r="H351" i="8" a="1"/>
  <c r="H351" i="8"/>
  <c r="M351" i="8" s="1"/>
  <c r="I351" i="8"/>
  <c r="J351" i="8"/>
  <c r="L351" i="8"/>
  <c r="N351" i="8" a="1"/>
  <c r="N351" i="8" s="1"/>
  <c r="B352" i="8" a="1"/>
  <c r="B352" i="8" s="1"/>
  <c r="H352" i="8" a="1"/>
  <c r="H352" i="8"/>
  <c r="N352" i="8" a="1"/>
  <c r="N352" i="8"/>
  <c r="B353" i="8" a="1"/>
  <c r="B353" i="8" s="1"/>
  <c r="H353" i="8" a="1"/>
  <c r="H353" i="8"/>
  <c r="I353" i="8" s="1"/>
  <c r="J353" i="8" s="1"/>
  <c r="M353" i="8"/>
  <c r="N353" i="8" a="1"/>
  <c r="N353" i="8" s="1"/>
  <c r="B354" i="8" a="1"/>
  <c r="B354" i="8" s="1"/>
  <c r="H354" i="8" a="1"/>
  <c r="H354" i="8"/>
  <c r="I354" i="8" s="1"/>
  <c r="J354" i="8" s="1"/>
  <c r="K354" i="8"/>
  <c r="L354" i="8"/>
  <c r="N354" i="8" a="1"/>
  <c r="N354" i="8" s="1"/>
  <c r="B355" i="8" a="1"/>
  <c r="B355" i="8"/>
  <c r="H355" i="8" a="1"/>
  <c r="H355" i="8"/>
  <c r="M355" i="8" s="1"/>
  <c r="I355" i="8"/>
  <c r="J355" i="8" s="1"/>
  <c r="L355" i="8"/>
  <c r="N355" i="8" a="1"/>
  <c r="N355" i="8" s="1"/>
  <c r="B356" i="8" a="1"/>
  <c r="B356" i="8" s="1"/>
  <c r="H356" i="8" a="1"/>
  <c r="H356" i="8" s="1"/>
  <c r="N356" i="8" a="1"/>
  <c r="N356" i="8"/>
  <c r="B357" i="8" a="1"/>
  <c r="B357" i="8" s="1"/>
  <c r="H357" i="8" a="1"/>
  <c r="H357" i="8"/>
  <c r="I357" i="8" s="1"/>
  <c r="J357" i="8" s="1"/>
  <c r="M357" i="8"/>
  <c r="N357" i="8" a="1"/>
  <c r="N357" i="8" s="1"/>
  <c r="B358" i="8" a="1"/>
  <c r="B358" i="8" s="1"/>
  <c r="H358" i="8" a="1"/>
  <c r="H358" i="8"/>
  <c r="I358" i="8" s="1"/>
  <c r="J358" i="8" s="1"/>
  <c r="K358" i="8"/>
  <c r="L358" i="8"/>
  <c r="N358" i="8" a="1"/>
  <c r="N358" i="8" s="1"/>
  <c r="B359" i="8" a="1"/>
  <c r="B359" i="8"/>
  <c r="C359" i="8"/>
  <c r="D359" i="8" s="1"/>
  <c r="H359" i="8" a="1"/>
  <c r="H359" i="8"/>
  <c r="M359" i="8" s="1"/>
  <c r="I359" i="8"/>
  <c r="J359" i="8"/>
  <c r="L359" i="8"/>
  <c r="N359" i="8" a="1"/>
  <c r="N359" i="8" s="1"/>
  <c r="B360" i="8" a="1"/>
  <c r="B360" i="8" s="1"/>
  <c r="H360" i="8" a="1"/>
  <c r="H360" i="8"/>
  <c r="N360" i="8" a="1"/>
  <c r="N360" i="8"/>
  <c r="B361" i="8" a="1"/>
  <c r="B361" i="8" s="1"/>
  <c r="H361" i="8" a="1"/>
  <c r="H361" i="8"/>
  <c r="I361" i="8" s="1"/>
  <c r="J361" i="8" s="1"/>
  <c r="M361" i="8"/>
  <c r="N361" i="8" a="1"/>
  <c r="N361" i="8" s="1"/>
  <c r="B362" i="8" a="1"/>
  <c r="B362" i="8" s="1"/>
  <c r="H362" i="8" a="1"/>
  <c r="H362" i="8"/>
  <c r="I362" i="8" s="1"/>
  <c r="J362" i="8" s="1"/>
  <c r="K362" i="8"/>
  <c r="L362" i="8"/>
  <c r="N362" i="8" a="1"/>
  <c r="N362" i="8" s="1"/>
  <c r="B363" i="8" a="1"/>
  <c r="B363" i="8"/>
  <c r="C363" i="8"/>
  <c r="D363" i="8" s="1"/>
  <c r="H363" i="8" a="1"/>
  <c r="H363" i="8"/>
  <c r="M363" i="8" s="1"/>
  <c r="I363" i="8"/>
  <c r="J363" i="8" s="1"/>
  <c r="L363" i="8"/>
  <c r="N363" i="8" a="1"/>
  <c r="N363" i="8" s="1"/>
  <c r="B364" i="8" a="1"/>
  <c r="B364" i="8" s="1"/>
  <c r="H364" i="8" a="1"/>
  <c r="H364" i="8" s="1"/>
  <c r="N364" i="8" a="1"/>
  <c r="N364" i="8"/>
  <c r="B365" i="8" a="1"/>
  <c r="B365" i="8" s="1"/>
  <c r="F365" i="8"/>
  <c r="G365" i="8"/>
  <c r="H365" i="8" a="1"/>
  <c r="H365" i="8"/>
  <c r="I365" i="8" s="1"/>
  <c r="J365" i="8" s="1"/>
  <c r="M365" i="8"/>
  <c r="N365" i="8" a="1"/>
  <c r="N365" i="8" s="1"/>
  <c r="B366" i="8" a="1"/>
  <c r="B366" i="8" s="1"/>
  <c r="E366" i="8"/>
  <c r="P366" i="8" s="1" a="1"/>
  <c r="P366" i="8" s="1"/>
  <c r="H366" i="8" a="1"/>
  <c r="H366" i="8"/>
  <c r="I366" i="8" s="1"/>
  <c r="J366" i="8" s="1"/>
  <c r="K366" i="8"/>
  <c r="L366" i="8"/>
  <c r="N366" i="8" a="1"/>
  <c r="N366" i="8" s="1"/>
  <c r="B367" i="8" a="1"/>
  <c r="B367" i="8"/>
  <c r="C367" i="8"/>
  <c r="D367" i="8" s="1"/>
  <c r="H367" i="8" a="1"/>
  <c r="H367" i="8"/>
  <c r="M367" i="8" s="1"/>
  <c r="I367" i="8"/>
  <c r="J367" i="8"/>
  <c r="L367" i="8"/>
  <c r="N367" i="8" a="1"/>
  <c r="N367" i="8" s="1"/>
  <c r="B368" i="8" a="1"/>
  <c r="B368" i="8" s="1"/>
  <c r="H368" i="8" a="1"/>
  <c r="H368" i="8"/>
  <c r="N368" i="8" a="1"/>
  <c r="N368" i="8"/>
  <c r="B369" i="8" a="1"/>
  <c r="B369" i="8" s="1"/>
  <c r="H369" i="8" a="1"/>
  <c r="H369" i="8"/>
  <c r="I369" i="8" s="1"/>
  <c r="J369" i="8" s="1"/>
  <c r="M369" i="8"/>
  <c r="N369" i="8" a="1"/>
  <c r="N369" i="8" s="1"/>
  <c r="B370" i="8" a="1"/>
  <c r="B370" i="8" s="1"/>
  <c r="H370" i="8" a="1"/>
  <c r="H370" i="8"/>
  <c r="I370" i="8" s="1"/>
  <c r="J370" i="8" s="1"/>
  <c r="K370" i="8"/>
  <c r="L370" i="8"/>
  <c r="N370" i="8" a="1"/>
  <c r="N370" i="8" s="1"/>
  <c r="B371" i="8" a="1"/>
  <c r="B371" i="8"/>
  <c r="C371" i="8" s="1"/>
  <c r="D371" i="8" s="1"/>
  <c r="H371" i="8" a="1"/>
  <c r="H371" i="8"/>
  <c r="M371" i="8" s="1"/>
  <c r="I371" i="8"/>
  <c r="J371" i="8" s="1"/>
  <c r="L371" i="8"/>
  <c r="N371" i="8" a="1"/>
  <c r="N371" i="8" s="1"/>
  <c r="B372" i="8" a="1"/>
  <c r="B372" i="8" s="1"/>
  <c r="H372" i="8" a="1"/>
  <c r="H372" i="8"/>
  <c r="N372" i="8" a="1"/>
  <c r="N372" i="8"/>
  <c r="B373" i="8" a="1"/>
  <c r="B373" i="8" s="1"/>
  <c r="H373" i="8" a="1"/>
  <c r="H373" i="8"/>
  <c r="I373" i="8" s="1"/>
  <c r="J373" i="8" s="1"/>
  <c r="M373" i="8"/>
  <c r="N373" i="8" a="1"/>
  <c r="N373" i="8" s="1"/>
  <c r="B374" i="8" a="1"/>
  <c r="B374" i="8" s="1"/>
  <c r="H374" i="8" a="1"/>
  <c r="H374" i="8"/>
  <c r="I374" i="8" s="1"/>
  <c r="J374" i="8" s="1"/>
  <c r="K374" i="8"/>
  <c r="L374" i="8"/>
  <c r="N374" i="8" a="1"/>
  <c r="N374" i="8" s="1"/>
  <c r="B375" i="8" a="1"/>
  <c r="B375" i="8"/>
  <c r="C375" i="8"/>
  <c r="D375" i="8" s="1"/>
  <c r="H375" i="8" a="1"/>
  <c r="H375" i="8"/>
  <c r="M375" i="8" s="1"/>
  <c r="I375" i="8"/>
  <c r="J375" i="8"/>
  <c r="L375" i="8"/>
  <c r="N375" i="8" a="1"/>
  <c r="N375" i="8" s="1"/>
  <c r="B376" i="8" a="1"/>
  <c r="B376" i="8" s="1"/>
  <c r="H376" i="8" a="1"/>
  <c r="H376" i="8"/>
  <c r="N376" i="8" a="1"/>
  <c r="N376" i="8"/>
  <c r="B377" i="8" a="1"/>
  <c r="B377" i="8" s="1"/>
  <c r="H377" i="8" a="1"/>
  <c r="H377" i="8"/>
  <c r="I377" i="8" s="1"/>
  <c r="J377" i="8" s="1"/>
  <c r="M377" i="8"/>
  <c r="N377" i="8" a="1"/>
  <c r="N377" i="8" s="1"/>
  <c r="B378" i="8" a="1"/>
  <c r="B378" i="8" s="1"/>
  <c r="H378" i="8" a="1"/>
  <c r="H378" i="8"/>
  <c r="I378" i="8" s="1"/>
  <c r="J378" i="8" s="1"/>
  <c r="K378" i="8"/>
  <c r="L378" i="8"/>
  <c r="N378" i="8" a="1"/>
  <c r="N378" i="8" s="1"/>
  <c r="B379" i="8" a="1"/>
  <c r="B379" i="8"/>
  <c r="C379" i="8" s="1"/>
  <c r="D379" i="8" s="1"/>
  <c r="H379" i="8" a="1"/>
  <c r="H379" i="8"/>
  <c r="M379" i="8" s="1"/>
  <c r="I379" i="8"/>
  <c r="J379" i="8"/>
  <c r="L379" i="8"/>
  <c r="N379" i="8" a="1"/>
  <c r="N379" i="8" s="1"/>
  <c r="B380" i="8" a="1"/>
  <c r="B380" i="8" s="1"/>
  <c r="H380" i="8" a="1"/>
  <c r="H380" i="8" s="1"/>
  <c r="N380" i="8" a="1"/>
  <c r="N380" i="8"/>
  <c r="B381" i="8" a="1"/>
  <c r="B381" i="8" s="1"/>
  <c r="H381" i="8" a="1"/>
  <c r="H381" i="8"/>
  <c r="I381" i="8" s="1"/>
  <c r="J381" i="8" s="1"/>
  <c r="M381" i="8"/>
  <c r="N381" i="8" a="1"/>
  <c r="N381" i="8" s="1"/>
  <c r="B382" i="8" a="1"/>
  <c r="B382" i="8" s="1"/>
  <c r="H382" i="8" a="1"/>
  <c r="H382" i="8"/>
  <c r="I382" i="8" s="1"/>
  <c r="J382" i="8" s="1"/>
  <c r="K382" i="8"/>
  <c r="L382" i="8"/>
  <c r="N382" i="8" a="1"/>
  <c r="N382" i="8" s="1"/>
  <c r="B383" i="8" a="1"/>
  <c r="B383" i="8"/>
  <c r="C383" i="8"/>
  <c r="D383" i="8" s="1"/>
  <c r="H383" i="8" a="1"/>
  <c r="H383" i="8"/>
  <c r="M383" i="8" s="1"/>
  <c r="I383" i="8"/>
  <c r="J383" i="8"/>
  <c r="L383" i="8"/>
  <c r="N383" i="8" a="1"/>
  <c r="N383" i="8" s="1"/>
  <c r="B384" i="8" a="1"/>
  <c r="B384" i="8" s="1"/>
  <c r="C384" i="8" s="1"/>
  <c r="D384" i="8" s="1"/>
  <c r="H384" i="8" a="1"/>
  <c r="H384" i="8" s="1"/>
  <c r="N384" i="8" a="1"/>
  <c r="N384" i="8"/>
  <c r="B385" i="8" a="1"/>
  <c r="B385" i="8" s="1"/>
  <c r="H385" i="8" a="1"/>
  <c r="H385" i="8"/>
  <c r="M385" i="8"/>
  <c r="N385" i="8" a="1"/>
  <c r="N385" i="8" s="1"/>
  <c r="B386" i="8" a="1"/>
  <c r="B386" i="8" s="1"/>
  <c r="H386" i="8" a="1"/>
  <c r="H386" i="8"/>
  <c r="N386" i="8" a="1"/>
  <c r="N386" i="8" s="1"/>
  <c r="B387" i="8" a="1"/>
  <c r="B387" i="8"/>
  <c r="C387" i="8"/>
  <c r="D387" i="8" s="1"/>
  <c r="H387" i="8" a="1"/>
  <c r="H387" i="8"/>
  <c r="I387" i="8"/>
  <c r="J387" i="8" s="1"/>
  <c r="L387" i="8"/>
  <c r="N387" i="8" a="1"/>
  <c r="N387" i="8" s="1"/>
  <c r="B388" i="8" a="1"/>
  <c r="B388" i="8" s="1"/>
  <c r="C388" i="8" s="1"/>
  <c r="D388" i="8" s="1"/>
  <c r="H388" i="8" a="1"/>
  <c r="H388" i="8"/>
  <c r="N388" i="8" a="1"/>
  <c r="N388" i="8" s="1"/>
  <c r="B389" i="8" a="1"/>
  <c r="B389" i="8" s="1"/>
  <c r="C389" i="8"/>
  <c r="D389" i="8" s="1"/>
  <c r="G389" i="8" s="1"/>
  <c r="E389" i="8"/>
  <c r="F389" i="8"/>
  <c r="H389" i="8" a="1"/>
  <c r="H389" i="8"/>
  <c r="L389" i="8"/>
  <c r="M389" i="8"/>
  <c r="N389" i="8" a="1"/>
  <c r="N389" i="8" s="1"/>
  <c r="B390" i="8" a="1"/>
  <c r="B390" i="8" s="1"/>
  <c r="C390" i="8"/>
  <c r="D390" i="8" s="1"/>
  <c r="H390" i="8" a="1"/>
  <c r="H390" i="8"/>
  <c r="N390" i="8" a="1"/>
  <c r="N390" i="8" s="1"/>
  <c r="B391" i="8" a="1"/>
  <c r="B391" i="8"/>
  <c r="C391" i="8"/>
  <c r="D391" i="8" s="1"/>
  <c r="E391" i="8"/>
  <c r="H391" i="8" a="1"/>
  <c r="H391" i="8"/>
  <c r="I391" i="8"/>
  <c r="J391" i="8" s="1"/>
  <c r="L391" i="8"/>
  <c r="N391" i="8" a="1"/>
  <c r="N391" i="8" s="1"/>
  <c r="B392" i="8" a="1"/>
  <c r="B392" i="8" s="1"/>
  <c r="C392" i="8" s="1"/>
  <c r="D392" i="8" s="1"/>
  <c r="H392" i="8" a="1"/>
  <c r="H392" i="8"/>
  <c r="N392" i="8" a="1"/>
  <c r="N392" i="8" s="1"/>
  <c r="B393" i="8" a="1"/>
  <c r="B393" i="8" s="1"/>
  <c r="C393" i="8"/>
  <c r="D393" i="8" s="1"/>
  <c r="G393" i="8" s="1"/>
  <c r="E393" i="8"/>
  <c r="F393" i="8"/>
  <c r="H393" i="8" a="1"/>
  <c r="H393" i="8"/>
  <c r="L393" i="8"/>
  <c r="M393" i="8"/>
  <c r="N393" i="8" a="1"/>
  <c r="N393" i="8" s="1"/>
  <c r="B394" i="8" a="1"/>
  <c r="B394" i="8" s="1"/>
  <c r="E394" i="8" s="1"/>
  <c r="C394" i="8"/>
  <c r="D394" i="8" s="1"/>
  <c r="H394" i="8" a="1"/>
  <c r="H394" i="8"/>
  <c r="N394" i="8" a="1"/>
  <c r="N394" i="8" s="1"/>
  <c r="B395" i="8" a="1"/>
  <c r="B395" i="8"/>
  <c r="C395" i="8"/>
  <c r="H395" i="8" a="1"/>
  <c r="H395" i="8"/>
  <c r="I395" i="8"/>
  <c r="J395" i="8" s="1"/>
  <c r="L395" i="8"/>
  <c r="N395" i="8" a="1"/>
  <c r="N395" i="8" s="1"/>
  <c r="B396" i="8" a="1"/>
  <c r="B396" i="8" s="1"/>
  <c r="C396" i="8" s="1"/>
  <c r="D396" i="8" s="1"/>
  <c r="H396" i="8" a="1"/>
  <c r="H396" i="8"/>
  <c r="N396" i="8" a="1"/>
  <c r="N396" i="8" s="1"/>
  <c r="B397" i="8" a="1"/>
  <c r="B397" i="8" s="1"/>
  <c r="C397" i="8"/>
  <c r="D397" i="8" s="1"/>
  <c r="G397" i="8" s="1"/>
  <c r="E397" i="8"/>
  <c r="F397" i="8"/>
  <c r="H397" i="8" a="1"/>
  <c r="H397" i="8"/>
  <c r="L397" i="8"/>
  <c r="M397" i="8"/>
  <c r="N397" i="8" a="1"/>
  <c r="N397" i="8" s="1"/>
  <c r="B398" i="8" a="1"/>
  <c r="B398" i="8" s="1"/>
  <c r="E398" i="8" s="1"/>
  <c r="C398" i="8"/>
  <c r="D398" i="8" s="1"/>
  <c r="H398" i="8" a="1"/>
  <c r="H398" i="8"/>
  <c r="N398" i="8" a="1"/>
  <c r="N398" i="8" s="1"/>
  <c r="B399" i="8" a="1"/>
  <c r="B399" i="8"/>
  <c r="C399" i="8"/>
  <c r="D399" i="8" s="1"/>
  <c r="H399" i="8" a="1"/>
  <c r="H399" i="8"/>
  <c r="I399" i="8"/>
  <c r="J399" i="8" s="1"/>
  <c r="L399" i="8"/>
  <c r="N399" i="8" a="1"/>
  <c r="N399" i="8" s="1"/>
  <c r="B400" i="8" a="1"/>
  <c r="B400" i="8" s="1"/>
  <c r="C400" i="8" s="1"/>
  <c r="D400" i="8" s="1"/>
  <c r="H400" i="8" a="1"/>
  <c r="H400" i="8"/>
  <c r="N400" i="8" a="1"/>
  <c r="N400" i="8" s="1"/>
  <c r="B401" i="8" a="1"/>
  <c r="B401" i="8" s="1"/>
  <c r="C401" i="8"/>
  <c r="D401" i="8" s="1"/>
  <c r="G401" i="8" s="1"/>
  <c r="E401" i="8"/>
  <c r="F401" i="8"/>
  <c r="H401" i="8" a="1"/>
  <c r="H401" i="8"/>
  <c r="L401" i="8"/>
  <c r="M401" i="8"/>
  <c r="N401" i="8" a="1"/>
  <c r="N401" i="8" s="1"/>
  <c r="B402" i="8" a="1"/>
  <c r="B402" i="8" s="1"/>
  <c r="E402" i="8" s="1"/>
  <c r="C402" i="8"/>
  <c r="D402" i="8" s="1"/>
  <c r="H402" i="8" a="1"/>
  <c r="H402" i="8"/>
  <c r="N402" i="8" a="1"/>
  <c r="N402" i="8" s="1"/>
  <c r="B403" i="8" a="1"/>
  <c r="B403" i="8"/>
  <c r="C403" i="8"/>
  <c r="D403" i="8" s="1"/>
  <c r="E403" i="8"/>
  <c r="H403" i="8" a="1"/>
  <c r="H403" i="8"/>
  <c r="I403" i="8"/>
  <c r="J403" i="8" s="1"/>
  <c r="L403" i="8"/>
  <c r="N403" i="8" a="1"/>
  <c r="N403" i="8"/>
  <c r="B404" i="8" a="1"/>
  <c r="B404" i="8"/>
  <c r="C404" i="8" s="1"/>
  <c r="E404" i="8"/>
  <c r="H404" i="8" a="1"/>
  <c r="H404" i="8" s="1"/>
  <c r="L404" i="8" s="1"/>
  <c r="N404" i="8" a="1"/>
  <c r="N404" i="8"/>
  <c r="B405" i="8" a="1"/>
  <c r="B405" i="8"/>
  <c r="E405" i="8" s="1"/>
  <c r="C405" i="8"/>
  <c r="D405" i="8"/>
  <c r="H405" i="8" a="1"/>
  <c r="H405" i="8" s="1"/>
  <c r="K405" i="8"/>
  <c r="N405" i="8" a="1"/>
  <c r="N405" i="8"/>
  <c r="B406" i="8" a="1"/>
  <c r="B406" i="8" s="1"/>
  <c r="H406" i="8" a="1"/>
  <c r="H406" i="8"/>
  <c r="I406" i="8" s="1"/>
  <c r="J406" i="8" s="1"/>
  <c r="N406" i="8" a="1"/>
  <c r="N406" i="8"/>
  <c r="B407" i="8" a="1"/>
  <c r="B407" i="8"/>
  <c r="C407" i="8" s="1"/>
  <c r="H407" i="8" a="1"/>
  <c r="H407" i="8" s="1"/>
  <c r="N407" i="8" a="1"/>
  <c r="N407" i="8"/>
  <c r="B408" i="8" a="1"/>
  <c r="B408" i="8"/>
  <c r="C408" i="8" s="1"/>
  <c r="H408" i="8" a="1"/>
  <c r="H408" i="8" s="1"/>
  <c r="L408" i="8"/>
  <c r="M408" i="8"/>
  <c r="N408" i="8" a="1"/>
  <c r="N408" i="8"/>
  <c r="B409" i="8" a="1"/>
  <c r="B409" i="8"/>
  <c r="C409" i="8"/>
  <c r="D409" i="8" s="1"/>
  <c r="H409" i="8" a="1"/>
  <c r="H409" i="8" s="1"/>
  <c r="K409" i="8"/>
  <c r="N409" i="8" a="1"/>
  <c r="N409" i="8"/>
  <c r="B410" i="8" a="1"/>
  <c r="B410" i="8"/>
  <c r="H410" i="8" a="1"/>
  <c r="H410" i="8"/>
  <c r="I410" i="8"/>
  <c r="J410" i="8" s="1"/>
  <c r="N410" i="8" a="1"/>
  <c r="N410" i="8"/>
  <c r="B411" i="8" a="1"/>
  <c r="B411" i="8"/>
  <c r="C411" i="8" s="1"/>
  <c r="H411" i="8" a="1"/>
  <c r="H411" i="8" s="1"/>
  <c r="N411" i="8" a="1"/>
  <c r="N411" i="8"/>
  <c r="B412" i="8" a="1"/>
  <c r="B412" i="8"/>
  <c r="C412" i="8" s="1"/>
  <c r="D412" i="8" s="1"/>
  <c r="G412" i="8" s="1"/>
  <c r="E412" i="8"/>
  <c r="H412" i="8" a="1"/>
  <c r="H412" i="8" s="1"/>
  <c r="L412" i="8"/>
  <c r="M412" i="8"/>
  <c r="N412" i="8" a="1"/>
  <c r="N412" i="8"/>
  <c r="B413" i="8" a="1"/>
  <c r="B413" i="8"/>
  <c r="E413" i="8" s="1"/>
  <c r="C413" i="8"/>
  <c r="D413" i="8" s="1"/>
  <c r="H413" i="8" a="1"/>
  <c r="H413" i="8" s="1"/>
  <c r="K413" i="8"/>
  <c r="N413" i="8" a="1"/>
  <c r="N413" i="8"/>
  <c r="B414" i="8" a="1"/>
  <c r="B414" i="8" s="1"/>
  <c r="H414" i="8" a="1"/>
  <c r="H414" i="8"/>
  <c r="I414" i="8"/>
  <c r="J414" i="8" s="1"/>
  <c r="N414" i="8" a="1"/>
  <c r="N414" i="8"/>
  <c r="B415" i="8" a="1"/>
  <c r="B415" i="8"/>
  <c r="C415" i="8" s="1"/>
  <c r="H415" i="8" a="1"/>
  <c r="H415" i="8" s="1"/>
  <c r="N415" i="8" a="1"/>
  <c r="N415" i="8" s="1"/>
  <c r="B416" i="8" a="1"/>
  <c r="B416" i="8"/>
  <c r="C416" i="8" s="1"/>
  <c r="D416" i="8" s="1"/>
  <c r="G416" i="8" s="1"/>
  <c r="H416" i="8" a="1"/>
  <c r="H416" i="8" s="1"/>
  <c r="L416" i="8"/>
  <c r="M416" i="8"/>
  <c r="N416" i="8" a="1"/>
  <c r="N416" i="8"/>
  <c r="B417" i="8" a="1"/>
  <c r="B417" i="8"/>
  <c r="C417" i="8"/>
  <c r="D417" i="8"/>
  <c r="H417" i="8" a="1"/>
  <c r="H417" i="8" s="1"/>
  <c r="K417" i="8"/>
  <c r="N417" i="8" a="1"/>
  <c r="N417" i="8"/>
  <c r="B418" i="8" a="1"/>
  <c r="B418" i="8" s="1"/>
  <c r="H418" i="8" a="1"/>
  <c r="H418" i="8"/>
  <c r="I418" i="8"/>
  <c r="J418" i="8" s="1"/>
  <c r="N418" i="8" a="1"/>
  <c r="N418" i="8"/>
  <c r="B419" i="8" a="1"/>
  <c r="B419" i="8"/>
  <c r="C419" i="8" s="1"/>
  <c r="H419" i="8" a="1"/>
  <c r="H419" i="8" s="1"/>
  <c r="N419" i="8" a="1"/>
  <c r="N419" i="8" s="1"/>
  <c r="B420" i="8" a="1"/>
  <c r="B420" i="8" s="1"/>
  <c r="H420" i="8" a="1"/>
  <c r="H420" i="8" s="1"/>
  <c r="L420" i="8"/>
  <c r="M420" i="8"/>
  <c r="N420" i="8" a="1"/>
  <c r="N420" i="8"/>
  <c r="B421" i="8" a="1"/>
  <c r="B421" i="8"/>
  <c r="E421" i="8" s="1"/>
  <c r="C421" i="8"/>
  <c r="D421" i="8"/>
  <c r="H421" i="8" a="1"/>
  <c r="H421" i="8" s="1"/>
  <c r="K421" i="8"/>
  <c r="N421" i="8" a="1"/>
  <c r="N421" i="8" s="1"/>
  <c r="B422" i="8" a="1"/>
  <c r="B422" i="8" s="1"/>
  <c r="H422" i="8" a="1"/>
  <c r="H422" i="8"/>
  <c r="I422" i="8"/>
  <c r="J422" i="8" s="1"/>
  <c r="N422" i="8" a="1"/>
  <c r="N422" i="8"/>
  <c r="B423" i="8" a="1"/>
  <c r="B423" i="8"/>
  <c r="C423" i="8" s="1"/>
  <c r="D423" i="8" s="1"/>
  <c r="F423" i="8"/>
  <c r="G423" i="8"/>
  <c r="H423" i="8" a="1"/>
  <c r="H423" i="8" s="1"/>
  <c r="N423" i="8" a="1"/>
  <c r="N423" i="8" s="1"/>
  <c r="B424" i="8" a="1"/>
  <c r="B424" i="8" s="1"/>
  <c r="H424" i="8" a="1"/>
  <c r="H424" i="8" s="1"/>
  <c r="L424" i="8"/>
  <c r="M424" i="8"/>
  <c r="N424" i="8" a="1"/>
  <c r="N424" i="8"/>
  <c r="B425" i="8" a="1"/>
  <c r="B425" i="8"/>
  <c r="E425" i="8" s="1"/>
  <c r="C425" i="8"/>
  <c r="D425" i="8"/>
  <c r="H425" i="8" a="1"/>
  <c r="H425" i="8" s="1"/>
  <c r="K425" i="8"/>
  <c r="N425" i="8" a="1"/>
  <c r="N425" i="8" s="1"/>
  <c r="B426" i="8" a="1"/>
  <c r="B426" i="8" s="1"/>
  <c r="H426" i="8" a="1"/>
  <c r="H426" i="8"/>
  <c r="I426" i="8"/>
  <c r="J426" i="8" s="1"/>
  <c r="N426" i="8" a="1"/>
  <c r="N426" i="8"/>
  <c r="B427" i="8" a="1"/>
  <c r="B427" i="8"/>
  <c r="C427" i="8" s="1"/>
  <c r="H427" i="8" a="1"/>
  <c r="H427" i="8" s="1"/>
  <c r="N427" i="8" a="1"/>
  <c r="N427" i="8" s="1"/>
  <c r="B428" i="8" a="1"/>
  <c r="B428" i="8" s="1"/>
  <c r="E428" i="8"/>
  <c r="F428" i="8"/>
  <c r="H428" i="8" a="1"/>
  <c r="H428" i="8" s="1"/>
  <c r="L428" i="8"/>
  <c r="M428" i="8"/>
  <c r="N428" i="8" a="1"/>
  <c r="N428" i="8"/>
  <c r="B429" i="8" a="1"/>
  <c r="B429" i="8"/>
  <c r="E429" i="8" s="1"/>
  <c r="C429" i="8"/>
  <c r="D429" i="8" s="1"/>
  <c r="H429" i="8" a="1"/>
  <c r="H429" i="8" s="1"/>
  <c r="K429" i="8"/>
  <c r="N429" i="8" a="1"/>
  <c r="N429" i="8" s="1"/>
  <c r="B430" i="8" a="1"/>
  <c r="B430" i="8"/>
  <c r="H430" i="8" a="1"/>
  <c r="H430" i="8"/>
  <c r="I430" i="8"/>
  <c r="J430" i="8" s="1"/>
  <c r="N430" i="8" a="1"/>
  <c r="N430" i="8"/>
  <c r="B431" i="8" a="1"/>
  <c r="B431" i="8"/>
  <c r="C431" i="8" s="1"/>
  <c r="H431" i="8" a="1"/>
  <c r="H431" i="8" s="1"/>
  <c r="N431" i="8" a="1"/>
  <c r="N431" i="8"/>
  <c r="B432" i="8" a="1"/>
  <c r="B432" i="8" s="1"/>
  <c r="H432" i="8" a="1"/>
  <c r="H432" i="8" s="1"/>
  <c r="L432" i="8" s="1"/>
  <c r="N432" i="8" a="1"/>
  <c r="N432" i="8"/>
  <c r="B433" i="8" a="1"/>
  <c r="B433" i="8"/>
  <c r="C433" i="8"/>
  <c r="D433" i="8" s="1"/>
  <c r="H433" i="8" a="1"/>
  <c r="H433" i="8"/>
  <c r="I433" i="8"/>
  <c r="J433" i="8"/>
  <c r="K433" i="8"/>
  <c r="L433" i="8"/>
  <c r="M433" i="8"/>
  <c r="N433" i="8" a="1"/>
  <c r="N433" i="8" s="1"/>
  <c r="B434" i="8" a="1"/>
  <c r="B434" i="8"/>
  <c r="H434" i="8" a="1"/>
  <c r="H434" i="8"/>
  <c r="I434" i="8"/>
  <c r="J434" i="8" s="1"/>
  <c r="N434" i="8" a="1"/>
  <c r="N434" i="8"/>
  <c r="B435" i="8" a="1"/>
  <c r="B435" i="8"/>
  <c r="C435" i="8" s="1"/>
  <c r="H435" i="8" a="1"/>
  <c r="H435" i="8" s="1"/>
  <c r="N435" i="8" a="1"/>
  <c r="N435" i="8"/>
  <c r="B436" i="8" a="1"/>
  <c r="B436" i="8" s="1"/>
  <c r="H436" i="8" a="1"/>
  <c r="H436" i="8" s="1"/>
  <c r="L436" i="8"/>
  <c r="M436" i="8"/>
  <c r="N436" i="8" a="1"/>
  <c r="N436" i="8" s="1"/>
  <c r="B437" i="8" a="1"/>
  <c r="B437" i="8"/>
  <c r="E437" i="8" s="1"/>
  <c r="C437" i="8"/>
  <c r="D437" i="8"/>
  <c r="H437" i="8" a="1"/>
  <c r="H437" i="8" s="1"/>
  <c r="K437" i="8"/>
  <c r="N437" i="8" a="1"/>
  <c r="N437" i="8"/>
  <c r="B438" i="8" a="1"/>
  <c r="B438" i="8" s="1"/>
  <c r="H438" i="8" a="1"/>
  <c r="H438" i="8"/>
  <c r="I438" i="8"/>
  <c r="J438" i="8" s="1"/>
  <c r="N438" i="8" a="1"/>
  <c r="N438" i="8"/>
  <c r="B439" i="8" a="1"/>
  <c r="B439" i="8" s="1"/>
  <c r="H439" i="8" a="1"/>
  <c r="H439" i="8" s="1"/>
  <c r="N439" i="8" a="1"/>
  <c r="N439" i="8"/>
  <c r="B440" i="8" a="1"/>
  <c r="B440" i="8" s="1"/>
  <c r="H440" i="8" a="1"/>
  <c r="H440" i="8" s="1"/>
  <c r="L440" i="8"/>
  <c r="M440" i="8"/>
  <c r="N440" i="8" a="1"/>
  <c r="N440" i="8" s="1"/>
  <c r="B441" i="8" a="1"/>
  <c r="B441" i="8"/>
  <c r="C441" i="8"/>
  <c r="D441" i="8" s="1"/>
  <c r="H441" i="8" a="1"/>
  <c r="H441" i="8" s="1"/>
  <c r="K441" i="8"/>
  <c r="N441" i="8" a="1"/>
  <c r="N441" i="8" s="1"/>
  <c r="B442" i="8" a="1"/>
  <c r="B442" i="8" s="1"/>
  <c r="H442" i="8" a="1"/>
  <c r="H442" i="8"/>
  <c r="I442" i="8" s="1"/>
  <c r="J442" i="8" s="1"/>
  <c r="N442" i="8" a="1"/>
  <c r="N442" i="8"/>
  <c r="B443" i="8" a="1"/>
  <c r="B443" i="8" s="1"/>
  <c r="G443" i="8"/>
  <c r="H443" i="8" a="1"/>
  <c r="H443" i="8" s="1"/>
  <c r="N443" i="8" a="1"/>
  <c r="N443" i="8"/>
  <c r="B444" i="8" a="1"/>
  <c r="B444" i="8" s="1"/>
  <c r="E444" i="8"/>
  <c r="P444" i="8" s="1" a="1"/>
  <c r="P444" i="8" s="1"/>
  <c r="F444" i="8"/>
  <c r="H444" i="8" a="1"/>
  <c r="H444" i="8"/>
  <c r="I444" i="8" s="1"/>
  <c r="J444" i="8" s="1"/>
  <c r="K444" i="8"/>
  <c r="L444" i="8"/>
  <c r="M444" i="8"/>
  <c r="N444" i="8" a="1"/>
  <c r="N444" i="8" s="1"/>
  <c r="B445" i="8" a="1"/>
  <c r="B445" i="8"/>
  <c r="E445" i="8" s="1"/>
  <c r="C445" i="8"/>
  <c r="D445" i="8"/>
  <c r="H445" i="8" a="1"/>
  <c r="H445" i="8"/>
  <c r="M445" i="8" s="1"/>
  <c r="I445" i="8"/>
  <c r="J445" i="8"/>
  <c r="K445" i="8"/>
  <c r="L445" i="8"/>
  <c r="N445" i="8" a="1"/>
  <c r="N445" i="8" s="1"/>
  <c r="B446" i="8" a="1"/>
  <c r="B446" i="8" s="1"/>
  <c r="H446" i="8" a="1"/>
  <c r="H446" i="8"/>
  <c r="I446" i="8"/>
  <c r="J446" i="8" s="1"/>
  <c r="N446" i="8" a="1"/>
  <c r="N446" i="8"/>
  <c r="B447" i="8" a="1"/>
  <c r="B447" i="8" s="1"/>
  <c r="G447" i="8" s="1"/>
  <c r="H447" i="8" a="1"/>
  <c r="H447" i="8" s="1"/>
  <c r="N447" i="8" a="1"/>
  <c r="N447" i="8"/>
  <c r="B448" i="8" a="1"/>
  <c r="B448" i="8" s="1"/>
  <c r="H448" i="8" a="1"/>
  <c r="H448" i="8" s="1"/>
  <c r="L448" i="8" s="1"/>
  <c r="N448" i="8" a="1"/>
  <c r="N448" i="8" s="1"/>
  <c r="B449" i="8" a="1"/>
  <c r="B449" i="8"/>
  <c r="E449" i="8" s="1"/>
  <c r="C449" i="8"/>
  <c r="D449" i="8"/>
  <c r="H449" i="8" a="1"/>
  <c r="H449" i="8"/>
  <c r="L449" i="8" s="1"/>
  <c r="I449" i="8"/>
  <c r="J449" i="8"/>
  <c r="K449" i="8"/>
  <c r="N449" i="8" a="1"/>
  <c r="N449" i="8" s="1"/>
  <c r="B450" i="8" a="1"/>
  <c r="B450" i="8"/>
  <c r="H450" i="8" a="1"/>
  <c r="H450" i="8"/>
  <c r="I450" i="8"/>
  <c r="J450" i="8" s="1"/>
  <c r="N450" i="8" a="1"/>
  <c r="N450" i="8"/>
  <c r="B451" i="8" a="1"/>
  <c r="B451" i="8" s="1"/>
  <c r="H451" i="8" a="1"/>
  <c r="H451" i="8" s="1"/>
  <c r="M451" i="8"/>
  <c r="N451" i="8" a="1"/>
  <c r="N451" i="8"/>
  <c r="B452" i="8" a="1"/>
  <c r="B452" i="8" s="1"/>
  <c r="H452" i="8" a="1"/>
  <c r="H452" i="8" s="1"/>
  <c r="I452" i="8" s="1"/>
  <c r="J452" i="8" s="1"/>
  <c r="K452" i="8"/>
  <c r="L452" i="8"/>
  <c r="M452" i="8"/>
  <c r="N452" i="8" a="1"/>
  <c r="N452" i="8" s="1"/>
  <c r="B453" i="8" a="1"/>
  <c r="B453" i="8"/>
  <c r="C453" i="8" s="1"/>
  <c r="D453" i="8" s="1"/>
  <c r="H453" i="8" a="1"/>
  <c r="H453" i="8"/>
  <c r="L453" i="8" s="1"/>
  <c r="I453" i="8"/>
  <c r="J453" i="8" s="1"/>
  <c r="K453" i="8"/>
  <c r="N453" i="8" a="1"/>
  <c r="N453" i="8" s="1"/>
  <c r="B454" i="8" a="1"/>
  <c r="B454" i="8"/>
  <c r="H454" i="8" a="1"/>
  <c r="H454" i="8"/>
  <c r="N454" i="8" a="1"/>
  <c r="N454" i="8"/>
  <c r="B455" i="8" a="1"/>
  <c r="B455" i="8" s="1"/>
  <c r="H455" i="8" a="1"/>
  <c r="H455" i="8" s="1"/>
  <c r="M455" i="8"/>
  <c r="N455" i="8" a="1"/>
  <c r="N455" i="8" s="1"/>
  <c r="B456" i="8" a="1"/>
  <c r="B456" i="8" s="1"/>
  <c r="H456" i="8" a="1"/>
  <c r="H456" i="8"/>
  <c r="I456" i="8" s="1"/>
  <c r="J456" i="8" s="1"/>
  <c r="K456" i="8"/>
  <c r="L456" i="8"/>
  <c r="M456" i="8"/>
  <c r="N456" i="8" a="1"/>
  <c r="N456" i="8"/>
  <c r="B457" i="8" a="1"/>
  <c r="B457" i="8"/>
  <c r="C457" i="8"/>
  <c r="D457" i="8" s="1"/>
  <c r="H457" i="8" a="1"/>
  <c r="H457" i="8"/>
  <c r="L457" i="8" s="1"/>
  <c r="I457" i="8"/>
  <c r="J457" i="8"/>
  <c r="K457" i="8"/>
  <c r="M457" i="8"/>
  <c r="N457" i="8" a="1"/>
  <c r="N457" i="8" s="1"/>
  <c r="B458" i="8" a="1"/>
  <c r="B458" i="8"/>
  <c r="H458" i="8" a="1"/>
  <c r="H458" i="8"/>
  <c r="N458" i="8" a="1"/>
  <c r="N458" i="8"/>
  <c r="B459" i="8" a="1"/>
  <c r="B459" i="8" s="1"/>
  <c r="H459" i="8" a="1"/>
  <c r="H459" i="8" s="1"/>
  <c r="N459" i="8" a="1"/>
  <c r="N459" i="8" s="1"/>
  <c r="B460" i="8" a="1"/>
  <c r="B460" i="8" s="1"/>
  <c r="H460" i="8" a="1"/>
  <c r="H460" i="8" s="1"/>
  <c r="N460" i="8" a="1"/>
  <c r="N460" i="8" s="1"/>
  <c r="B461" i="8" a="1"/>
  <c r="B461" i="8"/>
  <c r="C461" i="8"/>
  <c r="D461" i="8"/>
  <c r="H461" i="8" a="1"/>
  <c r="H461" i="8" s="1"/>
  <c r="I461" i="8"/>
  <c r="J461" i="8" s="1"/>
  <c r="K461" i="8"/>
  <c r="N461" i="8" a="1"/>
  <c r="N461" i="8" s="1"/>
  <c r="B462" i="8" a="1"/>
  <c r="B462" i="8" s="1"/>
  <c r="H462" i="8" a="1"/>
  <c r="H462" i="8"/>
  <c r="I462" i="8" s="1"/>
  <c r="J462" i="8" s="1"/>
  <c r="N462" i="8" a="1"/>
  <c r="N462" i="8"/>
  <c r="B463" i="8" a="1"/>
  <c r="B463" i="8" s="1"/>
  <c r="H463" i="8" a="1"/>
  <c r="H463" i="8" s="1"/>
  <c r="M463" i="8" s="1"/>
  <c r="N463" i="8" a="1"/>
  <c r="N463" i="8"/>
  <c r="B464" i="8" a="1"/>
  <c r="B464" i="8" s="1"/>
  <c r="H464" i="8" a="1"/>
  <c r="H464" i="8" s="1"/>
  <c r="I464" i="8" s="1"/>
  <c r="J464" i="8" s="1"/>
  <c r="M464" i="8"/>
  <c r="N464" i="8" a="1"/>
  <c r="N464" i="8" s="1"/>
  <c r="B465" i="8" a="1"/>
  <c r="B465" i="8"/>
  <c r="C465" i="8"/>
  <c r="D465" i="8" s="1"/>
  <c r="H465" i="8" a="1"/>
  <c r="H465" i="8"/>
  <c r="L465" i="8" s="1"/>
  <c r="I465" i="8"/>
  <c r="J465" i="8"/>
  <c r="K465" i="8"/>
  <c r="N465" i="8" a="1"/>
  <c r="N465" i="8" s="1"/>
  <c r="B466" i="8" a="1"/>
  <c r="B466" i="8" s="1"/>
  <c r="H466" i="8" a="1"/>
  <c r="H466" i="8"/>
  <c r="I466" i="8"/>
  <c r="J466" i="8" s="1"/>
  <c r="N466" i="8" a="1"/>
  <c r="N466" i="8"/>
  <c r="B467" i="8" a="1"/>
  <c r="B467" i="8" s="1"/>
  <c r="F467" i="8"/>
  <c r="G467" i="8"/>
  <c r="H467" i="8" a="1"/>
  <c r="H467" i="8" s="1"/>
  <c r="M467" i="8"/>
  <c r="N467" i="8" a="1"/>
  <c r="N467" i="8"/>
  <c r="B468" i="8" a="1"/>
  <c r="B468" i="8" s="1"/>
  <c r="E468" i="8" s="1"/>
  <c r="P468" i="8" s="1" a="1"/>
  <c r="P468" i="8" s="1"/>
  <c r="F468" i="8"/>
  <c r="H468" i="8" a="1"/>
  <c r="H468" i="8"/>
  <c r="I468" i="8" s="1"/>
  <c r="J468" i="8" s="1"/>
  <c r="K468" i="8"/>
  <c r="L468" i="8"/>
  <c r="M468" i="8"/>
  <c r="N468" i="8" a="1"/>
  <c r="N468" i="8" s="1"/>
  <c r="B469" i="8" a="1"/>
  <c r="B469" i="8"/>
  <c r="C469" i="8"/>
  <c r="D469" i="8" s="1"/>
  <c r="H469" i="8" a="1"/>
  <c r="H469" i="8" s="1"/>
  <c r="I469" i="8"/>
  <c r="J469" i="8" s="1"/>
  <c r="N469" i="8" a="1"/>
  <c r="N469" i="8" s="1"/>
  <c r="B470" i="8" a="1"/>
  <c r="B470" i="8" s="1"/>
  <c r="H470" i="8" a="1"/>
  <c r="H470" i="8"/>
  <c r="I470" i="8" s="1"/>
  <c r="J470" i="8" s="1"/>
  <c r="N470" i="8" a="1"/>
  <c r="N470" i="8"/>
  <c r="B471" i="8" a="1"/>
  <c r="B471" i="8" s="1"/>
  <c r="H471" i="8" a="1"/>
  <c r="H471" i="8" s="1"/>
  <c r="M471" i="8" s="1"/>
  <c r="N471" i="8" a="1"/>
  <c r="N471" i="8"/>
  <c r="B472" i="8" a="1"/>
  <c r="B472" i="8" s="1"/>
  <c r="H472" i="8" a="1"/>
  <c r="H472" i="8" s="1"/>
  <c r="I472" i="8" s="1"/>
  <c r="J472" i="8" s="1"/>
  <c r="M472" i="8"/>
  <c r="N472" i="8" a="1"/>
  <c r="N472" i="8" s="1"/>
  <c r="B473" i="8" a="1"/>
  <c r="B473" i="8"/>
  <c r="C473" i="8"/>
  <c r="D473" i="8" s="1"/>
  <c r="H473" i="8" a="1"/>
  <c r="H473" i="8" s="1"/>
  <c r="I473" i="8"/>
  <c r="J473" i="8"/>
  <c r="K473" i="8"/>
  <c r="N473" i="8" a="1"/>
  <c r="N473" i="8" s="1"/>
  <c r="B474" i="8" a="1"/>
  <c r="B474" i="8" s="1"/>
  <c r="H474" i="8" a="1"/>
  <c r="H474" i="8"/>
  <c r="I474" i="8"/>
  <c r="J474" i="8" s="1"/>
  <c r="N474" i="8" a="1"/>
  <c r="N474" i="8"/>
  <c r="B475" i="8" a="1"/>
  <c r="B475" i="8" s="1"/>
  <c r="C475" i="8" s="1"/>
  <c r="D475" i="8" s="1"/>
  <c r="G475" i="8"/>
  <c r="H475" i="8" a="1"/>
  <c r="H475" i="8" s="1"/>
  <c r="N475" i="8" a="1"/>
  <c r="N475" i="8"/>
  <c r="B476" i="8" a="1"/>
  <c r="B476" i="8"/>
  <c r="C476" i="8"/>
  <c r="D476" i="8" s="1"/>
  <c r="E476" i="8"/>
  <c r="F476" i="8"/>
  <c r="G476" i="8"/>
  <c r="H476" i="8" a="1"/>
  <c r="H476" i="8" s="1"/>
  <c r="N476" i="8" a="1"/>
  <c r="N476" i="8"/>
  <c r="B477" i="8" a="1"/>
  <c r="B477" i="8" s="1"/>
  <c r="F477" i="8" s="1"/>
  <c r="H477" i="8" a="1"/>
  <c r="H477" i="8"/>
  <c r="I477" i="8" s="1"/>
  <c r="J477" i="8" s="1"/>
  <c r="M477" i="8"/>
  <c r="N477" i="8" a="1"/>
  <c r="N477" i="8" s="1"/>
  <c r="B478" i="8" a="1"/>
  <c r="B478" i="8"/>
  <c r="F478" i="8" s="1"/>
  <c r="C478" i="8"/>
  <c r="D478" i="8"/>
  <c r="E478" i="8"/>
  <c r="G478" i="8"/>
  <c r="H478" i="8" a="1"/>
  <c r="H478" i="8" s="1"/>
  <c r="K478" i="8"/>
  <c r="L478" i="8"/>
  <c r="N478" i="8" a="1"/>
  <c r="N478" i="8" s="1"/>
  <c r="B479" i="8" a="1"/>
  <c r="B479" i="8"/>
  <c r="C479" i="8"/>
  <c r="D479" i="8" s="1"/>
  <c r="H479" i="8" a="1"/>
  <c r="H479" i="8"/>
  <c r="M479" i="8" s="1"/>
  <c r="I479" i="8"/>
  <c r="J479" i="8"/>
  <c r="L479" i="8"/>
  <c r="N479" i="8" a="1"/>
  <c r="N479" i="8"/>
  <c r="B480" i="8" a="1"/>
  <c r="B480" i="8" s="1"/>
  <c r="H480" i="8" a="1"/>
  <c r="H480" i="8"/>
  <c r="N480" i="8" a="1"/>
  <c r="N480" i="8"/>
  <c r="B481" i="8" a="1"/>
  <c r="B481" i="8" s="1"/>
  <c r="F481" i="8"/>
  <c r="G481" i="8"/>
  <c r="H481" i="8" a="1"/>
  <c r="H481" i="8"/>
  <c r="I481" i="8" s="1"/>
  <c r="J481" i="8" s="1"/>
  <c r="M481" i="8"/>
  <c r="N481" i="8" a="1"/>
  <c r="N481" i="8" s="1"/>
  <c r="B482" i="8" a="1"/>
  <c r="B482" i="8" s="1"/>
  <c r="E482" i="8" s="1"/>
  <c r="P482" i="8" s="1" a="1"/>
  <c r="P482" i="8" s="1"/>
  <c r="H482" i="8" a="1"/>
  <c r="H482" i="8"/>
  <c r="I482" i="8" s="1"/>
  <c r="J482" i="8" s="1"/>
  <c r="K482" i="8"/>
  <c r="L482" i="8"/>
  <c r="N482" i="8" a="1"/>
  <c r="N482" i="8" s="1"/>
  <c r="B483" i="8" a="1"/>
  <c r="B483" i="8"/>
  <c r="C483" i="8"/>
  <c r="D483" i="8" s="1"/>
  <c r="H483" i="8" a="1"/>
  <c r="H483" i="8"/>
  <c r="M483" i="8" s="1"/>
  <c r="I483" i="8"/>
  <c r="J483" i="8"/>
  <c r="L483" i="8"/>
  <c r="N483" i="8" a="1"/>
  <c r="N483" i="8" s="1"/>
  <c r="B484" i="8" a="1"/>
  <c r="B484" i="8" s="1"/>
  <c r="H484" i="8" a="1"/>
  <c r="H484" i="8" s="1"/>
  <c r="N484" i="8" a="1"/>
  <c r="N484" i="8"/>
  <c r="B485" i="8" a="1"/>
  <c r="B485" i="8" s="1"/>
  <c r="F485" i="8" s="1"/>
  <c r="G485" i="8"/>
  <c r="H485" i="8" a="1"/>
  <c r="H485" i="8"/>
  <c r="I485" i="8" s="1"/>
  <c r="J485" i="8" s="1"/>
  <c r="M485" i="8"/>
  <c r="N485" i="8" a="1"/>
  <c r="N485" i="8" s="1"/>
  <c r="B486" i="8" a="1"/>
  <c r="B486" i="8" s="1"/>
  <c r="E486" i="8" s="1"/>
  <c r="P486" i="8" s="1" a="1"/>
  <c r="P486" i="8" s="1"/>
  <c r="H486" i="8" a="1"/>
  <c r="H486" i="8"/>
  <c r="I486" i="8" s="1"/>
  <c r="J486" i="8" s="1"/>
  <c r="K486" i="8"/>
  <c r="L486" i="8"/>
  <c r="N486" i="8" a="1"/>
  <c r="N486" i="8" s="1"/>
  <c r="B487" i="8" a="1"/>
  <c r="B487" i="8"/>
  <c r="C487" i="8" s="1"/>
  <c r="D487" i="8" s="1"/>
  <c r="H487" i="8" a="1"/>
  <c r="H487" i="8"/>
  <c r="M487" i="8" s="1"/>
  <c r="I487" i="8"/>
  <c r="J487" i="8"/>
  <c r="L487" i="8"/>
  <c r="N487" i="8" a="1"/>
  <c r="N487" i="8" s="1"/>
  <c r="B488" i="8" a="1"/>
  <c r="B488" i="8" s="1"/>
  <c r="H488" i="8" a="1"/>
  <c r="H488" i="8" s="1"/>
  <c r="N488" i="8" a="1"/>
  <c r="N488" i="8"/>
  <c r="B489" i="8" a="1"/>
  <c r="B489" i="8" s="1"/>
  <c r="F489" i="8" s="1"/>
  <c r="H489" i="8" a="1"/>
  <c r="H489" i="8"/>
  <c r="I489" i="8" s="1"/>
  <c r="J489" i="8" s="1"/>
  <c r="M489" i="8"/>
  <c r="N489" i="8" a="1"/>
  <c r="N489" i="8" s="1"/>
  <c r="B490" i="8" a="1"/>
  <c r="B490" i="8" s="1"/>
  <c r="H490" i="8" a="1"/>
  <c r="H490" i="8"/>
  <c r="I490" i="8" s="1"/>
  <c r="J490" i="8" s="1"/>
  <c r="K490" i="8"/>
  <c r="L490" i="8"/>
  <c r="N490" i="8" a="1"/>
  <c r="N490" i="8" s="1"/>
  <c r="B491" i="8" a="1"/>
  <c r="B491" i="8"/>
  <c r="C491" i="8" s="1"/>
  <c r="D491" i="8" s="1"/>
  <c r="H491" i="8" a="1"/>
  <c r="H491" i="8"/>
  <c r="M491" i="8" s="1"/>
  <c r="I491" i="8"/>
  <c r="J491" i="8" s="1"/>
  <c r="L491" i="8"/>
  <c r="N491" i="8" a="1"/>
  <c r="N491" i="8" s="1"/>
  <c r="B492" i="8" a="1"/>
  <c r="B492" i="8" s="1"/>
  <c r="H492" i="8" a="1"/>
  <c r="H492" i="8"/>
  <c r="N492" i="8" a="1"/>
  <c r="N492" i="8"/>
  <c r="B493" i="8" a="1"/>
  <c r="B493" i="8" s="1"/>
  <c r="H493" i="8" a="1"/>
  <c r="H493" i="8"/>
  <c r="I493" i="8" s="1"/>
  <c r="J493" i="8" s="1"/>
  <c r="M493" i="8"/>
  <c r="N493" i="8" a="1"/>
  <c r="N493" i="8" s="1"/>
  <c r="B494" i="8" a="1"/>
  <c r="B494" i="8" s="1"/>
  <c r="H494" i="8" a="1"/>
  <c r="H494" i="8"/>
  <c r="I494" i="8" s="1"/>
  <c r="J494" i="8" s="1"/>
  <c r="K494" i="8"/>
  <c r="L494" i="8"/>
  <c r="N494" i="8" a="1"/>
  <c r="N494" i="8" s="1"/>
  <c r="B495" i="8" a="1"/>
  <c r="B495" i="8"/>
  <c r="H495" i="8" a="1"/>
  <c r="H495" i="8"/>
  <c r="M495" i="8" s="1"/>
  <c r="I495" i="8"/>
  <c r="J495" i="8" s="1"/>
  <c r="L495" i="8"/>
  <c r="N495" i="8" a="1"/>
  <c r="N495" i="8" s="1"/>
  <c r="B496" i="8" a="1"/>
  <c r="B496" i="8" s="1"/>
  <c r="H496" i="8" a="1"/>
  <c r="H496" i="8" s="1"/>
  <c r="N496" i="8" a="1"/>
  <c r="N496" i="8"/>
  <c r="B497" i="8" a="1"/>
  <c r="B497" i="8" s="1"/>
  <c r="H497" i="8" a="1"/>
  <c r="H497" i="8"/>
  <c r="I497" i="8" s="1"/>
  <c r="J497" i="8" s="1"/>
  <c r="M497" i="8"/>
  <c r="N497" i="8" a="1"/>
  <c r="N497" i="8" s="1"/>
  <c r="B498" i="8" a="1"/>
  <c r="B498" i="8" s="1"/>
  <c r="H498" i="8" a="1"/>
  <c r="H498" i="8" s="1"/>
  <c r="K498" i="8" s="1"/>
  <c r="N498" i="8" a="1"/>
  <c r="N498" i="8" s="1"/>
  <c r="B499" i="8" a="1"/>
  <c r="B499" i="8"/>
  <c r="C499" i="8"/>
  <c r="D499" i="8" s="1"/>
  <c r="H499" i="8" a="1"/>
  <c r="H499" i="8"/>
  <c r="M499" i="8" s="1"/>
  <c r="I499" i="8"/>
  <c r="J499" i="8" s="1"/>
  <c r="L499" i="8"/>
  <c r="N499" i="8" a="1"/>
  <c r="N499" i="8" s="1"/>
  <c r="B500" i="8" a="1"/>
  <c r="B500" i="8" s="1"/>
  <c r="H500" i="8" a="1"/>
  <c r="H500" i="8" s="1"/>
  <c r="N500" i="8" a="1"/>
  <c r="N500" i="8"/>
  <c r="B501" i="8" a="1"/>
  <c r="B501" i="8" s="1"/>
  <c r="H501" i="8" a="1"/>
  <c r="H501" i="8"/>
  <c r="I501" i="8" s="1"/>
  <c r="J501" i="8" s="1"/>
  <c r="M501" i="8"/>
  <c r="N501" i="8" a="1"/>
  <c r="N501" i="8" s="1"/>
  <c r="B502" i="8" a="1"/>
  <c r="B502" i="8" s="1"/>
  <c r="H502" i="8" a="1"/>
  <c r="H502" i="8"/>
  <c r="I502" i="8" s="1"/>
  <c r="J502" i="8" s="1"/>
  <c r="K502" i="8"/>
  <c r="L502" i="8"/>
  <c r="N502" i="8" a="1"/>
  <c r="N502" i="8" s="1"/>
  <c r="B503" i="8" a="1"/>
  <c r="B503" i="8"/>
  <c r="C503" i="8"/>
  <c r="D503" i="8" s="1"/>
  <c r="H503" i="8" a="1"/>
  <c r="H503" i="8"/>
  <c r="M503" i="8" s="1"/>
  <c r="I503" i="8"/>
  <c r="J503" i="8" s="1"/>
  <c r="L503" i="8"/>
  <c r="N503" i="8" a="1"/>
  <c r="N503" i="8" s="1"/>
  <c r="B504" i="8" a="1"/>
  <c r="B504" i="8" s="1"/>
  <c r="H504" i="8" a="1"/>
  <c r="H504" i="8"/>
  <c r="N504" i="8" a="1"/>
  <c r="N504" i="8"/>
  <c r="B505" i="8" a="1"/>
  <c r="B505" i="8" s="1"/>
  <c r="H505" i="8" a="1"/>
  <c r="H505" i="8"/>
  <c r="I505" i="8" s="1"/>
  <c r="J505" i="8" s="1"/>
  <c r="M505" i="8"/>
  <c r="N505" i="8" a="1"/>
  <c r="N505" i="8" s="1"/>
  <c r="B506" i="8" a="1"/>
  <c r="B506" i="8" s="1"/>
  <c r="H506" i="8" a="1"/>
  <c r="H506" i="8"/>
  <c r="I506" i="8" s="1"/>
  <c r="J506" i="8" s="1"/>
  <c r="K506" i="8"/>
  <c r="L506" i="8"/>
  <c r="N506" i="8" a="1"/>
  <c r="N506" i="8" s="1"/>
  <c r="B507" i="8" a="1"/>
  <c r="B507" i="8"/>
  <c r="C507" i="8" s="1"/>
  <c r="D507" i="8" s="1"/>
  <c r="H507" i="8" a="1"/>
  <c r="H507" i="8"/>
  <c r="M507" i="8" s="1"/>
  <c r="I507" i="8"/>
  <c r="J507" i="8" s="1"/>
  <c r="L507" i="8"/>
  <c r="N507" i="8" a="1"/>
  <c r="N507" i="8" s="1"/>
  <c r="B508" i="8" a="1"/>
  <c r="B508" i="8" s="1"/>
  <c r="H508" i="8" a="1"/>
  <c r="H508" i="8"/>
  <c r="N508" i="8" a="1"/>
  <c r="N508" i="8"/>
  <c r="B509" i="8" a="1"/>
  <c r="B509" i="8" s="1"/>
  <c r="H509" i="8" a="1"/>
  <c r="H509" i="8"/>
  <c r="I509" i="8" s="1"/>
  <c r="J509" i="8" s="1"/>
  <c r="M509" i="8"/>
  <c r="N509" i="8" a="1"/>
  <c r="N509" i="8" s="1"/>
  <c r="B510" i="8" a="1"/>
  <c r="B510" i="8" s="1"/>
  <c r="H510" i="8" a="1"/>
  <c r="H510" i="8"/>
  <c r="I510" i="8" s="1"/>
  <c r="J510" i="8" s="1"/>
  <c r="K510" i="8"/>
  <c r="L510" i="8"/>
  <c r="N510" i="8" a="1"/>
  <c r="N510" i="8" s="1"/>
  <c r="B511" i="8" a="1"/>
  <c r="B511" i="8"/>
  <c r="C511" i="8"/>
  <c r="D511" i="8" s="1"/>
  <c r="H511" i="8" a="1"/>
  <c r="H511" i="8"/>
  <c r="M511" i="8" s="1"/>
  <c r="I511" i="8"/>
  <c r="J511" i="8"/>
  <c r="L511" i="8"/>
  <c r="N511" i="8" a="1"/>
  <c r="N511" i="8" s="1"/>
  <c r="B512" i="8" a="1"/>
  <c r="B512" i="8" s="1"/>
  <c r="H512" i="8" a="1"/>
  <c r="H512" i="8"/>
  <c r="N512" i="8" a="1"/>
  <c r="N512" i="8"/>
  <c r="B513" i="8" a="1"/>
  <c r="B513" i="8" s="1"/>
  <c r="H513" i="8" a="1"/>
  <c r="H513" i="8"/>
  <c r="I513" i="8" s="1"/>
  <c r="J513" i="8" s="1"/>
  <c r="M513" i="8"/>
  <c r="N513" i="8" a="1"/>
  <c r="N513" i="8" s="1"/>
  <c r="B514" i="8" a="1"/>
  <c r="B514" i="8" s="1"/>
  <c r="H514" i="8" a="1"/>
  <c r="H514" i="8" s="1"/>
  <c r="K514" i="8"/>
  <c r="L514" i="8"/>
  <c r="N514" i="8" a="1"/>
  <c r="N514" i="8" s="1"/>
  <c r="B515" i="8" a="1"/>
  <c r="B515" i="8"/>
  <c r="C515" i="8"/>
  <c r="D515" i="8" s="1"/>
  <c r="H515" i="8" a="1"/>
  <c r="H515" i="8"/>
  <c r="M515" i="8" s="1"/>
  <c r="I515" i="8"/>
  <c r="J515" i="8" s="1"/>
  <c r="L515" i="8"/>
  <c r="N515" i="8" a="1"/>
  <c r="N515" i="8" s="1"/>
  <c r="B516" i="8" a="1"/>
  <c r="B516" i="8" s="1"/>
  <c r="C516" i="8"/>
  <c r="D516" i="8" s="1"/>
  <c r="H516" i="8" a="1"/>
  <c r="H516" i="8"/>
  <c r="N516" i="8" a="1"/>
  <c r="N516" i="8"/>
  <c r="B517" i="8" a="1"/>
  <c r="B517" i="8" s="1"/>
  <c r="H517" i="8" a="1"/>
  <c r="H517" i="8"/>
  <c r="M517" i="8" s="1"/>
  <c r="N517" i="8" a="1"/>
  <c r="N517" i="8" s="1"/>
  <c r="B518" i="8" a="1"/>
  <c r="B518" i="8" s="1"/>
  <c r="H518" i="8" a="1"/>
  <c r="H518" i="8" s="1"/>
  <c r="K518" i="8" s="1"/>
  <c r="N518" i="8" a="1"/>
  <c r="N518" i="8" s="1"/>
  <c r="B519" i="8" a="1"/>
  <c r="B519" i="8"/>
  <c r="C519" i="8"/>
  <c r="D519" i="8" s="1"/>
  <c r="E519" i="8"/>
  <c r="H519" i="8" a="1"/>
  <c r="H519" i="8" s="1"/>
  <c r="I519" i="8" s="1"/>
  <c r="J519" i="8" s="1"/>
  <c r="L519" i="8"/>
  <c r="N519" i="8" a="1"/>
  <c r="N519" i="8" s="1"/>
  <c r="B520" i="8" a="1"/>
  <c r="B520" i="8" s="1"/>
  <c r="C520" i="8"/>
  <c r="D520" i="8" s="1"/>
  <c r="H520" i="8" a="1"/>
  <c r="H520" i="8" s="1"/>
  <c r="N520" i="8" a="1"/>
  <c r="N520" i="8"/>
  <c r="B521" i="8" a="1"/>
  <c r="B521" i="8" s="1"/>
  <c r="H521" i="8" a="1"/>
  <c r="H521" i="8"/>
  <c r="M521" i="8"/>
  <c r="N521" i="8" a="1"/>
  <c r="N521" i="8" s="1"/>
  <c r="B522" i="8" a="1"/>
  <c r="B522" i="8" s="1"/>
  <c r="H522" i="8" a="1"/>
  <c r="H522" i="8"/>
  <c r="I522" i="8" s="1"/>
  <c r="J522" i="8" s="1"/>
  <c r="K522" i="8"/>
  <c r="L522" i="8"/>
  <c r="N522" i="8" a="1"/>
  <c r="N522" i="8" s="1"/>
  <c r="B523" i="8" a="1"/>
  <c r="B523" i="8"/>
  <c r="C523" i="8" s="1"/>
  <c r="D523" i="8" s="1"/>
  <c r="H523" i="8" a="1"/>
  <c r="H523" i="8" s="1"/>
  <c r="I523" i="8"/>
  <c r="J523" i="8" s="1"/>
  <c r="L523" i="8"/>
  <c r="N523" i="8" a="1"/>
  <c r="N523" i="8"/>
  <c r="B524" i="8" a="1"/>
  <c r="B524" i="8" s="1"/>
  <c r="C524" i="8"/>
  <c r="D524" i="8" s="1"/>
  <c r="H524" i="8" a="1"/>
  <c r="H524" i="8" s="1"/>
  <c r="N524" i="8" a="1"/>
  <c r="N524" i="8"/>
  <c r="B525" i="8" a="1"/>
  <c r="B525" i="8" s="1"/>
  <c r="H525" i="8" a="1"/>
  <c r="H525" i="8"/>
  <c r="M525" i="8"/>
  <c r="N525" i="8" a="1"/>
  <c r="N525" i="8" s="1"/>
  <c r="B526" i="8" a="1"/>
  <c r="B526" i="8" s="1"/>
  <c r="H526" i="8" a="1"/>
  <c r="H526" i="8" s="1"/>
  <c r="K526" i="8"/>
  <c r="N526" i="8" a="1"/>
  <c r="N526" i="8" s="1"/>
  <c r="B527" i="8" a="1"/>
  <c r="B527" i="8"/>
  <c r="E527" i="8" s="1"/>
  <c r="C527" i="8"/>
  <c r="D527" i="8" s="1"/>
  <c r="H527" i="8" a="1"/>
  <c r="H527" i="8" s="1"/>
  <c r="I527" i="8"/>
  <c r="J527" i="8" s="1"/>
  <c r="N527" i="8" a="1"/>
  <c r="N527" i="8" s="1"/>
  <c r="B528" i="8" a="1"/>
  <c r="B528" i="8" s="1"/>
  <c r="C528" i="8" s="1"/>
  <c r="D528" i="8" s="1"/>
  <c r="H528" i="8" a="1"/>
  <c r="H528" i="8"/>
  <c r="N528" i="8" a="1"/>
  <c r="N528" i="8"/>
  <c r="B529" i="8" a="1"/>
  <c r="B529" i="8" s="1"/>
  <c r="H529" i="8" a="1"/>
  <c r="H529" i="8"/>
  <c r="M529" i="8" s="1"/>
  <c r="N529" i="8" a="1"/>
  <c r="N529" i="8" s="1"/>
  <c r="B530" i="8" a="1"/>
  <c r="B530" i="8" s="1"/>
  <c r="H530" i="8" a="1"/>
  <c r="H530" i="8" s="1"/>
  <c r="K530" i="8"/>
  <c r="L530" i="8"/>
  <c r="N530" i="8" a="1"/>
  <c r="N530" i="8" s="1"/>
  <c r="B531" i="8" a="1"/>
  <c r="B531" i="8"/>
  <c r="C531" i="8"/>
  <c r="D531" i="8" s="1"/>
  <c r="E531" i="8"/>
  <c r="H531" i="8" a="1"/>
  <c r="H531" i="8" s="1"/>
  <c r="I531" i="8"/>
  <c r="J531" i="8" s="1"/>
  <c r="L531" i="8"/>
  <c r="N531" i="8" a="1"/>
  <c r="N531" i="8" s="1"/>
  <c r="B532" i="8" a="1"/>
  <c r="B532" i="8" s="1"/>
  <c r="C532" i="8"/>
  <c r="D532" i="8" s="1"/>
  <c r="H532" i="8" a="1"/>
  <c r="H532" i="8" s="1"/>
  <c r="N532" i="8" a="1"/>
  <c r="N532" i="8"/>
  <c r="B533" i="8" a="1"/>
  <c r="B533" i="8" s="1"/>
  <c r="C533" i="8" s="1"/>
  <c r="D533" i="8" s="1"/>
  <c r="E533" i="8"/>
  <c r="H533" i="8" a="1"/>
  <c r="H533" i="8"/>
  <c r="M533" i="8" s="1"/>
  <c r="L533" i="8"/>
  <c r="N533" i="8" a="1"/>
  <c r="N533" i="8" s="1"/>
  <c r="B534" i="8" a="1"/>
  <c r="B534" i="8" s="1"/>
  <c r="C534" i="8" s="1"/>
  <c r="H534" i="8" a="1"/>
  <c r="H534" i="8"/>
  <c r="I534" i="8" s="1"/>
  <c r="J534" i="8"/>
  <c r="K534" i="8"/>
  <c r="L534" i="8"/>
  <c r="N534" i="8" a="1"/>
  <c r="N534" i="8" s="1"/>
  <c r="B535" i="8" a="1"/>
  <c r="B535" i="8"/>
  <c r="H535" i="8" a="1"/>
  <c r="H535" i="8"/>
  <c r="I535" i="8"/>
  <c r="J535" i="8"/>
  <c r="K535" i="8"/>
  <c r="L535" i="8"/>
  <c r="M535" i="8"/>
  <c r="N535" i="8" a="1"/>
  <c r="N535" i="8" s="1"/>
  <c r="B536" i="8" a="1"/>
  <c r="B536" i="8" s="1"/>
  <c r="H536" i="8" a="1"/>
  <c r="H536" i="8"/>
  <c r="L536" i="8" s="1"/>
  <c r="K536" i="8"/>
  <c r="N536" i="8" a="1"/>
  <c r="N536" i="8"/>
  <c r="B537" i="8" a="1"/>
  <c r="B537" i="8"/>
  <c r="H537" i="8" a="1"/>
  <c r="H537" i="8"/>
  <c r="K537" i="8" s="1"/>
  <c r="I537" i="8"/>
  <c r="J537" i="8" s="1"/>
  <c r="N537" i="8" a="1"/>
  <c r="N537" i="8" s="1"/>
  <c r="B538" i="8" a="1"/>
  <c r="B538" i="8" s="1"/>
  <c r="H538" i="8" a="1"/>
  <c r="H538" i="8" s="1"/>
  <c r="N538" i="8" a="1"/>
  <c r="N538" i="8"/>
  <c r="B539" i="8" a="1"/>
  <c r="B539" i="8" s="1"/>
  <c r="H539" i="8" a="1"/>
  <c r="H539" i="8"/>
  <c r="I539" i="8" s="1"/>
  <c r="J539" i="8" s="1"/>
  <c r="L539" i="8"/>
  <c r="M539" i="8"/>
  <c r="N539" i="8" a="1"/>
  <c r="N539" i="8" s="1"/>
  <c r="B540" i="8" a="1"/>
  <c r="B540" i="8" s="1"/>
  <c r="H540" i="8" a="1"/>
  <c r="H540" i="8"/>
  <c r="L540" i="8" s="1"/>
  <c r="K540" i="8"/>
  <c r="N540" i="8" a="1"/>
  <c r="N540" i="8" s="1"/>
  <c r="B541" i="8" a="1"/>
  <c r="B541" i="8"/>
  <c r="H541" i="8" a="1"/>
  <c r="H541" i="8"/>
  <c r="K541" i="8" s="1"/>
  <c r="I541" i="8"/>
  <c r="J541" i="8" s="1"/>
  <c r="N541" i="8" a="1"/>
  <c r="N541" i="8" s="1"/>
  <c r="B542" i="8" a="1"/>
  <c r="B542" i="8" s="1"/>
  <c r="H542" i="8" a="1"/>
  <c r="H542" i="8" s="1"/>
  <c r="N542" i="8" a="1"/>
  <c r="N542" i="8"/>
  <c r="B543" i="8" a="1"/>
  <c r="B543" i="8" s="1"/>
  <c r="H543" i="8" a="1"/>
  <c r="H543" i="8"/>
  <c r="I543" i="8" s="1"/>
  <c r="J543" i="8" s="1"/>
  <c r="L543" i="8"/>
  <c r="M543" i="8"/>
  <c r="N543" i="8" a="1"/>
  <c r="N543" i="8" s="1"/>
  <c r="B544" i="8" a="1"/>
  <c r="B544" i="8" s="1"/>
  <c r="H544" i="8" a="1"/>
  <c r="H544" i="8"/>
  <c r="L544" i="8" s="1"/>
  <c r="K544" i="8"/>
  <c r="N544" i="8" a="1"/>
  <c r="N544" i="8" s="1"/>
  <c r="B545" i="8" a="1"/>
  <c r="B545" i="8"/>
  <c r="H545" i="8" a="1"/>
  <c r="H545" i="8"/>
  <c r="K545" i="8" s="1"/>
  <c r="I545" i="8"/>
  <c r="J545" i="8" s="1"/>
  <c r="N545" i="8" a="1"/>
  <c r="N545" i="8" s="1"/>
  <c r="B546" i="8" a="1"/>
  <c r="B546" i="8" s="1"/>
  <c r="H546" i="8" a="1"/>
  <c r="H546" i="8" s="1"/>
  <c r="N546" i="8" a="1"/>
  <c r="N546" i="8"/>
  <c r="B547" i="8" a="1"/>
  <c r="B547" i="8" s="1"/>
  <c r="H547" i="8" a="1"/>
  <c r="H547" i="8" s="1"/>
  <c r="M547" i="8"/>
  <c r="N547" i="8" a="1"/>
  <c r="N547" i="8" s="1"/>
  <c r="B548" i="8" a="1"/>
  <c r="B548" i="8" s="1"/>
  <c r="H548" i="8" a="1"/>
  <c r="H548" i="8"/>
  <c r="L548" i="8" s="1"/>
  <c r="K548" i="8"/>
  <c r="N548" i="8" a="1"/>
  <c r="N548" i="8" s="1"/>
  <c r="B549" i="8" a="1"/>
  <c r="B549" i="8"/>
  <c r="H549" i="8" a="1"/>
  <c r="H549" i="8"/>
  <c r="K549" i="8" s="1"/>
  <c r="I549" i="8"/>
  <c r="J549" i="8" s="1"/>
  <c r="N549" i="8" a="1"/>
  <c r="N549" i="8" s="1"/>
  <c r="B550" i="8" a="1"/>
  <c r="B550" i="8" s="1"/>
  <c r="H550" i="8" a="1"/>
  <c r="H550" i="8" s="1"/>
  <c r="N550" i="8" a="1"/>
  <c r="N550" i="8"/>
  <c r="B551" i="8" a="1"/>
  <c r="B551" i="8" s="1"/>
  <c r="H551" i="8" a="1"/>
  <c r="H551" i="8"/>
  <c r="I551" i="8" s="1"/>
  <c r="J551" i="8" s="1"/>
  <c r="L551" i="8"/>
  <c r="M551" i="8"/>
  <c r="N551" i="8" a="1"/>
  <c r="N551" i="8"/>
  <c r="B552" i="8" a="1"/>
  <c r="B552" i="8" s="1"/>
  <c r="H552" i="8" a="1"/>
  <c r="H552" i="8"/>
  <c r="L552" i="8" s="1"/>
  <c r="K552" i="8"/>
  <c r="N552" i="8" a="1"/>
  <c r="N552" i="8" s="1"/>
  <c r="B553" i="8" a="1"/>
  <c r="B553" i="8"/>
  <c r="H553" i="8" a="1"/>
  <c r="H553" i="8"/>
  <c r="K553" i="8" s="1"/>
  <c r="I553" i="8"/>
  <c r="J553" i="8" s="1"/>
  <c r="N553" i="8" a="1"/>
  <c r="N553" i="8" s="1"/>
  <c r="B554" i="8" a="1"/>
  <c r="B554" i="8" s="1"/>
  <c r="H554" i="8" a="1"/>
  <c r="H554" i="8" s="1"/>
  <c r="N554" i="8" a="1"/>
  <c r="N554" i="8"/>
  <c r="B555" i="8" a="1"/>
  <c r="B555" i="8" s="1"/>
  <c r="H555" i="8" a="1"/>
  <c r="H555" i="8"/>
  <c r="I555" i="8" s="1"/>
  <c r="J555" i="8" s="1"/>
  <c r="L555" i="8"/>
  <c r="M555" i="8"/>
  <c r="N555" i="8" a="1"/>
  <c r="N555" i="8" s="1"/>
  <c r="B556" i="8" a="1"/>
  <c r="B556" i="8" s="1"/>
  <c r="H556" i="8" a="1"/>
  <c r="H556" i="8"/>
  <c r="L556" i="8" s="1"/>
  <c r="K556" i="8"/>
  <c r="N556" i="8" a="1"/>
  <c r="N556" i="8" s="1"/>
  <c r="B557" i="8" a="1"/>
  <c r="B557" i="8"/>
  <c r="H557" i="8" a="1"/>
  <c r="H557" i="8" s="1"/>
  <c r="I557" i="8"/>
  <c r="J557" i="8" s="1"/>
  <c r="N557" i="8" a="1"/>
  <c r="N557" i="8" s="1"/>
  <c r="B558" i="8" a="1"/>
  <c r="B558" i="8" s="1"/>
  <c r="H558" i="8" a="1"/>
  <c r="H558" i="8" s="1"/>
  <c r="N558" i="8" a="1"/>
  <c r="N558" i="8"/>
  <c r="B559" i="8" a="1"/>
  <c r="B559" i="8" s="1"/>
  <c r="H559" i="8" a="1"/>
  <c r="H559" i="8" s="1"/>
  <c r="M559" i="8"/>
  <c r="N559" i="8" a="1"/>
  <c r="N559" i="8" s="1"/>
  <c r="B560" i="8" a="1"/>
  <c r="B560" i="8" s="1"/>
  <c r="H560" i="8" a="1"/>
  <c r="H560" i="8"/>
  <c r="M560" i="8" s="1"/>
  <c r="K560" i="8"/>
  <c r="L560" i="8"/>
  <c r="N560" i="8" a="1"/>
  <c r="N560" i="8" s="1"/>
  <c r="B561" i="8" a="1"/>
  <c r="B561" i="8"/>
  <c r="H561" i="8" a="1"/>
  <c r="H561" i="8"/>
  <c r="K561" i="8" s="1"/>
  <c r="I561" i="8"/>
  <c r="J561" i="8" s="1"/>
  <c r="L561" i="8"/>
  <c r="N561" i="8" a="1"/>
  <c r="N561" i="8" s="1"/>
  <c r="B562" i="8" a="1"/>
  <c r="B562" i="8" s="1"/>
  <c r="H562" i="8" a="1"/>
  <c r="H562" i="8" s="1"/>
  <c r="N562" i="8" a="1"/>
  <c r="N562" i="8"/>
  <c r="B563" i="8" a="1"/>
  <c r="B563" i="8" s="1"/>
  <c r="H563" i="8" a="1"/>
  <c r="H563" i="8"/>
  <c r="I563" i="8" s="1"/>
  <c r="J563" i="8" s="1"/>
  <c r="M563" i="8"/>
  <c r="N563" i="8" a="1"/>
  <c r="N563" i="8" s="1"/>
  <c r="B564" i="8" a="1"/>
  <c r="B564" i="8" s="1"/>
  <c r="H564" i="8" a="1"/>
  <c r="H564" i="8"/>
  <c r="L564" i="8" s="1"/>
  <c r="K564" i="8"/>
  <c r="N564" i="8" a="1"/>
  <c r="N564" i="8" s="1"/>
  <c r="B565" i="8" a="1"/>
  <c r="B565" i="8"/>
  <c r="H565" i="8" a="1"/>
  <c r="H565" i="8"/>
  <c r="K565" i="8" s="1"/>
  <c r="I565" i="8"/>
  <c r="J565" i="8" s="1"/>
  <c r="L565" i="8"/>
  <c r="M565" i="8"/>
  <c r="N565" i="8" a="1"/>
  <c r="N565" i="8" s="1"/>
  <c r="B566" i="8" a="1"/>
  <c r="B566" i="8" s="1"/>
  <c r="H566" i="8" a="1"/>
  <c r="H566" i="8" s="1"/>
  <c r="N566" i="8" a="1"/>
  <c r="N566" i="8"/>
  <c r="B567" i="8" a="1"/>
  <c r="B567" i="8" s="1"/>
  <c r="H567" i="8" a="1"/>
  <c r="H567" i="8"/>
  <c r="I567" i="8" s="1"/>
  <c r="J567" i="8" s="1"/>
  <c r="M567" i="8"/>
  <c r="N567" i="8" a="1"/>
  <c r="N567" i="8" s="1"/>
  <c r="B568" i="8" a="1"/>
  <c r="B568" i="8" s="1"/>
  <c r="H568" i="8" a="1"/>
  <c r="H568" i="8" s="1"/>
  <c r="K568" i="8" s="1"/>
  <c r="N568" i="8" a="1"/>
  <c r="N568" i="8" s="1"/>
  <c r="B569" i="8" a="1"/>
  <c r="B569" i="8"/>
  <c r="H569" i="8" a="1"/>
  <c r="H569" i="8" s="1"/>
  <c r="I569" i="8" s="1"/>
  <c r="J569" i="8" s="1"/>
  <c r="N569" i="8" a="1"/>
  <c r="N569" i="8" s="1"/>
  <c r="B570" i="8" a="1"/>
  <c r="B570" i="8" s="1"/>
  <c r="H570" i="8" a="1"/>
  <c r="H570" i="8" s="1"/>
  <c r="N570" i="8" a="1"/>
  <c r="N570" i="8"/>
  <c r="B571" i="8" a="1"/>
  <c r="B571" i="8" s="1"/>
  <c r="H571" i="8" a="1"/>
  <c r="H571" i="8"/>
  <c r="I571" i="8" s="1"/>
  <c r="J571" i="8" s="1"/>
  <c r="M571" i="8"/>
  <c r="N571" i="8" a="1"/>
  <c r="N571" i="8" s="1"/>
  <c r="B572" i="8" a="1"/>
  <c r="B572" i="8" s="1"/>
  <c r="H572" i="8" a="1"/>
  <c r="H572" i="8" s="1"/>
  <c r="K572" i="8" s="1"/>
  <c r="N572" i="8" a="1"/>
  <c r="N572" i="8" s="1"/>
  <c r="B573" i="8" a="1"/>
  <c r="B573" i="8"/>
  <c r="H573" i="8" a="1"/>
  <c r="H573" i="8" s="1"/>
  <c r="N573" i="8" a="1"/>
  <c r="N573" i="8" s="1"/>
  <c r="B574" i="8" a="1"/>
  <c r="B574" i="8" s="1"/>
  <c r="H574" i="8" a="1"/>
  <c r="H574" i="8" s="1"/>
  <c r="N574" i="8" a="1"/>
  <c r="N574" i="8"/>
  <c r="B575" i="8" a="1"/>
  <c r="B575" i="8" s="1"/>
  <c r="H575" i="8" a="1"/>
  <c r="H575" i="8"/>
  <c r="I575" i="8" s="1"/>
  <c r="J575" i="8" s="1"/>
  <c r="M575" i="8"/>
  <c r="N575" i="8" a="1"/>
  <c r="N575" i="8" s="1"/>
  <c r="B576" i="8" a="1"/>
  <c r="B576" i="8" s="1"/>
  <c r="H576" i="8" a="1"/>
  <c r="H576" i="8"/>
  <c r="M576" i="8" s="1"/>
  <c r="K576" i="8"/>
  <c r="L576" i="8"/>
  <c r="N576" i="8" a="1"/>
  <c r="N576" i="8" s="1"/>
  <c r="B577" i="8" a="1"/>
  <c r="B577" i="8"/>
  <c r="H577" i="8" a="1"/>
  <c r="H577" i="8"/>
  <c r="K577" i="8" s="1"/>
  <c r="I577" i="8"/>
  <c r="J577" i="8" s="1"/>
  <c r="L577" i="8"/>
  <c r="N577" i="8" a="1"/>
  <c r="N577" i="8" s="1"/>
  <c r="B578" i="8" a="1"/>
  <c r="B578" i="8" s="1"/>
  <c r="H578" i="8" a="1"/>
  <c r="H578" i="8" s="1"/>
  <c r="N578" i="8" a="1"/>
  <c r="N578" i="8"/>
  <c r="B579" i="8" a="1"/>
  <c r="B579" i="8" s="1"/>
  <c r="H579" i="8" a="1"/>
  <c r="H579" i="8"/>
  <c r="L579" i="8" s="1"/>
  <c r="M579" i="8"/>
  <c r="N579" i="8" a="1"/>
  <c r="N579" i="8" s="1"/>
  <c r="B580" i="8" a="1"/>
  <c r="B580" i="8" s="1"/>
  <c r="E580" i="8" s="1"/>
  <c r="C580" i="8"/>
  <c r="D580" i="8" s="1"/>
  <c r="H580" i="8" a="1"/>
  <c r="H580" i="8"/>
  <c r="K580" i="8"/>
  <c r="L580" i="8"/>
  <c r="N580" i="8" a="1"/>
  <c r="N580" i="8" s="1"/>
  <c r="B581" i="8" a="1"/>
  <c r="B581" i="8" s="1"/>
  <c r="C581" i="8" s="1"/>
  <c r="D581" i="8" s="1"/>
  <c r="H581" i="8" a="1"/>
  <c r="H581" i="8"/>
  <c r="K581" i="8" s="1"/>
  <c r="L581" i="8"/>
  <c r="M581" i="8"/>
  <c r="N581" i="8" a="1"/>
  <c r="N581" i="8" s="1"/>
  <c r="B582" i="8" a="1"/>
  <c r="B582" i="8" s="1"/>
  <c r="H582" i="8" a="1"/>
  <c r="H582" i="8"/>
  <c r="N582" i="8" a="1"/>
  <c r="N582" i="8" s="1"/>
  <c r="B583" i="8" a="1"/>
  <c r="B583" i="8" s="1"/>
  <c r="H583" i="8" a="1"/>
  <c r="H583" i="8"/>
  <c r="I583" i="8" s="1"/>
  <c r="J583" i="8" s="1"/>
  <c r="N583" i="8" a="1"/>
  <c r="N583" i="8" s="1"/>
  <c r="B584" i="8" a="1"/>
  <c r="B584" i="8" s="1"/>
  <c r="H584" i="8" a="1"/>
  <c r="H584" i="8" s="1"/>
  <c r="L584" i="8" s="1"/>
  <c r="N584" i="8" a="1"/>
  <c r="N584" i="8" s="1"/>
  <c r="B585" i="8" a="1"/>
  <c r="B585" i="8" s="1"/>
  <c r="C585" i="8"/>
  <c r="D585" i="8" s="1"/>
  <c r="H585" i="8" a="1"/>
  <c r="H585" i="8"/>
  <c r="K585" i="8" s="1"/>
  <c r="L585" i="8"/>
  <c r="N585" i="8" a="1"/>
  <c r="N585" i="8" s="1"/>
  <c r="B586" i="8" a="1"/>
  <c r="B586" i="8" s="1"/>
  <c r="H586" i="8" a="1"/>
  <c r="H586" i="8"/>
  <c r="N586" i="8" a="1"/>
  <c r="N586" i="8" s="1"/>
  <c r="B587" i="8" a="1"/>
  <c r="B587" i="8" s="1"/>
  <c r="H587" i="8" a="1"/>
  <c r="H587" i="8"/>
  <c r="I587" i="8" s="1"/>
  <c r="J587" i="8" s="1"/>
  <c r="N587" i="8" a="1"/>
  <c r="N587" i="8" s="1"/>
  <c r="B588" i="8" a="1"/>
  <c r="B588" i="8" s="1"/>
  <c r="H588" i="8" a="1"/>
  <c r="H588" i="8" s="1"/>
  <c r="L588" i="8" s="1"/>
  <c r="N588" i="8" a="1"/>
  <c r="N588" i="8" s="1"/>
  <c r="B589" i="8" a="1"/>
  <c r="B589" i="8" s="1"/>
  <c r="C589" i="8"/>
  <c r="D589" i="8" s="1"/>
  <c r="H589" i="8" a="1"/>
  <c r="H589" i="8"/>
  <c r="K589" i="8" s="1"/>
  <c r="L589" i="8"/>
  <c r="N589" i="8" a="1"/>
  <c r="N589" i="8" s="1"/>
  <c r="B590" i="8" a="1"/>
  <c r="B590" i="8" s="1"/>
  <c r="H590" i="8" a="1"/>
  <c r="H590" i="8"/>
  <c r="N590" i="8" a="1"/>
  <c r="N590" i="8" s="1"/>
  <c r="B591" i="8" a="1"/>
  <c r="B591" i="8" s="1"/>
  <c r="H591" i="8" a="1"/>
  <c r="H591" i="8"/>
  <c r="I591" i="8" s="1"/>
  <c r="J591" i="8" s="1"/>
  <c r="N591" i="8" a="1"/>
  <c r="N591" i="8" s="1"/>
  <c r="B592" i="8" a="1"/>
  <c r="B592" i="8" s="1"/>
  <c r="H592" i="8" a="1"/>
  <c r="H592" i="8" s="1"/>
  <c r="L592" i="8" s="1"/>
  <c r="N592" i="8" a="1"/>
  <c r="N592" i="8" s="1"/>
  <c r="B593" i="8" a="1"/>
  <c r="B593" i="8" s="1"/>
  <c r="C593" i="8"/>
  <c r="D593" i="8" s="1"/>
  <c r="H593" i="8" a="1"/>
  <c r="H593" i="8"/>
  <c r="K593" i="8" s="1"/>
  <c r="L593" i="8"/>
  <c r="N593" i="8" a="1"/>
  <c r="N593" i="8" s="1"/>
  <c r="B594" i="8" a="1"/>
  <c r="B594" i="8" s="1"/>
  <c r="H594" i="8" a="1"/>
  <c r="H594" i="8"/>
  <c r="N594" i="8" a="1"/>
  <c r="N594" i="8" s="1"/>
  <c r="B595" i="8" a="1"/>
  <c r="B595" i="8" s="1"/>
  <c r="H595" i="8" a="1"/>
  <c r="H595" i="8"/>
  <c r="I595" i="8" s="1"/>
  <c r="J595" i="8" s="1"/>
  <c r="N595" i="8" a="1"/>
  <c r="N595" i="8" s="1"/>
  <c r="B596" i="8" a="1"/>
  <c r="B596" i="8" s="1"/>
  <c r="H596" i="8" a="1"/>
  <c r="H596" i="8" s="1"/>
  <c r="N596" i="8" a="1"/>
  <c r="N596" i="8" s="1"/>
  <c r="B597" i="8" a="1"/>
  <c r="B597" i="8" s="1"/>
  <c r="C597" i="8"/>
  <c r="D597" i="8" s="1"/>
  <c r="H597" i="8" a="1"/>
  <c r="H597" i="8"/>
  <c r="K597" i="8" s="1"/>
  <c r="L597" i="8"/>
  <c r="N597" i="8" a="1"/>
  <c r="N597" i="8" s="1"/>
  <c r="B598" i="8" a="1"/>
  <c r="B598" i="8" s="1"/>
  <c r="H598" i="8" a="1"/>
  <c r="H598" i="8"/>
  <c r="N598" i="8" a="1"/>
  <c r="N598" i="8" s="1"/>
  <c r="B599" i="8" a="1"/>
  <c r="B599" i="8" s="1"/>
  <c r="H599" i="8" a="1"/>
  <c r="H599" i="8"/>
  <c r="I599" i="8" s="1"/>
  <c r="J599" i="8" s="1"/>
  <c r="N599" i="8" a="1"/>
  <c r="N599" i="8" s="1"/>
  <c r="B600" i="8" a="1"/>
  <c r="B600" i="8" s="1"/>
  <c r="H600" i="8" a="1"/>
  <c r="H600" i="8" s="1"/>
  <c r="L600" i="8" s="1"/>
  <c r="N600" i="8" a="1"/>
  <c r="N600" i="8" s="1"/>
  <c r="B601" i="8" a="1"/>
  <c r="B601" i="8" s="1"/>
  <c r="C601" i="8"/>
  <c r="D601" i="8" s="1"/>
  <c r="H601" i="8" a="1"/>
  <c r="H601" i="8"/>
  <c r="K601" i="8" s="1"/>
  <c r="L601" i="8"/>
  <c r="N601" i="8" a="1"/>
  <c r="N601" i="8" s="1"/>
  <c r="B602" i="8" a="1"/>
  <c r="B602" i="8" s="1"/>
  <c r="H602" i="8" a="1"/>
  <c r="H602" i="8"/>
  <c r="N602" i="8" a="1"/>
  <c r="N602" i="8" s="1"/>
  <c r="B603" i="8" a="1"/>
  <c r="B603" i="8" s="1"/>
  <c r="H603" i="8" a="1"/>
  <c r="H603" i="8"/>
  <c r="I603" i="8" s="1"/>
  <c r="J603" i="8" s="1"/>
  <c r="N603" i="8" a="1"/>
  <c r="N603" i="8" s="1"/>
  <c r="B604" i="8" a="1"/>
  <c r="B604" i="8" s="1"/>
  <c r="H604" i="8" a="1"/>
  <c r="H604" i="8" s="1"/>
  <c r="L604" i="8" s="1"/>
  <c r="N604" i="8" a="1"/>
  <c r="N604" i="8" s="1"/>
  <c r="B605" i="8" a="1"/>
  <c r="B605" i="8" s="1"/>
  <c r="C605" i="8"/>
  <c r="D605" i="8" s="1"/>
  <c r="H605" i="8" a="1"/>
  <c r="H605" i="8"/>
  <c r="K605" i="8" s="1"/>
  <c r="L605" i="8"/>
  <c r="N605" i="8" a="1"/>
  <c r="N605" i="8" s="1"/>
  <c r="B606" i="8" a="1"/>
  <c r="B606" i="8" s="1"/>
  <c r="H606" i="8" a="1"/>
  <c r="H606" i="8"/>
  <c r="N606" i="8" a="1"/>
  <c r="N606" i="8" s="1"/>
  <c r="B607" i="8" a="1"/>
  <c r="B607" i="8" s="1"/>
  <c r="H607" i="8" a="1"/>
  <c r="H607" i="8"/>
  <c r="I607" i="8" s="1"/>
  <c r="J607" i="8" s="1"/>
  <c r="N607" i="8" a="1"/>
  <c r="N607" i="8" s="1"/>
  <c r="B608" i="8" a="1"/>
  <c r="B608" i="8" s="1"/>
  <c r="H608" i="8" a="1"/>
  <c r="H608" i="8" s="1"/>
  <c r="L608" i="8" s="1"/>
  <c r="N608" i="8" a="1"/>
  <c r="N608" i="8" s="1"/>
  <c r="B609" i="8" a="1"/>
  <c r="B609" i="8" s="1"/>
  <c r="C609" i="8"/>
  <c r="D609" i="8" s="1"/>
  <c r="H609" i="8" a="1"/>
  <c r="H609" i="8"/>
  <c r="K609" i="8" s="1"/>
  <c r="L609" i="8"/>
  <c r="N609" i="8" a="1"/>
  <c r="N609" i="8" s="1"/>
  <c r="B610" i="8" a="1"/>
  <c r="B610" i="8" s="1"/>
  <c r="H610" i="8" a="1"/>
  <c r="H610" i="8"/>
  <c r="N610" i="8" a="1"/>
  <c r="N610" i="8" s="1"/>
  <c r="B611" i="8" a="1"/>
  <c r="B611" i="8" s="1"/>
  <c r="H611" i="8" a="1"/>
  <c r="H611" i="8"/>
  <c r="I611" i="8" s="1"/>
  <c r="J611" i="8" s="1"/>
  <c r="N611" i="8" a="1"/>
  <c r="N611" i="8" s="1"/>
  <c r="B612" i="8" a="1"/>
  <c r="B612" i="8" s="1"/>
  <c r="H612" i="8" a="1"/>
  <c r="H612" i="8" s="1"/>
  <c r="N612" i="8" a="1"/>
  <c r="N612" i="8" s="1"/>
  <c r="B613" i="8" a="1"/>
  <c r="B613" i="8" s="1"/>
  <c r="C613" i="8"/>
  <c r="D613" i="8" s="1"/>
  <c r="H613" i="8" a="1"/>
  <c r="H613" i="8"/>
  <c r="K613" i="8" s="1"/>
  <c r="L613" i="8"/>
  <c r="N613" i="8" a="1"/>
  <c r="N613" i="8" s="1"/>
  <c r="B614" i="8" a="1"/>
  <c r="B614" i="8" s="1"/>
  <c r="H614" i="8" a="1"/>
  <c r="H614" i="8"/>
  <c r="N614" i="8" a="1"/>
  <c r="N614" i="8" s="1"/>
  <c r="B615" i="8" a="1"/>
  <c r="B615" i="8" s="1"/>
  <c r="H615" i="8" a="1"/>
  <c r="H615" i="8"/>
  <c r="I615" i="8" s="1"/>
  <c r="J615" i="8" s="1"/>
  <c r="N615" i="8" a="1"/>
  <c r="N615" i="8" s="1"/>
  <c r="B616" i="8" a="1"/>
  <c r="B616" i="8" s="1"/>
  <c r="H616" i="8" a="1"/>
  <c r="H616" i="8" s="1"/>
  <c r="L616" i="8" s="1"/>
  <c r="N616" i="8" a="1"/>
  <c r="N616" i="8" s="1"/>
  <c r="B617" i="8" a="1"/>
  <c r="B617" i="8" s="1"/>
  <c r="C617" i="8"/>
  <c r="D617" i="8" s="1"/>
  <c r="H617" i="8" a="1"/>
  <c r="H617" i="8"/>
  <c r="K617" i="8" s="1"/>
  <c r="L617" i="8"/>
  <c r="N617" i="8" a="1"/>
  <c r="N617" i="8" s="1"/>
  <c r="B618" i="8" a="1"/>
  <c r="B618" i="8" s="1"/>
  <c r="H618" i="8" a="1"/>
  <c r="H618" i="8"/>
  <c r="N618" i="8" a="1"/>
  <c r="N618" i="8" s="1"/>
  <c r="B619" i="8" a="1"/>
  <c r="B619" i="8" s="1"/>
  <c r="H619" i="8" a="1"/>
  <c r="H619" i="8"/>
  <c r="I619" i="8" s="1"/>
  <c r="J619" i="8" s="1"/>
  <c r="N619" i="8" a="1"/>
  <c r="N619" i="8" s="1"/>
  <c r="B620" i="8" a="1"/>
  <c r="B620" i="8" s="1"/>
  <c r="H620" i="8" a="1"/>
  <c r="H620" i="8" s="1"/>
  <c r="L620" i="8" s="1"/>
  <c r="N620" i="8" a="1"/>
  <c r="N620" i="8" s="1"/>
  <c r="B621" i="8" a="1"/>
  <c r="B621" i="8" s="1"/>
  <c r="C621" i="8"/>
  <c r="D621" i="8" s="1"/>
  <c r="H621" i="8" a="1"/>
  <c r="H621" i="8"/>
  <c r="K621" i="8" s="1"/>
  <c r="L621" i="8"/>
  <c r="N621" i="8" a="1"/>
  <c r="N621" i="8" s="1"/>
  <c r="B622" i="8" a="1"/>
  <c r="B622" i="8" s="1"/>
  <c r="H622" i="8" a="1"/>
  <c r="H622" i="8"/>
  <c r="N622" i="8" a="1"/>
  <c r="N622" i="8" s="1"/>
  <c r="B623" i="8" a="1"/>
  <c r="B623" i="8" s="1"/>
  <c r="H623" i="8" a="1"/>
  <c r="H623" i="8"/>
  <c r="I623" i="8" s="1"/>
  <c r="J623" i="8" s="1"/>
  <c r="N623" i="8" a="1"/>
  <c r="N623" i="8" s="1"/>
  <c r="B624" i="8" a="1"/>
  <c r="B624" i="8" s="1"/>
  <c r="H624" i="8" a="1"/>
  <c r="H624" i="8" s="1"/>
  <c r="L624" i="8" s="1"/>
  <c r="N624" i="8" a="1"/>
  <c r="N624" i="8" s="1"/>
  <c r="B625" i="8" a="1"/>
  <c r="B625" i="8" s="1"/>
  <c r="C625" i="8"/>
  <c r="D625" i="8" s="1"/>
  <c r="H625" i="8" a="1"/>
  <c r="H625" i="8"/>
  <c r="K625" i="8" s="1"/>
  <c r="L625" i="8"/>
  <c r="N625" i="8" a="1"/>
  <c r="N625" i="8" s="1"/>
  <c r="B626" i="8" a="1"/>
  <c r="B626" i="8" s="1"/>
  <c r="H626" i="8" a="1"/>
  <c r="H626" i="8"/>
  <c r="N626" i="8" a="1"/>
  <c r="N626" i="8" s="1"/>
  <c r="B627" i="8" a="1"/>
  <c r="B627" i="8" s="1"/>
  <c r="G627" i="8"/>
  <c r="H627" i="8" a="1"/>
  <c r="H627" i="8"/>
  <c r="I627" i="8" s="1"/>
  <c r="J627" i="8" s="1"/>
  <c r="N627" i="8" a="1"/>
  <c r="N627" i="8" s="1"/>
  <c r="B628" i="8" a="1"/>
  <c r="B628" i="8" s="1"/>
  <c r="H628" i="8" a="1"/>
  <c r="H628" i="8" s="1"/>
  <c r="N628" i="8" a="1"/>
  <c r="N628" i="8" s="1"/>
  <c r="B629" i="8" a="1"/>
  <c r="B629" i="8" s="1"/>
  <c r="C629" i="8"/>
  <c r="D629" i="8" s="1"/>
  <c r="H629" i="8" a="1"/>
  <c r="H629" i="8"/>
  <c r="K629" i="8" s="1"/>
  <c r="L629" i="8"/>
  <c r="N629" i="8" a="1"/>
  <c r="N629" i="8" s="1"/>
  <c r="B630" i="8" a="1"/>
  <c r="B630" i="8" s="1"/>
  <c r="H630" i="8" a="1"/>
  <c r="H630" i="8"/>
  <c r="N630" i="8" a="1"/>
  <c r="N630" i="8" s="1"/>
  <c r="B631" i="8" a="1"/>
  <c r="B631" i="8" s="1"/>
  <c r="H631" i="8" a="1"/>
  <c r="H631" i="8"/>
  <c r="I631" i="8" s="1"/>
  <c r="J631" i="8" s="1"/>
  <c r="N631" i="8" a="1"/>
  <c r="N631" i="8" s="1"/>
  <c r="B632" i="8" a="1"/>
  <c r="B632" i="8" s="1"/>
  <c r="H632" i="8" a="1"/>
  <c r="H632" i="8" s="1"/>
  <c r="L632" i="8" s="1"/>
  <c r="N632" i="8" a="1"/>
  <c r="N632" i="8" s="1"/>
  <c r="B633" i="8" a="1"/>
  <c r="B633" i="8" s="1"/>
  <c r="C633" i="8"/>
  <c r="D633" i="8" s="1"/>
  <c r="H633" i="8" a="1"/>
  <c r="H633" i="8"/>
  <c r="K633" i="8" s="1"/>
  <c r="L633" i="8"/>
  <c r="N633" i="8" a="1"/>
  <c r="N633" i="8" s="1"/>
  <c r="B634" i="8" a="1"/>
  <c r="B634" i="8" s="1"/>
  <c r="H634" i="8" a="1"/>
  <c r="H634" i="8"/>
  <c r="N634" i="8" a="1"/>
  <c r="N634" i="8" s="1"/>
  <c r="B635" i="8" a="1"/>
  <c r="B635" i="8" s="1"/>
  <c r="H635" i="8" a="1"/>
  <c r="H635" i="8"/>
  <c r="I635" i="8" s="1"/>
  <c r="J635" i="8" s="1"/>
  <c r="N635" i="8" a="1"/>
  <c r="N635" i="8" s="1"/>
  <c r="B636" i="8" a="1"/>
  <c r="B636" i="8" s="1"/>
  <c r="H636" i="8" a="1"/>
  <c r="H636" i="8"/>
  <c r="M636" i="8" s="1"/>
  <c r="L636" i="8"/>
  <c r="N636" i="8" a="1"/>
  <c r="N636" i="8" s="1"/>
  <c r="B637" i="8" a="1"/>
  <c r="B637" i="8" s="1"/>
  <c r="H637" i="8" a="1"/>
  <c r="H637" i="8"/>
  <c r="K637" i="8" s="1"/>
  <c r="L637" i="8"/>
  <c r="N637" i="8" a="1"/>
  <c r="N637" i="8" s="1"/>
  <c r="B638" i="8" a="1"/>
  <c r="B638" i="8" s="1"/>
  <c r="H638" i="8" a="1"/>
  <c r="H638" i="8"/>
  <c r="N638" i="8" a="1"/>
  <c r="N638" i="8" s="1"/>
  <c r="B639" i="8" a="1"/>
  <c r="B639" i="8" s="1"/>
  <c r="H639" i="8" a="1"/>
  <c r="H639" i="8"/>
  <c r="I639" i="8" s="1"/>
  <c r="J639" i="8" s="1"/>
  <c r="N639" i="8" a="1"/>
  <c r="N639" i="8" s="1"/>
  <c r="B640" i="8" a="1"/>
  <c r="B640" i="8" s="1"/>
  <c r="H640" i="8" a="1"/>
  <c r="H640" i="8" s="1"/>
  <c r="L640" i="8"/>
  <c r="N640" i="8" a="1"/>
  <c r="N640" i="8" s="1"/>
  <c r="B641" i="8" a="1"/>
  <c r="B641" i="8" s="1"/>
  <c r="C641" i="8" s="1"/>
  <c r="D641" i="8" s="1"/>
  <c r="H641" i="8" a="1"/>
  <c r="H641" i="8"/>
  <c r="K641" i="8" s="1"/>
  <c r="L641" i="8"/>
  <c r="N641" i="8" a="1"/>
  <c r="N641" i="8" s="1"/>
  <c r="B642" i="8" a="1"/>
  <c r="B642" i="8" s="1"/>
  <c r="H642" i="8" a="1"/>
  <c r="H642" i="8"/>
  <c r="N642" i="8" a="1"/>
  <c r="N642" i="8" s="1"/>
  <c r="B643" i="8" a="1"/>
  <c r="B643" i="8" s="1"/>
  <c r="H643" i="8" a="1"/>
  <c r="H643" i="8"/>
  <c r="I643" i="8" s="1"/>
  <c r="J643" i="8" s="1"/>
  <c r="N643" i="8" a="1"/>
  <c r="N643" i="8" s="1"/>
  <c r="B644" i="8" a="1"/>
  <c r="B644" i="8" s="1"/>
  <c r="H644" i="8" a="1"/>
  <c r="H644" i="8"/>
  <c r="M644" i="8" s="1"/>
  <c r="L644" i="8"/>
  <c r="N644" i="8" a="1"/>
  <c r="N644" i="8" s="1"/>
  <c r="B645" i="8" a="1"/>
  <c r="B645" i="8" s="1"/>
  <c r="C645" i="8"/>
  <c r="D645" i="8" s="1"/>
  <c r="H645" i="8" a="1"/>
  <c r="H645" i="8"/>
  <c r="K645" i="8" s="1"/>
  <c r="L645" i="8"/>
  <c r="N645" i="8" a="1"/>
  <c r="N645" i="8" s="1"/>
  <c r="B646" i="8" a="1"/>
  <c r="B646" i="8" s="1"/>
  <c r="H646" i="8" a="1"/>
  <c r="H646" i="8"/>
  <c r="N646" i="8" a="1"/>
  <c r="N646" i="8" s="1"/>
  <c r="B647" i="8" a="1"/>
  <c r="B647" i="8" s="1"/>
  <c r="H647" i="8" a="1"/>
  <c r="H647" i="8"/>
  <c r="I647" i="8" s="1"/>
  <c r="J647" i="8" s="1"/>
  <c r="N647" i="8" a="1"/>
  <c r="N647" i="8" s="1"/>
  <c r="B648" i="8" a="1"/>
  <c r="B648" i="8" s="1"/>
  <c r="H648" i="8" a="1"/>
  <c r="H648" i="8"/>
  <c r="M648" i="8" s="1"/>
  <c r="L648" i="8"/>
  <c r="N648" i="8" a="1"/>
  <c r="N648" i="8" s="1"/>
  <c r="B649" i="8" a="1"/>
  <c r="B649" i="8" s="1"/>
  <c r="C649" i="8" s="1"/>
  <c r="D649" i="8" s="1"/>
  <c r="H649" i="8" a="1"/>
  <c r="H649" i="8" s="1"/>
  <c r="N649" i="8" a="1"/>
  <c r="N649" i="8" s="1"/>
  <c r="B650" i="8" a="1"/>
  <c r="B650" i="8" s="1"/>
  <c r="H650" i="8" a="1"/>
  <c r="H650" i="8"/>
  <c r="N650" i="8" a="1"/>
  <c r="N650" i="8" s="1"/>
  <c r="B651" i="8" a="1"/>
  <c r="B651" i="8" s="1"/>
  <c r="H651" i="8" a="1"/>
  <c r="H651" i="8" s="1"/>
  <c r="N651" i="8" a="1"/>
  <c r="N651" i="8" s="1"/>
  <c r="B652" i="8" a="1"/>
  <c r="B652" i="8" s="1"/>
  <c r="E652" i="8" s="1"/>
  <c r="H652" i="8" a="1"/>
  <c r="H652" i="8" s="1"/>
  <c r="L652" i="8" s="1"/>
  <c r="N652" i="8" a="1"/>
  <c r="N652" i="8" s="1"/>
  <c r="B653" i="8" a="1"/>
  <c r="B653" i="8" s="1"/>
  <c r="C653" i="8"/>
  <c r="D653" i="8" s="1"/>
  <c r="H653" i="8" a="1"/>
  <c r="H653" i="8"/>
  <c r="K653" i="8" s="1"/>
  <c r="N653" i="8" a="1"/>
  <c r="N653" i="8" s="1"/>
  <c r="B654" i="8" a="1"/>
  <c r="B654" i="8" s="1"/>
  <c r="H654" i="8" a="1"/>
  <c r="H654" i="8"/>
  <c r="N654" i="8" a="1"/>
  <c r="N654" i="8"/>
  <c r="B655" i="8" a="1"/>
  <c r="B655" i="8" s="1"/>
  <c r="H655" i="8" a="1"/>
  <c r="H655" i="8"/>
  <c r="I655" i="8" s="1"/>
  <c r="J655" i="8" s="1"/>
  <c r="K655" i="8"/>
  <c r="L655" i="8"/>
  <c r="M655" i="8"/>
  <c r="N655" i="8" a="1"/>
  <c r="N655" i="8" s="1"/>
  <c r="B656" i="8" a="1"/>
  <c r="B656" i="8" s="1"/>
  <c r="H656" i="8" a="1"/>
  <c r="H656" i="8"/>
  <c r="M656" i="8" s="1"/>
  <c r="K656" i="8"/>
  <c r="L656" i="8"/>
  <c r="N656" i="8" a="1"/>
  <c r="N656" i="8" s="1"/>
  <c r="B657" i="8" a="1"/>
  <c r="B657" i="8" s="1"/>
  <c r="C657" i="8" s="1"/>
  <c r="D657" i="8" s="1"/>
  <c r="H657" i="8" a="1"/>
  <c r="H657" i="8"/>
  <c r="K657" i="8" s="1"/>
  <c r="N657" i="8" a="1"/>
  <c r="N657" i="8" s="1"/>
  <c r="B658" i="8" a="1"/>
  <c r="B658" i="8" s="1"/>
  <c r="H658" i="8" a="1"/>
  <c r="H658" i="8"/>
  <c r="N658" i="8" a="1"/>
  <c r="N658" i="8" s="1"/>
  <c r="B659" i="8" a="1"/>
  <c r="B659" i="8" s="1"/>
  <c r="C659" i="8" s="1"/>
  <c r="D659" i="8" s="1"/>
  <c r="E659" i="8"/>
  <c r="G659" i="8"/>
  <c r="H659" i="8" a="1"/>
  <c r="H659" i="8"/>
  <c r="L659" i="8" s="1"/>
  <c r="N659" i="8" a="1"/>
  <c r="N659" i="8"/>
  <c r="B660" i="8" a="1"/>
  <c r="B660" i="8" s="1"/>
  <c r="H660" i="8" a="1"/>
  <c r="H660" i="8"/>
  <c r="I660" i="8"/>
  <c r="J660" i="8" s="1"/>
  <c r="K660" i="8"/>
  <c r="L660" i="8"/>
  <c r="M660" i="8"/>
  <c r="N660" i="8" a="1"/>
  <c r="N660" i="8"/>
  <c r="B661" i="8" a="1"/>
  <c r="B661" i="8"/>
  <c r="C661" i="8" s="1"/>
  <c r="D661" i="8" s="1"/>
  <c r="G661" i="8" s="1"/>
  <c r="H661" i="8" a="1"/>
  <c r="H661" i="8" s="1"/>
  <c r="N661" i="8" a="1"/>
  <c r="N661" i="8" s="1"/>
  <c r="B662" i="8" a="1"/>
  <c r="B662" i="8"/>
  <c r="H662" i="8" a="1"/>
  <c r="H662" i="8" s="1"/>
  <c r="N662" i="8" a="1"/>
  <c r="N662" i="8"/>
  <c r="B663" i="8" a="1"/>
  <c r="B663" i="8"/>
  <c r="E663" i="8" s="1"/>
  <c r="C663" i="8"/>
  <c r="D663" i="8" s="1"/>
  <c r="F663" i="8"/>
  <c r="H663" i="8" a="1"/>
  <c r="H663" i="8" s="1"/>
  <c r="K663" i="8" s="1"/>
  <c r="N663" i="8" a="1"/>
  <c r="N663" i="8"/>
  <c r="B664" i="8" a="1"/>
  <c r="B664" i="8" s="1"/>
  <c r="H664" i="8" a="1"/>
  <c r="H664" i="8"/>
  <c r="I664" i="8" s="1"/>
  <c r="J664" i="8" s="1"/>
  <c r="N664" i="8" a="1"/>
  <c r="N664" i="8"/>
  <c r="B665" i="8" a="1"/>
  <c r="B665" i="8"/>
  <c r="C665" i="8" s="1"/>
  <c r="D665" i="8" s="1"/>
  <c r="G665" i="8" s="1"/>
  <c r="H665" i="8" a="1"/>
  <c r="H665" i="8" s="1"/>
  <c r="N665" i="8" a="1"/>
  <c r="N665" i="8"/>
  <c r="B666" i="8" a="1"/>
  <c r="B666" i="8" s="1"/>
  <c r="H666" i="8" a="1"/>
  <c r="H666" i="8" s="1"/>
  <c r="N666" i="8" a="1"/>
  <c r="N666" i="8"/>
  <c r="B667" i="8" a="1"/>
  <c r="B667" i="8"/>
  <c r="C667" i="8"/>
  <c r="H667" i="8" a="1"/>
  <c r="H667" i="8"/>
  <c r="L667" i="8" s="1"/>
  <c r="I667" i="8"/>
  <c r="J667" i="8"/>
  <c r="K667" i="8"/>
  <c r="M667" i="8"/>
  <c r="N667" i="8" a="1"/>
  <c r="N667" i="8" s="1"/>
  <c r="B668" i="8" a="1"/>
  <c r="B668" i="8" s="1"/>
  <c r="H668" i="8" a="1"/>
  <c r="H668" i="8"/>
  <c r="I668" i="8"/>
  <c r="J668" i="8" s="1"/>
  <c r="N668" i="8" a="1"/>
  <c r="N668" i="8"/>
  <c r="B669" i="8" a="1"/>
  <c r="B669" i="8"/>
  <c r="C669" i="8" s="1"/>
  <c r="H669" i="8" a="1"/>
  <c r="H669" i="8" s="1"/>
  <c r="N669" i="8" a="1"/>
  <c r="N669" i="8"/>
  <c r="B670" i="8" a="1"/>
  <c r="B670" i="8" s="1"/>
  <c r="H670" i="8" a="1"/>
  <c r="H670" i="8" s="1"/>
  <c r="L670" i="8" s="1"/>
  <c r="M670" i="8"/>
  <c r="N670" i="8" a="1"/>
  <c r="N670" i="8"/>
  <c r="B671" i="8" a="1"/>
  <c r="B671" i="8"/>
  <c r="E671" i="8" s="1"/>
  <c r="C671" i="8"/>
  <c r="F671" i="8" s="1"/>
  <c r="H671" i="8" a="1"/>
  <c r="H671" i="8"/>
  <c r="I671" i="8"/>
  <c r="J671" i="8"/>
  <c r="K671" i="8"/>
  <c r="L671" i="8"/>
  <c r="M671" i="8"/>
  <c r="N671" i="8" a="1"/>
  <c r="N671" i="8" s="1"/>
  <c r="B672" i="8" a="1"/>
  <c r="B672" i="8"/>
  <c r="H672" i="8" a="1"/>
  <c r="H672" i="8"/>
  <c r="I672" i="8"/>
  <c r="J672" i="8" s="1"/>
  <c r="N672" i="8" a="1"/>
  <c r="N672" i="8"/>
  <c r="B673" i="8" a="1"/>
  <c r="B673" i="8"/>
  <c r="C673" i="8" s="1"/>
  <c r="H673" i="8" a="1"/>
  <c r="H673" i="8" s="1"/>
  <c r="N673" i="8" a="1"/>
  <c r="N673" i="8" s="1"/>
  <c r="B674" i="8" a="1"/>
  <c r="B674" i="8" s="1"/>
  <c r="H674" i="8" a="1"/>
  <c r="H674" i="8" s="1"/>
  <c r="L674" i="8"/>
  <c r="M674" i="8"/>
  <c r="N674" i="8" a="1"/>
  <c r="N674" i="8"/>
  <c r="B675" i="8" a="1"/>
  <c r="B675" i="8"/>
  <c r="C675" i="8"/>
  <c r="F675" i="8" s="1"/>
  <c r="H675" i="8" a="1"/>
  <c r="H675" i="8" s="1"/>
  <c r="N675" i="8" a="1"/>
  <c r="N675" i="8" s="1"/>
  <c r="B676" i="8" a="1"/>
  <c r="B676" i="8" s="1"/>
  <c r="H676" i="8" a="1"/>
  <c r="H676" i="8"/>
  <c r="I676" i="8"/>
  <c r="J676" i="8" s="1"/>
  <c r="N676" i="8" a="1"/>
  <c r="N676" i="8"/>
  <c r="B677" i="8" a="1"/>
  <c r="B677" i="8"/>
  <c r="C677" i="8" s="1"/>
  <c r="D677" i="8" s="1"/>
  <c r="F677" i="8"/>
  <c r="G677" i="8"/>
  <c r="H677" i="8" a="1"/>
  <c r="H677" i="8" s="1"/>
  <c r="N677" i="8" a="1"/>
  <c r="N677" i="8" s="1"/>
  <c r="B678" i="8" a="1"/>
  <c r="B678" i="8" s="1"/>
  <c r="H678" i="8" a="1"/>
  <c r="H678" i="8" s="1"/>
  <c r="L678" i="8"/>
  <c r="M678" i="8"/>
  <c r="N678" i="8" a="1"/>
  <c r="N678" i="8"/>
  <c r="B679" i="8" a="1"/>
  <c r="B679" i="8"/>
  <c r="C679" i="8"/>
  <c r="D679" i="8" s="1"/>
  <c r="H679" i="8" a="1"/>
  <c r="H679" i="8"/>
  <c r="L679" i="8" s="1"/>
  <c r="I679" i="8"/>
  <c r="J679" i="8"/>
  <c r="K679" i="8"/>
  <c r="M679" i="8"/>
  <c r="N679" i="8" a="1"/>
  <c r="N679" i="8" s="1"/>
  <c r="B680" i="8" a="1"/>
  <c r="B680" i="8"/>
  <c r="H680" i="8" a="1"/>
  <c r="H680" i="8"/>
  <c r="N680" i="8" a="1"/>
  <c r="N680" i="8"/>
  <c r="B681" i="8" a="1"/>
  <c r="B681" i="8"/>
  <c r="C681" i="8" s="1"/>
  <c r="H681" i="8" a="1"/>
  <c r="H681" i="8" s="1"/>
  <c r="N681" i="8" a="1"/>
  <c r="N681" i="8" s="1"/>
  <c r="B682" i="8" a="1"/>
  <c r="B682" i="8" s="1"/>
  <c r="H682" i="8" a="1"/>
  <c r="H682" i="8" s="1"/>
  <c r="N682" i="8" a="1"/>
  <c r="N682" i="8"/>
  <c r="B683" i="8" a="1"/>
  <c r="B683" i="8"/>
  <c r="E683" i="8" s="1"/>
  <c r="C683" i="8"/>
  <c r="D683" i="8"/>
  <c r="H683" i="8" a="1"/>
  <c r="H683" i="8"/>
  <c r="I683" i="8"/>
  <c r="J683" i="8"/>
  <c r="K683" i="8"/>
  <c r="L683" i="8"/>
  <c r="M683" i="8"/>
  <c r="N683" i="8" a="1"/>
  <c r="N683" i="8" s="1"/>
  <c r="B684" i="8" a="1"/>
  <c r="B684" i="8" s="1"/>
  <c r="H684" i="8" a="1"/>
  <c r="H684" i="8"/>
  <c r="I684" i="8"/>
  <c r="J684" i="8" s="1"/>
  <c r="N684" i="8" a="1"/>
  <c r="N684" i="8"/>
  <c r="B685" i="8" a="1"/>
  <c r="B685" i="8"/>
  <c r="C685" i="8" s="1"/>
  <c r="H685" i="8" a="1"/>
  <c r="H685" i="8" s="1"/>
  <c r="N685" i="8" a="1"/>
  <c r="N685" i="8"/>
  <c r="B686" i="8" a="1"/>
  <c r="B686" i="8" s="1"/>
  <c r="H686" i="8" a="1"/>
  <c r="H686" i="8" s="1"/>
  <c r="L686" i="8" s="1"/>
  <c r="M686" i="8"/>
  <c r="N686" i="8" a="1"/>
  <c r="N686" i="8"/>
  <c r="B687" i="8" a="1"/>
  <c r="B687" i="8"/>
  <c r="E687" i="8" s="1"/>
  <c r="C687" i="8"/>
  <c r="D687" i="8" s="1"/>
  <c r="H687" i="8" a="1"/>
  <c r="H687" i="8"/>
  <c r="L687" i="8" s="1"/>
  <c r="I687" i="8"/>
  <c r="J687" i="8"/>
  <c r="K687" i="8"/>
  <c r="M687" i="8"/>
  <c r="N687" i="8" a="1"/>
  <c r="N687" i="8" s="1"/>
  <c r="B688" i="8" a="1"/>
  <c r="B688" i="8" s="1"/>
  <c r="H688" i="8" a="1"/>
  <c r="H688" i="8"/>
  <c r="I688" i="8"/>
  <c r="J688" i="8" s="1"/>
  <c r="N688" i="8" a="1"/>
  <c r="N688" i="8"/>
  <c r="B689" i="8" a="1"/>
  <c r="B689" i="8"/>
  <c r="C689" i="8" s="1"/>
  <c r="H689" i="8" a="1"/>
  <c r="H689" i="8" s="1"/>
  <c r="N689" i="8" a="1"/>
  <c r="N689" i="8" s="1"/>
  <c r="B690" i="8" a="1"/>
  <c r="B690" i="8" s="1"/>
  <c r="H690" i="8" a="1"/>
  <c r="H690" i="8" s="1"/>
  <c r="L690" i="8" s="1"/>
  <c r="M690" i="8"/>
  <c r="N690" i="8" a="1"/>
  <c r="N690" i="8"/>
  <c r="B691" i="8" a="1"/>
  <c r="B691" i="8"/>
  <c r="E691" i="8" s="1"/>
  <c r="C691" i="8"/>
  <c r="D691" i="8"/>
  <c r="H691" i="8" a="1"/>
  <c r="H691" i="8"/>
  <c r="L691" i="8" s="1"/>
  <c r="I691" i="8"/>
  <c r="J691" i="8"/>
  <c r="K691" i="8"/>
  <c r="M691" i="8"/>
  <c r="N691" i="8" a="1"/>
  <c r="N691" i="8" s="1"/>
  <c r="B692" i="8" a="1"/>
  <c r="B692" i="8" s="1"/>
  <c r="H692" i="8" a="1"/>
  <c r="H692" i="8"/>
  <c r="N692" i="8" a="1"/>
  <c r="N692" i="8"/>
  <c r="B693" i="8" a="1"/>
  <c r="B693" i="8"/>
  <c r="C693" i="8" s="1"/>
  <c r="H693" i="8" a="1"/>
  <c r="H693" i="8" s="1"/>
  <c r="N693" i="8" a="1"/>
  <c r="N693" i="8" s="1"/>
  <c r="B694" i="8" a="1"/>
  <c r="B694" i="8" s="1"/>
  <c r="H694" i="8" a="1"/>
  <c r="H694" i="8" s="1"/>
  <c r="L694" i="8"/>
  <c r="N694" i="8" a="1"/>
  <c r="N694" i="8"/>
  <c r="B695" i="8" a="1"/>
  <c r="B695" i="8"/>
  <c r="E695" i="8" s="1"/>
  <c r="P695" i="8" s="1" a="1"/>
  <c r="P695" i="8" s="1"/>
  <c r="C695" i="8"/>
  <c r="D695" i="8"/>
  <c r="H695" i="8" a="1"/>
  <c r="H695" i="8"/>
  <c r="L695" i="8" s="1"/>
  <c r="I695" i="8"/>
  <c r="J695" i="8"/>
  <c r="K695" i="8"/>
  <c r="M695" i="8"/>
  <c r="N695" i="8" a="1"/>
  <c r="N695" i="8" s="1"/>
  <c r="B696" i="8" a="1"/>
  <c r="B696" i="8"/>
  <c r="H696" i="8" a="1"/>
  <c r="H696" i="8"/>
  <c r="I696" i="8" s="1"/>
  <c r="J696" i="8" s="1"/>
  <c r="N696" i="8" a="1"/>
  <c r="N696" i="8"/>
  <c r="B697" i="8" a="1"/>
  <c r="B697" i="8"/>
  <c r="C697" i="8" s="1"/>
  <c r="H697" i="8" a="1"/>
  <c r="H697" i="8" s="1"/>
  <c r="N697" i="8" a="1"/>
  <c r="N697" i="8"/>
  <c r="B698" i="8" a="1"/>
  <c r="B698" i="8" s="1"/>
  <c r="H698" i="8" a="1"/>
  <c r="H698" i="8" s="1"/>
  <c r="N698" i="8" a="1"/>
  <c r="N698" i="8"/>
  <c r="B699" i="8" a="1"/>
  <c r="B699" i="8"/>
  <c r="C699" i="8"/>
  <c r="D699" i="8" s="1"/>
  <c r="H699" i="8" a="1"/>
  <c r="H699" i="8"/>
  <c r="L699" i="8" s="1"/>
  <c r="I699" i="8"/>
  <c r="J699" i="8"/>
  <c r="K699" i="8"/>
  <c r="N699" i="8" a="1"/>
  <c r="N699" i="8" s="1"/>
  <c r="B700" i="8" a="1"/>
  <c r="B700" i="8" s="1"/>
  <c r="H700" i="8" a="1"/>
  <c r="H700" i="8"/>
  <c r="I700" i="8" s="1"/>
  <c r="J700" i="8" s="1"/>
  <c r="N700" i="8" a="1"/>
  <c r="N700" i="8"/>
  <c r="B701" i="8" a="1"/>
  <c r="B701" i="8" s="1"/>
  <c r="H701" i="8" a="1"/>
  <c r="H701" i="8" s="1"/>
  <c r="N701" i="8" a="1"/>
  <c r="N701" i="8"/>
  <c r="B702" i="8" a="1"/>
  <c r="B702" i="8" s="1"/>
  <c r="H702" i="8" a="1"/>
  <c r="H702" i="8" s="1"/>
  <c r="N702" i="8" a="1"/>
  <c r="N702" i="8" s="1"/>
  <c r="B703" i="8" a="1"/>
  <c r="B703" i="8"/>
  <c r="C703" i="8"/>
  <c r="D703" i="8" s="1"/>
  <c r="H703" i="8" a="1"/>
  <c r="H703" i="8" s="1"/>
  <c r="N703" i="8" a="1"/>
  <c r="N703" i="8" s="1"/>
  <c r="B704" i="8" a="1"/>
  <c r="B704" i="8" s="1"/>
  <c r="H704" i="8" a="1"/>
  <c r="H704" i="8"/>
  <c r="N704" i="8" a="1"/>
  <c r="N704" i="8"/>
  <c r="B705" i="8" a="1"/>
  <c r="B705" i="8" s="1"/>
  <c r="H705" i="8" a="1"/>
  <c r="H705" i="8" s="1"/>
  <c r="N705" i="8" a="1"/>
  <c r="N705" i="8" s="1"/>
  <c r="B706" i="8" a="1"/>
  <c r="B706" i="8" s="1"/>
  <c r="H706" i="8" a="1"/>
  <c r="H706" i="8"/>
  <c r="I706" i="8" s="1"/>
  <c r="J706" i="8" s="1"/>
  <c r="K706" i="8"/>
  <c r="L706" i="8"/>
  <c r="M706" i="8"/>
  <c r="N706" i="8" a="1"/>
  <c r="N706" i="8" s="1"/>
  <c r="B707" i="8" a="1"/>
  <c r="B707" i="8"/>
  <c r="F707" i="8" s="1"/>
  <c r="C707" i="8"/>
  <c r="E707" i="8" s="1"/>
  <c r="D707" i="8"/>
  <c r="H707" i="8" a="1"/>
  <c r="H707" i="8"/>
  <c r="M707" i="8" s="1"/>
  <c r="I707" i="8"/>
  <c r="J707" i="8"/>
  <c r="K707" i="8"/>
  <c r="L707" i="8"/>
  <c r="N707" i="8" a="1"/>
  <c r="N707" i="8" s="1"/>
  <c r="B708" i="8" a="1"/>
  <c r="B708" i="8" s="1"/>
  <c r="H708" i="8" a="1"/>
  <c r="H708" i="8"/>
  <c r="I708" i="8" s="1"/>
  <c r="J708" i="8" s="1"/>
  <c r="N708" i="8" a="1"/>
  <c r="N708" i="8" s="1"/>
  <c r="B709" i="8" a="1"/>
  <c r="B709" i="8" s="1"/>
  <c r="H709" i="8" a="1"/>
  <c r="H709" i="8" s="1"/>
  <c r="N709" i="8" a="1"/>
  <c r="N709" i="8" s="1"/>
  <c r="B710" i="8" a="1"/>
  <c r="B710" i="8" s="1"/>
  <c r="H710" i="8" a="1"/>
  <c r="H710" i="8"/>
  <c r="I710" i="8" s="1"/>
  <c r="J710" i="8" s="1"/>
  <c r="L710" i="8"/>
  <c r="M710" i="8"/>
  <c r="N710" i="8" a="1"/>
  <c r="N710" i="8" s="1"/>
  <c r="B711" i="8" a="1"/>
  <c r="B711" i="8" s="1"/>
  <c r="C711" i="8"/>
  <c r="D711" i="8"/>
  <c r="H711" i="8" a="1"/>
  <c r="H711" i="8"/>
  <c r="L711" i="8" s="1"/>
  <c r="K711" i="8"/>
  <c r="N711" i="8" a="1"/>
  <c r="N711" i="8" s="1"/>
  <c r="B712" i="8" a="1"/>
  <c r="B712" i="8"/>
  <c r="H712" i="8" a="1"/>
  <c r="H712" i="8"/>
  <c r="I712" i="8" s="1"/>
  <c r="J712" i="8" s="1"/>
  <c r="N712" i="8" a="1"/>
  <c r="N712" i="8" s="1"/>
  <c r="B713" i="8" a="1"/>
  <c r="B713" i="8" s="1"/>
  <c r="H713" i="8" a="1"/>
  <c r="H713" i="8" s="1"/>
  <c r="N713" i="8" a="1"/>
  <c r="N713" i="8" s="1"/>
  <c r="B714" i="8" a="1"/>
  <c r="B714" i="8" s="1"/>
  <c r="H714" i="8" a="1"/>
  <c r="H714" i="8"/>
  <c r="I714" i="8" s="1"/>
  <c r="J714" i="8" s="1"/>
  <c r="L714" i="8"/>
  <c r="M714" i="8"/>
  <c r="N714" i="8" a="1"/>
  <c r="N714" i="8" s="1"/>
  <c r="B715" i="8" a="1"/>
  <c r="B715" i="8" s="1"/>
  <c r="H715" i="8" a="1"/>
  <c r="H715" i="8" s="1"/>
  <c r="K715" i="8"/>
  <c r="N715" i="8" a="1"/>
  <c r="N715" i="8" s="1"/>
  <c r="B716" i="8" a="1"/>
  <c r="B716" i="8" s="1"/>
  <c r="H716" i="8" a="1"/>
  <c r="H716" i="8"/>
  <c r="I716" i="8"/>
  <c r="J716" i="8" s="1"/>
  <c r="N716" i="8" a="1"/>
  <c r="N716" i="8" s="1"/>
  <c r="B717" i="8" a="1"/>
  <c r="B717" i="8" s="1"/>
  <c r="H717" i="8" a="1"/>
  <c r="H717" i="8" s="1"/>
  <c r="N717" i="8" a="1"/>
  <c r="N717" i="8"/>
  <c r="B718" i="8" a="1"/>
  <c r="B718" i="8" s="1"/>
  <c r="H718" i="8" a="1"/>
  <c r="H718" i="8"/>
  <c r="I718" i="8" s="1"/>
  <c r="J718" i="8" s="1"/>
  <c r="L718" i="8"/>
  <c r="M718" i="8"/>
  <c r="N718" i="8" a="1"/>
  <c r="N718" i="8" s="1"/>
  <c r="B719" i="8" a="1"/>
  <c r="B719" i="8" s="1"/>
  <c r="C719" i="8"/>
  <c r="D719" i="8"/>
  <c r="H719" i="8" a="1"/>
  <c r="H719" i="8" s="1"/>
  <c r="N719" i="8" a="1"/>
  <c r="N719" i="8" s="1"/>
  <c r="B720" i="8" a="1"/>
  <c r="B720" i="8"/>
  <c r="H720" i="8" a="1"/>
  <c r="H720" i="8"/>
  <c r="I720" i="8"/>
  <c r="J720" i="8" s="1"/>
  <c r="N720" i="8" a="1"/>
  <c r="N720" i="8"/>
  <c r="B721" i="8" a="1"/>
  <c r="B721" i="8" s="1"/>
  <c r="H721" i="8" a="1"/>
  <c r="H721" i="8" s="1"/>
  <c r="N721" i="8" a="1"/>
  <c r="N721" i="8" s="1"/>
  <c r="B722" i="8" a="1"/>
  <c r="B722" i="8" s="1"/>
  <c r="H722" i="8" a="1"/>
  <c r="H722" i="8"/>
  <c r="I722" i="8" s="1"/>
  <c r="J722" i="8" s="1"/>
  <c r="L722" i="8"/>
  <c r="M722" i="8"/>
  <c r="N722" i="8" a="1"/>
  <c r="N722" i="8" s="1"/>
  <c r="B723" i="8" a="1"/>
  <c r="B723" i="8" s="1"/>
  <c r="C723" i="8" s="1"/>
  <c r="D723" i="8" s="1"/>
  <c r="H723" i="8" a="1"/>
  <c r="H723" i="8"/>
  <c r="M723" i="8" s="1"/>
  <c r="K723" i="8"/>
  <c r="L723" i="8"/>
  <c r="N723" i="8" a="1"/>
  <c r="N723" i="8" s="1"/>
  <c r="B724" i="8" a="1"/>
  <c r="B724" i="8" s="1"/>
  <c r="H724" i="8" a="1"/>
  <c r="H724" i="8"/>
  <c r="I724" i="8"/>
  <c r="J724" i="8" s="1"/>
  <c r="N724" i="8" a="1"/>
  <c r="N724" i="8" s="1"/>
  <c r="B725" i="8" a="1"/>
  <c r="B725" i="8" s="1"/>
  <c r="H725" i="8" a="1"/>
  <c r="H725" i="8" s="1"/>
  <c r="N725" i="8" a="1"/>
  <c r="N725" i="8"/>
  <c r="B726" i="8" a="1"/>
  <c r="B726" i="8" s="1"/>
  <c r="H726" i="8" a="1"/>
  <c r="H726" i="8"/>
  <c r="I726" i="8" s="1"/>
  <c r="J726" i="8" s="1"/>
  <c r="L726" i="8"/>
  <c r="M726" i="8"/>
  <c r="N726" i="8" a="1"/>
  <c r="N726" i="8" s="1"/>
  <c r="B727" i="8" a="1"/>
  <c r="B727" i="8" s="1"/>
  <c r="H727" i="8" a="1"/>
  <c r="H727" i="8" s="1"/>
  <c r="K727" i="8"/>
  <c r="N727" i="8" a="1"/>
  <c r="N727" i="8" s="1"/>
  <c r="B728" i="8" a="1"/>
  <c r="B728" i="8" s="1"/>
  <c r="H728" i="8" a="1"/>
  <c r="H728" i="8"/>
  <c r="I728" i="8" s="1"/>
  <c r="J728" i="8" s="1"/>
  <c r="N728" i="8" a="1"/>
  <c r="N728" i="8" s="1"/>
  <c r="B729" i="8" a="1"/>
  <c r="B729" i="8" s="1"/>
  <c r="H729" i="8" a="1"/>
  <c r="H729" i="8" s="1"/>
  <c r="N729" i="8" a="1"/>
  <c r="N729" i="8" s="1"/>
  <c r="B730" i="8" a="1"/>
  <c r="B730" i="8" s="1"/>
  <c r="H730" i="8" a="1"/>
  <c r="H730" i="8"/>
  <c r="I730" i="8" s="1"/>
  <c r="J730" i="8" s="1"/>
  <c r="L730" i="8"/>
  <c r="M730" i="8"/>
  <c r="N730" i="8" a="1"/>
  <c r="N730" i="8" s="1"/>
  <c r="B731" i="8" a="1"/>
  <c r="B731" i="8" s="1"/>
  <c r="C731" i="8"/>
  <c r="D731" i="8"/>
  <c r="H731" i="8" a="1"/>
  <c r="H731" i="8" s="1"/>
  <c r="N731" i="8" a="1"/>
  <c r="N731" i="8" s="1"/>
  <c r="B732" i="8" a="1"/>
  <c r="B732" i="8" s="1"/>
  <c r="H732" i="8" a="1"/>
  <c r="H732" i="8"/>
  <c r="I732" i="8"/>
  <c r="J732" i="8" s="1"/>
  <c r="N732" i="8" a="1"/>
  <c r="N732" i="8" s="1"/>
  <c r="B733" i="8" a="1"/>
  <c r="B733" i="8" s="1"/>
  <c r="H733" i="8" a="1"/>
  <c r="H733" i="8" s="1"/>
  <c r="N733" i="8" a="1"/>
  <c r="N733" i="8"/>
  <c r="B734" i="8" a="1"/>
  <c r="B734" i="8" s="1"/>
  <c r="H734" i="8" a="1"/>
  <c r="H734" i="8"/>
  <c r="I734" i="8" s="1"/>
  <c r="J734" i="8" s="1"/>
  <c r="L734" i="8"/>
  <c r="M734" i="8"/>
  <c r="N734" i="8" a="1"/>
  <c r="N734" i="8" s="1"/>
  <c r="B735" i="8" a="1"/>
  <c r="B735" i="8" s="1"/>
  <c r="H735" i="8" a="1"/>
  <c r="H735" i="8"/>
  <c r="L735" i="8" s="1"/>
  <c r="K735" i="8"/>
  <c r="N735" i="8" a="1"/>
  <c r="N735" i="8" s="1"/>
  <c r="B736" i="8" a="1"/>
  <c r="B736" i="8" s="1"/>
  <c r="H736" i="8" a="1"/>
  <c r="H736" i="8"/>
  <c r="I736" i="8"/>
  <c r="J736" i="8" s="1"/>
  <c r="N736" i="8" a="1"/>
  <c r="N736" i="8" s="1"/>
  <c r="B737" i="8" a="1"/>
  <c r="B737" i="8" s="1"/>
  <c r="H737" i="8" a="1"/>
  <c r="H737" i="8" s="1"/>
  <c r="N737" i="8" a="1"/>
  <c r="N737" i="8" s="1"/>
  <c r="B738" i="8" a="1"/>
  <c r="B738" i="8" s="1"/>
  <c r="H738" i="8" a="1"/>
  <c r="H738" i="8"/>
  <c r="I738" i="8" s="1"/>
  <c r="J738" i="8" s="1"/>
  <c r="L738" i="8"/>
  <c r="M738" i="8"/>
  <c r="N738" i="8" a="1"/>
  <c r="N738" i="8" s="1"/>
  <c r="B739" i="8" a="1"/>
  <c r="B739" i="8" s="1"/>
  <c r="C739" i="8"/>
  <c r="D739" i="8"/>
  <c r="H739" i="8" a="1"/>
  <c r="H739" i="8"/>
  <c r="L739" i="8" s="1"/>
  <c r="K739" i="8"/>
  <c r="N739" i="8" a="1"/>
  <c r="N739" i="8" s="1"/>
  <c r="B740" i="8" a="1"/>
  <c r="B740" i="8"/>
  <c r="H740" i="8" a="1"/>
  <c r="H740" i="8"/>
  <c r="N740" i="8" a="1"/>
  <c r="N740" i="8" s="1"/>
  <c r="B741" i="8" a="1"/>
  <c r="B741" i="8" s="1"/>
  <c r="H741" i="8" a="1"/>
  <c r="H741" i="8" s="1"/>
  <c r="N741" i="8" a="1"/>
  <c r="N741" i="8" s="1"/>
  <c r="B742" i="8" a="1"/>
  <c r="B742" i="8" s="1"/>
  <c r="H742" i="8" a="1"/>
  <c r="H742" i="8"/>
  <c r="I742" i="8" s="1"/>
  <c r="J742" i="8" s="1"/>
  <c r="L742" i="8"/>
  <c r="M742" i="8"/>
  <c r="N742" i="8" a="1"/>
  <c r="N742" i="8" s="1"/>
  <c r="B743" i="8" a="1"/>
  <c r="B743" i="8" s="1"/>
  <c r="C743" i="8" s="1"/>
  <c r="D743" i="8" s="1"/>
  <c r="H743" i="8" a="1"/>
  <c r="H743" i="8"/>
  <c r="L743" i="8" s="1"/>
  <c r="K743" i="8"/>
  <c r="N743" i="8" a="1"/>
  <c r="N743" i="8" s="1"/>
  <c r="B744" i="8" a="1"/>
  <c r="B744" i="8" s="1"/>
  <c r="H744" i="8" a="1"/>
  <c r="H744" i="8"/>
  <c r="I744" i="8"/>
  <c r="J744" i="8" s="1"/>
  <c r="N744" i="8" a="1"/>
  <c r="N744" i="8" s="1"/>
  <c r="B745" i="8" a="1"/>
  <c r="B745" i="8" s="1"/>
  <c r="H745" i="8" a="1"/>
  <c r="H745" i="8" s="1"/>
  <c r="N745" i="8" a="1"/>
  <c r="N745" i="8"/>
  <c r="B746" i="8" a="1"/>
  <c r="B746" i="8" s="1"/>
  <c r="E746" i="8" s="1"/>
  <c r="H746" i="8" a="1"/>
  <c r="H746" i="8"/>
  <c r="I746" i="8" s="1"/>
  <c r="J746" i="8" s="1"/>
  <c r="L746" i="8"/>
  <c r="M746" i="8"/>
  <c r="N746" i="8" a="1"/>
  <c r="N746" i="8"/>
  <c r="B747" i="8" a="1"/>
  <c r="B747" i="8" s="1"/>
  <c r="H747" i="8" a="1"/>
  <c r="H747" i="8"/>
  <c r="L747" i="8" s="1"/>
  <c r="K747" i="8"/>
  <c r="N747" i="8" a="1"/>
  <c r="N747" i="8" s="1"/>
  <c r="B748" i="8" a="1"/>
  <c r="B748" i="8" s="1"/>
  <c r="H748" i="8" a="1"/>
  <c r="H748" i="8"/>
  <c r="I748" i="8"/>
  <c r="J748" i="8" s="1"/>
  <c r="N748" i="8" a="1"/>
  <c r="N748" i="8" s="1"/>
  <c r="B749" i="8" a="1"/>
  <c r="B749" i="8" s="1"/>
  <c r="H749" i="8" a="1"/>
  <c r="H749" i="8" s="1"/>
  <c r="N749" i="8" a="1"/>
  <c r="N749" i="8"/>
  <c r="B750" i="8" a="1"/>
  <c r="B750" i="8" s="1"/>
  <c r="H750" i="8" a="1"/>
  <c r="H750" i="8"/>
  <c r="I750" i="8" s="1"/>
  <c r="J750" i="8" s="1"/>
  <c r="L750" i="8"/>
  <c r="M750" i="8"/>
  <c r="N750" i="8" a="1"/>
  <c r="N750" i="8" s="1"/>
  <c r="B751" i="8" a="1"/>
  <c r="B751" i="8" s="1"/>
  <c r="C751" i="8"/>
  <c r="D751" i="8"/>
  <c r="H751" i="8" a="1"/>
  <c r="H751" i="8" s="1"/>
  <c r="N751" i="8" a="1"/>
  <c r="N751" i="8" s="1"/>
  <c r="B752" i="8" a="1"/>
  <c r="B752" i="8"/>
  <c r="E752" i="8"/>
  <c r="H752" i="8" a="1"/>
  <c r="H752" i="8"/>
  <c r="N752" i="8" a="1"/>
  <c r="N752" i="8" s="1"/>
  <c r="B753" i="8" a="1"/>
  <c r="B753" i="8" s="1"/>
  <c r="F753" i="8" s="1"/>
  <c r="C753" i="8"/>
  <c r="D753" i="8" s="1"/>
  <c r="E753" i="8"/>
  <c r="G753" i="8"/>
  <c r="H753" i="8" a="1"/>
  <c r="H753" i="8" s="1"/>
  <c r="N753" i="8" a="1"/>
  <c r="N753" i="8"/>
  <c r="B754" i="8" a="1"/>
  <c r="B754" i="8" s="1"/>
  <c r="G754" i="8"/>
  <c r="H754" i="8" a="1"/>
  <c r="H754" i="8" s="1"/>
  <c r="N754" i="8" a="1"/>
  <c r="N754" i="8"/>
  <c r="B755" i="8" a="1"/>
  <c r="B755" i="8" s="1"/>
  <c r="H755" i="8" a="1"/>
  <c r="H755" i="8" s="1"/>
  <c r="M755" i="8" s="1"/>
  <c r="L755" i="8"/>
  <c r="N755" i="8" a="1"/>
  <c r="N755" i="8" s="1"/>
  <c r="B756" i="8" a="1"/>
  <c r="B756" i="8"/>
  <c r="F756" i="8" s="1"/>
  <c r="C756" i="8"/>
  <c r="D756" i="8"/>
  <c r="E756" i="8"/>
  <c r="H756" i="8" a="1"/>
  <c r="H756" i="8"/>
  <c r="M756" i="8" s="1"/>
  <c r="I756" i="8"/>
  <c r="J756" i="8"/>
  <c r="K756" i="8"/>
  <c r="L756" i="8"/>
  <c r="N756" i="8" a="1"/>
  <c r="N756" i="8"/>
  <c r="B757" i="8" a="1"/>
  <c r="B757" i="8" s="1"/>
  <c r="H757" i="8" a="1"/>
  <c r="H757" i="8"/>
  <c r="I757" i="8"/>
  <c r="J757" i="8" s="1"/>
  <c r="N757" i="8" a="1"/>
  <c r="N757" i="8"/>
  <c r="B758" i="8" a="1"/>
  <c r="B758" i="8" s="1"/>
  <c r="G758" i="8" s="1"/>
  <c r="H758" i="8" a="1"/>
  <c r="H758" i="8" s="1"/>
  <c r="N758" i="8" a="1"/>
  <c r="N758" i="8" s="1"/>
  <c r="B759" i="8" a="1"/>
  <c r="B759" i="8" s="1"/>
  <c r="E759" i="8" s="1"/>
  <c r="F759" i="8"/>
  <c r="H759" i="8" a="1"/>
  <c r="H759" i="8" s="1"/>
  <c r="L759" i="8" s="1"/>
  <c r="M759" i="8"/>
  <c r="N759" i="8" a="1"/>
  <c r="N759" i="8" s="1"/>
  <c r="B760" i="8" a="1"/>
  <c r="B760" i="8"/>
  <c r="F760" i="8" s="1"/>
  <c r="C760" i="8"/>
  <c r="D760" i="8"/>
  <c r="E760" i="8"/>
  <c r="H760" i="8" a="1"/>
  <c r="H760" i="8"/>
  <c r="M760" i="8" s="1"/>
  <c r="I760" i="8"/>
  <c r="J760" i="8"/>
  <c r="K760" i="8"/>
  <c r="L760" i="8"/>
  <c r="N760" i="8" a="1"/>
  <c r="N760" i="8" s="1"/>
  <c r="B761" i="8" a="1"/>
  <c r="B761" i="8" s="1"/>
  <c r="H761" i="8" a="1"/>
  <c r="H761" i="8"/>
  <c r="N761" i="8" a="1"/>
  <c r="N761" i="8"/>
  <c r="B762" i="8" a="1"/>
  <c r="B762" i="8" s="1"/>
  <c r="G762" i="8"/>
  <c r="H762" i="8" a="1"/>
  <c r="H762" i="8" s="1"/>
  <c r="N762" i="8" a="1"/>
  <c r="N762" i="8"/>
  <c r="B763" i="8" a="1"/>
  <c r="B763" i="8" s="1"/>
  <c r="F763" i="8" s="1"/>
  <c r="E763" i="8"/>
  <c r="P763" i="8" s="1" a="1"/>
  <c r="P763" i="8" s="1"/>
  <c r="H763" i="8" a="1"/>
  <c r="H763" i="8"/>
  <c r="I763" i="8" s="1"/>
  <c r="J763" i="8" s="1"/>
  <c r="K763" i="8"/>
  <c r="L763" i="8"/>
  <c r="M763" i="8"/>
  <c r="N763" i="8" a="1"/>
  <c r="N763" i="8" s="1"/>
  <c r="B764" i="8" a="1"/>
  <c r="B764" i="8"/>
  <c r="F764" i="8" s="1"/>
  <c r="C764" i="8"/>
  <c r="D764" i="8"/>
  <c r="E764" i="8"/>
  <c r="P764" i="8" s="1" a="1"/>
  <c r="P764" i="8" s="1"/>
  <c r="H764" i="8" a="1"/>
  <c r="H764" i="8"/>
  <c r="M764" i="8" s="1"/>
  <c r="I764" i="8"/>
  <c r="J764" i="8"/>
  <c r="K764" i="8"/>
  <c r="L764" i="8"/>
  <c r="N764" i="8" a="1"/>
  <c r="N764" i="8" s="1"/>
  <c r="B765" i="8" a="1"/>
  <c r="B765" i="8" s="1"/>
  <c r="H765" i="8" a="1"/>
  <c r="H765" i="8"/>
  <c r="I765" i="8"/>
  <c r="J765" i="8" s="1"/>
  <c r="N765" i="8" a="1"/>
  <c r="N765" i="8"/>
  <c r="B766" i="8" a="1"/>
  <c r="B766" i="8" s="1"/>
  <c r="G766" i="8"/>
  <c r="H766" i="8" a="1"/>
  <c r="H766" i="8" s="1"/>
  <c r="N766" i="8" a="1"/>
  <c r="N766" i="8" s="1"/>
  <c r="B767" i="8" a="1"/>
  <c r="B767" i="8" s="1"/>
  <c r="E767" i="8"/>
  <c r="P767" i="8" s="1" a="1"/>
  <c r="P767" i="8" s="1"/>
  <c r="F767" i="8"/>
  <c r="H767" i="8" a="1"/>
  <c r="H767" i="8"/>
  <c r="I767" i="8" s="1"/>
  <c r="J767" i="8" s="1"/>
  <c r="K767" i="8"/>
  <c r="L767" i="8"/>
  <c r="M767" i="8"/>
  <c r="N767" i="8" a="1"/>
  <c r="N767" i="8" s="1"/>
  <c r="B768" i="8" a="1"/>
  <c r="B768" i="8"/>
  <c r="F768" i="8" s="1"/>
  <c r="C768" i="8"/>
  <c r="D768" i="8"/>
  <c r="E768" i="8"/>
  <c r="H768" i="8" a="1"/>
  <c r="H768" i="8"/>
  <c r="M768" i="8" s="1"/>
  <c r="I768" i="8"/>
  <c r="J768" i="8"/>
  <c r="K768" i="8"/>
  <c r="L768" i="8"/>
  <c r="N768" i="8" a="1"/>
  <c r="N768" i="8" s="1"/>
  <c r="B769" i="8" a="1"/>
  <c r="B769" i="8"/>
  <c r="H769" i="8" a="1"/>
  <c r="H769" i="8"/>
  <c r="I769" i="8"/>
  <c r="J769" i="8" s="1"/>
  <c r="N769" i="8" a="1"/>
  <c r="N769" i="8"/>
  <c r="B770" i="8" a="1"/>
  <c r="B770" i="8" s="1"/>
  <c r="G770" i="8" s="1"/>
  <c r="H770" i="8" a="1"/>
  <c r="H770" i="8" s="1"/>
  <c r="N770" i="8" a="1"/>
  <c r="N770" i="8"/>
  <c r="B771" i="8" a="1"/>
  <c r="B771" i="8" s="1"/>
  <c r="E771" i="8"/>
  <c r="P771" i="8" s="1" a="1"/>
  <c r="P771" i="8" s="1"/>
  <c r="F771" i="8"/>
  <c r="H771" i="8" a="1"/>
  <c r="H771" i="8"/>
  <c r="I771" i="8" s="1"/>
  <c r="J771" i="8" s="1"/>
  <c r="K771" i="8"/>
  <c r="L771" i="8"/>
  <c r="M771" i="8"/>
  <c r="N771" i="8" a="1"/>
  <c r="N771" i="8" s="1"/>
  <c r="B772" i="8" a="1"/>
  <c r="B772" i="8"/>
  <c r="F772" i="8" s="1"/>
  <c r="C772" i="8"/>
  <c r="D772" i="8" s="1"/>
  <c r="E772" i="8"/>
  <c r="H772" i="8" a="1"/>
  <c r="H772" i="8"/>
  <c r="I772" i="8"/>
  <c r="J772" i="8"/>
  <c r="K772" i="8"/>
  <c r="L772" i="8"/>
  <c r="M772" i="8"/>
  <c r="N772" i="8" a="1"/>
  <c r="N772" i="8" s="1"/>
  <c r="B773" i="8" a="1"/>
  <c r="B773" i="8"/>
  <c r="H773" i="8" a="1"/>
  <c r="H773" i="8"/>
  <c r="I773" i="8" s="1"/>
  <c r="J773" i="8" s="1"/>
  <c r="N773" i="8" a="1"/>
  <c r="N773" i="8"/>
  <c r="B774" i="8" a="1"/>
  <c r="B774" i="8" s="1"/>
  <c r="H774" i="8" a="1"/>
  <c r="H774" i="8" s="1"/>
  <c r="N774" i="8" a="1"/>
  <c r="N774" i="8"/>
  <c r="B775" i="8" a="1"/>
  <c r="B775" i="8" s="1"/>
  <c r="E775" i="8" s="1"/>
  <c r="P775" i="8" s="1" a="1"/>
  <c r="P775" i="8" s="1"/>
  <c r="F775" i="8"/>
  <c r="H775" i="8" a="1"/>
  <c r="H775" i="8"/>
  <c r="I775" i="8" s="1"/>
  <c r="J775" i="8" s="1"/>
  <c r="K775" i="8"/>
  <c r="L775" i="8"/>
  <c r="M775" i="8"/>
  <c r="N775" i="8" a="1"/>
  <c r="N775" i="8" s="1"/>
  <c r="B776" i="8" a="1"/>
  <c r="B776" i="8"/>
  <c r="C776" i="8"/>
  <c r="H776" i="8" a="1"/>
  <c r="H776" i="8" s="1"/>
  <c r="K776" i="8" s="1"/>
  <c r="N776" i="8" a="1"/>
  <c r="N776" i="8" s="1"/>
  <c r="B777" i="8" a="1"/>
  <c r="B777" i="8"/>
  <c r="H777" i="8" a="1"/>
  <c r="H777" i="8"/>
  <c r="I777" i="8"/>
  <c r="J777" i="8" s="1"/>
  <c r="N777" i="8" a="1"/>
  <c r="N777" i="8" s="1"/>
  <c r="B778" i="8" a="1"/>
  <c r="B778" i="8" s="1"/>
  <c r="H778" i="8" a="1"/>
  <c r="H778" i="8" s="1"/>
  <c r="N778" i="8" a="1"/>
  <c r="N778" i="8"/>
  <c r="B779" i="8" a="1"/>
  <c r="B779" i="8" s="1"/>
  <c r="H779" i="8" a="1"/>
  <c r="H779" i="8"/>
  <c r="I779" i="8" s="1"/>
  <c r="J779" i="8" s="1"/>
  <c r="L779" i="8"/>
  <c r="M779" i="8"/>
  <c r="N779" i="8" a="1"/>
  <c r="N779" i="8" s="1"/>
  <c r="B780" i="8" a="1"/>
  <c r="B780" i="8" s="1"/>
  <c r="C780" i="8"/>
  <c r="D780" i="8" s="1"/>
  <c r="H780" i="8" a="1"/>
  <c r="H780" i="8"/>
  <c r="I780" i="8" s="1"/>
  <c r="J780" i="8"/>
  <c r="K780" i="8"/>
  <c r="L780" i="8"/>
  <c r="M780" i="8"/>
  <c r="N780" i="8" a="1"/>
  <c r="N780" i="8" s="1"/>
  <c r="B781" i="8" a="1"/>
  <c r="B781" i="8" s="1"/>
  <c r="H781" i="8" a="1"/>
  <c r="H781" i="8"/>
  <c r="N781" i="8" a="1"/>
  <c r="N781" i="8" s="1"/>
  <c r="B782" i="8" a="1"/>
  <c r="B782" i="8" s="1"/>
  <c r="H782" i="8" a="1"/>
  <c r="H782" i="8"/>
  <c r="N782" i="8" a="1"/>
  <c r="N782" i="8"/>
  <c r="B783" i="8" a="1"/>
  <c r="B783" i="8" s="1"/>
  <c r="C783" i="8" s="1"/>
  <c r="D783" i="8" s="1"/>
  <c r="G783" i="8"/>
  <c r="H783" i="8" a="1"/>
  <c r="H783" i="8" s="1"/>
  <c r="N783" i="8" a="1"/>
  <c r="N783" i="8" s="1"/>
  <c r="B784" i="8" a="1"/>
  <c r="B784" i="8" s="1"/>
  <c r="C784" i="8" s="1"/>
  <c r="H784" i="8" a="1"/>
  <c r="H784" i="8"/>
  <c r="M784" i="8" s="1"/>
  <c r="K784" i="8"/>
  <c r="L784" i="8"/>
  <c r="N784" i="8" a="1"/>
  <c r="N784" i="8" s="1"/>
  <c r="B785" i="8" a="1"/>
  <c r="B785" i="8"/>
  <c r="C785" i="8"/>
  <c r="D785" i="8" s="1"/>
  <c r="H785" i="8" a="1"/>
  <c r="H785" i="8"/>
  <c r="I785" i="8" s="1"/>
  <c r="J785" i="8" s="1"/>
  <c r="N785" i="8" a="1"/>
  <c r="N785" i="8" s="1"/>
  <c r="B786" i="8" a="1"/>
  <c r="B786" i="8" s="1"/>
  <c r="H786" i="8" a="1"/>
  <c r="H786" i="8" s="1"/>
  <c r="N786" i="8" a="1"/>
  <c r="N786" i="8" s="1"/>
  <c r="B787" i="8" a="1"/>
  <c r="B787" i="8" s="1"/>
  <c r="C787" i="8" s="1"/>
  <c r="D787" i="8" s="1"/>
  <c r="E787" i="8"/>
  <c r="H787" i="8" a="1"/>
  <c r="H787" i="8"/>
  <c r="I787" i="8" s="1"/>
  <c r="J787" i="8" s="1"/>
  <c r="L787" i="8"/>
  <c r="M787" i="8"/>
  <c r="N787" i="8" a="1"/>
  <c r="N787" i="8" s="1"/>
  <c r="B788" i="8" a="1"/>
  <c r="B788" i="8" s="1"/>
  <c r="H788" i="8" a="1"/>
  <c r="H788" i="8"/>
  <c r="M788" i="8" s="1"/>
  <c r="K788" i="8"/>
  <c r="L788" i="8"/>
  <c r="N788" i="8" a="1"/>
  <c r="N788" i="8" s="1"/>
  <c r="B789" i="8" a="1"/>
  <c r="B789" i="8" s="1"/>
  <c r="H789" i="8" a="1"/>
  <c r="H789" i="8"/>
  <c r="I789" i="8"/>
  <c r="J789" i="8"/>
  <c r="N789" i="8" a="1"/>
  <c r="N789" i="8" s="1"/>
  <c r="B790" i="8" a="1"/>
  <c r="B790" i="8" s="1"/>
  <c r="H790" i="8" a="1"/>
  <c r="H790" i="8"/>
  <c r="N790" i="8" a="1"/>
  <c r="N790" i="8" s="1"/>
  <c r="B791" i="8" a="1"/>
  <c r="B791" i="8" s="1"/>
  <c r="C791" i="8" s="1"/>
  <c r="D791" i="8" s="1"/>
  <c r="E791" i="8"/>
  <c r="H791" i="8" a="1"/>
  <c r="H791" i="8" s="1"/>
  <c r="M791" i="8" s="1"/>
  <c r="L791" i="8"/>
  <c r="N791" i="8" a="1"/>
  <c r="N791" i="8" s="1"/>
  <c r="B792" i="8" a="1"/>
  <c r="B792" i="8" s="1"/>
  <c r="E792" i="8" s="1"/>
  <c r="C792" i="8"/>
  <c r="D792" i="8" s="1"/>
  <c r="H792" i="8" a="1"/>
  <c r="H792" i="8" s="1"/>
  <c r="K792" i="8" s="1"/>
  <c r="N792" i="8" a="1"/>
  <c r="N792" i="8"/>
  <c r="B793" i="8" a="1"/>
  <c r="B793" i="8" s="1"/>
  <c r="H793" i="8" a="1"/>
  <c r="H793" i="8"/>
  <c r="I793" i="8"/>
  <c r="J793" i="8" s="1"/>
  <c r="N793" i="8" a="1"/>
  <c r="N793" i="8" s="1"/>
  <c r="B794" i="8" a="1"/>
  <c r="B794" i="8" s="1"/>
  <c r="H794" i="8" a="1"/>
  <c r="H794" i="8"/>
  <c r="N794" i="8" a="1"/>
  <c r="N794" i="8"/>
  <c r="B795" i="8" a="1"/>
  <c r="B795" i="8" s="1"/>
  <c r="C795" i="8" s="1"/>
  <c r="D795" i="8" s="1"/>
  <c r="E795" i="8"/>
  <c r="F795" i="8"/>
  <c r="H795" i="8" a="1"/>
  <c r="H795" i="8" s="1"/>
  <c r="L795" i="8" s="1"/>
  <c r="M795" i="8"/>
  <c r="N795" i="8" a="1"/>
  <c r="N795" i="8" s="1"/>
  <c r="B796" i="8" a="1"/>
  <c r="B796" i="8" s="1"/>
  <c r="E796" i="8" s="1"/>
  <c r="C796" i="8"/>
  <c r="D796" i="8"/>
  <c r="H796" i="8" a="1"/>
  <c r="H796" i="8" s="1"/>
  <c r="L796" i="8" s="1"/>
  <c r="K796" i="8"/>
  <c r="N796" i="8" a="1"/>
  <c r="N796" i="8" s="1"/>
  <c r="B797" i="8" a="1"/>
  <c r="B797" i="8"/>
  <c r="H797" i="8" a="1"/>
  <c r="H797" i="8"/>
  <c r="I797" i="8"/>
  <c r="J797" i="8" s="1"/>
  <c r="N797" i="8" a="1"/>
  <c r="N797" i="8" s="1"/>
  <c r="B798" i="8" a="1"/>
  <c r="B798" i="8" s="1"/>
  <c r="G798" i="8"/>
  <c r="H798" i="8" a="1"/>
  <c r="H798" i="8"/>
  <c r="N798" i="8" a="1"/>
  <c r="N798" i="8" s="1"/>
  <c r="B799" i="8" a="1"/>
  <c r="B799" i="8" s="1"/>
  <c r="H799" i="8" a="1"/>
  <c r="H799" i="8" s="1"/>
  <c r="L799" i="8" s="1"/>
  <c r="N799" i="8" a="1"/>
  <c r="N799" i="8" s="1"/>
  <c r="B800" i="8" a="1"/>
  <c r="B800" i="8" s="1"/>
  <c r="H800" i="8" a="1"/>
  <c r="H800" i="8"/>
  <c r="I800" i="8" s="1"/>
  <c r="J800" i="8" s="1"/>
  <c r="K800" i="8"/>
  <c r="L800" i="8"/>
  <c r="M800" i="8"/>
  <c r="N800" i="8" a="1"/>
  <c r="N800" i="8" s="1"/>
  <c r="B801" i="8" a="1"/>
  <c r="B801" i="8"/>
  <c r="C801" i="8" s="1"/>
  <c r="D801" i="8" s="1"/>
  <c r="H801" i="8" a="1"/>
  <c r="H801" i="8"/>
  <c r="I801" i="8"/>
  <c r="J801" i="8" s="1"/>
  <c r="N801" i="8" a="1"/>
  <c r="N801" i="8" s="1"/>
  <c r="B802" i="8" a="1"/>
  <c r="B802" i="8" s="1"/>
  <c r="H802" i="8" a="1"/>
  <c r="H802" i="8"/>
  <c r="N802" i="8" a="1"/>
  <c r="N802" i="8"/>
  <c r="B803" i="8" a="1"/>
  <c r="B803" i="8" s="1"/>
  <c r="C803" i="8" s="1"/>
  <c r="D803" i="8" s="1"/>
  <c r="G803" i="8"/>
  <c r="H803" i="8" a="1"/>
  <c r="H803" i="8" s="1"/>
  <c r="N803" i="8" a="1"/>
  <c r="N803" i="8" s="1"/>
  <c r="B804" i="8" a="1"/>
  <c r="B804" i="8" s="1"/>
  <c r="C804" i="8" s="1"/>
  <c r="H804" i="8" a="1"/>
  <c r="H804" i="8"/>
  <c r="I804" i="8" s="1"/>
  <c r="J804" i="8"/>
  <c r="K804" i="8"/>
  <c r="L804" i="8"/>
  <c r="M804" i="8"/>
  <c r="N804" i="8" a="1"/>
  <c r="N804" i="8" s="1"/>
  <c r="B805" i="8" a="1"/>
  <c r="B805" i="8"/>
  <c r="H805" i="8" a="1"/>
  <c r="H805" i="8"/>
  <c r="I805" i="8"/>
  <c r="J805" i="8" s="1"/>
  <c r="N805" i="8" a="1"/>
  <c r="N805" i="8" s="1"/>
  <c r="B806" i="8" a="1"/>
  <c r="B806" i="8" s="1"/>
  <c r="H806" i="8" a="1"/>
  <c r="H806" i="8"/>
  <c r="N806" i="8" a="1"/>
  <c r="N806" i="8" s="1"/>
  <c r="B807" i="8" a="1"/>
  <c r="B807" i="8" s="1"/>
  <c r="H807" i="8" a="1"/>
  <c r="H807" i="8" s="1"/>
  <c r="L807" i="8" s="1"/>
  <c r="N807" i="8" a="1"/>
  <c r="N807" i="8" s="1"/>
  <c r="B808" i="8" a="1"/>
  <c r="B808" i="8" s="1"/>
  <c r="H808" i="8" a="1"/>
  <c r="H808" i="8"/>
  <c r="I808" i="8" s="1"/>
  <c r="J808" i="8" s="1"/>
  <c r="K808" i="8"/>
  <c r="L808" i="8"/>
  <c r="M808" i="8"/>
  <c r="N808" i="8" a="1"/>
  <c r="N808" i="8" s="1"/>
  <c r="B809" i="8" a="1"/>
  <c r="B809" i="8"/>
  <c r="C809" i="8" s="1"/>
  <c r="D809" i="8" s="1"/>
  <c r="H809" i="8" a="1"/>
  <c r="H809" i="8"/>
  <c r="I809" i="8"/>
  <c r="J809" i="8" s="1"/>
  <c r="N809" i="8" a="1"/>
  <c r="N809" i="8" s="1"/>
  <c r="B810" i="8" a="1"/>
  <c r="B810" i="8" s="1"/>
  <c r="H810" i="8" a="1"/>
  <c r="H810" i="8"/>
  <c r="N810" i="8" a="1"/>
  <c r="N810" i="8"/>
  <c r="B811" i="8" a="1"/>
  <c r="B811" i="8" s="1"/>
  <c r="C811" i="8" s="1"/>
  <c r="D811" i="8" s="1"/>
  <c r="G811" i="8"/>
  <c r="H811" i="8" a="1"/>
  <c r="H811" i="8"/>
  <c r="I811" i="8" s="1"/>
  <c r="J811" i="8" s="1"/>
  <c r="L811" i="8"/>
  <c r="M811" i="8"/>
  <c r="N811" i="8" a="1"/>
  <c r="N811" i="8" s="1"/>
  <c r="B812" i="8" a="1"/>
  <c r="B812" i="8" s="1"/>
  <c r="C812" i="8" s="1"/>
  <c r="D812" i="8" s="1"/>
  <c r="H812" i="8" a="1"/>
  <c r="H812" i="8" s="1"/>
  <c r="K812" i="8"/>
  <c r="L812" i="8"/>
  <c r="N812" i="8" a="1"/>
  <c r="N812" i="8" s="1"/>
  <c r="B813" i="8" a="1"/>
  <c r="B813" i="8"/>
  <c r="C813" i="8"/>
  <c r="D813" i="8" s="1"/>
  <c r="H813" i="8" a="1"/>
  <c r="H813" i="8"/>
  <c r="I813" i="8"/>
  <c r="J813" i="8"/>
  <c r="N813" i="8" a="1"/>
  <c r="N813" i="8" s="1"/>
  <c r="B814" i="8" a="1"/>
  <c r="B814" i="8" s="1"/>
  <c r="H814" i="8" a="1"/>
  <c r="H814" i="8"/>
  <c r="N814" i="8" a="1"/>
  <c r="N814" i="8" s="1"/>
  <c r="B815" i="8" a="1"/>
  <c r="B815" i="8" s="1"/>
  <c r="C815" i="8" s="1"/>
  <c r="D815" i="8" s="1"/>
  <c r="E815" i="8"/>
  <c r="H815" i="8" a="1"/>
  <c r="H815" i="8"/>
  <c r="I815" i="8" s="1"/>
  <c r="J815" i="8" s="1"/>
  <c r="L815" i="8"/>
  <c r="M815" i="8"/>
  <c r="N815" i="8" a="1"/>
  <c r="N815" i="8" s="1"/>
  <c r="B816" i="8" a="1"/>
  <c r="B816" i="8" s="1"/>
  <c r="H816" i="8" a="1"/>
  <c r="H816" i="8"/>
  <c r="I816" i="8" s="1"/>
  <c r="J816" i="8" s="1"/>
  <c r="K816" i="8"/>
  <c r="L816" i="8"/>
  <c r="M816" i="8"/>
  <c r="N816" i="8" a="1"/>
  <c r="N816" i="8" s="1"/>
  <c r="B817" i="8" a="1"/>
  <c r="B817" i="8"/>
  <c r="C817" i="8" s="1"/>
  <c r="D817" i="8" s="1"/>
  <c r="H817" i="8" a="1"/>
  <c r="H817" i="8"/>
  <c r="I817" i="8"/>
  <c r="J817" i="8" s="1"/>
  <c r="N817" i="8" a="1"/>
  <c r="N817" i="8" s="1"/>
  <c r="B818" i="8" a="1"/>
  <c r="B818" i="8" s="1"/>
  <c r="H818" i="8" a="1"/>
  <c r="H818" i="8"/>
  <c r="N818" i="8" a="1"/>
  <c r="N818" i="8"/>
  <c r="B819" i="8" a="1"/>
  <c r="B819" i="8" s="1"/>
  <c r="C819" i="8" s="1"/>
  <c r="D819" i="8" s="1"/>
  <c r="G819" i="8"/>
  <c r="H819" i="8" a="1"/>
  <c r="H819" i="8" s="1"/>
  <c r="N819" i="8" a="1"/>
  <c r="N819" i="8"/>
  <c r="B820" i="8" a="1"/>
  <c r="B820" i="8" s="1"/>
  <c r="C820" i="8" s="1"/>
  <c r="D820" i="8" s="1"/>
  <c r="H820" i="8" a="1"/>
  <c r="H820" i="8"/>
  <c r="I820" i="8" s="1"/>
  <c r="J820" i="8"/>
  <c r="K820" i="8"/>
  <c r="L820" i="8"/>
  <c r="M820" i="8"/>
  <c r="N820" i="8" a="1"/>
  <c r="N820" i="8" s="1"/>
  <c r="B821" i="8" a="1"/>
  <c r="B821" i="8"/>
  <c r="E821" i="8" s="1"/>
  <c r="C821" i="8"/>
  <c r="D821" i="8"/>
  <c r="H821" i="8" a="1"/>
  <c r="H821" i="8"/>
  <c r="N821" i="8" a="1"/>
  <c r="N821" i="8" s="1"/>
  <c r="B822" i="8" a="1"/>
  <c r="B822" i="8"/>
  <c r="E822" i="8" s="1"/>
  <c r="C822" i="8"/>
  <c r="D822" i="8"/>
  <c r="G822" i="8"/>
  <c r="H822" i="8" a="1"/>
  <c r="H822" i="8" s="1"/>
  <c r="N822" i="8" a="1"/>
  <c r="N822" i="8"/>
  <c r="B823" i="8" a="1"/>
  <c r="B823" i="8"/>
  <c r="C823" i="8" s="1"/>
  <c r="F823" i="8"/>
  <c r="H823" i="8" a="1"/>
  <c r="H823" i="8"/>
  <c r="K823" i="8" s="1"/>
  <c r="I823" i="8"/>
  <c r="J823" i="8" s="1"/>
  <c r="L823" i="8"/>
  <c r="M823" i="8"/>
  <c r="N823" i="8" a="1"/>
  <c r="N823" i="8"/>
  <c r="B824" i="8" a="1"/>
  <c r="B824" i="8" s="1"/>
  <c r="H824" i="8" a="1"/>
  <c r="H824" i="8" s="1"/>
  <c r="N824" i="8" a="1"/>
  <c r="N824" i="8"/>
  <c r="B825" i="8" a="1"/>
  <c r="B825" i="8"/>
  <c r="H825" i="8" a="1"/>
  <c r="H825" i="8"/>
  <c r="K825" i="8" s="1"/>
  <c r="I825" i="8"/>
  <c r="J825" i="8" s="1"/>
  <c r="N825" i="8" a="1"/>
  <c r="N825" i="8" s="1"/>
  <c r="B826" i="8" a="1"/>
  <c r="B826" i="8"/>
  <c r="F826" i="8" s="1"/>
  <c r="C826" i="8"/>
  <c r="D826" i="8"/>
  <c r="E826" i="8"/>
  <c r="G826" i="8"/>
  <c r="H826" i="8" a="1"/>
  <c r="H826" i="8" s="1"/>
  <c r="N826" i="8" a="1"/>
  <c r="N826" i="8"/>
  <c r="B827" i="8" a="1"/>
  <c r="B827" i="8"/>
  <c r="C827" i="8" s="1"/>
  <c r="D827" i="8" s="1"/>
  <c r="E827" i="8"/>
  <c r="F827" i="8"/>
  <c r="H827" i="8" a="1"/>
  <c r="H827" i="8"/>
  <c r="K827" i="8" s="1"/>
  <c r="I827" i="8"/>
  <c r="J827" i="8" s="1"/>
  <c r="L827" i="8"/>
  <c r="M827" i="8"/>
  <c r="N827" i="8" a="1"/>
  <c r="N827" i="8"/>
  <c r="B828" i="8" a="1"/>
  <c r="B828" i="8" s="1"/>
  <c r="H828" i="8" a="1"/>
  <c r="H828" i="8" s="1"/>
  <c r="K828" i="8" s="1"/>
  <c r="N828" i="8" a="1"/>
  <c r="N828" i="8"/>
  <c r="B829" i="8" a="1"/>
  <c r="B829" i="8"/>
  <c r="H829" i="8" a="1"/>
  <c r="H829" i="8"/>
  <c r="K829" i="8" s="1"/>
  <c r="I829" i="8"/>
  <c r="J829" i="8" s="1"/>
  <c r="N829" i="8" a="1"/>
  <c r="N829" i="8" s="1"/>
  <c r="B830" i="8" a="1"/>
  <c r="B830" i="8"/>
  <c r="F830" i="8" s="1"/>
  <c r="C830" i="8"/>
  <c r="E830" i="8" s="1"/>
  <c r="D830" i="8"/>
  <c r="G830" i="8"/>
  <c r="H830" i="8" a="1"/>
  <c r="H830" i="8" s="1"/>
  <c r="N830" i="8" a="1"/>
  <c r="N830" i="8"/>
  <c r="B831" i="8" a="1"/>
  <c r="B831" i="8"/>
  <c r="C831" i="8" s="1"/>
  <c r="F831" i="8"/>
  <c r="H831" i="8" a="1"/>
  <c r="H831" i="8"/>
  <c r="K831" i="8" s="1"/>
  <c r="I831" i="8"/>
  <c r="J831" i="8" s="1"/>
  <c r="L831" i="8"/>
  <c r="M831" i="8"/>
  <c r="N831" i="8" a="1"/>
  <c r="N831" i="8"/>
  <c r="B832" i="8" a="1"/>
  <c r="B832" i="8" s="1"/>
  <c r="H832" i="8" a="1"/>
  <c r="H832" i="8" s="1"/>
  <c r="N832" i="8" a="1"/>
  <c r="N832" i="8"/>
  <c r="B833" i="8" a="1"/>
  <c r="B833" i="8"/>
  <c r="H833" i="8" a="1"/>
  <c r="H833" i="8"/>
  <c r="K833" i="8" s="1"/>
  <c r="I833" i="8"/>
  <c r="J833" i="8" s="1"/>
  <c r="N833" i="8" a="1"/>
  <c r="N833" i="8" s="1"/>
  <c r="B834" i="8" a="1"/>
  <c r="B834" i="8"/>
  <c r="F834" i="8" s="1"/>
  <c r="C834" i="8"/>
  <c r="D834" i="8" s="1"/>
  <c r="G834" i="8" s="1"/>
  <c r="H834" i="8" a="1"/>
  <c r="H834" i="8" s="1"/>
  <c r="N834" i="8" a="1"/>
  <c r="N834" i="8"/>
  <c r="B835" i="8" a="1"/>
  <c r="B835" i="8" s="1"/>
  <c r="H835" i="8" a="1"/>
  <c r="H835" i="8"/>
  <c r="I835" i="8" s="1"/>
  <c r="J835" i="8" s="1"/>
  <c r="L835" i="8"/>
  <c r="M835" i="8"/>
  <c r="N835" i="8" a="1"/>
  <c r="N835" i="8"/>
  <c r="B836" i="8" a="1"/>
  <c r="B836" i="8" s="1"/>
  <c r="H836" i="8" a="1"/>
  <c r="H836" i="8" s="1"/>
  <c r="K836" i="8" s="1"/>
  <c r="N836" i="8" a="1"/>
  <c r="N836" i="8" s="1"/>
  <c r="B837" i="8" a="1"/>
  <c r="B837" i="8"/>
  <c r="H837" i="8" a="1"/>
  <c r="H837" i="8"/>
  <c r="K837" i="8" s="1"/>
  <c r="I837" i="8"/>
  <c r="J837" i="8" s="1"/>
  <c r="N837" i="8" a="1"/>
  <c r="N837" i="8" s="1"/>
  <c r="B838" i="8" a="1"/>
  <c r="B838" i="8"/>
  <c r="F838" i="8" s="1"/>
  <c r="C838" i="8"/>
  <c r="D838" i="8" s="1"/>
  <c r="G838" i="8" s="1"/>
  <c r="H838" i="8" a="1"/>
  <c r="H838" i="8" s="1"/>
  <c r="N838" i="8" a="1"/>
  <c r="N838" i="8"/>
  <c r="B839" i="8" a="1"/>
  <c r="B839" i="8" s="1"/>
  <c r="H839" i="8" a="1"/>
  <c r="H839" i="8"/>
  <c r="I839" i="8" s="1"/>
  <c r="J839" i="8" s="1"/>
  <c r="L839" i="8"/>
  <c r="M839" i="8"/>
  <c r="N839" i="8" a="1"/>
  <c r="N839" i="8"/>
  <c r="B840" i="8" a="1"/>
  <c r="B840" i="8" s="1"/>
  <c r="H840" i="8" a="1"/>
  <c r="H840" i="8" s="1"/>
  <c r="K840" i="8"/>
  <c r="N840" i="8" a="1"/>
  <c r="N840" i="8" s="1"/>
  <c r="B841" i="8" a="1"/>
  <c r="B841" i="8"/>
  <c r="H841" i="8" a="1"/>
  <c r="H841" i="8"/>
  <c r="K841" i="8" s="1"/>
  <c r="I841" i="8"/>
  <c r="J841" i="8" s="1"/>
  <c r="N841" i="8" a="1"/>
  <c r="N841" i="8" s="1"/>
  <c r="B842" i="8" a="1"/>
  <c r="B842" i="8" s="1"/>
  <c r="H842" i="8" a="1"/>
  <c r="H842" i="8" s="1"/>
  <c r="N842" i="8" a="1"/>
  <c r="N842" i="8"/>
  <c r="B843" i="8" a="1"/>
  <c r="B843" i="8" s="1"/>
  <c r="H843" i="8" a="1"/>
  <c r="H843" i="8"/>
  <c r="I843" i="8" s="1"/>
  <c r="J843" i="8" s="1"/>
  <c r="L843" i="8"/>
  <c r="M843" i="8"/>
  <c r="N843" i="8" a="1"/>
  <c r="N843" i="8" s="1"/>
  <c r="B844" i="8" a="1"/>
  <c r="B844" i="8" s="1"/>
  <c r="H844" i="8" a="1"/>
  <c r="H844" i="8" s="1"/>
  <c r="K844" i="8"/>
  <c r="N844" i="8" a="1"/>
  <c r="N844" i="8" s="1"/>
  <c r="B845" i="8" a="1"/>
  <c r="B845" i="8"/>
  <c r="H845" i="8" a="1"/>
  <c r="H845" i="8"/>
  <c r="K845" i="8" s="1"/>
  <c r="I845" i="8"/>
  <c r="J845" i="8" s="1"/>
  <c r="N845" i="8" a="1"/>
  <c r="N845" i="8" s="1"/>
  <c r="B846" i="8" a="1"/>
  <c r="B846" i="8" s="1"/>
  <c r="H846" i="8" a="1"/>
  <c r="H846" i="8" s="1"/>
  <c r="N846" i="8" a="1"/>
  <c r="N846" i="8"/>
  <c r="B847" i="8" a="1"/>
  <c r="B847" i="8" s="1"/>
  <c r="H847" i="8" a="1"/>
  <c r="H847" i="8"/>
  <c r="I847" i="8" s="1"/>
  <c r="J847" i="8" s="1"/>
  <c r="L847" i="8"/>
  <c r="M847" i="8"/>
  <c r="N847" i="8" a="1"/>
  <c r="N847" i="8" s="1"/>
  <c r="B848" i="8" a="1"/>
  <c r="B848" i="8" s="1"/>
  <c r="H848" i="8" a="1"/>
  <c r="H848" i="8" s="1"/>
  <c r="K848" i="8" s="1"/>
  <c r="N848" i="8" a="1"/>
  <c r="N848" i="8" s="1"/>
  <c r="B849" i="8" a="1"/>
  <c r="B849" i="8"/>
  <c r="H849" i="8" a="1"/>
  <c r="H849" i="8"/>
  <c r="K849" i="8" s="1"/>
  <c r="I849" i="8"/>
  <c r="J849" i="8" s="1"/>
  <c r="N849" i="8" a="1"/>
  <c r="N849" i="8" s="1"/>
  <c r="B850" i="8" a="1"/>
  <c r="B850" i="8" s="1"/>
  <c r="H850" i="8" a="1"/>
  <c r="H850" i="8" s="1"/>
  <c r="N850" i="8" a="1"/>
  <c r="N850" i="8"/>
  <c r="B851" i="8" a="1"/>
  <c r="B851" i="8" s="1"/>
  <c r="H851" i="8" a="1"/>
  <c r="H851" i="8"/>
  <c r="I851" i="8" s="1"/>
  <c r="J851" i="8" s="1"/>
  <c r="L851" i="8"/>
  <c r="M851" i="8"/>
  <c r="N851" i="8" a="1"/>
  <c r="N851" i="8" s="1"/>
  <c r="B852" i="8" a="1"/>
  <c r="B852" i="8" s="1"/>
  <c r="H852" i="8" a="1"/>
  <c r="H852" i="8" s="1"/>
  <c r="K852" i="8" s="1"/>
  <c r="N852" i="8" a="1"/>
  <c r="N852" i="8" s="1"/>
  <c r="B853" i="8" a="1"/>
  <c r="B853" i="8"/>
  <c r="H853" i="8" a="1"/>
  <c r="H853" i="8"/>
  <c r="K853" i="8" s="1"/>
  <c r="I853" i="8"/>
  <c r="J853" i="8" s="1"/>
  <c r="N853" i="8" a="1"/>
  <c r="N853" i="8" s="1"/>
  <c r="B854" i="8" a="1"/>
  <c r="B854" i="8" s="1"/>
  <c r="H854" i="8" a="1"/>
  <c r="H854" i="8" s="1"/>
  <c r="N854" i="8" a="1"/>
  <c r="N854" i="8"/>
  <c r="B855" i="8" a="1"/>
  <c r="B855" i="8" s="1"/>
  <c r="H855" i="8" a="1"/>
  <c r="H855" i="8"/>
  <c r="I855" i="8" s="1"/>
  <c r="J855" i="8" s="1"/>
  <c r="L855" i="8"/>
  <c r="M855" i="8"/>
  <c r="N855" i="8" a="1"/>
  <c r="N855" i="8" s="1"/>
  <c r="B856" i="8" a="1"/>
  <c r="B856" i="8" s="1"/>
  <c r="H856" i="8" a="1"/>
  <c r="H856" i="8"/>
  <c r="M856" i="8" s="1"/>
  <c r="K856" i="8"/>
  <c r="N856" i="8" a="1"/>
  <c r="N856" i="8" s="1"/>
  <c r="B857" i="8" a="1"/>
  <c r="B857" i="8"/>
  <c r="H857" i="8" a="1"/>
  <c r="H857" i="8"/>
  <c r="K857" i="8" s="1"/>
  <c r="I857" i="8"/>
  <c r="J857" i="8" s="1"/>
  <c r="N857" i="8" a="1"/>
  <c r="N857" i="8" s="1"/>
  <c r="B858" i="8" a="1"/>
  <c r="B858" i="8" s="1"/>
  <c r="H858" i="8" a="1"/>
  <c r="H858" i="8" s="1"/>
  <c r="N858" i="8" a="1"/>
  <c r="N858" i="8"/>
  <c r="B859" i="8" a="1"/>
  <c r="B859" i="8" s="1"/>
  <c r="H859" i="8" a="1"/>
  <c r="H859" i="8"/>
  <c r="I859" i="8" s="1"/>
  <c r="J859" i="8" s="1"/>
  <c r="L859" i="8"/>
  <c r="M859" i="8"/>
  <c r="N859" i="8" a="1"/>
  <c r="N859" i="8" s="1"/>
  <c r="B860" i="8" a="1"/>
  <c r="B860" i="8" s="1"/>
  <c r="H860" i="8" a="1"/>
  <c r="H860" i="8"/>
  <c r="M860" i="8" s="1"/>
  <c r="K860" i="8"/>
  <c r="N860" i="8" a="1"/>
  <c r="N860" i="8" s="1"/>
  <c r="B861" i="8" a="1"/>
  <c r="B861" i="8"/>
  <c r="H861" i="8" a="1"/>
  <c r="H861" i="8"/>
  <c r="K861" i="8" s="1"/>
  <c r="I861" i="8"/>
  <c r="J861" i="8" s="1"/>
  <c r="N861" i="8" a="1"/>
  <c r="N861" i="8" s="1"/>
  <c r="B862" i="8" a="1"/>
  <c r="B862" i="8" s="1"/>
  <c r="H862" i="8" a="1"/>
  <c r="H862" i="8" s="1"/>
  <c r="N862" i="8" a="1"/>
  <c r="N862" i="8"/>
  <c r="B863" i="8" a="1"/>
  <c r="B863" i="8" s="1"/>
  <c r="H863" i="8" a="1"/>
  <c r="H863" i="8"/>
  <c r="I863" i="8" s="1"/>
  <c r="J863" i="8" s="1"/>
  <c r="L863" i="8"/>
  <c r="M863" i="8"/>
  <c r="N863" i="8" a="1"/>
  <c r="N863" i="8" s="1"/>
  <c r="B864" i="8" a="1"/>
  <c r="B864" i="8" s="1"/>
  <c r="H864" i="8" a="1"/>
  <c r="H864" i="8"/>
  <c r="M864" i="8" s="1"/>
  <c r="K864" i="8"/>
  <c r="L864" i="8"/>
  <c r="N864" i="8" a="1"/>
  <c r="N864" i="8" s="1"/>
  <c r="B865" i="8" a="1"/>
  <c r="B865" i="8"/>
  <c r="H865" i="8" a="1"/>
  <c r="H865" i="8"/>
  <c r="K865" i="8" s="1"/>
  <c r="I865" i="8"/>
  <c r="J865" i="8" s="1"/>
  <c r="N865" i="8" a="1"/>
  <c r="N865" i="8"/>
  <c r="B866" i="8" a="1"/>
  <c r="B866" i="8" s="1"/>
  <c r="H866" i="8" a="1"/>
  <c r="H866" i="8" s="1"/>
  <c r="N866" i="8" a="1"/>
  <c r="N866" i="8"/>
  <c r="B867" i="8" a="1"/>
  <c r="B867" i="8" s="1"/>
  <c r="H867" i="8" a="1"/>
  <c r="H867" i="8"/>
  <c r="I867" i="8" s="1"/>
  <c r="J867" i="8" s="1"/>
  <c r="L867" i="8"/>
  <c r="M867" i="8"/>
  <c r="N867" i="8" a="1"/>
  <c r="N867" i="8" s="1"/>
  <c r="B868" i="8" a="1"/>
  <c r="B868" i="8" s="1"/>
  <c r="H868" i="8" a="1"/>
  <c r="H868" i="8" s="1"/>
  <c r="K868" i="8" s="1"/>
  <c r="N868" i="8" a="1"/>
  <c r="N868" i="8" s="1"/>
  <c r="B869" i="8" a="1"/>
  <c r="B869" i="8"/>
  <c r="H869" i="8" a="1"/>
  <c r="H869" i="8"/>
  <c r="K869" i="8" s="1"/>
  <c r="I869" i="8"/>
  <c r="J869" i="8" s="1"/>
  <c r="N869" i="8" a="1"/>
  <c r="N869" i="8" s="1"/>
  <c r="B870" i="8" a="1"/>
  <c r="B870" i="8" s="1"/>
  <c r="H870" i="8" a="1"/>
  <c r="H870" i="8" s="1"/>
  <c r="N870" i="8" a="1"/>
  <c r="N870" i="8"/>
  <c r="B871" i="8" a="1"/>
  <c r="B871" i="8" s="1"/>
  <c r="H871" i="8" a="1"/>
  <c r="H871" i="8"/>
  <c r="I871" i="8" s="1"/>
  <c r="J871" i="8" s="1"/>
  <c r="L871" i="8"/>
  <c r="M871" i="8"/>
  <c r="N871" i="8" a="1"/>
  <c r="N871" i="8" s="1"/>
  <c r="B872" i="8" a="1"/>
  <c r="B872" i="8" s="1"/>
  <c r="H872" i="8" a="1"/>
  <c r="H872" i="8"/>
  <c r="M872" i="8" s="1"/>
  <c r="K872" i="8"/>
  <c r="N872" i="8" a="1"/>
  <c r="N872" i="8" s="1"/>
  <c r="B873" i="8" a="1"/>
  <c r="B873" i="8"/>
  <c r="H873" i="8" a="1"/>
  <c r="H873" i="8"/>
  <c r="K873" i="8" s="1"/>
  <c r="I873" i="8"/>
  <c r="J873" i="8" s="1"/>
  <c r="N873" i="8" a="1"/>
  <c r="N873" i="8"/>
  <c r="B874" i="8" a="1"/>
  <c r="B874" i="8" s="1"/>
  <c r="H874" i="8" a="1"/>
  <c r="H874" i="8" s="1"/>
  <c r="N874" i="8" a="1"/>
  <c r="N874" i="8"/>
  <c r="B875" i="8" a="1"/>
  <c r="B875" i="8" s="1"/>
  <c r="H875" i="8" a="1"/>
  <c r="H875" i="8"/>
  <c r="I875" i="8" s="1"/>
  <c r="J875" i="8" s="1"/>
  <c r="L875" i="8"/>
  <c r="M875" i="8"/>
  <c r="N875" i="8" a="1"/>
  <c r="N875" i="8" s="1"/>
  <c r="B876" i="8" a="1"/>
  <c r="B876" i="8" s="1"/>
  <c r="H876" i="8" a="1"/>
  <c r="H876" i="8"/>
  <c r="M876" i="8" s="1"/>
  <c r="K876" i="8"/>
  <c r="L876" i="8"/>
  <c r="N876" i="8" a="1"/>
  <c r="N876" i="8" s="1"/>
  <c r="B877" i="8" a="1"/>
  <c r="B877" i="8"/>
  <c r="H877" i="8" a="1"/>
  <c r="H877" i="8"/>
  <c r="K877" i="8" s="1"/>
  <c r="I877" i="8"/>
  <c r="J877" i="8" s="1"/>
  <c r="N877" i="8" a="1"/>
  <c r="N877" i="8" s="1"/>
  <c r="B878" i="8" a="1"/>
  <c r="B878" i="8" s="1"/>
  <c r="H878" i="8" a="1"/>
  <c r="H878" i="8" s="1"/>
  <c r="N878" i="8" a="1"/>
  <c r="N878" i="8"/>
  <c r="B879" i="8" a="1"/>
  <c r="B879" i="8" s="1"/>
  <c r="H879" i="8" a="1"/>
  <c r="H879" i="8"/>
  <c r="I879" i="8" s="1"/>
  <c r="J879" i="8" s="1"/>
  <c r="L879" i="8"/>
  <c r="M879" i="8"/>
  <c r="N879" i="8" a="1"/>
  <c r="N879" i="8" s="1"/>
  <c r="B880" i="8" a="1"/>
  <c r="B880" i="8" s="1"/>
  <c r="H880" i="8" a="1"/>
  <c r="H880" i="8"/>
  <c r="M880" i="8" s="1"/>
  <c r="K880" i="8"/>
  <c r="L880" i="8"/>
  <c r="N880" i="8" a="1"/>
  <c r="N880" i="8" s="1"/>
  <c r="B881" i="8" a="1"/>
  <c r="B881" i="8"/>
  <c r="H881" i="8" a="1"/>
  <c r="H881" i="8"/>
  <c r="K881" i="8" s="1"/>
  <c r="I881" i="8"/>
  <c r="J881" i="8" s="1"/>
  <c r="N881" i="8" a="1"/>
  <c r="N881" i="8" s="1"/>
  <c r="B882" i="8" a="1"/>
  <c r="B882" i="8" s="1"/>
  <c r="H882" i="8" a="1"/>
  <c r="H882" i="8" s="1"/>
  <c r="N882" i="8" a="1"/>
  <c r="N882" i="8"/>
  <c r="B883" i="8" a="1"/>
  <c r="B883" i="8" s="1"/>
  <c r="H883" i="8" a="1"/>
  <c r="H883" i="8"/>
  <c r="I883" i="8" s="1"/>
  <c r="J883" i="8" s="1"/>
  <c r="L883" i="8"/>
  <c r="M883" i="8"/>
  <c r="N883" i="8" a="1"/>
  <c r="N883" i="8" s="1"/>
  <c r="B884" i="8" a="1"/>
  <c r="B884" i="8" s="1"/>
  <c r="H884" i="8" a="1"/>
  <c r="H884" i="8"/>
  <c r="M884" i="8" s="1"/>
  <c r="K884" i="8"/>
  <c r="L884" i="8"/>
  <c r="N884" i="8" a="1"/>
  <c r="N884" i="8" s="1"/>
  <c r="B885" i="8" a="1"/>
  <c r="B885" i="8"/>
  <c r="H885" i="8" a="1"/>
  <c r="H885" i="8"/>
  <c r="K885" i="8" s="1"/>
  <c r="I885" i="8"/>
  <c r="J885" i="8" s="1"/>
  <c r="N885" i="8" a="1"/>
  <c r="N885" i="8" s="1"/>
  <c r="B886" i="8" a="1"/>
  <c r="B886" i="8" s="1"/>
  <c r="H886" i="8" a="1"/>
  <c r="H886" i="8" s="1"/>
  <c r="N886" i="8" a="1"/>
  <c r="N886" i="8"/>
  <c r="B887" i="8" a="1"/>
  <c r="B887" i="8" s="1"/>
  <c r="H887" i="8" a="1"/>
  <c r="H887" i="8"/>
  <c r="I887" i="8" s="1"/>
  <c r="J887" i="8" s="1"/>
  <c r="L887" i="8"/>
  <c r="M887" i="8"/>
  <c r="N887" i="8" a="1"/>
  <c r="N887" i="8" s="1"/>
  <c r="B888" i="8" a="1"/>
  <c r="B888" i="8" s="1"/>
  <c r="C888" i="8"/>
  <c r="D888" i="8"/>
  <c r="H888" i="8" a="1"/>
  <c r="H888" i="8"/>
  <c r="M888" i="8" s="1"/>
  <c r="K888" i="8"/>
  <c r="L888" i="8"/>
  <c r="N888" i="8" a="1"/>
  <c r="N888" i="8" s="1"/>
  <c r="B889" i="8" a="1"/>
  <c r="B889" i="8"/>
  <c r="H889" i="8" a="1"/>
  <c r="H889" i="8"/>
  <c r="N889" i="8" a="1"/>
  <c r="N889" i="8" s="1"/>
  <c r="B890" i="8" a="1"/>
  <c r="B890" i="8" s="1"/>
  <c r="H890" i="8" a="1"/>
  <c r="H890" i="8" s="1"/>
  <c r="N890" i="8" a="1"/>
  <c r="N890" i="8" s="1"/>
  <c r="B891" i="8" a="1"/>
  <c r="B891" i="8" s="1"/>
  <c r="H891" i="8" a="1"/>
  <c r="H891" i="8"/>
  <c r="I891" i="8" s="1"/>
  <c r="J891" i="8" s="1"/>
  <c r="L891" i="8"/>
  <c r="M891" i="8"/>
  <c r="N891" i="8" a="1"/>
  <c r="N891" i="8" s="1"/>
  <c r="B892" i="8" a="1"/>
  <c r="B892" i="8" s="1"/>
  <c r="C892" i="8"/>
  <c r="D892" i="8" s="1"/>
  <c r="H892" i="8" a="1"/>
  <c r="H892" i="8"/>
  <c r="M892" i="8" s="1"/>
  <c r="K892" i="8"/>
  <c r="L892" i="8"/>
  <c r="N892" i="8" a="1"/>
  <c r="N892" i="8" s="1"/>
  <c r="B893" i="8" a="1"/>
  <c r="B893" i="8" s="1"/>
  <c r="H893" i="8" a="1"/>
  <c r="H893" i="8"/>
  <c r="I893" i="8" s="1"/>
  <c r="J893" i="8" s="1"/>
  <c r="N893" i="8" a="1"/>
  <c r="N893" i="8" s="1"/>
  <c r="B894" i="8" a="1"/>
  <c r="B894" i="8" s="1"/>
  <c r="H894" i="8" a="1"/>
  <c r="H894" i="8" s="1"/>
  <c r="N894" i="8" a="1"/>
  <c r="N894" i="8" s="1"/>
  <c r="B895" i="8" a="1"/>
  <c r="B895" i="8" s="1"/>
  <c r="H895" i="8" a="1"/>
  <c r="H895" i="8"/>
  <c r="I895" i="8" s="1"/>
  <c r="J895" i="8" s="1"/>
  <c r="L895" i="8"/>
  <c r="M895" i="8"/>
  <c r="N895" i="8" a="1"/>
  <c r="N895" i="8" s="1"/>
  <c r="B896" i="8" a="1"/>
  <c r="B896" i="8" s="1"/>
  <c r="H896" i="8" a="1"/>
  <c r="H896" i="8"/>
  <c r="M896" i="8" s="1"/>
  <c r="K896" i="8"/>
  <c r="L896" i="8"/>
  <c r="N896" i="8" a="1"/>
  <c r="N896" i="8" s="1"/>
  <c r="B897" i="8" a="1"/>
  <c r="B897" i="8" s="1"/>
  <c r="H897" i="8" a="1"/>
  <c r="H897" i="8"/>
  <c r="I897" i="8"/>
  <c r="J897" i="8" s="1"/>
  <c r="N897" i="8" a="1"/>
  <c r="N897" i="8" s="1"/>
  <c r="B898" i="8" a="1"/>
  <c r="B898" i="8" s="1"/>
  <c r="G898" i="8" s="1"/>
  <c r="H898" i="8" a="1"/>
  <c r="H898" i="8" s="1"/>
  <c r="N898" i="8" a="1"/>
  <c r="N898" i="8"/>
  <c r="B899" i="8" a="1"/>
  <c r="B899" i="8" s="1"/>
  <c r="H899" i="8" a="1"/>
  <c r="H899" i="8"/>
  <c r="I899" i="8" s="1"/>
  <c r="J899" i="8" s="1"/>
  <c r="L899" i="8"/>
  <c r="M899" i="8"/>
  <c r="N899" i="8" a="1"/>
  <c r="N899" i="8" s="1"/>
  <c r="B900" i="8" a="1"/>
  <c r="B900" i="8" s="1"/>
  <c r="C900" i="8" s="1"/>
  <c r="D900" i="8" s="1"/>
  <c r="H900" i="8" a="1"/>
  <c r="H900" i="8"/>
  <c r="M900" i="8" s="1"/>
  <c r="K900" i="8"/>
  <c r="L900" i="8"/>
  <c r="N900" i="8" a="1"/>
  <c r="N900" i="8" s="1"/>
  <c r="B901" i="8" a="1"/>
  <c r="B901" i="8"/>
  <c r="H901" i="8" a="1"/>
  <c r="H901" i="8"/>
  <c r="I901" i="8"/>
  <c r="J901" i="8" s="1"/>
  <c r="N901" i="8" a="1"/>
  <c r="N901" i="8" s="1"/>
  <c r="B902" i="8" a="1"/>
  <c r="B902" i="8" s="1"/>
  <c r="H902" i="8" a="1"/>
  <c r="H902" i="8" s="1"/>
  <c r="N902" i="8" a="1"/>
  <c r="N902" i="8"/>
  <c r="B903" i="8" a="1"/>
  <c r="B903" i="8" s="1"/>
  <c r="E903" i="8"/>
  <c r="F903" i="8"/>
  <c r="H903" i="8" a="1"/>
  <c r="H903" i="8"/>
  <c r="I903" i="8" s="1"/>
  <c r="J903" i="8" s="1"/>
  <c r="L903" i="8"/>
  <c r="M903" i="8"/>
  <c r="N903" i="8" a="1"/>
  <c r="N903" i="8" s="1"/>
  <c r="B904" i="8" a="1"/>
  <c r="B904" i="8" s="1"/>
  <c r="C904" i="8"/>
  <c r="D904" i="8"/>
  <c r="H904" i="8" a="1"/>
  <c r="H904" i="8"/>
  <c r="M904" i="8" s="1"/>
  <c r="K904" i="8"/>
  <c r="L904" i="8"/>
  <c r="N904" i="8" a="1"/>
  <c r="N904" i="8" s="1"/>
  <c r="B905" i="8" a="1"/>
  <c r="B905" i="8"/>
  <c r="H905" i="8" a="1"/>
  <c r="H905" i="8"/>
  <c r="N905" i="8" a="1"/>
  <c r="N905" i="8" s="1"/>
  <c r="B906" i="8" a="1"/>
  <c r="B906" i="8" s="1"/>
  <c r="G906" i="8"/>
  <c r="H906" i="8" a="1"/>
  <c r="H906" i="8" s="1"/>
  <c r="N906" i="8" a="1"/>
  <c r="N906" i="8" s="1"/>
  <c r="B907" i="8" a="1"/>
  <c r="B907" i="8" s="1"/>
  <c r="H907" i="8" a="1"/>
  <c r="H907" i="8"/>
  <c r="I907" i="8" s="1"/>
  <c r="J907" i="8" s="1"/>
  <c r="L907" i="8"/>
  <c r="M907" i="8"/>
  <c r="N907" i="8" a="1"/>
  <c r="N907" i="8" s="1"/>
  <c r="B908" i="8" a="1"/>
  <c r="B908" i="8" s="1"/>
  <c r="C908" i="8"/>
  <c r="D908" i="8" s="1"/>
  <c r="H908" i="8" a="1"/>
  <c r="H908" i="8"/>
  <c r="M908" i="8" s="1"/>
  <c r="K908" i="8"/>
  <c r="L908" i="8"/>
  <c r="N908" i="8" a="1"/>
  <c r="N908" i="8" s="1"/>
  <c r="B909" i="8" a="1"/>
  <c r="B909" i="8" s="1"/>
  <c r="H909" i="8" a="1"/>
  <c r="H909" i="8"/>
  <c r="I909" i="8" s="1"/>
  <c r="J909" i="8" s="1"/>
  <c r="N909" i="8" a="1"/>
  <c r="N909" i="8" s="1"/>
  <c r="B910" i="8" a="1"/>
  <c r="B910" i="8" s="1"/>
  <c r="H910" i="8" a="1"/>
  <c r="H910" i="8" s="1"/>
  <c r="N910" i="8" a="1"/>
  <c r="N910" i="8" s="1"/>
  <c r="B911" i="8" a="1"/>
  <c r="B911" i="8" s="1"/>
  <c r="H911" i="8" a="1"/>
  <c r="H911" i="8"/>
  <c r="I911" i="8" s="1"/>
  <c r="J911" i="8" s="1"/>
  <c r="L911" i="8"/>
  <c r="M911" i="8"/>
  <c r="N911" i="8" a="1"/>
  <c r="N911" i="8" s="1"/>
  <c r="B912" i="8" a="1"/>
  <c r="B912" i="8" s="1"/>
  <c r="H912" i="8" a="1"/>
  <c r="H912" i="8"/>
  <c r="M912" i="8" s="1"/>
  <c r="K912" i="8"/>
  <c r="L912" i="8"/>
  <c r="N912" i="8" a="1"/>
  <c r="N912" i="8" s="1"/>
  <c r="B913" i="8" a="1"/>
  <c r="B913" i="8" s="1"/>
  <c r="H913" i="8" a="1"/>
  <c r="H913" i="8"/>
  <c r="I913" i="8"/>
  <c r="J913" i="8" s="1"/>
  <c r="N913" i="8" a="1"/>
  <c r="N913" i="8" s="1"/>
  <c r="B914" i="8" a="1"/>
  <c r="B914" i="8" s="1"/>
  <c r="G914" i="8" s="1"/>
  <c r="H914" i="8" a="1"/>
  <c r="H914" i="8" s="1"/>
  <c r="N914" i="8" a="1"/>
  <c r="N914" i="8"/>
  <c r="B915" i="8" a="1"/>
  <c r="B915" i="8" s="1"/>
  <c r="H915" i="8" a="1"/>
  <c r="H915" i="8"/>
  <c r="I915" i="8" s="1"/>
  <c r="J915" i="8" s="1"/>
  <c r="L915" i="8"/>
  <c r="M915" i="8"/>
  <c r="N915" i="8" a="1"/>
  <c r="N915" i="8" s="1"/>
  <c r="B916" i="8" a="1"/>
  <c r="B916" i="8" s="1"/>
  <c r="C916" i="8" s="1"/>
  <c r="D916" i="8"/>
  <c r="H916" i="8" a="1"/>
  <c r="H916" i="8"/>
  <c r="M916" i="8" s="1"/>
  <c r="K916" i="8"/>
  <c r="L916" i="8"/>
  <c r="N916" i="8" a="1"/>
  <c r="N916" i="8" s="1"/>
  <c r="B917" i="8" a="1"/>
  <c r="B917" i="8"/>
  <c r="H917" i="8" a="1"/>
  <c r="H917" i="8"/>
  <c r="I917" i="8"/>
  <c r="J917" i="8" s="1"/>
  <c r="N917" i="8" a="1"/>
  <c r="N917" i="8" s="1"/>
  <c r="B918" i="8" a="1"/>
  <c r="B918" i="8" s="1"/>
  <c r="H918" i="8" a="1"/>
  <c r="H918" i="8" s="1"/>
  <c r="N918" i="8" a="1"/>
  <c r="N918" i="8"/>
  <c r="B919" i="8" a="1"/>
  <c r="B919" i="8" s="1"/>
  <c r="H919" i="8" a="1"/>
  <c r="H919" i="8"/>
  <c r="I919" i="8" s="1"/>
  <c r="J919" i="8" s="1"/>
  <c r="L919" i="8"/>
  <c r="M919" i="8"/>
  <c r="N919" i="8" a="1"/>
  <c r="N919" i="8" s="1"/>
  <c r="B920" i="8" a="1"/>
  <c r="B920" i="8" s="1"/>
  <c r="C920" i="8"/>
  <c r="D920" i="8"/>
  <c r="H920" i="8" a="1"/>
  <c r="H920" i="8"/>
  <c r="M920" i="8" s="1"/>
  <c r="K920" i="8"/>
  <c r="L920" i="8"/>
  <c r="N920" i="8" a="1"/>
  <c r="N920" i="8" s="1"/>
  <c r="B921" i="8" a="1"/>
  <c r="B921" i="8"/>
  <c r="H921" i="8" a="1"/>
  <c r="H921" i="8"/>
  <c r="N921" i="8" a="1"/>
  <c r="N921" i="8" s="1"/>
  <c r="B922" i="8" a="1"/>
  <c r="B922" i="8" s="1"/>
  <c r="G922" i="8"/>
  <c r="H922" i="8" a="1"/>
  <c r="H922" i="8" s="1"/>
  <c r="N922" i="8" a="1"/>
  <c r="N922" i="8" s="1"/>
  <c r="B923" i="8" a="1"/>
  <c r="B923" i="8" s="1"/>
  <c r="H923" i="8" a="1"/>
  <c r="H923" i="8"/>
  <c r="I923" i="8" s="1"/>
  <c r="J923" i="8" s="1"/>
  <c r="L923" i="8"/>
  <c r="M923" i="8"/>
  <c r="N923" i="8" a="1"/>
  <c r="N923" i="8" s="1"/>
  <c r="B924" i="8" a="1"/>
  <c r="B924" i="8" s="1"/>
  <c r="C924" i="8"/>
  <c r="D924" i="8" s="1"/>
  <c r="H924" i="8" a="1"/>
  <c r="H924" i="8"/>
  <c r="M924" i="8" s="1"/>
  <c r="K924" i="8"/>
  <c r="L924" i="8"/>
  <c r="N924" i="8" a="1"/>
  <c r="N924" i="8" s="1"/>
  <c r="B925" i="8" a="1"/>
  <c r="B925" i="8" s="1"/>
  <c r="H925" i="8" a="1"/>
  <c r="H925" i="8"/>
  <c r="I925" i="8" s="1"/>
  <c r="J925" i="8" s="1"/>
  <c r="N925" i="8" a="1"/>
  <c r="N925" i="8" s="1"/>
  <c r="B926" i="8" a="1"/>
  <c r="B926" i="8" s="1"/>
  <c r="H926" i="8" a="1"/>
  <c r="H926" i="8" s="1"/>
  <c r="N926" i="8" a="1"/>
  <c r="N926" i="8" s="1"/>
  <c r="B927" i="8" a="1"/>
  <c r="B927" i="8" s="1"/>
  <c r="H927" i="8" a="1"/>
  <c r="H927" i="8"/>
  <c r="I927" i="8" s="1"/>
  <c r="J927" i="8" s="1"/>
  <c r="L927" i="8"/>
  <c r="M927" i="8"/>
  <c r="N927" i="8" a="1"/>
  <c r="N927" i="8" s="1"/>
  <c r="B928" i="8" a="1"/>
  <c r="B928" i="8" s="1"/>
  <c r="H928" i="8" a="1"/>
  <c r="H928" i="8"/>
  <c r="M928" i="8" s="1"/>
  <c r="K928" i="8"/>
  <c r="L928" i="8"/>
  <c r="N928" i="8" a="1"/>
  <c r="N928" i="8" s="1"/>
  <c r="B929" i="8" a="1"/>
  <c r="B929" i="8" s="1"/>
  <c r="H929" i="8" a="1"/>
  <c r="H929" i="8"/>
  <c r="I929" i="8"/>
  <c r="J929" i="8" s="1"/>
  <c r="N929" i="8" a="1"/>
  <c r="N929" i="8" s="1"/>
  <c r="B930" i="8" a="1"/>
  <c r="B930" i="8" s="1"/>
  <c r="H930" i="8" a="1"/>
  <c r="H930" i="8" s="1"/>
  <c r="N930" i="8" a="1"/>
  <c r="N930" i="8"/>
  <c r="B931" i="8" a="1"/>
  <c r="B931" i="8" s="1"/>
  <c r="H931" i="8" a="1"/>
  <c r="H931" i="8"/>
  <c r="I931" i="8" s="1"/>
  <c r="J931" i="8" s="1"/>
  <c r="L931" i="8"/>
  <c r="M931" i="8"/>
  <c r="N931" i="8" a="1"/>
  <c r="N931" i="8" s="1"/>
  <c r="B932" i="8" a="1"/>
  <c r="B932" i="8" s="1"/>
  <c r="C932" i="8" s="1"/>
  <c r="D932" i="8" s="1"/>
  <c r="H932" i="8" a="1"/>
  <c r="H932" i="8"/>
  <c r="M932" i="8" s="1"/>
  <c r="K932" i="8"/>
  <c r="L932" i="8"/>
  <c r="N932" i="8" a="1"/>
  <c r="N932" i="8" s="1"/>
  <c r="B933" i="8" a="1"/>
  <c r="B933" i="8"/>
  <c r="H933" i="8" a="1"/>
  <c r="H933" i="8"/>
  <c r="I933" i="8"/>
  <c r="J933" i="8" s="1"/>
  <c r="N933" i="8" a="1"/>
  <c r="N933" i="8" s="1"/>
  <c r="B934" i="8" a="1"/>
  <c r="B934" i="8" s="1"/>
  <c r="H934" i="8" a="1"/>
  <c r="H934" i="8" s="1"/>
  <c r="N934" i="8" a="1"/>
  <c r="N934" i="8"/>
  <c r="B935" i="8" a="1"/>
  <c r="B935" i="8" s="1"/>
  <c r="H935" i="8" a="1"/>
  <c r="H935" i="8"/>
  <c r="I935" i="8" s="1"/>
  <c r="J935" i="8" s="1"/>
  <c r="L935" i="8"/>
  <c r="M935" i="8"/>
  <c r="N935" i="8" a="1"/>
  <c r="N935" i="8" s="1"/>
  <c r="B936" i="8" a="1"/>
  <c r="B936" i="8" s="1"/>
  <c r="C936" i="8"/>
  <c r="D936" i="8"/>
  <c r="H936" i="8" a="1"/>
  <c r="H936" i="8"/>
  <c r="M936" i="8" s="1"/>
  <c r="K936" i="8"/>
  <c r="L936" i="8"/>
  <c r="N936" i="8" a="1"/>
  <c r="N936" i="8" s="1"/>
  <c r="B937" i="8" a="1"/>
  <c r="B937" i="8"/>
  <c r="H937" i="8" a="1"/>
  <c r="H937" i="8"/>
  <c r="N937" i="8" a="1"/>
  <c r="N937" i="8" s="1"/>
  <c r="B938" i="8" a="1"/>
  <c r="B938" i="8" s="1"/>
  <c r="H938" i="8" a="1"/>
  <c r="H938" i="8" s="1"/>
  <c r="N938" i="8" a="1"/>
  <c r="N938" i="8" s="1"/>
  <c r="B939" i="8" a="1"/>
  <c r="B939" i="8" s="1"/>
  <c r="H939" i="8" a="1"/>
  <c r="H939" i="8"/>
  <c r="I939" i="8" s="1"/>
  <c r="J939" i="8" s="1"/>
  <c r="L939" i="8"/>
  <c r="M939" i="8"/>
  <c r="N939" i="8" a="1"/>
  <c r="N939" i="8" s="1"/>
  <c r="B940" i="8" a="1"/>
  <c r="B940" i="8" s="1"/>
  <c r="C940" i="8"/>
  <c r="D940" i="8" s="1"/>
  <c r="H940" i="8" a="1"/>
  <c r="H940" i="8"/>
  <c r="M940" i="8" s="1"/>
  <c r="K940" i="8"/>
  <c r="L940" i="8"/>
  <c r="N940" i="8" a="1"/>
  <c r="N940" i="8" s="1"/>
  <c r="B941" i="8" a="1"/>
  <c r="B941" i="8" s="1"/>
  <c r="H941" i="8" a="1"/>
  <c r="H941" i="8"/>
  <c r="I941" i="8" s="1"/>
  <c r="J941" i="8" s="1"/>
  <c r="N941" i="8" a="1"/>
  <c r="N941" i="8" s="1"/>
  <c r="B942" i="8" a="1"/>
  <c r="B942" i="8" s="1"/>
  <c r="G942" i="8" s="1"/>
  <c r="H942" i="8" a="1"/>
  <c r="H942" i="8" s="1"/>
  <c r="N942" i="8" a="1"/>
  <c r="N942" i="8" s="1"/>
  <c r="B943" i="8" a="1"/>
  <c r="B943" i="8" s="1"/>
  <c r="H943" i="8" a="1"/>
  <c r="H943" i="8"/>
  <c r="I943" i="8" s="1"/>
  <c r="J943" i="8" s="1"/>
  <c r="L943" i="8"/>
  <c r="M943" i="8"/>
  <c r="N943" i="8" a="1"/>
  <c r="N943" i="8" s="1"/>
  <c r="B944" i="8" a="1"/>
  <c r="B944" i="8" s="1"/>
  <c r="H944" i="8" a="1"/>
  <c r="H944" i="8"/>
  <c r="M944" i="8" s="1"/>
  <c r="K944" i="8"/>
  <c r="L944" i="8"/>
  <c r="N944" i="8" a="1"/>
  <c r="N944" i="8" s="1"/>
  <c r="B945" i="8" a="1"/>
  <c r="B945" i="8" s="1"/>
  <c r="H945" i="8" a="1"/>
  <c r="H945" i="8"/>
  <c r="I945" i="8"/>
  <c r="J945" i="8" s="1"/>
  <c r="N945" i="8" a="1"/>
  <c r="N945" i="8" s="1"/>
  <c r="B946" i="8" a="1"/>
  <c r="B946" i="8" s="1"/>
  <c r="H946" i="8" a="1"/>
  <c r="H946" i="8" s="1"/>
  <c r="N946" i="8" a="1"/>
  <c r="N946" i="8"/>
  <c r="B947" i="8" a="1"/>
  <c r="B947" i="8" s="1"/>
  <c r="H947" i="8" a="1"/>
  <c r="H947" i="8"/>
  <c r="I947" i="8" s="1"/>
  <c r="J947" i="8" s="1"/>
  <c r="L947" i="8"/>
  <c r="M947" i="8"/>
  <c r="N947" i="8" a="1"/>
  <c r="N947" i="8" s="1"/>
  <c r="B948" i="8" a="1"/>
  <c r="B948" i="8" s="1"/>
  <c r="C948" i="8" s="1"/>
  <c r="D948" i="8"/>
  <c r="H948" i="8" a="1"/>
  <c r="H948" i="8"/>
  <c r="M948" i="8" s="1"/>
  <c r="K948" i="8"/>
  <c r="L948" i="8"/>
  <c r="N948" i="8" a="1"/>
  <c r="N948" i="8" s="1"/>
  <c r="B949" i="8" a="1"/>
  <c r="B949" i="8"/>
  <c r="H949" i="8" a="1"/>
  <c r="H949" i="8"/>
  <c r="I949" i="8"/>
  <c r="J949" i="8" s="1"/>
  <c r="N949" i="8" a="1"/>
  <c r="N949" i="8" s="1"/>
  <c r="B950" i="8" a="1"/>
  <c r="B950" i="8" s="1"/>
  <c r="H950" i="8" a="1"/>
  <c r="H950" i="8" s="1"/>
  <c r="N950" i="8" a="1"/>
  <c r="N950" i="8"/>
  <c r="B951" i="8" a="1"/>
  <c r="B951" i="8" s="1"/>
  <c r="E951" i="8"/>
  <c r="F951" i="8"/>
  <c r="H951" i="8" a="1"/>
  <c r="H951" i="8"/>
  <c r="I951" i="8" s="1"/>
  <c r="J951" i="8" s="1"/>
  <c r="L951" i="8"/>
  <c r="M951" i="8"/>
  <c r="N951" i="8" a="1"/>
  <c r="N951" i="8" s="1"/>
  <c r="B952" i="8" a="1"/>
  <c r="B952" i="8" s="1"/>
  <c r="C952" i="8"/>
  <c r="D952" i="8"/>
  <c r="H952" i="8" a="1"/>
  <c r="H952" i="8"/>
  <c r="M952" i="8" s="1"/>
  <c r="K952" i="8"/>
  <c r="L952" i="8"/>
  <c r="N952" i="8" a="1"/>
  <c r="N952" i="8" s="1"/>
  <c r="B953" i="8" a="1"/>
  <c r="B953" i="8"/>
  <c r="H953" i="8" a="1"/>
  <c r="H953" i="8"/>
  <c r="N953" i="8" a="1"/>
  <c r="N953" i="8" s="1"/>
  <c r="B954" i="8" a="1"/>
  <c r="B954" i="8" s="1"/>
  <c r="G954" i="8"/>
  <c r="H954" i="8" a="1"/>
  <c r="H954" i="8" s="1"/>
  <c r="N954" i="8" a="1"/>
  <c r="N954" i="8" s="1"/>
  <c r="B955" i="8" a="1"/>
  <c r="B955" i="8" s="1"/>
  <c r="E955" i="8"/>
  <c r="F955" i="8"/>
  <c r="H955" i="8" a="1"/>
  <c r="H955" i="8"/>
  <c r="I955" i="8" s="1"/>
  <c r="J955" i="8" s="1"/>
  <c r="L955" i="8"/>
  <c r="M955" i="8"/>
  <c r="N955" i="8" a="1"/>
  <c r="N955" i="8" s="1"/>
  <c r="B956" i="8" a="1"/>
  <c r="B956" i="8" s="1"/>
  <c r="C956" i="8"/>
  <c r="D956" i="8" s="1"/>
  <c r="H956" i="8" a="1"/>
  <c r="H956" i="8"/>
  <c r="M956" i="8" s="1"/>
  <c r="K956" i="8"/>
  <c r="L956" i="8"/>
  <c r="N956" i="8" a="1"/>
  <c r="N956" i="8" s="1"/>
  <c r="B957" i="8" a="1"/>
  <c r="B957" i="8" s="1"/>
  <c r="H957" i="8" a="1"/>
  <c r="H957" i="8"/>
  <c r="I957" i="8" s="1"/>
  <c r="J957" i="8" s="1"/>
  <c r="N957" i="8" a="1"/>
  <c r="N957" i="8" s="1"/>
  <c r="B958" i="8" a="1"/>
  <c r="B958" i="8" s="1"/>
  <c r="H958" i="8" a="1"/>
  <c r="H958" i="8" s="1"/>
  <c r="N958" i="8" a="1"/>
  <c r="N958" i="8" s="1"/>
  <c r="B959" i="8" a="1"/>
  <c r="B959" i="8" s="1"/>
  <c r="H959" i="8" a="1"/>
  <c r="H959" i="8"/>
  <c r="I959" i="8" s="1"/>
  <c r="J959" i="8" s="1"/>
  <c r="L959" i="8"/>
  <c r="M959" i="8"/>
  <c r="N959" i="8" a="1"/>
  <c r="N959" i="8" s="1"/>
  <c r="B960" i="8" a="1"/>
  <c r="B960" i="8" s="1"/>
  <c r="H960" i="8" a="1"/>
  <c r="H960" i="8" s="1"/>
  <c r="K960" i="8"/>
  <c r="N960" i="8" a="1"/>
  <c r="N960" i="8" s="1"/>
  <c r="B961" i="8" a="1"/>
  <c r="B961" i="8"/>
  <c r="H961" i="8" a="1"/>
  <c r="H961" i="8"/>
  <c r="I961" i="8"/>
  <c r="J961" i="8" s="1"/>
  <c r="N961" i="8" a="1"/>
  <c r="N961" i="8" s="1"/>
  <c r="B962" i="8" a="1"/>
  <c r="B962" i="8" s="1"/>
  <c r="H962" i="8" a="1"/>
  <c r="H962" i="8" s="1"/>
  <c r="N962" i="8" a="1"/>
  <c r="N962" i="8"/>
  <c r="B963" i="8" a="1"/>
  <c r="B963" i="8" s="1"/>
  <c r="H963" i="8" a="1"/>
  <c r="H963" i="8"/>
  <c r="I963" i="8" s="1"/>
  <c r="J963" i="8" s="1"/>
  <c r="L963" i="8"/>
  <c r="M963" i="8"/>
  <c r="N963" i="8" a="1"/>
  <c r="N963" i="8" s="1"/>
  <c r="B964" i="8" a="1"/>
  <c r="B964" i="8" s="1"/>
  <c r="C964" i="8"/>
  <c r="D964" i="8"/>
  <c r="H964" i="8" a="1"/>
  <c r="H964" i="8"/>
  <c r="M964" i="8" s="1"/>
  <c r="K964" i="8"/>
  <c r="L964" i="8"/>
  <c r="N964" i="8" a="1"/>
  <c r="N964" i="8" s="1"/>
  <c r="B965" i="8" a="1"/>
  <c r="B965" i="8"/>
  <c r="C965" i="8" s="1"/>
  <c r="D965" i="8" s="1"/>
  <c r="H965" i="8" a="1"/>
  <c r="H965" i="8"/>
  <c r="I965" i="8" s="1"/>
  <c r="J965" i="8" s="1"/>
  <c r="N965" i="8" a="1"/>
  <c r="N965" i="8" s="1"/>
  <c r="B966" i="8" a="1"/>
  <c r="B966" i="8" s="1"/>
  <c r="H966" i="8" a="1"/>
  <c r="H966" i="8" s="1"/>
  <c r="N966" i="8" a="1"/>
  <c r="N966" i="8" s="1"/>
  <c r="B967" i="8" a="1"/>
  <c r="B967" i="8" s="1"/>
  <c r="C967" i="8" s="1"/>
  <c r="D967" i="8" s="1"/>
  <c r="F967" i="8"/>
  <c r="H967" i="8" a="1"/>
  <c r="H967" i="8"/>
  <c r="L967" i="8" s="1"/>
  <c r="M967" i="8"/>
  <c r="N967" i="8" a="1"/>
  <c r="N967" i="8" s="1"/>
  <c r="B968" i="8" a="1"/>
  <c r="B968" i="8" s="1"/>
  <c r="H968" i="8" a="1"/>
  <c r="H968" i="8"/>
  <c r="K968" i="8"/>
  <c r="N968" i="8" a="1"/>
  <c r="N968" i="8"/>
  <c r="B969" i="8" a="1"/>
  <c r="B969" i="8"/>
  <c r="H969" i="8" a="1"/>
  <c r="H969" i="8"/>
  <c r="L969" i="8" s="1"/>
  <c r="I969" i="8"/>
  <c r="J969" i="8" s="1"/>
  <c r="K969" i="8"/>
  <c r="N969" i="8" a="1"/>
  <c r="N969" i="8" s="1"/>
  <c r="B970" i="8" a="1"/>
  <c r="B970" i="8"/>
  <c r="H970" i="8" a="1"/>
  <c r="H970" i="8" s="1"/>
  <c r="I970" i="8"/>
  <c r="J970" i="8" s="1"/>
  <c r="N970" i="8" a="1"/>
  <c r="N970" i="8"/>
  <c r="B971" i="8" a="1"/>
  <c r="B971" i="8" s="1"/>
  <c r="H971" i="8" a="1"/>
  <c r="H971" i="8" s="1"/>
  <c r="N971" i="8" a="1"/>
  <c r="N971" i="8"/>
  <c r="B972" i="8" a="1"/>
  <c r="B972" i="8" s="1"/>
  <c r="H972" i="8" a="1"/>
  <c r="H972" i="8"/>
  <c r="I972" i="8" s="1"/>
  <c r="J972" i="8" s="1"/>
  <c r="K972" i="8"/>
  <c r="M972" i="8"/>
  <c r="N972" i="8" a="1"/>
  <c r="N972" i="8" s="1"/>
  <c r="B973" i="8" a="1"/>
  <c r="B973" i="8"/>
  <c r="H973" i="8" a="1"/>
  <c r="H973" i="8"/>
  <c r="L973" i="8" s="1"/>
  <c r="I973" i="8"/>
  <c r="J973" i="8" s="1"/>
  <c r="K973" i="8"/>
  <c r="N973" i="8" a="1"/>
  <c r="N973" i="8" s="1"/>
  <c r="B974" i="8" a="1"/>
  <c r="B974" i="8"/>
  <c r="H974" i="8" a="1"/>
  <c r="H974" i="8" s="1"/>
  <c r="I974" i="8"/>
  <c r="J974" i="8" s="1"/>
  <c r="N974" i="8" a="1"/>
  <c r="N974" i="8"/>
  <c r="B975" i="8" a="1"/>
  <c r="B975" i="8" s="1"/>
  <c r="H975" i="8" a="1"/>
  <c r="H975" i="8" s="1"/>
  <c r="N975" i="8" a="1"/>
  <c r="N975" i="8"/>
  <c r="B976" i="8" a="1"/>
  <c r="B976" i="8" s="1"/>
  <c r="H976" i="8" a="1"/>
  <c r="H976" i="8"/>
  <c r="I976" i="8" s="1"/>
  <c r="J976" i="8" s="1"/>
  <c r="K976" i="8"/>
  <c r="M976" i="8"/>
  <c r="N976" i="8" a="1"/>
  <c r="N976" i="8" s="1"/>
  <c r="B977" i="8" a="1"/>
  <c r="B977" i="8"/>
  <c r="H977" i="8" a="1"/>
  <c r="H977" i="8"/>
  <c r="L977" i="8" s="1"/>
  <c r="I977" i="8"/>
  <c r="J977" i="8" s="1"/>
  <c r="K977" i="8"/>
  <c r="N977" i="8" a="1"/>
  <c r="N977" i="8" s="1"/>
  <c r="B978" i="8" a="1"/>
  <c r="B978" i="8"/>
  <c r="H978" i="8" a="1"/>
  <c r="H978" i="8" s="1"/>
  <c r="I978" i="8" s="1"/>
  <c r="J978" i="8" s="1"/>
  <c r="N978" i="8" a="1"/>
  <c r="N978" i="8"/>
  <c r="B979" i="8" a="1"/>
  <c r="B979" i="8" s="1"/>
  <c r="H979" i="8" a="1"/>
  <c r="H979" i="8" s="1"/>
  <c r="N979" i="8" a="1"/>
  <c r="N979" i="8"/>
  <c r="B980" i="8" a="1"/>
  <c r="B980" i="8" s="1"/>
  <c r="H980" i="8" a="1"/>
  <c r="H980" i="8"/>
  <c r="I980" i="8" s="1"/>
  <c r="J980" i="8" s="1"/>
  <c r="K980" i="8"/>
  <c r="M980" i="8"/>
  <c r="N980" i="8" a="1"/>
  <c r="N980" i="8" s="1"/>
  <c r="B981" i="8" a="1"/>
  <c r="B981" i="8"/>
  <c r="H981" i="8" a="1"/>
  <c r="H981" i="8"/>
  <c r="L981" i="8" s="1"/>
  <c r="I981" i="8"/>
  <c r="J981" i="8" s="1"/>
  <c r="K981" i="8"/>
  <c r="N981" i="8" a="1"/>
  <c r="N981" i="8" s="1"/>
  <c r="B982" i="8" a="1"/>
  <c r="B982" i="8"/>
  <c r="H982" i="8" a="1"/>
  <c r="H982" i="8" s="1"/>
  <c r="I982" i="8" s="1"/>
  <c r="J982" i="8" s="1"/>
  <c r="N982" i="8" a="1"/>
  <c r="N982" i="8"/>
  <c r="B983" i="8" a="1"/>
  <c r="B983" i="8" s="1"/>
  <c r="H983" i="8" a="1"/>
  <c r="H983" i="8" s="1"/>
  <c r="N983" i="8" a="1"/>
  <c r="N983" i="8"/>
  <c r="B984" i="8" a="1"/>
  <c r="B984" i="8" s="1"/>
  <c r="H984" i="8" a="1"/>
  <c r="H984" i="8"/>
  <c r="I984" i="8" s="1"/>
  <c r="J984" i="8" s="1"/>
  <c r="K984" i="8"/>
  <c r="M984" i="8"/>
  <c r="N984" i="8" a="1"/>
  <c r="N984" i="8" s="1"/>
  <c r="B985" i="8" a="1"/>
  <c r="B985" i="8"/>
  <c r="E985" i="8" s="1"/>
  <c r="H985" i="8" a="1"/>
  <c r="H985" i="8"/>
  <c r="L985" i="8" s="1"/>
  <c r="I985" i="8"/>
  <c r="J985" i="8" s="1"/>
  <c r="K985" i="8"/>
  <c r="N985" i="8" a="1"/>
  <c r="N985" i="8" s="1"/>
  <c r="B986" i="8" a="1"/>
  <c r="B986" i="8"/>
  <c r="H986" i="8" a="1"/>
  <c r="H986" i="8" s="1"/>
  <c r="I986" i="8"/>
  <c r="J986" i="8" s="1"/>
  <c r="N986" i="8" a="1"/>
  <c r="N986" i="8"/>
  <c r="B987" i="8" a="1"/>
  <c r="B987" i="8" s="1"/>
  <c r="H987" i="8" a="1"/>
  <c r="H987" i="8" s="1"/>
  <c r="N987" i="8" a="1"/>
  <c r="N987" i="8"/>
  <c r="B988" i="8" a="1"/>
  <c r="B988" i="8" s="1"/>
  <c r="H988" i="8" a="1"/>
  <c r="H988" i="8"/>
  <c r="I988" i="8" s="1"/>
  <c r="J988" i="8" s="1"/>
  <c r="K988" i="8"/>
  <c r="M988" i="8"/>
  <c r="N988" i="8" a="1"/>
  <c r="N988" i="8" s="1"/>
  <c r="B989" i="8" a="1"/>
  <c r="B989" i="8"/>
  <c r="H989" i="8" a="1"/>
  <c r="H989" i="8"/>
  <c r="L989" i="8" s="1"/>
  <c r="I989" i="8"/>
  <c r="J989" i="8" s="1"/>
  <c r="K989" i="8"/>
  <c r="N989" i="8" a="1"/>
  <c r="N989" i="8" s="1"/>
  <c r="B990" i="8" a="1"/>
  <c r="B990" i="8"/>
  <c r="H990" i="8" a="1"/>
  <c r="H990" i="8" s="1"/>
  <c r="I990" i="8"/>
  <c r="J990" i="8" s="1"/>
  <c r="N990" i="8" a="1"/>
  <c r="N990" i="8"/>
  <c r="B991" i="8" a="1"/>
  <c r="B991" i="8" s="1"/>
  <c r="H991" i="8" a="1"/>
  <c r="H991" i="8" s="1"/>
  <c r="N991" i="8" a="1"/>
  <c r="N991" i="8"/>
  <c r="B992" i="8" a="1"/>
  <c r="B992" i="8" s="1"/>
  <c r="H992" i="8" a="1"/>
  <c r="H992" i="8"/>
  <c r="I992" i="8" s="1"/>
  <c r="J992" i="8" s="1"/>
  <c r="K992" i="8"/>
  <c r="M992" i="8"/>
  <c r="N992" i="8" a="1"/>
  <c r="N992" i="8" s="1"/>
  <c r="B993" i="8" a="1"/>
  <c r="B993" i="8"/>
  <c r="E993" i="8" s="1"/>
  <c r="H993" i="8" a="1"/>
  <c r="H993" i="8"/>
  <c r="L993" i="8" s="1"/>
  <c r="I993" i="8"/>
  <c r="J993" i="8" s="1"/>
  <c r="K993" i="8"/>
  <c r="N993" i="8" a="1"/>
  <c r="N993" i="8" s="1"/>
  <c r="B994" i="8" a="1"/>
  <c r="B994" i="8"/>
  <c r="H994" i="8" a="1"/>
  <c r="H994" i="8" s="1"/>
  <c r="I994" i="8" s="1"/>
  <c r="J994" i="8" s="1"/>
  <c r="N994" i="8" a="1"/>
  <c r="N994" i="8"/>
  <c r="B995" i="8" a="1"/>
  <c r="B995" i="8" s="1"/>
  <c r="H995" i="8" a="1"/>
  <c r="H995" i="8" s="1"/>
  <c r="M995" i="8" s="1"/>
  <c r="N995" i="8" a="1"/>
  <c r="N995" i="8"/>
  <c r="B996" i="8" a="1"/>
  <c r="B996" i="8" s="1"/>
  <c r="F996" i="8"/>
  <c r="H996" i="8" a="1"/>
  <c r="H996" i="8"/>
  <c r="I996" i="8" s="1"/>
  <c r="J996" i="8" s="1"/>
  <c r="K996" i="8"/>
  <c r="M996" i="8"/>
  <c r="N996" i="8" a="1"/>
  <c r="N996" i="8" s="1"/>
  <c r="B997" i="8" a="1"/>
  <c r="B997" i="8"/>
  <c r="H997" i="8" a="1"/>
  <c r="H997" i="8"/>
  <c r="L997" i="8" s="1"/>
  <c r="I997" i="8"/>
  <c r="J997" i="8" s="1"/>
  <c r="K997" i="8"/>
  <c r="N997" i="8" a="1"/>
  <c r="N997" i="8" s="1"/>
  <c r="B998" i="8" a="1"/>
  <c r="B998" i="8"/>
  <c r="H998" i="8" a="1"/>
  <c r="H998" i="8" s="1"/>
  <c r="I998" i="8"/>
  <c r="J998" i="8" s="1"/>
  <c r="N998" i="8" a="1"/>
  <c r="N998" i="8"/>
  <c r="B999" i="8" a="1"/>
  <c r="B999" i="8" s="1"/>
  <c r="H999" i="8" a="1"/>
  <c r="H999" i="8" s="1"/>
  <c r="N999" i="8" a="1"/>
  <c r="N999" i="8"/>
  <c r="B1000" i="8" a="1"/>
  <c r="B1000" i="8" s="1"/>
  <c r="F1000" i="8"/>
  <c r="H1000" i="8" a="1"/>
  <c r="H1000" i="8"/>
  <c r="I1000" i="8" s="1"/>
  <c r="J1000" i="8" s="1"/>
  <c r="K1000" i="8"/>
  <c r="M1000" i="8"/>
  <c r="N1000" i="8" a="1"/>
  <c r="N1000" i="8" s="1"/>
  <c r="B1001" i="8" a="1"/>
  <c r="B1001" i="8"/>
  <c r="H1001" i="8" a="1"/>
  <c r="H1001" i="8"/>
  <c r="L1001" i="8" s="1"/>
  <c r="I1001" i="8"/>
  <c r="J1001" i="8" s="1"/>
  <c r="K1001" i="8"/>
  <c r="N1001" i="8" a="1"/>
  <c r="N1001" i="8" s="1"/>
  <c r="B1002" i="8" a="1"/>
  <c r="B1002" i="8"/>
  <c r="H1002" i="8" a="1"/>
  <c r="H1002" i="8" s="1"/>
  <c r="I1002" i="8" s="1"/>
  <c r="J1002" i="8" s="1"/>
  <c r="N1002" i="8" a="1"/>
  <c r="N1002" i="8"/>
  <c r="B1003" i="8" a="1"/>
  <c r="B1003" i="8" s="1"/>
  <c r="H1003" i="8" a="1"/>
  <c r="H1003" i="8" s="1"/>
  <c r="M1003" i="8"/>
  <c r="N1003" i="8" a="1"/>
  <c r="N1003" i="8"/>
  <c r="B1004" i="8" a="1"/>
  <c r="B1004" i="8" s="1"/>
  <c r="H1004" i="8" a="1"/>
  <c r="H1004" i="8"/>
  <c r="I1004" i="8" s="1"/>
  <c r="J1004" i="8" s="1"/>
  <c r="K1004" i="8"/>
  <c r="M1004" i="8"/>
  <c r="N1004" i="8" a="1"/>
  <c r="N1004" i="8" s="1"/>
  <c r="B1005" i="8" a="1"/>
  <c r="B1005" i="8"/>
  <c r="H1005" i="8" a="1"/>
  <c r="H1005" i="8"/>
  <c r="L1005" i="8" s="1"/>
  <c r="I1005" i="8"/>
  <c r="J1005" i="8" s="1"/>
  <c r="K1005" i="8"/>
  <c r="N1005" i="8" a="1"/>
  <c r="N1005" i="8" s="1"/>
  <c r="B1006" i="8" a="1"/>
  <c r="B1006" i="8"/>
  <c r="H1006" i="8" a="1"/>
  <c r="H1006" i="8" s="1"/>
  <c r="I1006" i="8" s="1"/>
  <c r="J1006" i="8" s="1"/>
  <c r="N1006" i="8" a="1"/>
  <c r="N1006" i="8"/>
  <c r="B1007" i="8" a="1"/>
  <c r="B1007" i="8" s="1"/>
  <c r="H1007" i="8" a="1"/>
  <c r="H1007" i="8" s="1"/>
  <c r="M1007" i="8"/>
  <c r="N1007" i="8" a="1"/>
  <c r="N1007" i="8"/>
  <c r="B1008" i="8" a="1"/>
  <c r="B1008" i="8" s="1"/>
  <c r="H1008" i="8" a="1"/>
  <c r="H1008" i="8"/>
  <c r="I1008" i="8" s="1"/>
  <c r="J1008" i="8" s="1"/>
  <c r="K1008" i="8"/>
  <c r="M1008" i="8"/>
  <c r="N1008" i="8" a="1"/>
  <c r="N1008" i="8" s="1"/>
  <c r="B1009" i="8" a="1"/>
  <c r="B1009" i="8"/>
  <c r="H1009" i="8" a="1"/>
  <c r="H1009" i="8"/>
  <c r="L1009" i="8" s="1"/>
  <c r="I1009" i="8"/>
  <c r="J1009" i="8" s="1"/>
  <c r="K1009" i="8"/>
  <c r="N1009" i="8" a="1"/>
  <c r="N1009" i="8" s="1"/>
  <c r="B1010" i="8" a="1"/>
  <c r="B1010" i="8"/>
  <c r="H1010" i="8" a="1"/>
  <c r="H1010" i="8" s="1"/>
  <c r="I1010" i="8" s="1"/>
  <c r="J1010" i="8" s="1"/>
  <c r="N1010" i="8" a="1"/>
  <c r="N1010" i="8"/>
  <c r="B1011" i="8" a="1"/>
  <c r="B1011" i="8" s="1"/>
  <c r="H1011" i="8" a="1"/>
  <c r="H1011" i="8" s="1"/>
  <c r="M1011" i="8" s="1"/>
  <c r="N1011" i="8" a="1"/>
  <c r="N1011" i="8"/>
  <c r="B1012" i="8" a="1"/>
  <c r="B1012" i="8" s="1"/>
  <c r="H1012" i="8" a="1"/>
  <c r="H1012" i="8"/>
  <c r="I1012" i="8" s="1"/>
  <c r="J1012" i="8" s="1"/>
  <c r="K1012" i="8"/>
  <c r="M1012" i="8"/>
  <c r="N1012" i="8" a="1"/>
  <c r="N1012" i="8" s="1"/>
  <c r="B1013" i="8" a="1"/>
  <c r="B1013" i="8"/>
  <c r="H1013" i="8" a="1"/>
  <c r="H1013" i="8"/>
  <c r="L1013" i="8" s="1"/>
  <c r="I1013" i="8"/>
  <c r="J1013" i="8" s="1"/>
  <c r="K1013" i="8"/>
  <c r="N1013" i="8" a="1"/>
  <c r="N1013" i="8" s="1"/>
  <c r="B1014" i="8" a="1"/>
  <c r="B1014" i="8"/>
  <c r="H1014" i="8" a="1"/>
  <c r="H1014" i="8" s="1"/>
  <c r="I1014" i="8"/>
  <c r="J1014" i="8" s="1"/>
  <c r="N1014" i="8" a="1"/>
  <c r="N1014" i="8"/>
  <c r="B1015" i="8" a="1"/>
  <c r="B1015" i="8" s="1"/>
  <c r="H1015" i="8" a="1"/>
  <c r="H1015" i="8" s="1"/>
  <c r="N1015" i="8" a="1"/>
  <c r="N1015" i="8"/>
  <c r="B1016" i="8" a="1"/>
  <c r="B1016" i="8" s="1"/>
  <c r="F1016" i="8"/>
  <c r="H1016" i="8" a="1"/>
  <c r="H1016" i="8"/>
  <c r="I1016" i="8" s="1"/>
  <c r="J1016" i="8" s="1"/>
  <c r="K1016" i="8"/>
  <c r="M1016" i="8"/>
  <c r="N1016" i="8" a="1"/>
  <c r="N1016" i="8" s="1"/>
  <c r="B1017" i="8" a="1"/>
  <c r="B1017" i="8"/>
  <c r="H1017" i="8" a="1"/>
  <c r="H1017" i="8"/>
  <c r="L1017" i="8" s="1"/>
  <c r="I1017" i="8"/>
  <c r="J1017" i="8" s="1"/>
  <c r="K1017" i="8"/>
  <c r="N1017" i="8" a="1"/>
  <c r="N1017" i="8" s="1"/>
  <c r="B1018" i="8" a="1"/>
  <c r="B1018" i="8"/>
  <c r="H1018" i="8" a="1"/>
  <c r="H1018" i="8" s="1"/>
  <c r="N1018" i="8" a="1"/>
  <c r="N1018" i="8"/>
  <c r="B1019" i="8" a="1"/>
  <c r="B1019" i="8" s="1"/>
  <c r="H1019" i="8" a="1"/>
  <c r="H1019" i="8" s="1"/>
  <c r="M1019" i="8"/>
  <c r="N1019" i="8" a="1"/>
  <c r="N1019" i="8"/>
  <c r="B1020" i="8" a="1"/>
  <c r="B1020" i="8" s="1"/>
  <c r="H1020" i="8" a="1"/>
  <c r="H1020" i="8"/>
  <c r="I1020" i="8" s="1"/>
  <c r="J1020" i="8" s="1"/>
  <c r="K1020" i="8"/>
  <c r="M1020" i="8"/>
  <c r="N1020" i="8" a="1"/>
  <c r="N1020" i="8" s="1"/>
  <c r="B1021" i="8" a="1"/>
  <c r="B1021" i="8"/>
  <c r="H1021" i="8" a="1"/>
  <c r="H1021" i="8"/>
  <c r="L1021" i="8" s="1"/>
  <c r="I1021" i="8"/>
  <c r="J1021" i="8" s="1"/>
  <c r="K1021" i="8"/>
  <c r="N1021" i="8" a="1"/>
  <c r="N1021" i="8" s="1"/>
  <c r="B1022" i="8" a="1"/>
  <c r="B1022" i="8"/>
  <c r="H1022" i="8" a="1"/>
  <c r="H1022" i="8" s="1"/>
  <c r="I1022" i="8" s="1"/>
  <c r="J1022" i="8" s="1"/>
  <c r="N1022" i="8" a="1"/>
  <c r="N1022" i="8"/>
  <c r="B1023" i="8" a="1"/>
  <c r="B1023" i="8" s="1"/>
  <c r="H1023" i="8" a="1"/>
  <c r="H1023" i="8" s="1"/>
  <c r="M1023" i="8"/>
  <c r="N1023" i="8" a="1"/>
  <c r="N1023" i="8"/>
  <c r="B1024" i="8" a="1"/>
  <c r="B1024" i="8" s="1"/>
  <c r="H1024" i="8" a="1"/>
  <c r="H1024" i="8"/>
  <c r="I1024" i="8" s="1"/>
  <c r="J1024" i="8" s="1"/>
  <c r="K1024" i="8"/>
  <c r="M1024" i="8"/>
  <c r="N1024" i="8" a="1"/>
  <c r="N1024" i="8" s="1"/>
  <c r="B1025" i="8" a="1"/>
  <c r="B1025" i="8"/>
  <c r="H1025" i="8" a="1"/>
  <c r="H1025" i="8"/>
  <c r="L1025" i="8" s="1"/>
  <c r="I1025" i="8"/>
  <c r="J1025" i="8" s="1"/>
  <c r="K1025" i="8"/>
  <c r="N1025" i="8" a="1"/>
  <c r="N1025" i="8" s="1"/>
  <c r="B1026" i="8" a="1"/>
  <c r="B1026" i="8"/>
  <c r="H1026" i="8" a="1"/>
  <c r="H1026" i="8" s="1"/>
  <c r="I1026" i="8" s="1"/>
  <c r="J1026" i="8" s="1"/>
  <c r="N1026" i="8" a="1"/>
  <c r="N1026" i="8"/>
  <c r="B1027" i="8" a="1"/>
  <c r="B1027" i="8" s="1"/>
  <c r="H1027" i="8" a="1"/>
  <c r="H1027" i="8" s="1"/>
  <c r="M1027" i="8" s="1"/>
  <c r="N1027" i="8" a="1"/>
  <c r="N1027" i="8"/>
  <c r="B1028" i="8" a="1"/>
  <c r="B1028" i="8" s="1"/>
  <c r="C1028" i="8"/>
  <c r="D1028" i="8" s="1"/>
  <c r="H1028" i="8" a="1"/>
  <c r="H1028" i="8"/>
  <c r="I1028" i="8" s="1"/>
  <c r="J1028" i="8" s="1"/>
  <c r="K1028" i="8"/>
  <c r="M1028" i="8"/>
  <c r="N1028" i="8" a="1"/>
  <c r="N1028" i="8" s="1"/>
  <c r="B1029" i="8" a="1"/>
  <c r="B1029" i="8" s="1"/>
  <c r="H1029" i="8" a="1"/>
  <c r="H1029" i="8"/>
  <c r="I1029" i="8"/>
  <c r="J1029" i="8" s="1"/>
  <c r="K1029" i="8"/>
  <c r="N1029" i="8" a="1"/>
  <c r="N1029" i="8" s="1"/>
  <c r="B1030" i="8" a="1"/>
  <c r="B1030" i="8"/>
  <c r="H1030" i="8" a="1"/>
  <c r="H1030" i="8" s="1"/>
  <c r="I1030" i="8" s="1"/>
  <c r="J1030" i="8" s="1"/>
  <c r="N1030" i="8" a="1"/>
  <c r="N1030" i="8"/>
  <c r="B1031" i="8" a="1"/>
  <c r="B1031" i="8" s="1"/>
  <c r="H1031" i="8" a="1"/>
  <c r="H1031" i="8" s="1"/>
  <c r="L1031" i="8" s="1"/>
  <c r="M1031" i="8"/>
  <c r="N1031" i="8" a="1"/>
  <c r="N1031" i="8"/>
  <c r="B1032" i="8" a="1"/>
  <c r="B1032" i="8" s="1"/>
  <c r="C1032" i="8" s="1"/>
  <c r="H1032" i="8" a="1"/>
  <c r="H1032" i="8"/>
  <c r="I1032" i="8" s="1"/>
  <c r="J1032" i="8" s="1"/>
  <c r="K1032" i="8"/>
  <c r="M1032" i="8"/>
  <c r="N1032" i="8" a="1"/>
  <c r="N1032" i="8" s="1"/>
  <c r="B1033" i="8" a="1"/>
  <c r="B1033" i="8"/>
  <c r="H1033" i="8" a="1"/>
  <c r="H1033" i="8"/>
  <c r="N1033" i="8" a="1"/>
  <c r="N1033" i="8" s="1"/>
  <c r="B1034" i="8" a="1"/>
  <c r="B1034" i="8"/>
  <c r="H1034" i="8" a="1"/>
  <c r="H1034" i="8" s="1"/>
  <c r="I1034" i="8"/>
  <c r="J1034" i="8" s="1"/>
  <c r="N1034" i="8" a="1"/>
  <c r="N1034" i="8" s="1"/>
  <c r="B1035" i="8" a="1"/>
  <c r="B1035" i="8" s="1"/>
  <c r="H1035" i="8" a="1"/>
  <c r="H1035" i="8" s="1"/>
  <c r="M1035" i="8" s="1"/>
  <c r="L1035" i="8"/>
  <c r="N1035" i="8" a="1"/>
  <c r="N1035" i="8"/>
  <c r="B1036" i="8" a="1"/>
  <c r="B1036" i="8" s="1"/>
  <c r="C1036" i="8"/>
  <c r="H1036" i="8" a="1"/>
  <c r="H1036" i="8"/>
  <c r="I1036" i="8" s="1"/>
  <c r="J1036" i="8" s="1"/>
  <c r="K1036" i="8"/>
  <c r="M1036" i="8"/>
  <c r="N1036" i="8" a="1"/>
  <c r="N1036" i="8" s="1"/>
  <c r="B1037" i="8" a="1"/>
  <c r="B1037" i="8" s="1"/>
  <c r="H1037" i="8" a="1"/>
  <c r="H1037" i="8"/>
  <c r="I1037" i="8"/>
  <c r="J1037" i="8" s="1"/>
  <c r="K1037" i="8"/>
  <c r="N1037" i="8" a="1"/>
  <c r="N1037" i="8" s="1"/>
  <c r="B1038" i="8" a="1"/>
  <c r="B1038" i="8"/>
  <c r="H1038" i="8" a="1"/>
  <c r="H1038" i="8" s="1"/>
  <c r="I1038" i="8"/>
  <c r="J1038" i="8" s="1"/>
  <c r="L1038" i="8"/>
  <c r="N1038" i="8" a="1"/>
  <c r="N1038" i="8"/>
  <c r="B1039" i="8" a="1"/>
  <c r="B1039" i="8" s="1"/>
  <c r="C1039" i="8"/>
  <c r="D1039" i="8" s="1"/>
  <c r="E1039" i="8"/>
  <c r="F1039" i="8"/>
  <c r="G1039" i="8"/>
  <c r="H1039" i="8" a="1"/>
  <c r="H1039" i="8" s="1"/>
  <c r="L1039" i="8" s="1"/>
  <c r="N1039" i="8" a="1"/>
  <c r="N1039" i="8" s="1"/>
  <c r="B1040" i="8" a="1"/>
  <c r="B1040" i="8" s="1"/>
  <c r="C1040" i="8"/>
  <c r="D1040" i="8" s="1"/>
  <c r="H1040" i="8" a="1"/>
  <c r="H1040" i="8"/>
  <c r="I1040" i="8" s="1"/>
  <c r="J1040" i="8" s="1"/>
  <c r="K1040" i="8"/>
  <c r="L1040" i="8"/>
  <c r="N1040" i="8" a="1"/>
  <c r="N1040" i="8" s="1"/>
  <c r="B1041" i="8" a="1"/>
  <c r="B1041" i="8"/>
  <c r="C1041" i="8" s="1"/>
  <c r="E1041" i="8" s="1"/>
  <c r="D1041" i="8"/>
  <c r="H1041" i="8" a="1"/>
  <c r="H1041" i="8"/>
  <c r="M1041" i="8" s="1"/>
  <c r="K1041" i="8"/>
  <c r="L1041" i="8"/>
  <c r="N1041" i="8" a="1"/>
  <c r="N1041" i="8" s="1"/>
  <c r="B1042" i="8" a="1"/>
  <c r="B1042" i="8" s="1"/>
  <c r="H1042" i="8" a="1"/>
  <c r="H1042" i="8" s="1"/>
  <c r="N1042" i="8" a="1"/>
  <c r="N1042" i="8" s="1"/>
  <c r="B1043" i="8" a="1"/>
  <c r="B1043" i="8" s="1"/>
  <c r="E1043" i="8" s="1"/>
  <c r="C1043" i="8"/>
  <c r="D1043" i="8" s="1"/>
  <c r="G1043" i="8"/>
  <c r="H1043" i="8" a="1"/>
  <c r="H1043" i="8"/>
  <c r="N1043" i="8" a="1"/>
  <c r="N1043" i="8" s="1"/>
  <c r="B1044" i="8" a="1"/>
  <c r="B1044" i="8" s="1"/>
  <c r="C1044" i="8"/>
  <c r="F1044" i="8" s="1"/>
  <c r="H1044" i="8" a="1"/>
  <c r="H1044" i="8"/>
  <c r="I1044" i="8" s="1"/>
  <c r="J1044" i="8" s="1"/>
  <c r="K1044" i="8"/>
  <c r="L1044" i="8"/>
  <c r="N1044" i="8" a="1"/>
  <c r="N1044" i="8" s="1"/>
  <c r="B1045" i="8" a="1"/>
  <c r="B1045" i="8"/>
  <c r="C1045" i="8" s="1"/>
  <c r="D1045" i="8" s="1"/>
  <c r="H1045" i="8" a="1"/>
  <c r="H1045" i="8"/>
  <c r="M1045" i="8" s="1"/>
  <c r="K1045" i="8"/>
  <c r="L1045" i="8"/>
  <c r="N1045" i="8" a="1"/>
  <c r="N1045" i="8" s="1"/>
  <c r="B1046" i="8" a="1"/>
  <c r="B1046" i="8" s="1"/>
  <c r="H1046" i="8" a="1"/>
  <c r="H1046" i="8" s="1"/>
  <c r="N1046" i="8" a="1"/>
  <c r="N1046" i="8" s="1"/>
  <c r="B1047" i="8" a="1"/>
  <c r="B1047" i="8" s="1"/>
  <c r="E1047" i="8" s="1"/>
  <c r="C1047" i="8"/>
  <c r="D1047" i="8" s="1"/>
  <c r="G1047" i="8"/>
  <c r="H1047" i="8" a="1"/>
  <c r="H1047" i="8"/>
  <c r="N1047" i="8" a="1"/>
  <c r="N1047" i="8" s="1"/>
  <c r="B1048" i="8" a="1"/>
  <c r="B1048" i="8" s="1"/>
  <c r="E1048" i="8" s="1"/>
  <c r="C1048" i="8"/>
  <c r="D1048" i="8" s="1"/>
  <c r="F1048" i="8"/>
  <c r="H1048" i="8" a="1"/>
  <c r="H1048" i="8"/>
  <c r="I1048" i="8" s="1"/>
  <c r="J1048" i="8" s="1"/>
  <c r="K1048" i="8"/>
  <c r="L1048" i="8"/>
  <c r="N1048" i="8" a="1"/>
  <c r="N1048" i="8" s="1"/>
  <c r="B1049" i="8" a="1"/>
  <c r="B1049" i="8"/>
  <c r="F1049" i="8" s="1"/>
  <c r="E1049" i="8"/>
  <c r="P1049" i="8" s="1" a="1"/>
  <c r="P1049" i="8" s="1"/>
  <c r="H1049" i="8" a="1"/>
  <c r="H1049" i="8"/>
  <c r="M1049" i="8" s="1"/>
  <c r="K1049" i="8"/>
  <c r="L1049" i="8"/>
  <c r="N1049" i="8" a="1"/>
  <c r="N1049" i="8" s="1"/>
  <c r="B1050" i="8" a="1"/>
  <c r="B1050" i="8" s="1"/>
  <c r="E1050" i="8"/>
  <c r="F1050" i="8"/>
  <c r="H1050" i="8" a="1"/>
  <c r="H1050" i="8" s="1"/>
  <c r="L1050" i="8"/>
  <c r="M1050" i="8"/>
  <c r="N1050" i="8" a="1"/>
  <c r="N1050" i="8"/>
  <c r="B1051" i="8" a="1"/>
  <c r="B1051" i="8" s="1"/>
  <c r="C1051" i="8"/>
  <c r="D1051" i="8" s="1"/>
  <c r="H1051" i="8" a="1"/>
  <c r="H1051" i="8"/>
  <c r="L1051" i="8" s="1"/>
  <c r="K1051" i="8"/>
  <c r="N1051" i="8" a="1"/>
  <c r="N1051" i="8" s="1"/>
  <c r="B1052" i="8" a="1"/>
  <c r="B1052" i="8"/>
  <c r="H1052" i="8" a="1"/>
  <c r="H1052" i="8"/>
  <c r="I1052" i="8"/>
  <c r="J1052" i="8" s="1"/>
  <c r="N1052" i="8" a="1"/>
  <c r="N1052" i="8" s="1"/>
  <c r="B1053" i="8" a="1"/>
  <c r="B1053" i="8"/>
  <c r="C1053" i="8" s="1"/>
  <c r="H1053" i="8" a="1"/>
  <c r="H1053" i="8" s="1"/>
  <c r="N1053" i="8" a="1"/>
  <c r="N1053" i="8" s="1"/>
  <c r="B1054" i="8" a="1"/>
  <c r="B1054" i="8" s="1"/>
  <c r="H1054" i="8" a="1"/>
  <c r="H1054" i="8" s="1"/>
  <c r="L1054" i="8" s="1"/>
  <c r="N1054" i="8" a="1"/>
  <c r="N1054" i="8"/>
  <c r="B1055" i="8" a="1"/>
  <c r="B1055" i="8" s="1"/>
  <c r="C1055" i="8"/>
  <c r="D1055" i="8" s="1"/>
  <c r="H1055" i="8" a="1"/>
  <c r="H1055" i="8"/>
  <c r="L1055" i="8" s="1"/>
  <c r="K1055" i="8"/>
  <c r="N1055" i="8" a="1"/>
  <c r="N1055" i="8" s="1"/>
  <c r="B1056" i="8" a="1"/>
  <c r="B1056" i="8"/>
  <c r="H1056" i="8" a="1"/>
  <c r="H1056" i="8"/>
  <c r="I1056" i="8" s="1"/>
  <c r="J1056" i="8" s="1"/>
  <c r="N1056" i="8" a="1"/>
  <c r="N1056" i="8" s="1"/>
  <c r="B1057" i="8" a="1"/>
  <c r="B1057" i="8"/>
  <c r="C1057" i="8" s="1"/>
  <c r="H1057" i="8" a="1"/>
  <c r="H1057" i="8" s="1"/>
  <c r="N1057" i="8" a="1"/>
  <c r="N1057" i="8" s="1"/>
  <c r="B1058" i="8" a="1"/>
  <c r="B1058" i="8" s="1"/>
  <c r="H1058" i="8" a="1"/>
  <c r="H1058" i="8" s="1"/>
  <c r="N1058" i="8" a="1"/>
  <c r="N1058" i="8"/>
  <c r="B1059" i="8" a="1"/>
  <c r="B1059" i="8" s="1"/>
  <c r="H1059" i="8" a="1"/>
  <c r="H1059" i="8"/>
  <c r="L1059" i="8" s="1"/>
  <c r="K1059" i="8"/>
  <c r="N1059" i="8" a="1"/>
  <c r="N1059" i="8" s="1"/>
  <c r="B1060" i="8" a="1"/>
  <c r="B1060" i="8" s="1"/>
  <c r="H1060" i="8" a="1"/>
  <c r="H1060" i="8"/>
  <c r="N1060" i="8" a="1"/>
  <c r="N1060" i="8" s="1"/>
  <c r="B1061" i="8" a="1"/>
  <c r="B1061" i="8"/>
  <c r="C1061" i="8" s="1"/>
  <c r="H1061" i="8" a="1"/>
  <c r="H1061" i="8" s="1"/>
  <c r="N1061" i="8" a="1"/>
  <c r="N1061" i="8"/>
  <c r="B1062" i="8" a="1"/>
  <c r="B1062" i="8" s="1"/>
  <c r="H1062" i="8" a="1"/>
  <c r="H1062" i="8" s="1"/>
  <c r="M1062" i="8"/>
  <c r="N1062" i="8" a="1"/>
  <c r="N1062" i="8"/>
  <c r="B1063" i="8" a="1"/>
  <c r="B1063" i="8" s="1"/>
  <c r="C1063" i="8"/>
  <c r="D1063" i="8"/>
  <c r="H1063" i="8" a="1"/>
  <c r="H1063" i="8"/>
  <c r="L1063" i="8" s="1"/>
  <c r="K1063" i="8"/>
  <c r="N1063" i="8" a="1"/>
  <c r="N1063" i="8" s="1"/>
  <c r="B1064" i="8" a="1"/>
  <c r="B1064" i="8" s="1"/>
  <c r="H1064" i="8" a="1"/>
  <c r="H1064" i="8"/>
  <c r="I1064" i="8"/>
  <c r="J1064" i="8" s="1"/>
  <c r="N1064" i="8" a="1"/>
  <c r="N1064" i="8" s="1"/>
  <c r="B1065" i="8" a="1"/>
  <c r="B1065" i="8" s="1"/>
  <c r="H1065" i="8" a="1"/>
  <c r="H1065" i="8" s="1"/>
  <c r="N1065" i="8" a="1"/>
  <c r="N1065" i="8"/>
  <c r="B1066" i="8" a="1"/>
  <c r="B1066" i="8" s="1"/>
  <c r="H1066" i="8" a="1"/>
  <c r="H1066" i="8" s="1"/>
  <c r="L1066" i="8"/>
  <c r="M1066" i="8"/>
  <c r="N1066" i="8" a="1"/>
  <c r="N1066" i="8"/>
  <c r="B1067" i="8" a="1"/>
  <c r="B1067" i="8" s="1"/>
  <c r="H1067" i="8" a="1"/>
  <c r="H1067" i="8"/>
  <c r="L1067" i="8" s="1"/>
  <c r="K1067" i="8"/>
  <c r="N1067" i="8" a="1"/>
  <c r="N1067" i="8" s="1"/>
  <c r="B1068" i="8" a="1"/>
  <c r="B1068" i="8" s="1"/>
  <c r="H1068" i="8" a="1"/>
  <c r="H1068" i="8"/>
  <c r="I1068" i="8"/>
  <c r="J1068" i="8" s="1"/>
  <c r="N1068" i="8" a="1"/>
  <c r="N1068" i="8" s="1"/>
  <c r="B1069" i="8" a="1"/>
  <c r="B1069" i="8" s="1"/>
  <c r="H1069" i="8" a="1"/>
  <c r="H1069" i="8" s="1"/>
  <c r="N1069" i="8" a="1"/>
  <c r="N1069" i="8"/>
  <c r="B1070" i="8" a="1"/>
  <c r="B1070" i="8" s="1"/>
  <c r="H1070" i="8" a="1"/>
  <c r="H1070" i="8"/>
  <c r="I1070" i="8" s="1"/>
  <c r="J1070" i="8" s="1"/>
  <c r="L1070" i="8"/>
  <c r="M1070" i="8"/>
  <c r="N1070" i="8" a="1"/>
  <c r="N1070" i="8" s="1"/>
  <c r="B1071" i="8" a="1"/>
  <c r="B1071" i="8" s="1"/>
  <c r="H1071" i="8" a="1"/>
  <c r="H1071" i="8"/>
  <c r="L1071" i="8" s="1"/>
  <c r="K1071" i="8"/>
  <c r="N1071" i="8" a="1"/>
  <c r="N1071" i="8" s="1"/>
  <c r="B1072" i="8" a="1"/>
  <c r="B1072" i="8" s="1"/>
  <c r="H1072" i="8" a="1"/>
  <c r="H1072" i="8"/>
  <c r="N1072" i="8" a="1"/>
  <c r="N1072" i="8" s="1"/>
  <c r="B1073" i="8" a="1"/>
  <c r="B1073" i="8" s="1"/>
  <c r="H1073" i="8" a="1"/>
  <c r="H1073" i="8" s="1"/>
  <c r="N1073" i="8" a="1"/>
  <c r="N1073" i="8" s="1"/>
  <c r="B1074" i="8" a="1"/>
  <c r="B1074" i="8" s="1"/>
  <c r="E1074" i="8" s="1"/>
  <c r="F1074" i="8"/>
  <c r="H1074" i="8" a="1"/>
  <c r="H1074" i="8" s="1"/>
  <c r="N1074" i="8" a="1"/>
  <c r="N1074" i="8" s="1"/>
  <c r="B1075" i="8" a="1"/>
  <c r="B1075" i="8" s="1"/>
  <c r="C1075" i="8"/>
  <c r="D1075" i="8" s="1"/>
  <c r="H1075" i="8" a="1"/>
  <c r="H1075" i="8"/>
  <c r="L1075" i="8" s="1"/>
  <c r="K1075" i="8"/>
  <c r="N1075" i="8" a="1"/>
  <c r="N1075" i="8" s="1"/>
  <c r="B1076" i="8" a="1"/>
  <c r="B1076" i="8"/>
  <c r="H1076" i="8" a="1"/>
  <c r="H1076" i="8"/>
  <c r="I1076" i="8"/>
  <c r="J1076" i="8" s="1"/>
  <c r="N1076" i="8" a="1"/>
  <c r="N1076" i="8" s="1"/>
  <c r="B1077" i="8" a="1"/>
  <c r="B1077" i="8" s="1"/>
  <c r="H1077" i="8" a="1"/>
  <c r="H1077" i="8" s="1"/>
  <c r="N1077" i="8" a="1"/>
  <c r="N1077" i="8"/>
  <c r="B1078" i="8" a="1"/>
  <c r="B1078" i="8" s="1"/>
  <c r="H1078" i="8" a="1"/>
  <c r="H1078" i="8" s="1"/>
  <c r="L1078" i="8"/>
  <c r="M1078" i="8"/>
  <c r="N1078" i="8" a="1"/>
  <c r="N1078" i="8" s="1"/>
  <c r="B1079" i="8" a="1"/>
  <c r="B1079" i="8" s="1"/>
  <c r="H1079" i="8" a="1"/>
  <c r="H1079" i="8"/>
  <c r="L1079" i="8" s="1"/>
  <c r="K1079" i="8"/>
  <c r="N1079" i="8" a="1"/>
  <c r="N1079" i="8" s="1"/>
  <c r="B1080" i="8" a="1"/>
  <c r="B1080" i="8" s="1"/>
  <c r="H1080" i="8" a="1"/>
  <c r="H1080" i="8"/>
  <c r="N1080" i="8" a="1"/>
  <c r="N1080" i="8" s="1"/>
  <c r="B1081" i="8" a="1"/>
  <c r="B1081" i="8" s="1"/>
  <c r="H1081" i="8" a="1"/>
  <c r="H1081" i="8" s="1"/>
  <c r="N1081" i="8" a="1"/>
  <c r="N1081" i="8" s="1"/>
  <c r="B1082" i="8" a="1"/>
  <c r="B1082" i="8" s="1"/>
  <c r="H1082" i="8" a="1"/>
  <c r="H1082" i="8" s="1"/>
  <c r="N1082" i="8" a="1"/>
  <c r="N1082" i="8" s="1"/>
  <c r="B1083" i="8" a="1"/>
  <c r="B1083" i="8" s="1"/>
  <c r="C1083" i="8"/>
  <c r="D1083" i="8" s="1"/>
  <c r="H1083" i="8" a="1"/>
  <c r="H1083" i="8"/>
  <c r="L1083" i="8" s="1"/>
  <c r="K1083" i="8"/>
  <c r="N1083" i="8" a="1"/>
  <c r="N1083" i="8" s="1"/>
  <c r="B1084" i="8" a="1"/>
  <c r="B1084" i="8"/>
  <c r="H1084" i="8" a="1"/>
  <c r="H1084" i="8"/>
  <c r="I1084" i="8"/>
  <c r="J1084" i="8" s="1"/>
  <c r="N1084" i="8" a="1"/>
  <c r="N1084" i="8" s="1"/>
  <c r="B1085" i="8" a="1"/>
  <c r="B1085" i="8" s="1"/>
  <c r="G1085" i="8"/>
  <c r="H1085" i="8" a="1"/>
  <c r="H1085" i="8" s="1"/>
  <c r="N1085" i="8" a="1"/>
  <c r="N1085" i="8"/>
  <c r="B1086" i="8" a="1"/>
  <c r="B1086" i="8" s="1"/>
  <c r="E1086" i="8"/>
  <c r="F1086" i="8"/>
  <c r="H1086" i="8" a="1"/>
  <c r="H1086" i="8" s="1"/>
  <c r="L1086" i="8"/>
  <c r="M1086" i="8"/>
  <c r="N1086" i="8" a="1"/>
  <c r="N1086" i="8" s="1"/>
  <c r="B1087" i="8" a="1"/>
  <c r="B1087" i="8" s="1"/>
  <c r="H1087" i="8" a="1"/>
  <c r="H1087" i="8"/>
  <c r="L1087" i="8" s="1"/>
  <c r="K1087" i="8"/>
  <c r="N1087" i="8" a="1"/>
  <c r="N1087" i="8" s="1"/>
  <c r="B1088" i="8" a="1"/>
  <c r="B1088" i="8" s="1"/>
  <c r="H1088" i="8" a="1"/>
  <c r="H1088" i="8"/>
  <c r="N1088" i="8" a="1"/>
  <c r="N1088" i="8" s="1"/>
  <c r="B1089" i="8" a="1"/>
  <c r="B1089" i="8" s="1"/>
  <c r="H1089" i="8" a="1"/>
  <c r="H1089" i="8" s="1"/>
  <c r="N1089" i="8" a="1"/>
  <c r="N1089" i="8" s="1"/>
  <c r="B1090" i="8" a="1"/>
  <c r="B1090" i="8" s="1"/>
  <c r="E1090" i="8" s="1"/>
  <c r="F1090" i="8"/>
  <c r="H1090" i="8" a="1"/>
  <c r="H1090" i="8"/>
  <c r="I1090" i="8" s="1"/>
  <c r="J1090" i="8" s="1"/>
  <c r="L1090" i="8"/>
  <c r="M1090" i="8"/>
  <c r="N1090" i="8" a="1"/>
  <c r="N1090" i="8" s="1"/>
  <c r="B1091" i="8" a="1"/>
  <c r="B1091" i="8" s="1"/>
  <c r="C1091" i="8" s="1"/>
  <c r="D1091" i="8" s="1"/>
  <c r="H1091" i="8" a="1"/>
  <c r="H1091" i="8"/>
  <c r="L1091" i="8" s="1"/>
  <c r="K1091" i="8"/>
  <c r="N1091" i="8" a="1"/>
  <c r="N1091" i="8" s="1"/>
  <c r="B1092" i="8" a="1"/>
  <c r="B1092" i="8" s="1"/>
  <c r="H1092" i="8" a="1"/>
  <c r="H1092" i="8"/>
  <c r="N1092" i="8" a="1"/>
  <c r="N1092" i="8" s="1"/>
  <c r="B1093" i="8" a="1"/>
  <c r="B1093" i="8" s="1"/>
  <c r="G1093" i="8" s="1"/>
  <c r="H1093" i="8" a="1"/>
  <c r="H1093" i="8" s="1"/>
  <c r="N1093" i="8" a="1"/>
  <c r="N1093" i="8" s="1"/>
  <c r="B1094" i="8" a="1"/>
  <c r="B1094" i="8" s="1"/>
  <c r="E1094" i="8"/>
  <c r="F1094" i="8"/>
  <c r="H1094" i="8" a="1"/>
  <c r="H1094" i="8"/>
  <c r="I1094" i="8" s="1"/>
  <c r="J1094" i="8" s="1"/>
  <c r="L1094" i="8"/>
  <c r="M1094" i="8"/>
  <c r="N1094" i="8" a="1"/>
  <c r="N1094" i="8" s="1"/>
  <c r="B1095" i="8" a="1"/>
  <c r="B1095" i="8" s="1"/>
  <c r="C1095" i="8"/>
  <c r="D1095" i="8" s="1"/>
  <c r="H1095" i="8" a="1"/>
  <c r="H1095" i="8"/>
  <c r="L1095" i="8" s="1"/>
  <c r="K1095" i="8"/>
  <c r="N1095" i="8" a="1"/>
  <c r="N1095" i="8" s="1"/>
  <c r="B1096" i="8" a="1"/>
  <c r="B1096" i="8"/>
  <c r="H1096" i="8" a="1"/>
  <c r="H1096" i="8"/>
  <c r="I1096" i="8" s="1"/>
  <c r="J1096" i="8" s="1"/>
  <c r="N1096" i="8" a="1"/>
  <c r="N1096" i="8" s="1"/>
  <c r="B1097" i="8" a="1"/>
  <c r="B1097" i="8" s="1"/>
  <c r="G1097" i="8"/>
  <c r="H1097" i="8" a="1"/>
  <c r="H1097" i="8" s="1"/>
  <c r="N1097" i="8" a="1"/>
  <c r="N1097" i="8" s="1"/>
  <c r="B1098" i="8" a="1"/>
  <c r="B1098" i="8" s="1"/>
  <c r="F1098" i="8" s="1"/>
  <c r="E1098" i="8"/>
  <c r="H1098" i="8" a="1"/>
  <c r="H1098" i="8"/>
  <c r="I1098" i="8" s="1"/>
  <c r="N1098" i="8" a="1"/>
  <c r="N1098" i="8" s="1"/>
  <c r="B1099" i="8" a="1"/>
  <c r="B1099" i="8" s="1"/>
  <c r="C1099" i="8"/>
  <c r="D1099" i="8" s="1"/>
  <c r="H1099" i="8" a="1"/>
  <c r="H1099" i="8"/>
  <c r="N1099" i="8" a="1"/>
  <c r="N1099" i="8" s="1"/>
  <c r="B1100" i="8" a="1"/>
  <c r="B1100" i="8"/>
  <c r="H1100" i="8" a="1"/>
  <c r="H1100" i="8"/>
  <c r="I1100" i="8"/>
  <c r="J1100" i="8" s="1"/>
  <c r="N1100" i="8" a="1"/>
  <c r="N1100" i="8" s="1"/>
  <c r="B1101" i="8" a="1"/>
  <c r="B1101" i="8" s="1"/>
  <c r="G1101" i="8"/>
  <c r="H1101" i="8" a="1"/>
  <c r="H1101" i="8" s="1"/>
  <c r="N1101" i="8" a="1"/>
  <c r="N1101" i="8"/>
  <c r="B1102" i="8" a="1"/>
  <c r="B1102" i="8" s="1"/>
  <c r="E1102" i="8"/>
  <c r="F1102" i="8"/>
  <c r="H1102" i="8" a="1"/>
  <c r="H1102" i="8" s="1"/>
  <c r="M1102" i="8" s="1"/>
  <c r="L1102" i="8"/>
  <c r="N1102" i="8" a="1"/>
  <c r="N1102" i="8" s="1"/>
  <c r="B1103" i="8" a="1"/>
  <c r="B1103" i="8" s="1"/>
  <c r="H1103" i="8" a="1"/>
  <c r="H1103" i="8"/>
  <c r="N1103" i="8" a="1"/>
  <c r="N1103" i="8" s="1"/>
  <c r="B1104" i="8" a="1"/>
  <c r="B1104" i="8" s="1"/>
  <c r="H1104" i="8" a="1"/>
  <c r="H1104" i="8"/>
  <c r="I1104" i="8"/>
  <c r="J1104" i="8" s="1"/>
  <c r="N1104" i="8" a="1"/>
  <c r="N1104" i="8" s="1"/>
  <c r="B1105" i="8" a="1"/>
  <c r="B1105" i="8" s="1"/>
  <c r="H1105" i="8" a="1"/>
  <c r="H1105" i="8" s="1"/>
  <c r="N1105" i="8" a="1"/>
  <c r="N1105" i="8"/>
  <c r="B1106" i="8" a="1"/>
  <c r="B1106" i="8" s="1"/>
  <c r="H1106" i="8" a="1"/>
  <c r="H1106" i="8"/>
  <c r="I1106" i="8" s="1"/>
  <c r="J1106" i="8" s="1"/>
  <c r="M1106" i="8" s="1"/>
  <c r="L1106" i="8"/>
  <c r="N1106" i="8" a="1"/>
  <c r="N1106" i="8" s="1"/>
  <c r="B1107" i="8" a="1"/>
  <c r="B1107" i="8" s="1"/>
  <c r="H1107" i="8" a="1"/>
  <c r="H1107" i="8"/>
  <c r="N1107" i="8" a="1"/>
  <c r="N1107" i="8" s="1"/>
  <c r="B1108" i="8" a="1"/>
  <c r="B1108" i="8" s="1"/>
  <c r="H1108" i="8" a="1"/>
  <c r="H1108" i="8"/>
  <c r="N1108" i="8" a="1"/>
  <c r="N1108" i="8" s="1"/>
  <c r="B1109" i="8" a="1"/>
  <c r="B1109" i="8" s="1"/>
  <c r="H1109" i="8" a="1"/>
  <c r="H1109" i="8" s="1"/>
  <c r="N1109" i="8" a="1"/>
  <c r="N1109" i="8" s="1"/>
  <c r="B1110" i="8" a="1"/>
  <c r="B1110" i="8" s="1"/>
  <c r="E1110" i="8" s="1"/>
  <c r="F1110" i="8"/>
  <c r="H1110" i="8" a="1"/>
  <c r="H1110" i="8"/>
  <c r="I1110" i="8" s="1"/>
  <c r="J1110" i="8" s="1"/>
  <c r="L1110" i="8"/>
  <c r="M1110" i="8"/>
  <c r="N1110" i="8" a="1"/>
  <c r="N1110" i="8" s="1"/>
  <c r="B1111" i="8" a="1"/>
  <c r="B1111" i="8" s="1"/>
  <c r="C1111" i="8" s="1"/>
  <c r="D1111" i="8" s="1"/>
  <c r="H1111" i="8" a="1"/>
  <c r="H1111" i="8"/>
  <c r="L1111" i="8" s="1"/>
  <c r="K1111" i="8"/>
  <c r="N1111" i="8" a="1"/>
  <c r="N1111" i="8" s="1"/>
  <c r="B1112" i="8" a="1"/>
  <c r="B1112" i="8" s="1"/>
  <c r="H1112" i="8" a="1"/>
  <c r="H1112" i="8"/>
  <c r="N1112" i="8" a="1"/>
  <c r="N1112" i="8" s="1"/>
  <c r="B1113" i="8" a="1"/>
  <c r="B1113" i="8" s="1"/>
  <c r="G1113" i="8" s="1"/>
  <c r="H1113" i="8" a="1"/>
  <c r="H1113" i="8" s="1"/>
  <c r="N1113" i="8" a="1"/>
  <c r="N1113" i="8" s="1"/>
  <c r="B1114" i="8" a="1"/>
  <c r="B1114" i="8" s="1"/>
  <c r="E1114" i="8"/>
  <c r="F1114" i="8"/>
  <c r="H1114" i="8" a="1"/>
  <c r="H1114" i="8"/>
  <c r="I1114" i="8" s="1"/>
  <c r="J1114" i="8" s="1"/>
  <c r="L1114" i="8"/>
  <c r="M1114" i="8"/>
  <c r="N1114" i="8" a="1"/>
  <c r="N1114" i="8" s="1"/>
  <c r="B1115" i="8" a="1"/>
  <c r="B1115" i="8" s="1"/>
  <c r="C1115" i="8"/>
  <c r="D1115" i="8" s="1"/>
  <c r="H1115" i="8" a="1"/>
  <c r="H1115" i="8"/>
  <c r="L1115" i="8" s="1"/>
  <c r="K1115" i="8"/>
  <c r="N1115" i="8" a="1"/>
  <c r="N1115" i="8" s="1"/>
  <c r="B1116" i="8" a="1"/>
  <c r="B1116" i="8"/>
  <c r="H1116" i="8" a="1"/>
  <c r="H1116" i="8"/>
  <c r="I1116" i="8"/>
  <c r="J1116" i="8" s="1"/>
  <c r="N1116" i="8" a="1"/>
  <c r="N1116" i="8" s="1"/>
  <c r="B1117" i="8" a="1"/>
  <c r="B1117" i="8" s="1"/>
  <c r="G1117" i="8"/>
  <c r="H1117" i="8" a="1"/>
  <c r="H1117" i="8" s="1"/>
  <c r="N1117" i="8" a="1"/>
  <c r="N1117" i="8" s="1"/>
  <c r="B1118" i="8" a="1"/>
  <c r="B1118" i="8" s="1"/>
  <c r="F1118" i="8" s="1"/>
  <c r="E1118" i="8"/>
  <c r="H1118" i="8" a="1"/>
  <c r="H1118" i="8"/>
  <c r="I1118" i="8" s="1"/>
  <c r="J1118" i="8" s="1"/>
  <c r="L1118" i="8"/>
  <c r="M1118" i="8"/>
  <c r="N1118" i="8" a="1"/>
  <c r="N1118" i="8" s="1"/>
  <c r="B1119" i="8" a="1"/>
  <c r="B1119" i="8" s="1"/>
  <c r="C1119" i="8"/>
  <c r="D1119" i="8" s="1"/>
  <c r="H1119" i="8" a="1"/>
  <c r="H1119" i="8"/>
  <c r="L1119" i="8" s="1"/>
  <c r="K1119" i="8"/>
  <c r="N1119" i="8" a="1"/>
  <c r="N1119" i="8" s="1"/>
  <c r="B1120" i="8" a="1"/>
  <c r="B1120" i="8"/>
  <c r="H1120" i="8" a="1"/>
  <c r="H1120" i="8"/>
  <c r="I1120" i="8"/>
  <c r="J1120" i="8" s="1"/>
  <c r="N1120" i="8" a="1"/>
  <c r="N1120" i="8" s="1"/>
  <c r="B1121" i="8" a="1"/>
  <c r="B1121" i="8" s="1"/>
  <c r="G1121" i="8"/>
  <c r="H1121" i="8" a="1"/>
  <c r="H1121" i="8" s="1"/>
  <c r="N1121" i="8" a="1"/>
  <c r="N1121" i="8"/>
  <c r="B1122" i="8" a="1"/>
  <c r="B1122" i="8" s="1"/>
  <c r="E1122" i="8"/>
  <c r="F1122" i="8"/>
  <c r="H1122" i="8" a="1"/>
  <c r="H1122" i="8"/>
  <c r="I1122" i="8" s="1"/>
  <c r="N1122" i="8" a="1"/>
  <c r="N1122" i="8" s="1"/>
  <c r="B1123" i="8" a="1"/>
  <c r="B1123" i="8" s="1"/>
  <c r="C1123" i="8"/>
  <c r="D1123" i="8" s="1"/>
  <c r="H1123" i="8" a="1"/>
  <c r="H1123" i="8"/>
  <c r="N1123" i="8" a="1"/>
  <c r="N1123" i="8" s="1"/>
  <c r="B1124" i="8" a="1"/>
  <c r="B1124" i="8"/>
  <c r="H1124" i="8" a="1"/>
  <c r="H1124" i="8"/>
  <c r="I1124" i="8"/>
  <c r="J1124" i="8" s="1"/>
  <c r="N1124" i="8" a="1"/>
  <c r="N1124" i="8" s="1"/>
  <c r="B1125" i="8" a="1"/>
  <c r="B1125" i="8" s="1"/>
  <c r="G1125" i="8"/>
  <c r="H1125" i="8" a="1"/>
  <c r="H1125" i="8" s="1"/>
  <c r="N1125" i="8" a="1"/>
  <c r="N1125" i="8"/>
  <c r="B1126" i="8" a="1"/>
  <c r="B1126" i="8" s="1"/>
  <c r="E1126" i="8"/>
  <c r="F1126" i="8"/>
  <c r="H1126" i="8" a="1"/>
  <c r="H1126" i="8"/>
  <c r="I1126" i="8" s="1"/>
  <c r="J1126" i="8" s="1"/>
  <c r="M1126" i="8"/>
  <c r="N1126" i="8" a="1"/>
  <c r="N1126" i="8" s="1"/>
  <c r="B1127" i="8" a="1"/>
  <c r="B1127" i="8" s="1"/>
  <c r="C1127" i="8"/>
  <c r="D1127" i="8"/>
  <c r="H1127" i="8" a="1"/>
  <c r="H1127" i="8"/>
  <c r="N1127" i="8" a="1"/>
  <c r="N1127" i="8" s="1"/>
  <c r="B1128" i="8" a="1"/>
  <c r="B1128" i="8"/>
  <c r="H1128" i="8" a="1"/>
  <c r="H1128" i="8"/>
  <c r="I1128" i="8"/>
  <c r="J1128" i="8" s="1"/>
  <c r="N1128" i="8" a="1"/>
  <c r="N1128" i="8" s="1"/>
  <c r="B1129" i="8" a="1"/>
  <c r="B1129" i="8" s="1"/>
  <c r="G1129" i="8"/>
  <c r="H1129" i="8" a="1"/>
  <c r="H1129" i="8" s="1"/>
  <c r="N1129" i="8" a="1"/>
  <c r="N1129" i="8"/>
  <c r="B1130" i="8" a="1"/>
  <c r="B1130" i="8" s="1"/>
  <c r="E1130" i="8"/>
  <c r="F1130" i="8"/>
  <c r="H1130" i="8" a="1"/>
  <c r="H1130" i="8"/>
  <c r="I1130" i="8" s="1"/>
  <c r="J1130" i="8" s="1"/>
  <c r="M1130" i="8" s="1"/>
  <c r="L1130" i="8"/>
  <c r="N1130" i="8" a="1"/>
  <c r="N1130" i="8" s="1"/>
  <c r="B1131" i="8" a="1"/>
  <c r="B1131" i="8" s="1"/>
  <c r="C1131" i="8"/>
  <c r="D1131" i="8"/>
  <c r="H1131" i="8" a="1"/>
  <c r="H1131" i="8"/>
  <c r="N1131" i="8" a="1"/>
  <c r="N1131" i="8" s="1"/>
  <c r="B1132" i="8" a="1"/>
  <c r="B1132" i="8"/>
  <c r="H1132" i="8" a="1"/>
  <c r="H1132" i="8"/>
  <c r="I1132" i="8"/>
  <c r="J1132" i="8" s="1"/>
  <c r="N1132" i="8" a="1"/>
  <c r="N1132" i="8" s="1"/>
  <c r="B1133" i="8" a="1"/>
  <c r="B1133" i="8" s="1"/>
  <c r="H1133" i="8" a="1"/>
  <c r="H1133" i="8" s="1"/>
  <c r="N1133" i="8" a="1"/>
  <c r="N1133" i="8"/>
  <c r="B1134" i="8" a="1"/>
  <c r="B1134" i="8" s="1"/>
  <c r="H1134" i="8" a="1"/>
  <c r="H1134" i="8" s="1"/>
  <c r="L1134" i="8"/>
  <c r="M1134" i="8"/>
  <c r="N1134" i="8" a="1"/>
  <c r="N1134" i="8" s="1"/>
  <c r="B1135" i="8" a="1"/>
  <c r="B1135" i="8" s="1"/>
  <c r="C1135" i="8"/>
  <c r="D1135" i="8" s="1"/>
  <c r="H1135" i="8" a="1"/>
  <c r="H1135" i="8"/>
  <c r="M1135" i="8" s="1"/>
  <c r="K1135" i="8"/>
  <c r="L1135" i="8"/>
  <c r="N1135" i="8" a="1"/>
  <c r="N1135" i="8" s="1"/>
  <c r="B1136" i="8" a="1"/>
  <c r="B1136" i="8" s="1"/>
  <c r="H1136" i="8" a="1"/>
  <c r="H1136" i="8"/>
  <c r="I1136" i="8"/>
  <c r="J1136" i="8" s="1"/>
  <c r="N1136" i="8" a="1"/>
  <c r="N1136" i="8" s="1"/>
  <c r="B1137" i="8" a="1"/>
  <c r="B1137" i="8" s="1"/>
  <c r="H1137" i="8" a="1"/>
  <c r="H1137" i="8" s="1"/>
  <c r="N1137" i="8" a="1"/>
  <c r="N1137" i="8"/>
  <c r="B1138" i="8" a="1"/>
  <c r="B1138" i="8" s="1"/>
  <c r="H1138" i="8" a="1"/>
  <c r="H1138" i="8"/>
  <c r="I1138" i="8" s="1"/>
  <c r="J1138" i="8" s="1"/>
  <c r="L1138" i="8"/>
  <c r="M1138" i="8"/>
  <c r="N1138" i="8" a="1"/>
  <c r="N1138" i="8" s="1"/>
  <c r="B1139" i="8" a="1"/>
  <c r="B1139" i="8" s="1"/>
  <c r="H1139" i="8" a="1"/>
  <c r="H1139" i="8" s="1"/>
  <c r="N1139" i="8" a="1"/>
  <c r="N1139" i="8"/>
  <c r="B1140" i="8" a="1"/>
  <c r="B1140" i="8" s="1"/>
  <c r="H1140" i="8" a="1"/>
  <c r="H1140" i="8"/>
  <c r="N1140" i="8" a="1"/>
  <c r="N1140" i="8" s="1"/>
  <c r="B1141" i="8" a="1"/>
  <c r="B1141" i="8" s="1"/>
  <c r="H1141" i="8" a="1"/>
  <c r="H1141" i="8" s="1"/>
  <c r="N1141" i="8" a="1"/>
  <c r="N1141" i="8" s="1"/>
  <c r="B1142" i="8" a="1"/>
  <c r="B1142" i="8" s="1"/>
  <c r="H1142" i="8" a="1"/>
  <c r="H1142" i="8"/>
  <c r="I1142" i="8" s="1"/>
  <c r="J1142" i="8" s="1"/>
  <c r="L1142" i="8"/>
  <c r="M1142" i="8"/>
  <c r="N1142" i="8" a="1"/>
  <c r="N1142" i="8" s="1"/>
  <c r="B1143" i="8" a="1"/>
  <c r="B1143" i="8" s="1"/>
  <c r="C1143" i="8"/>
  <c r="D1143" i="8"/>
  <c r="H1143" i="8" a="1"/>
  <c r="H1143" i="8" s="1"/>
  <c r="N1143" i="8" a="1"/>
  <c r="N1143" i="8" s="1"/>
  <c r="B1144" i="8" a="1"/>
  <c r="B1144" i="8" s="1"/>
  <c r="H1144" i="8" a="1"/>
  <c r="H1144" i="8"/>
  <c r="I1144" i="8"/>
  <c r="J1144" i="8" s="1"/>
  <c r="N1144" i="8" a="1"/>
  <c r="N1144" i="8" s="1"/>
  <c r="B1145" i="8" a="1"/>
  <c r="B1145" i="8" s="1"/>
  <c r="H1145" i="8" a="1"/>
  <c r="H1145" i="8" s="1"/>
  <c r="N1145" i="8" a="1"/>
  <c r="N1145" i="8"/>
  <c r="B1146" i="8" a="1"/>
  <c r="B1146" i="8" s="1"/>
  <c r="H1146" i="8" a="1"/>
  <c r="H1146" i="8"/>
  <c r="I1146" i="8" s="1"/>
  <c r="J1146" i="8" s="1"/>
  <c r="L1146" i="8"/>
  <c r="M1146" i="8"/>
  <c r="N1146" i="8" a="1"/>
  <c r="N1146" i="8" s="1"/>
  <c r="B1147" i="8" a="1"/>
  <c r="B1147" i="8" s="1"/>
  <c r="C1147" i="8"/>
  <c r="D1147" i="8"/>
  <c r="H1147" i="8" a="1"/>
  <c r="H1147" i="8"/>
  <c r="M1147" i="8" s="1"/>
  <c r="K1147" i="8"/>
  <c r="L1147" i="8"/>
  <c r="N1147" i="8" a="1"/>
  <c r="N1147" i="8" s="1"/>
  <c r="B1148" i="8" a="1"/>
  <c r="B1148" i="8"/>
  <c r="H1148" i="8" a="1"/>
  <c r="H1148" i="8"/>
  <c r="I1148" i="8" s="1"/>
  <c r="J1148" i="8" s="1"/>
  <c r="N1148" i="8" a="1"/>
  <c r="N1148" i="8" s="1"/>
  <c r="B1149" i="8" a="1"/>
  <c r="B1149" i="8" s="1"/>
  <c r="H1149" i="8" a="1"/>
  <c r="H1149" i="8" s="1"/>
  <c r="N1149" i="8" a="1"/>
  <c r="N1149" i="8" s="1"/>
  <c r="B1150" i="8" a="1"/>
  <c r="B1150" i="8" s="1"/>
  <c r="H1150" i="8" a="1"/>
  <c r="H1150" i="8"/>
  <c r="I1150" i="8" s="1"/>
  <c r="J1150" i="8" s="1"/>
  <c r="L1150" i="8"/>
  <c r="M1150" i="8"/>
  <c r="N1150" i="8" a="1"/>
  <c r="N1150" i="8" s="1"/>
  <c r="B1151" i="8" a="1"/>
  <c r="B1151" i="8" s="1"/>
  <c r="C1151" i="8"/>
  <c r="D1151" i="8" s="1"/>
  <c r="H1151" i="8" a="1"/>
  <c r="H1151" i="8"/>
  <c r="M1151" i="8" s="1"/>
  <c r="K1151" i="8"/>
  <c r="L1151" i="8"/>
  <c r="N1151" i="8" a="1"/>
  <c r="N1151" i="8" s="1"/>
  <c r="B1152" i="8" a="1"/>
  <c r="B1152" i="8" s="1"/>
  <c r="H1152" i="8" a="1"/>
  <c r="H1152" i="8"/>
  <c r="N1152" i="8" a="1"/>
  <c r="N1152" i="8"/>
  <c r="B1153" i="8" a="1"/>
  <c r="B1153" i="8" s="1"/>
  <c r="H1153" i="8" a="1"/>
  <c r="H1153" i="8" s="1"/>
  <c r="N1153" i="8" a="1"/>
  <c r="N1153" i="8" s="1"/>
  <c r="B1154" i="8" a="1"/>
  <c r="B1154" i="8" s="1"/>
  <c r="H1154" i="8" a="1"/>
  <c r="H1154" i="8"/>
  <c r="I1154" i="8" s="1"/>
  <c r="J1154" i="8" s="1"/>
  <c r="L1154" i="8"/>
  <c r="M1154" i="8"/>
  <c r="N1154" i="8" a="1"/>
  <c r="N1154" i="8" s="1"/>
  <c r="B1155" i="8" a="1"/>
  <c r="B1155" i="8" s="1"/>
  <c r="C1155" i="8"/>
  <c r="D1155" i="8"/>
  <c r="H1155" i="8" a="1"/>
  <c r="H1155" i="8" s="1"/>
  <c r="K1155" i="8"/>
  <c r="N1155" i="8" a="1"/>
  <c r="N1155" i="8" s="1"/>
  <c r="B1156" i="8" a="1"/>
  <c r="B1156" i="8" s="1"/>
  <c r="H1156" i="8" a="1"/>
  <c r="H1156" i="8"/>
  <c r="N1156" i="8" a="1"/>
  <c r="N1156" i="8"/>
  <c r="B1157" i="8" a="1"/>
  <c r="B1157" i="8" s="1"/>
  <c r="H1157" i="8" a="1"/>
  <c r="H1157" i="8" s="1"/>
  <c r="N1157" i="8" a="1"/>
  <c r="N1157" i="8" s="1"/>
  <c r="B1158" i="8" a="1"/>
  <c r="B1158" i="8" s="1"/>
  <c r="H1158" i="8" a="1"/>
  <c r="H1158" i="8" s="1"/>
  <c r="L1158" i="8"/>
  <c r="M1158" i="8"/>
  <c r="N1158" i="8" a="1"/>
  <c r="N1158" i="8" s="1"/>
  <c r="B1159" i="8" a="1"/>
  <c r="B1159" i="8" s="1"/>
  <c r="C1159" i="8"/>
  <c r="D1159" i="8" s="1"/>
  <c r="H1159" i="8" a="1"/>
  <c r="H1159" i="8"/>
  <c r="M1159" i="8" s="1"/>
  <c r="K1159" i="8"/>
  <c r="L1159" i="8"/>
  <c r="N1159" i="8" a="1"/>
  <c r="N1159" i="8" s="1"/>
  <c r="B1160" i="8" a="1"/>
  <c r="B1160" i="8" s="1"/>
  <c r="H1160" i="8" a="1"/>
  <c r="H1160" i="8"/>
  <c r="I1160" i="8"/>
  <c r="J1160" i="8" s="1"/>
  <c r="N1160" i="8" a="1"/>
  <c r="N1160" i="8"/>
  <c r="B1161" i="8" a="1"/>
  <c r="B1161" i="8" s="1"/>
  <c r="H1161" i="8" a="1"/>
  <c r="H1161" i="8" s="1"/>
  <c r="N1161" i="8" a="1"/>
  <c r="N1161" i="8"/>
  <c r="B1162" i="8" a="1"/>
  <c r="B1162" i="8" s="1"/>
  <c r="H1162" i="8" a="1"/>
  <c r="H1162" i="8"/>
  <c r="I1162" i="8" s="1"/>
  <c r="J1162" i="8" s="1"/>
  <c r="K1162" i="8"/>
  <c r="L1162" i="8"/>
  <c r="M1162" i="8"/>
  <c r="N1162" i="8" a="1"/>
  <c r="N1162" i="8" s="1"/>
  <c r="B1163" i="8" a="1"/>
  <c r="B1163" i="8"/>
  <c r="F1163" i="8" s="1"/>
  <c r="C1163" i="8"/>
  <c r="E1163" i="8" s="1"/>
  <c r="D1163" i="8"/>
  <c r="H1163" i="8" a="1"/>
  <c r="H1163" i="8"/>
  <c r="M1163" i="8" s="1"/>
  <c r="I1163" i="8"/>
  <c r="J1163" i="8"/>
  <c r="K1163" i="8"/>
  <c r="L1163" i="8"/>
  <c r="N1163" i="8" a="1"/>
  <c r="N1163" i="8" s="1"/>
  <c r="B1164" i="8" a="1"/>
  <c r="B1164" i="8" s="1"/>
  <c r="H1164" i="8" a="1"/>
  <c r="H1164" i="8"/>
  <c r="N1164" i="8" a="1"/>
  <c r="N1164" i="8"/>
  <c r="B1165" i="8" a="1"/>
  <c r="B1165" i="8" s="1"/>
  <c r="H1165" i="8" a="1"/>
  <c r="H1165" i="8" s="1"/>
  <c r="N1165" i="8" a="1"/>
  <c r="N1165" i="8" s="1"/>
  <c r="B1166" i="8" a="1"/>
  <c r="B1166" i="8" s="1"/>
  <c r="H1166" i="8" a="1"/>
  <c r="H1166" i="8"/>
  <c r="I1166" i="8" s="1"/>
  <c r="J1166" i="8" s="1"/>
  <c r="K1166" i="8"/>
  <c r="L1166" i="8"/>
  <c r="M1166" i="8"/>
  <c r="N1166" i="8" a="1"/>
  <c r="N1166" i="8" s="1"/>
  <c r="B1167" i="8" a="1"/>
  <c r="B1167" i="8"/>
  <c r="F1167" i="8" s="1"/>
  <c r="C1167" i="8"/>
  <c r="D1167" i="8"/>
  <c r="E1167" i="8"/>
  <c r="P1167" i="8" s="1" a="1"/>
  <c r="P1167" i="8" s="1"/>
  <c r="H1167" i="8" a="1"/>
  <c r="H1167" i="8"/>
  <c r="M1167" i="8" s="1"/>
  <c r="I1167" i="8"/>
  <c r="J1167" i="8"/>
  <c r="K1167" i="8"/>
  <c r="L1167" i="8"/>
  <c r="N1167" i="8" a="1"/>
  <c r="N1167" i="8" s="1"/>
  <c r="B1168" i="8" a="1"/>
  <c r="B1168" i="8" s="1"/>
  <c r="H1168" i="8" a="1"/>
  <c r="H1168" i="8"/>
  <c r="N1168" i="8" a="1"/>
  <c r="N1168" i="8"/>
  <c r="B1169" i="8" a="1"/>
  <c r="B1169" i="8" s="1"/>
  <c r="H1169" i="8" a="1"/>
  <c r="H1169" i="8" s="1"/>
  <c r="N1169" i="8" a="1"/>
  <c r="N1169" i="8" s="1"/>
  <c r="B1170" i="8" a="1"/>
  <c r="B1170" i="8" s="1"/>
  <c r="H1170" i="8" a="1"/>
  <c r="H1170" i="8"/>
  <c r="I1170" i="8" s="1"/>
  <c r="J1170" i="8" s="1"/>
  <c r="K1170" i="8"/>
  <c r="L1170" i="8"/>
  <c r="M1170" i="8"/>
  <c r="N1170" i="8" a="1"/>
  <c r="N1170" i="8" s="1"/>
  <c r="B1171" i="8" a="1"/>
  <c r="B1171" i="8"/>
  <c r="C1171" i="8"/>
  <c r="E1171" i="8" s="1"/>
  <c r="H1171" i="8" a="1"/>
  <c r="H1171" i="8"/>
  <c r="M1171" i="8" s="1"/>
  <c r="I1171" i="8"/>
  <c r="J1171" i="8"/>
  <c r="K1171" i="8"/>
  <c r="L1171" i="8"/>
  <c r="N1171" i="8" a="1"/>
  <c r="N1171" i="8" s="1"/>
  <c r="B1172" i="8" a="1"/>
  <c r="B1172" i="8"/>
  <c r="H1172" i="8" a="1"/>
  <c r="H1172" i="8"/>
  <c r="I1172" i="8"/>
  <c r="J1172" i="8" s="1"/>
  <c r="N1172" i="8" a="1"/>
  <c r="N1172" i="8"/>
  <c r="B1173" i="8" a="1"/>
  <c r="B1173" i="8" s="1"/>
  <c r="H1173" i="8" a="1"/>
  <c r="H1173" i="8" s="1"/>
  <c r="N1173" i="8" a="1"/>
  <c r="N1173" i="8"/>
  <c r="B1174" i="8" a="1"/>
  <c r="B1174" i="8" s="1"/>
  <c r="H1174" i="8" a="1"/>
  <c r="H1174" i="8"/>
  <c r="I1174" i="8" s="1"/>
  <c r="J1174" i="8" s="1"/>
  <c r="L1174" i="8"/>
  <c r="M1174" i="8"/>
  <c r="N1174" i="8" a="1"/>
  <c r="N1174" i="8" s="1"/>
  <c r="B1175" i="8" a="1"/>
  <c r="B1175" i="8" s="1"/>
  <c r="H1175" i="8" a="1"/>
  <c r="H1175" i="8"/>
  <c r="M1175" i="8" s="1"/>
  <c r="K1175" i="8"/>
  <c r="L1175" i="8"/>
  <c r="N1175" i="8" a="1"/>
  <c r="N1175" i="8" s="1"/>
  <c r="B1176" i="8" a="1"/>
  <c r="B1176" i="8" s="1"/>
  <c r="H1176" i="8" a="1"/>
  <c r="H1176" i="8"/>
  <c r="I1176" i="8" s="1"/>
  <c r="J1176" i="8" s="1"/>
  <c r="N1176" i="8" a="1"/>
  <c r="N1176" i="8" s="1"/>
  <c r="B1177" i="8" a="1"/>
  <c r="B1177" i="8" s="1"/>
  <c r="H1177" i="8" a="1"/>
  <c r="H1177" i="8" s="1"/>
  <c r="N1177" i="8" a="1"/>
  <c r="N1177" i="8" s="1"/>
  <c r="B1178" i="8" a="1"/>
  <c r="B1178" i="8" s="1"/>
  <c r="H1178" i="8" a="1"/>
  <c r="H1178" i="8"/>
  <c r="I1178" i="8" s="1"/>
  <c r="J1178" i="8" s="1"/>
  <c r="L1178" i="8"/>
  <c r="M1178" i="8"/>
  <c r="N1178" i="8" a="1"/>
  <c r="N1178" i="8" s="1"/>
  <c r="B1179" i="8" a="1"/>
  <c r="B1179" i="8" s="1"/>
  <c r="C1179" i="8"/>
  <c r="D1179" i="8"/>
  <c r="H1179" i="8" a="1"/>
  <c r="H1179" i="8" s="1"/>
  <c r="K1179" i="8"/>
  <c r="N1179" i="8" a="1"/>
  <c r="N1179" i="8" s="1"/>
  <c r="B1180" i="8" a="1"/>
  <c r="B1180" i="8" s="1"/>
  <c r="H1180" i="8" a="1"/>
  <c r="H1180" i="8"/>
  <c r="N1180" i="8" a="1"/>
  <c r="N1180" i="8" s="1"/>
  <c r="B1181" i="8" a="1"/>
  <c r="B1181" i="8" s="1"/>
  <c r="G1181" i="8" s="1"/>
  <c r="H1181" i="8" a="1"/>
  <c r="H1181" i="8" s="1"/>
  <c r="N1181" i="8" a="1"/>
  <c r="N1181" i="8" s="1"/>
  <c r="B1182" i="8" a="1"/>
  <c r="B1182" i="8" s="1"/>
  <c r="H1182" i="8" a="1"/>
  <c r="H1182" i="8"/>
  <c r="I1182" i="8" s="1"/>
  <c r="J1182" i="8" s="1"/>
  <c r="L1182" i="8"/>
  <c r="M1182" i="8"/>
  <c r="N1182" i="8" a="1"/>
  <c r="N1182" i="8" s="1"/>
  <c r="B1183" i="8" a="1"/>
  <c r="B1183" i="8" s="1"/>
  <c r="C1183" i="8"/>
  <c r="D1183" i="8" s="1"/>
  <c r="H1183" i="8" a="1"/>
  <c r="H1183" i="8" s="1"/>
  <c r="K1183" i="8"/>
  <c r="N1183" i="8" a="1"/>
  <c r="N1183" i="8" s="1"/>
  <c r="B1184" i="8" a="1"/>
  <c r="B1184" i="8" s="1"/>
  <c r="H1184" i="8" a="1"/>
  <c r="H1184" i="8"/>
  <c r="I1184" i="8" s="1"/>
  <c r="J1184" i="8" s="1"/>
  <c r="N1184" i="8" a="1"/>
  <c r="N1184" i="8" s="1"/>
  <c r="B1185" i="8" a="1"/>
  <c r="B1185" i="8" s="1"/>
  <c r="H1185" i="8" a="1"/>
  <c r="H1185" i="8" s="1"/>
  <c r="N1185" i="8" a="1"/>
  <c r="N1185" i="8" s="1"/>
  <c r="B1186" i="8" a="1"/>
  <c r="B1186" i="8" s="1"/>
  <c r="E1186" i="8"/>
  <c r="F1186" i="8"/>
  <c r="H1186" i="8" a="1"/>
  <c r="H1186" i="8"/>
  <c r="I1186" i="8" s="1"/>
  <c r="J1186" i="8" s="1"/>
  <c r="L1186" i="8"/>
  <c r="M1186" i="8"/>
  <c r="N1186" i="8" a="1"/>
  <c r="N1186" i="8" s="1"/>
  <c r="B1187" i="8" a="1"/>
  <c r="B1187" i="8" s="1"/>
  <c r="C1187" i="8"/>
  <c r="D1187" i="8"/>
  <c r="H1187" i="8" a="1"/>
  <c r="H1187" i="8" s="1"/>
  <c r="K1187" i="8"/>
  <c r="N1187" i="8" a="1"/>
  <c r="N1187" i="8" s="1"/>
  <c r="B1188" i="8" a="1"/>
  <c r="B1188" i="8" s="1"/>
  <c r="H1188" i="8" a="1"/>
  <c r="H1188" i="8"/>
  <c r="N1188" i="8" a="1"/>
  <c r="N1188" i="8" s="1"/>
  <c r="B1189" i="8" a="1"/>
  <c r="B1189" i="8" s="1"/>
  <c r="H1189" i="8" a="1"/>
  <c r="H1189" i="8" s="1"/>
  <c r="N1189" i="8" a="1"/>
  <c r="N1189" i="8" s="1"/>
  <c r="B1190" i="8" a="1"/>
  <c r="B1190" i="8" s="1"/>
  <c r="H1190" i="8" a="1"/>
  <c r="H1190" i="8"/>
  <c r="I1190" i="8" s="1"/>
  <c r="J1190" i="8" s="1"/>
  <c r="L1190" i="8"/>
  <c r="M1190" i="8"/>
  <c r="N1190" i="8" a="1"/>
  <c r="N1190" i="8" s="1"/>
  <c r="B1191" i="8" a="1"/>
  <c r="B1191" i="8" s="1"/>
  <c r="C1191" i="8"/>
  <c r="D1191" i="8" s="1"/>
  <c r="H1191" i="8" a="1"/>
  <c r="H1191" i="8" s="1"/>
  <c r="K1191" i="8"/>
  <c r="N1191" i="8" a="1"/>
  <c r="N1191" i="8" s="1"/>
  <c r="B1192" i="8" a="1"/>
  <c r="B1192" i="8" s="1"/>
  <c r="H1192" i="8" a="1"/>
  <c r="H1192" i="8"/>
  <c r="I1192" i="8"/>
  <c r="J1192" i="8" s="1"/>
  <c r="L1192" i="8"/>
  <c r="N1192" i="8" a="1"/>
  <c r="N1192" i="8" s="1"/>
  <c r="B1193" i="8" a="1"/>
  <c r="B1193" i="8" s="1"/>
  <c r="H1193" i="8" a="1"/>
  <c r="H1193" i="8" s="1"/>
  <c r="N1193" i="8" a="1"/>
  <c r="N1193" i="8" s="1"/>
  <c r="B1194" i="8" a="1"/>
  <c r="B1194" i="8" s="1"/>
  <c r="H1194" i="8" a="1"/>
  <c r="H1194" i="8"/>
  <c r="L1194" i="8"/>
  <c r="M1194" i="8"/>
  <c r="N1194" i="8" a="1"/>
  <c r="N1194" i="8" s="1"/>
  <c r="B1195" i="8" a="1"/>
  <c r="B1195" i="8" s="1"/>
  <c r="H1195" i="8" a="1"/>
  <c r="H1195" i="8" s="1"/>
  <c r="K1195" i="8" s="1"/>
  <c r="N1195" i="8" a="1"/>
  <c r="N1195" i="8" s="1"/>
  <c r="B1196" i="8" a="1"/>
  <c r="B1196" i="8" s="1"/>
  <c r="H1196" i="8" a="1"/>
  <c r="H1196" i="8"/>
  <c r="L1196" i="8" s="1"/>
  <c r="I1196" i="8"/>
  <c r="J1196" i="8" s="1"/>
  <c r="N1196" i="8" a="1"/>
  <c r="N1196" i="8" s="1"/>
  <c r="B1197" i="8" a="1"/>
  <c r="B1197" i="8" s="1"/>
  <c r="C1197" i="8"/>
  <c r="D1197" i="8" s="1"/>
  <c r="G1197" i="8"/>
  <c r="H1197" i="8" a="1"/>
  <c r="H1197" i="8" s="1"/>
  <c r="N1197" i="8" a="1"/>
  <c r="N1197" i="8"/>
  <c r="B1198" i="8" a="1"/>
  <c r="B1198" i="8" s="1"/>
  <c r="H1198" i="8" a="1"/>
  <c r="H1198" i="8"/>
  <c r="N1198" i="8" a="1"/>
  <c r="N1198" i="8" s="1"/>
  <c r="B1199" i="8" a="1"/>
  <c r="B1199" i="8" s="1"/>
  <c r="C1199" i="8"/>
  <c r="D1199" i="8"/>
  <c r="G1199" i="8"/>
  <c r="H1199" i="8" a="1"/>
  <c r="H1199" i="8" s="1"/>
  <c r="K1199" i="8"/>
  <c r="N1199" i="8" a="1"/>
  <c r="N1199" i="8" s="1"/>
  <c r="B1200" i="8" a="1"/>
  <c r="B1200" i="8" s="1"/>
  <c r="H1200" i="8" a="1"/>
  <c r="H1200" i="8"/>
  <c r="K1200" i="8" s="1"/>
  <c r="I1200" i="8"/>
  <c r="J1200" i="8" s="1"/>
  <c r="L1200" i="8"/>
  <c r="M1200" i="8"/>
  <c r="N1200" i="8" a="1"/>
  <c r="N1200" i="8"/>
  <c r="B1201" i="8" a="1"/>
  <c r="B1201" i="8" s="1"/>
  <c r="C1201" i="8"/>
  <c r="D1201" i="8" s="1"/>
  <c r="G1201" i="8" s="1"/>
  <c r="H1201" i="8" a="1"/>
  <c r="H1201" i="8" s="1"/>
  <c r="K1201" i="8"/>
  <c r="N1201" i="8" a="1"/>
  <c r="N1201" i="8" s="1"/>
  <c r="B1202" i="8" a="1"/>
  <c r="B1202" i="8" s="1"/>
  <c r="H1202" i="8" a="1"/>
  <c r="H1202" i="8"/>
  <c r="M1202" i="8" s="1"/>
  <c r="N1202" i="8" a="1"/>
  <c r="N1202" i="8" s="1"/>
  <c r="B1203" i="8" a="1"/>
  <c r="B1203" i="8" s="1"/>
  <c r="C1203" i="8"/>
  <c r="D1203" i="8" s="1"/>
  <c r="H1203" i="8" a="1"/>
  <c r="H1203" i="8" s="1"/>
  <c r="N1203" i="8" a="1"/>
  <c r="N1203" i="8"/>
  <c r="B1204" i="8" a="1"/>
  <c r="B1204" i="8"/>
  <c r="H1204" i="8" a="1"/>
  <c r="H1204" i="8"/>
  <c r="L1204" i="8"/>
  <c r="N1204" i="8" a="1"/>
  <c r="N1204" i="8" s="1"/>
  <c r="B1205" i="8" a="1"/>
  <c r="B1205" i="8" s="1"/>
  <c r="C1205" i="8"/>
  <c r="D1205" i="8" s="1"/>
  <c r="H1205" i="8" a="1"/>
  <c r="H1205" i="8" s="1"/>
  <c r="N1205" i="8" a="1"/>
  <c r="N1205" i="8"/>
  <c r="B1206" i="8" a="1"/>
  <c r="B1206" i="8" s="1"/>
  <c r="F1206" i="8" s="1"/>
  <c r="H1206" i="8" a="1"/>
  <c r="H1206" i="8"/>
  <c r="M1206" i="8"/>
  <c r="N1206" i="8" a="1"/>
  <c r="N1206" i="8" s="1"/>
  <c r="B1207" i="8" a="1"/>
  <c r="B1207" i="8" s="1"/>
  <c r="G1207" i="8" s="1"/>
  <c r="H1207" i="8" a="1"/>
  <c r="H1207" i="8"/>
  <c r="M1207" i="8" s="1"/>
  <c r="K1207" i="8"/>
  <c r="N1207" i="8" a="1"/>
  <c r="N1207" i="8" s="1"/>
  <c r="B1208" i="8" a="1"/>
  <c r="B1208" i="8"/>
  <c r="H1208" i="8" a="1"/>
  <c r="H1208" i="8"/>
  <c r="K1208" i="8" s="1"/>
  <c r="I1208" i="8"/>
  <c r="J1208" i="8" s="1"/>
  <c r="L1208" i="8"/>
  <c r="N1208" i="8" a="1"/>
  <c r="N1208" i="8" s="1"/>
  <c r="B1209" i="8" a="1"/>
  <c r="B1209" i="8" s="1"/>
  <c r="C1209" i="8" s="1"/>
  <c r="D1209" i="8" s="1"/>
  <c r="H1209" i="8" a="1"/>
  <c r="H1209" i="8" s="1"/>
  <c r="N1209" i="8" a="1"/>
  <c r="N1209" i="8"/>
  <c r="B1210" i="8" a="1"/>
  <c r="B1210" i="8" s="1"/>
  <c r="H1210" i="8" a="1"/>
  <c r="H1210" i="8"/>
  <c r="M1210" i="8"/>
  <c r="N1210" i="8" a="1"/>
  <c r="N1210" i="8" s="1"/>
  <c r="B1211" i="8" a="1"/>
  <c r="B1211" i="8" s="1"/>
  <c r="H1211" i="8" a="1"/>
  <c r="H1211" i="8"/>
  <c r="M1211" i="8" s="1"/>
  <c r="K1211" i="8"/>
  <c r="N1211" i="8" a="1"/>
  <c r="N1211" i="8" s="1"/>
  <c r="B1212" i="8" a="1"/>
  <c r="B1212" i="8"/>
  <c r="H1212" i="8" a="1"/>
  <c r="H1212" i="8"/>
  <c r="K1212" i="8" s="1"/>
  <c r="I1212" i="8"/>
  <c r="J1212" i="8" s="1"/>
  <c r="L1212" i="8"/>
  <c r="N1212" i="8" a="1"/>
  <c r="N1212" i="8" s="1"/>
  <c r="B1213" i="8" a="1"/>
  <c r="B1213" i="8" s="1"/>
  <c r="C1213" i="8"/>
  <c r="D1213" i="8" s="1"/>
  <c r="H1213" i="8" a="1"/>
  <c r="H1213" i="8" s="1"/>
  <c r="N1213" i="8" a="1"/>
  <c r="N1213" i="8"/>
  <c r="B1214" i="8" a="1"/>
  <c r="B1214" i="8" s="1"/>
  <c r="H1214" i="8" a="1"/>
  <c r="H1214" i="8"/>
  <c r="N1214" i="8" a="1"/>
  <c r="N1214" i="8" s="1"/>
  <c r="B1215" i="8" a="1"/>
  <c r="B1215" i="8" s="1"/>
  <c r="H1215" i="8" a="1"/>
  <c r="H1215" i="8"/>
  <c r="M1215" i="8" s="1"/>
  <c r="K1215" i="8"/>
  <c r="N1215" i="8" a="1"/>
  <c r="N1215" i="8" s="1"/>
  <c r="B1216" i="8" a="1"/>
  <c r="B1216" i="8"/>
  <c r="H1216" i="8" a="1"/>
  <c r="H1216" i="8"/>
  <c r="K1216" i="8" s="1"/>
  <c r="I1216" i="8"/>
  <c r="J1216" i="8" s="1"/>
  <c r="L1216" i="8"/>
  <c r="N1216" i="8" a="1"/>
  <c r="N1216" i="8" s="1"/>
  <c r="B1217" i="8" a="1"/>
  <c r="B1217" i="8" s="1"/>
  <c r="C1217" i="8"/>
  <c r="D1217" i="8" s="1"/>
  <c r="H1217" i="8" a="1"/>
  <c r="H1217" i="8" s="1"/>
  <c r="N1217" i="8" a="1"/>
  <c r="N1217" i="8"/>
  <c r="B1218" i="8" a="1"/>
  <c r="B1218" i="8" s="1"/>
  <c r="F1218" i="8" s="1"/>
  <c r="H1218" i="8" a="1"/>
  <c r="H1218" i="8"/>
  <c r="M1218" i="8"/>
  <c r="N1218" i="8" a="1"/>
  <c r="N1218" i="8" s="1"/>
  <c r="B1219" i="8" a="1"/>
  <c r="B1219" i="8" s="1"/>
  <c r="H1219" i="8" a="1"/>
  <c r="H1219" i="8"/>
  <c r="M1219" i="8" s="1"/>
  <c r="K1219" i="8"/>
  <c r="N1219" i="8" a="1"/>
  <c r="N1219" i="8" s="1"/>
  <c r="B1220" i="8" a="1"/>
  <c r="B1220" i="8"/>
  <c r="H1220" i="8" a="1"/>
  <c r="H1220" i="8"/>
  <c r="K1220" i="8" s="1"/>
  <c r="I1220" i="8"/>
  <c r="J1220" i="8" s="1"/>
  <c r="L1220" i="8"/>
  <c r="N1220" i="8" a="1"/>
  <c r="N1220" i="8" s="1"/>
  <c r="B1221" i="8" a="1"/>
  <c r="B1221" i="8" s="1"/>
  <c r="C1221" i="8"/>
  <c r="D1221" i="8" s="1"/>
  <c r="H1221" i="8" a="1"/>
  <c r="H1221" i="8" s="1"/>
  <c r="N1221" i="8" a="1"/>
  <c r="N1221" i="8"/>
  <c r="B1222" i="8" a="1"/>
  <c r="B1222" i="8" s="1"/>
  <c r="H1222" i="8" a="1"/>
  <c r="H1222" i="8"/>
  <c r="M1222" i="8" s="1"/>
  <c r="N1222" i="8" a="1"/>
  <c r="N1222" i="8" s="1"/>
  <c r="B1223" i="8" a="1"/>
  <c r="B1223" i="8" s="1"/>
  <c r="G1223" i="8"/>
  <c r="H1223" i="8" a="1"/>
  <c r="H1223" i="8"/>
  <c r="M1223" i="8" s="1"/>
  <c r="K1223" i="8"/>
  <c r="N1223" i="8" a="1"/>
  <c r="N1223" i="8" s="1"/>
  <c r="B1224" i="8" a="1"/>
  <c r="B1224" i="8"/>
  <c r="H1224" i="8" a="1"/>
  <c r="H1224" i="8"/>
  <c r="K1224" i="8" s="1"/>
  <c r="I1224" i="8"/>
  <c r="J1224" i="8" s="1"/>
  <c r="L1224" i="8"/>
  <c r="N1224" i="8" a="1"/>
  <c r="N1224" i="8" s="1"/>
  <c r="B1225" i="8" a="1"/>
  <c r="B1225" i="8" s="1"/>
  <c r="C1225" i="8"/>
  <c r="D1225" i="8" s="1"/>
  <c r="H1225" i="8" a="1"/>
  <c r="H1225" i="8" s="1"/>
  <c r="N1225" i="8" a="1"/>
  <c r="N1225" i="8"/>
  <c r="B1226" i="8" a="1"/>
  <c r="B1226" i="8" s="1"/>
  <c r="H1226" i="8" a="1"/>
  <c r="H1226" i="8"/>
  <c r="M1226" i="8"/>
  <c r="N1226" i="8" a="1"/>
  <c r="N1226" i="8" s="1"/>
  <c r="B1227" i="8" a="1"/>
  <c r="B1227" i="8" s="1"/>
  <c r="H1227" i="8" a="1"/>
  <c r="H1227" i="8"/>
  <c r="M1227" i="8" s="1"/>
  <c r="K1227" i="8"/>
  <c r="N1227" i="8" a="1"/>
  <c r="N1227" i="8" s="1"/>
  <c r="B1228" i="8" a="1"/>
  <c r="B1228" i="8"/>
  <c r="H1228" i="8" a="1"/>
  <c r="H1228" i="8"/>
  <c r="K1228" i="8" s="1"/>
  <c r="I1228" i="8"/>
  <c r="J1228" i="8" s="1"/>
  <c r="L1228" i="8"/>
  <c r="N1228" i="8" a="1"/>
  <c r="N1228" i="8" s="1"/>
  <c r="B1229" i="8" a="1"/>
  <c r="B1229" i="8" s="1"/>
  <c r="C1229" i="8"/>
  <c r="D1229" i="8" s="1"/>
  <c r="H1229" i="8" a="1"/>
  <c r="H1229" i="8" s="1"/>
  <c r="N1229" i="8" a="1"/>
  <c r="N1229" i="8"/>
  <c r="B1230" i="8" a="1"/>
  <c r="B1230" i="8" s="1"/>
  <c r="H1230" i="8" a="1"/>
  <c r="H1230" i="8"/>
  <c r="M1230" i="8" s="1"/>
  <c r="N1230" i="8" a="1"/>
  <c r="N1230" i="8" s="1"/>
  <c r="B1231" i="8" a="1"/>
  <c r="B1231" i="8" s="1"/>
  <c r="H1231" i="8" a="1"/>
  <c r="H1231" i="8"/>
  <c r="M1231" i="8" s="1"/>
  <c r="K1231" i="8"/>
  <c r="N1231" i="8" a="1"/>
  <c r="N1231" i="8" s="1"/>
  <c r="B1232" i="8" a="1"/>
  <c r="B1232" i="8"/>
  <c r="H1232" i="8" a="1"/>
  <c r="H1232" i="8"/>
  <c r="K1232" i="8" s="1"/>
  <c r="I1232" i="8"/>
  <c r="J1232" i="8" s="1"/>
  <c r="L1232" i="8"/>
  <c r="N1232" i="8" a="1"/>
  <c r="N1232" i="8" s="1"/>
  <c r="B1233" i="8" a="1"/>
  <c r="B1233" i="8" s="1"/>
  <c r="C1233" i="8" s="1"/>
  <c r="D1233" i="8" s="1"/>
  <c r="H1233" i="8" a="1"/>
  <c r="H1233" i="8" s="1"/>
  <c r="N1233" i="8" a="1"/>
  <c r="N1233" i="8"/>
  <c r="B1234" i="8" a="1"/>
  <c r="B1234" i="8" s="1"/>
  <c r="H1234" i="8" a="1"/>
  <c r="H1234" i="8"/>
  <c r="M1234" i="8"/>
  <c r="N1234" i="8" a="1"/>
  <c r="N1234" i="8" s="1"/>
  <c r="B1235" i="8" a="1"/>
  <c r="B1235" i="8" s="1"/>
  <c r="H1235" i="8" a="1"/>
  <c r="H1235" i="8"/>
  <c r="M1235" i="8" s="1"/>
  <c r="K1235" i="8"/>
  <c r="N1235" i="8" a="1"/>
  <c r="N1235" i="8" s="1"/>
  <c r="B1236" i="8" a="1"/>
  <c r="B1236" i="8"/>
  <c r="H1236" i="8" a="1"/>
  <c r="H1236" i="8"/>
  <c r="K1236" i="8" s="1"/>
  <c r="I1236" i="8"/>
  <c r="J1236" i="8" s="1"/>
  <c r="L1236" i="8"/>
  <c r="N1236" i="8" a="1"/>
  <c r="N1236" i="8" s="1"/>
  <c r="B1237" i="8" a="1"/>
  <c r="B1237" i="8" s="1"/>
  <c r="C1237" i="8"/>
  <c r="D1237" i="8" s="1"/>
  <c r="H1237" i="8" a="1"/>
  <c r="H1237" i="8" s="1"/>
  <c r="N1237" i="8" a="1"/>
  <c r="N1237" i="8"/>
  <c r="B1238" i="8" a="1"/>
  <c r="B1238" i="8" s="1"/>
  <c r="H1238" i="8" a="1"/>
  <c r="H1238" i="8"/>
  <c r="M1238" i="8" s="1"/>
  <c r="N1238" i="8" a="1"/>
  <c r="N1238" i="8" s="1"/>
  <c r="B1239" i="8" a="1"/>
  <c r="B1239" i="8" s="1"/>
  <c r="H1239" i="8" a="1"/>
  <c r="H1239" i="8"/>
  <c r="M1239" i="8" s="1"/>
  <c r="K1239" i="8"/>
  <c r="N1239" i="8" a="1"/>
  <c r="N1239" i="8" s="1"/>
  <c r="B1240" i="8" a="1"/>
  <c r="B1240" i="8"/>
  <c r="H1240" i="8" a="1"/>
  <c r="H1240" i="8"/>
  <c r="K1240" i="8" s="1"/>
  <c r="I1240" i="8"/>
  <c r="J1240" i="8" s="1"/>
  <c r="L1240" i="8"/>
  <c r="N1240" i="8" a="1"/>
  <c r="N1240" i="8" s="1"/>
  <c r="B1241" i="8" a="1"/>
  <c r="B1241" i="8" s="1"/>
  <c r="C1241" i="8"/>
  <c r="D1241" i="8" s="1"/>
  <c r="H1241" i="8" a="1"/>
  <c r="H1241" i="8" s="1"/>
  <c r="N1241" i="8" a="1"/>
  <c r="N1241" i="8"/>
  <c r="B1242" i="8" a="1"/>
  <c r="B1242" i="8" s="1"/>
  <c r="H1242" i="8" a="1"/>
  <c r="H1242" i="8"/>
  <c r="M1242" i="8" s="1"/>
  <c r="N1242" i="8" a="1"/>
  <c r="N1242" i="8" s="1"/>
  <c r="B1243" i="8" a="1"/>
  <c r="B1243" i="8" s="1"/>
  <c r="H1243" i="8" a="1"/>
  <c r="H1243" i="8"/>
  <c r="M1243" i="8" s="1"/>
  <c r="K1243" i="8"/>
  <c r="N1243" i="8" a="1"/>
  <c r="N1243" i="8" s="1"/>
  <c r="B1244" i="8" a="1"/>
  <c r="B1244" i="8"/>
  <c r="H1244" i="8" a="1"/>
  <c r="H1244" i="8"/>
  <c r="K1244" i="8" s="1"/>
  <c r="I1244" i="8"/>
  <c r="J1244" i="8" s="1"/>
  <c r="L1244" i="8"/>
  <c r="N1244" i="8" a="1"/>
  <c r="N1244" i="8" s="1"/>
  <c r="B1245" i="8" a="1"/>
  <c r="B1245" i="8" s="1"/>
  <c r="C1245" i="8"/>
  <c r="D1245" i="8" s="1"/>
  <c r="H1245" i="8" a="1"/>
  <c r="H1245" i="8" s="1"/>
  <c r="N1245" i="8" a="1"/>
  <c r="N1245" i="8"/>
  <c r="B1246" i="8" a="1"/>
  <c r="B1246" i="8" s="1"/>
  <c r="H1246" i="8" a="1"/>
  <c r="H1246" i="8"/>
  <c r="N1246" i="8" a="1"/>
  <c r="N1246" i="8" s="1"/>
  <c r="B1247" i="8" a="1"/>
  <c r="B1247" i="8" s="1"/>
  <c r="H1247" i="8" a="1"/>
  <c r="H1247" i="8"/>
  <c r="M1247" i="8" s="1"/>
  <c r="K1247" i="8"/>
  <c r="L1247" i="8"/>
  <c r="N1247" i="8" a="1"/>
  <c r="N1247" i="8" s="1"/>
  <c r="B1248" i="8" a="1"/>
  <c r="B1248" i="8"/>
  <c r="H1248" i="8" a="1"/>
  <c r="H1248" i="8"/>
  <c r="K1248" i="8" s="1"/>
  <c r="I1248" i="8"/>
  <c r="J1248" i="8" s="1"/>
  <c r="L1248" i="8"/>
  <c r="N1248" i="8" a="1"/>
  <c r="N1248" i="8" s="1"/>
  <c r="B1249" i="8" a="1"/>
  <c r="B1249" i="8" s="1"/>
  <c r="C1249" i="8"/>
  <c r="D1249" i="8" s="1"/>
  <c r="H1249" i="8" a="1"/>
  <c r="H1249" i="8" s="1"/>
  <c r="N1249" i="8" a="1"/>
  <c r="N1249" i="8"/>
  <c r="B1250" i="8" a="1"/>
  <c r="B1250" i="8" s="1"/>
  <c r="H1250" i="8" a="1"/>
  <c r="H1250" i="8"/>
  <c r="M1250" i="8" s="1"/>
  <c r="N1250" i="8" a="1"/>
  <c r="N1250" i="8" s="1"/>
  <c r="B1251" i="8" a="1"/>
  <c r="B1251" i="8" s="1"/>
  <c r="G1251" i="8"/>
  <c r="H1251" i="8" a="1"/>
  <c r="H1251" i="8"/>
  <c r="M1251" i="8" s="1"/>
  <c r="K1251" i="8"/>
  <c r="L1251" i="8"/>
  <c r="N1251" i="8" a="1"/>
  <c r="N1251" i="8" s="1"/>
  <c r="B1252" i="8" a="1"/>
  <c r="B1252" i="8"/>
  <c r="E1252" i="8" s="1"/>
  <c r="P1252" i="8" s="1" a="1"/>
  <c r="P1252" i="8" s="1"/>
  <c r="H1252" i="8" a="1"/>
  <c r="H1252" i="8"/>
  <c r="K1252" i="8" s="1"/>
  <c r="I1252" i="8"/>
  <c r="J1252" i="8" s="1"/>
  <c r="L1252" i="8"/>
  <c r="N1252" i="8" a="1"/>
  <c r="N1252" i="8" s="1"/>
  <c r="B1253" i="8" a="1"/>
  <c r="B1253" i="8" s="1"/>
  <c r="C1253" i="8" s="1"/>
  <c r="D1253" i="8" s="1"/>
  <c r="H1253" i="8" a="1"/>
  <c r="H1253" i="8" s="1"/>
  <c r="N1253" i="8" a="1"/>
  <c r="N1253" i="8"/>
  <c r="B1254" i="8" a="1"/>
  <c r="B1254" i="8" s="1"/>
  <c r="H1254" i="8" a="1"/>
  <c r="H1254" i="8"/>
  <c r="M1254" i="8"/>
  <c r="N1254" i="8" a="1"/>
  <c r="N1254" i="8" s="1"/>
  <c r="B1255" i="8" a="1"/>
  <c r="B1255" i="8" s="1"/>
  <c r="H1255" i="8" a="1"/>
  <c r="H1255" i="8"/>
  <c r="M1255" i="8" s="1"/>
  <c r="K1255" i="8"/>
  <c r="L1255" i="8"/>
  <c r="N1255" i="8" a="1"/>
  <c r="N1255" i="8" s="1"/>
  <c r="B1256" i="8" a="1"/>
  <c r="B1256" i="8"/>
  <c r="H1256" i="8" a="1"/>
  <c r="H1256" i="8"/>
  <c r="K1256" i="8" s="1"/>
  <c r="I1256" i="8"/>
  <c r="J1256" i="8" s="1"/>
  <c r="L1256" i="8"/>
  <c r="N1256" i="8" a="1"/>
  <c r="N1256" i="8" s="1"/>
  <c r="B1257" i="8" a="1"/>
  <c r="B1257" i="8" s="1"/>
  <c r="H1257" i="8" a="1"/>
  <c r="H1257" i="8" s="1"/>
  <c r="N1257" i="8" a="1"/>
  <c r="N1257" i="8"/>
  <c r="B1258" i="8" a="1"/>
  <c r="B1258" i="8" s="1"/>
  <c r="F1258" i="8"/>
  <c r="H1258" i="8" a="1"/>
  <c r="H1258" i="8"/>
  <c r="M1258" i="8"/>
  <c r="N1258" i="8" a="1"/>
  <c r="N1258" i="8" s="1"/>
  <c r="B1259" i="8" a="1"/>
  <c r="B1259" i="8" s="1"/>
  <c r="G1259" i="8"/>
  <c r="H1259" i="8" a="1"/>
  <c r="H1259" i="8"/>
  <c r="M1259" i="8" s="1"/>
  <c r="K1259" i="8"/>
  <c r="L1259" i="8"/>
  <c r="N1259" i="8" a="1"/>
  <c r="N1259" i="8" s="1"/>
  <c r="B1260" i="8" a="1"/>
  <c r="B1260" i="8"/>
  <c r="E1260" i="8"/>
  <c r="P1260" i="8" s="1" a="1"/>
  <c r="P1260" i="8" s="1"/>
  <c r="H1260" i="8" a="1"/>
  <c r="H1260" i="8"/>
  <c r="K1260" i="8" s="1"/>
  <c r="I1260" i="8"/>
  <c r="J1260" i="8" s="1"/>
  <c r="L1260" i="8"/>
  <c r="N1260" i="8" a="1"/>
  <c r="N1260" i="8" s="1"/>
  <c r="B1261" i="8" a="1"/>
  <c r="B1261" i="8" s="1"/>
  <c r="C1261" i="8"/>
  <c r="D1261" i="8" s="1"/>
  <c r="H1261" i="8" a="1"/>
  <c r="H1261" i="8" s="1"/>
  <c r="N1261" i="8" a="1"/>
  <c r="N1261" i="8"/>
  <c r="B1262" i="8" a="1"/>
  <c r="B1262" i="8" s="1"/>
  <c r="F1262" i="8" s="1"/>
  <c r="H1262" i="8" a="1"/>
  <c r="H1262" i="8"/>
  <c r="M1262" i="8" s="1"/>
  <c r="N1262" i="8" a="1"/>
  <c r="N1262" i="8" s="1"/>
  <c r="B1263" i="8" a="1"/>
  <c r="B1263" i="8" s="1"/>
  <c r="G1263" i="8"/>
  <c r="H1263" i="8" a="1"/>
  <c r="H1263" i="8"/>
  <c r="M1263" i="8" s="1"/>
  <c r="K1263" i="8"/>
  <c r="L1263" i="8"/>
  <c r="N1263" i="8" a="1"/>
  <c r="N1263" i="8" s="1"/>
  <c r="B1264" i="8" a="1"/>
  <c r="B1264" i="8"/>
  <c r="E1264" i="8" s="1"/>
  <c r="P1264" i="8" s="1" a="1"/>
  <c r="P1264" i="8" s="1"/>
  <c r="H1264" i="8" a="1"/>
  <c r="H1264" i="8"/>
  <c r="K1264" i="8" s="1"/>
  <c r="I1264" i="8"/>
  <c r="J1264" i="8" s="1"/>
  <c r="L1264" i="8"/>
  <c r="N1264" i="8" a="1"/>
  <c r="N1264" i="8" s="1"/>
  <c r="B1265" i="8" a="1"/>
  <c r="B1265" i="8" s="1"/>
  <c r="C1265" i="8" s="1"/>
  <c r="D1265" i="8" s="1"/>
  <c r="H1265" i="8" a="1"/>
  <c r="H1265" i="8" s="1"/>
  <c r="N1265" i="8" a="1"/>
  <c r="N1265" i="8"/>
  <c r="B1266" i="8" a="1"/>
  <c r="B1266" i="8" s="1"/>
  <c r="F1266" i="8" s="1"/>
  <c r="H1266" i="8" a="1"/>
  <c r="H1266" i="8"/>
  <c r="M1266" i="8"/>
  <c r="N1266" i="8" a="1"/>
  <c r="N1266" i="8" s="1"/>
  <c r="B1267" i="8" a="1"/>
  <c r="B1267" i="8" s="1"/>
  <c r="G1267" i="8"/>
  <c r="H1267" i="8" a="1"/>
  <c r="H1267" i="8"/>
  <c r="M1267" i="8" s="1"/>
  <c r="K1267" i="8"/>
  <c r="L1267" i="8"/>
  <c r="N1267" i="8" a="1"/>
  <c r="N1267" i="8" s="1"/>
  <c r="B1268" i="8" a="1"/>
  <c r="B1268" i="8"/>
  <c r="E1268" i="8"/>
  <c r="P1268" i="8" s="1" a="1"/>
  <c r="P1268" i="8" s="1"/>
  <c r="H1268" i="8" a="1"/>
  <c r="H1268" i="8"/>
  <c r="K1268" i="8" s="1"/>
  <c r="I1268" i="8"/>
  <c r="J1268" i="8" s="1"/>
  <c r="L1268" i="8"/>
  <c r="N1268" i="8" a="1"/>
  <c r="N1268" i="8" s="1"/>
  <c r="B1269" i="8" a="1"/>
  <c r="B1269" i="8" s="1"/>
  <c r="C1269" i="8"/>
  <c r="D1269" i="8" s="1"/>
  <c r="H1269" i="8" a="1"/>
  <c r="H1269" i="8" s="1"/>
  <c r="N1269" i="8" a="1"/>
  <c r="N1269" i="8"/>
  <c r="B1270" i="8" a="1"/>
  <c r="B1270" i="8" s="1"/>
  <c r="H1270" i="8" a="1"/>
  <c r="H1270" i="8"/>
  <c r="M1270" i="8" s="1"/>
  <c r="N1270" i="8" a="1"/>
  <c r="N1270" i="8" s="1"/>
  <c r="B1271" i="8" a="1"/>
  <c r="B1271" i="8" s="1"/>
  <c r="H1271" i="8" a="1"/>
  <c r="H1271" i="8"/>
  <c r="M1271" i="8" s="1"/>
  <c r="K1271" i="8"/>
  <c r="L1271" i="8"/>
  <c r="N1271" i="8" a="1"/>
  <c r="N1271" i="8" s="1"/>
  <c r="B1272" i="8" a="1"/>
  <c r="B1272" i="8"/>
  <c r="E1272" i="8"/>
  <c r="H1272" i="8" a="1"/>
  <c r="H1272" i="8"/>
  <c r="K1272" i="8" s="1"/>
  <c r="I1272" i="8"/>
  <c r="J1272" i="8" s="1"/>
  <c r="L1272" i="8"/>
  <c r="N1272" i="8" a="1"/>
  <c r="N1272" i="8" s="1"/>
  <c r="B1273" i="8" a="1"/>
  <c r="B1273" i="8" s="1"/>
  <c r="C1273" i="8"/>
  <c r="D1273" i="8" s="1"/>
  <c r="H1273" i="8" a="1"/>
  <c r="H1273" i="8" s="1"/>
  <c r="N1273" i="8" a="1"/>
  <c r="N1273" i="8"/>
  <c r="B1274" i="8" a="1"/>
  <c r="B1274" i="8" s="1"/>
  <c r="F1274" i="8"/>
  <c r="H1274" i="8" a="1"/>
  <c r="H1274" i="8"/>
  <c r="M1274" i="8" s="1"/>
  <c r="N1274" i="8" a="1"/>
  <c r="N1274" i="8" s="1"/>
  <c r="B1275" i="8" a="1"/>
  <c r="B1275" i="8" s="1"/>
  <c r="G1275" i="8"/>
  <c r="H1275" i="8" a="1"/>
  <c r="H1275" i="8"/>
  <c r="M1275" i="8" s="1"/>
  <c r="K1275" i="8"/>
  <c r="L1275" i="8"/>
  <c r="N1275" i="8" a="1"/>
  <c r="N1275" i="8" s="1"/>
  <c r="B1276" i="8" a="1"/>
  <c r="B1276" i="8"/>
  <c r="E1276" i="8"/>
  <c r="P1276" i="8" s="1" a="1"/>
  <c r="P1276" i="8" s="1"/>
  <c r="H1276" i="8" a="1"/>
  <c r="H1276" i="8"/>
  <c r="K1276" i="8" s="1"/>
  <c r="I1276" i="8"/>
  <c r="J1276" i="8" s="1"/>
  <c r="L1276" i="8"/>
  <c r="N1276" i="8" a="1"/>
  <c r="N1276" i="8" s="1"/>
  <c r="B1277" i="8" a="1"/>
  <c r="B1277" i="8" s="1"/>
  <c r="C1277" i="8"/>
  <c r="D1277" i="8" s="1"/>
  <c r="H1277" i="8" a="1"/>
  <c r="H1277" i="8" s="1"/>
  <c r="N1277" i="8" a="1"/>
  <c r="N1277" i="8"/>
  <c r="B1278" i="8" a="1"/>
  <c r="B1278" i="8" s="1"/>
  <c r="F1278" i="8" s="1"/>
  <c r="H1278" i="8" a="1"/>
  <c r="H1278" i="8"/>
  <c r="M1278" i="8" s="1"/>
  <c r="N1278" i="8" a="1"/>
  <c r="N1278" i="8" s="1"/>
  <c r="B1279" i="8" a="1"/>
  <c r="B1279" i="8" s="1"/>
  <c r="G1279" i="8"/>
  <c r="H1279" i="8" a="1"/>
  <c r="H1279" i="8"/>
  <c r="M1279" i="8" s="1"/>
  <c r="K1279" i="8"/>
  <c r="L1279" i="8"/>
  <c r="N1279" i="8" a="1"/>
  <c r="N1279" i="8" s="1"/>
  <c r="B1280" i="8" a="1"/>
  <c r="B1280" i="8"/>
  <c r="E1280" i="8"/>
  <c r="H1280" i="8" a="1"/>
  <c r="H1280" i="8"/>
  <c r="K1280" i="8" s="1"/>
  <c r="I1280" i="8"/>
  <c r="J1280" i="8" s="1"/>
  <c r="L1280" i="8"/>
  <c r="N1280" i="8" a="1"/>
  <c r="N1280" i="8" s="1"/>
  <c r="B1281" i="8" a="1"/>
  <c r="B1281" i="8" s="1"/>
  <c r="C1281" i="8"/>
  <c r="D1281" i="8" s="1"/>
  <c r="H1281" i="8" a="1"/>
  <c r="H1281" i="8" s="1"/>
  <c r="N1281" i="8" a="1"/>
  <c r="N1281" i="8"/>
  <c r="B1282" i="8" a="1"/>
  <c r="B1282" i="8" s="1"/>
  <c r="F1282" i="8" s="1"/>
  <c r="H1282" i="8" a="1"/>
  <c r="H1282" i="8"/>
  <c r="M1282" i="8" s="1"/>
  <c r="N1282" i="8" a="1"/>
  <c r="N1282" i="8" s="1"/>
  <c r="B1283" i="8" a="1"/>
  <c r="B1283" i="8" s="1"/>
  <c r="G1283" i="8"/>
  <c r="H1283" i="8" a="1"/>
  <c r="H1283" i="8"/>
  <c r="M1283" i="8" s="1"/>
  <c r="K1283" i="8"/>
  <c r="L1283" i="8"/>
  <c r="N1283" i="8" a="1"/>
  <c r="N1283" i="8" s="1"/>
  <c r="B1284" i="8" a="1"/>
  <c r="B1284" i="8"/>
  <c r="E1284" i="8"/>
  <c r="H1284" i="8" a="1"/>
  <c r="H1284" i="8"/>
  <c r="K1284" i="8" s="1"/>
  <c r="I1284" i="8"/>
  <c r="J1284" i="8" s="1"/>
  <c r="L1284" i="8"/>
  <c r="N1284" i="8" a="1"/>
  <c r="N1284" i="8" s="1"/>
  <c r="B1285" i="8" a="1"/>
  <c r="B1285" i="8" s="1"/>
  <c r="C1285" i="8"/>
  <c r="D1285" i="8" s="1"/>
  <c r="H1285" i="8" a="1"/>
  <c r="H1285" i="8" s="1"/>
  <c r="N1285" i="8" a="1"/>
  <c r="N1285" i="8"/>
  <c r="B1286" i="8" a="1"/>
  <c r="B1286" i="8" s="1"/>
  <c r="H1286" i="8" a="1"/>
  <c r="H1286" i="8"/>
  <c r="M1286" i="8" s="1"/>
  <c r="N1286" i="8" a="1"/>
  <c r="N1286" i="8" s="1"/>
  <c r="B1287" i="8" a="1"/>
  <c r="B1287" i="8" s="1"/>
  <c r="H1287" i="8" a="1"/>
  <c r="H1287" i="8"/>
  <c r="M1287" i="8" s="1"/>
  <c r="K1287" i="8"/>
  <c r="L1287" i="8"/>
  <c r="N1287" i="8" a="1"/>
  <c r="N1287" i="8" s="1"/>
  <c r="B1288" i="8" a="1"/>
  <c r="B1288" i="8"/>
  <c r="H1288" i="8" a="1"/>
  <c r="H1288" i="8"/>
  <c r="K1288" i="8" s="1"/>
  <c r="I1288" i="8"/>
  <c r="J1288" i="8" s="1"/>
  <c r="L1288" i="8"/>
  <c r="N1288" i="8" a="1"/>
  <c r="N1288" i="8" s="1"/>
  <c r="B1289" i="8" a="1"/>
  <c r="B1289" i="8" s="1"/>
  <c r="C1289" i="8"/>
  <c r="D1289" i="8" s="1"/>
  <c r="H1289" i="8" a="1"/>
  <c r="H1289" i="8" s="1"/>
  <c r="N1289" i="8" a="1"/>
  <c r="N1289" i="8"/>
  <c r="B1290" i="8" a="1"/>
  <c r="B1290" i="8" s="1"/>
  <c r="F1290" i="8"/>
  <c r="H1290" i="8" a="1"/>
  <c r="H1290" i="8"/>
  <c r="M1290" i="8"/>
  <c r="N1290" i="8" a="1"/>
  <c r="N1290" i="8" s="1"/>
  <c r="B1291" i="8" a="1"/>
  <c r="B1291" i="8" s="1"/>
  <c r="G1291" i="8"/>
  <c r="H1291" i="8" a="1"/>
  <c r="H1291" i="8"/>
  <c r="M1291" i="8" s="1"/>
  <c r="K1291" i="8"/>
  <c r="L1291" i="8"/>
  <c r="N1291" i="8" a="1"/>
  <c r="N1291" i="8" s="1"/>
  <c r="B1292" i="8" a="1"/>
  <c r="B1292" i="8"/>
  <c r="E1292" i="8"/>
  <c r="P1292" i="8" s="1" a="1"/>
  <c r="P1292" i="8" s="1"/>
  <c r="H1292" i="8" a="1"/>
  <c r="H1292" i="8"/>
  <c r="K1292" i="8" s="1"/>
  <c r="I1292" i="8"/>
  <c r="J1292" i="8" s="1"/>
  <c r="L1292" i="8"/>
  <c r="N1292" i="8" a="1"/>
  <c r="N1292" i="8" s="1"/>
  <c r="B1293" i="8" a="1"/>
  <c r="B1293" i="8" s="1"/>
  <c r="C1293" i="8"/>
  <c r="D1293" i="8" s="1"/>
  <c r="H1293" i="8" a="1"/>
  <c r="H1293" i="8" s="1"/>
  <c r="N1293" i="8" a="1"/>
  <c r="N1293" i="8"/>
  <c r="B1294" i="8" a="1"/>
  <c r="B1294" i="8" s="1"/>
  <c r="F1294" i="8" s="1"/>
  <c r="H1294" i="8" a="1"/>
  <c r="H1294" i="8"/>
  <c r="M1294" i="8" s="1"/>
  <c r="N1294" i="8" a="1"/>
  <c r="N1294" i="8" s="1"/>
  <c r="B1295" i="8" a="1"/>
  <c r="B1295" i="8" s="1"/>
  <c r="G1295" i="8" s="1"/>
  <c r="H1295" i="8" a="1"/>
  <c r="H1295" i="8"/>
  <c r="M1295" i="8" s="1"/>
  <c r="K1295" i="8"/>
  <c r="L1295" i="8"/>
  <c r="N1295" i="8" a="1"/>
  <c r="N1295" i="8" s="1"/>
  <c r="B1296" i="8" a="1"/>
  <c r="B1296" i="8"/>
  <c r="E1296" i="8"/>
  <c r="H1296" i="8" a="1"/>
  <c r="H1296" i="8"/>
  <c r="K1296" i="8" s="1"/>
  <c r="I1296" i="8"/>
  <c r="J1296" i="8" s="1"/>
  <c r="L1296" i="8"/>
  <c r="N1296" i="8" a="1"/>
  <c r="N1296" i="8" s="1"/>
  <c r="B1297" i="8" a="1"/>
  <c r="B1297" i="8" s="1"/>
  <c r="C1297" i="8"/>
  <c r="D1297" i="8" s="1"/>
  <c r="H1297" i="8" a="1"/>
  <c r="H1297" i="8" s="1"/>
  <c r="N1297" i="8" a="1"/>
  <c r="N1297" i="8"/>
  <c r="B1298" i="8" a="1"/>
  <c r="B1298" i="8" s="1"/>
  <c r="F1298" i="8" s="1"/>
  <c r="H1298" i="8" a="1"/>
  <c r="H1298" i="8"/>
  <c r="M1298" i="8" s="1"/>
  <c r="N1298" i="8" a="1"/>
  <c r="N1298" i="8" s="1"/>
  <c r="B1299" i="8" a="1"/>
  <c r="B1299" i="8" s="1"/>
  <c r="G1299" i="8"/>
  <c r="H1299" i="8" a="1"/>
  <c r="H1299" i="8"/>
  <c r="M1299" i="8" s="1"/>
  <c r="K1299" i="8"/>
  <c r="L1299" i="8"/>
  <c r="N1299" i="8" a="1"/>
  <c r="N1299" i="8" s="1"/>
  <c r="B1300" i="8" a="1"/>
  <c r="B1300" i="8"/>
  <c r="E1300" i="8"/>
  <c r="P1300" i="8" s="1" a="1"/>
  <c r="P1300" i="8" s="1"/>
  <c r="H1300" i="8" a="1"/>
  <c r="H1300" i="8"/>
  <c r="K1300" i="8" s="1"/>
  <c r="I1300" i="8"/>
  <c r="J1300" i="8" s="1"/>
  <c r="L1300" i="8"/>
  <c r="N1300" i="8" a="1"/>
  <c r="N1300" i="8" s="1"/>
  <c r="B1301" i="8" a="1"/>
  <c r="B1301" i="8" s="1"/>
  <c r="C1301" i="8"/>
  <c r="D1301" i="8" s="1"/>
  <c r="H1301" i="8" a="1"/>
  <c r="H1301" i="8" s="1"/>
  <c r="N1301" i="8" a="1"/>
  <c r="N1301" i="8"/>
  <c r="B1302" i="8" a="1"/>
  <c r="B1302" i="8" s="1"/>
  <c r="H1302" i="8" a="1"/>
  <c r="H1302" i="8"/>
  <c r="M1302" i="8" s="1"/>
  <c r="N1302" i="8" a="1"/>
  <c r="N1302" i="8" s="1"/>
  <c r="B1303" i="8" a="1"/>
  <c r="B1303" i="8" s="1"/>
  <c r="H1303" i="8" a="1"/>
  <c r="H1303" i="8"/>
  <c r="M1303" i="8" s="1"/>
  <c r="K1303" i="8"/>
  <c r="L1303" i="8"/>
  <c r="N1303" i="8" a="1"/>
  <c r="N1303" i="8" s="1"/>
  <c r="B1304" i="8" a="1"/>
  <c r="B1304" i="8"/>
  <c r="H1304" i="8" a="1"/>
  <c r="H1304" i="8"/>
  <c r="K1304" i="8" s="1"/>
  <c r="I1304" i="8"/>
  <c r="J1304" i="8" s="1"/>
  <c r="L1304" i="8"/>
  <c r="N1304" i="8" a="1"/>
  <c r="N1304" i="8" s="1"/>
  <c r="B1305" i="8" a="1"/>
  <c r="B1305" i="8" s="1"/>
  <c r="H1305" i="8" a="1"/>
  <c r="H1305" i="8" s="1"/>
  <c r="N1305" i="8" a="1"/>
  <c r="N1305" i="8"/>
  <c r="B1306" i="8" a="1"/>
  <c r="B1306" i="8" s="1"/>
  <c r="F1306" i="8"/>
  <c r="H1306" i="8" a="1"/>
  <c r="H1306" i="8"/>
  <c r="M1306" i="8"/>
  <c r="N1306" i="8" a="1"/>
  <c r="N1306" i="8" s="1"/>
  <c r="B1307" i="8" a="1"/>
  <c r="B1307" i="8" s="1"/>
  <c r="G1307" i="8"/>
  <c r="H1307" i="8" a="1"/>
  <c r="H1307" i="8"/>
  <c r="M1307" i="8" s="1"/>
  <c r="K1307" i="8"/>
  <c r="L1307" i="8"/>
  <c r="N1307" i="8" a="1"/>
  <c r="N1307" i="8" s="1"/>
  <c r="B1308" i="8" a="1"/>
  <c r="B1308" i="8"/>
  <c r="E1308" i="8" s="1"/>
  <c r="H1308" i="8" a="1"/>
  <c r="H1308" i="8"/>
  <c r="I1308" i="8"/>
  <c r="J1308" i="8" s="1"/>
  <c r="L1308" i="8"/>
  <c r="N1308" i="8" a="1"/>
  <c r="N1308" i="8" s="1"/>
  <c r="B1309" i="8" a="1"/>
  <c r="B1309" i="8" s="1"/>
  <c r="C1309" i="8"/>
  <c r="D1309" i="8" s="1"/>
  <c r="G1309" i="8"/>
  <c r="H1309" i="8" a="1"/>
  <c r="H1309" i="8" s="1"/>
  <c r="N1309" i="8" a="1"/>
  <c r="N1309" i="8"/>
  <c r="B1310" i="8" a="1"/>
  <c r="B1310" i="8" s="1"/>
  <c r="H1310" i="8" a="1"/>
  <c r="H1310" i="8"/>
  <c r="L1310" i="8" s="1"/>
  <c r="N1310" i="8" a="1"/>
  <c r="N1310" i="8" s="1"/>
  <c r="B1311" i="8" a="1"/>
  <c r="B1311" i="8" s="1"/>
  <c r="C1311" i="8"/>
  <c r="D1311" i="8" s="1"/>
  <c r="G1311" i="8"/>
  <c r="H1311" i="8" a="1"/>
  <c r="H1311" i="8"/>
  <c r="M1311" i="8" s="1"/>
  <c r="K1311" i="8"/>
  <c r="L1311" i="8"/>
  <c r="N1311" i="8" a="1"/>
  <c r="N1311" i="8" s="1"/>
  <c r="B1312" i="8" a="1"/>
  <c r="B1312" i="8" s="1"/>
  <c r="H1312" i="8" a="1"/>
  <c r="H1312" i="8"/>
  <c r="L1312" i="8" s="1"/>
  <c r="I1312" i="8"/>
  <c r="J1312" i="8" s="1"/>
  <c r="N1312" i="8" a="1"/>
  <c r="N1312" i="8" s="1"/>
  <c r="B1313" i="8" a="1"/>
  <c r="B1313" i="8" s="1"/>
  <c r="C1313" i="8"/>
  <c r="D1313" i="8" s="1"/>
  <c r="G1313" i="8"/>
  <c r="H1313" i="8" a="1"/>
  <c r="H1313" i="8" s="1"/>
  <c r="N1313" i="8" a="1"/>
  <c r="N1313" i="8" s="1"/>
  <c r="B1314" i="8" a="1"/>
  <c r="B1314" i="8" s="1"/>
  <c r="E1314" i="8" s="1"/>
  <c r="H1314" i="8" a="1"/>
  <c r="H1314" i="8"/>
  <c r="L1314" i="8" s="1"/>
  <c r="N1314" i="8" a="1"/>
  <c r="N1314" i="8" s="1"/>
  <c r="B1315" i="8" a="1"/>
  <c r="B1315" i="8" s="1"/>
  <c r="C1315" i="8"/>
  <c r="D1315" i="8"/>
  <c r="G1315" i="8"/>
  <c r="H1315" i="8" a="1"/>
  <c r="H1315" i="8"/>
  <c r="M1315" i="8" s="1"/>
  <c r="K1315" i="8"/>
  <c r="L1315" i="8"/>
  <c r="N1315" i="8" a="1"/>
  <c r="N1315" i="8" s="1"/>
  <c r="B1316" i="8" a="1"/>
  <c r="B1316" i="8"/>
  <c r="H1316" i="8" a="1"/>
  <c r="H1316" i="8"/>
  <c r="L1316" i="8" s="1"/>
  <c r="I1316" i="8"/>
  <c r="J1316" i="8" s="1"/>
  <c r="N1316" i="8" a="1"/>
  <c r="N1316" i="8" s="1"/>
  <c r="B1317" i="8" a="1"/>
  <c r="B1317" i="8" s="1"/>
  <c r="C1317" i="8"/>
  <c r="D1317" i="8" s="1"/>
  <c r="G1317" i="8"/>
  <c r="H1317" i="8" a="1"/>
  <c r="H1317" i="8" s="1"/>
  <c r="N1317" i="8" a="1"/>
  <c r="N1317" i="8"/>
  <c r="B1318" i="8" a="1"/>
  <c r="B1318" i="8" s="1"/>
  <c r="E1318" i="8" s="1"/>
  <c r="H1318" i="8" a="1"/>
  <c r="H1318" i="8"/>
  <c r="L1318" i="8" s="1"/>
  <c r="N1318" i="8" a="1"/>
  <c r="N1318" i="8" s="1"/>
  <c r="B1319" i="8" a="1"/>
  <c r="B1319" i="8" s="1"/>
  <c r="C1319" i="8"/>
  <c r="D1319" i="8" s="1"/>
  <c r="G1319" i="8"/>
  <c r="H1319" i="8" a="1"/>
  <c r="H1319" i="8"/>
  <c r="M1319" i="8" s="1"/>
  <c r="K1319" i="8"/>
  <c r="L1319" i="8"/>
  <c r="N1319" i="8" a="1"/>
  <c r="N1319" i="8" s="1"/>
  <c r="B1320" i="8" a="1"/>
  <c r="B1320" i="8"/>
  <c r="E1320" i="8" s="1"/>
  <c r="H1320" i="8" a="1"/>
  <c r="H1320" i="8"/>
  <c r="L1320" i="8" s="1"/>
  <c r="I1320" i="8"/>
  <c r="J1320" i="8" s="1"/>
  <c r="N1320" i="8" a="1"/>
  <c r="N1320" i="8" s="1"/>
  <c r="B1321" i="8" a="1"/>
  <c r="B1321" i="8" s="1"/>
  <c r="C1321" i="8"/>
  <c r="D1321" i="8" s="1"/>
  <c r="G1321" i="8"/>
  <c r="H1321" i="8" a="1"/>
  <c r="H1321" i="8" s="1"/>
  <c r="N1321" i="8" a="1"/>
  <c r="N1321" i="8" s="1"/>
  <c r="B1322" i="8" a="1"/>
  <c r="B1322" i="8" s="1"/>
  <c r="E1322" i="8" s="1"/>
  <c r="H1322" i="8" a="1"/>
  <c r="H1322" i="8"/>
  <c r="L1322" i="8" s="1"/>
  <c r="N1322" i="8" a="1"/>
  <c r="N1322" i="8" s="1"/>
  <c r="B1323" i="8" a="1"/>
  <c r="B1323" i="8" s="1"/>
  <c r="C1323" i="8"/>
  <c r="D1323" i="8" s="1"/>
  <c r="G1323" i="8"/>
  <c r="H1323" i="8" a="1"/>
  <c r="H1323" i="8"/>
  <c r="M1323" i="8" s="1"/>
  <c r="K1323" i="8"/>
  <c r="L1323" i="8"/>
  <c r="N1323" i="8" a="1"/>
  <c r="N1323" i="8" s="1"/>
  <c r="B1324" i="8" a="1"/>
  <c r="B1324" i="8"/>
  <c r="E1324" i="8" s="1"/>
  <c r="H1324" i="8" a="1"/>
  <c r="H1324" i="8"/>
  <c r="I1324" i="8"/>
  <c r="J1324" i="8" s="1"/>
  <c r="L1324" i="8"/>
  <c r="N1324" i="8" a="1"/>
  <c r="N1324" i="8" s="1"/>
  <c r="B1325" i="8" a="1"/>
  <c r="B1325" i="8" s="1"/>
  <c r="C1325" i="8"/>
  <c r="D1325" i="8" s="1"/>
  <c r="G1325" i="8"/>
  <c r="H1325" i="8" a="1"/>
  <c r="H1325" i="8" s="1"/>
  <c r="N1325" i="8" a="1"/>
  <c r="N1325" i="8" s="1"/>
  <c r="B1326" i="8" a="1"/>
  <c r="B1326" i="8" s="1"/>
  <c r="C1326" i="8" s="1"/>
  <c r="D1326" i="8" s="1"/>
  <c r="H1326" i="8" a="1"/>
  <c r="H1326" i="8"/>
  <c r="L1326" i="8"/>
  <c r="M1326" i="8"/>
  <c r="N1326" i="8" a="1"/>
  <c r="N1326" i="8" s="1"/>
  <c r="B1327" i="8" a="1"/>
  <c r="B1327" i="8" s="1"/>
  <c r="F1327" i="8" s="1"/>
  <c r="G1327" i="8"/>
  <c r="H1327" i="8" a="1"/>
  <c r="H1327" i="8"/>
  <c r="M1327" i="8" s="1"/>
  <c r="K1327" i="8"/>
  <c r="L1327" i="8"/>
  <c r="N1327" i="8" a="1"/>
  <c r="N1327" i="8" s="1"/>
  <c r="B1328" i="8" a="1"/>
  <c r="B1328" i="8"/>
  <c r="C1328" i="8" s="1"/>
  <c r="D1328" i="8" s="1"/>
  <c r="E1328" i="8"/>
  <c r="H1328" i="8" a="1"/>
  <c r="H1328" i="8"/>
  <c r="I1328" i="8" s="1"/>
  <c r="J1328" i="8" s="1"/>
  <c r="N1328" i="8" a="1"/>
  <c r="N1328" i="8" s="1"/>
  <c r="B1329" i="8" a="1"/>
  <c r="B1329" i="8" s="1"/>
  <c r="C1329" i="8"/>
  <c r="D1329" i="8" s="1"/>
  <c r="H1329" i="8" a="1"/>
  <c r="H1329" i="8" s="1"/>
  <c r="N1329" i="8" a="1"/>
  <c r="N1329" i="8"/>
  <c r="B1330" i="8" a="1"/>
  <c r="B1330" i="8" s="1"/>
  <c r="C1330" i="8" s="1"/>
  <c r="D1330" i="8" s="1"/>
  <c r="H1330" i="8" a="1"/>
  <c r="H1330" i="8"/>
  <c r="L1330" i="8"/>
  <c r="M1330" i="8"/>
  <c r="N1330" i="8" a="1"/>
  <c r="N1330" i="8" s="1"/>
  <c r="B1331" i="8" a="1"/>
  <c r="B1331" i="8" s="1"/>
  <c r="F1331" i="8" s="1"/>
  <c r="G1331" i="8"/>
  <c r="H1331" i="8" a="1"/>
  <c r="H1331" i="8" s="1"/>
  <c r="L1331" i="8"/>
  <c r="N1331" i="8" a="1"/>
  <c r="N1331" i="8" s="1"/>
  <c r="B1332" i="8" a="1"/>
  <c r="B1332" i="8" s="1"/>
  <c r="H1332" i="8" a="1"/>
  <c r="H1332" i="8"/>
  <c r="I1332" i="8"/>
  <c r="J1332" i="8" s="1"/>
  <c r="K1332" i="8"/>
  <c r="L1332" i="8"/>
  <c r="M1332" i="8"/>
  <c r="N1332" i="8" a="1"/>
  <c r="N1332" i="8"/>
  <c r="B1333" i="8" a="1"/>
  <c r="B1333" i="8"/>
  <c r="E1333" i="8" s="1"/>
  <c r="H1333" i="8" a="1"/>
  <c r="H1333" i="8" s="1"/>
  <c r="N1333" i="8" a="1"/>
  <c r="N1333" i="8"/>
  <c r="B1334" i="8" a="1"/>
  <c r="B1334" i="8"/>
  <c r="C1334" i="8" s="1"/>
  <c r="D1334" i="8" s="1"/>
  <c r="H1334" i="8" a="1"/>
  <c r="H1334" i="8" s="1"/>
  <c r="N1334" i="8" a="1"/>
  <c r="N1334" i="8"/>
  <c r="B1335" i="8" a="1"/>
  <c r="B1335" i="8" s="1"/>
  <c r="H1335" i="8" a="1"/>
  <c r="H1335" i="8" s="1"/>
  <c r="N1335" i="8" a="1"/>
  <c r="N1335" i="8"/>
  <c r="B1336" i="8" a="1"/>
  <c r="B1336" i="8"/>
  <c r="G1336" i="8" s="1"/>
  <c r="C1336" i="8"/>
  <c r="D1336" i="8"/>
  <c r="E1336" i="8"/>
  <c r="F1336" i="8"/>
  <c r="H1336" i="8" a="1"/>
  <c r="H1336" i="8" s="1"/>
  <c r="N1336" i="8" a="1"/>
  <c r="N1336" i="8"/>
  <c r="B1337" i="8" a="1"/>
  <c r="B1337" i="8"/>
  <c r="E1337" i="8" s="1"/>
  <c r="H1337" i="8" a="1"/>
  <c r="H1337" i="8"/>
  <c r="K1337" i="8" s="1"/>
  <c r="I1337" i="8"/>
  <c r="J1337" i="8" s="1"/>
  <c r="N1337" i="8" a="1"/>
  <c r="N1337" i="8"/>
  <c r="B1338" i="8" a="1"/>
  <c r="B1338" i="8" s="1"/>
  <c r="H1338" i="8" a="1"/>
  <c r="H1338" i="8" s="1"/>
  <c r="N1338" i="8" a="1"/>
  <c r="N1338" i="8"/>
  <c r="B1339" i="8" a="1"/>
  <c r="B1339" i="8" s="1"/>
  <c r="H1339" i="8" a="1"/>
  <c r="H1339" i="8"/>
  <c r="I1339" i="8" s="1"/>
  <c r="J1339" i="8" s="1"/>
  <c r="L1339" i="8"/>
  <c r="M1339" i="8"/>
  <c r="N1339" i="8" a="1"/>
  <c r="N1339" i="8" s="1"/>
  <c r="B1340" i="8" a="1"/>
  <c r="B1340" i="8" s="1"/>
  <c r="H1340" i="8" a="1"/>
  <c r="H1340" i="8"/>
  <c r="M1340" i="8" s="1"/>
  <c r="K1340" i="8"/>
  <c r="N1340" i="8" a="1"/>
  <c r="N1340" i="8" s="1"/>
  <c r="B1341" i="8" a="1"/>
  <c r="B1341" i="8"/>
  <c r="E1341" i="8" s="1"/>
  <c r="P1341" i="8" s="1" a="1"/>
  <c r="P1341" i="8" s="1"/>
  <c r="H1341" i="8" a="1"/>
  <c r="H1341" i="8"/>
  <c r="K1341" i="8" s="1"/>
  <c r="I1341" i="8"/>
  <c r="J1341" i="8" s="1"/>
  <c r="N1341" i="8" a="1"/>
  <c r="N1341" i="8"/>
  <c r="B1342" i="8" a="1"/>
  <c r="B1342" i="8" s="1"/>
  <c r="H1342" i="8" a="1"/>
  <c r="H1342" i="8" s="1"/>
  <c r="N1342" i="8" a="1"/>
  <c r="N1342" i="8"/>
  <c r="B1343" i="8" a="1"/>
  <c r="B1343" i="8" s="1"/>
  <c r="H1343" i="8" a="1"/>
  <c r="H1343" i="8" s="1"/>
  <c r="N1343" i="8" a="1"/>
  <c r="N1343" i="8" s="1"/>
  <c r="B1344" i="8" a="1"/>
  <c r="B1344" i="8" s="1"/>
  <c r="H1344" i="8" a="1"/>
  <c r="H1344" i="8"/>
  <c r="M1344" i="8" s="1"/>
  <c r="K1344" i="8"/>
  <c r="L1344" i="8"/>
  <c r="N1344" i="8" a="1"/>
  <c r="N1344" i="8" s="1"/>
  <c r="B1345" i="8" a="1"/>
  <c r="B1345" i="8"/>
  <c r="E1345" i="8" s="1"/>
  <c r="H1345" i="8" a="1"/>
  <c r="H1345" i="8" s="1"/>
  <c r="N1345" i="8" a="1"/>
  <c r="N1345" i="8" s="1"/>
  <c r="B1346" i="8" a="1"/>
  <c r="B1346" i="8" s="1"/>
  <c r="H1346" i="8" a="1"/>
  <c r="H1346" i="8" s="1"/>
  <c r="N1346" i="8" a="1"/>
  <c r="N1346" i="8"/>
  <c r="B1347" i="8" a="1"/>
  <c r="B1347" i="8" s="1"/>
  <c r="H1347" i="8" a="1"/>
  <c r="H1347" i="8" s="1"/>
  <c r="N1347" i="8" a="1"/>
  <c r="N1347" i="8" s="1"/>
  <c r="B1348" i="8" a="1"/>
  <c r="B1348" i="8" s="1"/>
  <c r="H1348" i="8" a="1"/>
  <c r="H1348" i="8"/>
  <c r="M1348" i="8" s="1"/>
  <c r="K1348" i="8"/>
  <c r="N1348" i="8" a="1"/>
  <c r="N1348" i="8" s="1"/>
  <c r="B1349" i="8" a="1"/>
  <c r="B1349" i="8"/>
  <c r="E1349" i="8" s="1"/>
  <c r="P1349" i="8" s="1" a="1"/>
  <c r="P1349" i="8" s="1"/>
  <c r="H1349" i="8" a="1"/>
  <c r="H1349" i="8"/>
  <c r="K1349" i="8" s="1"/>
  <c r="I1349" i="8"/>
  <c r="J1349" i="8" s="1"/>
  <c r="L1349" i="8"/>
  <c r="N1349" i="8" a="1"/>
  <c r="N1349" i="8" s="1"/>
  <c r="B1350" i="8" a="1"/>
  <c r="B1350" i="8" s="1"/>
  <c r="H1350" i="8" a="1"/>
  <c r="H1350" i="8" s="1"/>
  <c r="N1350" i="8" a="1"/>
  <c r="N1350" i="8"/>
  <c r="B1351" i="8" a="1"/>
  <c r="B1351" i="8" s="1"/>
  <c r="H1351" i="8" a="1"/>
  <c r="H1351" i="8"/>
  <c r="I1351" i="8" s="1"/>
  <c r="J1351" i="8" s="1"/>
  <c r="M1351" i="8"/>
  <c r="N1351" i="8" a="1"/>
  <c r="N1351" i="8" s="1"/>
  <c r="B1352" i="8" a="1"/>
  <c r="B1352" i="8" s="1"/>
  <c r="H1352" i="8" a="1"/>
  <c r="H1352" i="8"/>
  <c r="M1352" i="8" s="1"/>
  <c r="K1352" i="8"/>
  <c r="L1352" i="8"/>
  <c r="N1352" i="8" a="1"/>
  <c r="N1352" i="8" s="1"/>
  <c r="B1353" i="8" a="1"/>
  <c r="B1353" i="8"/>
  <c r="E1353" i="8" s="1"/>
  <c r="H1353" i="8" a="1"/>
  <c r="H1353" i="8" s="1"/>
  <c r="N1353" i="8" a="1"/>
  <c r="N1353" i="8"/>
  <c r="B1354" i="8" a="1"/>
  <c r="B1354" i="8" s="1"/>
  <c r="H1354" i="8" a="1"/>
  <c r="H1354" i="8" s="1"/>
  <c r="N1354" i="8" a="1"/>
  <c r="N1354" i="8"/>
  <c r="B1355" i="8" a="1"/>
  <c r="B1355" i="8" s="1"/>
  <c r="H1355" i="8" a="1"/>
  <c r="H1355" i="8" s="1"/>
  <c r="N1355" i="8" a="1"/>
  <c r="N1355" i="8" s="1"/>
  <c r="B1356" i="8" a="1"/>
  <c r="B1356" i="8" s="1"/>
  <c r="H1356" i="8" a="1"/>
  <c r="H1356" i="8" s="1"/>
  <c r="N1356" i="8" a="1"/>
  <c r="N1356" i="8" s="1"/>
  <c r="B1357" i="8" a="1"/>
  <c r="B1357" i="8"/>
  <c r="E1357" i="8" s="1"/>
  <c r="H1357" i="8" a="1"/>
  <c r="H1357" i="8"/>
  <c r="K1357" i="8" s="1"/>
  <c r="I1357" i="8"/>
  <c r="J1357" i="8" s="1"/>
  <c r="N1357" i="8" a="1"/>
  <c r="N1357" i="8" s="1"/>
  <c r="B1358" i="8" a="1"/>
  <c r="B1358" i="8" s="1"/>
  <c r="H1358" i="8" a="1"/>
  <c r="H1358" i="8" s="1"/>
  <c r="N1358" i="8" a="1"/>
  <c r="N1358" i="8"/>
  <c r="B1359" i="8" a="1"/>
  <c r="B1359" i="8" s="1"/>
  <c r="H1359" i="8" a="1"/>
  <c r="H1359" i="8" s="1"/>
  <c r="N1359" i="8" a="1"/>
  <c r="N1359" i="8" s="1"/>
  <c r="B1360" i="8" a="1"/>
  <c r="B1360" i="8" s="1"/>
  <c r="H1360" i="8" a="1"/>
  <c r="H1360" i="8"/>
  <c r="M1360" i="8" s="1"/>
  <c r="K1360" i="8"/>
  <c r="L1360" i="8"/>
  <c r="N1360" i="8" a="1"/>
  <c r="N1360" i="8" s="1"/>
  <c r="B1361" i="8" a="1"/>
  <c r="B1361" i="8"/>
  <c r="E1361" i="8" s="1"/>
  <c r="P1361" i="8" s="1" a="1"/>
  <c r="P1361" i="8" s="1"/>
  <c r="H1361" i="8" a="1"/>
  <c r="H1361" i="8"/>
  <c r="K1361" i="8" s="1"/>
  <c r="I1361" i="8"/>
  <c r="J1361" i="8" s="1"/>
  <c r="L1361" i="8"/>
  <c r="N1361" i="8" a="1"/>
  <c r="N1361" i="8" s="1"/>
  <c r="B1362" i="8" a="1"/>
  <c r="B1362" i="8" s="1"/>
  <c r="H1362" i="8" a="1"/>
  <c r="H1362" i="8" s="1"/>
  <c r="N1362" i="8" a="1"/>
  <c r="N1362" i="8"/>
  <c r="B1363" i="8" a="1"/>
  <c r="B1363" i="8" s="1"/>
  <c r="H1363" i="8" a="1"/>
  <c r="H1363" i="8" s="1"/>
  <c r="N1363" i="8" a="1"/>
  <c r="N1363" i="8" s="1"/>
  <c r="B1364" i="8" a="1"/>
  <c r="B1364" i="8" s="1"/>
  <c r="H1364" i="8" a="1"/>
  <c r="H1364" i="8"/>
  <c r="I1364" i="8" s="1"/>
  <c r="J1364" i="8" s="1"/>
  <c r="K1364" i="8"/>
  <c r="L1364" i="8"/>
  <c r="M1364" i="8"/>
  <c r="N1364" i="8" a="1"/>
  <c r="N1364" i="8" s="1"/>
  <c r="B1365" i="8" a="1"/>
  <c r="B1365" i="8"/>
  <c r="E1365" i="8" s="1"/>
  <c r="H1365" i="8" a="1"/>
  <c r="H1365" i="8" s="1"/>
  <c r="N1365" i="8" a="1"/>
  <c r="N1365" i="8"/>
  <c r="B1366" i="8" a="1"/>
  <c r="B1366" i="8" s="1"/>
  <c r="H1366" i="8" a="1"/>
  <c r="H1366" i="8" s="1"/>
  <c r="N1366" i="8" a="1"/>
  <c r="N1366" i="8"/>
  <c r="B1367" i="8" a="1"/>
  <c r="B1367" i="8" s="1"/>
  <c r="H1367" i="8" a="1"/>
  <c r="H1367" i="8"/>
  <c r="I1367" i="8" s="1"/>
  <c r="J1367" i="8" s="1"/>
  <c r="L1367" i="8"/>
  <c r="M1367" i="8"/>
  <c r="N1367" i="8" a="1"/>
  <c r="N1367" i="8" s="1"/>
  <c r="B1368" i="8" a="1"/>
  <c r="B1368" i="8" s="1"/>
  <c r="H1368" i="8" a="1"/>
  <c r="H1368" i="8" s="1"/>
  <c r="N1368" i="8" a="1"/>
  <c r="N1368" i="8" s="1"/>
  <c r="B1369" i="8" a="1"/>
  <c r="B1369" i="8"/>
  <c r="E1369" i="8" s="1"/>
  <c r="P1369" i="8" s="1" a="1"/>
  <c r="P1369" i="8" s="1"/>
  <c r="H1369" i="8" a="1"/>
  <c r="H1369" i="8"/>
  <c r="K1369" i="8" s="1"/>
  <c r="I1369" i="8"/>
  <c r="J1369" i="8" s="1"/>
  <c r="N1369" i="8" a="1"/>
  <c r="N1369" i="8" s="1"/>
  <c r="B1370" i="8" a="1"/>
  <c r="B1370" i="8" s="1"/>
  <c r="H1370" i="8" a="1"/>
  <c r="H1370" i="8" s="1"/>
  <c r="N1370" i="8" a="1"/>
  <c r="N1370" i="8"/>
  <c r="B1371" i="8" a="1"/>
  <c r="B1371" i="8" s="1"/>
  <c r="H1371" i="8" a="1"/>
  <c r="H1371" i="8"/>
  <c r="I1371" i="8" s="1"/>
  <c r="J1371" i="8" s="1"/>
  <c r="L1371" i="8"/>
  <c r="M1371" i="8"/>
  <c r="N1371" i="8" a="1"/>
  <c r="N1371" i="8" s="1"/>
  <c r="B1372" i="8" a="1"/>
  <c r="B1372" i="8" s="1"/>
  <c r="H1372" i="8" a="1"/>
  <c r="H1372" i="8"/>
  <c r="M1372" i="8" s="1"/>
  <c r="K1372" i="8"/>
  <c r="N1372" i="8" a="1"/>
  <c r="N1372" i="8" s="1"/>
  <c r="B1373" i="8" a="1"/>
  <c r="B1373" i="8"/>
  <c r="E1373" i="8" s="1"/>
  <c r="H1373" i="8" a="1"/>
  <c r="H1373" i="8"/>
  <c r="K1373" i="8" s="1"/>
  <c r="I1373" i="8"/>
  <c r="J1373" i="8" s="1"/>
  <c r="N1373" i="8" a="1"/>
  <c r="N1373" i="8" s="1"/>
  <c r="B1374" i="8" a="1"/>
  <c r="B1374" i="8" s="1"/>
  <c r="H1374" i="8" a="1"/>
  <c r="H1374" i="8" s="1"/>
  <c r="N1374" i="8" a="1"/>
  <c r="N1374" i="8"/>
  <c r="B1375" i="8" a="1"/>
  <c r="B1375" i="8" s="1"/>
  <c r="H1375" i="8" a="1"/>
  <c r="H1375" i="8" s="1"/>
  <c r="N1375" i="8" a="1"/>
  <c r="N1375" i="8" s="1"/>
  <c r="B1376" i="8" a="1"/>
  <c r="B1376" i="8" s="1"/>
  <c r="H1376" i="8" a="1"/>
  <c r="H1376" i="8"/>
  <c r="M1376" i="8" s="1"/>
  <c r="K1376" i="8"/>
  <c r="N1376" i="8" a="1"/>
  <c r="N1376" i="8" s="1"/>
  <c r="B1377" i="8" a="1"/>
  <c r="B1377" i="8"/>
  <c r="E1377" i="8" s="1"/>
  <c r="P1377" i="8" s="1" a="1"/>
  <c r="P1377" i="8" s="1"/>
  <c r="H1377" i="8" a="1"/>
  <c r="H1377" i="8"/>
  <c r="K1377" i="8" s="1"/>
  <c r="I1377" i="8"/>
  <c r="J1377" i="8" s="1"/>
  <c r="N1377" i="8" a="1"/>
  <c r="N1377" i="8" s="1"/>
  <c r="B1378" i="8" a="1"/>
  <c r="B1378" i="8" s="1"/>
  <c r="H1378" i="8" a="1"/>
  <c r="H1378" i="8" s="1"/>
  <c r="N1378" i="8" a="1"/>
  <c r="N1378" i="8"/>
  <c r="B1379" i="8" a="1"/>
  <c r="B1379" i="8" s="1"/>
  <c r="H1379" i="8" a="1"/>
  <c r="H1379" i="8"/>
  <c r="I1379" i="8" s="1"/>
  <c r="J1379" i="8" s="1"/>
  <c r="L1379" i="8"/>
  <c r="M1379" i="8"/>
  <c r="N1379" i="8" a="1"/>
  <c r="N1379" i="8" s="1"/>
  <c r="B1380" i="8" a="1"/>
  <c r="B1380" i="8" s="1"/>
  <c r="H1380" i="8" a="1"/>
  <c r="H1380" i="8"/>
  <c r="M1380" i="8" s="1"/>
  <c r="K1380" i="8"/>
  <c r="N1380" i="8" a="1"/>
  <c r="N1380" i="8" s="1"/>
  <c r="B1381" i="8" a="1"/>
  <c r="B1381" i="8"/>
  <c r="E1381" i="8" s="1"/>
  <c r="P1381" i="8" s="1" a="1"/>
  <c r="P1381" i="8" s="1"/>
  <c r="H1381" i="8" a="1"/>
  <c r="H1381" i="8"/>
  <c r="K1381" i="8" s="1"/>
  <c r="I1381" i="8"/>
  <c r="J1381" i="8" s="1"/>
  <c r="N1381" i="8" a="1"/>
  <c r="N1381" i="8" s="1"/>
  <c r="B1382" i="8" a="1"/>
  <c r="B1382" i="8" s="1"/>
  <c r="H1382" i="8" a="1"/>
  <c r="H1382" i="8" s="1"/>
  <c r="N1382" i="8" a="1"/>
  <c r="N1382" i="8"/>
  <c r="B1383" i="8" a="1"/>
  <c r="B1383" i="8" s="1"/>
  <c r="H1383" i="8" a="1"/>
  <c r="H1383" i="8"/>
  <c r="I1383" i="8" s="1"/>
  <c r="J1383" i="8" s="1"/>
  <c r="L1383" i="8"/>
  <c r="M1383" i="8"/>
  <c r="N1383" i="8" a="1"/>
  <c r="N1383" i="8" s="1"/>
  <c r="B1384" i="8" a="1"/>
  <c r="B1384" i="8" s="1"/>
  <c r="H1384" i="8" a="1"/>
  <c r="H1384" i="8" s="1"/>
  <c r="N1384" i="8" a="1"/>
  <c r="N1384" i="8"/>
  <c r="B1385" i="8" a="1"/>
  <c r="B1385" i="8"/>
  <c r="E1385" i="8" s="1"/>
  <c r="P1385" i="8" s="1" a="1"/>
  <c r="P1385" i="8" s="1"/>
  <c r="H1385" i="8" a="1"/>
  <c r="H1385" i="8"/>
  <c r="K1385" i="8" s="1"/>
  <c r="I1385" i="8"/>
  <c r="J1385" i="8" s="1"/>
  <c r="N1385" i="8" a="1"/>
  <c r="N1385" i="8" s="1"/>
  <c r="B1386" i="8" a="1"/>
  <c r="B1386" i="8" s="1"/>
  <c r="H1386" i="8" a="1"/>
  <c r="H1386" i="8" s="1"/>
  <c r="N1386" i="8" a="1"/>
  <c r="N1386" i="8"/>
  <c r="D7" i="2"/>
  <c r="D8" i="2"/>
  <c r="D9" i="2"/>
  <c r="D10" i="2"/>
  <c r="D11" i="2"/>
  <c r="D12" i="2"/>
  <c r="D13" i="2"/>
  <c r="D14" i="2"/>
  <c r="D15" i="2"/>
  <c r="D16" i="2"/>
  <c r="D17" i="2"/>
  <c r="E17" i="2" s="1" a="1"/>
  <c r="E17" i="2" s="1"/>
  <c r="D18" i="2"/>
  <c r="D19" i="2"/>
  <c r="D20" i="2"/>
  <c r="D21" i="2"/>
  <c r="D22" i="2"/>
  <c r="E22" i="2" s="1" a="1"/>
  <c r="E22" i="2" s="1"/>
  <c r="D23" i="2"/>
  <c r="E23" i="2" s="1" a="1"/>
  <c r="E23" i="2" s="1"/>
  <c r="D24" i="2"/>
  <c r="E24" i="2" s="1" a="1"/>
  <c r="E24" i="2" s="1"/>
  <c r="D25" i="2"/>
  <c r="E25" i="2" s="1" a="1"/>
  <c r="E25" i="2" s="1"/>
  <c r="D26" i="2"/>
  <c r="D27" i="2"/>
  <c r="D28" i="2"/>
  <c r="D29" i="2"/>
  <c r="D30" i="2"/>
  <c r="D31" i="2"/>
  <c r="D32" i="2"/>
  <c r="D33" i="2"/>
  <c r="D34" i="2"/>
  <c r="D35" i="2"/>
  <c r="D36" i="2"/>
  <c r="D37" i="2"/>
  <c r="D38" i="2"/>
  <c r="D39" i="2"/>
  <c r="D40" i="2"/>
  <c r="D41" i="2"/>
  <c r="E41" i="2" s="1" a="1"/>
  <c r="E41" i="2" s="1"/>
  <c r="D42" i="2"/>
  <c r="E42" i="2" s="1" a="1"/>
  <c r="E42" i="2" s="1"/>
  <c r="D43" i="2"/>
  <c r="E43" i="2" s="1" a="1"/>
  <c r="E43" i="2" s="1"/>
  <c r="D44" i="2"/>
  <c r="E44" i="2" s="1" a="1"/>
  <c r="E44" i="2" s="1"/>
  <c r="D45" i="2"/>
  <c r="E45" i="2" s="1" a="1"/>
  <c r="E45" i="2" s="1"/>
  <c r="D46" i="2"/>
  <c r="E46" i="2" s="1" a="1"/>
  <c r="E46" i="2" s="1"/>
  <c r="D47" i="2"/>
  <c r="D48" i="2"/>
  <c r="D49" i="2"/>
  <c r="E49" i="2" s="1" a="1"/>
  <c r="E49" i="2" s="1"/>
  <c r="D50" i="2"/>
  <c r="E50" i="2" s="1" a="1"/>
  <c r="E50" i="2" s="1"/>
  <c r="D51" i="2"/>
  <c r="E51" i="2" s="1" a="1"/>
  <c r="E51" i="2" s="1"/>
  <c r="D52" i="2"/>
  <c r="D53" i="2"/>
  <c r="D54" i="2"/>
  <c r="D55" i="2"/>
  <c r="D56" i="2"/>
  <c r="D57" i="2"/>
  <c r="D58" i="2"/>
  <c r="D59" i="2"/>
  <c r="D60" i="2"/>
  <c r="D61" i="2"/>
  <c r="D62" i="2"/>
  <c r="D63" i="2"/>
  <c r="D64" i="2"/>
  <c r="D65" i="2"/>
  <c r="D66" i="2"/>
  <c r="E66" i="2" s="1" a="1"/>
  <c r="E66" i="2" s="1"/>
  <c r="D67" i="2"/>
  <c r="E67" i="2" s="1" a="1"/>
  <c r="E67" i="2" s="1"/>
  <c r="D68" i="2"/>
  <c r="E68" i="2" s="1" a="1"/>
  <c r="E68" i="2" s="1"/>
  <c r="D69" i="2"/>
  <c r="E69" i="2" s="1" a="1"/>
  <c r="E69" i="2" s="1"/>
  <c r="D70" i="2"/>
  <c r="E70" i="2" s="1" a="1"/>
  <c r="E70" i="2" s="1"/>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E98" i="2" s="1" a="1"/>
  <c r="E98" i="2" s="1"/>
  <c r="D99" i="2"/>
  <c r="E99" i="2" s="1" a="1"/>
  <c r="E99" i="2" s="1"/>
  <c r="D100" i="2"/>
  <c r="E100" i="2" s="1" a="1"/>
  <c r="E100" i="2" s="1"/>
  <c r="D101" i="2"/>
  <c r="E101" i="2" s="1" a="1"/>
  <c r="E101" i="2" s="1"/>
  <c r="D102" i="2"/>
  <c r="E102" i="2" s="1" a="1"/>
  <c r="E102" i="2" s="1"/>
  <c r="D103" i="2"/>
  <c r="E103" i="2" s="1" a="1"/>
  <c r="E103" i="2" s="1"/>
  <c r="D104" i="2"/>
  <c r="E104" i="2" s="1" a="1"/>
  <c r="E104" i="2" s="1"/>
  <c r="D105" i="2"/>
  <c r="E105" i="2" s="1" a="1"/>
  <c r="E105" i="2" s="1"/>
  <c r="D106" i="2"/>
  <c r="E106" i="2" s="1" a="1"/>
  <c r="E106" i="2" s="1"/>
  <c r="D107" i="2"/>
  <c r="E107" i="2" s="1" a="1"/>
  <c r="E107" i="2" s="1"/>
  <c r="D108" i="2"/>
  <c r="E108" i="2" s="1" a="1"/>
  <c r="E108" i="2" s="1"/>
  <c r="D109" i="2"/>
  <c r="E109" i="2" s="1" a="1"/>
  <c r="E109" i="2" s="1"/>
  <c r="D110" i="2"/>
  <c r="E110" i="2" s="1" a="1"/>
  <c r="E110" i="2" s="1"/>
  <c r="D111" i="2"/>
  <c r="D112" i="2"/>
  <c r="D113" i="2"/>
  <c r="D114" i="2"/>
  <c r="D115" i="2"/>
  <c r="D116" i="2"/>
  <c r="D117" i="2"/>
  <c r="D118" i="2"/>
  <c r="D119" i="2"/>
  <c r="D120" i="2"/>
  <c r="D121" i="2"/>
  <c r="D122" i="2"/>
  <c r="D123" i="2"/>
  <c r="D124" i="2"/>
  <c r="E124" i="2" s="1" a="1"/>
  <c r="E124" i="2" s="1"/>
  <c r="D125" i="2"/>
  <c r="E125" i="2" s="1" a="1"/>
  <c r="E125" i="2" s="1"/>
  <c r="D126" i="2"/>
  <c r="E126" i="2" s="1" a="1"/>
  <c r="E126" i="2" s="1"/>
  <c r="D127" i="2"/>
  <c r="E127" i="2" s="1" a="1"/>
  <c r="E127" i="2" s="1"/>
  <c r="D128" i="2"/>
  <c r="E128" i="2" s="1" a="1"/>
  <c r="E128" i="2" s="1"/>
  <c r="D129" i="2"/>
  <c r="E129" i="2" s="1" a="1"/>
  <c r="E129" i="2" s="1"/>
  <c r="D130" i="2"/>
  <c r="E130" i="2" s="1" a="1"/>
  <c r="E130" i="2" s="1"/>
  <c r="D131" i="2"/>
  <c r="E131" i="2" s="1" a="1"/>
  <c r="E131" i="2" s="1"/>
  <c r="D132" i="2"/>
  <c r="E132" i="2" s="1" a="1"/>
  <c r="E132" i="2" s="1"/>
  <c r="D133" i="2"/>
  <c r="E133" i="2" s="1" a="1"/>
  <c r="E133" i="2" s="1"/>
  <c r="D134" i="2"/>
  <c r="E134" i="2" s="1" a="1"/>
  <c r="E134" i="2" s="1"/>
  <c r="D135" i="2"/>
  <c r="E135" i="2" s="1" a="1"/>
  <c r="E135" i="2" s="1"/>
  <c r="D136" i="2"/>
  <c r="E136" i="2" s="1" a="1"/>
  <c r="E136" i="2" s="1"/>
  <c r="D137" i="2"/>
  <c r="D138" i="2"/>
  <c r="D139" i="2"/>
  <c r="D140" i="2"/>
  <c r="D141" i="2"/>
  <c r="D142" i="2"/>
  <c r="D143" i="2"/>
  <c r="D144" i="2"/>
  <c r="D145" i="2"/>
  <c r="D146" i="2"/>
  <c r="E146" i="2" s="1" a="1"/>
  <c r="E146" i="2" s="1"/>
  <c r="D147" i="2"/>
  <c r="E147" i="2" s="1" a="1"/>
  <c r="E147" i="2" s="1"/>
  <c r="D148" i="2"/>
  <c r="E148" i="2" s="1" a="1"/>
  <c r="E148" i="2" s="1"/>
  <c r="D149" i="2"/>
  <c r="E149" i="2" s="1" a="1"/>
  <c r="E149" i="2" s="1"/>
  <c r="D150" i="2"/>
  <c r="E150" i="2" s="1" a="1"/>
  <c r="E150" i="2" s="1"/>
  <c r="D151" i="2"/>
  <c r="E151" i="2" s="1" a="1"/>
  <c r="E151" i="2" s="1"/>
  <c r="D152" i="2"/>
  <c r="E152" i="2" s="1" a="1"/>
  <c r="E152" i="2" s="1"/>
  <c r="D153" i="2"/>
  <c r="E153" i="2" s="1" a="1"/>
  <c r="E153" i="2" s="1"/>
  <c r="D154" i="2"/>
  <c r="E154" i="2" s="1" a="1"/>
  <c r="E154" i="2" s="1"/>
  <c r="D155" i="2"/>
  <c r="E155" i="2" s="1" a="1"/>
  <c r="E155" i="2" s="1"/>
  <c r="D156" i="2"/>
  <c r="D157" i="2"/>
  <c r="D158" i="2"/>
  <c r="D159" i="2"/>
  <c r="D160" i="2"/>
  <c r="D161" i="2"/>
  <c r="E161" i="2" s="1" a="1"/>
  <c r="E161" i="2" s="1"/>
  <c r="D162" i="2"/>
  <c r="E162" i="2" s="1" a="1"/>
  <c r="E162" i="2" s="1"/>
  <c r="D163" i="2"/>
  <c r="E163" i="2" s="1" a="1"/>
  <c r="E163" i="2" s="1"/>
  <c r="D164" i="2"/>
  <c r="E164" i="2" s="1" a="1"/>
  <c r="E164" i="2" s="1"/>
  <c r="D165" i="2"/>
  <c r="E165" i="2" s="1" a="1"/>
  <c r="E165" i="2" s="1"/>
  <c r="D166" i="2"/>
  <c r="E166" i="2" s="1" a="1"/>
  <c r="E166" i="2" s="1"/>
  <c r="D167" i="2"/>
  <c r="E167" i="2" s="1" a="1"/>
  <c r="E167" i="2" s="1"/>
  <c r="D168" i="2"/>
  <c r="E168" i="2" s="1" a="1"/>
  <c r="E168" i="2" s="1"/>
  <c r="D169" i="2"/>
  <c r="E169" i="2" s="1" a="1"/>
  <c r="E169" i="2" s="1"/>
  <c r="D170" i="2"/>
  <c r="E170" i="2" s="1" a="1"/>
  <c r="E170" i="2" s="1"/>
  <c r="D171" i="2"/>
  <c r="E171" i="2" s="1" a="1"/>
  <c r="E171" i="2" s="1"/>
  <c r="D172" i="2"/>
  <c r="E172" i="2" s="1" a="1"/>
  <c r="E172" i="2" s="1"/>
  <c r="D173" i="2"/>
  <c r="E173" i="2" s="1" a="1"/>
  <c r="E173" i="2" s="1"/>
  <c r="D174" i="2"/>
  <c r="E174" i="2" s="1" a="1"/>
  <c r="E174" i="2" s="1"/>
  <c r="D175" i="2"/>
  <c r="E175" i="2" s="1" a="1"/>
  <c r="E175" i="2" s="1"/>
  <c r="D176" i="2"/>
  <c r="E176" i="2" s="1" a="1"/>
  <c r="E176" i="2" s="1"/>
  <c r="D177" i="2"/>
  <c r="D178" i="2"/>
  <c r="E178" i="2" s="1" a="1"/>
  <c r="E178" i="2" s="1"/>
  <c r="D179" i="2"/>
  <c r="E179" i="2" s="1" a="1"/>
  <c r="E179" i="2" s="1"/>
  <c r="D180" i="2"/>
  <c r="E180" i="2" s="1" a="1"/>
  <c r="E180" i="2" s="1"/>
  <c r="D181" i="2"/>
  <c r="E181" i="2" s="1" a="1"/>
  <c r="E181" i="2" s="1"/>
  <c r="D182" i="2"/>
  <c r="E182" i="2" s="1" a="1"/>
  <c r="E182" i="2" s="1"/>
  <c r="D183" i="2"/>
  <c r="E183" i="2" s="1" a="1"/>
  <c r="E183" i="2" s="1"/>
  <c r="D184" i="2"/>
  <c r="E184" i="2" s="1" a="1"/>
  <c r="E184" i="2" s="1"/>
  <c r="D185" i="2"/>
  <c r="E185" i="2" s="1" a="1"/>
  <c r="E185" i="2" s="1"/>
  <c r="D186" i="2"/>
  <c r="E186" i="2" s="1" a="1"/>
  <c r="E186" i="2" s="1"/>
  <c r="D187" i="2"/>
  <c r="E187" i="2" s="1" a="1"/>
  <c r="E187" i="2" s="1"/>
  <c r="D188" i="2"/>
  <c r="E188" i="2" s="1" a="1"/>
  <c r="E188" i="2" s="1"/>
  <c r="D189" i="2"/>
  <c r="D190" i="2"/>
  <c r="D191" i="2"/>
  <c r="E191" i="2" s="1" a="1"/>
  <c r="E191" i="2" s="1"/>
  <c r="D192" i="2"/>
  <c r="E192" i="2" s="1" a="1"/>
  <c r="E192" i="2" s="1"/>
  <c r="D193" i="2"/>
  <c r="E193" i="2" s="1" a="1"/>
  <c r="E193" i="2" s="1"/>
  <c r="D194" i="2"/>
  <c r="E194" i="2" s="1" a="1"/>
  <c r="E194" i="2" s="1"/>
  <c r="D195" i="2"/>
  <c r="E195" i="2" s="1" a="1"/>
  <c r="E195" i="2" s="1"/>
  <c r="D196" i="2"/>
  <c r="E196" i="2" s="1" a="1"/>
  <c r="E196" i="2" s="1"/>
  <c r="D197" i="2"/>
  <c r="E197" i="2" s="1" a="1"/>
  <c r="E197" i="2" s="1"/>
  <c r="D198" i="2"/>
  <c r="E198" i="2" s="1" a="1"/>
  <c r="E198" i="2" s="1"/>
  <c r="D199" i="2"/>
  <c r="E199" i="2" s="1" a="1"/>
  <c r="E199" i="2" s="1"/>
  <c r="D200" i="2"/>
  <c r="D201" i="2"/>
  <c r="D202" i="2"/>
  <c r="E202" i="2" s="1" a="1"/>
  <c r="E202" i="2" s="1"/>
  <c r="D203" i="2"/>
  <c r="E203" i="2" s="1" a="1"/>
  <c r="E203" i="2" s="1"/>
  <c r="D204" i="2"/>
  <c r="E204" i="2" s="1" a="1"/>
  <c r="E204" i="2" s="1"/>
  <c r="D205" i="2"/>
  <c r="E205" i="2" s="1" a="1"/>
  <c r="E205" i="2" s="1"/>
  <c r="D206" i="2"/>
  <c r="E206" i="2" s="1" a="1"/>
  <c r="E206" i="2" s="1"/>
  <c r="D207" i="2"/>
  <c r="E207" i="2" s="1" a="1"/>
  <c r="E207" i="2" s="1"/>
  <c r="D208" i="2"/>
  <c r="E208" i="2" s="1" a="1"/>
  <c r="E208" i="2" s="1"/>
  <c r="D209" i="2"/>
  <c r="E209" i="2" s="1" a="1"/>
  <c r="E209" i="2" s="1"/>
  <c r="D210" i="2"/>
  <c r="E210" i="2" s="1" a="1"/>
  <c r="E210" i="2" s="1"/>
  <c r="D211" i="2"/>
  <c r="E211" i="2" s="1" a="1"/>
  <c r="E211" i="2" s="1"/>
  <c r="D212" i="2"/>
  <c r="E212" i="2" s="1" a="1"/>
  <c r="E212" i="2" s="1"/>
  <c r="D213" i="2"/>
  <c r="E213" i="2" s="1" a="1"/>
  <c r="E213" i="2" s="1"/>
  <c r="D214" i="2"/>
  <c r="E214" i="2" s="1" a="1"/>
  <c r="E214" i="2" s="1"/>
  <c r="D215" i="2"/>
  <c r="E215" i="2" s="1" a="1"/>
  <c r="E215" i="2" s="1"/>
  <c r="D216" i="2"/>
  <c r="E216" i="2" s="1" a="1"/>
  <c r="E216" i="2" s="1"/>
  <c r="D217" i="2"/>
  <c r="E217" i="2" s="1" a="1"/>
  <c r="E217" i="2" s="1"/>
  <c r="D218" i="2"/>
  <c r="D219" i="2"/>
  <c r="D220" i="2"/>
  <c r="D221" i="2"/>
  <c r="E221" i="2" s="1" a="1"/>
  <c r="E221" i="2" s="1"/>
  <c r="D222" i="2"/>
  <c r="E222" i="2" s="1" a="1"/>
  <c r="E222" i="2" s="1"/>
  <c r="D223" i="2"/>
  <c r="E223" i="2" s="1" a="1"/>
  <c r="E223" i="2" s="1"/>
  <c r="D224" i="2"/>
  <c r="D225" i="2"/>
  <c r="D226" i="2"/>
  <c r="D227" i="2"/>
  <c r="D228" i="2"/>
  <c r="D229" i="2"/>
  <c r="D230" i="2"/>
  <c r="D231" i="2"/>
  <c r="E231" i="2" s="1" a="1"/>
  <c r="E231" i="2" s="1"/>
  <c r="D232" i="2"/>
  <c r="D233" i="2"/>
  <c r="D234" i="2"/>
  <c r="D235" i="2"/>
  <c r="D236" i="2"/>
  <c r="D237" i="2"/>
  <c r="D238" i="2"/>
  <c r="D239" i="2"/>
  <c r="D240" i="2"/>
  <c r="D241" i="2"/>
  <c r="D242" i="2"/>
  <c r="D243" i="2"/>
  <c r="D244" i="2"/>
  <c r="D245" i="2"/>
  <c r="E245" i="2" s="1" a="1"/>
  <c r="E245" i="2" s="1"/>
  <c r="D246" i="2"/>
  <c r="E246" i="2" s="1" a="1"/>
  <c r="E246" i="2" s="1"/>
  <c r="D247" i="2"/>
  <c r="E247" i="2" s="1" a="1"/>
  <c r="E247" i="2" s="1"/>
  <c r="D248" i="2"/>
  <c r="E248" i="2" s="1" a="1"/>
  <c r="E248" i="2" s="1"/>
  <c r="D249" i="2"/>
  <c r="E249" i="2" s="1" a="1"/>
  <c r="E249" i="2" s="1"/>
  <c r="D250" i="2"/>
  <c r="E250" i="2" s="1" a="1"/>
  <c r="E250" i="2" s="1"/>
  <c r="D251" i="2"/>
  <c r="E251" i="2" s="1" a="1"/>
  <c r="E251" i="2" s="1"/>
  <c r="D252" i="2"/>
  <c r="E252" i="2" s="1" a="1"/>
  <c r="E252" i="2" s="1"/>
  <c r="D253" i="2"/>
  <c r="E253" i="2" s="1" a="1"/>
  <c r="E253" i="2" s="1"/>
  <c r="D254" i="2"/>
  <c r="E254" i="2" s="1" a="1"/>
  <c r="E254" i="2" s="1"/>
  <c r="D255" i="2"/>
  <c r="E255" i="2" s="1" a="1"/>
  <c r="E255" i="2" s="1"/>
  <c r="D256" i="2"/>
  <c r="E256" i="2" s="1" a="1"/>
  <c r="E256" i="2" s="1"/>
  <c r="D257" i="2"/>
  <c r="E257" i="2" s="1" a="1"/>
  <c r="E257" i="2" s="1"/>
  <c r="D258" i="2"/>
  <c r="D259" i="2"/>
  <c r="D260" i="2"/>
  <c r="D261" i="2"/>
  <c r="D262" i="2"/>
  <c r="D263" i="2"/>
  <c r="D264" i="2"/>
  <c r="D265" i="2"/>
  <c r="D266" i="2"/>
  <c r="D267" i="2"/>
  <c r="E267" i="2" s="1" a="1"/>
  <c r="E267" i="2" s="1"/>
  <c r="D268" i="2"/>
  <c r="E268" i="2" s="1" a="1"/>
  <c r="E268" i="2" s="1"/>
  <c r="D269" i="2"/>
  <c r="E269" i="2" s="1" a="1"/>
  <c r="E269" i="2" s="1"/>
  <c r="D270" i="2"/>
  <c r="E270" i="2" s="1" a="1"/>
  <c r="E270" i="2" s="1"/>
  <c r="D271" i="2"/>
  <c r="E271" i="2" s="1" a="1"/>
  <c r="E271" i="2" s="1"/>
  <c r="D272" i="2"/>
  <c r="E272" i="2" s="1" a="1"/>
  <c r="E272" i="2" s="1"/>
  <c r="D273" i="2"/>
  <c r="E273" i="2" s="1" a="1"/>
  <c r="E273" i="2" s="1"/>
  <c r="D274" i="2"/>
  <c r="E274" i="2" s="1" a="1"/>
  <c r="E274" i="2" s="1"/>
  <c r="D275" i="2"/>
  <c r="E275" i="2" s="1" a="1"/>
  <c r="E275" i="2" s="1"/>
  <c r="D276" i="2"/>
  <c r="E276" i="2" s="1" a="1"/>
  <c r="E276" i="2" s="1"/>
  <c r="D277" i="2"/>
  <c r="E277" i="2" s="1" a="1"/>
  <c r="E277" i="2" s="1"/>
  <c r="D278" i="2"/>
  <c r="E278" i="2" s="1" a="1"/>
  <c r="E278" i="2" s="1"/>
  <c r="D279" i="2"/>
  <c r="E279" i="2" s="1" a="1"/>
  <c r="E279" i="2" s="1"/>
  <c r="D280" i="2"/>
  <c r="D281" i="2"/>
  <c r="D282" i="2"/>
  <c r="D283" i="2"/>
  <c r="D284" i="2"/>
  <c r="D285" i="2"/>
  <c r="D286" i="2"/>
  <c r="E286" i="2" s="1" a="1"/>
  <c r="E286" i="2" s="1"/>
  <c r="D287" i="2"/>
  <c r="E287" i="2" s="1" a="1"/>
  <c r="E287" i="2" s="1"/>
  <c r="D288" i="2"/>
  <c r="E288" i="2" s="1" a="1"/>
  <c r="E288" i="2" s="1"/>
  <c r="D289" i="2"/>
  <c r="E289" i="2" s="1" a="1"/>
  <c r="E289" i="2" s="1"/>
  <c r="D290" i="2"/>
  <c r="E290" i="2" s="1" a="1"/>
  <c r="E290" i="2" s="1"/>
  <c r="D291" i="2"/>
  <c r="E291" i="2" s="1" a="1"/>
  <c r="E291" i="2" s="1"/>
  <c r="D292" i="2"/>
  <c r="E292" i="2" s="1" a="1"/>
  <c r="E292" i="2" s="1"/>
  <c r="D293" i="2"/>
  <c r="E293" i="2" s="1" a="1"/>
  <c r="E293" i="2" s="1"/>
  <c r="D294" i="2"/>
  <c r="E294" i="2" s="1" a="1"/>
  <c r="E294" i="2" s="1"/>
  <c r="D295" i="2"/>
  <c r="E295" i="2" s="1" a="1"/>
  <c r="E295" i="2" s="1"/>
  <c r="D296" i="2"/>
  <c r="E296" i="2" s="1" a="1"/>
  <c r="E296" i="2" s="1"/>
  <c r="D297" i="2"/>
  <c r="E297" i="2" s="1" a="1"/>
  <c r="E297" i="2" s="1"/>
  <c r="D298" i="2"/>
  <c r="D299" i="2"/>
  <c r="D300" i="2"/>
  <c r="D301" i="2"/>
  <c r="D302" i="2"/>
  <c r="E302" i="2" s="1" a="1"/>
  <c r="E302" i="2" s="1"/>
  <c r="D303" i="2"/>
  <c r="E303" i="2" s="1" a="1"/>
  <c r="E303" i="2" s="1"/>
  <c r="D304" i="2"/>
  <c r="E304" i="2" s="1" a="1"/>
  <c r="E304" i="2" s="1"/>
  <c r="D305" i="2"/>
  <c r="E305" i="2" s="1" a="1"/>
  <c r="E305" i="2" s="1"/>
  <c r="D306" i="2"/>
  <c r="E306" i="2" s="1" a="1"/>
  <c r="E306" i="2" s="1"/>
  <c r="D307" i="2"/>
  <c r="E307" i="2" s="1" a="1"/>
  <c r="E307" i="2" s="1"/>
  <c r="D308" i="2"/>
  <c r="E308" i="2" s="1" a="1"/>
  <c r="E308" i="2" s="1"/>
  <c r="D309" i="2"/>
  <c r="E309" i="2" s="1" a="1"/>
  <c r="E309" i="2" s="1"/>
  <c r="D310" i="2"/>
  <c r="E310" i="2" s="1" a="1"/>
  <c r="E310" i="2" s="1"/>
  <c r="D311" i="2"/>
  <c r="E311" i="2" s="1" a="1"/>
  <c r="E311" i="2" s="1"/>
  <c r="D312" i="2"/>
  <c r="E312" i="2" s="1" a="1"/>
  <c r="E312" i="2" s="1"/>
  <c r="D313" i="2"/>
  <c r="D314" i="2"/>
  <c r="D315" i="2"/>
  <c r="D316" i="2"/>
  <c r="D317" i="2"/>
  <c r="E317" i="2" s="1" a="1"/>
  <c r="E317" i="2" s="1"/>
  <c r="D318" i="2"/>
  <c r="E318" i="2" s="1" a="1"/>
  <c r="E318" i="2" s="1"/>
  <c r="D319" i="2"/>
  <c r="E319" i="2" s="1" a="1"/>
  <c r="E319" i="2" s="1"/>
  <c r="D320" i="2"/>
  <c r="E320" i="2" s="1" a="1"/>
  <c r="E320" i="2" s="1"/>
  <c r="D321" i="2"/>
  <c r="E321" i="2" s="1" a="1"/>
  <c r="E321" i="2" s="1"/>
  <c r="D322" i="2"/>
  <c r="E322" i="2" s="1" a="1"/>
  <c r="E322" i="2" s="1"/>
  <c r="D323" i="2"/>
  <c r="E323" i="2" s="1" a="1"/>
  <c r="E323" i="2" s="1"/>
  <c r="D324" i="2"/>
  <c r="E324" i="2" s="1" a="1"/>
  <c r="E324" i="2" s="1"/>
  <c r="D325" i="2"/>
  <c r="E325" i="2" s="1" a="1"/>
  <c r="E325" i="2" s="1"/>
  <c r="D326" i="2"/>
  <c r="E326" i="2" s="1" a="1"/>
  <c r="E326" i="2" s="1"/>
  <c r="D327" i="2"/>
  <c r="E327" i="2" s="1" a="1"/>
  <c r="E327" i="2" s="1"/>
  <c r="D328" i="2"/>
  <c r="E328" i="2" s="1" a="1"/>
  <c r="E328" i="2" s="1"/>
  <c r="D329" i="2"/>
  <c r="E329" i="2" s="1" a="1"/>
  <c r="E329" i="2" s="1"/>
  <c r="D330" i="2"/>
  <c r="E330" i="2" s="1" a="1"/>
  <c r="E330" i="2" s="1"/>
  <c r="D331" i="2"/>
  <c r="E331" i="2" s="1" a="1"/>
  <c r="E331" i="2" s="1"/>
  <c r="D332" i="2"/>
  <c r="D333" i="2"/>
  <c r="D334" i="2"/>
  <c r="D335" i="2"/>
  <c r="D336" i="2"/>
  <c r="D337" i="2"/>
  <c r="D338" i="2"/>
  <c r="D339" i="2"/>
  <c r="D340" i="2"/>
  <c r="D341" i="2"/>
  <c r="D342" i="2"/>
  <c r="D343" i="2"/>
  <c r="D344" i="2"/>
  <c r="D345" i="2"/>
  <c r="D346" i="2"/>
  <c r="D347" i="2"/>
  <c r="D348" i="2"/>
  <c r="D349" i="2"/>
  <c r="D350" i="2"/>
  <c r="D351" i="2"/>
  <c r="D352" i="2"/>
  <c r="D353" i="2"/>
  <c r="D354" i="2"/>
  <c r="D355" i="2"/>
  <c r="D356" i="2"/>
  <c r="E356" i="2" s="1" a="1"/>
  <c r="E356" i="2" s="1"/>
  <c r="D357" i="2"/>
  <c r="E357" i="2" s="1" a="1"/>
  <c r="E357" i="2" s="1"/>
  <c r="D358" i="2"/>
  <c r="E358" i="2" s="1" a="1"/>
  <c r="E358" i="2" s="1"/>
  <c r="D359" i="2"/>
  <c r="E359" i="2" s="1" a="1"/>
  <c r="E359" i="2" s="1"/>
  <c r="D360" i="2"/>
  <c r="E360" i="2" s="1" a="1"/>
  <c r="E360" i="2" s="1"/>
  <c r="D361" i="2"/>
  <c r="E361" i="2" s="1" a="1"/>
  <c r="E361" i="2" s="1"/>
  <c r="D362" i="2"/>
  <c r="E362" i="2" s="1" a="1"/>
  <c r="E362" i="2" s="1"/>
  <c r="D363" i="2"/>
  <c r="E363" i="2" s="1" a="1"/>
  <c r="E363" i="2" s="1"/>
  <c r="D364" i="2"/>
  <c r="E364" i="2" s="1" a="1"/>
  <c r="E364" i="2" s="1"/>
  <c r="D365" i="2"/>
  <c r="E365" i="2" s="1" a="1"/>
  <c r="E365" i="2" s="1"/>
  <c r="D366" i="2"/>
  <c r="E366" i="2" s="1" a="1"/>
  <c r="E366" i="2" s="1"/>
  <c r="D367" i="2"/>
  <c r="E367" i="2" s="1" a="1"/>
  <c r="E367" i="2" s="1"/>
  <c r="D368" i="2"/>
  <c r="E368" i="2" s="1" a="1"/>
  <c r="E368" i="2" s="1"/>
  <c r="D369" i="2"/>
  <c r="D370" i="2"/>
  <c r="D371" i="2"/>
  <c r="D372" i="2"/>
  <c r="D373" i="2"/>
  <c r="D374" i="2"/>
  <c r="D375" i="2"/>
  <c r="D376" i="2"/>
  <c r="D377" i="2"/>
  <c r="D378" i="2"/>
  <c r="D379" i="2"/>
  <c r="D380" i="2"/>
  <c r="E380" i="2" s="1" a="1"/>
  <c r="E380" i="2" s="1"/>
  <c r="D381" i="2"/>
  <c r="E381" i="2" s="1" a="1"/>
  <c r="E381" i="2" s="1"/>
  <c r="D382" i="2"/>
  <c r="E382" i="2" s="1" a="1"/>
  <c r="E382" i="2" s="1"/>
  <c r="D383" i="2"/>
  <c r="E383" i="2" s="1" a="1"/>
  <c r="E383" i="2" s="1"/>
  <c r="D384" i="2"/>
  <c r="E384" i="2" s="1" a="1"/>
  <c r="E384" i="2" s="1"/>
  <c r="D385" i="2"/>
  <c r="E385" i="2" s="1" a="1"/>
  <c r="E385" i="2" s="1"/>
  <c r="D386" i="2"/>
  <c r="E386" i="2" s="1" a="1"/>
  <c r="E386" i="2" s="1"/>
  <c r="D387" i="2"/>
  <c r="E387" i="2" s="1" a="1"/>
  <c r="E387" i="2" s="1"/>
  <c r="D388" i="2"/>
  <c r="E388" i="2" s="1" a="1"/>
  <c r="E388" i="2" s="1"/>
  <c r="D389" i="2"/>
  <c r="E389" i="2" s="1" a="1"/>
  <c r="E389" i="2" s="1"/>
  <c r="D390" i="2"/>
  <c r="E390" i="2" s="1" a="1"/>
  <c r="E390" i="2" s="1"/>
  <c r="D391" i="2"/>
  <c r="E391" i="2" s="1" a="1"/>
  <c r="E391" i="2" s="1"/>
  <c r="D392" i="2"/>
  <c r="E392" i="2" s="1" a="1"/>
  <c r="E392" i="2" s="1"/>
  <c r="D393" i="2"/>
  <c r="D394" i="2"/>
  <c r="D395" i="2"/>
  <c r="D396" i="2"/>
  <c r="D397" i="2"/>
  <c r="D398" i="2"/>
  <c r="D399" i="2"/>
  <c r="D400" i="2"/>
  <c r="D401" i="2"/>
  <c r="D402" i="2"/>
  <c r="E402" i="2" s="1" a="1"/>
  <c r="E402" i="2" s="1"/>
  <c r="D403" i="2"/>
  <c r="E403" i="2" s="1" a="1"/>
  <c r="E403" i="2" s="1"/>
  <c r="D404" i="2"/>
  <c r="E404" i="2" s="1" a="1"/>
  <c r="E404" i="2" s="1"/>
  <c r="D405" i="2"/>
  <c r="E405" i="2" s="1" a="1"/>
  <c r="E405" i="2" s="1"/>
  <c r="D406" i="2"/>
  <c r="E406" i="2" s="1" a="1"/>
  <c r="E406" i="2" s="1"/>
  <c r="D407" i="2"/>
  <c r="E407" i="2" s="1" a="1"/>
  <c r="E407" i="2" s="1"/>
  <c r="D408" i="2"/>
  <c r="E408" i="2" s="1" a="1"/>
  <c r="E408" i="2" s="1"/>
  <c r="D409" i="2"/>
  <c r="E409" i="2" s="1" a="1"/>
  <c r="E409" i="2" s="1"/>
  <c r="D410" i="2"/>
  <c r="D411" i="2"/>
  <c r="D412" i="2"/>
  <c r="D413" i="2"/>
  <c r="D414" i="2"/>
  <c r="E414" i="2" s="1" a="1"/>
  <c r="E414" i="2" s="1"/>
  <c r="D415" i="2"/>
  <c r="E415" i="2" s="1" a="1"/>
  <c r="E415" i="2" s="1"/>
  <c r="D416" i="2"/>
  <c r="E416" i="2" s="1" a="1"/>
  <c r="E416" i="2" s="1"/>
  <c r="D417" i="2"/>
  <c r="E417" i="2" s="1" a="1"/>
  <c r="E417" i="2" s="1"/>
  <c r="D418" i="2"/>
  <c r="E418" i="2" s="1" a="1"/>
  <c r="E418" i="2" s="1"/>
  <c r="D419" i="2"/>
  <c r="E419" i="2" s="1" a="1"/>
  <c r="E419" i="2" s="1"/>
  <c r="D420" i="2"/>
  <c r="E420" i="2" s="1" a="1"/>
  <c r="E420" i="2" s="1"/>
  <c r="D421" i="2"/>
  <c r="D422" i="2"/>
  <c r="D423" i="2"/>
  <c r="D424" i="2"/>
  <c r="E424" i="2" s="1" a="1"/>
  <c r="E424" i="2" s="1"/>
  <c r="D425" i="2"/>
  <c r="E425" i="2" s="1" a="1"/>
  <c r="E425" i="2" s="1"/>
  <c r="D426" i="2"/>
  <c r="E426" i="2" s="1" a="1"/>
  <c r="E426" i="2" s="1"/>
  <c r="D427" i="2"/>
  <c r="E427" i="2" s="1" a="1"/>
  <c r="E427" i="2" s="1"/>
  <c r="D428" i="2"/>
  <c r="E428" i="2" s="1" a="1"/>
  <c r="E428" i="2" s="1"/>
  <c r="D429" i="2"/>
  <c r="E429" i="2" s="1" a="1"/>
  <c r="E429" i="2" s="1"/>
  <c r="D430" i="2"/>
  <c r="E430" i="2" s="1" a="1"/>
  <c r="E430" i="2" s="1"/>
  <c r="D431" i="2"/>
  <c r="E431" i="2" s="1" a="1"/>
  <c r="E431" i="2" s="1"/>
  <c r="D432" i="2"/>
  <c r="E432" i="2" s="1" a="1"/>
  <c r="E432" i="2" s="1"/>
  <c r="D433" i="2"/>
  <c r="E433" i="2" s="1" a="1"/>
  <c r="E433" i="2" s="1"/>
  <c r="D434" i="2"/>
  <c r="E434" i="2" s="1" a="1"/>
  <c r="E434" i="2" s="1"/>
  <c r="D435" i="2"/>
  <c r="E435" i="2" s="1" a="1"/>
  <c r="E435" i="2" s="1"/>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E480" i="2" s="1" a="1"/>
  <c r="E480" i="2" s="1"/>
  <c r="D481" i="2"/>
  <c r="E481" i="2" s="1" a="1"/>
  <c r="E481" i="2" s="1"/>
  <c r="D482" i="2"/>
  <c r="E482" i="2" s="1" a="1"/>
  <c r="E482" i="2" s="1"/>
  <c r="D483" i="2"/>
  <c r="E483" i="2" s="1" a="1"/>
  <c r="E483" i="2" s="1"/>
  <c r="D484" i="2"/>
  <c r="E484" i="2" s="1" a="1"/>
  <c r="E484" i="2" s="1"/>
  <c r="D485" i="2"/>
  <c r="E485" i="2" s="1" a="1"/>
  <c r="E485" i="2" s="1"/>
  <c r="D486" i="2"/>
  <c r="E486" i="2" s="1" a="1"/>
  <c r="E486" i="2" s="1"/>
  <c r="D487" i="2"/>
  <c r="E487" i="2" s="1" a="1"/>
  <c r="E487" i="2" s="1"/>
  <c r="D488" i="2"/>
  <c r="E488" i="2" s="1" a="1"/>
  <c r="E488" i="2" s="1"/>
  <c r="D489" i="2"/>
  <c r="E489" i="2" s="1" a="1"/>
  <c r="E489" i="2" s="1"/>
  <c r="D490" i="2"/>
  <c r="E490" i="2" s="1" a="1"/>
  <c r="E490" i="2" s="1"/>
  <c r="D491" i="2"/>
  <c r="E491" i="2" s="1" a="1"/>
  <c r="E491" i="2" s="1"/>
  <c r="D492" i="2"/>
  <c r="E492" i="2" s="1" a="1"/>
  <c r="E492" i="2" s="1"/>
  <c r="D493" i="2"/>
  <c r="D494" i="2"/>
  <c r="D495" i="2"/>
  <c r="D496" i="2"/>
  <c r="D497" i="2"/>
  <c r="D498" i="2"/>
  <c r="D499" i="2"/>
  <c r="D500" i="2"/>
  <c r="D501" i="2"/>
  <c r="E501" i="2" s="1" a="1"/>
  <c r="E501" i="2" s="1"/>
  <c r="D502" i="2"/>
  <c r="E502" i="2" s="1" a="1"/>
  <c r="E502" i="2" s="1"/>
  <c r="D503" i="2"/>
  <c r="E503" i="2" s="1" a="1"/>
  <c r="E503" i="2" s="1"/>
  <c r="D504" i="2"/>
  <c r="E504" i="2" s="1" a="1"/>
  <c r="E504" i="2" s="1"/>
  <c r="D505" i="2"/>
  <c r="E505" i="2" s="1" a="1"/>
  <c r="E505" i="2" s="1"/>
  <c r="D506" i="2"/>
  <c r="E506" i="2" s="1" a="1"/>
  <c r="E506" i="2" s="1"/>
  <c r="D507" i="2"/>
  <c r="E507" i="2" s="1" a="1"/>
  <c r="E507" i="2" s="1"/>
  <c r="D508" i="2"/>
  <c r="E508" i="2" s="1" a="1"/>
  <c r="E508" i="2" s="1"/>
  <c r="D509" i="2"/>
  <c r="E509" i="2" s="1" a="1"/>
  <c r="E509" i="2" s="1"/>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E576" i="2" s="1" a="1"/>
  <c r="E576" i="2" s="1"/>
  <c r="D577" i="2"/>
  <c r="E577" i="2" s="1" a="1"/>
  <c r="E577" i="2" s="1"/>
  <c r="D578" i="2"/>
  <c r="E578" i="2" s="1" a="1"/>
  <c r="E578" i="2" s="1"/>
  <c r="D579" i="2"/>
  <c r="E579" i="2" s="1" a="1"/>
  <c r="E579" i="2" s="1"/>
  <c r="D580" i="2"/>
  <c r="E580" i="2" s="1" a="1"/>
  <c r="E580" i="2" s="1"/>
  <c r="D581" i="2"/>
  <c r="E581" i="2" s="1" a="1"/>
  <c r="E581" i="2" s="1"/>
  <c r="D582" i="2"/>
  <c r="E582" i="2" s="1" a="1"/>
  <c r="E582" i="2" s="1"/>
  <c r="D583" i="2"/>
  <c r="E583" i="2" s="1" a="1"/>
  <c r="E583" i="2" s="1"/>
  <c r="D584" i="2"/>
  <c r="E584" i="2" s="1" a="1"/>
  <c r="E584" i="2" s="1"/>
  <c r="D585" i="2"/>
  <c r="E585" i="2" s="1" a="1"/>
  <c r="E585" i="2" s="1"/>
  <c r="D586" i="2"/>
  <c r="D587" i="2"/>
  <c r="D588" i="2"/>
  <c r="D589" i="2"/>
  <c r="D590" i="2"/>
  <c r="D591" i="2"/>
  <c r="D592" i="2"/>
  <c r="D593" i="2"/>
  <c r="D594" i="2"/>
  <c r="E594" i="2" s="1" a="1"/>
  <c r="E594" i="2" s="1"/>
  <c r="D595" i="2"/>
  <c r="E595" i="2" s="1" a="1"/>
  <c r="E595" i="2" s="1"/>
  <c r="D596" i="2"/>
  <c r="E596" i="2" s="1" a="1"/>
  <c r="E596" i="2" s="1"/>
  <c r="D597" i="2"/>
  <c r="E597" i="2" s="1" a="1"/>
  <c r="E597" i="2" s="1"/>
  <c r="D598" i="2"/>
  <c r="E598" i="2" s="1" a="1"/>
  <c r="E598" i="2" s="1"/>
  <c r="D599" i="2"/>
  <c r="E599" i="2" s="1" a="1"/>
  <c r="E599" i="2" s="1"/>
  <c r="D600" i="2"/>
  <c r="E600" i="2" s="1" a="1"/>
  <c r="E600" i="2" s="1"/>
  <c r="D601" i="2"/>
  <c r="E601" i="2" s="1" a="1"/>
  <c r="E601" i="2" s="1"/>
  <c r="D602" i="2"/>
  <c r="E602" i="2" s="1" a="1"/>
  <c r="E602" i="2" s="1"/>
  <c r="D603" i="2"/>
  <c r="E603" i="2" s="1" a="1"/>
  <c r="E603" i="2" s="1"/>
  <c r="D604" i="2"/>
  <c r="E604" i="2" s="1" a="1"/>
  <c r="E604" i="2" s="1"/>
  <c r="D605" i="2"/>
  <c r="D606" i="2"/>
  <c r="D607" i="2"/>
  <c r="D608" i="2"/>
  <c r="D609" i="2"/>
  <c r="D610" i="2"/>
  <c r="D611" i="2"/>
  <c r="D612" i="2"/>
  <c r="D613" i="2"/>
  <c r="D614" i="2"/>
  <c r="D615" i="2"/>
  <c r="E615" i="2" s="1" a="1"/>
  <c r="E615" i="2" s="1"/>
  <c r="D616" i="2"/>
  <c r="D617" i="2"/>
  <c r="D618" i="2"/>
  <c r="D619" i="2"/>
  <c r="D620" i="2"/>
  <c r="D621" i="2"/>
  <c r="D622" i="2"/>
  <c r="D623" i="2"/>
  <c r="D624" i="2"/>
  <c r="D625" i="2"/>
  <c r="D626" i="2"/>
  <c r="D627" i="2"/>
  <c r="D628" i="2"/>
  <c r="D629" i="2"/>
  <c r="E629" i="2" s="1" a="1"/>
  <c r="E629" i="2" s="1"/>
  <c r="D630" i="2"/>
  <c r="E630" i="2" s="1" a="1"/>
  <c r="E630" i="2" s="1"/>
  <c r="D631" i="2"/>
  <c r="E631" i="2" s="1" a="1"/>
  <c r="E631" i="2" s="1"/>
  <c r="D632" i="2"/>
  <c r="E632" i="2" s="1" a="1"/>
  <c r="E632" i="2" s="1"/>
  <c r="D633" i="2"/>
  <c r="E633" i="2" s="1" a="1"/>
  <c r="E633" i="2" s="1"/>
  <c r="D634" i="2"/>
  <c r="E634" i="2" s="1" a="1"/>
  <c r="E634" i="2" s="1"/>
  <c r="D635" i="2"/>
  <c r="E635" i="2" s="1" a="1"/>
  <c r="E635" i="2" s="1"/>
  <c r="D636" i="2"/>
  <c r="E636" i="2" s="1" a="1"/>
  <c r="E636" i="2" s="1"/>
  <c r="D637" i="2"/>
  <c r="E637" i="2" s="1" a="1"/>
  <c r="E637" i="2" s="1"/>
  <c r="D638" i="2"/>
  <c r="E638" i="2" s="1" a="1"/>
  <c r="E638" i="2" s="1"/>
  <c r="D639" i="2"/>
  <c r="D640" i="2"/>
  <c r="D641" i="2"/>
  <c r="D642" i="2"/>
  <c r="D643" i="2"/>
  <c r="D644" i="2"/>
  <c r="D645" i="2"/>
  <c r="D646" i="2"/>
  <c r="D647" i="2"/>
  <c r="D648" i="2"/>
  <c r="E648" i="2" s="1" a="1"/>
  <c r="E648" i="2" s="1"/>
  <c r="D649" i="2"/>
  <c r="E649" i="2" s="1" a="1"/>
  <c r="E649" i="2" s="1"/>
  <c r="D650" i="2"/>
  <c r="E650" i="2" s="1" a="1"/>
  <c r="E650" i="2" s="1"/>
  <c r="D651" i="2"/>
  <c r="E651" i="2" s="1" a="1"/>
  <c r="E651" i="2" s="1"/>
  <c r="D652" i="2"/>
  <c r="E652" i="2" s="1" a="1"/>
  <c r="E652" i="2" s="1"/>
  <c r="D653" i="2"/>
  <c r="E653" i="2" s="1" a="1"/>
  <c r="E653" i="2" s="1"/>
  <c r="D654" i="2"/>
  <c r="E654" i="2" s="1" a="1"/>
  <c r="E654" i="2" s="1"/>
  <c r="D655" i="2"/>
  <c r="E655" i="2" s="1" a="1"/>
  <c r="E655" i="2" s="1"/>
  <c r="D656" i="2"/>
  <c r="E656" i="2" s="1" a="1"/>
  <c r="E656" i="2" s="1"/>
  <c r="D657" i="2"/>
  <c r="D658" i="2"/>
  <c r="D659" i="2"/>
  <c r="D660" i="2"/>
  <c r="D661" i="2"/>
  <c r="D662" i="2"/>
  <c r="D663" i="2"/>
  <c r="D664" i="2"/>
  <c r="D665" i="2"/>
  <c r="E665" i="2" s="1" a="1"/>
  <c r="E665" i="2" s="1"/>
  <c r="D666" i="2"/>
  <c r="E666" i="2" s="1" a="1"/>
  <c r="E666" i="2" s="1"/>
  <c r="D667" i="2"/>
  <c r="E667" i="2" s="1" a="1"/>
  <c r="E667" i="2" s="1"/>
  <c r="D668" i="2"/>
  <c r="E668" i="2" s="1" a="1"/>
  <c r="E668" i="2" s="1"/>
  <c r="D669" i="2"/>
  <c r="E669" i="2" s="1" a="1"/>
  <c r="E669" i="2" s="1"/>
  <c r="D670" i="2"/>
  <c r="D671" i="2"/>
  <c r="D672" i="2"/>
  <c r="D673" i="2"/>
  <c r="D674" i="2"/>
  <c r="D675" i="2"/>
  <c r="D676" i="2"/>
  <c r="D677" i="2"/>
  <c r="D678" i="2"/>
  <c r="D679" i="2"/>
  <c r="D680" i="2"/>
  <c r="E680" i="2" s="1" a="1"/>
  <c r="E680" i="2" s="1"/>
  <c r="D681" i="2"/>
  <c r="E681" i="2" s="1" a="1"/>
  <c r="E681" i="2" s="1"/>
  <c r="D682" i="2"/>
  <c r="E682" i="2" s="1" a="1"/>
  <c r="E682" i="2" s="1"/>
  <c r="D683" i="2"/>
  <c r="E683" i="2" s="1" a="1"/>
  <c r="E683" i="2" s="1"/>
  <c r="D684" i="2"/>
  <c r="E684" i="2" s="1" a="1"/>
  <c r="E684" i="2" s="1"/>
  <c r="D685" i="2"/>
  <c r="E685" i="2" s="1" a="1"/>
  <c r="E685" i="2" s="1"/>
  <c r="D686" i="2"/>
  <c r="E686" i="2" s="1" a="1"/>
  <c r="E686" i="2" s="1"/>
  <c r="D687" i="2"/>
  <c r="E687" i="2" s="1" a="1"/>
  <c r="E687" i="2" s="1"/>
  <c r="D688" i="2"/>
  <c r="E688" i="2" s="1" a="1"/>
  <c r="E688" i="2" s="1"/>
  <c r="D689" i="2"/>
  <c r="E689" i="2" s="1" a="1"/>
  <c r="E689" i="2" s="1"/>
  <c r="D690" i="2"/>
  <c r="E690" i="2" s="1" a="1"/>
  <c r="E690" i="2" s="1"/>
  <c r="D691" i="2"/>
  <c r="E691" i="2" s="1" a="1"/>
  <c r="E691" i="2" s="1"/>
  <c r="D692" i="2"/>
  <c r="E692" i="2" s="1" a="1"/>
  <c r="E692" i="2" s="1"/>
  <c r="D693" i="2"/>
  <c r="E693" i="2" s="1" a="1"/>
  <c r="E693" i="2" s="1"/>
  <c r="D694" i="2"/>
  <c r="E694" i="2" s="1" a="1"/>
  <c r="E694" i="2" s="1"/>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E723" i="2" s="1" a="1"/>
  <c r="E723" i="2" s="1"/>
  <c r="D724" i="2"/>
  <c r="E724" i="2" s="1" a="1"/>
  <c r="E724" i="2" s="1"/>
  <c r="D725" i="2"/>
  <c r="E725" i="2" s="1" a="1"/>
  <c r="E725" i="2" s="1"/>
  <c r="D726" i="2"/>
  <c r="E726" i="2" s="1" a="1"/>
  <c r="E726" i="2" s="1"/>
  <c r="D727" i="2"/>
  <c r="E727" i="2" s="1" a="1"/>
  <c r="E727" i="2" s="1"/>
  <c r="D728" i="2"/>
  <c r="E728" i="2" s="1" a="1"/>
  <c r="E728" i="2" s="1"/>
  <c r="D729" i="2"/>
  <c r="E729" i="2" s="1" a="1"/>
  <c r="E729" i="2" s="1"/>
  <c r="D730" i="2"/>
  <c r="E730" i="2" s="1" a="1"/>
  <c r="E730" i="2" s="1"/>
  <c r="D731" i="2"/>
  <c r="E731" i="2" s="1" a="1"/>
  <c r="E731" i="2" s="1"/>
  <c r="D732" i="2"/>
  <c r="E732" i="2" s="1" a="1"/>
  <c r="E732" i="2" s="1"/>
  <c r="D733" i="2"/>
  <c r="E733" i="2" s="1" a="1"/>
  <c r="E733" i="2" s="1"/>
  <c r="D734" i="2"/>
  <c r="D735" i="2"/>
  <c r="D736" i="2"/>
  <c r="D737" i="2"/>
  <c r="D738" i="2"/>
  <c r="D739" i="2"/>
  <c r="D740" i="2"/>
  <c r="D741" i="2"/>
  <c r="D742" i="2"/>
  <c r="D743" i="2"/>
  <c r="D744" i="2"/>
  <c r="D745" i="2"/>
  <c r="D746" i="2"/>
  <c r="D747" i="2"/>
  <c r="D748" i="2"/>
  <c r="D749" i="2"/>
  <c r="D750" i="2"/>
  <c r="D751" i="2"/>
  <c r="D752" i="2"/>
  <c r="D753" i="2"/>
  <c r="D754" i="2"/>
  <c r="E754" i="2" s="1" a="1"/>
  <c r="E754" i="2" s="1"/>
  <c r="D755" i="2"/>
  <c r="E755" i="2" s="1" a="1"/>
  <c r="E755" i="2" s="1"/>
  <c r="D756" i="2"/>
  <c r="E756" i="2" s="1" a="1"/>
  <c r="E756" i="2" s="1"/>
  <c r="D757" i="2"/>
  <c r="E757" i="2" s="1" a="1"/>
  <c r="E757" i="2" s="1"/>
  <c r="D758" i="2"/>
  <c r="E758" i="2" s="1" a="1"/>
  <c r="E758" i="2" s="1"/>
  <c r="D759" i="2"/>
  <c r="E759" i="2" s="1" a="1"/>
  <c r="E759" i="2" s="1"/>
  <c r="D760" i="2"/>
  <c r="E760" i="2" s="1" a="1"/>
  <c r="E760" i="2" s="1"/>
  <c r="D761" i="2"/>
  <c r="E761" i="2" s="1" a="1"/>
  <c r="E761" i="2" s="1"/>
  <c r="D762" i="2"/>
  <c r="E762" i="2" s="1" a="1"/>
  <c r="E762" i="2" s="1"/>
  <c r="D763" i="2"/>
  <c r="E763" i="2" s="1" a="1"/>
  <c r="E763" i="2" s="1"/>
  <c r="D764" i="2"/>
  <c r="E764" i="2" s="1" a="1"/>
  <c r="E764" i="2" s="1"/>
  <c r="D765" i="2"/>
  <c r="E765" i="2" s="1" a="1"/>
  <c r="E765" i="2" s="1"/>
  <c r="C7" i="2" a="1"/>
  <c r="C7" i="2" s="1"/>
  <c r="C8" i="2" a="1"/>
  <c r="C8" i="2" s="1"/>
  <c r="C9" i="2" a="1"/>
  <c r="C9" i="2" s="1"/>
  <c r="C10" i="2" a="1"/>
  <c r="C10" i="2" s="1"/>
  <c r="C11" i="2" a="1"/>
  <c r="C11" i="2" s="1"/>
  <c r="C12" i="2" a="1"/>
  <c r="C12" i="2" s="1"/>
  <c r="C13" i="2" a="1"/>
  <c r="C13" i="2" s="1"/>
  <c r="C14" i="2" a="1"/>
  <c r="C14" i="2" s="1"/>
  <c r="C15" i="2" a="1"/>
  <c r="C15" i="2" s="1"/>
  <c r="C16" i="2" a="1"/>
  <c r="C16" i="2" s="1"/>
  <c r="C17" i="2" a="1"/>
  <c r="C17" i="2" s="1"/>
  <c r="C18" i="2" a="1"/>
  <c r="C18" i="2" s="1"/>
  <c r="C19" i="2" a="1"/>
  <c r="C19" i="2" s="1"/>
  <c r="C20" i="2" a="1"/>
  <c r="C20" i="2" s="1"/>
  <c r="C21" i="2" a="1"/>
  <c r="C21" i="2" s="1"/>
  <c r="C22" i="2" a="1"/>
  <c r="C22" i="2" s="1"/>
  <c r="C23" i="2" a="1"/>
  <c r="C23" i="2" s="1"/>
  <c r="C24" i="2" a="1"/>
  <c r="C24" i="2" s="1"/>
  <c r="C25" i="2" a="1"/>
  <c r="C25" i="2" s="1"/>
  <c r="C26" i="2" a="1"/>
  <c r="C26" i="2" s="1"/>
  <c r="C27" i="2" a="1"/>
  <c r="C27" i="2" s="1"/>
  <c r="C28" i="2" a="1"/>
  <c r="C28" i="2" s="1"/>
  <c r="C29" i="2" a="1"/>
  <c r="C29" i="2" s="1"/>
  <c r="C30" i="2" a="1"/>
  <c r="C30" i="2" s="1"/>
  <c r="C31" i="2" a="1"/>
  <c r="C31" i="2" s="1"/>
  <c r="C32" i="2" a="1"/>
  <c r="C32" i="2" s="1"/>
  <c r="C33" i="2" a="1"/>
  <c r="C33" i="2" s="1"/>
  <c r="C34" i="2" a="1"/>
  <c r="C34" i="2" s="1"/>
  <c r="C35" i="2" a="1"/>
  <c r="C35" i="2" s="1"/>
  <c r="C36" i="2" a="1"/>
  <c r="C36" i="2" s="1"/>
  <c r="C37" i="2" a="1"/>
  <c r="C37" i="2" s="1"/>
  <c r="C38" i="2" a="1"/>
  <c r="C38" i="2" s="1"/>
  <c r="C39" i="2" a="1"/>
  <c r="C39" i="2" s="1"/>
  <c r="C40" i="2" a="1"/>
  <c r="C40" i="2" s="1"/>
  <c r="C41" i="2" a="1"/>
  <c r="C41" i="2" s="1"/>
  <c r="C42" i="2" a="1"/>
  <c r="C42" i="2" s="1"/>
  <c r="C43" i="2" a="1"/>
  <c r="C43" i="2" s="1"/>
  <c r="C44" i="2" a="1"/>
  <c r="C44" i="2" s="1"/>
  <c r="C45" i="2" a="1"/>
  <c r="C45" i="2" s="1"/>
  <c r="C46" i="2" a="1"/>
  <c r="C46" i="2" s="1"/>
  <c r="C47" i="2" a="1"/>
  <c r="C47" i="2" s="1"/>
  <c r="C48" i="2" a="1"/>
  <c r="C48" i="2" s="1"/>
  <c r="C49" i="2" a="1"/>
  <c r="C49" i="2" s="1"/>
  <c r="C50" i="2" a="1"/>
  <c r="C50" i="2" s="1"/>
  <c r="C51" i="2" a="1"/>
  <c r="C51" i="2" s="1"/>
  <c r="C52" i="2" a="1"/>
  <c r="C52" i="2" s="1"/>
  <c r="C53" i="2" a="1"/>
  <c r="C53" i="2" s="1"/>
  <c r="C54" i="2" a="1"/>
  <c r="C54" i="2" s="1"/>
  <c r="C55" i="2" a="1"/>
  <c r="C55" i="2" s="1"/>
  <c r="C56" i="2" a="1"/>
  <c r="C56" i="2" s="1"/>
  <c r="C57" i="2" a="1"/>
  <c r="C57" i="2" s="1"/>
  <c r="C58" i="2" a="1"/>
  <c r="C58" i="2" s="1"/>
  <c r="C59" i="2" a="1"/>
  <c r="C59" i="2" s="1"/>
  <c r="C60" i="2" a="1"/>
  <c r="C60" i="2" s="1"/>
  <c r="C61" i="2" a="1"/>
  <c r="C61" i="2" s="1"/>
  <c r="C62" i="2" a="1"/>
  <c r="C62" i="2" s="1"/>
  <c r="C63" i="2" a="1"/>
  <c r="C63" i="2" s="1"/>
  <c r="C64" i="2" a="1"/>
  <c r="C64" i="2" s="1"/>
  <c r="C65" i="2" a="1"/>
  <c r="C65" i="2" s="1"/>
  <c r="C66" i="2" a="1"/>
  <c r="C66" i="2" s="1"/>
  <c r="C67" i="2" a="1"/>
  <c r="C67" i="2" s="1"/>
  <c r="C68" i="2" a="1"/>
  <c r="C68" i="2" s="1"/>
  <c r="C69" i="2" a="1"/>
  <c r="C69" i="2" s="1"/>
  <c r="C70" i="2" a="1"/>
  <c r="C70" i="2" s="1"/>
  <c r="C71" i="2" a="1"/>
  <c r="C71" i="2" s="1"/>
  <c r="C72" i="2" a="1"/>
  <c r="C72" i="2" s="1"/>
  <c r="C73" i="2" a="1"/>
  <c r="C73" i="2" s="1"/>
  <c r="C74" i="2" a="1"/>
  <c r="C74" i="2" s="1"/>
  <c r="C75" i="2" a="1"/>
  <c r="C75" i="2" s="1"/>
  <c r="C76" i="2" a="1"/>
  <c r="C76" i="2" s="1"/>
  <c r="C77" i="2" a="1"/>
  <c r="C77" i="2" s="1"/>
  <c r="C78" i="2" a="1"/>
  <c r="C78" i="2" s="1"/>
  <c r="C79" i="2" a="1"/>
  <c r="C79" i="2" s="1"/>
  <c r="C80" i="2" a="1"/>
  <c r="C80" i="2" s="1"/>
  <c r="C81" i="2" a="1"/>
  <c r="C81" i="2" s="1"/>
  <c r="C82" i="2" a="1"/>
  <c r="C82" i="2" s="1"/>
  <c r="C83" i="2" a="1"/>
  <c r="C83" i="2" s="1"/>
  <c r="C84" i="2" a="1"/>
  <c r="C84" i="2" s="1"/>
  <c r="C85" i="2" a="1"/>
  <c r="C85" i="2" s="1"/>
  <c r="C86" i="2" a="1"/>
  <c r="C86" i="2" s="1"/>
  <c r="C87" i="2" a="1"/>
  <c r="C87" i="2" s="1"/>
  <c r="C88" i="2" a="1"/>
  <c r="C88" i="2" s="1"/>
  <c r="C89" i="2" a="1"/>
  <c r="C89" i="2" s="1"/>
  <c r="C90" i="2" a="1"/>
  <c r="C90" i="2" s="1"/>
  <c r="C91" i="2" a="1"/>
  <c r="C91" i="2" s="1"/>
  <c r="C92" i="2" a="1"/>
  <c r="C92" i="2" s="1"/>
  <c r="C93" i="2" a="1"/>
  <c r="C93" i="2" s="1"/>
  <c r="C94" i="2" a="1"/>
  <c r="C94" i="2" s="1"/>
  <c r="C95" i="2" a="1"/>
  <c r="C95" i="2" s="1"/>
  <c r="C96" i="2" a="1"/>
  <c r="C96" i="2" s="1"/>
  <c r="C97" i="2" a="1"/>
  <c r="C97" i="2" s="1"/>
  <c r="C98" i="2" a="1"/>
  <c r="C98" i="2" s="1"/>
  <c r="C99" i="2" a="1"/>
  <c r="C99" i="2" s="1"/>
  <c r="C100" i="2" a="1"/>
  <c r="C100" i="2" s="1"/>
  <c r="C101" i="2" a="1"/>
  <c r="C101" i="2" s="1"/>
  <c r="C102" i="2" a="1"/>
  <c r="C102" i="2" s="1"/>
  <c r="C103" i="2" a="1"/>
  <c r="C103" i="2" s="1"/>
  <c r="C104" i="2" a="1"/>
  <c r="C104" i="2" s="1"/>
  <c r="C105" i="2" a="1"/>
  <c r="C105" i="2" s="1"/>
  <c r="C106" i="2" a="1"/>
  <c r="C106" i="2" s="1"/>
  <c r="C107" i="2" a="1"/>
  <c r="C107" i="2" s="1"/>
  <c r="C108" i="2" a="1"/>
  <c r="C108" i="2" s="1"/>
  <c r="C109" i="2" a="1"/>
  <c r="C109" i="2" s="1"/>
  <c r="C110" i="2" a="1"/>
  <c r="C110" i="2" s="1"/>
  <c r="C111" i="2" a="1"/>
  <c r="C111" i="2" s="1"/>
  <c r="C112" i="2" a="1"/>
  <c r="C112" i="2" s="1"/>
  <c r="C113" i="2" a="1"/>
  <c r="C113" i="2" s="1"/>
  <c r="C114" i="2" a="1"/>
  <c r="C114" i="2" s="1"/>
  <c r="C115" i="2" a="1"/>
  <c r="C115" i="2" s="1"/>
  <c r="C116" i="2" a="1"/>
  <c r="C116" i="2" s="1"/>
  <c r="C117" i="2" a="1"/>
  <c r="C117" i="2" s="1"/>
  <c r="C118" i="2" a="1"/>
  <c r="C118" i="2" s="1"/>
  <c r="C119" i="2" a="1"/>
  <c r="C119" i="2" s="1"/>
  <c r="C120" i="2" a="1"/>
  <c r="C120" i="2" s="1"/>
  <c r="C121" i="2" a="1"/>
  <c r="C121" i="2" s="1"/>
  <c r="C122" i="2" a="1"/>
  <c r="C122" i="2" s="1"/>
  <c r="C123" i="2" a="1"/>
  <c r="C123" i="2" s="1"/>
  <c r="C124" i="2" a="1"/>
  <c r="C124" i="2" s="1"/>
  <c r="C125" i="2" a="1"/>
  <c r="C125" i="2" s="1"/>
  <c r="C126" i="2" a="1"/>
  <c r="C126" i="2" s="1"/>
  <c r="C127" i="2" a="1"/>
  <c r="C127" i="2" s="1"/>
  <c r="C128" i="2" a="1"/>
  <c r="C128" i="2" s="1"/>
  <c r="C129" i="2" a="1"/>
  <c r="C129" i="2" s="1"/>
  <c r="C130" i="2" a="1"/>
  <c r="C130" i="2" s="1"/>
  <c r="C131" i="2" a="1"/>
  <c r="C131" i="2" s="1"/>
  <c r="C132" i="2" a="1"/>
  <c r="C132" i="2" s="1"/>
  <c r="C133" i="2" a="1"/>
  <c r="C133" i="2" s="1"/>
  <c r="C134" i="2" a="1"/>
  <c r="C134" i="2" s="1"/>
  <c r="C135" i="2" a="1"/>
  <c r="C135" i="2" s="1"/>
  <c r="C136" i="2" a="1"/>
  <c r="C136" i="2" s="1"/>
  <c r="C137" i="2" a="1"/>
  <c r="C137" i="2" s="1"/>
  <c r="C138" i="2" a="1"/>
  <c r="C138" i="2" s="1"/>
  <c r="C139" i="2" a="1"/>
  <c r="C139" i="2" s="1"/>
  <c r="C140" i="2" a="1"/>
  <c r="C140" i="2" s="1"/>
  <c r="C141" i="2" a="1"/>
  <c r="C141" i="2" s="1"/>
  <c r="C142" i="2" a="1"/>
  <c r="C142" i="2" s="1"/>
  <c r="C143" i="2" a="1"/>
  <c r="C143" i="2" s="1"/>
  <c r="C144" i="2" a="1"/>
  <c r="C144" i="2" s="1"/>
  <c r="C145" i="2" a="1"/>
  <c r="C145" i="2" s="1"/>
  <c r="C146" i="2" a="1"/>
  <c r="C146" i="2" s="1"/>
  <c r="C147" i="2" a="1"/>
  <c r="C147" i="2" s="1"/>
  <c r="C148" i="2" a="1"/>
  <c r="C148" i="2" s="1"/>
  <c r="C149" i="2" a="1"/>
  <c r="C149" i="2" s="1"/>
  <c r="C150" i="2" a="1"/>
  <c r="C150" i="2" s="1"/>
  <c r="C151" i="2" a="1"/>
  <c r="C151" i="2" s="1"/>
  <c r="C152" i="2" a="1"/>
  <c r="C152" i="2" s="1"/>
  <c r="C153" i="2" a="1"/>
  <c r="C153" i="2" s="1"/>
  <c r="C154" i="2" a="1"/>
  <c r="C154" i="2" s="1"/>
  <c r="C155" i="2" a="1"/>
  <c r="C155" i="2" s="1"/>
  <c r="C156" i="2" a="1"/>
  <c r="C156" i="2" s="1"/>
  <c r="C157" i="2" a="1"/>
  <c r="C157" i="2" s="1"/>
  <c r="C158" i="2" a="1"/>
  <c r="C158" i="2" s="1"/>
  <c r="C159" i="2" a="1"/>
  <c r="C159" i="2" s="1"/>
  <c r="C160" i="2" a="1"/>
  <c r="C160" i="2" s="1"/>
  <c r="C161" i="2" a="1"/>
  <c r="C161" i="2" s="1"/>
  <c r="C162" i="2" a="1"/>
  <c r="C162" i="2" s="1"/>
  <c r="C163" i="2" a="1"/>
  <c r="C163" i="2" s="1"/>
  <c r="C164" i="2" a="1"/>
  <c r="C164" i="2" s="1"/>
  <c r="C165" i="2" a="1"/>
  <c r="C165" i="2" s="1"/>
  <c r="C166" i="2" a="1"/>
  <c r="C166" i="2" s="1"/>
  <c r="C167" i="2" a="1"/>
  <c r="C167" i="2" s="1"/>
  <c r="C168" i="2" a="1"/>
  <c r="C168" i="2" s="1"/>
  <c r="C169" i="2" a="1"/>
  <c r="C169" i="2" s="1"/>
  <c r="C170" i="2" a="1"/>
  <c r="C170" i="2" s="1"/>
  <c r="C171" i="2" a="1"/>
  <c r="C171" i="2" s="1"/>
  <c r="C172" i="2" a="1"/>
  <c r="C172" i="2" s="1"/>
  <c r="C173" i="2" a="1"/>
  <c r="C173" i="2" s="1"/>
  <c r="C174" i="2" a="1"/>
  <c r="C174" i="2" s="1"/>
  <c r="C175" i="2" a="1"/>
  <c r="C175" i="2" s="1"/>
  <c r="C176" i="2" a="1"/>
  <c r="C176" i="2" s="1"/>
  <c r="C177" i="2" a="1"/>
  <c r="C177" i="2" s="1"/>
  <c r="C178" i="2" a="1"/>
  <c r="C178" i="2" s="1"/>
  <c r="C179" i="2" a="1"/>
  <c r="C179" i="2" s="1"/>
  <c r="C180" i="2" a="1"/>
  <c r="C180" i="2" s="1"/>
  <c r="C181" i="2" a="1"/>
  <c r="C181" i="2" s="1"/>
  <c r="C182" i="2" a="1"/>
  <c r="C182" i="2" s="1"/>
  <c r="C183" i="2" a="1"/>
  <c r="C183" i="2" s="1"/>
  <c r="C184" i="2" a="1"/>
  <c r="C184" i="2" s="1"/>
  <c r="C185" i="2" a="1"/>
  <c r="C185" i="2" s="1"/>
  <c r="C186" i="2" a="1"/>
  <c r="C186" i="2" s="1"/>
  <c r="C187" i="2" a="1"/>
  <c r="C187" i="2" s="1"/>
  <c r="C188" i="2" a="1"/>
  <c r="C188" i="2" s="1"/>
  <c r="C189" i="2" a="1"/>
  <c r="C189" i="2" s="1"/>
  <c r="C190" i="2" a="1"/>
  <c r="C190" i="2" s="1"/>
  <c r="C191" i="2" a="1"/>
  <c r="C191" i="2" s="1"/>
  <c r="C192" i="2" a="1"/>
  <c r="C192" i="2" s="1"/>
  <c r="C193" i="2" a="1"/>
  <c r="C193" i="2" s="1"/>
  <c r="C194" i="2" a="1"/>
  <c r="C194" i="2" s="1"/>
  <c r="C195" i="2" a="1"/>
  <c r="C195" i="2" s="1"/>
  <c r="C196" i="2" a="1"/>
  <c r="C196" i="2" s="1"/>
  <c r="C197" i="2" a="1"/>
  <c r="C197" i="2" s="1"/>
  <c r="C198" i="2" a="1"/>
  <c r="C198" i="2" s="1"/>
  <c r="C199" i="2" a="1"/>
  <c r="C199" i="2" s="1"/>
  <c r="C200" i="2" a="1"/>
  <c r="C200" i="2" s="1"/>
  <c r="C201" i="2" a="1"/>
  <c r="C201" i="2" s="1"/>
  <c r="C202" i="2" a="1"/>
  <c r="C202" i="2" s="1"/>
  <c r="C203" i="2" a="1"/>
  <c r="C203" i="2" s="1"/>
  <c r="C204" i="2" a="1"/>
  <c r="C204" i="2" s="1"/>
  <c r="C205" i="2" a="1"/>
  <c r="C205" i="2" s="1"/>
  <c r="C206" i="2" a="1"/>
  <c r="C206" i="2" s="1"/>
  <c r="C207" i="2" a="1"/>
  <c r="C207" i="2" s="1"/>
  <c r="C208" i="2" a="1"/>
  <c r="C208" i="2" s="1"/>
  <c r="C209" i="2" a="1"/>
  <c r="C209" i="2" s="1"/>
  <c r="C210" i="2" a="1"/>
  <c r="C210" i="2" s="1"/>
  <c r="C211" i="2" a="1"/>
  <c r="C211" i="2" s="1"/>
  <c r="C212" i="2" a="1"/>
  <c r="C212" i="2" s="1"/>
  <c r="C213" i="2" a="1"/>
  <c r="C213" i="2" s="1"/>
  <c r="C214" i="2" a="1"/>
  <c r="C214" i="2" s="1"/>
  <c r="C215" i="2" a="1"/>
  <c r="C215" i="2" s="1"/>
  <c r="C216" i="2" a="1"/>
  <c r="C216" i="2" s="1"/>
  <c r="C217" i="2" a="1"/>
  <c r="C217" i="2" s="1"/>
  <c r="C218" i="2" a="1"/>
  <c r="C218" i="2" s="1"/>
  <c r="C219" i="2" a="1"/>
  <c r="C219" i="2" s="1"/>
  <c r="C220" i="2" a="1"/>
  <c r="C220" i="2" s="1"/>
  <c r="C221" i="2" a="1"/>
  <c r="C221" i="2" s="1"/>
  <c r="C222" i="2" a="1"/>
  <c r="C222" i="2" s="1"/>
  <c r="C223" i="2" a="1"/>
  <c r="C223" i="2" s="1"/>
  <c r="C224" i="2" a="1"/>
  <c r="C224" i="2" s="1"/>
  <c r="C225" i="2" a="1"/>
  <c r="C225" i="2" s="1"/>
  <c r="C226" i="2" a="1"/>
  <c r="C226" i="2" s="1"/>
  <c r="C227" i="2" a="1"/>
  <c r="C227" i="2" s="1"/>
  <c r="C228" i="2" a="1"/>
  <c r="C228" i="2" s="1"/>
  <c r="C229" i="2" a="1"/>
  <c r="C229" i="2" s="1"/>
  <c r="C230" i="2" a="1"/>
  <c r="C230" i="2" s="1"/>
  <c r="C231" i="2" a="1"/>
  <c r="C231" i="2" s="1"/>
  <c r="C232" i="2" a="1"/>
  <c r="C232" i="2" s="1"/>
  <c r="C233" i="2" a="1"/>
  <c r="C233" i="2" s="1"/>
  <c r="C234" i="2" a="1"/>
  <c r="C234" i="2" s="1"/>
  <c r="C235" i="2" a="1"/>
  <c r="C235" i="2" s="1"/>
  <c r="C236" i="2" a="1"/>
  <c r="C236" i="2" s="1"/>
  <c r="C237" i="2" a="1"/>
  <c r="C237" i="2" s="1"/>
  <c r="C238" i="2" a="1"/>
  <c r="C238" i="2" s="1"/>
  <c r="C239" i="2" a="1"/>
  <c r="C239" i="2" s="1"/>
  <c r="C240" i="2" a="1"/>
  <c r="C240" i="2" s="1"/>
  <c r="C241" i="2" a="1"/>
  <c r="C241" i="2" s="1"/>
  <c r="C242" i="2" a="1"/>
  <c r="C242" i="2" s="1"/>
  <c r="C243" i="2" a="1"/>
  <c r="C243" i="2" s="1"/>
  <c r="C244" i="2" a="1"/>
  <c r="C244" i="2" s="1"/>
  <c r="C245" i="2" a="1"/>
  <c r="C245" i="2" s="1"/>
  <c r="C246" i="2" a="1"/>
  <c r="C246" i="2" s="1"/>
  <c r="C247" i="2" a="1"/>
  <c r="C247" i="2" s="1"/>
  <c r="C248" i="2" a="1"/>
  <c r="C248" i="2" s="1"/>
  <c r="C249" i="2" a="1"/>
  <c r="C249" i="2" s="1"/>
  <c r="C250" i="2" a="1"/>
  <c r="C250" i="2" s="1"/>
  <c r="C251" i="2" a="1"/>
  <c r="C251" i="2" s="1"/>
  <c r="C252" i="2" a="1"/>
  <c r="C252" i="2" s="1"/>
  <c r="C253" i="2" a="1"/>
  <c r="C253" i="2" s="1"/>
  <c r="C254" i="2" a="1"/>
  <c r="C254" i="2" s="1"/>
  <c r="C255" i="2" a="1"/>
  <c r="C255" i="2" s="1"/>
  <c r="C256" i="2" a="1"/>
  <c r="C256" i="2" s="1"/>
  <c r="C257" i="2" a="1"/>
  <c r="C257" i="2" s="1"/>
  <c r="C258" i="2" a="1"/>
  <c r="C258" i="2" s="1"/>
  <c r="C259" i="2" a="1"/>
  <c r="C259" i="2" s="1"/>
  <c r="C260" i="2" a="1"/>
  <c r="C260" i="2" s="1"/>
  <c r="C261" i="2" a="1"/>
  <c r="C261" i="2" s="1"/>
  <c r="C262" i="2" a="1"/>
  <c r="C262" i="2" s="1"/>
  <c r="C263" i="2" a="1"/>
  <c r="C263" i="2" s="1"/>
  <c r="C264" i="2" a="1"/>
  <c r="C264" i="2" s="1"/>
  <c r="C265" i="2" a="1"/>
  <c r="C265" i="2" s="1"/>
  <c r="C266" i="2" a="1"/>
  <c r="C266" i="2" s="1"/>
  <c r="C267" i="2" a="1"/>
  <c r="C267" i="2" s="1"/>
  <c r="C268" i="2" a="1"/>
  <c r="C268" i="2" s="1"/>
  <c r="C269" i="2" a="1"/>
  <c r="C269" i="2" s="1"/>
  <c r="C270" i="2" a="1"/>
  <c r="C270" i="2" s="1"/>
  <c r="C271" i="2" a="1"/>
  <c r="C271" i="2" s="1"/>
  <c r="C272" i="2" a="1"/>
  <c r="C272" i="2" s="1"/>
  <c r="C273" i="2" a="1"/>
  <c r="C273" i="2" s="1"/>
  <c r="C274" i="2" a="1"/>
  <c r="C274" i="2" s="1"/>
  <c r="C275" i="2" a="1"/>
  <c r="C275" i="2" s="1"/>
  <c r="C276" i="2" a="1"/>
  <c r="C276" i="2" s="1"/>
  <c r="C277" i="2" a="1"/>
  <c r="C277" i="2" s="1"/>
  <c r="C278" i="2" a="1"/>
  <c r="C278" i="2" s="1"/>
  <c r="C279" i="2" a="1"/>
  <c r="C279" i="2" s="1"/>
  <c r="C280" i="2" a="1"/>
  <c r="C280" i="2" s="1"/>
  <c r="C281" i="2" a="1"/>
  <c r="C281" i="2" s="1"/>
  <c r="C282" i="2" a="1"/>
  <c r="C282" i="2" s="1"/>
  <c r="C283" i="2" a="1"/>
  <c r="C283" i="2" s="1"/>
  <c r="C284" i="2" a="1"/>
  <c r="C284" i="2" s="1"/>
  <c r="C285" i="2" a="1"/>
  <c r="C285" i="2" s="1"/>
  <c r="C286" i="2" a="1"/>
  <c r="C286" i="2" s="1"/>
  <c r="C287" i="2" a="1"/>
  <c r="C287" i="2" s="1"/>
  <c r="C288" i="2" a="1"/>
  <c r="C288" i="2" s="1"/>
  <c r="C289" i="2" a="1"/>
  <c r="C289" i="2" s="1"/>
  <c r="C290" i="2" a="1"/>
  <c r="C290" i="2" s="1"/>
  <c r="C291" i="2" a="1"/>
  <c r="C291" i="2" s="1"/>
  <c r="C292" i="2" a="1"/>
  <c r="C292" i="2" s="1"/>
  <c r="C293" i="2" a="1"/>
  <c r="C293" i="2" s="1"/>
  <c r="C294" i="2" a="1"/>
  <c r="C294" i="2" s="1"/>
  <c r="C295" i="2" a="1"/>
  <c r="C295" i="2" s="1"/>
  <c r="C296" i="2" a="1"/>
  <c r="C296" i="2" s="1"/>
  <c r="C297" i="2" a="1"/>
  <c r="C297" i="2" s="1"/>
  <c r="C298" i="2" a="1"/>
  <c r="C298" i="2" s="1"/>
  <c r="C299" i="2" a="1"/>
  <c r="C299" i="2" s="1"/>
  <c r="C300" i="2" a="1"/>
  <c r="C300" i="2" s="1"/>
  <c r="C301" i="2" a="1"/>
  <c r="C301" i="2" s="1"/>
  <c r="C302" i="2" a="1"/>
  <c r="C302" i="2" s="1"/>
  <c r="C303" i="2" a="1"/>
  <c r="C303" i="2" s="1"/>
  <c r="C304" i="2" a="1"/>
  <c r="C304" i="2" s="1"/>
  <c r="C305" i="2" a="1"/>
  <c r="C305" i="2" s="1"/>
  <c r="C306" i="2" a="1"/>
  <c r="C306" i="2" s="1"/>
  <c r="C307" i="2" a="1"/>
  <c r="C307" i="2" s="1"/>
  <c r="C308" i="2" a="1"/>
  <c r="C308" i="2" s="1"/>
  <c r="C309" i="2" a="1"/>
  <c r="C309" i="2" s="1"/>
  <c r="C310" i="2" a="1"/>
  <c r="C310" i="2" s="1"/>
  <c r="C311" i="2" a="1"/>
  <c r="C311" i="2" s="1"/>
  <c r="C312" i="2" a="1"/>
  <c r="C312" i="2" s="1"/>
  <c r="C313" i="2" a="1"/>
  <c r="C313" i="2" s="1"/>
  <c r="C314" i="2" a="1"/>
  <c r="C314" i="2" s="1"/>
  <c r="C315" i="2" a="1"/>
  <c r="C315" i="2" s="1"/>
  <c r="C316" i="2" a="1"/>
  <c r="C316" i="2" s="1"/>
  <c r="C317" i="2" a="1"/>
  <c r="C317" i="2" s="1"/>
  <c r="C318" i="2" a="1"/>
  <c r="C318" i="2" s="1"/>
  <c r="C319" i="2" a="1"/>
  <c r="C319" i="2" s="1"/>
  <c r="C320" i="2" a="1"/>
  <c r="C320" i="2" s="1"/>
  <c r="C321" i="2" a="1"/>
  <c r="C321" i="2" s="1"/>
  <c r="C322" i="2" a="1"/>
  <c r="C322" i="2" s="1"/>
  <c r="C323" i="2" a="1"/>
  <c r="C323" i="2" s="1"/>
  <c r="C324" i="2" a="1"/>
  <c r="C324" i="2" s="1"/>
  <c r="C325" i="2" a="1"/>
  <c r="C325" i="2" s="1"/>
  <c r="C326" i="2" a="1"/>
  <c r="C326" i="2" s="1"/>
  <c r="C327" i="2" a="1"/>
  <c r="C327" i="2" s="1"/>
  <c r="C328" i="2" a="1"/>
  <c r="C328" i="2" s="1"/>
  <c r="C329" i="2" a="1"/>
  <c r="C329" i="2" s="1"/>
  <c r="C330" i="2" a="1"/>
  <c r="C330" i="2" s="1"/>
  <c r="C331" i="2" a="1"/>
  <c r="C331" i="2" s="1"/>
  <c r="C332" i="2" a="1"/>
  <c r="C332" i="2" s="1"/>
  <c r="C333" i="2" a="1"/>
  <c r="C333" i="2" s="1"/>
  <c r="C334" i="2" a="1"/>
  <c r="C334" i="2" s="1"/>
  <c r="C335" i="2" a="1"/>
  <c r="C335" i="2" s="1"/>
  <c r="C336" i="2" a="1"/>
  <c r="C336" i="2" s="1"/>
  <c r="C337" i="2" a="1"/>
  <c r="C337" i="2" s="1"/>
  <c r="C338" i="2" a="1"/>
  <c r="C338" i="2" s="1"/>
  <c r="C339" i="2" a="1"/>
  <c r="C339" i="2" s="1"/>
  <c r="C340" i="2" a="1"/>
  <c r="C340" i="2" s="1"/>
  <c r="C341" i="2" a="1"/>
  <c r="C341" i="2" s="1"/>
  <c r="C342" i="2" a="1"/>
  <c r="C342" i="2" s="1"/>
  <c r="C343" i="2" a="1"/>
  <c r="C343" i="2" s="1"/>
  <c r="C344" i="2" a="1"/>
  <c r="C344" i="2" s="1"/>
  <c r="C345" i="2" a="1"/>
  <c r="C345" i="2" s="1"/>
  <c r="C346" i="2" a="1"/>
  <c r="C346" i="2" s="1"/>
  <c r="C347" i="2" a="1"/>
  <c r="C347" i="2" s="1"/>
  <c r="C348" i="2" a="1"/>
  <c r="C348" i="2" s="1"/>
  <c r="C349" i="2" a="1"/>
  <c r="C349" i="2" s="1"/>
  <c r="C350" i="2" a="1"/>
  <c r="C350" i="2" s="1"/>
  <c r="C351" i="2" a="1"/>
  <c r="C351" i="2" s="1"/>
  <c r="C352" i="2" a="1"/>
  <c r="C352" i="2" s="1"/>
  <c r="C353" i="2" a="1"/>
  <c r="C353" i="2" s="1"/>
  <c r="C354" i="2" a="1"/>
  <c r="C354" i="2" s="1"/>
  <c r="C355" i="2" a="1"/>
  <c r="C355" i="2" s="1"/>
  <c r="C356" i="2" a="1"/>
  <c r="C356" i="2" s="1"/>
  <c r="C357" i="2" a="1"/>
  <c r="C357" i="2" s="1"/>
  <c r="C358" i="2" a="1"/>
  <c r="C358" i="2" s="1"/>
  <c r="C359" i="2" a="1"/>
  <c r="C359" i="2" s="1"/>
  <c r="C360" i="2" a="1"/>
  <c r="C360" i="2" s="1"/>
  <c r="C361" i="2" a="1"/>
  <c r="C361" i="2" s="1"/>
  <c r="C362" i="2" a="1"/>
  <c r="C362" i="2" s="1"/>
  <c r="C363" i="2" a="1"/>
  <c r="C363" i="2" s="1"/>
  <c r="C364" i="2" a="1"/>
  <c r="C364" i="2" s="1"/>
  <c r="C365" i="2" a="1"/>
  <c r="C365" i="2" s="1"/>
  <c r="C366" i="2" a="1"/>
  <c r="C366" i="2" s="1"/>
  <c r="C367" i="2" a="1"/>
  <c r="C367" i="2" s="1"/>
  <c r="C368" i="2" a="1"/>
  <c r="C368" i="2" s="1"/>
  <c r="C369" i="2" a="1"/>
  <c r="C369" i="2" s="1"/>
  <c r="C370" i="2" a="1"/>
  <c r="C370" i="2" s="1"/>
  <c r="C371" i="2" a="1"/>
  <c r="C371" i="2" s="1"/>
  <c r="C372" i="2" a="1"/>
  <c r="C372" i="2" s="1"/>
  <c r="C373" i="2" a="1"/>
  <c r="C373" i="2" s="1"/>
  <c r="C374" i="2" a="1"/>
  <c r="C374" i="2" s="1"/>
  <c r="C375" i="2" a="1"/>
  <c r="C375" i="2" s="1"/>
  <c r="C376" i="2" a="1"/>
  <c r="C376" i="2" s="1"/>
  <c r="C377" i="2" a="1"/>
  <c r="C377" i="2" s="1"/>
  <c r="C378" i="2" a="1"/>
  <c r="C378" i="2" s="1"/>
  <c r="C379" i="2" a="1"/>
  <c r="C379" i="2" s="1"/>
  <c r="C380" i="2" a="1"/>
  <c r="C380" i="2" s="1"/>
  <c r="C381" i="2" a="1"/>
  <c r="C381" i="2" s="1"/>
  <c r="C382" i="2" a="1"/>
  <c r="C382" i="2" s="1"/>
  <c r="C383" i="2" a="1"/>
  <c r="C383" i="2" s="1"/>
  <c r="C384" i="2" a="1"/>
  <c r="C384" i="2" s="1"/>
  <c r="C385" i="2" a="1"/>
  <c r="C385" i="2" s="1"/>
  <c r="C386" i="2" a="1"/>
  <c r="C386" i="2" s="1"/>
  <c r="C387" i="2" a="1"/>
  <c r="C387" i="2" s="1"/>
  <c r="C388" i="2" a="1"/>
  <c r="C388" i="2" s="1"/>
  <c r="C389" i="2" a="1"/>
  <c r="C389" i="2" s="1"/>
  <c r="C390" i="2" a="1"/>
  <c r="C390" i="2" s="1"/>
  <c r="C391" i="2" a="1"/>
  <c r="C391" i="2" s="1"/>
  <c r="C392" i="2" a="1"/>
  <c r="C392" i="2" s="1"/>
  <c r="C393" i="2" a="1"/>
  <c r="C393" i="2" s="1"/>
  <c r="C394" i="2" a="1"/>
  <c r="C394" i="2" s="1"/>
  <c r="C395" i="2" a="1"/>
  <c r="C395" i="2" s="1"/>
  <c r="C396" i="2" a="1"/>
  <c r="C396" i="2" s="1"/>
  <c r="C397" i="2" a="1"/>
  <c r="C397" i="2" s="1"/>
  <c r="C398" i="2" a="1"/>
  <c r="C398" i="2" s="1"/>
  <c r="C399" i="2" a="1"/>
  <c r="C399" i="2" s="1"/>
  <c r="C400" i="2" a="1"/>
  <c r="C400" i="2" s="1"/>
  <c r="C401" i="2" a="1"/>
  <c r="C401" i="2" s="1"/>
  <c r="C402" i="2" a="1"/>
  <c r="C402" i="2" s="1"/>
  <c r="C403" i="2" a="1"/>
  <c r="C403" i="2" s="1"/>
  <c r="C404" i="2" a="1"/>
  <c r="C404" i="2" s="1"/>
  <c r="C405" i="2" a="1"/>
  <c r="C405" i="2" s="1"/>
  <c r="C406" i="2" a="1"/>
  <c r="C406" i="2" s="1"/>
  <c r="C407" i="2" a="1"/>
  <c r="C407" i="2" s="1"/>
  <c r="C408" i="2" a="1"/>
  <c r="C408" i="2" s="1"/>
  <c r="C409" i="2" a="1"/>
  <c r="C409" i="2" s="1"/>
  <c r="C410" i="2" a="1"/>
  <c r="C410" i="2" s="1"/>
  <c r="C411" i="2" a="1"/>
  <c r="C411" i="2" s="1"/>
  <c r="C412" i="2" a="1"/>
  <c r="C412" i="2" s="1"/>
  <c r="C413" i="2" a="1"/>
  <c r="C413" i="2" s="1"/>
  <c r="C414" i="2" a="1"/>
  <c r="C414" i="2" s="1"/>
  <c r="C415" i="2" a="1"/>
  <c r="C415" i="2" s="1"/>
  <c r="C416" i="2" a="1"/>
  <c r="C416" i="2" s="1"/>
  <c r="C417" i="2" a="1"/>
  <c r="C417" i="2" s="1"/>
  <c r="C418" i="2" a="1"/>
  <c r="C418" i="2" s="1"/>
  <c r="C419" i="2" a="1"/>
  <c r="C419" i="2" s="1"/>
  <c r="C420" i="2" a="1"/>
  <c r="C420" i="2" s="1"/>
  <c r="C421" i="2" a="1"/>
  <c r="C421" i="2" s="1"/>
  <c r="C422" i="2" a="1"/>
  <c r="C422" i="2" s="1"/>
  <c r="C423" i="2" a="1"/>
  <c r="C423" i="2" s="1"/>
  <c r="C424" i="2" a="1"/>
  <c r="C424" i="2" s="1"/>
  <c r="C425" i="2" a="1"/>
  <c r="C425" i="2" s="1"/>
  <c r="C426" i="2" a="1"/>
  <c r="C426" i="2" s="1"/>
  <c r="C427" i="2" a="1"/>
  <c r="C427" i="2" s="1"/>
  <c r="C428" i="2" a="1"/>
  <c r="C428" i="2" s="1"/>
  <c r="C429" i="2" a="1"/>
  <c r="C429" i="2" s="1"/>
  <c r="C430" i="2" a="1"/>
  <c r="C430" i="2" s="1"/>
  <c r="C431" i="2" a="1"/>
  <c r="C431" i="2" s="1"/>
  <c r="C432" i="2" a="1"/>
  <c r="C432" i="2" s="1"/>
  <c r="C433" i="2" a="1"/>
  <c r="C433" i="2" s="1"/>
  <c r="C434" i="2" a="1"/>
  <c r="C434" i="2" s="1"/>
  <c r="C435" i="2" a="1"/>
  <c r="C435" i="2" s="1"/>
  <c r="C436" i="2" a="1"/>
  <c r="C436" i="2" s="1"/>
  <c r="C437" i="2" a="1"/>
  <c r="C437" i="2" s="1"/>
  <c r="C438" i="2" a="1"/>
  <c r="C438" i="2" s="1"/>
  <c r="C439" i="2" a="1"/>
  <c r="C439" i="2" s="1"/>
  <c r="C440" i="2" a="1"/>
  <c r="C440" i="2" s="1"/>
  <c r="C441" i="2" a="1"/>
  <c r="C441" i="2" s="1"/>
  <c r="C442" i="2" a="1"/>
  <c r="C442" i="2" s="1"/>
  <c r="C443" i="2" a="1"/>
  <c r="C443" i="2" s="1"/>
  <c r="C444" i="2" a="1"/>
  <c r="C444" i="2" s="1"/>
  <c r="C445" i="2" a="1"/>
  <c r="C445" i="2" s="1"/>
  <c r="C446" i="2" a="1"/>
  <c r="C446" i="2" s="1"/>
  <c r="C447" i="2" a="1"/>
  <c r="C447" i="2" s="1"/>
  <c r="C448" i="2" a="1"/>
  <c r="C448" i="2" s="1"/>
  <c r="C449" i="2" a="1"/>
  <c r="C449" i="2" s="1"/>
  <c r="C450" i="2" a="1"/>
  <c r="C450" i="2" s="1"/>
  <c r="C451" i="2" a="1"/>
  <c r="C451" i="2" s="1"/>
  <c r="C452" i="2" a="1"/>
  <c r="C452" i="2" s="1"/>
  <c r="C453" i="2" a="1"/>
  <c r="C453" i="2" s="1"/>
  <c r="C454" i="2" a="1"/>
  <c r="C454" i="2" s="1"/>
  <c r="C455" i="2" a="1"/>
  <c r="C455" i="2" s="1"/>
  <c r="C456" i="2" a="1"/>
  <c r="C456" i="2" s="1"/>
  <c r="C457" i="2" a="1"/>
  <c r="C457" i="2" s="1"/>
  <c r="C458" i="2" a="1"/>
  <c r="C458" i="2" s="1"/>
  <c r="C459" i="2" a="1"/>
  <c r="C459" i="2" s="1"/>
  <c r="C460" i="2" a="1"/>
  <c r="C460" i="2" s="1"/>
  <c r="C461" i="2" a="1"/>
  <c r="C461" i="2" s="1"/>
  <c r="C462" i="2" a="1"/>
  <c r="C462" i="2" s="1"/>
  <c r="C463" i="2" a="1"/>
  <c r="C463" i="2" s="1"/>
  <c r="C464" i="2" a="1"/>
  <c r="C464" i="2" s="1"/>
  <c r="C465" i="2" a="1"/>
  <c r="C465" i="2" s="1"/>
  <c r="C466" i="2" a="1"/>
  <c r="C466" i="2" s="1"/>
  <c r="C467" i="2" a="1"/>
  <c r="C467" i="2" s="1"/>
  <c r="C468" i="2" a="1"/>
  <c r="C468" i="2" s="1"/>
  <c r="C469" i="2" a="1"/>
  <c r="C469" i="2" s="1"/>
  <c r="C470" i="2" a="1"/>
  <c r="C470" i="2" s="1"/>
  <c r="C471" i="2" a="1"/>
  <c r="C471" i="2" s="1"/>
  <c r="C472" i="2" a="1"/>
  <c r="C472" i="2" s="1"/>
  <c r="C473" i="2" a="1"/>
  <c r="C473" i="2" s="1"/>
  <c r="C474" i="2" a="1"/>
  <c r="C474" i="2" s="1"/>
  <c r="C475" i="2" a="1"/>
  <c r="C475" i="2" s="1"/>
  <c r="C476" i="2" a="1"/>
  <c r="C476" i="2" s="1"/>
  <c r="C477" i="2" a="1"/>
  <c r="C477" i="2" s="1"/>
  <c r="C478" i="2" a="1"/>
  <c r="C478" i="2" s="1"/>
  <c r="C479" i="2" a="1"/>
  <c r="C479" i="2" s="1"/>
  <c r="C480" i="2" a="1"/>
  <c r="C480" i="2" s="1"/>
  <c r="C481" i="2" a="1"/>
  <c r="C481" i="2" s="1"/>
  <c r="C482" i="2" a="1"/>
  <c r="C482" i="2" s="1"/>
  <c r="C483" i="2" a="1"/>
  <c r="C483" i="2" s="1"/>
  <c r="C484" i="2" a="1"/>
  <c r="C484" i="2" s="1"/>
  <c r="C485" i="2" a="1"/>
  <c r="C485" i="2" s="1"/>
  <c r="C486" i="2" a="1"/>
  <c r="C486" i="2" s="1"/>
  <c r="C487" i="2" a="1"/>
  <c r="C487" i="2" s="1"/>
  <c r="C488" i="2" a="1"/>
  <c r="C488" i="2" s="1"/>
  <c r="C489" i="2" a="1"/>
  <c r="C489" i="2" s="1"/>
  <c r="C490" i="2" a="1"/>
  <c r="C490" i="2" s="1"/>
  <c r="C491" i="2" a="1"/>
  <c r="C491" i="2" s="1"/>
  <c r="C492" i="2" a="1"/>
  <c r="C492" i="2" s="1"/>
  <c r="C493" i="2" a="1"/>
  <c r="C493" i="2" s="1"/>
  <c r="C494" i="2" a="1"/>
  <c r="C494" i="2" s="1"/>
  <c r="C495" i="2" a="1"/>
  <c r="C495" i="2" s="1"/>
  <c r="C496" i="2" a="1"/>
  <c r="C496" i="2" s="1"/>
  <c r="C497" i="2" a="1"/>
  <c r="C497" i="2" s="1"/>
  <c r="C498" i="2" a="1"/>
  <c r="C498" i="2" s="1"/>
  <c r="C499" i="2" a="1"/>
  <c r="C499" i="2" s="1"/>
  <c r="C500" i="2" a="1"/>
  <c r="C500" i="2" s="1"/>
  <c r="C501" i="2" a="1"/>
  <c r="C501" i="2" s="1"/>
  <c r="C502" i="2" a="1"/>
  <c r="C502" i="2" s="1"/>
  <c r="C503" i="2" a="1"/>
  <c r="C503" i="2" s="1"/>
  <c r="C504" i="2" a="1"/>
  <c r="C504" i="2" s="1"/>
  <c r="C505" i="2" a="1"/>
  <c r="C505" i="2" s="1"/>
  <c r="C506" i="2" a="1"/>
  <c r="C506" i="2" s="1"/>
  <c r="C507" i="2" a="1"/>
  <c r="C507" i="2" s="1"/>
  <c r="C508" i="2" a="1"/>
  <c r="C508" i="2" s="1"/>
  <c r="C509" i="2" a="1"/>
  <c r="C509" i="2" s="1"/>
  <c r="C510" i="2" a="1"/>
  <c r="C510" i="2" s="1"/>
  <c r="C511" i="2" a="1"/>
  <c r="C511" i="2" s="1"/>
  <c r="C512" i="2" a="1"/>
  <c r="C512" i="2" s="1"/>
  <c r="C513" i="2" a="1"/>
  <c r="C513" i="2" s="1"/>
  <c r="C514" i="2" a="1"/>
  <c r="C514" i="2" s="1"/>
  <c r="C515" i="2" a="1"/>
  <c r="C515" i="2" s="1"/>
  <c r="C516" i="2" a="1"/>
  <c r="C516" i="2" s="1"/>
  <c r="C517" i="2" a="1"/>
  <c r="C517" i="2" s="1"/>
  <c r="C518" i="2" a="1"/>
  <c r="C518" i="2" s="1"/>
  <c r="C519" i="2" a="1"/>
  <c r="C519" i="2" s="1"/>
  <c r="C520" i="2" a="1"/>
  <c r="C520" i="2" s="1"/>
  <c r="C521" i="2" a="1"/>
  <c r="C521" i="2" s="1"/>
  <c r="C522" i="2" a="1"/>
  <c r="C522" i="2" s="1"/>
  <c r="C523" i="2" a="1"/>
  <c r="C523" i="2" s="1"/>
  <c r="C524" i="2" a="1"/>
  <c r="C524" i="2" s="1"/>
  <c r="C525" i="2" a="1"/>
  <c r="C525" i="2" s="1"/>
  <c r="C526" i="2" a="1"/>
  <c r="C526" i="2" s="1"/>
  <c r="C527" i="2" a="1"/>
  <c r="C527" i="2" s="1"/>
  <c r="C528" i="2" a="1"/>
  <c r="C528" i="2" s="1"/>
  <c r="C529" i="2" a="1"/>
  <c r="C529" i="2" s="1"/>
  <c r="C530" i="2" a="1"/>
  <c r="C530" i="2" s="1"/>
  <c r="C531" i="2" a="1"/>
  <c r="C531" i="2" s="1"/>
  <c r="C532" i="2" a="1"/>
  <c r="C532" i="2" s="1"/>
  <c r="C533" i="2" a="1"/>
  <c r="C533" i="2" s="1"/>
  <c r="C534" i="2" a="1"/>
  <c r="C534" i="2" s="1"/>
  <c r="C535" i="2" a="1"/>
  <c r="C535" i="2" s="1"/>
  <c r="C536" i="2" a="1"/>
  <c r="C536" i="2" s="1"/>
  <c r="C537" i="2" a="1"/>
  <c r="C537" i="2" s="1"/>
  <c r="C538" i="2" a="1"/>
  <c r="C538" i="2" s="1"/>
  <c r="C539" i="2" a="1"/>
  <c r="C539" i="2" s="1"/>
  <c r="C540" i="2" a="1"/>
  <c r="C540" i="2" s="1"/>
  <c r="C541" i="2" a="1"/>
  <c r="C541" i="2" s="1"/>
  <c r="C542" i="2" a="1"/>
  <c r="C542" i="2" s="1"/>
  <c r="C543" i="2" a="1"/>
  <c r="C543" i="2" s="1"/>
  <c r="C544" i="2" a="1"/>
  <c r="C544" i="2" s="1"/>
  <c r="C545" i="2" a="1"/>
  <c r="C545" i="2" s="1"/>
  <c r="C546" i="2" a="1"/>
  <c r="C546" i="2" s="1"/>
  <c r="C547" i="2" a="1"/>
  <c r="C547" i="2" s="1"/>
  <c r="C548" i="2" a="1"/>
  <c r="C548" i="2" s="1"/>
  <c r="C549" i="2" a="1"/>
  <c r="C549" i="2" s="1"/>
  <c r="C550" i="2" a="1"/>
  <c r="C550" i="2" s="1"/>
  <c r="C551" i="2" a="1"/>
  <c r="C551" i="2" s="1"/>
  <c r="C552" i="2" a="1"/>
  <c r="C552" i="2" s="1"/>
  <c r="C553" i="2" a="1"/>
  <c r="C553" i="2" s="1"/>
  <c r="C554" i="2" a="1"/>
  <c r="C554" i="2" s="1"/>
  <c r="C555" i="2" a="1"/>
  <c r="C555" i="2" s="1"/>
  <c r="C556" i="2" a="1"/>
  <c r="C556" i="2" s="1"/>
  <c r="C557" i="2" a="1"/>
  <c r="C557" i="2" s="1"/>
  <c r="C558" i="2" a="1"/>
  <c r="C558" i="2" s="1"/>
  <c r="C559" i="2" a="1"/>
  <c r="C559" i="2" s="1"/>
  <c r="C560" i="2" a="1"/>
  <c r="C560" i="2" s="1"/>
  <c r="C561" i="2" a="1"/>
  <c r="C561" i="2" s="1"/>
  <c r="C562" i="2" a="1"/>
  <c r="C562" i="2" s="1"/>
  <c r="C563" i="2" a="1"/>
  <c r="C563" i="2" s="1"/>
  <c r="C564" i="2" a="1"/>
  <c r="C564" i="2" s="1"/>
  <c r="C565" i="2" a="1"/>
  <c r="C565" i="2" s="1"/>
  <c r="C566" i="2" a="1"/>
  <c r="C566" i="2" s="1"/>
  <c r="C567" i="2" a="1"/>
  <c r="C567" i="2" s="1"/>
  <c r="C568" i="2" a="1"/>
  <c r="C568" i="2" s="1"/>
  <c r="C569" i="2" a="1"/>
  <c r="C569" i="2" s="1"/>
  <c r="C570" i="2" a="1"/>
  <c r="C570" i="2" s="1"/>
  <c r="C571" i="2" a="1"/>
  <c r="C571" i="2" s="1"/>
  <c r="C572" i="2" a="1"/>
  <c r="C572" i="2" s="1"/>
  <c r="C573" i="2" a="1"/>
  <c r="C573" i="2" s="1"/>
  <c r="C574" i="2" a="1"/>
  <c r="C574" i="2" s="1"/>
  <c r="C575" i="2" a="1"/>
  <c r="C575" i="2" s="1"/>
  <c r="C576" i="2" a="1"/>
  <c r="C576" i="2" s="1"/>
  <c r="C577" i="2" a="1"/>
  <c r="C577" i="2" s="1"/>
  <c r="C578" i="2" a="1"/>
  <c r="C578" i="2" s="1"/>
  <c r="C579" i="2" a="1"/>
  <c r="C579" i="2" s="1"/>
  <c r="C580" i="2" a="1"/>
  <c r="C580" i="2" s="1"/>
  <c r="C581" i="2" a="1"/>
  <c r="C581" i="2" s="1"/>
  <c r="C582" i="2" a="1"/>
  <c r="C582" i="2" s="1"/>
  <c r="C583" i="2" a="1"/>
  <c r="C583" i="2" s="1"/>
  <c r="C584" i="2" a="1"/>
  <c r="C584" i="2" s="1"/>
  <c r="C585" i="2" a="1"/>
  <c r="C585" i="2" s="1"/>
  <c r="C586" i="2" a="1"/>
  <c r="C586" i="2" s="1"/>
  <c r="C587" i="2" a="1"/>
  <c r="C587" i="2" s="1"/>
  <c r="C588" i="2" a="1"/>
  <c r="C588" i="2" s="1"/>
  <c r="C589" i="2" a="1"/>
  <c r="C589" i="2" s="1"/>
  <c r="C590" i="2" a="1"/>
  <c r="C590" i="2" s="1"/>
  <c r="C591" i="2" a="1"/>
  <c r="C591" i="2" s="1"/>
  <c r="C592" i="2" a="1"/>
  <c r="C592" i="2" s="1"/>
  <c r="C593" i="2" a="1"/>
  <c r="C593" i="2" s="1"/>
  <c r="C594" i="2" a="1"/>
  <c r="C594" i="2" s="1"/>
  <c r="C595" i="2" a="1"/>
  <c r="C595" i="2" s="1"/>
  <c r="C596" i="2" a="1"/>
  <c r="C596" i="2" s="1"/>
  <c r="C597" i="2" a="1"/>
  <c r="C597" i="2" s="1"/>
  <c r="C598" i="2" a="1"/>
  <c r="C598" i="2" s="1"/>
  <c r="C599" i="2" a="1"/>
  <c r="C599" i="2" s="1"/>
  <c r="C600" i="2" a="1"/>
  <c r="C600" i="2" s="1"/>
  <c r="C601" i="2" a="1"/>
  <c r="C601" i="2" s="1"/>
  <c r="C602" i="2" a="1"/>
  <c r="C602" i="2" s="1"/>
  <c r="C603" i="2" a="1"/>
  <c r="C603" i="2" s="1"/>
  <c r="C604" i="2" a="1"/>
  <c r="C604" i="2" s="1"/>
  <c r="C605" i="2" a="1"/>
  <c r="C605" i="2" s="1"/>
  <c r="C606" i="2" a="1"/>
  <c r="C606" i="2" s="1"/>
  <c r="C607" i="2" a="1"/>
  <c r="C607" i="2" s="1"/>
  <c r="C608" i="2" a="1"/>
  <c r="C608" i="2" s="1"/>
  <c r="C609" i="2" a="1"/>
  <c r="C609" i="2" s="1"/>
  <c r="C610" i="2" a="1"/>
  <c r="C610" i="2" s="1"/>
  <c r="C611" i="2" a="1"/>
  <c r="C611" i="2" s="1"/>
  <c r="C612" i="2" a="1"/>
  <c r="C612" i="2" s="1"/>
  <c r="C613" i="2" a="1"/>
  <c r="C613" i="2" s="1"/>
  <c r="C614" i="2" a="1"/>
  <c r="C614" i="2" s="1"/>
  <c r="C615" i="2" a="1"/>
  <c r="C615" i="2" s="1"/>
  <c r="C616" i="2" a="1"/>
  <c r="C616" i="2" s="1"/>
  <c r="C617" i="2" a="1"/>
  <c r="C617" i="2" s="1"/>
  <c r="C618" i="2" a="1"/>
  <c r="C618" i="2" s="1"/>
  <c r="C619" i="2" a="1"/>
  <c r="C619" i="2" s="1"/>
  <c r="C620" i="2" a="1"/>
  <c r="C620" i="2" s="1"/>
  <c r="C621" i="2" a="1"/>
  <c r="C621" i="2" s="1"/>
  <c r="C622" i="2" a="1"/>
  <c r="C622" i="2" s="1"/>
  <c r="C623" i="2" a="1"/>
  <c r="C623" i="2" s="1"/>
  <c r="C624" i="2" a="1"/>
  <c r="C624" i="2" s="1"/>
  <c r="C625" i="2" a="1"/>
  <c r="C625" i="2" s="1"/>
  <c r="C626" i="2" a="1"/>
  <c r="C626" i="2" s="1"/>
  <c r="C627" i="2" a="1"/>
  <c r="C627" i="2" s="1"/>
  <c r="C628" i="2" a="1"/>
  <c r="C628" i="2" s="1"/>
  <c r="C629" i="2" a="1"/>
  <c r="C629" i="2" s="1"/>
  <c r="C630" i="2" a="1"/>
  <c r="C630" i="2" s="1"/>
  <c r="C631" i="2" a="1"/>
  <c r="C631" i="2" s="1"/>
  <c r="C632" i="2" a="1"/>
  <c r="C632" i="2" s="1"/>
  <c r="C633" i="2" a="1"/>
  <c r="C633" i="2" s="1"/>
  <c r="C634" i="2" a="1"/>
  <c r="C634" i="2" s="1"/>
  <c r="C635" i="2" a="1"/>
  <c r="C635" i="2" s="1"/>
  <c r="C636" i="2" a="1"/>
  <c r="C636" i="2" s="1"/>
  <c r="C637" i="2" a="1"/>
  <c r="C637" i="2" s="1"/>
  <c r="C638" i="2" a="1"/>
  <c r="C638" i="2" s="1"/>
  <c r="C639" i="2" a="1"/>
  <c r="C639" i="2" s="1"/>
  <c r="C640" i="2" a="1"/>
  <c r="C640" i="2" s="1"/>
  <c r="C641" i="2" a="1"/>
  <c r="C641" i="2" s="1"/>
  <c r="C642" i="2" a="1"/>
  <c r="C642" i="2" s="1"/>
  <c r="C643" i="2" a="1"/>
  <c r="C643" i="2" s="1"/>
  <c r="C644" i="2" a="1"/>
  <c r="C644" i="2" s="1"/>
  <c r="C645" i="2" a="1"/>
  <c r="C645" i="2" s="1"/>
  <c r="C646" i="2" a="1"/>
  <c r="C646" i="2" s="1"/>
  <c r="C647" i="2" a="1"/>
  <c r="C647" i="2" s="1"/>
  <c r="C648" i="2" a="1"/>
  <c r="C648" i="2" s="1"/>
  <c r="C649" i="2" a="1"/>
  <c r="C649" i="2" s="1"/>
  <c r="C650" i="2" a="1"/>
  <c r="C650" i="2" s="1"/>
  <c r="C651" i="2" a="1"/>
  <c r="C651" i="2" s="1"/>
  <c r="C652" i="2" a="1"/>
  <c r="C652" i="2" s="1"/>
  <c r="C653" i="2" a="1"/>
  <c r="C653" i="2" s="1"/>
  <c r="C654" i="2" a="1"/>
  <c r="C654" i="2" s="1"/>
  <c r="C655" i="2" a="1"/>
  <c r="C655" i="2" s="1"/>
  <c r="C656" i="2" a="1"/>
  <c r="C656" i="2" s="1"/>
  <c r="C657" i="2" a="1"/>
  <c r="C657" i="2" s="1"/>
  <c r="C658" i="2" a="1"/>
  <c r="C658" i="2" s="1"/>
  <c r="C659" i="2" a="1"/>
  <c r="C659" i="2" s="1"/>
  <c r="C660" i="2" a="1"/>
  <c r="C660" i="2" s="1"/>
  <c r="C661" i="2" a="1"/>
  <c r="C661" i="2" s="1"/>
  <c r="C662" i="2" a="1"/>
  <c r="C662" i="2" s="1"/>
  <c r="C663" i="2" a="1"/>
  <c r="C663" i="2" s="1"/>
  <c r="C664" i="2" a="1"/>
  <c r="C664" i="2" s="1"/>
  <c r="C665" i="2" a="1"/>
  <c r="C665" i="2" s="1"/>
  <c r="C666" i="2" a="1"/>
  <c r="C666" i="2" s="1"/>
  <c r="C667" i="2" a="1"/>
  <c r="C667" i="2" s="1"/>
  <c r="C668" i="2" a="1"/>
  <c r="C668" i="2" s="1"/>
  <c r="C669" i="2" a="1"/>
  <c r="C669" i="2" s="1"/>
  <c r="C670" i="2" a="1"/>
  <c r="C670" i="2" s="1"/>
  <c r="C671" i="2" a="1"/>
  <c r="C671" i="2" s="1"/>
  <c r="C672" i="2" a="1"/>
  <c r="C672" i="2" s="1"/>
  <c r="C673" i="2" a="1"/>
  <c r="C673" i="2" s="1"/>
  <c r="C674" i="2" a="1"/>
  <c r="C674" i="2" s="1"/>
  <c r="C675" i="2" a="1"/>
  <c r="C675" i="2" s="1"/>
  <c r="C676" i="2" a="1"/>
  <c r="C676" i="2" s="1"/>
  <c r="C677" i="2" a="1"/>
  <c r="C677" i="2" s="1"/>
  <c r="C678" i="2" a="1"/>
  <c r="C678" i="2" s="1"/>
  <c r="C679" i="2" a="1"/>
  <c r="C679" i="2" s="1"/>
  <c r="C680" i="2" a="1"/>
  <c r="C680" i="2" s="1"/>
  <c r="C681" i="2" a="1"/>
  <c r="C681" i="2" s="1"/>
  <c r="C682" i="2" a="1"/>
  <c r="C682" i="2" s="1"/>
  <c r="C683" i="2" a="1"/>
  <c r="C683" i="2" s="1"/>
  <c r="C684" i="2" a="1"/>
  <c r="C684" i="2" s="1"/>
  <c r="C685" i="2" a="1"/>
  <c r="C685" i="2" s="1"/>
  <c r="C686" i="2" a="1"/>
  <c r="C686" i="2" s="1"/>
  <c r="C687" i="2" a="1"/>
  <c r="C687" i="2" s="1"/>
  <c r="C688" i="2" a="1"/>
  <c r="C688" i="2" s="1"/>
  <c r="C689" i="2" a="1"/>
  <c r="C689" i="2" s="1"/>
  <c r="C690" i="2" a="1"/>
  <c r="C690" i="2" s="1"/>
  <c r="C691" i="2" a="1"/>
  <c r="C691" i="2" s="1"/>
  <c r="C692" i="2" a="1"/>
  <c r="C692" i="2" s="1"/>
  <c r="C693" i="2" a="1"/>
  <c r="C693" i="2" s="1"/>
  <c r="C694" i="2" a="1"/>
  <c r="C694" i="2" s="1"/>
  <c r="C695" i="2" a="1"/>
  <c r="C695" i="2" s="1"/>
  <c r="C696" i="2" a="1"/>
  <c r="C696" i="2" s="1"/>
  <c r="C697" i="2" a="1"/>
  <c r="C697" i="2" s="1"/>
  <c r="C698" i="2" a="1"/>
  <c r="C698" i="2" s="1"/>
  <c r="C699" i="2" a="1"/>
  <c r="C699" i="2" s="1"/>
  <c r="C700" i="2" a="1"/>
  <c r="C700" i="2" s="1"/>
  <c r="C701" i="2" a="1"/>
  <c r="C701" i="2" s="1"/>
  <c r="C702" i="2" a="1"/>
  <c r="C702" i="2" s="1"/>
  <c r="C703" i="2" a="1"/>
  <c r="C703" i="2" s="1"/>
  <c r="C704" i="2" a="1"/>
  <c r="C704" i="2" s="1"/>
  <c r="C705" i="2" a="1"/>
  <c r="C705" i="2" s="1"/>
  <c r="C706" i="2" a="1"/>
  <c r="C706" i="2" s="1"/>
  <c r="C707" i="2" a="1"/>
  <c r="C707" i="2" s="1"/>
  <c r="C708" i="2" a="1"/>
  <c r="C708" i="2" s="1"/>
  <c r="C709" i="2" a="1"/>
  <c r="C709" i="2" s="1"/>
  <c r="C710" i="2" a="1"/>
  <c r="C710" i="2" s="1"/>
  <c r="C711" i="2" a="1"/>
  <c r="C711" i="2" s="1"/>
  <c r="C712" i="2" a="1"/>
  <c r="C712" i="2" s="1"/>
  <c r="C713" i="2" a="1"/>
  <c r="C713" i="2" s="1"/>
  <c r="C714" i="2" a="1"/>
  <c r="C714" i="2" s="1"/>
  <c r="C715" i="2" a="1"/>
  <c r="C715" i="2" s="1"/>
  <c r="C716" i="2" a="1"/>
  <c r="C716" i="2" s="1"/>
  <c r="C717" i="2" a="1"/>
  <c r="C717" i="2" s="1"/>
  <c r="C718" i="2" a="1"/>
  <c r="C718" i="2" s="1"/>
  <c r="C719" i="2" a="1"/>
  <c r="C719" i="2" s="1"/>
  <c r="C720" i="2" a="1"/>
  <c r="C720" i="2" s="1"/>
  <c r="C721" i="2" a="1"/>
  <c r="C721" i="2" s="1"/>
  <c r="C722" i="2" a="1"/>
  <c r="C722" i="2" s="1"/>
  <c r="C723" i="2" a="1"/>
  <c r="C723" i="2" s="1"/>
  <c r="C724" i="2" a="1"/>
  <c r="C724" i="2" s="1"/>
  <c r="C725" i="2" a="1"/>
  <c r="C725" i="2" s="1"/>
  <c r="C726" i="2" a="1"/>
  <c r="C726" i="2" s="1"/>
  <c r="C727" i="2" a="1"/>
  <c r="C727" i="2" s="1"/>
  <c r="C728" i="2" a="1"/>
  <c r="C728" i="2" s="1"/>
  <c r="C729" i="2" a="1"/>
  <c r="C729" i="2" s="1"/>
  <c r="C730" i="2" a="1"/>
  <c r="C730" i="2" s="1"/>
  <c r="C731" i="2" a="1"/>
  <c r="C731" i="2" s="1"/>
  <c r="C732" i="2" a="1"/>
  <c r="C732" i="2" s="1"/>
  <c r="C733" i="2" a="1"/>
  <c r="C733" i="2" s="1"/>
  <c r="C734" i="2" a="1"/>
  <c r="C734" i="2" s="1"/>
  <c r="C735" i="2" a="1"/>
  <c r="C735" i="2" s="1"/>
  <c r="C736" i="2" a="1"/>
  <c r="C736" i="2" s="1"/>
  <c r="C737" i="2" a="1"/>
  <c r="C737" i="2" s="1"/>
  <c r="C738" i="2" a="1"/>
  <c r="C738" i="2" s="1"/>
  <c r="C739" i="2" a="1"/>
  <c r="C739" i="2" s="1"/>
  <c r="C740" i="2" a="1"/>
  <c r="C740" i="2" s="1"/>
  <c r="C741" i="2" a="1"/>
  <c r="C741" i="2" s="1"/>
  <c r="C742" i="2" a="1"/>
  <c r="C742" i="2" s="1"/>
  <c r="C743" i="2" a="1"/>
  <c r="C743" i="2" s="1"/>
  <c r="C744" i="2" a="1"/>
  <c r="C744" i="2" s="1"/>
  <c r="C745" i="2" a="1"/>
  <c r="C745" i="2" s="1"/>
  <c r="C746" i="2" a="1"/>
  <c r="C746" i="2" s="1"/>
  <c r="C747" i="2" a="1"/>
  <c r="C747" i="2" s="1"/>
  <c r="C748" i="2" a="1"/>
  <c r="C748" i="2" s="1"/>
  <c r="C749" i="2" a="1"/>
  <c r="C749" i="2" s="1"/>
  <c r="C750" i="2" a="1"/>
  <c r="C750" i="2" s="1"/>
  <c r="C751" i="2" a="1"/>
  <c r="C751" i="2" s="1"/>
  <c r="C752" i="2" a="1"/>
  <c r="C752" i="2" s="1"/>
  <c r="C753" i="2" a="1"/>
  <c r="C753" i="2" s="1"/>
  <c r="C754" i="2" a="1"/>
  <c r="C754" i="2" s="1"/>
  <c r="C755" i="2" a="1"/>
  <c r="C755" i="2" s="1"/>
  <c r="C756" i="2" a="1"/>
  <c r="C756" i="2" s="1"/>
  <c r="C757" i="2" a="1"/>
  <c r="C757" i="2" s="1"/>
  <c r="C758" i="2" a="1"/>
  <c r="C758" i="2" s="1"/>
  <c r="C759" i="2" a="1"/>
  <c r="C759" i="2" s="1"/>
  <c r="C760" i="2" a="1"/>
  <c r="C760" i="2" s="1"/>
  <c r="C761" i="2" a="1"/>
  <c r="C761" i="2" s="1"/>
  <c r="C762" i="2" a="1"/>
  <c r="C762" i="2" s="1"/>
  <c r="C763" i="2" a="1"/>
  <c r="C763" i="2" s="1"/>
  <c r="C764" i="2" a="1"/>
  <c r="C764" i="2" s="1"/>
  <c r="C765" i="2" a="1"/>
  <c r="C765" i="2" s="1"/>
  <c r="P449" i="8" a="1"/>
  <c r="E190" i="2" a="1"/>
  <c r="E122" i="2" a="1"/>
  <c r="E496" i="2" a="1"/>
  <c r="E534" i="2" a="1"/>
  <c r="E494" i="2" a="1"/>
  <c r="E450" i="2" a="1"/>
  <c r="E413" i="2" a="1"/>
  <c r="P787" i="8" a="1"/>
  <c r="E13" i="2" a="1"/>
  <c r="E29" i="2" a="1"/>
  <c r="E556" i="2" a="1"/>
  <c r="E539" i="2" a="1"/>
  <c r="E522" i="2" a="1"/>
  <c r="E704" i="2" a="1"/>
  <c r="P413" i="8" a="1"/>
  <c r="E337" i="2" a="1"/>
  <c r="E410" i="2" a="1"/>
  <c r="E15" i="2" a="1"/>
  <c r="E236" i="2" a="1"/>
  <c r="E750" i="2" a="1"/>
  <c r="E735" i="2" a="1"/>
  <c r="E338" i="2" a="1"/>
  <c r="P519" i="8" a="1"/>
  <c r="E12" i="2" a="1"/>
  <c r="E117" i="2" a="1"/>
  <c r="E393" i="2" a="1"/>
  <c r="E332" i="2" a="1"/>
  <c r="E622" i="2" a="1"/>
  <c r="E569" i="2" a="1"/>
  <c r="P332" i="8" a="1"/>
  <c r="P296" i="8" a="1"/>
  <c r="E120" i="2" a="1"/>
  <c r="E90" i="2" a="1"/>
  <c r="E464" i="2" a="1"/>
  <c r="E511" i="2" a="1"/>
  <c r="E453" i="2" a="1"/>
  <c r="E351" i="2" a="1"/>
  <c r="E550" i="2" a="1"/>
  <c r="E344" i="2" a="1"/>
  <c r="E281" i="2" a="1"/>
  <c r="E549" i="2" a="1"/>
  <c r="E234" i="2" a="1"/>
  <c r="E372" i="2" a="1"/>
  <c r="E722" i="2" a="1"/>
  <c r="E610" i="2" a="1"/>
  <c r="P25" i="8" a="1"/>
  <c r="E140" i="2" a="1"/>
  <c r="E499" i="2" a="1"/>
  <c r="E548" i="2" a="1"/>
  <c r="E740" i="2" a="1"/>
  <c r="E678" i="2" a="1"/>
  <c r="E421" i="2" a="1"/>
  <c r="E441" i="2" a="1"/>
  <c r="E300" i="2" a="1"/>
  <c r="E454" i="2" a="1"/>
  <c r="E373" i="2" a="1"/>
  <c r="E608" i="2" a="1"/>
  <c r="E242" i="2" a="1"/>
  <c r="E719" i="2" a="1"/>
  <c r="E495" i="2" a="1"/>
  <c r="E301" i="2" a="1"/>
  <c r="E702" i="2" a="1"/>
  <c r="P397" i="8" a="1"/>
  <c r="E528" i="2" a="1"/>
  <c r="E574" i="2" a="1"/>
  <c r="E54" i="2" a="1"/>
  <c r="E545" i="2" a="1"/>
  <c r="P580" i="8" a="1"/>
  <c r="E399" i="2" a="1"/>
  <c r="E587" i="2" a="1"/>
  <c r="E677" i="2" a="1"/>
  <c r="E442" i="2" a="1"/>
  <c r="P815" i="8" a="1"/>
  <c r="E708" i="2" a="1"/>
  <c r="E92" i="2" a="1"/>
  <c r="P401" i="8" a="1"/>
  <c r="E353" i="2" a="1"/>
  <c r="E72" i="2" a="1"/>
  <c r="E316" i="2" a="1"/>
  <c r="E616" i="2" a="1"/>
  <c r="E567" i="2" a="1"/>
  <c r="E537" i="2" a="1"/>
  <c r="P127" i="8" a="1"/>
  <c r="E8" i="2" a="1"/>
  <c r="E115" i="2" a="1"/>
  <c r="E112" i="2" a="1"/>
  <c r="E641" i="2" a="1"/>
  <c r="E642" i="2" a="1"/>
  <c r="E609" i="2" a="1"/>
  <c r="E748" i="2" a="1"/>
  <c r="P402" i="8" a="1"/>
  <c r="E88" i="2" a="1"/>
  <c r="E71" i="2" a="1"/>
  <c r="E446" i="2" a="1"/>
  <c r="E479" i="2" a="1"/>
  <c r="E439" i="2" a="1"/>
  <c r="E313" i="2" a="1"/>
  <c r="E440" i="2" a="1"/>
  <c r="P792" i="8" a="1"/>
  <c r="E95" i="2" a="1"/>
  <c r="E283" i="2" a="1"/>
  <c r="E515" i="2" a="1"/>
  <c r="E475" i="2" a="1"/>
  <c r="E458" i="2" a="1"/>
  <c r="E664" i="2" a="1"/>
  <c r="P329" i="8" a="1"/>
  <c r="P403" i="8" a="1"/>
  <c r="E299" i="2" a="1"/>
  <c r="E40" i="2" a="1"/>
  <c r="E265" i="2" a="1"/>
  <c r="E575" i="2" a="1"/>
  <c r="E544" i="2" a="1"/>
  <c r="E514" i="2" a="1"/>
  <c r="E605" i="2" a="1"/>
  <c r="E121" i="2" a="1"/>
  <c r="E529" i="2" a="1"/>
  <c r="E476" i="2" a="1"/>
  <c r="E139" i="2" a="1"/>
  <c r="E469" i="2" a="1"/>
  <c r="E462" i="2" a="1"/>
  <c r="E676" i="2" a="1"/>
  <c r="P391" i="8" a="1"/>
  <c r="E39" i="2" a="1"/>
  <c r="E751" i="2" a="1"/>
  <c r="E531" i="2" a="1"/>
  <c r="E14" i="2" a="1"/>
  <c r="E659" i="2" a="1"/>
  <c r="E137" i="2" a="1"/>
  <c r="E533" i="2" a="1"/>
  <c r="E607" i="2" a="1"/>
  <c r="E235" i="2" a="1"/>
  <c r="E333" i="2" a="1"/>
  <c r="E675" i="2" a="1"/>
  <c r="E619" i="2" a="1"/>
  <c r="P336" i="8" a="1"/>
  <c r="E298" i="2" a="1"/>
  <c r="P687" i="8" a="1"/>
  <c r="E219" i="2" a="1"/>
  <c r="E443" i="2" a="1"/>
  <c r="E628" i="2" a="1"/>
  <c r="E119" i="2" a="1"/>
  <c r="E705" i="2" a="1"/>
  <c r="E671" i="2" a="1"/>
  <c r="E261" i="2" a="1"/>
  <c r="E557" i="2" a="1"/>
  <c r="E473" i="2" a="1"/>
  <c r="E38" i="2" a="1"/>
  <c r="E562" i="2" a="1"/>
  <c r="P421" i="8" a="1"/>
  <c r="E123" i="2" a="1"/>
  <c r="E111" i="2" a="1"/>
  <c r="E237" i="2" a="1"/>
  <c r="E31" i="2" a="1"/>
  <c r="E736" i="2" a="1"/>
  <c r="E696" i="2" a="1"/>
  <c r="E519" i="2" a="1"/>
  <c r="E141" i="2" a="1"/>
  <c r="E85" i="2" a="1"/>
  <c r="P412" i="8" a="1"/>
  <c r="E749" i="2" a="1"/>
  <c r="E377" i="2" a="1"/>
  <c r="E379" i="2" a="1"/>
  <c r="P238" i="8" a="1"/>
  <c r="E661" i="2" a="1"/>
  <c r="E244" i="2" a="1"/>
  <c r="E315" i="2" a="1"/>
  <c r="E467" i="2" a="1"/>
  <c r="E33" i="2" a="1"/>
  <c r="E77" i="2" a="1"/>
  <c r="E541" i="2" a="1"/>
  <c r="E263" i="2" a="1"/>
  <c r="E158" i="2" a="1"/>
  <c r="E752" i="2" a="1"/>
  <c r="E624" i="2" a="1"/>
  <c r="E753" i="2" a="1"/>
  <c r="E63" i="2" a="1"/>
  <c r="E460" i="2" a="1"/>
  <c r="E335" i="2" a="1"/>
  <c r="P308" i="8" a="1"/>
  <c r="E285" i="2" a="1"/>
  <c r="E606" i="2" a="1"/>
  <c r="E21" i="2" a="1"/>
  <c r="E526" i="2" a="1"/>
  <c r="P1171" i="8" a="1"/>
  <c r="E588" i="2" a="1"/>
  <c r="E716" i="2" a="1"/>
  <c r="E18" i="2" a="1"/>
  <c r="E347" i="2" a="1"/>
  <c r="P17" i="8" a="1"/>
  <c r="E647" i="2" a="1"/>
  <c r="E225" i="2" a="1"/>
  <c r="E341" i="2" a="1"/>
  <c r="E573" i="2" a="1"/>
  <c r="E532" i="2" a="1"/>
  <c r="E517" i="2" a="1"/>
  <c r="E555" i="2" a="1"/>
  <c r="E138" i="2" a="1"/>
  <c r="E412" i="2" a="1"/>
  <c r="P830" i="8" a="1"/>
  <c r="E16" i="2" a="1"/>
  <c r="E547" i="2" a="1"/>
  <c r="E700" i="2" a="1"/>
  <c r="E266" i="2" a="1"/>
  <c r="E400" i="2" a="1"/>
  <c r="E715" i="2" a="1"/>
  <c r="P393" i="8" a="1"/>
  <c r="E284" i="2" a="1"/>
  <c r="E564" i="2" a="1"/>
  <c r="E224" i="2" a="1"/>
  <c r="E639" i="2" a="1"/>
  <c r="E114" i="2" a="1"/>
  <c r="E498" i="2" a="1"/>
  <c r="P312" i="8" a="1"/>
  <c r="E611" i="2" a="1"/>
  <c r="E87" i="2" a="1"/>
  <c r="E527" i="2" a="1"/>
  <c r="E444" i="2" a="1"/>
  <c r="E559" i="2" a="1"/>
  <c r="E82" i="2" a="1"/>
  <c r="P41" i="8" a="1"/>
  <c r="E11" i="2" a="1"/>
  <c r="E96" i="2" a="1"/>
  <c r="E93" i="2" a="1"/>
  <c r="E625" i="2" a="1"/>
  <c r="E626" i="2" a="1"/>
  <c r="E586" i="2" a="1"/>
  <c r="E744" i="2" a="1"/>
  <c r="P437" i="8" a="1"/>
  <c r="E62" i="2" a="1"/>
  <c r="E58" i="2" a="1"/>
  <c r="E423" i="2" a="1"/>
  <c r="E461" i="2" a="1"/>
  <c r="E411" i="2" a="1"/>
  <c r="E47" i="2" a="1"/>
  <c r="E614" i="2" a="1"/>
  <c r="P796" i="8" a="1"/>
  <c r="E89" i="2" a="1"/>
  <c r="E264" i="2" a="1"/>
  <c r="E497" i="2" a="1"/>
  <c r="E466" i="2" a="1"/>
  <c r="E449" i="2" a="1"/>
  <c r="E660" i="2" a="1"/>
  <c r="P341" i="8" a="1"/>
  <c r="E177" i="2" a="1"/>
  <c r="E350" i="2" a="1"/>
  <c r="E348" i="2" a="1"/>
  <c r="E717" i="2" a="1"/>
  <c r="E714" i="2" a="1"/>
  <c r="E695" i="2" a="1"/>
  <c r="E226" i="2" a="1"/>
  <c r="E7" i="2" a="1"/>
  <c r="P1041" i="8" a="1"/>
  <c r="E64" i="2" a="1"/>
  <c r="E61" i="2" a="1"/>
  <c r="E593" i="2" a="1"/>
  <c r="E571" i="2" a="1"/>
  <c r="E554" i="2" a="1"/>
  <c r="E720" i="2" a="1"/>
  <c r="P394" i="8" a="1"/>
  <c r="E53" i="2" a="1"/>
  <c r="E589" i="2" a="1"/>
  <c r="P313" i="8" a="1"/>
  <c r="E370" i="2" a="1"/>
  <c r="E737" i="2" a="1"/>
  <c r="E703" i="2" a="1"/>
  <c r="E463" i="2" a="1"/>
  <c r="P533" i="8" a="1"/>
  <c r="E538" i="2" a="1"/>
  <c r="E75" i="2" a="1"/>
  <c r="E86" i="2" a="1"/>
  <c r="E618" i="2" a="1"/>
  <c r="P398" i="8" a="1"/>
  <c r="E83" i="2" a="1"/>
  <c r="E552" i="2" a="1"/>
  <c r="E644" i="2" a="1"/>
  <c r="E243" i="2" a="1"/>
  <c r="E371" i="2" a="1"/>
  <c r="E374" i="2" a="1"/>
  <c r="E398" i="2" a="1"/>
  <c r="E376" i="2" a="1"/>
  <c r="E746" i="2" a="1"/>
  <c r="P425" i="8" a="1"/>
  <c r="P671" i="8" a="1"/>
  <c r="E438" i="2" a="1"/>
  <c r="P344" i="8" a="1"/>
  <c r="E113" i="2" a="1"/>
  <c r="E262" i="2" a="1"/>
  <c r="E259" i="2" a="1"/>
  <c r="E701" i="2" a="1"/>
  <c r="E698" i="2" a="1"/>
  <c r="E663" i="2" a="1"/>
  <c r="E592" i="2" a="1"/>
  <c r="P389" i="8" a="1"/>
  <c r="E229" i="2" a="1"/>
  <c r="E218" i="2" a="1"/>
  <c r="E510" i="2" a="1"/>
  <c r="E543" i="2" a="1"/>
  <c r="E512" i="2" a="1"/>
  <c r="E459" i="2" a="1"/>
  <c r="E536" i="2" a="1"/>
  <c r="P1043" i="8" a="1"/>
  <c r="E32" i="2" a="1"/>
  <c r="E48" i="2" a="1"/>
  <c r="E570" i="2" a="1"/>
  <c r="E553" i="2" a="1"/>
  <c r="E540" i="2" a="1"/>
  <c r="E712" i="2" a="1"/>
  <c r="P429" i="8" a="1"/>
  <c r="E343" i="2" a="1"/>
  <c r="E20" i="2" a="1"/>
  <c r="E34" i="2" a="1"/>
  <c r="E282" i="2" a="1"/>
  <c r="E60" i="2" a="1"/>
  <c r="E739" i="2" a="1"/>
  <c r="E397" i="2" a="1"/>
  <c r="P265" i="8" a="1"/>
  <c r="E74" i="2" a="1"/>
  <c r="E230" i="2" a="1"/>
  <c r="E189" i="2" a="1"/>
  <c r="E673" i="2" a="1"/>
  <c r="E670" i="2" a="1"/>
  <c r="E643" i="2" a="1"/>
  <c r="E258" i="2" a="1"/>
  <c r="P707" i="8" a="1"/>
  <c r="E334" i="2" a="1"/>
  <c r="E516" i="2" a="1"/>
  <c r="P531" i="8" a="1"/>
  <c r="E97" i="2" a="1"/>
  <c r="E520" i="2" a="1"/>
  <c r="E747" i="2" a="1"/>
  <c r="E472" i="2" a="1"/>
  <c r="E241" i="2" a="1"/>
  <c r="E447" i="2" a="1"/>
  <c r="E19" i="2" a="1"/>
  <c r="E620" i="2" a="1"/>
  <c r="P1163" i="8" a="1"/>
  <c r="E65" i="2" a="1"/>
  <c r="E478" i="2" a="1"/>
  <c r="E468" i="2" a="1"/>
  <c r="E116" i="2" a="1"/>
  <c r="E558" i="2" a="1"/>
  <c r="E709" i="2" a="1"/>
  <c r="E200" i="2" a="1"/>
  <c r="E238" i="2" a="1"/>
  <c r="E741" i="2" a="1"/>
  <c r="E560" i="2" a="1"/>
  <c r="E28" i="2" a="1"/>
  <c r="E76" i="2" a="1"/>
  <c r="E232" i="2" a="1"/>
  <c r="E452" i="2" a="1"/>
  <c r="E640" i="2" a="1"/>
  <c r="E145" i="2" a="1"/>
  <c r="E339" i="2" a="1"/>
  <c r="E713" i="2" a="1"/>
  <c r="E679" i="2" a="1"/>
  <c r="P405" i="8" a="1"/>
  <c r="E27" i="2" a="1"/>
  <c r="E535" i="2" a="1"/>
  <c r="E500" i="2" a="1"/>
  <c r="E10" i="2" a="1"/>
  <c r="E26" i="2" a="1"/>
  <c r="E346" i="2" a="1"/>
  <c r="E523" i="2" a="1"/>
  <c r="E513" i="2" a="1"/>
  <c r="E645" i="2" a="1"/>
  <c r="P271" i="8" a="1"/>
  <c r="E260" i="2" a="1"/>
  <c r="E378" i="2" a="1"/>
  <c r="E396" i="2" a="1"/>
  <c r="E745" i="2" a="1"/>
  <c r="E738" i="2" a="1"/>
  <c r="E711" i="2" a="1"/>
  <c r="E518" i="2" a="1"/>
  <c r="P404" i="8" a="1"/>
  <c r="E369" i="2" a="1"/>
  <c r="E78" i="2" a="1"/>
  <c r="E345" i="2" a="1"/>
  <c r="E621" i="2" a="1"/>
  <c r="E590" i="2" a="1"/>
  <c r="E546" i="2" a="1"/>
  <c r="P114" i="8" a="1"/>
  <c r="E36" i="2" a="1"/>
  <c r="E160" i="2" a="1"/>
  <c r="E144" i="2" a="1"/>
  <c r="E657" i="2" a="1"/>
  <c r="E658" i="2" a="1"/>
  <c r="E627" i="2" a="1"/>
  <c r="E201" i="2" a="1"/>
  <c r="P243" i="8" a="1"/>
  <c r="E94" i="2" a="1"/>
  <c r="E84" i="2" a="1"/>
  <c r="E455" i="2" a="1"/>
  <c r="E493" i="2" a="1"/>
  <c r="E448" i="2" a="1"/>
  <c r="E340" i="2" a="1"/>
  <c r="E477" i="2" a="1"/>
  <c r="P301" i="8" a="1"/>
  <c r="E228" i="2" a="1"/>
  <c r="E354" i="2" a="1"/>
  <c r="E352" i="2" a="1"/>
  <c r="E721" i="2" a="1"/>
  <c r="E718" i="2" a="1"/>
  <c r="E699" i="2" a="1"/>
  <c r="E422" i="2" a="1"/>
  <c r="P1047" i="8" a="1"/>
  <c r="E227" i="2" a="1"/>
  <c r="E674" i="2" a="1"/>
  <c r="P822" i="8" a="1"/>
  <c r="E142" i="2" a="1"/>
  <c r="E355" i="2" a="1"/>
  <c r="E436" i="2" a="1"/>
  <c r="E568" i="2" a="1"/>
  <c r="P289" i="8" a="1"/>
  <c r="E521" i="2" a="1"/>
  <c r="E35" i="2" a="1"/>
  <c r="E617" i="2" a="1"/>
  <c r="E240" i="2" a="1"/>
  <c r="E437" i="2" a="1"/>
  <c r="E525" i="2" a="1"/>
  <c r="E349" i="2" a="1"/>
  <c r="P795" i="8" a="1"/>
  <c r="P143" i="8" a="1"/>
  <c r="E73" i="2" a="1"/>
  <c r="E451" i="2" a="1"/>
  <c r="E474" i="2" a="1"/>
  <c r="E734" i="2" a="1"/>
  <c r="E56" i="2" a="1"/>
  <c r="E52" i="2" a="1"/>
  <c r="E314" i="2" a="1"/>
  <c r="E456" i="2" a="1"/>
  <c r="E395" i="2" a="1"/>
  <c r="E565" i="2" a="1"/>
  <c r="P659" i="8" a="1"/>
  <c r="E465" i="2" a="1"/>
  <c r="E375" i="2" a="1"/>
  <c r="P340" i="8" a="1"/>
  <c r="E342" i="2" a="1"/>
  <c r="E710" i="2" a="1"/>
  <c r="E551" i="2" a="1"/>
  <c r="E280" i="2" a="1"/>
  <c r="E233" i="2" a="1"/>
  <c r="E566" i="2" a="1"/>
  <c r="E591" i="2" a="1"/>
  <c r="P270" i="8" a="1"/>
  <c r="E143" i="2" a="1"/>
  <c r="E79" i="2" a="1"/>
  <c r="E743" i="2" a="1"/>
  <c r="E445" i="2" a="1"/>
  <c r="E30" i="2" a="1"/>
  <c r="E220" i="2" a="1"/>
  <c r="E156" i="2" a="1"/>
  <c r="E81" i="2" a="1"/>
  <c r="E80" i="2" a="1"/>
  <c r="E612" i="2" a="1"/>
  <c r="E623" i="2" a="1"/>
  <c r="E37" i="2" a="1"/>
  <c r="E239" i="2" a="1"/>
  <c r="E561" i="2" a="1"/>
  <c r="E572" i="2" a="1"/>
  <c r="E697" i="2" a="1"/>
  <c r="E470" i="2" a="1"/>
  <c r="E471" i="2" a="1"/>
  <c r="E59" i="2" a="1"/>
  <c r="E646" i="2" a="1"/>
  <c r="E9" i="2" a="1"/>
  <c r="E706" i="2" a="1"/>
  <c r="E401" i="2" a="1"/>
  <c r="E457" i="2" a="1"/>
  <c r="E707" i="2" a="1"/>
  <c r="E159" i="2" a="1"/>
  <c r="E530" i="2" a="1"/>
  <c r="P280" i="8" a="1"/>
  <c r="E394" i="2" a="1"/>
  <c r="E742" i="2" a="1"/>
  <c r="E542" i="2" a="1"/>
  <c r="E91" i="2" a="1"/>
  <c r="E613" i="2" a="1"/>
  <c r="E55" i="2" a="1"/>
  <c r="E157" i="2" a="1"/>
  <c r="E662" i="2" a="1"/>
  <c r="P821" i="8" a="1"/>
  <c r="E524" i="2" a="1"/>
  <c r="E672" i="2" a="1"/>
  <c r="P292" i="8" a="1"/>
  <c r="E563" i="2" a="1"/>
  <c r="P527" i="8" a="1"/>
  <c r="E118" i="2" a="1"/>
  <c r="E336" i="2" a="1"/>
  <c r="E57" i="2" a="1"/>
  <c r="P1047" i="8" l="1"/>
  <c r="P1041" i="8"/>
  <c r="P1171" i="8"/>
  <c r="P1043" i="8"/>
  <c r="P1163" i="8"/>
  <c r="P787" i="8"/>
  <c r="P830" i="8"/>
  <c r="P815" i="8"/>
  <c r="P822" i="8"/>
  <c r="P821" i="8"/>
  <c r="P792" i="8"/>
  <c r="P796" i="8"/>
  <c r="P795" i="8"/>
  <c r="P659" i="8"/>
  <c r="P687" i="8"/>
  <c r="P671" i="8"/>
  <c r="P707" i="8"/>
  <c r="P580" i="8"/>
  <c r="P519" i="8"/>
  <c r="P393" i="8"/>
  <c r="P527" i="8"/>
  <c r="P404" i="8"/>
  <c r="P401" i="8"/>
  <c r="P533" i="8"/>
  <c r="P531" i="8"/>
  <c r="P403" i="8"/>
  <c r="P405" i="8"/>
  <c r="P397" i="8"/>
  <c r="P398" i="8"/>
  <c r="P389" i="8"/>
  <c r="P449" i="8"/>
  <c r="P391" i="8"/>
  <c r="P394" i="8"/>
  <c r="P296" i="8"/>
  <c r="P243" i="8"/>
  <c r="P402" i="8"/>
  <c r="P289" i="8"/>
  <c r="P437" i="8"/>
  <c r="P425" i="8"/>
  <c r="P421" i="8"/>
  <c r="P313" i="8"/>
  <c r="P270" i="8"/>
  <c r="P429" i="8"/>
  <c r="P413" i="8"/>
  <c r="P412" i="8"/>
  <c r="P280" i="8"/>
  <c r="P271" i="8"/>
  <c r="P329" i="8"/>
  <c r="P312" i="8"/>
  <c r="P301" i="8"/>
  <c r="P341" i="8"/>
  <c r="P340" i="8"/>
  <c r="P336" i="8"/>
  <c r="P308" i="8"/>
  <c r="P344" i="8"/>
  <c r="P332" i="8"/>
  <c r="P292" i="8"/>
  <c r="P265" i="8"/>
  <c r="P238" i="8"/>
  <c r="P114" i="8"/>
  <c r="P143" i="8"/>
  <c r="P127" i="8"/>
  <c r="P41" i="8"/>
  <c r="P25" i="8"/>
  <c r="P17" i="8"/>
  <c r="I1355" i="8"/>
  <c r="J1355" i="8" s="1"/>
  <c r="K1355" i="8"/>
  <c r="L1355" i="8"/>
  <c r="M1355" i="8"/>
  <c r="C1382" i="8"/>
  <c r="D1382" i="8" s="1"/>
  <c r="E1382" i="8"/>
  <c r="F1382" i="8"/>
  <c r="G1382" i="8"/>
  <c r="F1376" i="8"/>
  <c r="G1376" i="8"/>
  <c r="C1376" i="8"/>
  <c r="D1376" i="8" s="1"/>
  <c r="E1376" i="8"/>
  <c r="P1376" i="8" s="1" a="1"/>
  <c r="P1376" i="8" s="1"/>
  <c r="C1371" i="8"/>
  <c r="D1371" i="8" s="1"/>
  <c r="E1371" i="8"/>
  <c r="G1371" i="8"/>
  <c r="F1371" i="8"/>
  <c r="I1347" i="8"/>
  <c r="J1347" i="8" s="1"/>
  <c r="K1347" i="8"/>
  <c r="M1347" i="8"/>
  <c r="L1347" i="8"/>
  <c r="P1345" i="8" a="1"/>
  <c r="P1345" i="8" s="1"/>
  <c r="F1339" i="8"/>
  <c r="C1339" i="8"/>
  <c r="D1339" i="8" s="1"/>
  <c r="E1339" i="8"/>
  <c r="G1339" i="8"/>
  <c r="C1335" i="8"/>
  <c r="D1335" i="8" s="1"/>
  <c r="F1335" i="8"/>
  <c r="E1335" i="8"/>
  <c r="P1335" i="8" s="1" a="1"/>
  <c r="P1335" i="8" s="1"/>
  <c r="G1335" i="8"/>
  <c r="K1333" i="8"/>
  <c r="L1333" i="8"/>
  <c r="M1333" i="8"/>
  <c r="I1333" i="8"/>
  <c r="J1333" i="8" s="1"/>
  <c r="F1312" i="8"/>
  <c r="G1312" i="8"/>
  <c r="C1312" i="8"/>
  <c r="D1312" i="8" s="1"/>
  <c r="E1312" i="8"/>
  <c r="I1329" i="8"/>
  <c r="J1329" i="8" s="1"/>
  <c r="K1329" i="8"/>
  <c r="L1329" i="8"/>
  <c r="M1329" i="8"/>
  <c r="I1375" i="8"/>
  <c r="J1375" i="8" s="1"/>
  <c r="K1375" i="8"/>
  <c r="L1375" i="8"/>
  <c r="M1375" i="8"/>
  <c r="F1372" i="8"/>
  <c r="G1372" i="8"/>
  <c r="C1372" i="8"/>
  <c r="D1372" i="8" s="1"/>
  <c r="E1372" i="8"/>
  <c r="P1372" i="8" s="1" a="1"/>
  <c r="P1372" i="8" s="1"/>
  <c r="K1365" i="8"/>
  <c r="I1365" i="8"/>
  <c r="J1365" i="8" s="1"/>
  <c r="L1365" i="8"/>
  <c r="M1365" i="8"/>
  <c r="C1362" i="8"/>
  <c r="D1362" i="8" s="1"/>
  <c r="E1362" i="8"/>
  <c r="F1362" i="8"/>
  <c r="G1362" i="8"/>
  <c r="C1359" i="8"/>
  <c r="D1359" i="8" s="1"/>
  <c r="F1359" i="8"/>
  <c r="E1359" i="8"/>
  <c r="G1359" i="8"/>
  <c r="C1355" i="8"/>
  <c r="D1355" i="8" s="1"/>
  <c r="F1355" i="8"/>
  <c r="E1355" i="8"/>
  <c r="P1355" i="8" s="1" a="1"/>
  <c r="P1355" i="8" s="1"/>
  <c r="G1355" i="8"/>
  <c r="C1350" i="8"/>
  <c r="D1350" i="8" s="1"/>
  <c r="E1350" i="8"/>
  <c r="F1350" i="8"/>
  <c r="G1350" i="8"/>
  <c r="C1343" i="8"/>
  <c r="D1343" i="8" s="1"/>
  <c r="E1343" i="8"/>
  <c r="P1343" i="8" s="1" a="1"/>
  <c r="P1343" i="8" s="1"/>
  <c r="G1343" i="8"/>
  <c r="F1343" i="8"/>
  <c r="F1340" i="8"/>
  <c r="G1340" i="8"/>
  <c r="C1340" i="8"/>
  <c r="D1340" i="8" s="1"/>
  <c r="E1340" i="8"/>
  <c r="P1340" i="8" s="1" a="1"/>
  <c r="P1340" i="8" s="1"/>
  <c r="P1337" i="8" a="1"/>
  <c r="P1337" i="8" s="1"/>
  <c r="F1242" i="8"/>
  <c r="P1333" i="8" a="1"/>
  <c r="P1333" i="8" s="1"/>
  <c r="I1386" i="8"/>
  <c r="J1386" i="8" s="1"/>
  <c r="K1386" i="8"/>
  <c r="L1386" i="8"/>
  <c r="M1386" i="8"/>
  <c r="F1380" i="8"/>
  <c r="G1380" i="8"/>
  <c r="C1380" i="8"/>
  <c r="D1380" i="8" s="1"/>
  <c r="E1380" i="8"/>
  <c r="P1380" i="8" s="1" a="1"/>
  <c r="P1380" i="8" s="1"/>
  <c r="F1375" i="8"/>
  <c r="C1375" i="8"/>
  <c r="D1375" i="8" s="1"/>
  <c r="E1375" i="8"/>
  <c r="P1375" i="8" s="1" a="1"/>
  <c r="P1375" i="8" s="1"/>
  <c r="G1375" i="8"/>
  <c r="I1370" i="8"/>
  <c r="J1370" i="8" s="1"/>
  <c r="K1370" i="8"/>
  <c r="L1370" i="8"/>
  <c r="M1370" i="8"/>
  <c r="C1367" i="8"/>
  <c r="D1367" i="8" s="1"/>
  <c r="E1367" i="8"/>
  <c r="G1367" i="8"/>
  <c r="F1367" i="8"/>
  <c r="P1365" i="8" a="1"/>
  <c r="P1365" i="8" s="1"/>
  <c r="F1364" i="8"/>
  <c r="G1364" i="8"/>
  <c r="C1364" i="8"/>
  <c r="D1364" i="8" s="1"/>
  <c r="E1364" i="8"/>
  <c r="P1364" i="8" s="1" a="1"/>
  <c r="P1364" i="8" s="1"/>
  <c r="P1357" i="8" a="1"/>
  <c r="P1357" i="8" s="1"/>
  <c r="I1338" i="8"/>
  <c r="J1338" i="8" s="1"/>
  <c r="K1338" i="8"/>
  <c r="L1338" i="8"/>
  <c r="M1338" i="8"/>
  <c r="I1334" i="8"/>
  <c r="J1334" i="8" s="1"/>
  <c r="K1334" i="8"/>
  <c r="L1334" i="8"/>
  <c r="M1334" i="8"/>
  <c r="F1332" i="8"/>
  <c r="G1332" i="8"/>
  <c r="C1332" i="8"/>
  <c r="D1332" i="8" s="1"/>
  <c r="E1332" i="8"/>
  <c r="P1332" i="8" s="1" a="1"/>
  <c r="P1332" i="8" s="1"/>
  <c r="C1386" i="8"/>
  <c r="D1386" i="8" s="1"/>
  <c r="E1386" i="8"/>
  <c r="P1386" i="8" s="1" a="1"/>
  <c r="P1386" i="8" s="1"/>
  <c r="F1386" i="8"/>
  <c r="G1386" i="8"/>
  <c r="F1383" i="8"/>
  <c r="C1383" i="8"/>
  <c r="D1383" i="8" s="1"/>
  <c r="E1383" i="8"/>
  <c r="G1383" i="8"/>
  <c r="I1378" i="8"/>
  <c r="J1378" i="8" s="1"/>
  <c r="K1378" i="8"/>
  <c r="L1378" i="8"/>
  <c r="M1378" i="8"/>
  <c r="P1373" i="8" a="1"/>
  <c r="P1373" i="8" s="1"/>
  <c r="C1370" i="8"/>
  <c r="D1370" i="8" s="1"/>
  <c r="E1370" i="8"/>
  <c r="P1370" i="8" s="1" a="1"/>
  <c r="P1370" i="8" s="1"/>
  <c r="F1370" i="8"/>
  <c r="G1370" i="8"/>
  <c r="M1368" i="8"/>
  <c r="I1368" i="8"/>
  <c r="J1368" i="8" s="1"/>
  <c r="L1368" i="8"/>
  <c r="K1368" i="8"/>
  <c r="I1346" i="8"/>
  <c r="J1346" i="8" s="1"/>
  <c r="K1346" i="8"/>
  <c r="L1346" i="8"/>
  <c r="M1346" i="8"/>
  <c r="C1338" i="8"/>
  <c r="D1338" i="8" s="1"/>
  <c r="E1338" i="8"/>
  <c r="P1338" i="8" s="1" a="1"/>
  <c r="P1338" i="8" s="1"/>
  <c r="F1338" i="8"/>
  <c r="G1338" i="8"/>
  <c r="C1379" i="8"/>
  <c r="D1379" i="8" s="1"/>
  <c r="E1379" i="8"/>
  <c r="G1379" i="8"/>
  <c r="F1379" i="8"/>
  <c r="I1362" i="8"/>
  <c r="J1362" i="8" s="1"/>
  <c r="K1362" i="8"/>
  <c r="L1362" i="8"/>
  <c r="M1362" i="8"/>
  <c r="F1352" i="8"/>
  <c r="G1352" i="8"/>
  <c r="C1352" i="8"/>
  <c r="D1352" i="8" s="1"/>
  <c r="E1352" i="8"/>
  <c r="P1352" i="8" s="1" a="1"/>
  <c r="P1352" i="8" s="1"/>
  <c r="I1343" i="8"/>
  <c r="J1343" i="8" s="1"/>
  <c r="M1343" i="8"/>
  <c r="K1343" i="8"/>
  <c r="L1343" i="8"/>
  <c r="M1384" i="8"/>
  <c r="I1384" i="8"/>
  <c r="J1384" i="8" s="1"/>
  <c r="K1384" i="8"/>
  <c r="L1384" i="8"/>
  <c r="C1378" i="8"/>
  <c r="D1378" i="8" s="1"/>
  <c r="E1378" i="8"/>
  <c r="P1378" i="8" s="1" a="1"/>
  <c r="P1378" i="8" s="1"/>
  <c r="F1378" i="8"/>
  <c r="G1378" i="8"/>
  <c r="F1368" i="8"/>
  <c r="G1368" i="8"/>
  <c r="C1368" i="8"/>
  <c r="D1368" i="8" s="1"/>
  <c r="E1368" i="8"/>
  <c r="P1368" i="8" s="1" a="1"/>
  <c r="P1368" i="8" s="1"/>
  <c r="I1363" i="8"/>
  <c r="J1363" i="8" s="1"/>
  <c r="K1363" i="8"/>
  <c r="L1363" i="8"/>
  <c r="M1363" i="8"/>
  <c r="I1358" i="8"/>
  <c r="J1358" i="8" s="1"/>
  <c r="K1358" i="8"/>
  <c r="L1358" i="8"/>
  <c r="M1358" i="8"/>
  <c r="I1354" i="8"/>
  <c r="J1354" i="8" s="1"/>
  <c r="K1354" i="8"/>
  <c r="L1354" i="8"/>
  <c r="M1354" i="8"/>
  <c r="C1346" i="8"/>
  <c r="D1346" i="8" s="1"/>
  <c r="E1346" i="8"/>
  <c r="P1346" i="8" s="1" a="1"/>
  <c r="P1346" i="8" s="1"/>
  <c r="F1346" i="8"/>
  <c r="G1346" i="8"/>
  <c r="I1342" i="8"/>
  <c r="J1342" i="8" s="1"/>
  <c r="K1342" i="8"/>
  <c r="L1342" i="8"/>
  <c r="M1342" i="8"/>
  <c r="I1350" i="8"/>
  <c r="J1350" i="8" s="1"/>
  <c r="K1350" i="8"/>
  <c r="L1350" i="8"/>
  <c r="M1350" i="8"/>
  <c r="F1384" i="8"/>
  <c r="G1384" i="8"/>
  <c r="C1384" i="8"/>
  <c r="D1384" i="8" s="1"/>
  <c r="E1384" i="8"/>
  <c r="P1384" i="8" s="1" a="1"/>
  <c r="P1384" i="8" s="1"/>
  <c r="I1374" i="8"/>
  <c r="J1374" i="8" s="1"/>
  <c r="K1374" i="8"/>
  <c r="L1374" i="8"/>
  <c r="M1374" i="8"/>
  <c r="I1366" i="8"/>
  <c r="J1366" i="8" s="1"/>
  <c r="K1366" i="8"/>
  <c r="L1366" i="8"/>
  <c r="M1366" i="8"/>
  <c r="C1363" i="8"/>
  <c r="D1363" i="8" s="1"/>
  <c r="E1363" i="8"/>
  <c r="P1363" i="8" s="1" a="1"/>
  <c r="P1363" i="8" s="1"/>
  <c r="G1363" i="8"/>
  <c r="F1363" i="8"/>
  <c r="C1358" i="8"/>
  <c r="D1358" i="8" s="1"/>
  <c r="E1358" i="8"/>
  <c r="P1358" i="8" s="1" a="1"/>
  <c r="P1358" i="8" s="1"/>
  <c r="F1358" i="8"/>
  <c r="G1358" i="8"/>
  <c r="M1356" i="8"/>
  <c r="I1356" i="8"/>
  <c r="J1356" i="8" s="1"/>
  <c r="K1356" i="8"/>
  <c r="L1356" i="8"/>
  <c r="C1354" i="8"/>
  <c r="D1354" i="8" s="1"/>
  <c r="E1354" i="8"/>
  <c r="P1354" i="8" s="1" a="1"/>
  <c r="P1354" i="8" s="1"/>
  <c r="F1354" i="8"/>
  <c r="G1354" i="8"/>
  <c r="F1351" i="8"/>
  <c r="C1351" i="8"/>
  <c r="D1351" i="8" s="1"/>
  <c r="E1351" i="8"/>
  <c r="G1351" i="8"/>
  <c r="F1348" i="8"/>
  <c r="G1348" i="8"/>
  <c r="C1348" i="8"/>
  <c r="D1348" i="8" s="1"/>
  <c r="E1348" i="8"/>
  <c r="P1348" i="8" s="1" a="1"/>
  <c r="P1348" i="8" s="1"/>
  <c r="C1342" i="8"/>
  <c r="D1342" i="8" s="1"/>
  <c r="E1342" i="8"/>
  <c r="P1342" i="8" s="1" a="1"/>
  <c r="P1342" i="8" s="1"/>
  <c r="F1342" i="8"/>
  <c r="G1342" i="8"/>
  <c r="M1336" i="8"/>
  <c r="K1336" i="8"/>
  <c r="P1336" i="8" s="1" a="1"/>
  <c r="P1336" i="8" s="1"/>
  <c r="I1336" i="8"/>
  <c r="J1336" i="8" s="1"/>
  <c r="L1336" i="8"/>
  <c r="I1359" i="8"/>
  <c r="J1359" i="8" s="1"/>
  <c r="M1359" i="8"/>
  <c r="K1359" i="8"/>
  <c r="L1359" i="8"/>
  <c r="K1353" i="8"/>
  <c r="P1353" i="8" s="1" a="1"/>
  <c r="P1353" i="8" s="1"/>
  <c r="L1353" i="8"/>
  <c r="M1353" i="8"/>
  <c r="I1353" i="8"/>
  <c r="J1353" i="8" s="1"/>
  <c r="F1347" i="8"/>
  <c r="C1347" i="8"/>
  <c r="D1347" i="8" s="1"/>
  <c r="E1347" i="8"/>
  <c r="P1347" i="8" s="1" a="1"/>
  <c r="P1347" i="8" s="1"/>
  <c r="G1347" i="8"/>
  <c r="I1382" i="8"/>
  <c r="J1382" i="8" s="1"/>
  <c r="K1382" i="8"/>
  <c r="L1382" i="8"/>
  <c r="M1382" i="8"/>
  <c r="C1374" i="8"/>
  <c r="D1374" i="8" s="1"/>
  <c r="E1374" i="8"/>
  <c r="P1374" i="8" s="1" a="1"/>
  <c r="P1374" i="8" s="1"/>
  <c r="F1374" i="8"/>
  <c r="G1374" i="8"/>
  <c r="C1366" i="8"/>
  <c r="D1366" i="8" s="1"/>
  <c r="E1366" i="8"/>
  <c r="P1366" i="8" s="1" a="1"/>
  <c r="P1366" i="8" s="1"/>
  <c r="F1366" i="8"/>
  <c r="G1366" i="8"/>
  <c r="F1360" i="8"/>
  <c r="G1360" i="8"/>
  <c r="C1360" i="8"/>
  <c r="D1360" i="8" s="1"/>
  <c r="E1360" i="8"/>
  <c r="P1360" i="8" s="1" a="1"/>
  <c r="P1360" i="8" s="1"/>
  <c r="F1356" i="8"/>
  <c r="G1356" i="8"/>
  <c r="C1356" i="8"/>
  <c r="D1356" i="8" s="1"/>
  <c r="E1356" i="8"/>
  <c r="P1356" i="8" s="1" a="1"/>
  <c r="P1356" i="8" s="1"/>
  <c r="K1345" i="8"/>
  <c r="L1345" i="8"/>
  <c r="M1345" i="8"/>
  <c r="I1345" i="8"/>
  <c r="J1345" i="8" s="1"/>
  <c r="F1344" i="8"/>
  <c r="G1344" i="8"/>
  <c r="C1344" i="8"/>
  <c r="D1344" i="8" s="1"/>
  <c r="E1344" i="8"/>
  <c r="P1344" i="8" s="1" a="1"/>
  <c r="P1344" i="8" s="1"/>
  <c r="M1335" i="8"/>
  <c r="I1335" i="8"/>
  <c r="J1335" i="8" s="1"/>
  <c r="K1335" i="8"/>
  <c r="L1335" i="8"/>
  <c r="F1316" i="8"/>
  <c r="G1316" i="8"/>
  <c r="C1316" i="8"/>
  <c r="D1316" i="8" s="1"/>
  <c r="I1313" i="8"/>
  <c r="J1313" i="8" s="1"/>
  <c r="K1313" i="8"/>
  <c r="L1313" i="8"/>
  <c r="M1313" i="8"/>
  <c r="C1310" i="8"/>
  <c r="D1310" i="8" s="1"/>
  <c r="G1310" i="8"/>
  <c r="F1255" i="8"/>
  <c r="C1255" i="8"/>
  <c r="D1255" i="8" s="1"/>
  <c r="E1255" i="8"/>
  <c r="P1255" i="8" s="1" a="1"/>
  <c r="P1255" i="8" s="1"/>
  <c r="I1246" i="8"/>
  <c r="J1246" i="8" s="1"/>
  <c r="K1246" i="8"/>
  <c r="L1246" i="8"/>
  <c r="I1214" i="8"/>
  <c r="J1214" i="8" s="1"/>
  <c r="K1214" i="8"/>
  <c r="L1214" i="8"/>
  <c r="E1175" i="8"/>
  <c r="C1175" i="8"/>
  <c r="D1175" i="8" s="1"/>
  <c r="G1175" i="8" s="1"/>
  <c r="K1140" i="8"/>
  <c r="L1140" i="8"/>
  <c r="M1140" i="8"/>
  <c r="I1140" i="8"/>
  <c r="J1140" i="8" s="1"/>
  <c r="K1080" i="8"/>
  <c r="L1080" i="8"/>
  <c r="M1080" i="8"/>
  <c r="I1080" i="8"/>
  <c r="J1080" i="8" s="1"/>
  <c r="K1018" i="8"/>
  <c r="L1018" i="8"/>
  <c r="M1018" i="8"/>
  <c r="I1018" i="8"/>
  <c r="J1018" i="8" s="1"/>
  <c r="I778" i="8"/>
  <c r="J778" i="8" s="1"/>
  <c r="K778" i="8"/>
  <c r="L778" i="8"/>
  <c r="M778" i="8"/>
  <c r="C774" i="8"/>
  <c r="D774" i="8" s="1"/>
  <c r="E774" i="8"/>
  <c r="F774" i="8"/>
  <c r="G774" i="8"/>
  <c r="C1385" i="8"/>
  <c r="D1385" i="8" s="1"/>
  <c r="C1381" i="8"/>
  <c r="D1381" i="8" s="1"/>
  <c r="L1380" i="8"/>
  <c r="C1377" i="8"/>
  <c r="D1377" i="8" s="1"/>
  <c r="L1376" i="8"/>
  <c r="C1373" i="8"/>
  <c r="D1373" i="8" s="1"/>
  <c r="L1372" i="8"/>
  <c r="C1369" i="8"/>
  <c r="D1369" i="8" s="1"/>
  <c r="C1365" i="8"/>
  <c r="D1365" i="8" s="1"/>
  <c r="C1361" i="8"/>
  <c r="D1361" i="8" s="1"/>
  <c r="C1357" i="8"/>
  <c r="D1357" i="8" s="1"/>
  <c r="C1353" i="8"/>
  <c r="D1353" i="8" s="1"/>
  <c r="C1349" i="8"/>
  <c r="D1349" i="8" s="1"/>
  <c r="L1348" i="8"/>
  <c r="C1345" i="8"/>
  <c r="D1345" i="8" s="1"/>
  <c r="C1341" i="8"/>
  <c r="D1341" i="8" s="1"/>
  <c r="L1340" i="8"/>
  <c r="C1337" i="8"/>
  <c r="D1337" i="8" s="1"/>
  <c r="C1333" i="8"/>
  <c r="D1333" i="8" s="1"/>
  <c r="M1331" i="8"/>
  <c r="I1331" i="8"/>
  <c r="J1331" i="8" s="1"/>
  <c r="E1329" i="8"/>
  <c r="P1329" i="8" s="1" a="1"/>
  <c r="P1329" i="8" s="1"/>
  <c r="F1329" i="8"/>
  <c r="E1326" i="8"/>
  <c r="P1326" i="8" s="1" a="1"/>
  <c r="P1326" i="8" s="1"/>
  <c r="E1325" i="8"/>
  <c r="F1325" i="8"/>
  <c r="F1319" i="8"/>
  <c r="E1319" i="8"/>
  <c r="P1319" i="8" s="1" a="1"/>
  <c r="P1319" i="8" s="1"/>
  <c r="E1317" i="8"/>
  <c r="F1317" i="8"/>
  <c r="E1316" i="8"/>
  <c r="F1311" i="8"/>
  <c r="E1311" i="8"/>
  <c r="P1311" i="8" s="1" a="1"/>
  <c r="P1311" i="8" s="1"/>
  <c r="E1310" i="8"/>
  <c r="E1309" i="8"/>
  <c r="F1309" i="8"/>
  <c r="E1305" i="8"/>
  <c r="F1305" i="8"/>
  <c r="G1305" i="8"/>
  <c r="F1304" i="8"/>
  <c r="G1304" i="8"/>
  <c r="C1304" i="8"/>
  <c r="D1304" i="8" s="1"/>
  <c r="C1302" i="8"/>
  <c r="D1302" i="8" s="1"/>
  <c r="E1302" i="8"/>
  <c r="G1302" i="8"/>
  <c r="I1293" i="8"/>
  <c r="J1293" i="8" s="1"/>
  <c r="K1293" i="8"/>
  <c r="L1293" i="8"/>
  <c r="M1293" i="8"/>
  <c r="E1289" i="8"/>
  <c r="F1289" i="8"/>
  <c r="G1289" i="8"/>
  <c r="F1288" i="8"/>
  <c r="G1288" i="8"/>
  <c r="C1288" i="8"/>
  <c r="D1288" i="8" s="1"/>
  <c r="C1286" i="8"/>
  <c r="D1286" i="8" s="1"/>
  <c r="E1286" i="8"/>
  <c r="G1286" i="8"/>
  <c r="I1277" i="8"/>
  <c r="J1277" i="8" s="1"/>
  <c r="K1277" i="8"/>
  <c r="L1277" i="8"/>
  <c r="M1277" i="8"/>
  <c r="E1273" i="8"/>
  <c r="F1273" i="8"/>
  <c r="G1273" i="8"/>
  <c r="F1272" i="8"/>
  <c r="G1272" i="8"/>
  <c r="C1272" i="8"/>
  <c r="D1272" i="8" s="1"/>
  <c r="C1270" i="8"/>
  <c r="D1270" i="8" s="1"/>
  <c r="E1270" i="8"/>
  <c r="G1270" i="8"/>
  <c r="I1261" i="8"/>
  <c r="J1261" i="8" s="1"/>
  <c r="K1261" i="8"/>
  <c r="L1261" i="8"/>
  <c r="M1261" i="8"/>
  <c r="E1257" i="8"/>
  <c r="F1257" i="8"/>
  <c r="G1257" i="8"/>
  <c r="F1256" i="8"/>
  <c r="G1256" i="8"/>
  <c r="C1256" i="8"/>
  <c r="D1256" i="8" s="1"/>
  <c r="C1254" i="8"/>
  <c r="D1254" i="8" s="1"/>
  <c r="E1254" i="8"/>
  <c r="G1254" i="8"/>
  <c r="M1246" i="8"/>
  <c r="I1245" i="8"/>
  <c r="J1245" i="8" s="1"/>
  <c r="K1245" i="8"/>
  <c r="L1245" i="8"/>
  <c r="M1245" i="8"/>
  <c r="I1234" i="8"/>
  <c r="J1234" i="8" s="1"/>
  <c r="K1234" i="8"/>
  <c r="L1234" i="8"/>
  <c r="C1230" i="8"/>
  <c r="D1230" i="8" s="1"/>
  <c r="E1230" i="8"/>
  <c r="G1230" i="8"/>
  <c r="E1221" i="8"/>
  <c r="F1221" i="8"/>
  <c r="G1221" i="8"/>
  <c r="C1220" i="8"/>
  <c r="C1219" i="8"/>
  <c r="D1219" i="8" s="1"/>
  <c r="G1219" i="8" s="1"/>
  <c r="E1219" i="8"/>
  <c r="M1214" i="8"/>
  <c r="I1213" i="8"/>
  <c r="J1213" i="8" s="1"/>
  <c r="K1213" i="8"/>
  <c r="L1213" i="8"/>
  <c r="M1213" i="8"/>
  <c r="K1204" i="8"/>
  <c r="M1204" i="8"/>
  <c r="I1204" i="8"/>
  <c r="J1204" i="8" s="1"/>
  <c r="C1192" i="8"/>
  <c r="F1192" i="8"/>
  <c r="C1166" i="8"/>
  <c r="D1166" i="8" s="1"/>
  <c r="G1166" i="8" s="1"/>
  <c r="F1166" i="8"/>
  <c r="C1164" i="8"/>
  <c r="D1164" i="8" s="1"/>
  <c r="G1164" i="8" s="1"/>
  <c r="K1156" i="8"/>
  <c r="L1156" i="8"/>
  <c r="M1156" i="8"/>
  <c r="I1156" i="8"/>
  <c r="J1156" i="8" s="1"/>
  <c r="C1152" i="8"/>
  <c r="D1152" i="8" s="1"/>
  <c r="G1152" i="8" s="1"/>
  <c r="C1104" i="8"/>
  <c r="D1104" i="8" s="1"/>
  <c r="E1104" i="8"/>
  <c r="F1104" i="8"/>
  <c r="G1104" i="8"/>
  <c r="C1092" i="8"/>
  <c r="D1092" i="8" s="1"/>
  <c r="E1092" i="8"/>
  <c r="F1092" i="8"/>
  <c r="G1092" i="8"/>
  <c r="E1087" i="8"/>
  <c r="P1087" i="8" s="1" a="1"/>
  <c r="P1087" i="8" s="1"/>
  <c r="F1087" i="8"/>
  <c r="G1087" i="8"/>
  <c r="C1087" i="8"/>
  <c r="D1087" i="8" s="1"/>
  <c r="E1079" i="8"/>
  <c r="F1079" i="8"/>
  <c r="G1079" i="8"/>
  <c r="C1079" i="8"/>
  <c r="D1079" i="8" s="1"/>
  <c r="K1072" i="8"/>
  <c r="L1072" i="8"/>
  <c r="M1072" i="8"/>
  <c r="I1072" i="8"/>
  <c r="J1072" i="8" s="1"/>
  <c r="K1060" i="8"/>
  <c r="L1060" i="8"/>
  <c r="M1060" i="8"/>
  <c r="I1060" i="8"/>
  <c r="J1060" i="8" s="1"/>
  <c r="I991" i="8"/>
  <c r="J991" i="8" s="1"/>
  <c r="K991" i="8"/>
  <c r="L991" i="8"/>
  <c r="M991" i="8"/>
  <c r="L1351" i="8"/>
  <c r="G1334" i="8"/>
  <c r="E1331" i="8"/>
  <c r="I1330" i="8"/>
  <c r="J1330" i="8" s="1"/>
  <c r="K1330" i="8"/>
  <c r="K1320" i="8"/>
  <c r="P1320" i="8" s="1" a="1"/>
  <c r="P1320" i="8" s="1"/>
  <c r="M1320" i="8"/>
  <c r="K1312" i="8"/>
  <c r="M1312" i="8"/>
  <c r="C1306" i="8"/>
  <c r="D1306" i="8" s="1"/>
  <c r="E1306" i="8"/>
  <c r="G1306" i="8"/>
  <c r="I1297" i="8"/>
  <c r="J1297" i="8" s="1"/>
  <c r="K1297" i="8"/>
  <c r="L1297" i="8"/>
  <c r="M1297" i="8"/>
  <c r="E1293" i="8"/>
  <c r="P1293" i="8" s="1" a="1"/>
  <c r="P1293" i="8" s="1"/>
  <c r="F1293" i="8"/>
  <c r="G1293" i="8"/>
  <c r="F1292" i="8"/>
  <c r="G1292" i="8"/>
  <c r="C1292" i="8"/>
  <c r="D1292" i="8" s="1"/>
  <c r="C1290" i="8"/>
  <c r="D1290" i="8" s="1"/>
  <c r="E1290" i="8"/>
  <c r="G1290" i="8"/>
  <c r="I1281" i="8"/>
  <c r="J1281" i="8" s="1"/>
  <c r="K1281" i="8"/>
  <c r="L1281" i="8"/>
  <c r="M1281" i="8"/>
  <c r="E1277" i="8"/>
  <c r="P1277" i="8" s="1" a="1"/>
  <c r="P1277" i="8" s="1"/>
  <c r="F1277" i="8"/>
  <c r="G1277" i="8"/>
  <c r="F1276" i="8"/>
  <c r="G1276" i="8"/>
  <c r="C1276" i="8"/>
  <c r="D1276" i="8" s="1"/>
  <c r="C1274" i="8"/>
  <c r="D1274" i="8" s="1"/>
  <c r="E1274" i="8"/>
  <c r="G1274" i="8"/>
  <c r="I1265" i="8"/>
  <c r="J1265" i="8" s="1"/>
  <c r="K1265" i="8"/>
  <c r="L1265" i="8"/>
  <c r="M1265" i="8"/>
  <c r="E1261" i="8"/>
  <c r="P1261" i="8" s="1" a="1"/>
  <c r="P1261" i="8" s="1"/>
  <c r="F1261" i="8"/>
  <c r="G1261" i="8"/>
  <c r="F1260" i="8"/>
  <c r="G1260" i="8"/>
  <c r="C1260" i="8"/>
  <c r="D1260" i="8" s="1"/>
  <c r="C1258" i="8"/>
  <c r="D1258" i="8" s="1"/>
  <c r="E1258" i="8"/>
  <c r="G1258" i="8"/>
  <c r="I1249" i="8"/>
  <c r="J1249" i="8" s="1"/>
  <c r="K1249" i="8"/>
  <c r="L1249" i="8"/>
  <c r="M1249" i="8"/>
  <c r="E1245" i="8"/>
  <c r="F1245" i="8"/>
  <c r="G1245" i="8"/>
  <c r="F1244" i="8"/>
  <c r="C1244" i="8"/>
  <c r="C1243" i="8"/>
  <c r="D1243" i="8" s="1"/>
  <c r="G1243" i="8" s="1"/>
  <c r="E1243" i="8"/>
  <c r="I1237" i="8"/>
  <c r="J1237" i="8" s="1"/>
  <c r="K1237" i="8"/>
  <c r="L1237" i="8"/>
  <c r="M1237" i="8"/>
  <c r="I1226" i="8"/>
  <c r="J1226" i="8" s="1"/>
  <c r="K1226" i="8"/>
  <c r="L1226" i="8"/>
  <c r="C1222" i="8"/>
  <c r="E1222" i="8" s="1"/>
  <c r="E1213" i="8"/>
  <c r="F1213" i="8"/>
  <c r="G1213" i="8"/>
  <c r="C1212" i="8"/>
  <c r="C1211" i="8"/>
  <c r="D1211" i="8" s="1"/>
  <c r="G1211" i="8" s="1"/>
  <c r="E1211" i="8"/>
  <c r="I1205" i="8"/>
  <c r="J1205" i="8" s="1"/>
  <c r="K1205" i="8"/>
  <c r="L1205" i="8"/>
  <c r="M1205" i="8"/>
  <c r="C1204" i="8"/>
  <c r="D1204" i="8" s="1"/>
  <c r="G1204" i="8" s="1"/>
  <c r="I1197" i="8"/>
  <c r="J1197" i="8" s="1"/>
  <c r="K1197" i="8"/>
  <c r="L1197" i="8"/>
  <c r="M1197" i="8"/>
  <c r="K1188" i="8"/>
  <c r="L1188" i="8"/>
  <c r="M1188" i="8"/>
  <c r="I1188" i="8"/>
  <c r="J1188" i="8" s="1"/>
  <c r="C1184" i="8"/>
  <c r="D1184" i="8" s="1"/>
  <c r="G1184" i="8" s="1"/>
  <c r="I1165" i="8"/>
  <c r="J1165" i="8" s="1"/>
  <c r="K1165" i="8"/>
  <c r="L1165" i="8"/>
  <c r="M1165" i="8"/>
  <c r="G1158" i="8"/>
  <c r="C1158" i="8"/>
  <c r="D1158" i="8" s="1"/>
  <c r="E1158" i="8"/>
  <c r="F1158" i="8"/>
  <c r="C1156" i="8"/>
  <c r="D1156" i="8" s="1"/>
  <c r="G1156" i="8" s="1"/>
  <c r="G1134" i="8"/>
  <c r="C1134" i="8"/>
  <c r="D1134" i="8" s="1"/>
  <c r="P1114" i="8" a="1"/>
  <c r="P1114" i="8" s="1"/>
  <c r="C1109" i="8"/>
  <c r="D1109" i="8" s="1"/>
  <c r="E1109" i="8"/>
  <c r="F1109" i="8"/>
  <c r="G1109" i="8"/>
  <c r="E1107" i="8"/>
  <c r="F1107" i="8"/>
  <c r="G1107" i="8"/>
  <c r="C1107" i="8"/>
  <c r="D1107" i="8" s="1"/>
  <c r="C1072" i="8"/>
  <c r="D1072" i="8" s="1"/>
  <c r="E1072" i="8"/>
  <c r="P1072" i="8" s="1" a="1"/>
  <c r="P1072" i="8" s="1"/>
  <c r="F1072" i="8"/>
  <c r="G1072" i="8"/>
  <c r="G1066" i="8"/>
  <c r="C1066" i="8"/>
  <c r="D1066" i="8" s="1"/>
  <c r="E1066" i="8"/>
  <c r="F1066" i="8"/>
  <c r="C1060" i="8"/>
  <c r="D1060" i="8" s="1"/>
  <c r="G1060" i="8" s="1"/>
  <c r="E1060" i="8"/>
  <c r="F1060" i="8"/>
  <c r="I1058" i="8"/>
  <c r="J1058" i="8" s="1"/>
  <c r="K1058" i="8"/>
  <c r="L1058" i="8"/>
  <c r="M1058" i="8"/>
  <c r="C1024" i="8"/>
  <c r="D1024" i="8" s="1"/>
  <c r="G1024" i="8" s="1"/>
  <c r="E1024" i="8"/>
  <c r="F1308" i="8"/>
  <c r="G1308" i="8"/>
  <c r="C1308" i="8"/>
  <c r="D1308" i="8" s="1"/>
  <c r="I1278" i="8"/>
  <c r="J1278" i="8" s="1"/>
  <c r="K1278" i="8"/>
  <c r="L1278" i="8"/>
  <c r="C1242" i="8"/>
  <c r="D1242" i="8" s="1"/>
  <c r="G1242" i="8" s="1"/>
  <c r="E1233" i="8"/>
  <c r="F1233" i="8"/>
  <c r="G1233" i="8"/>
  <c r="C1231" i="8"/>
  <c r="D1231" i="8" s="1"/>
  <c r="E1231" i="8"/>
  <c r="C1193" i="8"/>
  <c r="D1193" i="8" s="1"/>
  <c r="G1193" i="8" s="1"/>
  <c r="I1153" i="8"/>
  <c r="J1153" i="8" s="1"/>
  <c r="K1153" i="8"/>
  <c r="L1153" i="8"/>
  <c r="M1153" i="8"/>
  <c r="C1137" i="8"/>
  <c r="D1137" i="8" s="1"/>
  <c r="G1137" i="8" s="1"/>
  <c r="F1137" i="8"/>
  <c r="K1383" i="8"/>
  <c r="I1380" i="8"/>
  <c r="J1380" i="8" s="1"/>
  <c r="K1379" i="8"/>
  <c r="I1376" i="8"/>
  <c r="J1376" i="8" s="1"/>
  <c r="I1372" i="8"/>
  <c r="J1372" i="8" s="1"/>
  <c r="K1371" i="8"/>
  <c r="K1367" i="8"/>
  <c r="I1360" i="8"/>
  <c r="J1360" i="8" s="1"/>
  <c r="I1352" i="8"/>
  <c r="J1352" i="8" s="1"/>
  <c r="K1351" i="8"/>
  <c r="I1348" i="8"/>
  <c r="J1348" i="8" s="1"/>
  <c r="I1344" i="8"/>
  <c r="J1344" i="8" s="1"/>
  <c r="I1340" i="8"/>
  <c r="J1340" i="8" s="1"/>
  <c r="K1339" i="8"/>
  <c r="F1334" i="8"/>
  <c r="F1328" i="8"/>
  <c r="G1328" i="8"/>
  <c r="F1322" i="8"/>
  <c r="M1318" i="8"/>
  <c r="F1314" i="8"/>
  <c r="M1310" i="8"/>
  <c r="F1307" i="8"/>
  <c r="C1307" i="8"/>
  <c r="D1307" i="8" s="1"/>
  <c r="E1307" i="8"/>
  <c r="P1307" i="8" s="1" a="1"/>
  <c r="P1307" i="8" s="1"/>
  <c r="I1298" i="8"/>
  <c r="J1298" i="8" s="1"/>
  <c r="K1298" i="8"/>
  <c r="L1298" i="8"/>
  <c r="P1296" i="8" a="1"/>
  <c r="P1296" i="8" s="1"/>
  <c r="F1291" i="8"/>
  <c r="C1291" i="8"/>
  <c r="D1291" i="8" s="1"/>
  <c r="E1291" i="8"/>
  <c r="P1291" i="8" s="1" a="1"/>
  <c r="P1291" i="8" s="1"/>
  <c r="I1282" i="8"/>
  <c r="J1282" i="8" s="1"/>
  <c r="K1282" i="8"/>
  <c r="L1282" i="8"/>
  <c r="P1280" i="8" a="1"/>
  <c r="P1280" i="8" s="1"/>
  <c r="F1275" i="8"/>
  <c r="C1275" i="8"/>
  <c r="D1275" i="8" s="1"/>
  <c r="E1275" i="8"/>
  <c r="P1275" i="8" s="1" a="1"/>
  <c r="P1275" i="8" s="1"/>
  <c r="I1266" i="8"/>
  <c r="J1266" i="8" s="1"/>
  <c r="K1266" i="8"/>
  <c r="L1266" i="8"/>
  <c r="F1259" i="8"/>
  <c r="C1259" i="8"/>
  <c r="D1259" i="8" s="1"/>
  <c r="E1259" i="8"/>
  <c r="P1259" i="8" s="1" a="1"/>
  <c r="P1259" i="8" s="1"/>
  <c r="I1250" i="8"/>
  <c r="J1250" i="8" s="1"/>
  <c r="K1250" i="8"/>
  <c r="L1250" i="8"/>
  <c r="I1238" i="8"/>
  <c r="J1238" i="8" s="1"/>
  <c r="K1238" i="8"/>
  <c r="L1238" i="8"/>
  <c r="C1234" i="8"/>
  <c r="E1234" i="8"/>
  <c r="E1225" i="8"/>
  <c r="F1225" i="8"/>
  <c r="G1225" i="8"/>
  <c r="C1224" i="8"/>
  <c r="F1223" i="8"/>
  <c r="C1223" i="8"/>
  <c r="D1223" i="8" s="1"/>
  <c r="E1223" i="8"/>
  <c r="P1223" i="8" s="1" a="1"/>
  <c r="P1223" i="8" s="1"/>
  <c r="I1217" i="8"/>
  <c r="J1217" i="8" s="1"/>
  <c r="K1217" i="8"/>
  <c r="L1217" i="8"/>
  <c r="M1217" i="8"/>
  <c r="I1206" i="8"/>
  <c r="J1206" i="8" s="1"/>
  <c r="K1206" i="8"/>
  <c r="L1206" i="8"/>
  <c r="K1202" i="8"/>
  <c r="L1202" i="8"/>
  <c r="I1202" i="8"/>
  <c r="J1202" i="8" s="1"/>
  <c r="C1196" i="8"/>
  <c r="D1196" i="8" s="1"/>
  <c r="G1196" i="8" s="1"/>
  <c r="C1176" i="8"/>
  <c r="D1176" i="8" s="1"/>
  <c r="F1176" i="8" s="1"/>
  <c r="E1176" i="8"/>
  <c r="C1173" i="8"/>
  <c r="D1173" i="8" s="1"/>
  <c r="E1173" i="8"/>
  <c r="F1173" i="8"/>
  <c r="G1173" i="8"/>
  <c r="K1168" i="8"/>
  <c r="L1168" i="8"/>
  <c r="M1168" i="8"/>
  <c r="I1168" i="8"/>
  <c r="J1168" i="8" s="1"/>
  <c r="L1143" i="8"/>
  <c r="M1143" i="8"/>
  <c r="I1143" i="8"/>
  <c r="J1143" i="8" s="1"/>
  <c r="K1143" i="8"/>
  <c r="C1140" i="8"/>
  <c r="D1140" i="8" s="1"/>
  <c r="G1140" i="8" s="1"/>
  <c r="F1140" i="8"/>
  <c r="C1112" i="8"/>
  <c r="D1112" i="8" s="1"/>
  <c r="E1112" i="8"/>
  <c r="P1112" i="8" s="1" a="1"/>
  <c r="P1112" i="8" s="1"/>
  <c r="F1112" i="8"/>
  <c r="G1112" i="8"/>
  <c r="C1105" i="8"/>
  <c r="D1105" i="8" s="1"/>
  <c r="E1105" i="8"/>
  <c r="F1105" i="8"/>
  <c r="G1105" i="8"/>
  <c r="C1088" i="8"/>
  <c r="D1088" i="8" s="1"/>
  <c r="E1088" i="8"/>
  <c r="P1088" i="8" s="1" a="1"/>
  <c r="P1088" i="8" s="1"/>
  <c r="F1088" i="8"/>
  <c r="G1088" i="8"/>
  <c r="I1082" i="8"/>
  <c r="J1082" i="8" s="1"/>
  <c r="K1082" i="8"/>
  <c r="M1082" i="8"/>
  <c r="L1082" i="8"/>
  <c r="C1080" i="8"/>
  <c r="D1080" i="8" s="1"/>
  <c r="G1080" i="8" s="1"/>
  <c r="E1080" i="8"/>
  <c r="C1064" i="8"/>
  <c r="D1064" i="8" s="1"/>
  <c r="E1064" i="8"/>
  <c r="G1064" i="8"/>
  <c r="G1058" i="8"/>
  <c r="C1058" i="8"/>
  <c r="D1058" i="8" s="1"/>
  <c r="F1058" i="8"/>
  <c r="L1033" i="8"/>
  <c r="M1033" i="8"/>
  <c r="I1033" i="8"/>
  <c r="J1033" i="8" s="1"/>
  <c r="K1033" i="8"/>
  <c r="I975" i="8"/>
  <c r="J975" i="8" s="1"/>
  <c r="K975" i="8"/>
  <c r="L975" i="8"/>
  <c r="M975" i="8"/>
  <c r="F1324" i="8"/>
  <c r="G1324" i="8"/>
  <c r="C1324" i="8"/>
  <c r="D1324" i="8" s="1"/>
  <c r="I1322" i="8"/>
  <c r="J1322" i="8" s="1"/>
  <c r="K1322" i="8"/>
  <c r="P1322" i="8" s="1" a="1"/>
  <c r="P1322" i="8" s="1"/>
  <c r="C1318" i="8"/>
  <c r="D1318" i="8" s="1"/>
  <c r="G1318" i="8"/>
  <c r="I1314" i="8"/>
  <c r="J1314" i="8" s="1"/>
  <c r="K1314" i="8"/>
  <c r="P1314" i="8" s="1" a="1"/>
  <c r="P1314" i="8" s="1"/>
  <c r="F1303" i="8"/>
  <c r="C1303" i="8"/>
  <c r="D1303" i="8" s="1"/>
  <c r="E1303" i="8"/>
  <c r="P1303" i="8" s="1" a="1"/>
  <c r="P1303" i="8" s="1"/>
  <c r="I1294" i="8"/>
  <c r="J1294" i="8" s="1"/>
  <c r="K1294" i="8"/>
  <c r="L1294" i="8"/>
  <c r="F1287" i="8"/>
  <c r="C1287" i="8"/>
  <c r="D1287" i="8" s="1"/>
  <c r="E1287" i="8"/>
  <c r="P1287" i="8" s="1" a="1"/>
  <c r="P1287" i="8" s="1"/>
  <c r="F1271" i="8"/>
  <c r="C1271" i="8"/>
  <c r="D1271" i="8" s="1"/>
  <c r="E1271" i="8"/>
  <c r="P1271" i="8" s="1" a="1"/>
  <c r="P1271" i="8" s="1"/>
  <c r="I1262" i="8"/>
  <c r="J1262" i="8" s="1"/>
  <c r="K1262" i="8"/>
  <c r="L1262" i="8"/>
  <c r="I1225" i="8"/>
  <c r="J1225" i="8" s="1"/>
  <c r="K1225" i="8"/>
  <c r="L1225" i="8"/>
  <c r="M1225" i="8"/>
  <c r="C1172" i="8"/>
  <c r="D1172" i="8" s="1"/>
  <c r="E1172" i="8"/>
  <c r="F1172" i="8"/>
  <c r="G1172" i="8"/>
  <c r="C1144" i="8"/>
  <c r="D1144" i="8" s="1"/>
  <c r="G1144" i="8" s="1"/>
  <c r="K1112" i="8"/>
  <c r="L1112" i="8"/>
  <c r="M1112" i="8"/>
  <c r="I1112" i="8"/>
  <c r="J1112" i="8" s="1"/>
  <c r="C1096" i="8"/>
  <c r="D1096" i="8" s="1"/>
  <c r="E1096" i="8"/>
  <c r="F1096" i="8"/>
  <c r="G1096" i="8"/>
  <c r="K1088" i="8"/>
  <c r="L1088" i="8"/>
  <c r="M1088" i="8"/>
  <c r="I1088" i="8"/>
  <c r="J1088" i="8" s="1"/>
  <c r="G1385" i="8"/>
  <c r="G1381" i="8"/>
  <c r="G1377" i="8"/>
  <c r="G1373" i="8"/>
  <c r="G1369" i="8"/>
  <c r="G1365" i="8"/>
  <c r="G1361" i="8"/>
  <c r="G1357" i="8"/>
  <c r="G1353" i="8"/>
  <c r="G1349" i="8"/>
  <c r="G1345" i="8"/>
  <c r="G1341" i="8"/>
  <c r="G1337" i="8"/>
  <c r="E1334" i="8"/>
  <c r="P1334" i="8" s="1" a="1"/>
  <c r="P1334" i="8" s="1"/>
  <c r="G1333" i="8"/>
  <c r="C1331" i="8"/>
  <c r="D1331" i="8" s="1"/>
  <c r="G1330" i="8"/>
  <c r="L1328" i="8"/>
  <c r="E1327" i="8"/>
  <c r="P1327" i="8" s="1" a="1"/>
  <c r="P1327" i="8" s="1"/>
  <c r="I1326" i="8"/>
  <c r="J1326" i="8" s="1"/>
  <c r="K1326" i="8"/>
  <c r="F1323" i="8"/>
  <c r="E1323" i="8"/>
  <c r="P1323" i="8" s="1" a="1"/>
  <c r="P1323" i="8" s="1"/>
  <c r="E1321" i="8"/>
  <c r="F1321" i="8"/>
  <c r="F1315" i="8"/>
  <c r="E1315" i="8"/>
  <c r="P1315" i="8" s="1" a="1"/>
  <c r="P1315" i="8" s="1"/>
  <c r="E1313" i="8"/>
  <c r="P1313" i="8" s="1" a="1"/>
  <c r="P1313" i="8" s="1"/>
  <c r="F1313" i="8"/>
  <c r="I1301" i="8"/>
  <c r="J1301" i="8" s="1"/>
  <c r="K1301" i="8"/>
  <c r="L1301" i="8"/>
  <c r="M1301" i="8"/>
  <c r="E1297" i="8"/>
  <c r="P1297" i="8" s="1" a="1"/>
  <c r="P1297" i="8" s="1"/>
  <c r="F1297" i="8"/>
  <c r="G1297" i="8"/>
  <c r="F1296" i="8"/>
  <c r="G1296" i="8"/>
  <c r="C1296" i="8"/>
  <c r="D1296" i="8" s="1"/>
  <c r="C1294" i="8"/>
  <c r="D1294" i="8" s="1"/>
  <c r="E1294" i="8"/>
  <c r="P1294" i="8" s="1" a="1"/>
  <c r="P1294" i="8" s="1"/>
  <c r="G1294" i="8"/>
  <c r="I1285" i="8"/>
  <c r="J1285" i="8" s="1"/>
  <c r="K1285" i="8"/>
  <c r="L1285" i="8"/>
  <c r="M1285" i="8"/>
  <c r="E1281" i="8"/>
  <c r="P1281" i="8" s="1" a="1"/>
  <c r="P1281" i="8" s="1"/>
  <c r="F1281" i="8"/>
  <c r="G1281" i="8"/>
  <c r="F1280" i="8"/>
  <c r="G1280" i="8"/>
  <c r="C1280" i="8"/>
  <c r="D1280" i="8" s="1"/>
  <c r="C1278" i="8"/>
  <c r="D1278" i="8" s="1"/>
  <c r="E1278" i="8"/>
  <c r="P1278" i="8" s="1" a="1"/>
  <c r="P1278" i="8" s="1"/>
  <c r="G1278" i="8"/>
  <c r="I1269" i="8"/>
  <c r="J1269" i="8" s="1"/>
  <c r="K1269" i="8"/>
  <c r="L1269" i="8"/>
  <c r="M1269" i="8"/>
  <c r="E1265" i="8"/>
  <c r="F1265" i="8"/>
  <c r="G1265" i="8"/>
  <c r="F1264" i="8"/>
  <c r="G1264" i="8"/>
  <c r="C1264" i="8"/>
  <c r="D1264" i="8" s="1"/>
  <c r="C1262" i="8"/>
  <c r="D1262" i="8" s="1"/>
  <c r="E1262" i="8"/>
  <c r="P1262" i="8" s="1" a="1"/>
  <c r="P1262" i="8" s="1"/>
  <c r="G1262" i="8"/>
  <c r="I1253" i="8"/>
  <c r="J1253" i="8" s="1"/>
  <c r="K1253" i="8"/>
  <c r="L1253" i="8"/>
  <c r="M1253" i="8"/>
  <c r="E1249" i="8"/>
  <c r="F1249" i="8"/>
  <c r="G1249" i="8"/>
  <c r="F1248" i="8"/>
  <c r="C1248" i="8"/>
  <c r="C1246" i="8"/>
  <c r="D1246" i="8" s="1"/>
  <c r="G1246" i="8"/>
  <c r="E1237" i="8"/>
  <c r="F1237" i="8"/>
  <c r="G1237" i="8"/>
  <c r="C1236" i="8"/>
  <c r="C1235" i="8"/>
  <c r="D1235" i="8" s="1"/>
  <c r="G1235" i="8" s="1"/>
  <c r="I1229" i="8"/>
  <c r="J1229" i="8" s="1"/>
  <c r="K1229" i="8"/>
  <c r="L1229" i="8"/>
  <c r="M1229" i="8"/>
  <c r="I1218" i="8"/>
  <c r="J1218" i="8" s="1"/>
  <c r="K1218" i="8"/>
  <c r="L1218" i="8"/>
  <c r="C1214" i="8"/>
  <c r="D1214" i="8" s="1"/>
  <c r="E1214" i="8"/>
  <c r="G1214" i="8"/>
  <c r="E1205" i="8"/>
  <c r="F1205" i="8"/>
  <c r="G1205" i="8"/>
  <c r="C1200" i="8"/>
  <c r="E1200" i="8" s="1"/>
  <c r="C1188" i="8"/>
  <c r="D1188" i="8" s="1"/>
  <c r="G1188" i="8" s="1"/>
  <c r="E1188" i="8"/>
  <c r="I1185" i="8"/>
  <c r="J1185" i="8" s="1"/>
  <c r="K1185" i="8"/>
  <c r="L1185" i="8"/>
  <c r="M1185" i="8"/>
  <c r="K1180" i="8"/>
  <c r="L1180" i="8"/>
  <c r="M1180" i="8"/>
  <c r="I1180" i="8"/>
  <c r="J1180" i="8" s="1"/>
  <c r="I1157" i="8"/>
  <c r="J1157" i="8" s="1"/>
  <c r="K1157" i="8"/>
  <c r="L1157" i="8"/>
  <c r="M1157" i="8"/>
  <c r="C1120" i="8"/>
  <c r="D1120" i="8" s="1"/>
  <c r="E1120" i="8"/>
  <c r="F1120" i="8"/>
  <c r="G1120" i="8"/>
  <c r="C1116" i="8"/>
  <c r="D1116" i="8" s="1"/>
  <c r="E1116" i="8"/>
  <c r="F1116" i="8"/>
  <c r="G1116" i="8"/>
  <c r="K1108" i="8"/>
  <c r="L1108" i="8"/>
  <c r="M1108" i="8"/>
  <c r="I1108" i="8"/>
  <c r="J1108" i="8" s="1"/>
  <c r="E1067" i="8"/>
  <c r="C1067" i="8"/>
  <c r="D1067" i="8" s="1"/>
  <c r="G1067" i="8" s="1"/>
  <c r="I1061" i="8"/>
  <c r="J1061" i="8" s="1"/>
  <c r="K1061" i="8"/>
  <c r="L1061" i="8"/>
  <c r="M1061" i="8"/>
  <c r="C1056" i="8"/>
  <c r="D1056" i="8" s="1"/>
  <c r="G1056" i="8" s="1"/>
  <c r="E1029" i="8"/>
  <c r="C1029" i="8"/>
  <c r="D1029" i="8" s="1"/>
  <c r="F1029" i="8" s="1"/>
  <c r="F1007" i="8"/>
  <c r="C1232" i="8"/>
  <c r="D1232" i="8" s="1"/>
  <c r="G1232" i="8" s="1"/>
  <c r="C1210" i="8"/>
  <c r="D1210" i="8" s="1"/>
  <c r="G1210" i="8" s="1"/>
  <c r="I1074" i="8"/>
  <c r="J1074" i="8" s="1"/>
  <c r="K1074" i="8"/>
  <c r="P1074" i="8" s="1" a="1"/>
  <c r="P1074" i="8" s="1"/>
  <c r="M1074" i="8"/>
  <c r="L1074" i="8"/>
  <c r="C1069" i="8"/>
  <c r="D1069" i="8" s="1"/>
  <c r="E1069" i="8"/>
  <c r="F1069" i="8"/>
  <c r="G1069" i="8"/>
  <c r="C943" i="8"/>
  <c r="D943" i="8" s="1"/>
  <c r="G943" i="8" s="1"/>
  <c r="M824" i="8"/>
  <c r="I824" i="8"/>
  <c r="J824" i="8" s="1"/>
  <c r="L824" i="8"/>
  <c r="K824" i="8"/>
  <c r="C728" i="8"/>
  <c r="D728" i="8" s="1"/>
  <c r="G728" i="8" s="1"/>
  <c r="M1385" i="8"/>
  <c r="F1385" i="8"/>
  <c r="M1381" i="8"/>
  <c r="F1381" i="8"/>
  <c r="M1377" i="8"/>
  <c r="F1377" i="8"/>
  <c r="M1373" i="8"/>
  <c r="F1373" i="8"/>
  <c r="M1369" i="8"/>
  <c r="F1369" i="8"/>
  <c r="F1365" i="8"/>
  <c r="M1361" i="8"/>
  <c r="F1361" i="8"/>
  <c r="M1357" i="8"/>
  <c r="F1357" i="8"/>
  <c r="F1353" i="8"/>
  <c r="M1349" i="8"/>
  <c r="F1349" i="8"/>
  <c r="F1345" i="8"/>
  <c r="M1341" i="8"/>
  <c r="F1341" i="8"/>
  <c r="M1337" i="8"/>
  <c r="F1337" i="8"/>
  <c r="F1333" i="8"/>
  <c r="F1330" i="8"/>
  <c r="I1325" i="8"/>
  <c r="J1325" i="8" s="1"/>
  <c r="K1325" i="8"/>
  <c r="L1325" i="8"/>
  <c r="M1325" i="8"/>
  <c r="C1322" i="8"/>
  <c r="D1322" i="8" s="1"/>
  <c r="G1322" i="8"/>
  <c r="F1320" i="8"/>
  <c r="G1320" i="8"/>
  <c r="C1320" i="8"/>
  <c r="D1320" i="8" s="1"/>
  <c r="I1318" i="8"/>
  <c r="J1318" i="8" s="1"/>
  <c r="K1318" i="8"/>
  <c r="P1318" i="8" s="1" a="1"/>
  <c r="P1318" i="8" s="1"/>
  <c r="I1317" i="8"/>
  <c r="J1317" i="8" s="1"/>
  <c r="K1317" i="8"/>
  <c r="L1317" i="8"/>
  <c r="M1317" i="8"/>
  <c r="C1314" i="8"/>
  <c r="D1314" i="8" s="1"/>
  <c r="G1314" i="8"/>
  <c r="I1310" i="8"/>
  <c r="J1310" i="8" s="1"/>
  <c r="K1310" i="8"/>
  <c r="I1309" i="8"/>
  <c r="J1309" i="8" s="1"/>
  <c r="K1309" i="8"/>
  <c r="L1309" i="8"/>
  <c r="M1309" i="8"/>
  <c r="I1302" i="8"/>
  <c r="J1302" i="8" s="1"/>
  <c r="K1302" i="8"/>
  <c r="L1302" i="8"/>
  <c r="F1295" i="8"/>
  <c r="C1295" i="8"/>
  <c r="D1295" i="8" s="1"/>
  <c r="E1295" i="8"/>
  <c r="P1295" i="8" s="1" a="1"/>
  <c r="P1295" i="8" s="1"/>
  <c r="I1286" i="8"/>
  <c r="J1286" i="8" s="1"/>
  <c r="K1286" i="8"/>
  <c r="L1286" i="8"/>
  <c r="P1284" i="8" a="1"/>
  <c r="P1284" i="8" s="1"/>
  <c r="F1279" i="8"/>
  <c r="C1279" i="8"/>
  <c r="D1279" i="8" s="1"/>
  <c r="E1279" i="8"/>
  <c r="P1279" i="8" s="1" a="1"/>
  <c r="P1279" i="8" s="1"/>
  <c r="I1270" i="8"/>
  <c r="J1270" i="8" s="1"/>
  <c r="K1270" i="8"/>
  <c r="L1270" i="8"/>
  <c r="F1263" i="8"/>
  <c r="C1263" i="8"/>
  <c r="D1263" i="8" s="1"/>
  <c r="E1263" i="8"/>
  <c r="P1263" i="8" s="1" a="1"/>
  <c r="P1263" i="8" s="1"/>
  <c r="I1254" i="8"/>
  <c r="J1254" i="8" s="1"/>
  <c r="K1254" i="8"/>
  <c r="L1254" i="8"/>
  <c r="C1247" i="8"/>
  <c r="D1247" i="8" s="1"/>
  <c r="G1247" i="8" s="1"/>
  <c r="I1241" i="8"/>
  <c r="J1241" i="8" s="1"/>
  <c r="K1241" i="8"/>
  <c r="L1241" i="8"/>
  <c r="M1241" i="8"/>
  <c r="I1230" i="8"/>
  <c r="J1230" i="8" s="1"/>
  <c r="K1230" i="8"/>
  <c r="L1230" i="8"/>
  <c r="C1226" i="8"/>
  <c r="D1226" i="8" s="1"/>
  <c r="G1226" i="8" s="1"/>
  <c r="E1217" i="8"/>
  <c r="F1217" i="8"/>
  <c r="G1217" i="8"/>
  <c r="F1216" i="8"/>
  <c r="C1216" i="8"/>
  <c r="F1215" i="8"/>
  <c r="C1215" i="8"/>
  <c r="D1215" i="8" s="1"/>
  <c r="G1215" i="8" s="1"/>
  <c r="E1215" i="8"/>
  <c r="I1209" i="8"/>
  <c r="J1209" i="8" s="1"/>
  <c r="K1209" i="8"/>
  <c r="L1209" i="8"/>
  <c r="M1209" i="8"/>
  <c r="G1202" i="8"/>
  <c r="C1202" i="8"/>
  <c r="D1202" i="8" s="1"/>
  <c r="F1202" i="8"/>
  <c r="I1198" i="8"/>
  <c r="J1198" i="8" s="1"/>
  <c r="K1198" i="8"/>
  <c r="M1198" i="8"/>
  <c r="L1198" i="8"/>
  <c r="I1177" i="8"/>
  <c r="J1177" i="8" s="1"/>
  <c r="K1177" i="8"/>
  <c r="L1177" i="8"/>
  <c r="M1177" i="8"/>
  <c r="C1168" i="8"/>
  <c r="D1168" i="8" s="1"/>
  <c r="G1168" i="8" s="1"/>
  <c r="G1138" i="8"/>
  <c r="C1138" i="8"/>
  <c r="D1138" i="8" s="1"/>
  <c r="E1138" i="8"/>
  <c r="I1133" i="8"/>
  <c r="J1133" i="8" s="1"/>
  <c r="K1133" i="8"/>
  <c r="L1133" i="8"/>
  <c r="M1133" i="8"/>
  <c r="I1129" i="8"/>
  <c r="J1129" i="8" s="1"/>
  <c r="M1129" i="8"/>
  <c r="E1103" i="8"/>
  <c r="F1103" i="8"/>
  <c r="G1103" i="8"/>
  <c r="C1103" i="8"/>
  <c r="D1103" i="8" s="1"/>
  <c r="C1100" i="8"/>
  <c r="D1100" i="8" s="1"/>
  <c r="E1100" i="8"/>
  <c r="F1100" i="8"/>
  <c r="G1100" i="8"/>
  <c r="J1098" i="8"/>
  <c r="M1098" i="8" s="1"/>
  <c r="L1098" i="8"/>
  <c r="G1070" i="8"/>
  <c r="C1070" i="8"/>
  <c r="D1070" i="8" s="1"/>
  <c r="F1070" i="8"/>
  <c r="E1070" i="8"/>
  <c r="I1065" i="8"/>
  <c r="J1065" i="8" s="1"/>
  <c r="K1065" i="8"/>
  <c r="L1065" i="8"/>
  <c r="M1065" i="8"/>
  <c r="L1385" i="8"/>
  <c r="L1381" i="8"/>
  <c r="L1377" i="8"/>
  <c r="L1373" i="8"/>
  <c r="L1369" i="8"/>
  <c r="L1357" i="8"/>
  <c r="L1341" i="8"/>
  <c r="L1337" i="8"/>
  <c r="K1331" i="8"/>
  <c r="E1330" i="8"/>
  <c r="P1330" i="8" s="1" a="1"/>
  <c r="P1330" i="8" s="1"/>
  <c r="G1329" i="8"/>
  <c r="C1327" i="8"/>
  <c r="D1327" i="8" s="1"/>
  <c r="G1326" i="8"/>
  <c r="K1324" i="8"/>
  <c r="P1324" i="8" s="1" a="1"/>
  <c r="P1324" i="8" s="1"/>
  <c r="M1324" i="8"/>
  <c r="K1316" i="8"/>
  <c r="M1316" i="8"/>
  <c r="K1308" i="8"/>
  <c r="P1308" i="8" s="1" a="1"/>
  <c r="P1308" i="8" s="1"/>
  <c r="M1308" i="8"/>
  <c r="I1305" i="8"/>
  <c r="J1305" i="8" s="1"/>
  <c r="K1305" i="8"/>
  <c r="L1305" i="8"/>
  <c r="M1305" i="8"/>
  <c r="E1301" i="8"/>
  <c r="P1301" i="8" s="1" a="1"/>
  <c r="P1301" i="8" s="1"/>
  <c r="F1301" i="8"/>
  <c r="G1301" i="8"/>
  <c r="F1300" i="8"/>
  <c r="G1300" i="8"/>
  <c r="C1300" i="8"/>
  <c r="D1300" i="8" s="1"/>
  <c r="C1298" i="8"/>
  <c r="D1298" i="8" s="1"/>
  <c r="E1298" i="8"/>
  <c r="P1298" i="8" s="1" a="1"/>
  <c r="P1298" i="8" s="1"/>
  <c r="G1298" i="8"/>
  <c r="I1289" i="8"/>
  <c r="J1289" i="8" s="1"/>
  <c r="K1289" i="8"/>
  <c r="L1289" i="8"/>
  <c r="M1289" i="8"/>
  <c r="E1285" i="8"/>
  <c r="F1285" i="8"/>
  <c r="G1285" i="8"/>
  <c r="F1284" i="8"/>
  <c r="G1284" i="8"/>
  <c r="C1284" i="8"/>
  <c r="D1284" i="8" s="1"/>
  <c r="C1282" i="8"/>
  <c r="D1282" i="8" s="1"/>
  <c r="E1282" i="8"/>
  <c r="P1282" i="8" s="1" a="1"/>
  <c r="P1282" i="8" s="1"/>
  <c r="G1282" i="8"/>
  <c r="I1273" i="8"/>
  <c r="J1273" i="8" s="1"/>
  <c r="K1273" i="8"/>
  <c r="L1273" i="8"/>
  <c r="M1273" i="8"/>
  <c r="E1269" i="8"/>
  <c r="F1269" i="8"/>
  <c r="G1269" i="8"/>
  <c r="F1268" i="8"/>
  <c r="G1268" i="8"/>
  <c r="C1268" i="8"/>
  <c r="D1268" i="8" s="1"/>
  <c r="C1266" i="8"/>
  <c r="D1266" i="8" s="1"/>
  <c r="E1266" i="8"/>
  <c r="P1266" i="8" s="1" a="1"/>
  <c r="P1266" i="8" s="1"/>
  <c r="G1266" i="8"/>
  <c r="I1257" i="8"/>
  <c r="J1257" i="8" s="1"/>
  <c r="K1257" i="8"/>
  <c r="L1257" i="8"/>
  <c r="M1257" i="8"/>
  <c r="E1253" i="8"/>
  <c r="P1253" i="8" s="1" a="1"/>
  <c r="P1253" i="8" s="1"/>
  <c r="F1253" i="8"/>
  <c r="G1253" i="8"/>
  <c r="F1252" i="8"/>
  <c r="G1252" i="8"/>
  <c r="C1252" i="8"/>
  <c r="D1252" i="8" s="1"/>
  <c r="C1250" i="8"/>
  <c r="D1250" i="8" s="1"/>
  <c r="E1250" i="8"/>
  <c r="G1250" i="8"/>
  <c r="I1242" i="8"/>
  <c r="J1242" i="8" s="1"/>
  <c r="K1242" i="8"/>
  <c r="L1242" i="8"/>
  <c r="C1238" i="8"/>
  <c r="D1238" i="8" s="1"/>
  <c r="G1238" i="8" s="1"/>
  <c r="E1238" i="8"/>
  <c r="E1229" i="8"/>
  <c r="F1229" i="8"/>
  <c r="G1229" i="8"/>
  <c r="C1228" i="8"/>
  <c r="F1227" i="8"/>
  <c r="C1227" i="8"/>
  <c r="D1227" i="8" s="1"/>
  <c r="G1227" i="8" s="1"/>
  <c r="E1227" i="8"/>
  <c r="I1221" i="8"/>
  <c r="J1221" i="8" s="1"/>
  <c r="K1221" i="8"/>
  <c r="L1221" i="8"/>
  <c r="M1221" i="8"/>
  <c r="I1210" i="8"/>
  <c r="J1210" i="8" s="1"/>
  <c r="K1210" i="8"/>
  <c r="L1210" i="8"/>
  <c r="C1206" i="8"/>
  <c r="D1206" i="8" s="1"/>
  <c r="E1206" i="8"/>
  <c r="P1206" i="8" s="1" a="1"/>
  <c r="P1206" i="8" s="1"/>
  <c r="G1206" i="8"/>
  <c r="L1203" i="8"/>
  <c r="M1203" i="8"/>
  <c r="I1203" i="8"/>
  <c r="J1203" i="8" s="1"/>
  <c r="K1203" i="8"/>
  <c r="C1180" i="8"/>
  <c r="D1180" i="8" s="1"/>
  <c r="E1180" i="8"/>
  <c r="F1180" i="8"/>
  <c r="G1180" i="8"/>
  <c r="I1169" i="8"/>
  <c r="J1169" i="8" s="1"/>
  <c r="K1169" i="8"/>
  <c r="L1169" i="8"/>
  <c r="M1169" i="8"/>
  <c r="K1164" i="8"/>
  <c r="L1164" i="8"/>
  <c r="M1164" i="8"/>
  <c r="I1164" i="8"/>
  <c r="J1164" i="8" s="1"/>
  <c r="C1160" i="8"/>
  <c r="D1160" i="8" s="1"/>
  <c r="F1160" i="8"/>
  <c r="G1160" i="8"/>
  <c r="K1152" i="8"/>
  <c r="L1152" i="8"/>
  <c r="M1152" i="8"/>
  <c r="I1152" i="8"/>
  <c r="J1152" i="8" s="1"/>
  <c r="L1139" i="8"/>
  <c r="M1139" i="8"/>
  <c r="I1139" i="8"/>
  <c r="J1139" i="8" s="1"/>
  <c r="K1139" i="8"/>
  <c r="C1136" i="8"/>
  <c r="D1136" i="8" s="1"/>
  <c r="G1136" i="8" s="1"/>
  <c r="E1136" i="8"/>
  <c r="J1122" i="8"/>
  <c r="M1122" i="8" s="1"/>
  <c r="L1122" i="8"/>
  <c r="C1108" i="8"/>
  <c r="D1108" i="8" s="1"/>
  <c r="E1108" i="8"/>
  <c r="F1108" i="8"/>
  <c r="G1108" i="8"/>
  <c r="K1092" i="8"/>
  <c r="L1092" i="8"/>
  <c r="M1092" i="8"/>
  <c r="I1092" i="8"/>
  <c r="J1092" i="8" s="1"/>
  <c r="C1073" i="8"/>
  <c r="D1073" i="8" s="1"/>
  <c r="E1073" i="8"/>
  <c r="F1073" i="8"/>
  <c r="G1073" i="8"/>
  <c r="C1068" i="8"/>
  <c r="D1068" i="8" s="1"/>
  <c r="G1068" i="8"/>
  <c r="G1065" i="8"/>
  <c r="D1057" i="8"/>
  <c r="G1057" i="8" s="1"/>
  <c r="E1057" i="8"/>
  <c r="F1036" i="8"/>
  <c r="D1036" i="8"/>
  <c r="C997" i="8"/>
  <c r="D997" i="8" s="1"/>
  <c r="G997" i="8" s="1"/>
  <c r="K889" i="8"/>
  <c r="L889" i="8"/>
  <c r="M889" i="8"/>
  <c r="I889" i="8"/>
  <c r="J889" i="8" s="1"/>
  <c r="I1321" i="8"/>
  <c r="J1321" i="8" s="1"/>
  <c r="K1321" i="8"/>
  <c r="L1321" i="8"/>
  <c r="M1321" i="8"/>
  <c r="I782" i="8"/>
  <c r="J782" i="8" s="1"/>
  <c r="K782" i="8"/>
  <c r="L782" i="8"/>
  <c r="M782" i="8"/>
  <c r="K1328" i="8"/>
  <c r="P1328" i="8" s="1" a="1"/>
  <c r="P1328" i="8" s="1"/>
  <c r="M1328" i="8"/>
  <c r="F1326" i="8"/>
  <c r="M1322" i="8"/>
  <c r="F1318" i="8"/>
  <c r="M1314" i="8"/>
  <c r="F1310" i="8"/>
  <c r="I1306" i="8"/>
  <c r="J1306" i="8" s="1"/>
  <c r="K1306" i="8"/>
  <c r="L1306" i="8"/>
  <c r="C1305" i="8"/>
  <c r="D1305" i="8" s="1"/>
  <c r="E1304" i="8"/>
  <c r="P1304" i="8" s="1" a="1"/>
  <c r="P1304" i="8" s="1"/>
  <c r="G1303" i="8"/>
  <c r="F1302" i="8"/>
  <c r="F1299" i="8"/>
  <c r="C1299" i="8"/>
  <c r="D1299" i="8" s="1"/>
  <c r="E1299" i="8"/>
  <c r="P1299" i="8" s="1" a="1"/>
  <c r="P1299" i="8" s="1"/>
  <c r="I1290" i="8"/>
  <c r="J1290" i="8" s="1"/>
  <c r="K1290" i="8"/>
  <c r="L1290" i="8"/>
  <c r="E1288" i="8"/>
  <c r="P1288" i="8" s="1" a="1"/>
  <c r="P1288" i="8" s="1"/>
  <c r="G1287" i="8"/>
  <c r="F1286" i="8"/>
  <c r="F1283" i="8"/>
  <c r="C1283" i="8"/>
  <c r="D1283" i="8" s="1"/>
  <c r="E1283" i="8"/>
  <c r="P1283" i="8" s="1" a="1"/>
  <c r="P1283" i="8" s="1"/>
  <c r="I1274" i="8"/>
  <c r="J1274" i="8" s="1"/>
  <c r="K1274" i="8"/>
  <c r="L1274" i="8"/>
  <c r="P1272" i="8" a="1"/>
  <c r="P1272" i="8" s="1"/>
  <c r="G1271" i="8"/>
  <c r="F1270" i="8"/>
  <c r="F1267" i="8"/>
  <c r="C1267" i="8"/>
  <c r="D1267" i="8" s="1"/>
  <c r="E1267" i="8"/>
  <c r="P1267" i="8" s="1" a="1"/>
  <c r="P1267" i="8" s="1"/>
  <c r="I1258" i="8"/>
  <c r="J1258" i="8" s="1"/>
  <c r="K1258" i="8"/>
  <c r="L1258" i="8"/>
  <c r="C1257" i="8"/>
  <c r="D1257" i="8" s="1"/>
  <c r="E1256" i="8"/>
  <c r="P1256" i="8" s="1" a="1"/>
  <c r="P1256" i="8" s="1"/>
  <c r="G1255" i="8"/>
  <c r="F1254" i="8"/>
  <c r="F1251" i="8"/>
  <c r="C1251" i="8"/>
  <c r="D1251" i="8" s="1"/>
  <c r="E1251" i="8"/>
  <c r="P1251" i="8" s="1" a="1"/>
  <c r="P1251" i="8" s="1"/>
  <c r="E1241" i="8"/>
  <c r="F1241" i="8"/>
  <c r="G1241" i="8"/>
  <c r="C1240" i="8"/>
  <c r="C1239" i="8"/>
  <c r="D1239" i="8" s="1"/>
  <c r="G1239" i="8" s="1"/>
  <c r="E1239" i="8"/>
  <c r="I1233" i="8"/>
  <c r="J1233" i="8" s="1"/>
  <c r="K1233" i="8"/>
  <c r="L1233" i="8"/>
  <c r="M1233" i="8"/>
  <c r="G1231" i="8"/>
  <c r="F1230" i="8"/>
  <c r="I1222" i="8"/>
  <c r="J1222" i="8" s="1"/>
  <c r="K1222" i="8"/>
  <c r="L1222" i="8"/>
  <c r="C1218" i="8"/>
  <c r="D1218" i="8" s="1"/>
  <c r="E1218" i="8"/>
  <c r="P1218" i="8" s="1" a="1"/>
  <c r="P1218" i="8" s="1"/>
  <c r="G1218" i="8"/>
  <c r="E1209" i="8"/>
  <c r="F1209" i="8"/>
  <c r="G1209" i="8"/>
  <c r="F1208" i="8"/>
  <c r="G1208" i="8"/>
  <c r="C1208" i="8"/>
  <c r="D1208" i="8" s="1"/>
  <c r="F1207" i="8"/>
  <c r="C1207" i="8"/>
  <c r="D1207" i="8" s="1"/>
  <c r="E1207" i="8"/>
  <c r="P1207" i="8" s="1" a="1"/>
  <c r="P1207" i="8" s="1"/>
  <c r="E1195" i="8"/>
  <c r="F1195" i="8"/>
  <c r="C1195" i="8"/>
  <c r="D1195" i="8" s="1"/>
  <c r="G1195" i="8" s="1"/>
  <c r="G1174" i="8"/>
  <c r="C1174" i="8"/>
  <c r="D1174" i="8" s="1"/>
  <c r="F1174" i="8"/>
  <c r="E1174" i="8"/>
  <c r="C1148" i="8"/>
  <c r="D1148" i="8" s="1"/>
  <c r="E1148" i="8"/>
  <c r="F1148" i="8"/>
  <c r="G1148" i="8"/>
  <c r="C1141" i="8"/>
  <c r="D1141" i="8" s="1"/>
  <c r="E1141" i="8"/>
  <c r="G1141" i="8"/>
  <c r="E1139" i="8"/>
  <c r="F1139" i="8"/>
  <c r="G1139" i="8"/>
  <c r="C1139" i="8"/>
  <c r="D1139" i="8" s="1"/>
  <c r="G1106" i="8"/>
  <c r="C1106" i="8"/>
  <c r="D1106" i="8" s="1"/>
  <c r="F1106" i="8"/>
  <c r="E1106" i="8"/>
  <c r="C1089" i="8"/>
  <c r="D1089" i="8" s="1"/>
  <c r="E1089" i="8"/>
  <c r="F1089" i="8"/>
  <c r="G1089" i="8"/>
  <c r="C1081" i="8"/>
  <c r="D1081" i="8" s="1"/>
  <c r="G1081" i="8" s="1"/>
  <c r="E1081" i="8"/>
  <c r="E1071" i="8"/>
  <c r="P1071" i="8" s="1" a="1"/>
  <c r="P1071" i="8" s="1"/>
  <c r="F1071" i="8"/>
  <c r="G1071" i="8"/>
  <c r="C1071" i="8"/>
  <c r="D1071" i="8" s="1"/>
  <c r="E1059" i="8"/>
  <c r="F1059" i="8"/>
  <c r="G1059" i="8"/>
  <c r="C1059" i="8"/>
  <c r="D1059" i="8" s="1"/>
  <c r="C998" i="8"/>
  <c r="D998" i="8" s="1"/>
  <c r="E998" i="8"/>
  <c r="G998" i="8"/>
  <c r="L1243" i="8"/>
  <c r="L1239" i="8"/>
  <c r="L1235" i="8"/>
  <c r="L1231" i="8"/>
  <c r="L1227" i="8"/>
  <c r="L1223" i="8"/>
  <c r="L1219" i="8"/>
  <c r="L1215" i="8"/>
  <c r="L1211" i="8"/>
  <c r="L1207" i="8"/>
  <c r="L1199" i="8"/>
  <c r="M1199" i="8"/>
  <c r="I1199" i="8"/>
  <c r="J1199" i="8" s="1"/>
  <c r="L1187" i="8"/>
  <c r="M1187" i="8"/>
  <c r="I1187" i="8"/>
  <c r="J1187" i="8" s="1"/>
  <c r="C1185" i="8"/>
  <c r="D1185" i="8" s="1"/>
  <c r="E1185" i="8"/>
  <c r="P1185" i="8" s="1" a="1"/>
  <c r="P1185" i="8" s="1"/>
  <c r="F1185" i="8"/>
  <c r="L1179" i="8"/>
  <c r="M1179" i="8"/>
  <c r="I1179" i="8"/>
  <c r="J1179" i="8" s="1"/>
  <c r="C1177" i="8"/>
  <c r="D1177" i="8" s="1"/>
  <c r="E1177" i="8"/>
  <c r="F1177" i="8"/>
  <c r="C1169" i="8"/>
  <c r="D1169" i="8" s="1"/>
  <c r="G1169" i="8" s="1"/>
  <c r="C1162" i="8"/>
  <c r="L1155" i="8"/>
  <c r="M1155" i="8"/>
  <c r="I1155" i="8"/>
  <c r="J1155" i="8" s="1"/>
  <c r="C1153" i="8"/>
  <c r="D1153" i="8" s="1"/>
  <c r="G1153" i="8" s="1"/>
  <c r="E1147" i="8"/>
  <c r="F1147" i="8"/>
  <c r="G1147" i="8"/>
  <c r="C1146" i="8"/>
  <c r="K1132" i="8"/>
  <c r="L1132" i="8"/>
  <c r="M1132" i="8"/>
  <c r="C1129" i="8"/>
  <c r="D1129" i="8" s="1"/>
  <c r="E1129" i="8"/>
  <c r="F1129" i="8"/>
  <c r="E1127" i="8"/>
  <c r="F1127" i="8"/>
  <c r="G1127" i="8"/>
  <c r="G1126" i="8"/>
  <c r="C1126" i="8"/>
  <c r="D1126" i="8" s="1"/>
  <c r="I1121" i="8"/>
  <c r="J1121" i="8" s="1"/>
  <c r="K1121" i="8"/>
  <c r="L1121" i="8"/>
  <c r="M1121" i="8"/>
  <c r="I1101" i="8"/>
  <c r="J1101" i="8" s="1"/>
  <c r="M1101" i="8" s="1"/>
  <c r="G1086" i="8"/>
  <c r="C1086" i="8"/>
  <c r="D1086" i="8" s="1"/>
  <c r="C1078" i="8"/>
  <c r="K1064" i="8"/>
  <c r="L1064" i="8"/>
  <c r="M1064" i="8"/>
  <c r="I1062" i="8"/>
  <c r="J1062" i="8" s="1"/>
  <c r="K1062" i="8"/>
  <c r="D1061" i="8"/>
  <c r="G1061" i="8" s="1"/>
  <c r="E1061" i="8"/>
  <c r="I1043" i="8"/>
  <c r="J1043" i="8" s="1"/>
  <c r="K1043" i="8"/>
  <c r="L1043" i="8"/>
  <c r="M1043" i="8"/>
  <c r="K1042" i="8"/>
  <c r="M1042" i="8"/>
  <c r="I1042" i="8"/>
  <c r="J1042" i="8" s="1"/>
  <c r="L1042" i="8"/>
  <c r="D1032" i="8"/>
  <c r="F1032" i="8"/>
  <c r="C1011" i="8"/>
  <c r="D1011" i="8" s="1"/>
  <c r="G1011" i="8"/>
  <c r="F1011" i="8"/>
  <c r="C979" i="8"/>
  <c r="D979" i="8" s="1"/>
  <c r="G979" i="8" s="1"/>
  <c r="E979" i="8"/>
  <c r="F979" i="8"/>
  <c r="E913" i="8"/>
  <c r="F913" i="8"/>
  <c r="G913" i="8"/>
  <c r="C913" i="8"/>
  <c r="D913" i="8" s="1"/>
  <c r="E1203" i="8"/>
  <c r="F1203" i="8"/>
  <c r="K1196" i="8"/>
  <c r="M1196" i="8"/>
  <c r="L1195" i="8"/>
  <c r="M1195" i="8"/>
  <c r="I1195" i="8"/>
  <c r="J1195" i="8" s="1"/>
  <c r="I1189" i="8"/>
  <c r="J1189" i="8" s="1"/>
  <c r="K1189" i="8"/>
  <c r="L1189" i="8"/>
  <c r="M1189" i="8"/>
  <c r="I1181" i="8"/>
  <c r="J1181" i="8" s="1"/>
  <c r="K1181" i="8"/>
  <c r="L1181" i="8"/>
  <c r="M1181" i="8"/>
  <c r="E1151" i="8"/>
  <c r="F1151" i="8"/>
  <c r="G1151" i="8"/>
  <c r="C1150" i="8"/>
  <c r="K1144" i="8"/>
  <c r="L1144" i="8"/>
  <c r="M1144" i="8"/>
  <c r="C1132" i="8"/>
  <c r="D1132" i="8" s="1"/>
  <c r="G1132" i="8" s="1"/>
  <c r="E1132" i="8"/>
  <c r="F1132" i="8"/>
  <c r="K1124" i="8"/>
  <c r="L1124" i="8"/>
  <c r="M1124" i="8"/>
  <c r="C1121" i="8"/>
  <c r="D1121" i="8" s="1"/>
  <c r="E1121" i="8"/>
  <c r="F1121" i="8"/>
  <c r="E1119" i="8"/>
  <c r="P1119" i="8" s="1" a="1"/>
  <c r="P1119" i="8" s="1"/>
  <c r="F1119" i="8"/>
  <c r="G1119" i="8"/>
  <c r="G1118" i="8"/>
  <c r="C1118" i="8"/>
  <c r="D1118" i="8" s="1"/>
  <c r="I1113" i="8"/>
  <c r="J1113" i="8" s="1"/>
  <c r="K1113" i="8"/>
  <c r="L1113" i="8"/>
  <c r="M1113" i="8"/>
  <c r="I1102" i="8"/>
  <c r="J1102" i="8" s="1"/>
  <c r="K1102" i="8"/>
  <c r="C1101" i="8"/>
  <c r="D1101" i="8" s="1"/>
  <c r="E1101" i="8"/>
  <c r="F1101" i="8"/>
  <c r="E1099" i="8"/>
  <c r="F1099" i="8"/>
  <c r="G1099" i="8"/>
  <c r="G1098" i="8"/>
  <c r="C1098" i="8"/>
  <c r="D1098" i="8" s="1"/>
  <c r="I1093" i="8"/>
  <c r="J1093" i="8" s="1"/>
  <c r="K1093" i="8"/>
  <c r="L1093" i="8"/>
  <c r="M1093" i="8"/>
  <c r="K1084" i="8"/>
  <c r="L1084" i="8"/>
  <c r="M1084" i="8"/>
  <c r="K1076" i="8"/>
  <c r="L1076" i="8"/>
  <c r="M1076" i="8"/>
  <c r="M1054" i="8"/>
  <c r="I1053" i="8"/>
  <c r="J1053" i="8" s="1"/>
  <c r="K1053" i="8"/>
  <c r="L1053" i="8"/>
  <c r="M1053" i="8"/>
  <c r="K1052" i="8"/>
  <c r="L1052" i="8"/>
  <c r="M1052" i="8"/>
  <c r="I1050" i="8"/>
  <c r="J1050" i="8" s="1"/>
  <c r="K1050" i="8"/>
  <c r="I1047" i="8"/>
  <c r="J1047" i="8" s="1"/>
  <c r="K1047" i="8"/>
  <c r="L1047" i="8"/>
  <c r="M1047" i="8"/>
  <c r="K1046" i="8"/>
  <c r="M1046" i="8"/>
  <c r="I1046" i="8"/>
  <c r="J1046" i="8" s="1"/>
  <c r="L1046" i="8"/>
  <c r="E1045" i="8"/>
  <c r="C1042" i="8"/>
  <c r="D1042" i="8" s="1"/>
  <c r="G1042" i="8" s="1"/>
  <c r="E1042" i="8"/>
  <c r="G1040" i="8"/>
  <c r="E1040" i="8"/>
  <c r="F1040" i="8"/>
  <c r="G972" i="8"/>
  <c r="C972" i="8"/>
  <c r="D972" i="8" s="1"/>
  <c r="K970" i="8"/>
  <c r="L970" i="8"/>
  <c r="M970" i="8"/>
  <c r="C968" i="8"/>
  <c r="D968" i="8" s="1"/>
  <c r="G968" i="8" s="1"/>
  <c r="I966" i="8"/>
  <c r="J966" i="8" s="1"/>
  <c r="K966" i="8"/>
  <c r="L966" i="8"/>
  <c r="M966" i="8"/>
  <c r="E845" i="8"/>
  <c r="F845" i="8"/>
  <c r="C845" i="8"/>
  <c r="D845" i="8" s="1"/>
  <c r="G845" i="8" s="1"/>
  <c r="I1327" i="8"/>
  <c r="J1327" i="8" s="1"/>
  <c r="I1323" i="8"/>
  <c r="J1323" i="8" s="1"/>
  <c r="I1319" i="8"/>
  <c r="J1319" i="8" s="1"/>
  <c r="I1315" i="8"/>
  <c r="J1315" i="8" s="1"/>
  <c r="I1311" i="8"/>
  <c r="J1311" i="8" s="1"/>
  <c r="I1307" i="8"/>
  <c r="J1307" i="8" s="1"/>
  <c r="I1303" i="8"/>
  <c r="J1303" i="8" s="1"/>
  <c r="I1299" i="8"/>
  <c r="J1299" i="8" s="1"/>
  <c r="I1295" i="8"/>
  <c r="J1295" i="8" s="1"/>
  <c r="I1291" i="8"/>
  <c r="J1291" i="8" s="1"/>
  <c r="I1287" i="8"/>
  <c r="J1287" i="8" s="1"/>
  <c r="I1283" i="8"/>
  <c r="J1283" i="8" s="1"/>
  <c r="I1279" i="8"/>
  <c r="J1279" i="8" s="1"/>
  <c r="I1275" i="8"/>
  <c r="J1275" i="8" s="1"/>
  <c r="I1271" i="8"/>
  <c r="J1271" i="8" s="1"/>
  <c r="I1267" i="8"/>
  <c r="J1267" i="8" s="1"/>
  <c r="I1263" i="8"/>
  <c r="J1263" i="8" s="1"/>
  <c r="I1259" i="8"/>
  <c r="J1259" i="8" s="1"/>
  <c r="I1255" i="8"/>
  <c r="J1255" i="8" s="1"/>
  <c r="I1251" i="8"/>
  <c r="J1251" i="8" s="1"/>
  <c r="I1247" i="8"/>
  <c r="J1247" i="8" s="1"/>
  <c r="I1243" i="8"/>
  <c r="J1243" i="8" s="1"/>
  <c r="I1239" i="8"/>
  <c r="J1239" i="8" s="1"/>
  <c r="I1235" i="8"/>
  <c r="J1235" i="8" s="1"/>
  <c r="I1231" i="8"/>
  <c r="J1231" i="8" s="1"/>
  <c r="I1227" i="8"/>
  <c r="J1227" i="8" s="1"/>
  <c r="I1223" i="8"/>
  <c r="J1223" i="8" s="1"/>
  <c r="I1219" i="8"/>
  <c r="J1219" i="8" s="1"/>
  <c r="I1215" i="8"/>
  <c r="J1215" i="8" s="1"/>
  <c r="I1211" i="8"/>
  <c r="J1211" i="8" s="1"/>
  <c r="I1207" i="8"/>
  <c r="J1207" i="8" s="1"/>
  <c r="I1201" i="8"/>
  <c r="J1201" i="8" s="1"/>
  <c r="L1201" i="8"/>
  <c r="M1201" i="8"/>
  <c r="I1194" i="8"/>
  <c r="J1194" i="8" s="1"/>
  <c r="K1194" i="8"/>
  <c r="I1193" i="8"/>
  <c r="J1193" i="8" s="1"/>
  <c r="K1193" i="8"/>
  <c r="L1193" i="8"/>
  <c r="M1193" i="8"/>
  <c r="E1187" i="8"/>
  <c r="F1187" i="8"/>
  <c r="G1187" i="8"/>
  <c r="G1186" i="8"/>
  <c r="C1186" i="8"/>
  <c r="D1186" i="8" s="1"/>
  <c r="E1179" i="8"/>
  <c r="F1179" i="8"/>
  <c r="G1179" i="8"/>
  <c r="C1178" i="8"/>
  <c r="C1170" i="8"/>
  <c r="C1165" i="8"/>
  <c r="D1165" i="8" s="1"/>
  <c r="G1165" i="8" s="1"/>
  <c r="E1165" i="8"/>
  <c r="F1165" i="8"/>
  <c r="I1161" i="8"/>
  <c r="J1161" i="8" s="1"/>
  <c r="K1161" i="8"/>
  <c r="L1161" i="8"/>
  <c r="M1161" i="8"/>
  <c r="K1160" i="8"/>
  <c r="L1160" i="8"/>
  <c r="M1160" i="8"/>
  <c r="I1158" i="8"/>
  <c r="J1158" i="8" s="1"/>
  <c r="K1158" i="8"/>
  <c r="C1157" i="8"/>
  <c r="D1157" i="8" s="1"/>
  <c r="G1157" i="8" s="1"/>
  <c r="E1157" i="8"/>
  <c r="F1157" i="8"/>
  <c r="E1155" i="8"/>
  <c r="F1155" i="8"/>
  <c r="G1155" i="8"/>
  <c r="C1154" i="8"/>
  <c r="I1145" i="8"/>
  <c r="J1145" i="8" s="1"/>
  <c r="K1145" i="8"/>
  <c r="L1145" i="8"/>
  <c r="M1145" i="8"/>
  <c r="K1136" i="8"/>
  <c r="L1136" i="8"/>
  <c r="M1136" i="8"/>
  <c r="I1134" i="8"/>
  <c r="J1134" i="8" s="1"/>
  <c r="K1134" i="8"/>
  <c r="C1133" i="8"/>
  <c r="D1133" i="8" s="1"/>
  <c r="G1133" i="8" s="1"/>
  <c r="E1133" i="8"/>
  <c r="E1131" i="8"/>
  <c r="F1131" i="8"/>
  <c r="G1131" i="8"/>
  <c r="G1130" i="8"/>
  <c r="C1130" i="8"/>
  <c r="D1130" i="8" s="1"/>
  <c r="L1126" i="8"/>
  <c r="I1125" i="8"/>
  <c r="J1125" i="8" s="1"/>
  <c r="M1125" i="8" s="1"/>
  <c r="K1104" i="8"/>
  <c r="L1104" i="8"/>
  <c r="M1104" i="8"/>
  <c r="I1085" i="8"/>
  <c r="J1085" i="8" s="1"/>
  <c r="K1085" i="8"/>
  <c r="L1085" i="8"/>
  <c r="M1085" i="8"/>
  <c r="I1077" i="8"/>
  <c r="J1077" i="8" s="1"/>
  <c r="K1077" i="8"/>
  <c r="L1077" i="8"/>
  <c r="M1077" i="8"/>
  <c r="K1068" i="8"/>
  <c r="L1068" i="8"/>
  <c r="M1068" i="8"/>
  <c r="I1066" i="8"/>
  <c r="J1066" i="8" s="1"/>
  <c r="K1066" i="8"/>
  <c r="C1065" i="8"/>
  <c r="D1065" i="8" s="1"/>
  <c r="E1065" i="8"/>
  <c r="F1065" i="8"/>
  <c r="E1063" i="8"/>
  <c r="F1063" i="8"/>
  <c r="G1063" i="8"/>
  <c r="C1062" i="8"/>
  <c r="D1044" i="8"/>
  <c r="C1034" i="8"/>
  <c r="D1034" i="8" s="1"/>
  <c r="G1034" i="8" s="1"/>
  <c r="C1014" i="8"/>
  <c r="D1014" i="8" s="1"/>
  <c r="G1014" i="8" s="1"/>
  <c r="F1013" i="8"/>
  <c r="C1013" i="8"/>
  <c r="D1013" i="8" s="1"/>
  <c r="G1013" i="8" s="1"/>
  <c r="C995" i="8"/>
  <c r="D995" i="8" s="1"/>
  <c r="G995" i="8" s="1"/>
  <c r="F995" i="8"/>
  <c r="F976" i="8"/>
  <c r="E925" i="8"/>
  <c r="F925" i="8"/>
  <c r="G925" i="8"/>
  <c r="C925" i="8"/>
  <c r="D925" i="8" s="1"/>
  <c r="E1199" i="8"/>
  <c r="F1199" i="8"/>
  <c r="E1197" i="8"/>
  <c r="F1197" i="8"/>
  <c r="K1192" i="8"/>
  <c r="M1192" i="8"/>
  <c r="L1191" i="8"/>
  <c r="M1191" i="8"/>
  <c r="I1191" i="8"/>
  <c r="J1191" i="8" s="1"/>
  <c r="C1189" i="8"/>
  <c r="D1189" i="8" s="1"/>
  <c r="G1189" i="8" s="1"/>
  <c r="E1189" i="8"/>
  <c r="F1189" i="8"/>
  <c r="L1183" i="8"/>
  <c r="M1183" i="8"/>
  <c r="I1183" i="8"/>
  <c r="J1183" i="8" s="1"/>
  <c r="C1181" i="8"/>
  <c r="D1181" i="8" s="1"/>
  <c r="E1181" i="8"/>
  <c r="P1181" i="8" s="1" a="1"/>
  <c r="P1181" i="8" s="1"/>
  <c r="F1181" i="8"/>
  <c r="I1173" i="8"/>
  <c r="J1173" i="8" s="1"/>
  <c r="K1173" i="8"/>
  <c r="L1173" i="8"/>
  <c r="M1173" i="8"/>
  <c r="K1172" i="8"/>
  <c r="L1172" i="8"/>
  <c r="M1172" i="8"/>
  <c r="K1148" i="8"/>
  <c r="L1148" i="8"/>
  <c r="M1148" i="8"/>
  <c r="E1143" i="8"/>
  <c r="P1143" i="8" s="1" a="1"/>
  <c r="P1143" i="8" s="1"/>
  <c r="F1143" i="8"/>
  <c r="G1143" i="8"/>
  <c r="C1142" i="8"/>
  <c r="I1137" i="8"/>
  <c r="J1137" i="8" s="1"/>
  <c r="K1137" i="8"/>
  <c r="L1137" i="8"/>
  <c r="M1137" i="8"/>
  <c r="C1124" i="8"/>
  <c r="D1124" i="8" s="1"/>
  <c r="E1124" i="8"/>
  <c r="F1124" i="8"/>
  <c r="G1124" i="8"/>
  <c r="K1116" i="8"/>
  <c r="L1116" i="8"/>
  <c r="M1116" i="8"/>
  <c r="C1113" i="8"/>
  <c r="D1113" i="8" s="1"/>
  <c r="E1113" i="8"/>
  <c r="F1113" i="8"/>
  <c r="E1111" i="8"/>
  <c r="P1111" i="8" s="1" a="1"/>
  <c r="P1111" i="8" s="1"/>
  <c r="F1111" i="8"/>
  <c r="G1111" i="8"/>
  <c r="G1110" i="8"/>
  <c r="C1110" i="8"/>
  <c r="D1110" i="8" s="1"/>
  <c r="I1105" i="8"/>
  <c r="J1105" i="8" s="1"/>
  <c r="L1105" i="8"/>
  <c r="M1105" i="8"/>
  <c r="P1102" i="8" a="1"/>
  <c r="P1102" i="8" s="1"/>
  <c r="K1096" i="8"/>
  <c r="L1096" i="8"/>
  <c r="M1096" i="8"/>
  <c r="C1093" i="8"/>
  <c r="D1093" i="8" s="1"/>
  <c r="E1093" i="8"/>
  <c r="P1093" i="8" s="1" a="1"/>
  <c r="P1093" i="8" s="1"/>
  <c r="F1093" i="8"/>
  <c r="E1091" i="8"/>
  <c r="P1091" i="8" s="1" a="1"/>
  <c r="P1091" i="8" s="1"/>
  <c r="F1091" i="8"/>
  <c r="G1091" i="8"/>
  <c r="G1090" i="8"/>
  <c r="C1090" i="8"/>
  <c r="D1090" i="8" s="1"/>
  <c r="C1084" i="8"/>
  <c r="D1084" i="8" s="1"/>
  <c r="E1084" i="8"/>
  <c r="F1084" i="8"/>
  <c r="G1084" i="8"/>
  <c r="C1082" i="8"/>
  <c r="C1076" i="8"/>
  <c r="D1076" i="8" s="1"/>
  <c r="G1076" i="8" s="1"/>
  <c r="E1076" i="8"/>
  <c r="G1074" i="8"/>
  <c r="C1074" i="8"/>
  <c r="D1074" i="8" s="1"/>
  <c r="I1069" i="8"/>
  <c r="J1069" i="8" s="1"/>
  <c r="K1069" i="8"/>
  <c r="L1069" i="8"/>
  <c r="M1069" i="8"/>
  <c r="I1057" i="8"/>
  <c r="J1057" i="8" s="1"/>
  <c r="K1057" i="8"/>
  <c r="L1057" i="8"/>
  <c r="M1057" i="8"/>
  <c r="K1056" i="8"/>
  <c r="L1056" i="8"/>
  <c r="M1056" i="8"/>
  <c r="I1054" i="8"/>
  <c r="J1054" i="8" s="1"/>
  <c r="K1054" i="8"/>
  <c r="D1053" i="8"/>
  <c r="G1053" i="8" s="1"/>
  <c r="E1053" i="8"/>
  <c r="C1052" i="8"/>
  <c r="D1052" i="8" s="1"/>
  <c r="E1052" i="8"/>
  <c r="P1052" i="8" s="1" a="1"/>
  <c r="P1052" i="8" s="1"/>
  <c r="F1052" i="8"/>
  <c r="G1052" i="8"/>
  <c r="P1050" i="8" a="1"/>
  <c r="P1050" i="8" s="1"/>
  <c r="C1046" i="8"/>
  <c r="D1046" i="8" s="1"/>
  <c r="G1046" i="8" s="1"/>
  <c r="E1046" i="8"/>
  <c r="I1015" i="8"/>
  <c r="J1015" i="8" s="1"/>
  <c r="K1015" i="8"/>
  <c r="L1015" i="8"/>
  <c r="M1015" i="8"/>
  <c r="G1008" i="8"/>
  <c r="C1008" i="8"/>
  <c r="D1008" i="8" s="1"/>
  <c r="E1008" i="8"/>
  <c r="F1008" i="8"/>
  <c r="K1002" i="8"/>
  <c r="L1002" i="8"/>
  <c r="M1002" i="8"/>
  <c r="C974" i="8"/>
  <c r="D974" i="8" s="1"/>
  <c r="E974" i="8"/>
  <c r="P974" i="8" s="1" a="1"/>
  <c r="P974" i="8" s="1"/>
  <c r="F974" i="8"/>
  <c r="G974" i="8"/>
  <c r="M1304" i="8"/>
  <c r="M1300" i="8"/>
  <c r="M1296" i="8"/>
  <c r="M1292" i="8"/>
  <c r="M1288" i="8"/>
  <c r="M1284" i="8"/>
  <c r="M1280" i="8"/>
  <c r="M1276" i="8"/>
  <c r="M1272" i="8"/>
  <c r="M1268" i="8"/>
  <c r="M1264" i="8"/>
  <c r="M1260" i="8"/>
  <c r="M1256" i="8"/>
  <c r="M1252" i="8"/>
  <c r="M1248" i="8"/>
  <c r="M1244" i="8"/>
  <c r="M1240" i="8"/>
  <c r="M1236" i="8"/>
  <c r="M1232" i="8"/>
  <c r="M1228" i="8"/>
  <c r="M1224" i="8"/>
  <c r="M1220" i="8"/>
  <c r="M1216" i="8"/>
  <c r="M1212" i="8"/>
  <c r="M1208" i="8"/>
  <c r="C1198" i="8"/>
  <c r="D1198" i="8" s="1"/>
  <c r="G1198" i="8" s="1"/>
  <c r="K1184" i="8"/>
  <c r="L1184" i="8"/>
  <c r="M1184" i="8"/>
  <c r="K1176" i="8"/>
  <c r="L1176" i="8"/>
  <c r="M1176" i="8"/>
  <c r="C1161" i="8"/>
  <c r="D1161" i="8" s="1"/>
  <c r="G1161" i="8" s="1"/>
  <c r="E1161" i="8"/>
  <c r="I1149" i="8"/>
  <c r="J1149" i="8" s="1"/>
  <c r="K1149" i="8"/>
  <c r="L1149" i="8"/>
  <c r="M1149" i="8"/>
  <c r="C1145" i="8"/>
  <c r="D1145" i="8" s="1"/>
  <c r="G1145" i="8" s="1"/>
  <c r="F1145" i="8"/>
  <c r="K1128" i="8"/>
  <c r="L1128" i="8"/>
  <c r="M1128" i="8"/>
  <c r="C1125" i="8"/>
  <c r="D1125" i="8" s="1"/>
  <c r="E1125" i="8"/>
  <c r="F1125" i="8"/>
  <c r="E1123" i="8"/>
  <c r="F1123" i="8"/>
  <c r="G1123" i="8"/>
  <c r="G1122" i="8"/>
  <c r="C1122" i="8"/>
  <c r="D1122" i="8" s="1"/>
  <c r="I1117" i="8"/>
  <c r="J1117" i="8" s="1"/>
  <c r="K1117" i="8"/>
  <c r="L1117" i="8"/>
  <c r="M1117" i="8"/>
  <c r="L1107" i="8"/>
  <c r="G1102" i="8"/>
  <c r="C1102" i="8"/>
  <c r="D1102" i="8" s="1"/>
  <c r="I1097" i="8"/>
  <c r="J1097" i="8" s="1"/>
  <c r="M1097" i="8" s="1"/>
  <c r="I1086" i="8"/>
  <c r="J1086" i="8" s="1"/>
  <c r="K1086" i="8"/>
  <c r="P1086" i="8" s="1" a="1"/>
  <c r="P1086" i="8" s="1"/>
  <c r="C1085" i="8"/>
  <c r="D1085" i="8" s="1"/>
  <c r="E1085" i="8"/>
  <c r="F1085" i="8"/>
  <c r="E1083" i="8"/>
  <c r="F1083" i="8"/>
  <c r="G1083" i="8"/>
  <c r="I1078" i="8"/>
  <c r="J1078" i="8" s="1"/>
  <c r="K1078" i="8"/>
  <c r="C1077" i="8"/>
  <c r="D1077" i="8" s="1"/>
  <c r="G1077" i="8" s="1"/>
  <c r="E1077" i="8"/>
  <c r="F1077" i="8"/>
  <c r="E1075" i="8"/>
  <c r="F1075" i="8"/>
  <c r="G1075" i="8"/>
  <c r="E1051" i="8"/>
  <c r="P1051" i="8" s="1" a="1"/>
  <c r="P1051" i="8" s="1"/>
  <c r="F1051" i="8"/>
  <c r="G1051" i="8"/>
  <c r="G1050" i="8"/>
  <c r="C1050" i="8"/>
  <c r="D1050" i="8" s="1"/>
  <c r="E1044" i="8"/>
  <c r="C1027" i="8"/>
  <c r="D1027" i="8" s="1"/>
  <c r="G1027" i="8"/>
  <c r="C988" i="8"/>
  <c r="D988" i="8" s="1"/>
  <c r="G988" i="8" s="1"/>
  <c r="K986" i="8"/>
  <c r="L986" i="8"/>
  <c r="M986" i="8"/>
  <c r="F941" i="8"/>
  <c r="G941" i="8"/>
  <c r="C941" i="8"/>
  <c r="D941" i="8" s="1"/>
  <c r="C895" i="8"/>
  <c r="D895" i="8" s="1"/>
  <c r="G895" i="8"/>
  <c r="E895" i="8"/>
  <c r="F895" i="8"/>
  <c r="G1203" i="8"/>
  <c r="E1201" i="8"/>
  <c r="F1201" i="8"/>
  <c r="C1194" i="8"/>
  <c r="E1191" i="8"/>
  <c r="F1191" i="8"/>
  <c r="G1191" i="8"/>
  <c r="C1190" i="8"/>
  <c r="G1185" i="8"/>
  <c r="E1183" i="8"/>
  <c r="P1183" i="8" s="1" a="1"/>
  <c r="P1183" i="8" s="1"/>
  <c r="F1183" i="8"/>
  <c r="G1183" i="8"/>
  <c r="C1182" i="8"/>
  <c r="G1177" i="8"/>
  <c r="D1171" i="8"/>
  <c r="F1171" i="8" s="1"/>
  <c r="E1159" i="8"/>
  <c r="F1159" i="8"/>
  <c r="G1159" i="8"/>
  <c r="C1149" i="8"/>
  <c r="D1149" i="8" s="1"/>
  <c r="G1149" i="8" s="1"/>
  <c r="F1149" i="8"/>
  <c r="I1141" i="8"/>
  <c r="J1141" i="8" s="1"/>
  <c r="K1141" i="8"/>
  <c r="L1141" i="8"/>
  <c r="M1141" i="8"/>
  <c r="E1135" i="8"/>
  <c r="F1135" i="8"/>
  <c r="G1135" i="8"/>
  <c r="C1128" i="8"/>
  <c r="D1128" i="8" s="1"/>
  <c r="E1128" i="8"/>
  <c r="F1128" i="8"/>
  <c r="G1128" i="8"/>
  <c r="K1120" i="8"/>
  <c r="L1120" i="8"/>
  <c r="M1120" i="8"/>
  <c r="C1117" i="8"/>
  <c r="D1117" i="8" s="1"/>
  <c r="E1117" i="8"/>
  <c r="P1117" i="8" s="1" a="1"/>
  <c r="P1117" i="8" s="1"/>
  <c r="F1117" i="8"/>
  <c r="E1115" i="8"/>
  <c r="P1115" i="8" s="1" a="1"/>
  <c r="P1115" i="8" s="1"/>
  <c r="F1115" i="8"/>
  <c r="G1115" i="8"/>
  <c r="G1114" i="8"/>
  <c r="C1114" i="8"/>
  <c r="D1114" i="8" s="1"/>
  <c r="I1109" i="8"/>
  <c r="J1109" i="8" s="1"/>
  <c r="K1109" i="8"/>
  <c r="L1109" i="8"/>
  <c r="M1109" i="8"/>
  <c r="K1100" i="8"/>
  <c r="L1100" i="8"/>
  <c r="M1100" i="8"/>
  <c r="C1097" i="8"/>
  <c r="D1097" i="8" s="1"/>
  <c r="E1097" i="8"/>
  <c r="F1097" i="8"/>
  <c r="E1095" i="8"/>
  <c r="P1095" i="8" s="1" a="1"/>
  <c r="P1095" i="8" s="1"/>
  <c r="F1095" i="8"/>
  <c r="G1095" i="8"/>
  <c r="G1094" i="8"/>
  <c r="C1094" i="8"/>
  <c r="D1094" i="8" s="1"/>
  <c r="I1089" i="8"/>
  <c r="J1089" i="8" s="1"/>
  <c r="K1089" i="8"/>
  <c r="L1089" i="8"/>
  <c r="M1089" i="8"/>
  <c r="I1081" i="8"/>
  <c r="J1081" i="8" s="1"/>
  <c r="K1081" i="8"/>
  <c r="L1081" i="8"/>
  <c r="M1081" i="8"/>
  <c r="I1073" i="8"/>
  <c r="J1073" i="8" s="1"/>
  <c r="K1073" i="8"/>
  <c r="L1073" i="8"/>
  <c r="M1073" i="8"/>
  <c r="L1062" i="8"/>
  <c r="E1055" i="8"/>
  <c r="F1055" i="8"/>
  <c r="G1055" i="8"/>
  <c r="C1054" i="8"/>
  <c r="P1048" i="8" a="1"/>
  <c r="P1048" i="8" s="1"/>
  <c r="C1037" i="8"/>
  <c r="D1037" i="8" s="1"/>
  <c r="G1037" i="8" s="1"/>
  <c r="I999" i="8"/>
  <c r="J999" i="8" s="1"/>
  <c r="K999" i="8"/>
  <c r="L999" i="8"/>
  <c r="M999" i="8"/>
  <c r="C990" i="8"/>
  <c r="D990" i="8" s="1"/>
  <c r="E990" i="8"/>
  <c r="F990" i="8"/>
  <c r="G990" i="8"/>
  <c r="F961" i="8"/>
  <c r="G961" i="8"/>
  <c r="C961" i="8"/>
  <c r="D961" i="8" s="1"/>
  <c r="G670" i="8"/>
  <c r="C670" i="8"/>
  <c r="D670" i="8" s="1"/>
  <c r="F670" i="8"/>
  <c r="K1190" i="8"/>
  <c r="K1186" i="8"/>
  <c r="P1186" i="8" s="1" a="1"/>
  <c r="P1186" i="8" s="1"/>
  <c r="K1182" i="8"/>
  <c r="K1178" i="8"/>
  <c r="I1175" i="8"/>
  <c r="J1175" i="8" s="1"/>
  <c r="K1174" i="8"/>
  <c r="I1159" i="8"/>
  <c r="J1159" i="8" s="1"/>
  <c r="K1154" i="8"/>
  <c r="I1151" i="8"/>
  <c r="J1151" i="8" s="1"/>
  <c r="K1150" i="8"/>
  <c r="I1147" i="8"/>
  <c r="J1147" i="8" s="1"/>
  <c r="K1146" i="8"/>
  <c r="K1142" i="8"/>
  <c r="K1138" i="8"/>
  <c r="I1135" i="8"/>
  <c r="J1135" i="8" s="1"/>
  <c r="I1131" i="8"/>
  <c r="K1130" i="8"/>
  <c r="I1127" i="8"/>
  <c r="K1126" i="8"/>
  <c r="I1123" i="8"/>
  <c r="K1122" i="8"/>
  <c r="I1119" i="8"/>
  <c r="J1119" i="8" s="1"/>
  <c r="K1118" i="8"/>
  <c r="P1118" i="8" s="1" a="1"/>
  <c r="P1118" i="8" s="1"/>
  <c r="I1115" i="8"/>
  <c r="J1115" i="8" s="1"/>
  <c r="K1114" i="8"/>
  <c r="I1111" i="8"/>
  <c r="J1111" i="8" s="1"/>
  <c r="K1110" i="8"/>
  <c r="P1110" i="8" s="1" a="1"/>
  <c r="P1110" i="8" s="1"/>
  <c r="I1107" i="8"/>
  <c r="K1106" i="8"/>
  <c r="I1103" i="8"/>
  <c r="I1099" i="8"/>
  <c r="K1098" i="8"/>
  <c r="I1095" i="8"/>
  <c r="J1095" i="8" s="1"/>
  <c r="K1094" i="8"/>
  <c r="P1094" i="8" s="1" a="1"/>
  <c r="P1094" i="8" s="1"/>
  <c r="I1091" i="8"/>
  <c r="J1091" i="8" s="1"/>
  <c r="K1090" i="8"/>
  <c r="P1090" i="8" s="1" a="1"/>
  <c r="P1090" i="8" s="1"/>
  <c r="I1087" i="8"/>
  <c r="J1087" i="8" s="1"/>
  <c r="I1083" i="8"/>
  <c r="J1083" i="8" s="1"/>
  <c r="I1079" i="8"/>
  <c r="J1079" i="8" s="1"/>
  <c r="I1075" i="8"/>
  <c r="J1075" i="8" s="1"/>
  <c r="I1071" i="8"/>
  <c r="J1071" i="8" s="1"/>
  <c r="K1070" i="8"/>
  <c r="I1067" i="8"/>
  <c r="J1067" i="8" s="1"/>
  <c r="I1063" i="8"/>
  <c r="J1063" i="8" s="1"/>
  <c r="F1061" i="8"/>
  <c r="I1059" i="8"/>
  <c r="J1059" i="8" s="1"/>
  <c r="F1057" i="8"/>
  <c r="I1055" i="8"/>
  <c r="J1055" i="8" s="1"/>
  <c r="F1053" i="8"/>
  <c r="I1051" i="8"/>
  <c r="J1051" i="8" s="1"/>
  <c r="C1049" i="8"/>
  <c r="D1049" i="8" s="1"/>
  <c r="K1038" i="8"/>
  <c r="M1038" i="8"/>
  <c r="G1036" i="8"/>
  <c r="E1036" i="8"/>
  <c r="C1035" i="8"/>
  <c r="G1028" i="8"/>
  <c r="E1028" i="8"/>
  <c r="I1019" i="8"/>
  <c r="J1019" i="8" s="1"/>
  <c r="K1019" i="8"/>
  <c r="L1019" i="8"/>
  <c r="C1018" i="8"/>
  <c r="D1018" i="8" s="1"/>
  <c r="G1018" i="8" s="1"/>
  <c r="E1018" i="8"/>
  <c r="F1018" i="8"/>
  <c r="C1015" i="8"/>
  <c r="E1015" i="8" s="1"/>
  <c r="C1012" i="8"/>
  <c r="E1012" i="8"/>
  <c r="I1003" i="8"/>
  <c r="J1003" i="8" s="1"/>
  <c r="K1003" i="8"/>
  <c r="L1003" i="8"/>
  <c r="C1002" i="8"/>
  <c r="D1002" i="8" s="1"/>
  <c r="G1002" i="8" s="1"/>
  <c r="F1002" i="8"/>
  <c r="C999" i="8"/>
  <c r="E999" i="8"/>
  <c r="G996" i="8"/>
  <c r="C996" i="8"/>
  <c r="D996" i="8" s="1"/>
  <c r="E996" i="8"/>
  <c r="P996" i="8" s="1" a="1"/>
  <c r="P996" i="8" s="1"/>
  <c r="C991" i="8"/>
  <c r="D991" i="8" s="1"/>
  <c r="G991" i="8" s="1"/>
  <c r="C986" i="8"/>
  <c r="D986" i="8" s="1"/>
  <c r="E986" i="8"/>
  <c r="F986" i="8"/>
  <c r="G986" i="8"/>
  <c r="P985" i="8" a="1"/>
  <c r="P985" i="8" s="1"/>
  <c r="C984" i="8"/>
  <c r="E984" i="8"/>
  <c r="C975" i="8"/>
  <c r="D975" i="8" s="1"/>
  <c r="E975" i="8"/>
  <c r="F975" i="8"/>
  <c r="G975" i="8"/>
  <c r="C970" i="8"/>
  <c r="D970" i="8" s="1"/>
  <c r="G970" i="8" s="1"/>
  <c r="C957" i="8"/>
  <c r="D957" i="8" s="1"/>
  <c r="G957" i="8" s="1"/>
  <c r="K937" i="8"/>
  <c r="L937" i="8"/>
  <c r="M937" i="8"/>
  <c r="I937" i="8"/>
  <c r="J937" i="8" s="1"/>
  <c r="C927" i="8"/>
  <c r="D927" i="8" s="1"/>
  <c r="G927" i="8" s="1"/>
  <c r="F927" i="8"/>
  <c r="F896" i="8"/>
  <c r="G896" i="8"/>
  <c r="C896" i="8"/>
  <c r="D896" i="8" s="1"/>
  <c r="I878" i="8"/>
  <c r="J878" i="8" s="1"/>
  <c r="K878" i="8"/>
  <c r="L878" i="8"/>
  <c r="M878" i="8"/>
  <c r="C855" i="8"/>
  <c r="D855" i="8" s="1"/>
  <c r="G855" i="8" s="1"/>
  <c r="E855" i="8"/>
  <c r="E793" i="8"/>
  <c r="G793" i="8"/>
  <c r="C793" i="8"/>
  <c r="D793" i="8" s="1"/>
  <c r="F1045" i="8"/>
  <c r="F1041" i="8"/>
  <c r="F1033" i="8"/>
  <c r="G1033" i="8"/>
  <c r="C1033" i="8"/>
  <c r="D1033" i="8" s="1"/>
  <c r="I1031" i="8"/>
  <c r="J1031" i="8" s="1"/>
  <c r="K1031" i="8"/>
  <c r="K1030" i="8"/>
  <c r="L1030" i="8"/>
  <c r="M1030" i="8"/>
  <c r="K1022" i="8"/>
  <c r="L1022" i="8"/>
  <c r="M1022" i="8"/>
  <c r="E1017" i="8"/>
  <c r="C1017" i="8"/>
  <c r="D1017" i="8" s="1"/>
  <c r="G1017" i="8" s="1"/>
  <c r="K1006" i="8"/>
  <c r="L1006" i="8"/>
  <c r="M1006" i="8"/>
  <c r="F1001" i="8"/>
  <c r="C1001" i="8"/>
  <c r="D1001" i="8" s="1"/>
  <c r="G1001" i="8" s="1"/>
  <c r="I987" i="8"/>
  <c r="J987" i="8" s="1"/>
  <c r="K987" i="8"/>
  <c r="L987" i="8"/>
  <c r="M987" i="8"/>
  <c r="K982" i="8"/>
  <c r="L982" i="8"/>
  <c r="M982" i="8"/>
  <c r="I971" i="8"/>
  <c r="J971" i="8" s="1"/>
  <c r="K971" i="8"/>
  <c r="L971" i="8"/>
  <c r="M971" i="8"/>
  <c r="C959" i="8"/>
  <c r="D959" i="8" s="1"/>
  <c r="G959" i="8" s="1"/>
  <c r="E959" i="8"/>
  <c r="F944" i="8"/>
  <c r="E944" i="8"/>
  <c r="C944" i="8"/>
  <c r="D944" i="8" s="1"/>
  <c r="G944" i="8" s="1"/>
  <c r="F909" i="8"/>
  <c r="C909" i="8"/>
  <c r="D909" i="8" s="1"/>
  <c r="G909" i="8" s="1"/>
  <c r="E901" i="8"/>
  <c r="F901" i="8"/>
  <c r="G901" i="8"/>
  <c r="C901" i="8"/>
  <c r="D901" i="8" s="1"/>
  <c r="E797" i="8"/>
  <c r="F797" i="8"/>
  <c r="G797" i="8"/>
  <c r="C797" i="8"/>
  <c r="D797" i="8" s="1"/>
  <c r="I1049" i="8"/>
  <c r="J1049" i="8" s="1"/>
  <c r="F1047" i="8"/>
  <c r="I1045" i="8"/>
  <c r="J1045" i="8" s="1"/>
  <c r="F1043" i="8"/>
  <c r="I1041" i="8"/>
  <c r="J1041" i="8" s="1"/>
  <c r="M1039" i="8"/>
  <c r="L1037" i="8"/>
  <c r="M1037" i="8"/>
  <c r="L1029" i="8"/>
  <c r="M1029" i="8"/>
  <c r="I1023" i="8"/>
  <c r="J1023" i="8" s="1"/>
  <c r="K1023" i="8"/>
  <c r="L1023" i="8"/>
  <c r="C1022" i="8"/>
  <c r="D1022" i="8" s="1"/>
  <c r="G1022" i="8" s="1"/>
  <c r="C1019" i="8"/>
  <c r="E1019" i="8"/>
  <c r="G1016" i="8"/>
  <c r="C1016" i="8"/>
  <c r="D1016" i="8" s="1"/>
  <c r="E1016" i="8"/>
  <c r="P1016" i="8" s="1" a="1"/>
  <c r="P1016" i="8" s="1"/>
  <c r="I1007" i="8"/>
  <c r="J1007" i="8" s="1"/>
  <c r="K1007" i="8"/>
  <c r="L1007" i="8"/>
  <c r="C1006" i="8"/>
  <c r="D1006" i="8" s="1"/>
  <c r="G1006" i="8" s="1"/>
  <c r="C1003" i="8"/>
  <c r="E1003" i="8"/>
  <c r="G1000" i="8"/>
  <c r="C1000" i="8"/>
  <c r="D1000" i="8" s="1"/>
  <c r="E1000" i="8"/>
  <c r="P1000" i="8" s="1" a="1"/>
  <c r="P1000" i="8" s="1"/>
  <c r="C987" i="8"/>
  <c r="D987" i="8" s="1"/>
  <c r="G987" i="8" s="1"/>
  <c r="E987" i="8"/>
  <c r="C982" i="8"/>
  <c r="D982" i="8" s="1"/>
  <c r="F982" i="8"/>
  <c r="G982" i="8"/>
  <c r="C980" i="8"/>
  <c r="E980" i="8"/>
  <c r="C971" i="8"/>
  <c r="D971" i="8" s="1"/>
  <c r="G971" i="8" s="1"/>
  <c r="F971" i="8"/>
  <c r="E949" i="8"/>
  <c r="F949" i="8"/>
  <c r="C949" i="8"/>
  <c r="D949" i="8" s="1"/>
  <c r="G949" i="8" s="1"/>
  <c r="G928" i="8"/>
  <c r="C928" i="8"/>
  <c r="D928" i="8" s="1"/>
  <c r="K921" i="8"/>
  <c r="L921" i="8"/>
  <c r="M921" i="8"/>
  <c r="I921" i="8"/>
  <c r="J921" i="8" s="1"/>
  <c r="C911" i="8"/>
  <c r="D911" i="8" s="1"/>
  <c r="G911" i="8"/>
  <c r="E911" i="8"/>
  <c r="F911" i="8"/>
  <c r="E897" i="8"/>
  <c r="G897" i="8"/>
  <c r="C897" i="8"/>
  <c r="D897" i="8" s="1"/>
  <c r="C859" i="8"/>
  <c r="D859" i="8" s="1"/>
  <c r="G859" i="8" s="1"/>
  <c r="I838" i="8"/>
  <c r="J838" i="8" s="1"/>
  <c r="K838" i="8"/>
  <c r="L838" i="8"/>
  <c r="M838" i="8"/>
  <c r="G1167" i="8"/>
  <c r="G1163" i="8"/>
  <c r="G1048" i="8"/>
  <c r="G1044" i="8"/>
  <c r="C1038" i="8"/>
  <c r="D1038" i="8" s="1"/>
  <c r="G1038" i="8" s="1"/>
  <c r="C1030" i="8"/>
  <c r="D1030" i="8" s="1"/>
  <c r="G1030" i="8" s="1"/>
  <c r="K1026" i="8"/>
  <c r="L1026" i="8"/>
  <c r="M1026" i="8"/>
  <c r="E1021" i="8"/>
  <c r="G1021" i="8"/>
  <c r="C1021" i="8"/>
  <c r="D1021" i="8" s="1"/>
  <c r="K1010" i="8"/>
  <c r="L1010" i="8"/>
  <c r="M1010" i="8"/>
  <c r="C1005" i="8"/>
  <c r="D1005" i="8" s="1"/>
  <c r="G1005" i="8" s="1"/>
  <c r="K994" i="8"/>
  <c r="L994" i="8"/>
  <c r="M994" i="8"/>
  <c r="I983" i="8"/>
  <c r="J983" i="8" s="1"/>
  <c r="K983" i="8"/>
  <c r="L983" i="8"/>
  <c r="M983" i="8"/>
  <c r="K978" i="8"/>
  <c r="L978" i="8"/>
  <c r="M978" i="8"/>
  <c r="F960" i="8"/>
  <c r="E960" i="8"/>
  <c r="C960" i="8"/>
  <c r="D960" i="8" s="1"/>
  <c r="G960" i="8" s="1"/>
  <c r="F945" i="8"/>
  <c r="C945" i="8"/>
  <c r="D945" i="8" s="1"/>
  <c r="G945" i="8" s="1"/>
  <c r="E933" i="8"/>
  <c r="G933" i="8"/>
  <c r="C933" i="8"/>
  <c r="D933" i="8" s="1"/>
  <c r="C882" i="8"/>
  <c r="D882" i="8" s="1"/>
  <c r="G882" i="8" s="1"/>
  <c r="F872" i="8"/>
  <c r="G872" i="8"/>
  <c r="C872" i="8"/>
  <c r="D872" i="8" s="1"/>
  <c r="E872" i="8"/>
  <c r="M1119" i="8"/>
  <c r="M1115" i="8"/>
  <c r="M1111" i="8"/>
  <c r="M1095" i="8"/>
  <c r="M1091" i="8"/>
  <c r="M1087" i="8"/>
  <c r="M1083" i="8"/>
  <c r="M1079" i="8"/>
  <c r="M1075" i="8"/>
  <c r="M1071" i="8"/>
  <c r="M1067" i="8"/>
  <c r="M1063" i="8"/>
  <c r="M1059" i="8"/>
  <c r="M1055" i="8"/>
  <c r="M1051" i="8"/>
  <c r="G1032" i="8"/>
  <c r="E1032" i="8"/>
  <c r="C1031" i="8"/>
  <c r="D1031" i="8" s="1"/>
  <c r="G1031" i="8" s="1"/>
  <c r="I1027" i="8"/>
  <c r="J1027" i="8" s="1"/>
  <c r="K1027" i="8"/>
  <c r="L1027" i="8"/>
  <c r="C1026" i="8"/>
  <c r="D1026" i="8" s="1"/>
  <c r="G1026" i="8" s="1"/>
  <c r="C1023" i="8"/>
  <c r="D1023" i="8" s="1"/>
  <c r="E1023" i="8"/>
  <c r="G1023" i="8"/>
  <c r="C1020" i="8"/>
  <c r="D1020" i="8" s="1"/>
  <c r="G1020" i="8" s="1"/>
  <c r="I1011" i="8"/>
  <c r="J1011" i="8" s="1"/>
  <c r="K1011" i="8"/>
  <c r="L1011" i="8"/>
  <c r="C1010" i="8"/>
  <c r="D1010" i="8" s="1"/>
  <c r="G1010" i="8" s="1"/>
  <c r="C1007" i="8"/>
  <c r="D1007" i="8" s="1"/>
  <c r="E1007" i="8"/>
  <c r="G1007" i="8"/>
  <c r="C1004" i="8"/>
  <c r="D1004" i="8" s="1"/>
  <c r="G1004" i="8" s="1"/>
  <c r="I995" i="8"/>
  <c r="J995" i="8" s="1"/>
  <c r="K995" i="8"/>
  <c r="L995" i="8"/>
  <c r="C994" i="8"/>
  <c r="D994" i="8" s="1"/>
  <c r="G994" i="8"/>
  <c r="P993" i="8" a="1"/>
  <c r="P993" i="8" s="1"/>
  <c r="C992" i="8"/>
  <c r="D992" i="8" s="1"/>
  <c r="G992" i="8" s="1"/>
  <c r="C983" i="8"/>
  <c r="D983" i="8" s="1"/>
  <c r="G983" i="8"/>
  <c r="C978" i="8"/>
  <c r="D978" i="8" s="1"/>
  <c r="G978" i="8" s="1"/>
  <c r="E978" i="8"/>
  <c r="F978" i="8"/>
  <c r="G976" i="8"/>
  <c r="C976" i="8"/>
  <c r="D976" i="8" s="1"/>
  <c r="E976" i="8"/>
  <c r="E929" i="8"/>
  <c r="F929" i="8"/>
  <c r="C929" i="8"/>
  <c r="D929" i="8" s="1"/>
  <c r="G929" i="8" s="1"/>
  <c r="G912" i="8"/>
  <c r="C912" i="8"/>
  <c r="D912" i="8" s="1"/>
  <c r="K905" i="8"/>
  <c r="L905" i="8"/>
  <c r="M905" i="8"/>
  <c r="I905" i="8"/>
  <c r="J905" i="8" s="1"/>
  <c r="C863" i="8"/>
  <c r="D863" i="8" s="1"/>
  <c r="G863" i="8" s="1"/>
  <c r="M832" i="8"/>
  <c r="I832" i="8"/>
  <c r="J832" i="8" s="1"/>
  <c r="L832" i="8"/>
  <c r="K832" i="8"/>
  <c r="I819" i="8"/>
  <c r="J819" i="8" s="1"/>
  <c r="K819" i="8"/>
  <c r="M819" i="8"/>
  <c r="L819" i="8"/>
  <c r="G1049" i="8"/>
  <c r="M1048" i="8"/>
  <c r="G1045" i="8"/>
  <c r="M1044" i="8"/>
  <c r="G1041" i="8"/>
  <c r="M1040" i="8"/>
  <c r="I1039" i="8"/>
  <c r="J1039" i="8" s="1"/>
  <c r="K1039" i="8"/>
  <c r="P1039" i="8" s="1" a="1"/>
  <c r="P1039" i="8" s="1"/>
  <c r="I1035" i="8"/>
  <c r="J1035" i="8" s="1"/>
  <c r="K1035" i="8"/>
  <c r="K1034" i="8"/>
  <c r="L1034" i="8"/>
  <c r="M1034" i="8"/>
  <c r="F1028" i="8"/>
  <c r="E1025" i="8"/>
  <c r="P1025" i="8" s="1" a="1"/>
  <c r="P1025" i="8" s="1"/>
  <c r="F1025" i="8"/>
  <c r="G1025" i="8"/>
  <c r="C1025" i="8"/>
  <c r="D1025" i="8" s="1"/>
  <c r="K1014" i="8"/>
  <c r="L1014" i="8"/>
  <c r="M1014" i="8"/>
  <c r="E1009" i="8"/>
  <c r="F1009" i="8"/>
  <c r="G1009" i="8"/>
  <c r="C1009" i="8"/>
  <c r="D1009" i="8" s="1"/>
  <c r="K998" i="8"/>
  <c r="L998" i="8"/>
  <c r="M998" i="8"/>
  <c r="K990" i="8"/>
  <c r="L990" i="8"/>
  <c r="M990" i="8"/>
  <c r="I979" i="8"/>
  <c r="J979" i="8" s="1"/>
  <c r="K979" i="8"/>
  <c r="L979" i="8"/>
  <c r="M979" i="8"/>
  <c r="K974" i="8"/>
  <c r="L974" i="8"/>
  <c r="M974" i="8"/>
  <c r="K953" i="8"/>
  <c r="L953" i="8"/>
  <c r="M953" i="8"/>
  <c r="I953" i="8"/>
  <c r="J953" i="8" s="1"/>
  <c r="F917" i="8"/>
  <c r="C917" i="8"/>
  <c r="D917" i="8" s="1"/>
  <c r="G917" i="8" s="1"/>
  <c r="F893" i="8"/>
  <c r="G893" i="8"/>
  <c r="C893" i="8"/>
  <c r="D893" i="8" s="1"/>
  <c r="F879" i="8"/>
  <c r="C852" i="8"/>
  <c r="D852" i="8" s="1"/>
  <c r="G852" i="8" s="1"/>
  <c r="I842" i="8"/>
  <c r="J842" i="8" s="1"/>
  <c r="K842" i="8"/>
  <c r="L842" i="8"/>
  <c r="M842" i="8"/>
  <c r="L1036" i="8"/>
  <c r="L1032" i="8"/>
  <c r="L1028" i="8"/>
  <c r="L1024" i="8"/>
  <c r="L1020" i="8"/>
  <c r="L1016" i="8"/>
  <c r="L1012" i="8"/>
  <c r="L1008" i="8"/>
  <c r="L1004" i="8"/>
  <c r="L1000" i="8"/>
  <c r="L996" i="8"/>
  <c r="C993" i="8"/>
  <c r="D993" i="8" s="1"/>
  <c r="L992" i="8"/>
  <c r="C989" i="8"/>
  <c r="D989" i="8" s="1"/>
  <c r="L988" i="8"/>
  <c r="C985" i="8"/>
  <c r="D985" i="8" s="1"/>
  <c r="L984" i="8"/>
  <c r="C981" i="8"/>
  <c r="D981" i="8" s="1"/>
  <c r="L980" i="8"/>
  <c r="C977" i="8"/>
  <c r="D977" i="8" s="1"/>
  <c r="L976" i="8"/>
  <c r="C973" i="8"/>
  <c r="D973" i="8" s="1"/>
  <c r="L972" i="8"/>
  <c r="C969" i="8"/>
  <c r="D969" i="8" s="1"/>
  <c r="E967" i="8"/>
  <c r="C966" i="8"/>
  <c r="D966" i="8" s="1"/>
  <c r="G966" i="8" s="1"/>
  <c r="C962" i="8"/>
  <c r="D962" i="8" s="1"/>
  <c r="G962" i="8" s="1"/>
  <c r="F962" i="8"/>
  <c r="I954" i="8"/>
  <c r="J954" i="8" s="1"/>
  <c r="K954" i="8"/>
  <c r="L954" i="8"/>
  <c r="M954" i="8"/>
  <c r="C950" i="8"/>
  <c r="D950" i="8" s="1"/>
  <c r="G950" i="8" s="1"/>
  <c r="I938" i="8"/>
  <c r="J938" i="8" s="1"/>
  <c r="K938" i="8"/>
  <c r="L938" i="8"/>
  <c r="M938" i="8"/>
  <c r="C934" i="8"/>
  <c r="D934" i="8" s="1"/>
  <c r="G934" i="8" s="1"/>
  <c r="E934" i="8"/>
  <c r="I922" i="8"/>
  <c r="J922" i="8" s="1"/>
  <c r="K922" i="8"/>
  <c r="L922" i="8"/>
  <c r="M922" i="8"/>
  <c r="C918" i="8"/>
  <c r="D918" i="8" s="1"/>
  <c r="G918" i="8" s="1"/>
  <c r="I906" i="8"/>
  <c r="J906" i="8" s="1"/>
  <c r="K906" i="8"/>
  <c r="L906" i="8"/>
  <c r="M906" i="8"/>
  <c r="C902" i="8"/>
  <c r="D902" i="8" s="1"/>
  <c r="G902" i="8" s="1"/>
  <c r="E902" i="8"/>
  <c r="I890" i="8"/>
  <c r="J890" i="8" s="1"/>
  <c r="K890" i="8"/>
  <c r="L890" i="8"/>
  <c r="M890" i="8"/>
  <c r="C878" i="8"/>
  <c r="D878" i="8" s="1"/>
  <c r="G878" i="8" s="1"/>
  <c r="E878" i="8"/>
  <c r="F878" i="8"/>
  <c r="I874" i="8"/>
  <c r="J874" i="8" s="1"/>
  <c r="K874" i="8"/>
  <c r="L874" i="8"/>
  <c r="M874" i="8"/>
  <c r="F873" i="8"/>
  <c r="G873" i="8"/>
  <c r="C873" i="8"/>
  <c r="D873" i="8" s="1"/>
  <c r="C869" i="8"/>
  <c r="D869" i="8" s="1"/>
  <c r="G869" i="8" s="1"/>
  <c r="I866" i="8"/>
  <c r="J866" i="8" s="1"/>
  <c r="K866" i="8"/>
  <c r="L866" i="8"/>
  <c r="M866" i="8"/>
  <c r="C865" i="8"/>
  <c r="D865" i="8" s="1"/>
  <c r="G865" i="8" s="1"/>
  <c r="C864" i="8"/>
  <c r="D864" i="8" s="1"/>
  <c r="G864" i="8" s="1"/>
  <c r="F860" i="8"/>
  <c r="C860" i="8"/>
  <c r="D860" i="8" s="1"/>
  <c r="G860" i="8" s="1"/>
  <c r="E860" i="8"/>
  <c r="C856" i="8"/>
  <c r="D856" i="8" s="1"/>
  <c r="G856" i="8" s="1"/>
  <c r="C849" i="8"/>
  <c r="D849" i="8" s="1"/>
  <c r="G849" i="8" s="1"/>
  <c r="I846" i="8"/>
  <c r="J846" i="8" s="1"/>
  <c r="K846" i="8"/>
  <c r="L846" i="8"/>
  <c r="M846" i="8"/>
  <c r="C842" i="8"/>
  <c r="D842" i="8" s="1"/>
  <c r="G842" i="8"/>
  <c r="F837" i="8"/>
  <c r="G837" i="8"/>
  <c r="C837" i="8"/>
  <c r="D837" i="8" s="1"/>
  <c r="F828" i="8"/>
  <c r="G828" i="8"/>
  <c r="C828" i="8"/>
  <c r="D828" i="8" s="1"/>
  <c r="E828" i="8"/>
  <c r="P828" i="8" s="1" a="1"/>
  <c r="P828" i="8" s="1"/>
  <c r="G810" i="8"/>
  <c r="C807" i="8"/>
  <c r="D807" i="8" s="1"/>
  <c r="G807" i="8" s="1"/>
  <c r="D784" i="8"/>
  <c r="E784" i="8"/>
  <c r="M968" i="8"/>
  <c r="I968" i="8"/>
  <c r="J968" i="8" s="1"/>
  <c r="E965" i="8"/>
  <c r="F965" i="8"/>
  <c r="G965" i="8"/>
  <c r="K957" i="8"/>
  <c r="L957" i="8"/>
  <c r="M957" i="8"/>
  <c r="E953" i="8"/>
  <c r="P953" i="8" s="1" a="1"/>
  <c r="P953" i="8" s="1"/>
  <c r="F953" i="8"/>
  <c r="G953" i="8"/>
  <c r="C953" i="8"/>
  <c r="D953" i="8" s="1"/>
  <c r="F948" i="8"/>
  <c r="G948" i="8"/>
  <c r="E948" i="8"/>
  <c r="C947" i="8"/>
  <c r="K941" i="8"/>
  <c r="L941" i="8"/>
  <c r="M941" i="8"/>
  <c r="F937" i="8"/>
  <c r="C937" i="8"/>
  <c r="D937" i="8" s="1"/>
  <c r="G937" i="8" s="1"/>
  <c r="F932" i="8"/>
  <c r="G932" i="8"/>
  <c r="E932" i="8"/>
  <c r="C931" i="8"/>
  <c r="K925" i="8"/>
  <c r="L925" i="8"/>
  <c r="M925" i="8"/>
  <c r="E921" i="8"/>
  <c r="G921" i="8"/>
  <c r="C921" i="8"/>
  <c r="D921" i="8" s="1"/>
  <c r="F916" i="8"/>
  <c r="G916" i="8"/>
  <c r="E916" i="8"/>
  <c r="P916" i="8" s="1" a="1"/>
  <c r="P916" i="8" s="1"/>
  <c r="C915" i="8"/>
  <c r="E915" i="8" s="1"/>
  <c r="K909" i="8"/>
  <c r="L909" i="8"/>
  <c r="M909" i="8"/>
  <c r="F905" i="8"/>
  <c r="C905" i="8"/>
  <c r="D905" i="8" s="1"/>
  <c r="G905" i="8" s="1"/>
  <c r="F900" i="8"/>
  <c r="G900" i="8"/>
  <c r="E900" i="8"/>
  <c r="C899" i="8"/>
  <c r="E899" i="8" s="1"/>
  <c r="K893" i="8"/>
  <c r="L893" i="8"/>
  <c r="M893" i="8"/>
  <c r="E889" i="8"/>
  <c r="G889" i="8"/>
  <c r="C889" i="8"/>
  <c r="D889" i="8" s="1"/>
  <c r="C874" i="8"/>
  <c r="D874" i="8" s="1"/>
  <c r="E874" i="8"/>
  <c r="F874" i="8"/>
  <c r="G874" i="8"/>
  <c r="I870" i="8"/>
  <c r="J870" i="8" s="1"/>
  <c r="K870" i="8"/>
  <c r="L870" i="8"/>
  <c r="M870" i="8"/>
  <c r="C866" i="8"/>
  <c r="D866" i="8" s="1"/>
  <c r="E866" i="8"/>
  <c r="F866" i="8"/>
  <c r="G866" i="8"/>
  <c r="E861" i="8"/>
  <c r="G861" i="8"/>
  <c r="C861" i="8"/>
  <c r="D861" i="8" s="1"/>
  <c r="F857" i="8"/>
  <c r="C857" i="8"/>
  <c r="D857" i="8" s="1"/>
  <c r="G857" i="8" s="1"/>
  <c r="E853" i="8"/>
  <c r="G853" i="8"/>
  <c r="C853" i="8"/>
  <c r="D853" i="8" s="1"/>
  <c r="I850" i="8"/>
  <c r="J850" i="8" s="1"/>
  <c r="K850" i="8"/>
  <c r="L850" i="8"/>
  <c r="M850" i="8"/>
  <c r="C846" i="8"/>
  <c r="D846" i="8" s="1"/>
  <c r="G846" i="8" s="1"/>
  <c r="I834" i="8"/>
  <c r="J834" i="8" s="1"/>
  <c r="K834" i="8"/>
  <c r="L834" i="8"/>
  <c r="M834" i="8"/>
  <c r="F832" i="8"/>
  <c r="C832" i="8"/>
  <c r="D832" i="8" s="1"/>
  <c r="G832" i="8" s="1"/>
  <c r="E829" i="8"/>
  <c r="P829" i="8" s="1" a="1"/>
  <c r="P829" i="8" s="1"/>
  <c r="F829" i="8"/>
  <c r="G829" i="8"/>
  <c r="C829" i="8"/>
  <c r="D829" i="8" s="1"/>
  <c r="P827" i="8" a="1"/>
  <c r="P827" i="8" s="1"/>
  <c r="G824" i="8"/>
  <c r="C824" i="8"/>
  <c r="D824" i="8" s="1"/>
  <c r="E824" i="8"/>
  <c r="F800" i="8"/>
  <c r="C800" i="8"/>
  <c r="D800" i="8" s="1"/>
  <c r="G800" i="8" s="1"/>
  <c r="E776" i="8"/>
  <c r="D776" i="8"/>
  <c r="K761" i="8"/>
  <c r="L761" i="8"/>
  <c r="M761" i="8"/>
  <c r="I761" i="8"/>
  <c r="J761" i="8" s="1"/>
  <c r="C744" i="8"/>
  <c r="D744" i="8" s="1"/>
  <c r="E744" i="8"/>
  <c r="F744" i="8"/>
  <c r="G744" i="8"/>
  <c r="C676" i="8"/>
  <c r="D676" i="8" s="1"/>
  <c r="E676" i="8"/>
  <c r="G676" i="8"/>
  <c r="I958" i="8"/>
  <c r="J958" i="8" s="1"/>
  <c r="K958" i="8"/>
  <c r="L958" i="8"/>
  <c r="M958" i="8"/>
  <c r="C954" i="8"/>
  <c r="D954" i="8" s="1"/>
  <c r="E954" i="8"/>
  <c r="P954" i="8" s="1" a="1"/>
  <c r="P954" i="8" s="1"/>
  <c r="F954" i="8"/>
  <c r="I942" i="8"/>
  <c r="J942" i="8" s="1"/>
  <c r="K942" i="8"/>
  <c r="L942" i="8"/>
  <c r="M942" i="8"/>
  <c r="C938" i="8"/>
  <c r="D938" i="8" s="1"/>
  <c r="G938" i="8" s="1"/>
  <c r="E938" i="8"/>
  <c r="I926" i="8"/>
  <c r="J926" i="8" s="1"/>
  <c r="K926" i="8"/>
  <c r="L926" i="8"/>
  <c r="M926" i="8"/>
  <c r="C922" i="8"/>
  <c r="D922" i="8" s="1"/>
  <c r="E922" i="8"/>
  <c r="F922" i="8"/>
  <c r="I910" i="8"/>
  <c r="J910" i="8" s="1"/>
  <c r="K910" i="8"/>
  <c r="L910" i="8"/>
  <c r="M910" i="8"/>
  <c r="C906" i="8"/>
  <c r="D906" i="8" s="1"/>
  <c r="E906" i="8"/>
  <c r="P906" i="8" s="1" a="1"/>
  <c r="P906" i="8" s="1"/>
  <c r="F906" i="8"/>
  <c r="I894" i="8"/>
  <c r="J894" i="8" s="1"/>
  <c r="K894" i="8"/>
  <c r="L894" i="8"/>
  <c r="M894" i="8"/>
  <c r="C890" i="8"/>
  <c r="D890" i="8" s="1"/>
  <c r="G890" i="8" s="1"/>
  <c r="C887" i="8"/>
  <c r="E887" i="8" s="1"/>
  <c r="C870" i="8"/>
  <c r="D870" i="8" s="1"/>
  <c r="G870" i="8" s="1"/>
  <c r="I862" i="8"/>
  <c r="J862" i="8" s="1"/>
  <c r="K862" i="8"/>
  <c r="L862" i="8"/>
  <c r="M862" i="8"/>
  <c r="I858" i="8"/>
  <c r="J858" i="8" s="1"/>
  <c r="K858" i="8"/>
  <c r="L858" i="8"/>
  <c r="M858" i="8"/>
  <c r="I854" i="8"/>
  <c r="J854" i="8" s="1"/>
  <c r="K854" i="8"/>
  <c r="L854" i="8"/>
  <c r="M854" i="8"/>
  <c r="C850" i="8"/>
  <c r="D850" i="8" s="1"/>
  <c r="G850" i="8" s="1"/>
  <c r="M840" i="8"/>
  <c r="I840" i="8"/>
  <c r="J840" i="8" s="1"/>
  <c r="L840" i="8"/>
  <c r="E833" i="8"/>
  <c r="F833" i="8"/>
  <c r="C833" i="8"/>
  <c r="D833" i="8" s="1"/>
  <c r="G833" i="8" s="1"/>
  <c r="D831" i="8"/>
  <c r="E831" i="8"/>
  <c r="E825" i="8"/>
  <c r="P825" i="8" s="1" a="1"/>
  <c r="P825" i="8" s="1"/>
  <c r="F825" i="8"/>
  <c r="G825" i="8"/>
  <c r="C825" i="8"/>
  <c r="D825" i="8" s="1"/>
  <c r="D823" i="8"/>
  <c r="E823" i="8"/>
  <c r="F805" i="8"/>
  <c r="G805" i="8"/>
  <c r="C805" i="8"/>
  <c r="D805" i="8" s="1"/>
  <c r="I802" i="8"/>
  <c r="J802" i="8" s="1"/>
  <c r="K802" i="8"/>
  <c r="L802" i="8"/>
  <c r="M802" i="8"/>
  <c r="G788" i="8"/>
  <c r="E788" i="8"/>
  <c r="C788" i="8"/>
  <c r="D788" i="8" s="1"/>
  <c r="I783" i="8"/>
  <c r="J783" i="8" s="1"/>
  <c r="K783" i="8"/>
  <c r="M783" i="8"/>
  <c r="L783" i="8"/>
  <c r="L719" i="8"/>
  <c r="M719" i="8"/>
  <c r="I719" i="8"/>
  <c r="J719" i="8" s="1"/>
  <c r="K719" i="8"/>
  <c r="I682" i="8"/>
  <c r="J682" i="8" s="1"/>
  <c r="K682" i="8"/>
  <c r="M682" i="8"/>
  <c r="L682" i="8"/>
  <c r="C664" i="8"/>
  <c r="D664" i="8" s="1"/>
  <c r="G664" i="8" s="1"/>
  <c r="E664" i="8"/>
  <c r="F664" i="8"/>
  <c r="F964" i="8"/>
  <c r="G964" i="8"/>
  <c r="E964" i="8"/>
  <c r="C963" i="8"/>
  <c r="F952" i="8"/>
  <c r="G952" i="8"/>
  <c r="E952" i="8"/>
  <c r="P952" i="8" s="1" a="1"/>
  <c r="P952" i="8" s="1"/>
  <c r="C951" i="8"/>
  <c r="D951" i="8" s="1"/>
  <c r="G951" i="8"/>
  <c r="K945" i="8"/>
  <c r="L945" i="8"/>
  <c r="M945" i="8"/>
  <c r="F936" i="8"/>
  <c r="G936" i="8"/>
  <c r="E936" i="8"/>
  <c r="C935" i="8"/>
  <c r="K929" i="8"/>
  <c r="L929" i="8"/>
  <c r="M929" i="8"/>
  <c r="F920" i="8"/>
  <c r="G920" i="8"/>
  <c r="E920" i="8"/>
  <c r="C919" i="8"/>
  <c r="K913" i="8"/>
  <c r="L913" i="8"/>
  <c r="M913" i="8"/>
  <c r="F904" i="8"/>
  <c r="G904" i="8"/>
  <c r="E904" i="8"/>
  <c r="C903" i="8"/>
  <c r="D903" i="8" s="1"/>
  <c r="G903" i="8"/>
  <c r="K897" i="8"/>
  <c r="L897" i="8"/>
  <c r="M897" i="8"/>
  <c r="F888" i="8"/>
  <c r="G888" i="8"/>
  <c r="E888" i="8"/>
  <c r="C883" i="8"/>
  <c r="E883" i="8"/>
  <c r="C862" i="8"/>
  <c r="D862" i="8" s="1"/>
  <c r="G862" i="8"/>
  <c r="C858" i="8"/>
  <c r="D858" i="8" s="1"/>
  <c r="G858" i="8" s="1"/>
  <c r="E858" i="8"/>
  <c r="F858" i="8"/>
  <c r="C854" i="8"/>
  <c r="D854" i="8" s="1"/>
  <c r="G854" i="8"/>
  <c r="M844" i="8"/>
  <c r="I844" i="8"/>
  <c r="J844" i="8" s="1"/>
  <c r="L844" i="8"/>
  <c r="E820" i="8"/>
  <c r="F816" i="8"/>
  <c r="G816" i="8"/>
  <c r="E816" i="8"/>
  <c r="P816" i="8" s="1" a="1"/>
  <c r="P816" i="8" s="1"/>
  <c r="C816" i="8"/>
  <c r="D816" i="8" s="1"/>
  <c r="E812" i="8"/>
  <c r="D804" i="8"/>
  <c r="G804" i="8" s="1"/>
  <c r="E804" i="8"/>
  <c r="I786" i="8"/>
  <c r="J786" i="8" s="1"/>
  <c r="K786" i="8"/>
  <c r="L786" i="8"/>
  <c r="M786" i="8"/>
  <c r="K781" i="8"/>
  <c r="L781" i="8"/>
  <c r="M781" i="8"/>
  <c r="I781" i="8"/>
  <c r="J781" i="8" s="1"/>
  <c r="E761" i="8"/>
  <c r="P761" i="8" s="1" a="1"/>
  <c r="P761" i="8" s="1"/>
  <c r="F761" i="8"/>
  <c r="G761" i="8"/>
  <c r="C761" i="8"/>
  <c r="D761" i="8" s="1"/>
  <c r="E727" i="8"/>
  <c r="C727" i="8"/>
  <c r="D727" i="8" s="1"/>
  <c r="G727" i="8" s="1"/>
  <c r="C708" i="8"/>
  <c r="D708" i="8" s="1"/>
  <c r="E708" i="8"/>
  <c r="G708" i="8"/>
  <c r="G993" i="8"/>
  <c r="G989" i="8"/>
  <c r="G985" i="8"/>
  <c r="G981" i="8"/>
  <c r="G977" i="8"/>
  <c r="G973" i="8"/>
  <c r="G969" i="8"/>
  <c r="I967" i="8"/>
  <c r="J967" i="8" s="1"/>
  <c r="K967" i="8"/>
  <c r="M960" i="8"/>
  <c r="I960" i="8"/>
  <c r="J960" i="8" s="1"/>
  <c r="L960" i="8"/>
  <c r="C958" i="8"/>
  <c r="D958" i="8" s="1"/>
  <c r="G958" i="8" s="1"/>
  <c r="E958" i="8"/>
  <c r="I946" i="8"/>
  <c r="J946" i="8" s="1"/>
  <c r="K946" i="8"/>
  <c r="L946" i="8"/>
  <c r="M946" i="8"/>
  <c r="C942" i="8"/>
  <c r="D942" i="8" s="1"/>
  <c r="E942" i="8"/>
  <c r="P942" i="8" s="1" a="1"/>
  <c r="P942" i="8" s="1"/>
  <c r="F942" i="8"/>
  <c r="I930" i="8"/>
  <c r="J930" i="8" s="1"/>
  <c r="K930" i="8"/>
  <c r="L930" i="8"/>
  <c r="M930" i="8"/>
  <c r="C926" i="8"/>
  <c r="D926" i="8" s="1"/>
  <c r="G926" i="8" s="1"/>
  <c r="I914" i="8"/>
  <c r="J914" i="8" s="1"/>
  <c r="K914" i="8"/>
  <c r="L914" i="8"/>
  <c r="M914" i="8"/>
  <c r="C910" i="8"/>
  <c r="D910" i="8" s="1"/>
  <c r="G910" i="8" s="1"/>
  <c r="E910" i="8"/>
  <c r="I898" i="8"/>
  <c r="J898" i="8" s="1"/>
  <c r="K898" i="8"/>
  <c r="L898" i="8"/>
  <c r="M898" i="8"/>
  <c r="C894" i="8"/>
  <c r="D894" i="8" s="1"/>
  <c r="G894" i="8" s="1"/>
  <c r="E894" i="8"/>
  <c r="F894" i="8"/>
  <c r="E885" i="8"/>
  <c r="P885" i="8" s="1" a="1"/>
  <c r="P885" i="8" s="1"/>
  <c r="F885" i="8"/>
  <c r="G885" i="8"/>
  <c r="C885" i="8"/>
  <c r="D885" i="8" s="1"/>
  <c r="F884" i="8"/>
  <c r="C884" i="8"/>
  <c r="D884" i="8" s="1"/>
  <c r="G884" i="8" s="1"/>
  <c r="E884" i="8"/>
  <c r="C879" i="8"/>
  <c r="D879" i="8" s="1"/>
  <c r="G879" i="8" s="1"/>
  <c r="E879" i="8"/>
  <c r="M868" i="8"/>
  <c r="I868" i="8"/>
  <c r="J868" i="8" s="1"/>
  <c r="L868" i="8"/>
  <c r="M848" i="8"/>
  <c r="I848" i="8"/>
  <c r="J848" i="8" s="1"/>
  <c r="L848" i="8"/>
  <c r="C843" i="8"/>
  <c r="D843" i="8" s="1"/>
  <c r="G843" i="8" s="1"/>
  <c r="F840" i="8"/>
  <c r="C840" i="8"/>
  <c r="D840" i="8" s="1"/>
  <c r="G840" i="8" s="1"/>
  <c r="E840" i="8"/>
  <c r="C839" i="8"/>
  <c r="D839" i="8" s="1"/>
  <c r="G839" i="8" s="1"/>
  <c r="E839" i="8"/>
  <c r="M836" i="8"/>
  <c r="I836" i="8"/>
  <c r="J836" i="8" s="1"/>
  <c r="L836" i="8"/>
  <c r="I818" i="8"/>
  <c r="J818" i="8" s="1"/>
  <c r="K818" i="8"/>
  <c r="L818" i="8"/>
  <c r="M818" i="8"/>
  <c r="C799" i="8"/>
  <c r="D799" i="8" s="1"/>
  <c r="G799" i="8" s="1"/>
  <c r="F799" i="8"/>
  <c r="E799" i="8"/>
  <c r="E789" i="8"/>
  <c r="P789" i="8" s="1" a="1"/>
  <c r="P789" i="8" s="1"/>
  <c r="F789" i="8"/>
  <c r="G789" i="8"/>
  <c r="C789" i="8"/>
  <c r="D789" i="8" s="1"/>
  <c r="C786" i="8"/>
  <c r="D786" i="8" s="1"/>
  <c r="E786" i="8"/>
  <c r="G786" i="8"/>
  <c r="E773" i="8"/>
  <c r="F773" i="8"/>
  <c r="G773" i="8"/>
  <c r="C773" i="8"/>
  <c r="D773" i="8" s="1"/>
  <c r="I762" i="8"/>
  <c r="J762" i="8" s="1"/>
  <c r="K762" i="8"/>
  <c r="L762" i="8"/>
  <c r="M762" i="8"/>
  <c r="M1025" i="8"/>
  <c r="M1021" i="8"/>
  <c r="M1017" i="8"/>
  <c r="M1013" i="8"/>
  <c r="M1009" i="8"/>
  <c r="M1005" i="8"/>
  <c r="M1001" i="8"/>
  <c r="M997" i="8"/>
  <c r="M993" i="8"/>
  <c r="F993" i="8"/>
  <c r="M989" i="8"/>
  <c r="F989" i="8"/>
  <c r="M985" i="8"/>
  <c r="F985" i="8"/>
  <c r="M981" i="8"/>
  <c r="M977" i="8"/>
  <c r="F977" i="8"/>
  <c r="M973" i="8"/>
  <c r="F973" i="8"/>
  <c r="M969" i="8"/>
  <c r="F969" i="8"/>
  <c r="K961" i="8"/>
  <c r="L961" i="8"/>
  <c r="M961" i="8"/>
  <c r="F956" i="8"/>
  <c r="G956" i="8"/>
  <c r="E956" i="8"/>
  <c r="C955" i="8"/>
  <c r="D955" i="8" s="1"/>
  <c r="G955" i="8"/>
  <c r="K949" i="8"/>
  <c r="L949" i="8"/>
  <c r="M949" i="8"/>
  <c r="F940" i="8"/>
  <c r="G940" i="8"/>
  <c r="E940" i="8"/>
  <c r="C939" i="8"/>
  <c r="K933" i="8"/>
  <c r="L933" i="8"/>
  <c r="M933" i="8"/>
  <c r="F924" i="8"/>
  <c r="G924" i="8"/>
  <c r="E924" i="8"/>
  <c r="P924" i="8" s="1" a="1"/>
  <c r="P924" i="8" s="1"/>
  <c r="C923" i="8"/>
  <c r="K917" i="8"/>
  <c r="L917" i="8"/>
  <c r="M917" i="8"/>
  <c r="F908" i="8"/>
  <c r="G908" i="8"/>
  <c r="E908" i="8"/>
  <c r="P908" i="8" s="1" a="1"/>
  <c r="P908" i="8" s="1"/>
  <c r="C907" i="8"/>
  <c r="K901" i="8"/>
  <c r="L901" i="8"/>
  <c r="M901" i="8"/>
  <c r="F892" i="8"/>
  <c r="G892" i="8"/>
  <c r="E892" i="8"/>
  <c r="C891" i="8"/>
  <c r="I886" i="8"/>
  <c r="J886" i="8" s="1"/>
  <c r="K886" i="8"/>
  <c r="L886" i="8"/>
  <c r="M886" i="8"/>
  <c r="F881" i="8"/>
  <c r="C881" i="8"/>
  <c r="D881" i="8" s="1"/>
  <c r="G881" i="8" s="1"/>
  <c r="F880" i="8"/>
  <c r="C880" i="8"/>
  <c r="D880" i="8" s="1"/>
  <c r="G880" i="8" s="1"/>
  <c r="C875" i="8"/>
  <c r="D875" i="8" s="1"/>
  <c r="G875" i="8" s="1"/>
  <c r="E875" i="8"/>
  <c r="C867" i="8"/>
  <c r="D867" i="8" s="1"/>
  <c r="G867" i="8" s="1"/>
  <c r="E867" i="8"/>
  <c r="M852" i="8"/>
  <c r="I852" i="8"/>
  <c r="J852" i="8" s="1"/>
  <c r="L852" i="8"/>
  <c r="C847" i="8"/>
  <c r="D847" i="8" s="1"/>
  <c r="G847" i="8" s="1"/>
  <c r="F844" i="8"/>
  <c r="C844" i="8"/>
  <c r="D844" i="8" s="1"/>
  <c r="G844" i="8" s="1"/>
  <c r="G808" i="8"/>
  <c r="C808" i="8"/>
  <c r="D808" i="8" s="1"/>
  <c r="I803" i="8"/>
  <c r="J803" i="8" s="1"/>
  <c r="K803" i="8"/>
  <c r="M803" i="8"/>
  <c r="L803" i="8"/>
  <c r="E781" i="8"/>
  <c r="F781" i="8"/>
  <c r="G781" i="8"/>
  <c r="C781" i="8"/>
  <c r="D781" i="8" s="1"/>
  <c r="E765" i="8"/>
  <c r="P765" i="8" s="1" a="1"/>
  <c r="P765" i="8" s="1"/>
  <c r="F765" i="8"/>
  <c r="G765" i="8"/>
  <c r="C765" i="8"/>
  <c r="D765" i="8" s="1"/>
  <c r="E757" i="8"/>
  <c r="F757" i="8"/>
  <c r="G757" i="8"/>
  <c r="C757" i="8"/>
  <c r="D757" i="8" s="1"/>
  <c r="L968" i="8"/>
  <c r="G967" i="8"/>
  <c r="K965" i="8"/>
  <c r="L965" i="8"/>
  <c r="M965" i="8"/>
  <c r="I962" i="8"/>
  <c r="J962" i="8" s="1"/>
  <c r="K962" i="8"/>
  <c r="L962" i="8"/>
  <c r="M962" i="8"/>
  <c r="I950" i="8"/>
  <c r="J950" i="8" s="1"/>
  <c r="K950" i="8"/>
  <c r="L950" i="8"/>
  <c r="M950" i="8"/>
  <c r="C946" i="8"/>
  <c r="D946" i="8" s="1"/>
  <c r="G946" i="8" s="1"/>
  <c r="I934" i="8"/>
  <c r="J934" i="8" s="1"/>
  <c r="K934" i="8"/>
  <c r="L934" i="8"/>
  <c r="M934" i="8"/>
  <c r="C930" i="8"/>
  <c r="D930" i="8" s="1"/>
  <c r="G930" i="8" s="1"/>
  <c r="E930" i="8"/>
  <c r="I918" i="8"/>
  <c r="J918" i="8" s="1"/>
  <c r="K918" i="8"/>
  <c r="L918" i="8"/>
  <c r="M918" i="8"/>
  <c r="C914" i="8"/>
  <c r="D914" i="8" s="1"/>
  <c r="E914" i="8"/>
  <c r="P914" i="8" s="1" a="1"/>
  <c r="P914" i="8" s="1"/>
  <c r="F914" i="8"/>
  <c r="I902" i="8"/>
  <c r="J902" i="8" s="1"/>
  <c r="K902" i="8"/>
  <c r="L902" i="8"/>
  <c r="M902" i="8"/>
  <c r="C898" i="8"/>
  <c r="D898" i="8" s="1"/>
  <c r="E898" i="8"/>
  <c r="P898" i="8" s="1" a="1"/>
  <c r="P898" i="8" s="1"/>
  <c r="F898" i="8"/>
  <c r="C886" i="8"/>
  <c r="D886" i="8" s="1"/>
  <c r="G886" i="8" s="1"/>
  <c r="I882" i="8"/>
  <c r="J882" i="8" s="1"/>
  <c r="K882" i="8"/>
  <c r="L882" i="8"/>
  <c r="M882" i="8"/>
  <c r="E877" i="8"/>
  <c r="C877" i="8"/>
  <c r="D877" i="8" s="1"/>
  <c r="G877" i="8" s="1"/>
  <c r="F876" i="8"/>
  <c r="G876" i="8"/>
  <c r="C876" i="8"/>
  <c r="D876" i="8" s="1"/>
  <c r="E876" i="8"/>
  <c r="C871" i="8"/>
  <c r="D871" i="8" s="1"/>
  <c r="G871" i="8" s="1"/>
  <c r="F868" i="8"/>
  <c r="C868" i="8"/>
  <c r="D868" i="8" s="1"/>
  <c r="G868" i="8" s="1"/>
  <c r="C851" i="8"/>
  <c r="D851" i="8" s="1"/>
  <c r="G851" i="8" s="1"/>
  <c r="E851" i="8"/>
  <c r="F848" i="8"/>
  <c r="G848" i="8"/>
  <c r="C848" i="8"/>
  <c r="D848" i="8" s="1"/>
  <c r="E848" i="8"/>
  <c r="F841" i="8"/>
  <c r="G841" i="8"/>
  <c r="C841" i="8"/>
  <c r="D841" i="8" s="1"/>
  <c r="F836" i="8"/>
  <c r="G836" i="8"/>
  <c r="C836" i="8"/>
  <c r="D836" i="8" s="1"/>
  <c r="E836" i="8"/>
  <c r="C835" i="8"/>
  <c r="D835" i="8" s="1"/>
  <c r="E835" i="8"/>
  <c r="G835" i="8"/>
  <c r="I830" i="8"/>
  <c r="J830" i="8" s="1"/>
  <c r="K830" i="8"/>
  <c r="L830" i="8"/>
  <c r="M830" i="8"/>
  <c r="M828" i="8"/>
  <c r="I828" i="8"/>
  <c r="J828" i="8" s="1"/>
  <c r="L828" i="8"/>
  <c r="I826" i="8"/>
  <c r="J826" i="8" s="1"/>
  <c r="K826" i="8"/>
  <c r="P826" i="8" s="1" a="1"/>
  <c r="P826" i="8" s="1"/>
  <c r="L826" i="8"/>
  <c r="M826" i="8"/>
  <c r="I822" i="8"/>
  <c r="J822" i="8" s="1"/>
  <c r="K822" i="8"/>
  <c r="L822" i="8"/>
  <c r="M822" i="8"/>
  <c r="K821" i="8"/>
  <c r="L821" i="8"/>
  <c r="M821" i="8"/>
  <c r="I821" i="8"/>
  <c r="J821" i="8" s="1"/>
  <c r="C814" i="8"/>
  <c r="D814" i="8" s="1"/>
  <c r="G814" i="8"/>
  <c r="I810" i="8"/>
  <c r="J810" i="8" s="1"/>
  <c r="K810" i="8"/>
  <c r="L810" i="8"/>
  <c r="M810" i="8"/>
  <c r="C755" i="8"/>
  <c r="D755" i="8" s="1"/>
  <c r="G755" i="8"/>
  <c r="F755" i="8"/>
  <c r="E755" i="8"/>
  <c r="E735" i="8"/>
  <c r="F735" i="8"/>
  <c r="C735" i="8"/>
  <c r="D735" i="8" s="1"/>
  <c r="G735" i="8" s="1"/>
  <c r="L872" i="8"/>
  <c r="L860" i="8"/>
  <c r="L856" i="8"/>
  <c r="G831" i="8"/>
  <c r="G827" i="8"/>
  <c r="G823" i="8"/>
  <c r="F820" i="8"/>
  <c r="F815" i="8"/>
  <c r="M812" i="8"/>
  <c r="I812" i="8"/>
  <c r="J812" i="8" s="1"/>
  <c r="C806" i="8"/>
  <c r="D806" i="8" s="1"/>
  <c r="G806" i="8" s="1"/>
  <c r="C798" i="8"/>
  <c r="D798" i="8" s="1"/>
  <c r="E798" i="8"/>
  <c r="F798" i="8"/>
  <c r="G795" i="8"/>
  <c r="K793" i="8"/>
  <c r="L793" i="8"/>
  <c r="M793" i="8"/>
  <c r="F787" i="8"/>
  <c r="K777" i="8"/>
  <c r="L777" i="8"/>
  <c r="M777" i="8"/>
  <c r="C771" i="8"/>
  <c r="D771" i="8" s="1"/>
  <c r="G771" i="8"/>
  <c r="C766" i="8"/>
  <c r="D766" i="8" s="1"/>
  <c r="E766" i="8"/>
  <c r="F766" i="8"/>
  <c r="K752" i="8"/>
  <c r="P752" i="8" s="1" a="1"/>
  <c r="P752" i="8" s="1"/>
  <c r="M752" i="8"/>
  <c r="L752" i="8"/>
  <c r="I752" i="8"/>
  <c r="J752" i="8" s="1"/>
  <c r="C732" i="8"/>
  <c r="D732" i="8" s="1"/>
  <c r="E732" i="8"/>
  <c r="G732" i="8"/>
  <c r="C729" i="8"/>
  <c r="D729" i="8" s="1"/>
  <c r="G729" i="8" s="1"/>
  <c r="C724" i="8"/>
  <c r="D724" i="8" s="1"/>
  <c r="E724" i="8"/>
  <c r="F724" i="8"/>
  <c r="G724" i="8"/>
  <c r="K704" i="8"/>
  <c r="L704" i="8"/>
  <c r="M704" i="8"/>
  <c r="I704" i="8"/>
  <c r="J704" i="8" s="1"/>
  <c r="C700" i="8"/>
  <c r="D700" i="8" s="1"/>
  <c r="E700" i="8"/>
  <c r="F700" i="8"/>
  <c r="G700" i="8"/>
  <c r="E699" i="8"/>
  <c r="K817" i="8"/>
  <c r="L817" i="8"/>
  <c r="M817" i="8"/>
  <c r="E813" i="8"/>
  <c r="F813" i="8"/>
  <c r="G813" i="8"/>
  <c r="K809" i="8"/>
  <c r="L809" i="8"/>
  <c r="M809" i="8"/>
  <c r="K801" i="8"/>
  <c r="L801" i="8"/>
  <c r="M801" i="8"/>
  <c r="C794" i="8"/>
  <c r="D794" i="8" s="1"/>
  <c r="G794" i="8" s="1"/>
  <c r="E794" i="8"/>
  <c r="M792" i="8"/>
  <c r="I792" i="8"/>
  <c r="J792" i="8" s="1"/>
  <c r="I791" i="8"/>
  <c r="J791" i="8" s="1"/>
  <c r="K791" i="8"/>
  <c r="I790" i="8"/>
  <c r="J790" i="8" s="1"/>
  <c r="K790" i="8"/>
  <c r="L790" i="8"/>
  <c r="M790" i="8"/>
  <c r="E785" i="8"/>
  <c r="F785" i="8"/>
  <c r="G785" i="8"/>
  <c r="C777" i="8"/>
  <c r="D777" i="8" s="1"/>
  <c r="G777" i="8" s="1"/>
  <c r="F776" i="8"/>
  <c r="I758" i="8"/>
  <c r="J758" i="8" s="1"/>
  <c r="K758" i="8"/>
  <c r="L758" i="8"/>
  <c r="M758" i="8"/>
  <c r="K757" i="8"/>
  <c r="L757" i="8"/>
  <c r="M757" i="8"/>
  <c r="I753" i="8"/>
  <c r="J753" i="8" s="1"/>
  <c r="K753" i="8"/>
  <c r="P753" i="8" s="1" a="1"/>
  <c r="P753" i="8" s="1"/>
  <c r="M753" i="8"/>
  <c r="L753" i="8"/>
  <c r="C748" i="8"/>
  <c r="D748" i="8" s="1"/>
  <c r="G748" i="8" s="1"/>
  <c r="E748" i="8"/>
  <c r="F748" i="8"/>
  <c r="K740" i="8"/>
  <c r="L740" i="8"/>
  <c r="M740" i="8"/>
  <c r="I740" i="8"/>
  <c r="J740" i="8" s="1"/>
  <c r="C709" i="8"/>
  <c r="D709" i="8" s="1"/>
  <c r="G709" i="8" s="1"/>
  <c r="E709" i="8"/>
  <c r="F709" i="8"/>
  <c r="C704" i="8"/>
  <c r="D704" i="8" s="1"/>
  <c r="G704" i="8" s="1"/>
  <c r="E704" i="8"/>
  <c r="F704" i="8"/>
  <c r="C696" i="8"/>
  <c r="D696" i="8" s="1"/>
  <c r="G696" i="8"/>
  <c r="I694" i="8"/>
  <c r="J694" i="8" s="1"/>
  <c r="K694" i="8"/>
  <c r="M694" i="8"/>
  <c r="C684" i="8"/>
  <c r="D684" i="8" s="1"/>
  <c r="E684" i="8"/>
  <c r="F684" i="8"/>
  <c r="G684" i="8"/>
  <c r="E636" i="8"/>
  <c r="I964" i="8"/>
  <c r="J964" i="8" s="1"/>
  <c r="K963" i="8"/>
  <c r="K959" i="8"/>
  <c r="I956" i="8"/>
  <c r="J956" i="8" s="1"/>
  <c r="K955" i="8"/>
  <c r="P955" i="8" s="1" a="1"/>
  <c r="P955" i="8" s="1"/>
  <c r="I952" i="8"/>
  <c r="J952" i="8" s="1"/>
  <c r="K951" i="8"/>
  <c r="P951" i="8" s="1" a="1"/>
  <c r="P951" i="8" s="1"/>
  <c r="I948" i="8"/>
  <c r="J948" i="8" s="1"/>
  <c r="K947" i="8"/>
  <c r="I944" i="8"/>
  <c r="J944" i="8" s="1"/>
  <c r="K943" i="8"/>
  <c r="I940" i="8"/>
  <c r="J940" i="8" s="1"/>
  <c r="K939" i="8"/>
  <c r="I936" i="8"/>
  <c r="J936" i="8" s="1"/>
  <c r="K935" i="8"/>
  <c r="I932" i="8"/>
  <c r="J932" i="8" s="1"/>
  <c r="K931" i="8"/>
  <c r="I928" i="8"/>
  <c r="J928" i="8" s="1"/>
  <c r="K927" i="8"/>
  <c r="I924" i="8"/>
  <c r="J924" i="8" s="1"/>
  <c r="K923" i="8"/>
  <c r="I920" i="8"/>
  <c r="J920" i="8" s="1"/>
  <c r="K919" i="8"/>
  <c r="I916" i="8"/>
  <c r="J916" i="8" s="1"/>
  <c r="K915" i="8"/>
  <c r="I912" i="8"/>
  <c r="J912" i="8" s="1"/>
  <c r="K911" i="8"/>
  <c r="I908" i="8"/>
  <c r="J908" i="8" s="1"/>
  <c r="K907" i="8"/>
  <c r="I904" i="8"/>
  <c r="J904" i="8" s="1"/>
  <c r="K903" i="8"/>
  <c r="P903" i="8" s="1" a="1"/>
  <c r="P903" i="8" s="1"/>
  <c r="I900" i="8"/>
  <c r="J900" i="8" s="1"/>
  <c r="K899" i="8"/>
  <c r="I896" i="8"/>
  <c r="J896" i="8" s="1"/>
  <c r="K895" i="8"/>
  <c r="I892" i="8"/>
  <c r="J892" i="8" s="1"/>
  <c r="K891" i="8"/>
  <c r="I888" i="8"/>
  <c r="J888" i="8" s="1"/>
  <c r="K887" i="8"/>
  <c r="I884" i="8"/>
  <c r="J884" i="8" s="1"/>
  <c r="K883" i="8"/>
  <c r="I880" i="8"/>
  <c r="J880" i="8" s="1"/>
  <c r="K879" i="8"/>
  <c r="I876" i="8"/>
  <c r="J876" i="8" s="1"/>
  <c r="K875" i="8"/>
  <c r="I872" i="8"/>
  <c r="J872" i="8" s="1"/>
  <c r="K871" i="8"/>
  <c r="K867" i="8"/>
  <c r="I864" i="8"/>
  <c r="J864" i="8" s="1"/>
  <c r="K863" i="8"/>
  <c r="I860" i="8"/>
  <c r="J860" i="8" s="1"/>
  <c r="K859" i="8"/>
  <c r="I856" i="8"/>
  <c r="J856" i="8" s="1"/>
  <c r="K855" i="8"/>
  <c r="K851" i="8"/>
  <c r="K847" i="8"/>
  <c r="K843" i="8"/>
  <c r="K839" i="8"/>
  <c r="K835" i="8"/>
  <c r="F822" i="8"/>
  <c r="G821" i="8"/>
  <c r="F819" i="8"/>
  <c r="F811" i="8"/>
  <c r="M807" i="8"/>
  <c r="F803" i="8"/>
  <c r="M799" i="8"/>
  <c r="F796" i="8"/>
  <c r="G796" i="8"/>
  <c r="G791" i="8"/>
  <c r="K789" i="8"/>
  <c r="L789" i="8"/>
  <c r="M789" i="8"/>
  <c r="F783" i="8"/>
  <c r="C778" i="8"/>
  <c r="D778" i="8" s="1"/>
  <c r="G778" i="8" s="1"/>
  <c r="P772" i="8" a="1"/>
  <c r="P772" i="8" s="1"/>
  <c r="I770" i="8"/>
  <c r="J770" i="8" s="1"/>
  <c r="K770" i="8"/>
  <c r="L770" i="8"/>
  <c r="M770" i="8"/>
  <c r="K769" i="8"/>
  <c r="L769" i="8"/>
  <c r="M769" i="8"/>
  <c r="C767" i="8"/>
  <c r="D767" i="8" s="1"/>
  <c r="G767" i="8"/>
  <c r="C762" i="8"/>
  <c r="D762" i="8" s="1"/>
  <c r="E762" i="8"/>
  <c r="P762" i="8" s="1" a="1"/>
  <c r="P762" i="8" s="1"/>
  <c r="F762" i="8"/>
  <c r="G745" i="8"/>
  <c r="L731" i="8"/>
  <c r="M731" i="8"/>
  <c r="I731" i="8"/>
  <c r="J731" i="8" s="1"/>
  <c r="K731" i="8"/>
  <c r="I705" i="8"/>
  <c r="J705" i="8" s="1"/>
  <c r="K705" i="8"/>
  <c r="L705" i="8"/>
  <c r="M705" i="8"/>
  <c r="K692" i="8"/>
  <c r="L692" i="8"/>
  <c r="M692" i="8"/>
  <c r="I692" i="8"/>
  <c r="J692" i="8" s="1"/>
  <c r="E682" i="8"/>
  <c r="E838" i="8"/>
  <c r="E834" i="8"/>
  <c r="G820" i="8"/>
  <c r="E819" i="8"/>
  <c r="C818" i="8"/>
  <c r="D818" i="8" s="1"/>
  <c r="G818" i="8" s="1"/>
  <c r="E818" i="8"/>
  <c r="F812" i="8"/>
  <c r="G812" i="8"/>
  <c r="E811" i="8"/>
  <c r="C810" i="8"/>
  <c r="D810" i="8" s="1"/>
  <c r="E803" i="8"/>
  <c r="C802" i="8"/>
  <c r="D802" i="8" s="1"/>
  <c r="G802" i="8" s="1"/>
  <c r="E802" i="8"/>
  <c r="F802" i="8"/>
  <c r="F791" i="8"/>
  <c r="E783" i="8"/>
  <c r="C782" i="8"/>
  <c r="D782" i="8" s="1"/>
  <c r="G782" i="8" s="1"/>
  <c r="E782" i="8"/>
  <c r="F782" i="8"/>
  <c r="C775" i="8"/>
  <c r="D775" i="8" s="1"/>
  <c r="G775" i="8"/>
  <c r="P760" i="8" a="1"/>
  <c r="P760" i="8" s="1"/>
  <c r="I759" i="8"/>
  <c r="J759" i="8" s="1"/>
  <c r="K759" i="8"/>
  <c r="P759" i="8" s="1" a="1"/>
  <c r="P759" i="8" s="1"/>
  <c r="C758" i="8"/>
  <c r="D758" i="8" s="1"/>
  <c r="E758" i="8"/>
  <c r="F758" i="8"/>
  <c r="I754" i="8"/>
  <c r="J754" i="8" s="1"/>
  <c r="K754" i="8"/>
  <c r="L754" i="8"/>
  <c r="M754" i="8"/>
  <c r="C749" i="8"/>
  <c r="D749" i="8" s="1"/>
  <c r="G749" i="8"/>
  <c r="C736" i="8"/>
  <c r="D736" i="8" s="1"/>
  <c r="E736" i="8"/>
  <c r="F736" i="8"/>
  <c r="G736" i="8"/>
  <c r="K720" i="8"/>
  <c r="L720" i="8"/>
  <c r="M720" i="8"/>
  <c r="C680" i="8"/>
  <c r="D680" i="8" s="1"/>
  <c r="G680" i="8" s="1"/>
  <c r="L675" i="8"/>
  <c r="M675" i="8"/>
  <c r="I675" i="8"/>
  <c r="J675" i="8" s="1"/>
  <c r="K675" i="8"/>
  <c r="I662" i="8"/>
  <c r="J662" i="8" s="1"/>
  <c r="K662" i="8"/>
  <c r="M662" i="8"/>
  <c r="L662" i="8"/>
  <c r="M885" i="8"/>
  <c r="M881" i="8"/>
  <c r="M877" i="8"/>
  <c r="M873" i="8"/>
  <c r="M869" i="8"/>
  <c r="M865" i="8"/>
  <c r="M861" i="8"/>
  <c r="M857" i="8"/>
  <c r="M853" i="8"/>
  <c r="M849" i="8"/>
  <c r="M845" i="8"/>
  <c r="M841" i="8"/>
  <c r="M837" i="8"/>
  <c r="M833" i="8"/>
  <c r="M829" i="8"/>
  <c r="M825" i="8"/>
  <c r="E817" i="8"/>
  <c r="F817" i="8"/>
  <c r="G817" i="8"/>
  <c r="E809" i="8"/>
  <c r="F809" i="8"/>
  <c r="G809" i="8"/>
  <c r="I807" i="8"/>
  <c r="J807" i="8" s="1"/>
  <c r="K807" i="8"/>
  <c r="I806" i="8"/>
  <c r="J806" i="8" s="1"/>
  <c r="K806" i="8"/>
  <c r="L806" i="8"/>
  <c r="M806" i="8"/>
  <c r="F804" i="8"/>
  <c r="E801" i="8"/>
  <c r="F801" i="8"/>
  <c r="G801" i="8"/>
  <c r="I799" i="8"/>
  <c r="J799" i="8" s="1"/>
  <c r="K799" i="8"/>
  <c r="I798" i="8"/>
  <c r="J798" i="8" s="1"/>
  <c r="K798" i="8"/>
  <c r="L798" i="8"/>
  <c r="M798" i="8"/>
  <c r="P791" i="8" a="1"/>
  <c r="P791" i="8" s="1"/>
  <c r="C790" i="8"/>
  <c r="D790" i="8" s="1"/>
  <c r="G790" i="8" s="1"/>
  <c r="E790" i="8"/>
  <c r="F784" i="8"/>
  <c r="G784" i="8"/>
  <c r="C770" i="8"/>
  <c r="D770" i="8" s="1"/>
  <c r="E770" i="8"/>
  <c r="F770" i="8"/>
  <c r="E769" i="8"/>
  <c r="F769" i="8"/>
  <c r="G769" i="8"/>
  <c r="C769" i="8"/>
  <c r="D769" i="8" s="1"/>
  <c r="E742" i="8"/>
  <c r="C716" i="8"/>
  <c r="D716" i="8" s="1"/>
  <c r="G716" i="8" s="1"/>
  <c r="C692" i="8"/>
  <c r="D692" i="8" s="1"/>
  <c r="G692" i="8" s="1"/>
  <c r="E692" i="8"/>
  <c r="F692" i="8"/>
  <c r="E678" i="8"/>
  <c r="C668" i="8"/>
  <c r="D668" i="8" s="1"/>
  <c r="G668" i="8"/>
  <c r="F667" i="8"/>
  <c r="D667" i="8"/>
  <c r="L885" i="8"/>
  <c r="L881" i="8"/>
  <c r="L877" i="8"/>
  <c r="L873" i="8"/>
  <c r="L869" i="8"/>
  <c r="L865" i="8"/>
  <c r="L861" i="8"/>
  <c r="L857" i="8"/>
  <c r="L853" i="8"/>
  <c r="L849" i="8"/>
  <c r="L845" i="8"/>
  <c r="L841" i="8"/>
  <c r="L837" i="8"/>
  <c r="L833" i="8"/>
  <c r="L829" i="8"/>
  <c r="L825" i="8"/>
  <c r="I814" i="8"/>
  <c r="J814" i="8" s="1"/>
  <c r="K814" i="8"/>
  <c r="L814" i="8"/>
  <c r="M814" i="8"/>
  <c r="K805" i="8"/>
  <c r="L805" i="8"/>
  <c r="M805" i="8"/>
  <c r="K797" i="8"/>
  <c r="L797" i="8"/>
  <c r="M797" i="8"/>
  <c r="F792" i="8"/>
  <c r="G792" i="8"/>
  <c r="F780" i="8"/>
  <c r="G780" i="8"/>
  <c r="E780" i="8"/>
  <c r="C779" i="8"/>
  <c r="F779" i="8" s="1"/>
  <c r="P768" i="8" a="1"/>
  <c r="P768" i="8" s="1"/>
  <c r="I766" i="8"/>
  <c r="J766" i="8" s="1"/>
  <c r="K766" i="8"/>
  <c r="L766" i="8"/>
  <c r="M766" i="8"/>
  <c r="K765" i="8"/>
  <c r="L765" i="8"/>
  <c r="M765" i="8"/>
  <c r="C763" i="8"/>
  <c r="D763" i="8" s="1"/>
  <c r="G763" i="8"/>
  <c r="P756" i="8" a="1"/>
  <c r="P756" i="8" s="1"/>
  <c r="I755" i="8"/>
  <c r="J755" i="8" s="1"/>
  <c r="K755" i="8"/>
  <c r="C754" i="8"/>
  <c r="D754" i="8" s="1"/>
  <c r="E754" i="8"/>
  <c r="P754" i="8" s="1" a="1"/>
  <c r="P754" i="8" s="1"/>
  <c r="F754" i="8"/>
  <c r="L751" i="8"/>
  <c r="M751" i="8"/>
  <c r="I751" i="8"/>
  <c r="J751" i="8" s="1"/>
  <c r="K751" i="8"/>
  <c r="C737" i="8"/>
  <c r="D737" i="8" s="1"/>
  <c r="G737" i="8" s="1"/>
  <c r="K712" i="8"/>
  <c r="L712" i="8"/>
  <c r="M712" i="8"/>
  <c r="C686" i="8"/>
  <c r="D686" i="8" s="1"/>
  <c r="G686" i="8" s="1"/>
  <c r="D681" i="8"/>
  <c r="G681" i="8" s="1"/>
  <c r="K672" i="8"/>
  <c r="L672" i="8"/>
  <c r="M672" i="8"/>
  <c r="E667" i="8"/>
  <c r="F821" i="8"/>
  <c r="G815" i="8"/>
  <c r="K813" i="8"/>
  <c r="L813" i="8"/>
  <c r="M813" i="8"/>
  <c r="M796" i="8"/>
  <c r="I796" i="8"/>
  <c r="J796" i="8" s="1"/>
  <c r="I795" i="8"/>
  <c r="J795" i="8" s="1"/>
  <c r="K795" i="8"/>
  <c r="I794" i="8"/>
  <c r="J794" i="8" s="1"/>
  <c r="K794" i="8"/>
  <c r="L794" i="8"/>
  <c r="M794" i="8"/>
  <c r="L792" i="8"/>
  <c r="G787" i="8"/>
  <c r="K785" i="8"/>
  <c r="L785" i="8"/>
  <c r="M785" i="8"/>
  <c r="M776" i="8"/>
  <c r="I776" i="8"/>
  <c r="J776" i="8" s="1"/>
  <c r="L776" i="8"/>
  <c r="I774" i="8"/>
  <c r="J774" i="8" s="1"/>
  <c r="K774" i="8"/>
  <c r="L774" i="8"/>
  <c r="M774" i="8"/>
  <c r="K773" i="8"/>
  <c r="L773" i="8"/>
  <c r="M773" i="8"/>
  <c r="C759" i="8"/>
  <c r="D759" i="8" s="1"/>
  <c r="G759" i="8"/>
  <c r="F747" i="8"/>
  <c r="C747" i="8"/>
  <c r="D747" i="8" s="1"/>
  <c r="G747" i="8" s="1"/>
  <c r="G746" i="8"/>
  <c r="C746" i="8"/>
  <c r="D746" i="8" s="1"/>
  <c r="F746" i="8"/>
  <c r="I741" i="8"/>
  <c r="J741" i="8" s="1"/>
  <c r="K741" i="8"/>
  <c r="L741" i="8"/>
  <c r="M741" i="8"/>
  <c r="G734" i="8"/>
  <c r="C734" i="8"/>
  <c r="D734" i="8" s="1"/>
  <c r="C726" i="8"/>
  <c r="D726" i="8" s="1"/>
  <c r="G726" i="8" s="1"/>
  <c r="F726" i="8"/>
  <c r="I721" i="8"/>
  <c r="J721" i="8" s="1"/>
  <c r="K721" i="8"/>
  <c r="L721" i="8"/>
  <c r="M721" i="8"/>
  <c r="C717" i="8"/>
  <c r="D717" i="8" s="1"/>
  <c r="G717" i="8" s="1"/>
  <c r="E717" i="8"/>
  <c r="F717" i="8"/>
  <c r="D693" i="8"/>
  <c r="G693" i="8" s="1"/>
  <c r="F693" i="8"/>
  <c r="I689" i="8"/>
  <c r="J689" i="8" s="1"/>
  <c r="K689" i="8"/>
  <c r="L689" i="8"/>
  <c r="M689" i="8"/>
  <c r="C688" i="8"/>
  <c r="D688" i="8" s="1"/>
  <c r="G688" i="8" s="1"/>
  <c r="I677" i="8"/>
  <c r="J677" i="8" s="1"/>
  <c r="K677" i="8"/>
  <c r="L677" i="8"/>
  <c r="M677" i="8"/>
  <c r="I673" i="8"/>
  <c r="J673" i="8" s="1"/>
  <c r="K673" i="8"/>
  <c r="L673" i="8"/>
  <c r="M673" i="8"/>
  <c r="I729" i="8"/>
  <c r="J729" i="8" s="1"/>
  <c r="K729" i="8"/>
  <c r="L729" i="8"/>
  <c r="M729" i="8"/>
  <c r="E715" i="8"/>
  <c r="G715" i="8"/>
  <c r="G714" i="8"/>
  <c r="C714" i="8"/>
  <c r="D714" i="8" s="1"/>
  <c r="I709" i="8"/>
  <c r="J709" i="8" s="1"/>
  <c r="K709" i="8"/>
  <c r="L709" i="8"/>
  <c r="M709" i="8"/>
  <c r="L703" i="8"/>
  <c r="M703" i="8"/>
  <c r="I703" i="8"/>
  <c r="J703" i="8" s="1"/>
  <c r="I702" i="8"/>
  <c r="J702" i="8" s="1"/>
  <c r="K702" i="8"/>
  <c r="C701" i="8"/>
  <c r="D701" i="8" s="1"/>
  <c r="E701" i="8"/>
  <c r="F701" i="8"/>
  <c r="I698" i="8"/>
  <c r="J698" i="8" s="1"/>
  <c r="K698" i="8"/>
  <c r="D697" i="8"/>
  <c r="G697" i="8" s="1"/>
  <c r="I693" i="8"/>
  <c r="J693" i="8" s="1"/>
  <c r="K693" i="8"/>
  <c r="L693" i="8"/>
  <c r="M693" i="8"/>
  <c r="K680" i="8"/>
  <c r="L680" i="8"/>
  <c r="M680" i="8"/>
  <c r="I666" i="8"/>
  <c r="J666" i="8" s="1"/>
  <c r="K666" i="8"/>
  <c r="I661" i="8"/>
  <c r="J661" i="8" s="1"/>
  <c r="K661" i="8"/>
  <c r="L661" i="8"/>
  <c r="M661" i="8"/>
  <c r="K815" i="8"/>
  <c r="K811" i="8"/>
  <c r="I788" i="8"/>
  <c r="J788" i="8" s="1"/>
  <c r="K787" i="8"/>
  <c r="I784" i="8"/>
  <c r="J784" i="8" s="1"/>
  <c r="K779" i="8"/>
  <c r="C740" i="8"/>
  <c r="D740" i="8" s="1"/>
  <c r="G740" i="8" s="1"/>
  <c r="K732" i="8"/>
  <c r="L732" i="8"/>
  <c r="M732" i="8"/>
  <c r="K724" i="8"/>
  <c r="L724" i="8"/>
  <c r="M724" i="8"/>
  <c r="I713" i="8"/>
  <c r="J713" i="8" s="1"/>
  <c r="K713" i="8"/>
  <c r="L713" i="8"/>
  <c r="M713" i="8"/>
  <c r="C705" i="8"/>
  <c r="D705" i="8" s="1"/>
  <c r="G705" i="8" s="1"/>
  <c r="E705" i="8"/>
  <c r="F705" i="8"/>
  <c r="E703" i="8"/>
  <c r="C702" i="8"/>
  <c r="C698" i="8"/>
  <c r="K688" i="8"/>
  <c r="L688" i="8"/>
  <c r="M688" i="8"/>
  <c r="P683" i="8" a="1"/>
  <c r="P683" i="8" s="1"/>
  <c r="I678" i="8"/>
  <c r="J678" i="8" s="1"/>
  <c r="K678" i="8"/>
  <c r="K676" i="8"/>
  <c r="L676" i="8"/>
  <c r="M676" i="8"/>
  <c r="D675" i="8"/>
  <c r="G675" i="8" s="1"/>
  <c r="I674" i="8"/>
  <c r="J674" i="8" s="1"/>
  <c r="K674" i="8"/>
  <c r="D673" i="8"/>
  <c r="G673" i="8" s="1"/>
  <c r="F673" i="8"/>
  <c r="C666" i="8"/>
  <c r="P663" i="8" a="1"/>
  <c r="P663" i="8" s="1"/>
  <c r="C752" i="8"/>
  <c r="D752" i="8" s="1"/>
  <c r="F752" i="8"/>
  <c r="G752" i="8"/>
  <c r="E751" i="8"/>
  <c r="P751" i="8" s="1" a="1"/>
  <c r="P751" i="8" s="1"/>
  <c r="F751" i="8"/>
  <c r="G751" i="8"/>
  <c r="C750" i="8"/>
  <c r="K744" i="8"/>
  <c r="L744" i="8"/>
  <c r="M744" i="8"/>
  <c r="C741" i="8"/>
  <c r="D741" i="8" s="1"/>
  <c r="G741" i="8" s="1"/>
  <c r="E739" i="8"/>
  <c r="F739" i="8"/>
  <c r="G739" i="8"/>
  <c r="C738" i="8"/>
  <c r="I733" i="8"/>
  <c r="J733" i="8" s="1"/>
  <c r="K733" i="8"/>
  <c r="L733" i="8"/>
  <c r="M733" i="8"/>
  <c r="I725" i="8"/>
  <c r="J725" i="8" s="1"/>
  <c r="K725" i="8"/>
  <c r="L725" i="8"/>
  <c r="M725" i="8"/>
  <c r="C721" i="8"/>
  <c r="D721" i="8" s="1"/>
  <c r="G721" i="8" s="1"/>
  <c r="C720" i="8"/>
  <c r="D720" i="8" s="1"/>
  <c r="G720" i="8" s="1"/>
  <c r="E719" i="8"/>
  <c r="F719" i="8"/>
  <c r="G719" i="8"/>
  <c r="C718" i="8"/>
  <c r="C712" i="8"/>
  <c r="D712" i="8" s="1"/>
  <c r="E712" i="8"/>
  <c r="G712" i="8"/>
  <c r="I690" i="8"/>
  <c r="J690" i="8" s="1"/>
  <c r="K690" i="8"/>
  <c r="D689" i="8"/>
  <c r="G689" i="8" s="1"/>
  <c r="F689" i="8"/>
  <c r="I685" i="8"/>
  <c r="J685" i="8" s="1"/>
  <c r="K685" i="8"/>
  <c r="L685" i="8"/>
  <c r="M685" i="8"/>
  <c r="C682" i="8"/>
  <c r="F679" i="8"/>
  <c r="C672" i="8"/>
  <c r="D672" i="8" s="1"/>
  <c r="E672" i="8"/>
  <c r="P672" i="8" s="1" a="1"/>
  <c r="P672" i="8" s="1"/>
  <c r="F672" i="8"/>
  <c r="G672" i="8"/>
  <c r="I669" i="8"/>
  <c r="J669" i="8" s="1"/>
  <c r="K669" i="8"/>
  <c r="L669" i="8"/>
  <c r="M669" i="8"/>
  <c r="C660" i="8"/>
  <c r="D660" i="8" s="1"/>
  <c r="E660" i="8"/>
  <c r="G660" i="8"/>
  <c r="E648" i="8"/>
  <c r="E600" i="8"/>
  <c r="I745" i="8"/>
  <c r="J745" i="8" s="1"/>
  <c r="K745" i="8"/>
  <c r="L745" i="8"/>
  <c r="M745" i="8"/>
  <c r="F742" i="8"/>
  <c r="E731" i="8"/>
  <c r="F731" i="8"/>
  <c r="G731" i="8"/>
  <c r="C730" i="8"/>
  <c r="L715" i="8"/>
  <c r="M715" i="8"/>
  <c r="I715" i="8"/>
  <c r="J715" i="8" s="1"/>
  <c r="C713" i="8"/>
  <c r="D713" i="8" s="1"/>
  <c r="G713" i="8" s="1"/>
  <c r="E713" i="8"/>
  <c r="E711" i="8"/>
  <c r="F711" i="8"/>
  <c r="G711" i="8"/>
  <c r="C710" i="8"/>
  <c r="C694" i="8"/>
  <c r="K684" i="8"/>
  <c r="L684" i="8"/>
  <c r="M684" i="8"/>
  <c r="E679" i="8"/>
  <c r="E675" i="8"/>
  <c r="K668" i="8"/>
  <c r="L668" i="8"/>
  <c r="M668" i="8"/>
  <c r="G776" i="8"/>
  <c r="G772" i="8"/>
  <c r="G768" i="8"/>
  <c r="G764" i="8"/>
  <c r="G760" i="8"/>
  <c r="G756" i="8"/>
  <c r="K748" i="8"/>
  <c r="L748" i="8"/>
  <c r="M748" i="8"/>
  <c r="K736" i="8"/>
  <c r="L736" i="8"/>
  <c r="M736" i="8"/>
  <c r="C733" i="8"/>
  <c r="D733" i="8" s="1"/>
  <c r="G733" i="8" s="1"/>
  <c r="L727" i="8"/>
  <c r="M727" i="8"/>
  <c r="I727" i="8"/>
  <c r="J727" i="8" s="1"/>
  <c r="C725" i="8"/>
  <c r="D725" i="8" s="1"/>
  <c r="G725" i="8" s="1"/>
  <c r="E725" i="8"/>
  <c r="F725" i="8"/>
  <c r="K716" i="8"/>
  <c r="L716" i="8"/>
  <c r="M716" i="8"/>
  <c r="F714" i="8"/>
  <c r="C706" i="8"/>
  <c r="K703" i="8"/>
  <c r="M702" i="8"/>
  <c r="I701" i="8"/>
  <c r="J701" i="8" s="1"/>
  <c r="K701" i="8"/>
  <c r="L701" i="8"/>
  <c r="M701" i="8"/>
  <c r="K700" i="8"/>
  <c r="L700" i="8"/>
  <c r="M700" i="8"/>
  <c r="M698" i="8"/>
  <c r="I697" i="8"/>
  <c r="J697" i="8" s="1"/>
  <c r="K697" i="8"/>
  <c r="L697" i="8"/>
  <c r="M697" i="8"/>
  <c r="P691" i="8" a="1"/>
  <c r="P691" i="8" s="1"/>
  <c r="I686" i="8"/>
  <c r="J686" i="8" s="1"/>
  <c r="K686" i="8"/>
  <c r="D685" i="8"/>
  <c r="G685" i="8" s="1"/>
  <c r="F685" i="8"/>
  <c r="C678" i="8"/>
  <c r="C674" i="8"/>
  <c r="D671" i="8"/>
  <c r="I670" i="8"/>
  <c r="J670" i="8" s="1"/>
  <c r="K670" i="8"/>
  <c r="D669" i="8"/>
  <c r="G669" i="8" s="1"/>
  <c r="F669" i="8"/>
  <c r="M666" i="8"/>
  <c r="I665" i="8"/>
  <c r="J665" i="8" s="1"/>
  <c r="K665" i="8"/>
  <c r="L665" i="8"/>
  <c r="M665" i="8"/>
  <c r="I749" i="8"/>
  <c r="J749" i="8" s="1"/>
  <c r="K749" i="8"/>
  <c r="L749" i="8"/>
  <c r="M749" i="8"/>
  <c r="C745" i="8"/>
  <c r="D745" i="8" s="1"/>
  <c r="E745" i="8"/>
  <c r="E743" i="8"/>
  <c r="F743" i="8"/>
  <c r="G743" i="8"/>
  <c r="G742" i="8"/>
  <c r="C742" i="8"/>
  <c r="D742" i="8" s="1"/>
  <c r="I737" i="8"/>
  <c r="J737" i="8" s="1"/>
  <c r="K737" i="8"/>
  <c r="L737" i="8"/>
  <c r="M737" i="8"/>
  <c r="K728" i="8"/>
  <c r="L728" i="8"/>
  <c r="M728" i="8"/>
  <c r="E723" i="8"/>
  <c r="F723" i="8"/>
  <c r="G723" i="8"/>
  <c r="C722" i="8"/>
  <c r="D722" i="8" s="1"/>
  <c r="G722" i="8" s="1"/>
  <c r="I717" i="8"/>
  <c r="J717" i="8" s="1"/>
  <c r="K717" i="8"/>
  <c r="L717" i="8"/>
  <c r="M717" i="8"/>
  <c r="C715" i="8"/>
  <c r="D715" i="8" s="1"/>
  <c r="E714" i="8"/>
  <c r="K708" i="8"/>
  <c r="L708" i="8"/>
  <c r="M708" i="8"/>
  <c r="L702" i="8"/>
  <c r="G701" i="8"/>
  <c r="L698" i="8"/>
  <c r="K696" i="8"/>
  <c r="L696" i="8"/>
  <c r="M696" i="8"/>
  <c r="C690" i="8"/>
  <c r="D690" i="8" s="1"/>
  <c r="G690" i="8" s="1"/>
  <c r="I681" i="8"/>
  <c r="J681" i="8" s="1"/>
  <c r="K681" i="8"/>
  <c r="L681" i="8"/>
  <c r="M681" i="8"/>
  <c r="I680" i="8"/>
  <c r="J680" i="8" s="1"/>
  <c r="L666" i="8"/>
  <c r="K664" i="8"/>
  <c r="L664" i="8"/>
  <c r="M664" i="8"/>
  <c r="L663" i="8"/>
  <c r="M663" i="8"/>
  <c r="I663" i="8"/>
  <c r="J663" i="8" s="1"/>
  <c r="E620" i="8"/>
  <c r="C658" i="8"/>
  <c r="D658" i="8" s="1"/>
  <c r="G658" i="8" s="1"/>
  <c r="I651" i="8"/>
  <c r="J651" i="8" s="1"/>
  <c r="K651" i="8"/>
  <c r="L651" i="8"/>
  <c r="M651" i="8"/>
  <c r="E637" i="8"/>
  <c r="F637" i="8"/>
  <c r="C634" i="8"/>
  <c r="D634" i="8" s="1"/>
  <c r="G634" i="8"/>
  <c r="M628" i="8"/>
  <c r="I628" i="8"/>
  <c r="J628" i="8" s="1"/>
  <c r="K628" i="8"/>
  <c r="G624" i="8"/>
  <c r="C624" i="8"/>
  <c r="D624" i="8" s="1"/>
  <c r="I622" i="8"/>
  <c r="J622" i="8" s="1"/>
  <c r="K622" i="8"/>
  <c r="L622" i="8"/>
  <c r="M622" i="8"/>
  <c r="C618" i="8"/>
  <c r="D618" i="8" s="1"/>
  <c r="G618" i="8" s="1"/>
  <c r="M612" i="8"/>
  <c r="I612" i="8"/>
  <c r="J612" i="8" s="1"/>
  <c r="K612" i="8"/>
  <c r="F608" i="8"/>
  <c r="G608" i="8"/>
  <c r="C608" i="8"/>
  <c r="D608" i="8" s="1"/>
  <c r="I606" i="8"/>
  <c r="J606" i="8" s="1"/>
  <c r="K606" i="8"/>
  <c r="L606" i="8"/>
  <c r="M606" i="8"/>
  <c r="C602" i="8"/>
  <c r="D602" i="8" s="1"/>
  <c r="G602" i="8" s="1"/>
  <c r="E602" i="8"/>
  <c r="F602" i="8"/>
  <c r="M596" i="8"/>
  <c r="I596" i="8"/>
  <c r="J596" i="8" s="1"/>
  <c r="K596" i="8"/>
  <c r="F592" i="8"/>
  <c r="C592" i="8"/>
  <c r="D592" i="8" s="1"/>
  <c r="G592" i="8" s="1"/>
  <c r="I590" i="8"/>
  <c r="J590" i="8" s="1"/>
  <c r="K590" i="8"/>
  <c r="L590" i="8"/>
  <c r="M590" i="8"/>
  <c r="C586" i="8"/>
  <c r="D586" i="8" s="1"/>
  <c r="E586" i="8"/>
  <c r="G586" i="8"/>
  <c r="K573" i="8"/>
  <c r="L573" i="8"/>
  <c r="M573" i="8"/>
  <c r="I573" i="8"/>
  <c r="J573" i="8" s="1"/>
  <c r="F659" i="8"/>
  <c r="I654" i="8"/>
  <c r="J654" i="8" s="1"/>
  <c r="K654" i="8"/>
  <c r="L654" i="8"/>
  <c r="M654" i="8"/>
  <c r="E653" i="8"/>
  <c r="F653" i="8"/>
  <c r="G653" i="8"/>
  <c r="F644" i="8"/>
  <c r="C644" i="8"/>
  <c r="I642" i="8"/>
  <c r="J642" i="8" s="1"/>
  <c r="K642" i="8"/>
  <c r="L642" i="8"/>
  <c r="M642" i="8"/>
  <c r="C638" i="8"/>
  <c r="D638" i="8" s="1"/>
  <c r="G638" i="8" s="1"/>
  <c r="E638" i="8"/>
  <c r="F638" i="8"/>
  <c r="C631" i="8"/>
  <c r="D631" i="8" s="1"/>
  <c r="G631" i="8" s="1"/>
  <c r="E621" i="8"/>
  <c r="F621" i="8"/>
  <c r="G621" i="8"/>
  <c r="C615" i="8"/>
  <c r="D615" i="8" s="1"/>
  <c r="G615" i="8" s="1"/>
  <c r="E605" i="8"/>
  <c r="F605" i="8"/>
  <c r="G605" i="8"/>
  <c r="C599" i="8"/>
  <c r="D599" i="8" s="1"/>
  <c r="G599" i="8" s="1"/>
  <c r="E599" i="8"/>
  <c r="F599" i="8"/>
  <c r="E589" i="8"/>
  <c r="F589" i="8"/>
  <c r="G589" i="8"/>
  <c r="C583" i="8"/>
  <c r="D583" i="8" s="1"/>
  <c r="G583" i="8" s="1"/>
  <c r="E583" i="8"/>
  <c r="K750" i="8"/>
  <c r="I747" i="8"/>
  <c r="J747" i="8" s="1"/>
  <c r="K746" i="8"/>
  <c r="P746" i="8" s="1" a="1"/>
  <c r="P746" i="8" s="1"/>
  <c r="I743" i="8"/>
  <c r="J743" i="8" s="1"/>
  <c r="K742" i="8"/>
  <c r="I739" i="8"/>
  <c r="J739" i="8" s="1"/>
  <c r="K738" i="8"/>
  <c r="I735" i="8"/>
  <c r="J735" i="8" s="1"/>
  <c r="K734" i="8"/>
  <c r="K730" i="8"/>
  <c r="K726" i="8"/>
  <c r="I723" i="8"/>
  <c r="J723" i="8" s="1"/>
  <c r="K722" i="8"/>
  <c r="K718" i="8"/>
  <c r="K714" i="8"/>
  <c r="I711" i="8"/>
  <c r="J711" i="8" s="1"/>
  <c r="K710" i="8"/>
  <c r="F665" i="8"/>
  <c r="F661" i="8"/>
  <c r="C651" i="8"/>
  <c r="D651" i="8" s="1"/>
  <c r="G651" i="8" s="1"/>
  <c r="K649" i="8"/>
  <c r="L649" i="8"/>
  <c r="M649" i="8"/>
  <c r="I649" i="8"/>
  <c r="J649" i="8" s="1"/>
  <c r="G648" i="8"/>
  <c r="C648" i="8"/>
  <c r="D648" i="8" s="1"/>
  <c r="I646" i="8"/>
  <c r="J646" i="8" s="1"/>
  <c r="K646" i="8"/>
  <c r="L646" i="8"/>
  <c r="M646" i="8"/>
  <c r="E641" i="8"/>
  <c r="F641" i="8"/>
  <c r="G641" i="8"/>
  <c r="M632" i="8"/>
  <c r="I632" i="8"/>
  <c r="J632" i="8" s="1"/>
  <c r="K632" i="8"/>
  <c r="C628" i="8"/>
  <c r="D628" i="8" s="1"/>
  <c r="G628" i="8" s="1"/>
  <c r="I626" i="8"/>
  <c r="J626" i="8" s="1"/>
  <c r="K626" i="8"/>
  <c r="L626" i="8"/>
  <c r="M626" i="8"/>
  <c r="C622" i="8"/>
  <c r="D622" i="8" s="1"/>
  <c r="G622" i="8"/>
  <c r="M616" i="8"/>
  <c r="I616" i="8"/>
  <c r="J616" i="8" s="1"/>
  <c r="K616" i="8"/>
  <c r="G612" i="8"/>
  <c r="C612" i="8"/>
  <c r="D612" i="8" s="1"/>
  <c r="I610" i="8"/>
  <c r="J610" i="8" s="1"/>
  <c r="K610" i="8"/>
  <c r="L610" i="8"/>
  <c r="M610" i="8"/>
  <c r="C606" i="8"/>
  <c r="D606" i="8" s="1"/>
  <c r="G606" i="8" s="1"/>
  <c r="M600" i="8"/>
  <c r="I600" i="8"/>
  <c r="J600" i="8" s="1"/>
  <c r="K600" i="8"/>
  <c r="F596" i="8"/>
  <c r="G596" i="8"/>
  <c r="C596" i="8"/>
  <c r="D596" i="8" s="1"/>
  <c r="I594" i="8"/>
  <c r="J594" i="8" s="1"/>
  <c r="K594" i="8"/>
  <c r="L594" i="8"/>
  <c r="M594" i="8"/>
  <c r="C590" i="8"/>
  <c r="D590" i="8" s="1"/>
  <c r="G590" i="8" s="1"/>
  <c r="E590" i="8"/>
  <c r="F590" i="8"/>
  <c r="M584" i="8"/>
  <c r="I584" i="8"/>
  <c r="J584" i="8" s="1"/>
  <c r="K584" i="8"/>
  <c r="G575" i="8"/>
  <c r="C575" i="8"/>
  <c r="D575" i="8" s="1"/>
  <c r="E575" i="8"/>
  <c r="F575" i="8"/>
  <c r="E697" i="8"/>
  <c r="E693" i="8"/>
  <c r="E689" i="8"/>
  <c r="E685" i="8"/>
  <c r="E681" i="8"/>
  <c r="E677" i="8"/>
  <c r="P677" i="8" s="1" a="1"/>
  <c r="P677" i="8" s="1"/>
  <c r="E673" i="8"/>
  <c r="E669" i="8"/>
  <c r="E665" i="8"/>
  <c r="C662" i="8"/>
  <c r="E661" i="8"/>
  <c r="C654" i="8"/>
  <c r="D654" i="8" s="1"/>
  <c r="E654" i="8"/>
  <c r="F654" i="8"/>
  <c r="G654" i="8"/>
  <c r="E645" i="8"/>
  <c r="F645" i="8"/>
  <c r="G645" i="8"/>
  <c r="C642" i="8"/>
  <c r="D642" i="8" s="1"/>
  <c r="G642" i="8" s="1"/>
  <c r="C635" i="8"/>
  <c r="D635" i="8" s="1"/>
  <c r="G635" i="8" s="1"/>
  <c r="E635" i="8"/>
  <c r="E625" i="8"/>
  <c r="P625" i="8" s="1" a="1"/>
  <c r="P625" i="8" s="1"/>
  <c r="F625" i="8"/>
  <c r="G625" i="8"/>
  <c r="C619" i="8"/>
  <c r="D619" i="8" s="1"/>
  <c r="G619" i="8" s="1"/>
  <c r="E609" i="8"/>
  <c r="F609" i="8"/>
  <c r="G609" i="8"/>
  <c r="C603" i="8"/>
  <c r="D603" i="8" s="1"/>
  <c r="G603" i="8" s="1"/>
  <c r="E593" i="8"/>
  <c r="F593" i="8"/>
  <c r="G593" i="8"/>
  <c r="C587" i="8"/>
  <c r="D587" i="8" s="1"/>
  <c r="G587" i="8" s="1"/>
  <c r="E587" i="8"/>
  <c r="F587" i="8"/>
  <c r="M659" i="8"/>
  <c r="M652" i="8"/>
  <c r="I652" i="8"/>
  <c r="J652" i="8" s="1"/>
  <c r="K652" i="8"/>
  <c r="P652" i="8" s="1" a="1"/>
  <c r="P652" i="8" s="1"/>
  <c r="E649" i="8"/>
  <c r="F649" i="8"/>
  <c r="G649" i="8"/>
  <c r="C646" i="8"/>
  <c r="D646" i="8" s="1"/>
  <c r="E646" i="8"/>
  <c r="F646" i="8"/>
  <c r="G646" i="8"/>
  <c r="C639" i="8"/>
  <c r="D639" i="8" s="1"/>
  <c r="G639" i="8" s="1"/>
  <c r="F632" i="8"/>
  <c r="C632" i="8"/>
  <c r="D632" i="8" s="1"/>
  <c r="G632" i="8" s="1"/>
  <c r="I630" i="8"/>
  <c r="J630" i="8" s="1"/>
  <c r="K630" i="8"/>
  <c r="L630" i="8"/>
  <c r="M630" i="8"/>
  <c r="C626" i="8"/>
  <c r="D626" i="8" s="1"/>
  <c r="E626" i="8"/>
  <c r="G626" i="8"/>
  <c r="M620" i="8"/>
  <c r="I620" i="8"/>
  <c r="J620" i="8" s="1"/>
  <c r="K620" i="8"/>
  <c r="C616" i="8"/>
  <c r="D616" i="8" s="1"/>
  <c r="G616" i="8" s="1"/>
  <c r="I614" i="8"/>
  <c r="J614" i="8" s="1"/>
  <c r="K614" i="8"/>
  <c r="L614" i="8"/>
  <c r="M614" i="8"/>
  <c r="C610" i="8"/>
  <c r="D610" i="8" s="1"/>
  <c r="G610" i="8"/>
  <c r="M604" i="8"/>
  <c r="I604" i="8"/>
  <c r="J604" i="8" s="1"/>
  <c r="K604" i="8"/>
  <c r="G600" i="8"/>
  <c r="C600" i="8"/>
  <c r="D600" i="8" s="1"/>
  <c r="I598" i="8"/>
  <c r="J598" i="8" s="1"/>
  <c r="K598" i="8"/>
  <c r="L598" i="8"/>
  <c r="M598" i="8"/>
  <c r="C594" i="8"/>
  <c r="D594" i="8" s="1"/>
  <c r="G594" i="8" s="1"/>
  <c r="M588" i="8"/>
  <c r="I588" i="8"/>
  <c r="J588" i="8" s="1"/>
  <c r="K588" i="8"/>
  <c r="F584" i="8"/>
  <c r="G584" i="8"/>
  <c r="C584" i="8"/>
  <c r="D584" i="8" s="1"/>
  <c r="I582" i="8"/>
  <c r="J582" i="8" s="1"/>
  <c r="K582" i="8"/>
  <c r="L582" i="8"/>
  <c r="M582" i="8"/>
  <c r="G707" i="8"/>
  <c r="G703" i="8"/>
  <c r="G699" i="8"/>
  <c r="G695" i="8"/>
  <c r="G691" i="8"/>
  <c r="G687" i="8"/>
  <c r="G683" i="8"/>
  <c r="G679" i="8"/>
  <c r="G671" i="8"/>
  <c r="G667" i="8"/>
  <c r="G663" i="8"/>
  <c r="C656" i="8"/>
  <c r="C655" i="8"/>
  <c r="D655" i="8" s="1"/>
  <c r="G655" i="8" s="1"/>
  <c r="I650" i="8"/>
  <c r="J650" i="8" s="1"/>
  <c r="K650" i="8"/>
  <c r="L650" i="8"/>
  <c r="M650" i="8"/>
  <c r="M640" i="8"/>
  <c r="I640" i="8"/>
  <c r="J640" i="8" s="1"/>
  <c r="K640" i="8"/>
  <c r="E629" i="8"/>
  <c r="F629" i="8"/>
  <c r="G629" i="8"/>
  <c r="C623" i="8"/>
  <c r="D623" i="8" s="1"/>
  <c r="G623" i="8" s="1"/>
  <c r="E613" i="8"/>
  <c r="F613" i="8"/>
  <c r="G613" i="8"/>
  <c r="C607" i="8"/>
  <c r="D607" i="8" s="1"/>
  <c r="G607" i="8" s="1"/>
  <c r="E597" i="8"/>
  <c r="F597" i="8"/>
  <c r="G597" i="8"/>
  <c r="C591" i="8"/>
  <c r="D591" i="8" s="1"/>
  <c r="G591" i="8" s="1"/>
  <c r="E591" i="8"/>
  <c r="F591" i="8"/>
  <c r="I570" i="8"/>
  <c r="J570" i="8" s="1"/>
  <c r="K570" i="8"/>
  <c r="L570" i="8"/>
  <c r="M570" i="8"/>
  <c r="M747" i="8"/>
  <c r="M743" i="8"/>
  <c r="M739" i="8"/>
  <c r="M735" i="8"/>
  <c r="M711" i="8"/>
  <c r="F703" i="8"/>
  <c r="M699" i="8"/>
  <c r="F699" i="8"/>
  <c r="F695" i="8"/>
  <c r="F691" i="8"/>
  <c r="F687" i="8"/>
  <c r="F683" i="8"/>
  <c r="I659" i="8"/>
  <c r="J659" i="8" s="1"/>
  <c r="K659" i="8"/>
  <c r="I658" i="8"/>
  <c r="J658" i="8" s="1"/>
  <c r="K658" i="8"/>
  <c r="L658" i="8"/>
  <c r="M658" i="8"/>
  <c r="E657" i="8"/>
  <c r="P657" i="8" s="1" a="1"/>
  <c r="P657" i="8" s="1"/>
  <c r="F657" i="8"/>
  <c r="G657" i="8"/>
  <c r="F652" i="8"/>
  <c r="G652" i="8"/>
  <c r="C652" i="8"/>
  <c r="D652" i="8" s="1"/>
  <c r="C643" i="8"/>
  <c r="D643" i="8" s="1"/>
  <c r="G643" i="8" s="1"/>
  <c r="F636" i="8"/>
  <c r="C636" i="8"/>
  <c r="D636" i="8" s="1"/>
  <c r="G636" i="8" s="1"/>
  <c r="I634" i="8"/>
  <c r="J634" i="8" s="1"/>
  <c r="K634" i="8"/>
  <c r="L634" i="8"/>
  <c r="M634" i="8"/>
  <c r="C630" i="8"/>
  <c r="D630" i="8" s="1"/>
  <c r="G630" i="8" s="1"/>
  <c r="M624" i="8"/>
  <c r="I624" i="8"/>
  <c r="J624" i="8" s="1"/>
  <c r="K624" i="8"/>
  <c r="G620" i="8"/>
  <c r="C620" i="8"/>
  <c r="D620" i="8" s="1"/>
  <c r="I618" i="8"/>
  <c r="J618" i="8" s="1"/>
  <c r="K618" i="8"/>
  <c r="L618" i="8"/>
  <c r="M618" i="8"/>
  <c r="C614" i="8"/>
  <c r="D614" i="8" s="1"/>
  <c r="G614" i="8" s="1"/>
  <c r="M608" i="8"/>
  <c r="I608" i="8"/>
  <c r="J608" i="8" s="1"/>
  <c r="K608" i="8"/>
  <c r="F604" i="8"/>
  <c r="G604" i="8"/>
  <c r="C604" i="8"/>
  <c r="D604" i="8" s="1"/>
  <c r="I602" i="8"/>
  <c r="J602" i="8" s="1"/>
  <c r="K602" i="8"/>
  <c r="L602" i="8"/>
  <c r="M602" i="8"/>
  <c r="C598" i="8"/>
  <c r="D598" i="8" s="1"/>
  <c r="G598" i="8" s="1"/>
  <c r="E598" i="8"/>
  <c r="F598" i="8"/>
  <c r="M592" i="8"/>
  <c r="I592" i="8"/>
  <c r="J592" i="8" s="1"/>
  <c r="K592" i="8"/>
  <c r="F588" i="8"/>
  <c r="C588" i="8"/>
  <c r="D588" i="8" s="1"/>
  <c r="G588" i="8" s="1"/>
  <c r="I586" i="8"/>
  <c r="J586" i="8" s="1"/>
  <c r="K586" i="8"/>
  <c r="L586" i="8"/>
  <c r="M586" i="8"/>
  <c r="C582" i="8"/>
  <c r="D582" i="8" s="1"/>
  <c r="E582" i="8"/>
  <c r="G582" i="8"/>
  <c r="E581" i="8"/>
  <c r="F581" i="8"/>
  <c r="G581" i="8"/>
  <c r="C650" i="8"/>
  <c r="D650" i="8" s="1"/>
  <c r="G650" i="8" s="1"/>
  <c r="C647" i="8"/>
  <c r="D647" i="8" s="1"/>
  <c r="G647" i="8" s="1"/>
  <c r="E647" i="8"/>
  <c r="F640" i="8"/>
  <c r="C640" i="8"/>
  <c r="I638" i="8"/>
  <c r="J638" i="8" s="1"/>
  <c r="K638" i="8"/>
  <c r="L638" i="8"/>
  <c r="M638" i="8"/>
  <c r="C637" i="8"/>
  <c r="D637" i="8" s="1"/>
  <c r="G637" i="8" s="1"/>
  <c r="E633" i="8"/>
  <c r="F633" i="8"/>
  <c r="G633" i="8"/>
  <c r="L628" i="8"/>
  <c r="C627" i="8"/>
  <c r="D627" i="8" s="1"/>
  <c r="E627" i="8"/>
  <c r="F627" i="8"/>
  <c r="E624" i="8"/>
  <c r="E617" i="8"/>
  <c r="F617" i="8"/>
  <c r="G617" i="8"/>
  <c r="L612" i="8"/>
  <c r="C611" i="8"/>
  <c r="D611" i="8" s="1"/>
  <c r="G611" i="8" s="1"/>
  <c r="E611" i="8"/>
  <c r="F611" i="8"/>
  <c r="E608" i="8"/>
  <c r="E601" i="8"/>
  <c r="F601" i="8"/>
  <c r="G601" i="8"/>
  <c r="L596" i="8"/>
  <c r="C595" i="8"/>
  <c r="D595" i="8" s="1"/>
  <c r="G595" i="8" s="1"/>
  <c r="E595" i="8"/>
  <c r="F595" i="8"/>
  <c r="E585" i="8"/>
  <c r="F585" i="8"/>
  <c r="G585" i="8"/>
  <c r="I657" i="8"/>
  <c r="J657" i="8" s="1"/>
  <c r="I653" i="8"/>
  <c r="J653" i="8" s="1"/>
  <c r="K648" i="8"/>
  <c r="M647" i="8"/>
  <c r="I645" i="8"/>
  <c r="J645" i="8" s="1"/>
  <c r="K644" i="8"/>
  <c r="M643" i="8"/>
  <c r="I641" i="8"/>
  <c r="J641" i="8" s="1"/>
  <c r="M639" i="8"/>
  <c r="I637" i="8"/>
  <c r="J637" i="8" s="1"/>
  <c r="K636" i="8"/>
  <c r="M635" i="8"/>
  <c r="I633" i="8"/>
  <c r="J633" i="8" s="1"/>
  <c r="M631" i="8"/>
  <c r="I629" i="8"/>
  <c r="J629" i="8" s="1"/>
  <c r="M627" i="8"/>
  <c r="I625" i="8"/>
  <c r="J625" i="8" s="1"/>
  <c r="M623" i="8"/>
  <c r="I621" i="8"/>
  <c r="J621" i="8" s="1"/>
  <c r="M619" i="8"/>
  <c r="I617" i="8"/>
  <c r="J617" i="8" s="1"/>
  <c r="M615" i="8"/>
  <c r="I613" i="8"/>
  <c r="J613" i="8" s="1"/>
  <c r="M611" i="8"/>
  <c r="I609" i="8"/>
  <c r="J609" i="8" s="1"/>
  <c r="M607" i="8"/>
  <c r="I605" i="8"/>
  <c r="J605" i="8" s="1"/>
  <c r="M603" i="8"/>
  <c r="I601" i="8"/>
  <c r="J601" i="8" s="1"/>
  <c r="M599" i="8"/>
  <c r="I597" i="8"/>
  <c r="J597" i="8" s="1"/>
  <c r="M595" i="8"/>
  <c r="I593" i="8"/>
  <c r="J593" i="8" s="1"/>
  <c r="M591" i="8"/>
  <c r="I589" i="8"/>
  <c r="J589" i="8" s="1"/>
  <c r="M587" i="8"/>
  <c r="I585" i="8"/>
  <c r="J585" i="8" s="1"/>
  <c r="M583" i="8"/>
  <c r="I581" i="8"/>
  <c r="J581" i="8" s="1"/>
  <c r="M580" i="8"/>
  <c r="I580" i="8"/>
  <c r="J580" i="8" s="1"/>
  <c r="C573" i="8"/>
  <c r="D573" i="8" s="1"/>
  <c r="G573" i="8" s="1"/>
  <c r="E573" i="8"/>
  <c r="F573" i="8"/>
  <c r="C570" i="8"/>
  <c r="D570" i="8" s="1"/>
  <c r="G570" i="8" s="1"/>
  <c r="I559" i="8"/>
  <c r="J559" i="8" s="1"/>
  <c r="K559" i="8"/>
  <c r="L559" i="8"/>
  <c r="C547" i="8"/>
  <c r="E547" i="8" s="1"/>
  <c r="C543" i="8"/>
  <c r="E543" i="8" s="1"/>
  <c r="C539" i="8"/>
  <c r="E539" i="8" s="1"/>
  <c r="G354" i="8"/>
  <c r="C354" i="8"/>
  <c r="D354" i="8" s="1"/>
  <c r="C350" i="8"/>
  <c r="D350" i="8" s="1"/>
  <c r="G350" i="8" s="1"/>
  <c r="F350" i="8"/>
  <c r="L647" i="8"/>
  <c r="L643" i="8"/>
  <c r="L639" i="8"/>
  <c r="L635" i="8"/>
  <c r="L631" i="8"/>
  <c r="L627" i="8"/>
  <c r="L623" i="8"/>
  <c r="L619" i="8"/>
  <c r="L615" i="8"/>
  <c r="L611" i="8"/>
  <c r="L607" i="8"/>
  <c r="L603" i="8"/>
  <c r="L599" i="8"/>
  <c r="L595" i="8"/>
  <c r="L591" i="8"/>
  <c r="L587" i="8"/>
  <c r="L583" i="8"/>
  <c r="I578" i="8"/>
  <c r="J578" i="8" s="1"/>
  <c r="K578" i="8"/>
  <c r="L578" i="8"/>
  <c r="M578" i="8"/>
  <c r="C577" i="8"/>
  <c r="D577" i="8" s="1"/>
  <c r="E577" i="8"/>
  <c r="G577" i="8"/>
  <c r="E576" i="8"/>
  <c r="G576" i="8"/>
  <c r="C576" i="8"/>
  <c r="D576" i="8" s="1"/>
  <c r="L568" i="8"/>
  <c r="M568" i="8"/>
  <c r="I568" i="8"/>
  <c r="J568" i="8" s="1"/>
  <c r="G567" i="8"/>
  <c r="C567" i="8"/>
  <c r="D567" i="8" s="1"/>
  <c r="G555" i="8"/>
  <c r="C555" i="8"/>
  <c r="D555" i="8" s="1"/>
  <c r="E555" i="8"/>
  <c r="E544" i="8"/>
  <c r="G544" i="8"/>
  <c r="C544" i="8"/>
  <c r="D544" i="8" s="1"/>
  <c r="F540" i="8"/>
  <c r="C540" i="8"/>
  <c r="D540" i="8" s="1"/>
  <c r="G540" i="8" s="1"/>
  <c r="K524" i="8"/>
  <c r="L524" i="8"/>
  <c r="M524" i="8"/>
  <c r="I524" i="8"/>
  <c r="J524" i="8" s="1"/>
  <c r="C493" i="8"/>
  <c r="D493" i="8" s="1"/>
  <c r="E493" i="8"/>
  <c r="F493" i="8"/>
  <c r="G493" i="8"/>
  <c r="I656" i="8"/>
  <c r="J656" i="8" s="1"/>
  <c r="I648" i="8"/>
  <c r="J648" i="8" s="1"/>
  <c r="K647" i="8"/>
  <c r="I644" i="8"/>
  <c r="J644" i="8" s="1"/>
  <c r="K643" i="8"/>
  <c r="K639" i="8"/>
  <c r="I636" i="8"/>
  <c r="J636" i="8" s="1"/>
  <c r="K635" i="8"/>
  <c r="K631" i="8"/>
  <c r="K627" i="8"/>
  <c r="K623" i="8"/>
  <c r="K619" i="8"/>
  <c r="K615" i="8"/>
  <c r="K611" i="8"/>
  <c r="K607" i="8"/>
  <c r="K603" i="8"/>
  <c r="K599" i="8"/>
  <c r="K595" i="8"/>
  <c r="K591" i="8"/>
  <c r="K587" i="8"/>
  <c r="K583" i="8"/>
  <c r="G580" i="8"/>
  <c r="C578" i="8"/>
  <c r="D578" i="8" s="1"/>
  <c r="G578" i="8" s="1"/>
  <c r="E578" i="8"/>
  <c r="F578" i="8"/>
  <c r="I574" i="8"/>
  <c r="J574" i="8" s="1"/>
  <c r="K574" i="8"/>
  <c r="L574" i="8"/>
  <c r="M574" i="8"/>
  <c r="C563" i="8"/>
  <c r="E563" i="8"/>
  <c r="C559" i="8"/>
  <c r="E559" i="8" s="1"/>
  <c r="K557" i="8"/>
  <c r="L557" i="8"/>
  <c r="M557" i="8"/>
  <c r="F556" i="8"/>
  <c r="C556" i="8"/>
  <c r="D556" i="8" s="1"/>
  <c r="G556" i="8" s="1"/>
  <c r="E552" i="8"/>
  <c r="G552" i="8"/>
  <c r="C552" i="8"/>
  <c r="D552" i="8" s="1"/>
  <c r="C551" i="8"/>
  <c r="E551" i="8" s="1"/>
  <c r="C545" i="8"/>
  <c r="D545" i="8" s="1"/>
  <c r="G545" i="8" s="1"/>
  <c r="C541" i="8"/>
  <c r="D541" i="8" s="1"/>
  <c r="G541" i="8" s="1"/>
  <c r="E541" i="8"/>
  <c r="F541" i="8"/>
  <c r="C537" i="8"/>
  <c r="D537" i="8" s="1"/>
  <c r="G537" i="8" s="1"/>
  <c r="F536" i="8"/>
  <c r="G536" i="8"/>
  <c r="C536" i="8"/>
  <c r="D536" i="8" s="1"/>
  <c r="F529" i="8"/>
  <c r="K520" i="8"/>
  <c r="L520" i="8"/>
  <c r="M520" i="8"/>
  <c r="I520" i="8"/>
  <c r="J520" i="8" s="1"/>
  <c r="K454" i="8"/>
  <c r="L454" i="8"/>
  <c r="M454" i="8"/>
  <c r="I454" i="8"/>
  <c r="J454" i="8" s="1"/>
  <c r="D395" i="8"/>
  <c r="E395" i="8"/>
  <c r="I579" i="8"/>
  <c r="J579" i="8" s="1"/>
  <c r="K579" i="8"/>
  <c r="C574" i="8"/>
  <c r="D574" i="8" s="1"/>
  <c r="E574" i="8"/>
  <c r="G574" i="8"/>
  <c r="E568" i="8"/>
  <c r="F568" i="8"/>
  <c r="G568" i="8"/>
  <c r="C568" i="8"/>
  <c r="D568" i="8" s="1"/>
  <c r="C557" i="8"/>
  <c r="D557" i="8" s="1"/>
  <c r="E557" i="8"/>
  <c r="G557" i="8"/>
  <c r="C553" i="8"/>
  <c r="D553" i="8" s="1"/>
  <c r="G553" i="8" s="1"/>
  <c r="F548" i="8"/>
  <c r="C548" i="8"/>
  <c r="D548" i="8" s="1"/>
  <c r="G548" i="8" s="1"/>
  <c r="I546" i="8"/>
  <c r="J546" i="8" s="1"/>
  <c r="K546" i="8"/>
  <c r="L546" i="8"/>
  <c r="M546" i="8"/>
  <c r="I542" i="8"/>
  <c r="J542" i="8" s="1"/>
  <c r="K542" i="8"/>
  <c r="L542" i="8"/>
  <c r="M542" i="8"/>
  <c r="I538" i="8"/>
  <c r="J538" i="8" s="1"/>
  <c r="K538" i="8"/>
  <c r="L538" i="8"/>
  <c r="M538" i="8"/>
  <c r="F505" i="8"/>
  <c r="G490" i="8"/>
  <c r="C490" i="8"/>
  <c r="D490" i="8" s="1"/>
  <c r="F490" i="8"/>
  <c r="E490" i="8"/>
  <c r="P490" i="8" s="1" a="1"/>
  <c r="P490" i="8" s="1"/>
  <c r="C470" i="8"/>
  <c r="D470" i="8" s="1"/>
  <c r="E470" i="8"/>
  <c r="F470" i="8"/>
  <c r="G470" i="8"/>
  <c r="M657" i="8"/>
  <c r="M653" i="8"/>
  <c r="M645" i="8"/>
  <c r="M641" i="8"/>
  <c r="M637" i="8"/>
  <c r="M633" i="8"/>
  <c r="M629" i="8"/>
  <c r="M625" i="8"/>
  <c r="M621" i="8"/>
  <c r="M617" i="8"/>
  <c r="M613" i="8"/>
  <c r="M609" i="8"/>
  <c r="M605" i="8"/>
  <c r="M601" i="8"/>
  <c r="M597" i="8"/>
  <c r="M593" i="8"/>
  <c r="M589" i="8"/>
  <c r="M585" i="8"/>
  <c r="L572" i="8"/>
  <c r="M572" i="8"/>
  <c r="I572" i="8"/>
  <c r="J572" i="8" s="1"/>
  <c r="C571" i="8"/>
  <c r="D571" i="8" s="1"/>
  <c r="G571" i="8" s="1"/>
  <c r="K569" i="8"/>
  <c r="L569" i="8"/>
  <c r="M569" i="8"/>
  <c r="I566" i="8"/>
  <c r="J566" i="8" s="1"/>
  <c r="K566" i="8"/>
  <c r="L566" i="8"/>
  <c r="M566" i="8"/>
  <c r="F564" i="8"/>
  <c r="G564" i="8"/>
  <c r="C564" i="8"/>
  <c r="D564" i="8" s="1"/>
  <c r="I554" i="8"/>
  <c r="J554" i="8" s="1"/>
  <c r="K554" i="8"/>
  <c r="L554" i="8"/>
  <c r="M554" i="8"/>
  <c r="C549" i="8"/>
  <c r="D549" i="8" s="1"/>
  <c r="G549" i="8" s="1"/>
  <c r="E549" i="8"/>
  <c r="F549" i="8"/>
  <c r="C546" i="8"/>
  <c r="D546" i="8" s="1"/>
  <c r="G546" i="8"/>
  <c r="C542" i="8"/>
  <c r="D542" i="8" s="1"/>
  <c r="E542" i="8"/>
  <c r="F542" i="8"/>
  <c r="G542" i="8"/>
  <c r="C538" i="8"/>
  <c r="D538" i="8" s="1"/>
  <c r="G538" i="8"/>
  <c r="D534" i="8"/>
  <c r="G534" i="8" s="1"/>
  <c r="E534" i="8"/>
  <c r="K496" i="8"/>
  <c r="L496" i="8"/>
  <c r="M496" i="8"/>
  <c r="I496" i="8"/>
  <c r="J496" i="8" s="1"/>
  <c r="E495" i="8"/>
  <c r="G495" i="8"/>
  <c r="C495" i="8"/>
  <c r="D495" i="8" s="1"/>
  <c r="K488" i="8"/>
  <c r="L488" i="8"/>
  <c r="M488" i="8"/>
  <c r="I488" i="8"/>
  <c r="J488" i="8" s="1"/>
  <c r="K484" i="8"/>
  <c r="L484" i="8"/>
  <c r="M484" i="8"/>
  <c r="I484" i="8"/>
  <c r="J484" i="8" s="1"/>
  <c r="L657" i="8"/>
  <c r="L653" i="8"/>
  <c r="C569" i="8"/>
  <c r="D569" i="8" s="1"/>
  <c r="E569" i="8"/>
  <c r="F569" i="8"/>
  <c r="G569" i="8"/>
  <c r="C566" i="8"/>
  <c r="D566" i="8" s="1"/>
  <c r="G566" i="8" s="1"/>
  <c r="C565" i="8"/>
  <c r="D565" i="8" s="1"/>
  <c r="G565" i="8" s="1"/>
  <c r="E565" i="8"/>
  <c r="F565" i="8"/>
  <c r="I562" i="8"/>
  <c r="J562" i="8" s="1"/>
  <c r="K562" i="8"/>
  <c r="L562" i="8"/>
  <c r="M562" i="8"/>
  <c r="C561" i="8"/>
  <c r="D561" i="8" s="1"/>
  <c r="G561" i="8" s="1"/>
  <c r="E561" i="8"/>
  <c r="F561" i="8"/>
  <c r="E560" i="8"/>
  <c r="F560" i="8"/>
  <c r="C560" i="8"/>
  <c r="D560" i="8" s="1"/>
  <c r="G560" i="8" s="1"/>
  <c r="I558" i="8"/>
  <c r="J558" i="8" s="1"/>
  <c r="K558" i="8"/>
  <c r="L558" i="8"/>
  <c r="M558" i="8"/>
  <c r="C554" i="8"/>
  <c r="D554" i="8" s="1"/>
  <c r="G554" i="8" s="1"/>
  <c r="I550" i="8"/>
  <c r="J550" i="8" s="1"/>
  <c r="K550" i="8"/>
  <c r="L550" i="8"/>
  <c r="M550" i="8"/>
  <c r="K528" i="8"/>
  <c r="L528" i="8"/>
  <c r="M528" i="8"/>
  <c r="I528" i="8"/>
  <c r="J528" i="8" s="1"/>
  <c r="K476" i="8"/>
  <c r="P476" i="8" s="1" a="1"/>
  <c r="P476" i="8" s="1"/>
  <c r="L476" i="8"/>
  <c r="M476" i="8"/>
  <c r="I476" i="8"/>
  <c r="J476" i="8" s="1"/>
  <c r="C462" i="8"/>
  <c r="D462" i="8" s="1"/>
  <c r="G462" i="8" s="1"/>
  <c r="F580" i="8"/>
  <c r="C579" i="8"/>
  <c r="E572" i="8"/>
  <c r="F572" i="8"/>
  <c r="C572" i="8"/>
  <c r="D572" i="8" s="1"/>
  <c r="G572" i="8" s="1"/>
  <c r="C562" i="8"/>
  <c r="D562" i="8" s="1"/>
  <c r="G562" i="8" s="1"/>
  <c r="E562" i="8"/>
  <c r="F562" i="8"/>
  <c r="C558" i="8"/>
  <c r="D558" i="8" s="1"/>
  <c r="E558" i="8"/>
  <c r="P558" i="8" s="1" a="1"/>
  <c r="P558" i="8" s="1"/>
  <c r="F558" i="8"/>
  <c r="G558" i="8"/>
  <c r="C550" i="8"/>
  <c r="D550" i="8" s="1"/>
  <c r="G550" i="8" s="1"/>
  <c r="E550" i="8"/>
  <c r="F550" i="8"/>
  <c r="I547" i="8"/>
  <c r="J547" i="8" s="1"/>
  <c r="K547" i="8"/>
  <c r="L547" i="8"/>
  <c r="K532" i="8"/>
  <c r="L532" i="8"/>
  <c r="M532" i="8"/>
  <c r="I532" i="8"/>
  <c r="J532" i="8" s="1"/>
  <c r="K516" i="8"/>
  <c r="L516" i="8"/>
  <c r="M516" i="8"/>
  <c r="I516" i="8"/>
  <c r="J516" i="8" s="1"/>
  <c r="K504" i="8"/>
  <c r="L504" i="8"/>
  <c r="M504" i="8"/>
  <c r="I504" i="8"/>
  <c r="J504" i="8" s="1"/>
  <c r="E502" i="8"/>
  <c r="K500" i="8"/>
  <c r="L500" i="8"/>
  <c r="M500" i="8"/>
  <c r="I500" i="8"/>
  <c r="J500" i="8" s="1"/>
  <c r="I475" i="8"/>
  <c r="J475" i="8" s="1"/>
  <c r="L475" i="8"/>
  <c r="M475" i="8"/>
  <c r="K475" i="8"/>
  <c r="C471" i="8"/>
  <c r="D471" i="8" s="1"/>
  <c r="E471" i="8"/>
  <c r="G471" i="8"/>
  <c r="F471" i="8"/>
  <c r="K458" i="8"/>
  <c r="L458" i="8"/>
  <c r="M458" i="8"/>
  <c r="I458" i="8"/>
  <c r="J458" i="8" s="1"/>
  <c r="L575" i="8"/>
  <c r="L571" i="8"/>
  <c r="L567" i="8"/>
  <c r="L563" i="8"/>
  <c r="E532" i="8"/>
  <c r="F532" i="8"/>
  <c r="G532" i="8"/>
  <c r="G529" i="8"/>
  <c r="M527" i="8"/>
  <c r="K527" i="8"/>
  <c r="I526" i="8"/>
  <c r="J526" i="8" s="1"/>
  <c r="M526" i="8"/>
  <c r="I525" i="8"/>
  <c r="J525" i="8" s="1"/>
  <c r="K525" i="8"/>
  <c r="L525" i="8"/>
  <c r="C522" i="8"/>
  <c r="D522" i="8" s="1"/>
  <c r="C521" i="8"/>
  <c r="E521" i="8" s="1"/>
  <c r="E520" i="8"/>
  <c r="F520" i="8"/>
  <c r="G520" i="8"/>
  <c r="K508" i="8"/>
  <c r="L508" i="8"/>
  <c r="M508" i="8"/>
  <c r="I508" i="8"/>
  <c r="J508" i="8" s="1"/>
  <c r="C500" i="8"/>
  <c r="D500" i="8" s="1"/>
  <c r="G500" i="8" s="1"/>
  <c r="E500" i="8"/>
  <c r="F500" i="8"/>
  <c r="C497" i="8"/>
  <c r="E497" i="8" s="1"/>
  <c r="C494" i="8"/>
  <c r="D494" i="8" s="1"/>
  <c r="G494" i="8" s="1"/>
  <c r="K480" i="8"/>
  <c r="L480" i="8"/>
  <c r="M480" i="8"/>
  <c r="I480" i="8"/>
  <c r="J480" i="8" s="1"/>
  <c r="G464" i="8"/>
  <c r="C464" i="8"/>
  <c r="D464" i="8" s="1"/>
  <c r="F464" i="8"/>
  <c r="E464" i="8"/>
  <c r="C438" i="8"/>
  <c r="D438" i="8" s="1"/>
  <c r="E438" i="8"/>
  <c r="G438" i="8"/>
  <c r="K434" i="8"/>
  <c r="L434" i="8"/>
  <c r="M434" i="8"/>
  <c r="C426" i="8"/>
  <c r="D426" i="8" s="1"/>
  <c r="G426" i="8" s="1"/>
  <c r="E426" i="8"/>
  <c r="F426" i="8"/>
  <c r="I423" i="8"/>
  <c r="J423" i="8" s="1"/>
  <c r="K423" i="8"/>
  <c r="L423" i="8"/>
  <c r="M423" i="8"/>
  <c r="D404" i="8"/>
  <c r="G404" i="8" s="1"/>
  <c r="F404" i="8"/>
  <c r="K364" i="8"/>
  <c r="L364" i="8"/>
  <c r="M364" i="8"/>
  <c r="I364" i="8"/>
  <c r="J364" i="8" s="1"/>
  <c r="C355" i="8"/>
  <c r="D355" i="8" s="1"/>
  <c r="G355" i="8" s="1"/>
  <c r="D244" i="8"/>
  <c r="G244" i="8" s="1"/>
  <c r="F244" i="8"/>
  <c r="L192" i="8"/>
  <c r="K192" i="8"/>
  <c r="I192" i="8"/>
  <c r="J192" i="8" s="1"/>
  <c r="M192" i="8" s="1"/>
  <c r="I576" i="8"/>
  <c r="J576" i="8" s="1"/>
  <c r="K575" i="8"/>
  <c r="K571" i="8"/>
  <c r="K567" i="8"/>
  <c r="I564" i="8"/>
  <c r="J564" i="8" s="1"/>
  <c r="K563" i="8"/>
  <c r="I560" i="8"/>
  <c r="J560" i="8" s="1"/>
  <c r="I556" i="8"/>
  <c r="J556" i="8" s="1"/>
  <c r="K555" i="8"/>
  <c r="I552" i="8"/>
  <c r="J552" i="8" s="1"/>
  <c r="K551" i="8"/>
  <c r="I548" i="8"/>
  <c r="J548" i="8" s="1"/>
  <c r="I544" i="8"/>
  <c r="J544" i="8" s="1"/>
  <c r="K543" i="8"/>
  <c r="I540" i="8"/>
  <c r="J540" i="8" s="1"/>
  <c r="K539" i="8"/>
  <c r="I536" i="8"/>
  <c r="J536" i="8" s="1"/>
  <c r="C535" i="8"/>
  <c r="F531" i="8"/>
  <c r="G531" i="8"/>
  <c r="F519" i="8"/>
  <c r="G519" i="8"/>
  <c r="I514" i="8"/>
  <c r="J514" i="8" s="1"/>
  <c r="M514" i="8"/>
  <c r="K512" i="8"/>
  <c r="L512" i="8"/>
  <c r="M512" i="8"/>
  <c r="I512" i="8"/>
  <c r="J512" i="8" s="1"/>
  <c r="C504" i="8"/>
  <c r="D504" i="8" s="1"/>
  <c r="E504" i="8"/>
  <c r="P504" i="8" s="1" a="1"/>
  <c r="P504" i="8" s="1"/>
  <c r="F504" i="8"/>
  <c r="G504" i="8"/>
  <c r="E499" i="8"/>
  <c r="F499" i="8"/>
  <c r="G499" i="8"/>
  <c r="C498" i="8"/>
  <c r="F498" i="8"/>
  <c r="I478" i="8"/>
  <c r="J478" i="8" s="1"/>
  <c r="M478" i="8"/>
  <c r="I467" i="8"/>
  <c r="J467" i="8" s="1"/>
  <c r="K467" i="8"/>
  <c r="L467" i="8"/>
  <c r="I459" i="8"/>
  <c r="J459" i="8" s="1"/>
  <c r="K459" i="8"/>
  <c r="L459" i="8"/>
  <c r="M459" i="8"/>
  <c r="G448" i="8"/>
  <c r="C448" i="8"/>
  <c r="D448" i="8" s="1"/>
  <c r="F448" i="8"/>
  <c r="E448" i="8"/>
  <c r="P448" i="8" s="1" a="1"/>
  <c r="P448" i="8" s="1"/>
  <c r="I435" i="8"/>
  <c r="J435" i="8" s="1"/>
  <c r="K435" i="8"/>
  <c r="L435" i="8"/>
  <c r="M435" i="8"/>
  <c r="K356" i="8"/>
  <c r="L356" i="8"/>
  <c r="M356" i="8"/>
  <c r="I356" i="8"/>
  <c r="J356" i="8" s="1"/>
  <c r="I283" i="8"/>
  <c r="J283" i="8" s="1"/>
  <c r="K283" i="8"/>
  <c r="L283" i="8"/>
  <c r="M283" i="8"/>
  <c r="F282" i="8"/>
  <c r="C282" i="8"/>
  <c r="D282" i="8" s="1"/>
  <c r="G282" i="8" s="1"/>
  <c r="C530" i="8"/>
  <c r="D530" i="8" s="1"/>
  <c r="G530" i="8" s="1"/>
  <c r="C529" i="8"/>
  <c r="D529" i="8" s="1"/>
  <c r="E528" i="8"/>
  <c r="F528" i="8"/>
  <c r="G528" i="8"/>
  <c r="C518" i="8"/>
  <c r="F518" i="8" s="1"/>
  <c r="C517" i="8"/>
  <c r="D517" i="8" s="1"/>
  <c r="G517" i="8" s="1"/>
  <c r="E517" i="8"/>
  <c r="E516" i="8"/>
  <c r="F516" i="8"/>
  <c r="G516" i="8"/>
  <c r="E515" i="8"/>
  <c r="C508" i="8"/>
  <c r="D508" i="8" s="1"/>
  <c r="G508" i="8" s="1"/>
  <c r="E503" i="8"/>
  <c r="F503" i="8"/>
  <c r="G503" i="8"/>
  <c r="C501" i="8"/>
  <c r="D501" i="8" s="1"/>
  <c r="G501" i="8" s="1"/>
  <c r="E501" i="8"/>
  <c r="C480" i="8"/>
  <c r="D480" i="8" s="1"/>
  <c r="E480" i="8"/>
  <c r="P480" i="8" s="1" a="1"/>
  <c r="P480" i="8" s="1"/>
  <c r="F480" i="8"/>
  <c r="G480" i="8"/>
  <c r="C466" i="8"/>
  <c r="D466" i="8" s="1"/>
  <c r="E466" i="8"/>
  <c r="P466" i="8" s="1" a="1"/>
  <c r="P466" i="8" s="1"/>
  <c r="F466" i="8"/>
  <c r="G466" i="8"/>
  <c r="G432" i="8"/>
  <c r="C432" i="8"/>
  <c r="D432" i="8" s="1"/>
  <c r="F432" i="8"/>
  <c r="E432" i="8"/>
  <c r="C422" i="8"/>
  <c r="D422" i="8" s="1"/>
  <c r="E422" i="8"/>
  <c r="G422" i="8"/>
  <c r="I419" i="8"/>
  <c r="J419" i="8" s="1"/>
  <c r="K419" i="8"/>
  <c r="L419" i="8"/>
  <c r="M419" i="8"/>
  <c r="C418" i="8"/>
  <c r="D418" i="8" s="1"/>
  <c r="E418" i="8"/>
  <c r="G418" i="8"/>
  <c r="I279" i="8"/>
  <c r="J279" i="8" s="1"/>
  <c r="K279" i="8"/>
  <c r="L279" i="8"/>
  <c r="M279" i="8"/>
  <c r="M577" i="8"/>
  <c r="M561" i="8"/>
  <c r="M553" i="8"/>
  <c r="M549" i="8"/>
  <c r="M545" i="8"/>
  <c r="M541" i="8"/>
  <c r="M537" i="8"/>
  <c r="I533" i="8"/>
  <c r="J533" i="8" s="1"/>
  <c r="K533" i="8"/>
  <c r="F527" i="8"/>
  <c r="G527" i="8"/>
  <c r="M523" i="8"/>
  <c r="K523" i="8"/>
  <c r="C512" i="8"/>
  <c r="D512" i="8" s="1"/>
  <c r="E512" i="8"/>
  <c r="F512" i="8"/>
  <c r="G512" i="8"/>
  <c r="E507" i="8"/>
  <c r="F507" i="8"/>
  <c r="G507" i="8"/>
  <c r="C505" i="8"/>
  <c r="D505" i="8" s="1"/>
  <c r="G505" i="8" s="1"/>
  <c r="G502" i="8"/>
  <c r="C502" i="8"/>
  <c r="D502" i="8" s="1"/>
  <c r="F502" i="8"/>
  <c r="K492" i="8"/>
  <c r="L492" i="8"/>
  <c r="M492" i="8"/>
  <c r="I492" i="8"/>
  <c r="J492" i="8" s="1"/>
  <c r="C484" i="8"/>
  <c r="D484" i="8" s="1"/>
  <c r="E484" i="8"/>
  <c r="F484" i="8"/>
  <c r="G484" i="8"/>
  <c r="P478" i="8" a="1"/>
  <c r="P478" i="8" s="1"/>
  <c r="G472" i="8"/>
  <c r="C472" i="8"/>
  <c r="D472" i="8" s="1"/>
  <c r="F472" i="8"/>
  <c r="E472" i="8"/>
  <c r="C446" i="8"/>
  <c r="D446" i="8" s="1"/>
  <c r="E446" i="8"/>
  <c r="F446" i="8"/>
  <c r="G446" i="8"/>
  <c r="C442" i="8"/>
  <c r="D442" i="8" s="1"/>
  <c r="E442" i="8"/>
  <c r="P442" i="8" s="1" a="1"/>
  <c r="P442" i="8" s="1"/>
  <c r="F442" i="8"/>
  <c r="G442" i="8"/>
  <c r="C406" i="8"/>
  <c r="D406" i="8" s="1"/>
  <c r="G406" i="8"/>
  <c r="E399" i="8"/>
  <c r="L553" i="8"/>
  <c r="L549" i="8"/>
  <c r="L545" i="8"/>
  <c r="L541" i="8"/>
  <c r="L537" i="8"/>
  <c r="C526" i="8"/>
  <c r="F526" i="8"/>
  <c r="C525" i="8"/>
  <c r="E525" i="8"/>
  <c r="E524" i="8"/>
  <c r="F524" i="8"/>
  <c r="G524" i="8"/>
  <c r="E523" i="8"/>
  <c r="I521" i="8"/>
  <c r="J521" i="8" s="1"/>
  <c r="K521" i="8"/>
  <c r="L521" i="8"/>
  <c r="L518" i="8"/>
  <c r="F515" i="8"/>
  <c r="G515" i="8"/>
  <c r="E511" i="8"/>
  <c r="F511" i="8"/>
  <c r="G511" i="8"/>
  <c r="C509" i="8"/>
  <c r="E509" i="8" s="1"/>
  <c r="G506" i="8"/>
  <c r="C506" i="8"/>
  <c r="D506" i="8" s="1"/>
  <c r="L498" i="8"/>
  <c r="G489" i="8"/>
  <c r="C488" i="8"/>
  <c r="D488" i="8" s="1"/>
  <c r="E488" i="8"/>
  <c r="P488" i="8" s="1" a="1"/>
  <c r="P488" i="8" s="1"/>
  <c r="F488" i="8"/>
  <c r="G488" i="8"/>
  <c r="E483" i="8"/>
  <c r="F483" i="8"/>
  <c r="G483" i="8"/>
  <c r="C481" i="8"/>
  <c r="D481" i="8" s="1"/>
  <c r="E481" i="8"/>
  <c r="E479" i="8"/>
  <c r="P479" i="8" s="1" a="1"/>
  <c r="P479" i="8" s="1"/>
  <c r="F479" i="8"/>
  <c r="G479" i="8"/>
  <c r="G477" i="8"/>
  <c r="C463" i="8"/>
  <c r="D463" i="8" s="1"/>
  <c r="E463" i="8"/>
  <c r="G463" i="8"/>
  <c r="F463" i="8"/>
  <c r="F451" i="8"/>
  <c r="G305" i="8"/>
  <c r="E305" i="8"/>
  <c r="C305" i="8"/>
  <c r="D305" i="8" s="1"/>
  <c r="I303" i="8"/>
  <c r="J303" i="8" s="1"/>
  <c r="M303" i="8"/>
  <c r="M564" i="8"/>
  <c r="M556" i="8"/>
  <c r="M552" i="8"/>
  <c r="M548" i="8"/>
  <c r="M544" i="8"/>
  <c r="M540" i="8"/>
  <c r="M536" i="8"/>
  <c r="G533" i="8"/>
  <c r="L527" i="8"/>
  <c r="G522" i="8"/>
  <c r="C514" i="8"/>
  <c r="F514" i="8" s="1"/>
  <c r="C513" i="8"/>
  <c r="E513" i="8" s="1"/>
  <c r="C510" i="8"/>
  <c r="C492" i="8"/>
  <c r="D492" i="8" s="1"/>
  <c r="E492" i="8"/>
  <c r="F492" i="8"/>
  <c r="G492" i="8"/>
  <c r="E487" i="8"/>
  <c r="F487" i="8"/>
  <c r="G487" i="8"/>
  <c r="C485" i="8"/>
  <c r="D485" i="8" s="1"/>
  <c r="E485" i="8"/>
  <c r="P485" i="8" s="1" a="1"/>
  <c r="P485" i="8" s="1"/>
  <c r="G482" i="8"/>
  <c r="C482" i="8"/>
  <c r="D482" i="8" s="1"/>
  <c r="F482" i="8"/>
  <c r="I460" i="8"/>
  <c r="J460" i="8" s="1"/>
  <c r="L460" i="8"/>
  <c r="M460" i="8"/>
  <c r="K460" i="8"/>
  <c r="P445" i="8" a="1"/>
  <c r="P445" i="8" s="1"/>
  <c r="C414" i="8"/>
  <c r="D414" i="8" s="1"/>
  <c r="G414" i="8" s="1"/>
  <c r="E342" i="8"/>
  <c r="F342" i="8"/>
  <c r="G342" i="8"/>
  <c r="C342" i="8"/>
  <c r="D342" i="8" s="1"/>
  <c r="F534" i="8"/>
  <c r="F533" i="8"/>
  <c r="M531" i="8"/>
  <c r="K531" i="8"/>
  <c r="I530" i="8"/>
  <c r="J530" i="8" s="1"/>
  <c r="M530" i="8"/>
  <c r="I529" i="8"/>
  <c r="J529" i="8" s="1"/>
  <c r="K529" i="8"/>
  <c r="L529" i="8"/>
  <c r="L526" i="8"/>
  <c r="F523" i="8"/>
  <c r="G523" i="8"/>
  <c r="M519" i="8"/>
  <c r="K519" i="8"/>
  <c r="I518" i="8"/>
  <c r="J518" i="8" s="1"/>
  <c r="M518" i="8"/>
  <c r="I517" i="8"/>
  <c r="J517" i="8" s="1"/>
  <c r="K517" i="8"/>
  <c r="L517" i="8"/>
  <c r="I498" i="8"/>
  <c r="J498" i="8" s="1"/>
  <c r="M498" i="8"/>
  <c r="C496" i="8"/>
  <c r="D496" i="8" s="1"/>
  <c r="G496" i="8" s="1"/>
  <c r="E491" i="8"/>
  <c r="F491" i="8"/>
  <c r="G491" i="8"/>
  <c r="C489" i="8"/>
  <c r="D489" i="8" s="1"/>
  <c r="E489" i="8"/>
  <c r="P489" i="8" s="1" a="1"/>
  <c r="P489" i="8" s="1"/>
  <c r="G486" i="8"/>
  <c r="C486" i="8"/>
  <c r="D486" i="8" s="1"/>
  <c r="F486" i="8"/>
  <c r="C477" i="8"/>
  <c r="D477" i="8" s="1"/>
  <c r="E477" i="8"/>
  <c r="C474" i="8"/>
  <c r="D474" i="8" s="1"/>
  <c r="E474" i="8"/>
  <c r="F474" i="8"/>
  <c r="G474" i="8"/>
  <c r="D408" i="8"/>
  <c r="G408" i="8" s="1"/>
  <c r="F408" i="8"/>
  <c r="E408" i="8"/>
  <c r="M534" i="8"/>
  <c r="M522" i="8"/>
  <c r="K515" i="8"/>
  <c r="K511" i="8"/>
  <c r="M510" i="8"/>
  <c r="K507" i="8"/>
  <c r="M506" i="8"/>
  <c r="K503" i="8"/>
  <c r="M502" i="8"/>
  <c r="K499" i="8"/>
  <c r="K495" i="8"/>
  <c r="M494" i="8"/>
  <c r="K491" i="8"/>
  <c r="M490" i="8"/>
  <c r="K487" i="8"/>
  <c r="M486" i="8"/>
  <c r="K483" i="8"/>
  <c r="M482" i="8"/>
  <c r="K479" i="8"/>
  <c r="E473" i="8"/>
  <c r="P473" i="8" s="1" a="1"/>
  <c r="P473" i="8" s="1"/>
  <c r="F473" i="8"/>
  <c r="G473" i="8"/>
  <c r="L469" i="8"/>
  <c r="M469" i="8"/>
  <c r="E465" i="8"/>
  <c r="P465" i="8" s="1" a="1"/>
  <c r="P465" i="8" s="1"/>
  <c r="F465" i="8"/>
  <c r="G465" i="8"/>
  <c r="L461" i="8"/>
  <c r="M461" i="8"/>
  <c r="E457" i="8"/>
  <c r="F457" i="8"/>
  <c r="G457" i="8"/>
  <c r="I455" i="8"/>
  <c r="J455" i="8" s="1"/>
  <c r="K455" i="8"/>
  <c r="L455" i="8"/>
  <c r="C452" i="8"/>
  <c r="C443" i="8"/>
  <c r="D443" i="8" s="1"/>
  <c r="E443" i="8"/>
  <c r="F443" i="8"/>
  <c r="E441" i="8"/>
  <c r="C440" i="8"/>
  <c r="E433" i="8"/>
  <c r="G428" i="8"/>
  <c r="C428" i="8"/>
  <c r="D428" i="8" s="1"/>
  <c r="E409" i="8"/>
  <c r="I402" i="8"/>
  <c r="J402" i="8" s="1"/>
  <c r="M402" i="8"/>
  <c r="K402" i="8"/>
  <c r="L402" i="8"/>
  <c r="K400" i="8"/>
  <c r="M400" i="8"/>
  <c r="I400" i="8"/>
  <c r="J400" i="8" s="1"/>
  <c r="L400" i="8"/>
  <c r="G390" i="8"/>
  <c r="K338" i="8"/>
  <c r="L338" i="8"/>
  <c r="M338" i="8"/>
  <c r="I338" i="8"/>
  <c r="J338" i="8" s="1"/>
  <c r="E322" i="8"/>
  <c r="P322" i="8" s="1" a="1"/>
  <c r="P322" i="8" s="1"/>
  <c r="F322" i="8"/>
  <c r="G322" i="8"/>
  <c r="C322" i="8"/>
  <c r="D322" i="8" s="1"/>
  <c r="I319" i="8"/>
  <c r="J319" i="8" s="1"/>
  <c r="K319" i="8"/>
  <c r="L319" i="8"/>
  <c r="M319" i="8"/>
  <c r="E304" i="8"/>
  <c r="K298" i="8"/>
  <c r="L298" i="8"/>
  <c r="M298" i="8"/>
  <c r="L513" i="8"/>
  <c r="L509" i="8"/>
  <c r="L505" i="8"/>
  <c r="L501" i="8"/>
  <c r="L497" i="8"/>
  <c r="L493" i="8"/>
  <c r="L489" i="8"/>
  <c r="L485" i="8"/>
  <c r="L481" i="8"/>
  <c r="L477" i="8"/>
  <c r="E469" i="8"/>
  <c r="F469" i="8"/>
  <c r="G469" i="8"/>
  <c r="K466" i="8"/>
  <c r="L466" i="8"/>
  <c r="M466" i="8"/>
  <c r="E461" i="8"/>
  <c r="F461" i="8"/>
  <c r="G461" i="8"/>
  <c r="C455" i="8"/>
  <c r="E455" i="8"/>
  <c r="C454" i="8"/>
  <c r="D454" i="8" s="1"/>
  <c r="E454" i="8"/>
  <c r="F454" i="8"/>
  <c r="G454" i="8"/>
  <c r="G444" i="8"/>
  <c r="C444" i="8"/>
  <c r="D444" i="8" s="1"/>
  <c r="I439" i="8"/>
  <c r="J439" i="8" s="1"/>
  <c r="K439" i="8"/>
  <c r="L439" i="8"/>
  <c r="M439" i="8"/>
  <c r="K438" i="8"/>
  <c r="L438" i="8"/>
  <c r="M438" i="8"/>
  <c r="L437" i="8"/>
  <c r="M437" i="8"/>
  <c r="I437" i="8"/>
  <c r="J437" i="8" s="1"/>
  <c r="I436" i="8"/>
  <c r="J436" i="8" s="1"/>
  <c r="K436" i="8"/>
  <c r="D435" i="8"/>
  <c r="G435" i="8" s="1"/>
  <c r="F435" i="8"/>
  <c r="I427" i="8"/>
  <c r="J427" i="8" s="1"/>
  <c r="K427" i="8"/>
  <c r="L427" i="8"/>
  <c r="M427" i="8"/>
  <c r="L425" i="8"/>
  <c r="M425" i="8"/>
  <c r="I425" i="8"/>
  <c r="J425" i="8" s="1"/>
  <c r="L421" i="8"/>
  <c r="M421" i="8"/>
  <c r="I421" i="8"/>
  <c r="J421" i="8" s="1"/>
  <c r="K418" i="8"/>
  <c r="L418" i="8"/>
  <c r="M418" i="8"/>
  <c r="L417" i="8"/>
  <c r="M417" i="8"/>
  <c r="I417" i="8"/>
  <c r="J417" i="8" s="1"/>
  <c r="I415" i="8"/>
  <c r="J415" i="8" s="1"/>
  <c r="K415" i="8"/>
  <c r="L415" i="8"/>
  <c r="M415" i="8"/>
  <c r="F377" i="8"/>
  <c r="C364" i="8"/>
  <c r="D364" i="8" s="1"/>
  <c r="G364" i="8"/>
  <c r="K348" i="8"/>
  <c r="L348" i="8"/>
  <c r="M348" i="8"/>
  <c r="I348" i="8"/>
  <c r="J348" i="8" s="1"/>
  <c r="I320" i="8"/>
  <c r="J320" i="8" s="1"/>
  <c r="K320" i="8"/>
  <c r="M320" i="8"/>
  <c r="L320" i="8"/>
  <c r="D309" i="8"/>
  <c r="E309" i="8"/>
  <c r="F285" i="8"/>
  <c r="G285" i="8"/>
  <c r="E285" i="8"/>
  <c r="P285" i="8" s="1" a="1"/>
  <c r="P285" i="8" s="1"/>
  <c r="K513" i="8"/>
  <c r="K509" i="8"/>
  <c r="K505" i="8"/>
  <c r="K501" i="8"/>
  <c r="K497" i="8"/>
  <c r="K493" i="8"/>
  <c r="K489" i="8"/>
  <c r="K485" i="8"/>
  <c r="K481" i="8"/>
  <c r="K477" i="8"/>
  <c r="F475" i="8"/>
  <c r="K474" i="8"/>
  <c r="L474" i="8"/>
  <c r="M474" i="8"/>
  <c r="L472" i="8"/>
  <c r="L464" i="8"/>
  <c r="C459" i="8"/>
  <c r="E459" i="8"/>
  <c r="C458" i="8"/>
  <c r="D458" i="8" s="1"/>
  <c r="E458" i="8"/>
  <c r="F458" i="8"/>
  <c r="G458" i="8"/>
  <c r="C456" i="8"/>
  <c r="I451" i="8"/>
  <c r="J451" i="8" s="1"/>
  <c r="K451" i="8"/>
  <c r="L451" i="8"/>
  <c r="M448" i="8"/>
  <c r="I447" i="8"/>
  <c r="J447" i="8" s="1"/>
  <c r="K447" i="8"/>
  <c r="L447" i="8"/>
  <c r="M447" i="8"/>
  <c r="K446" i="8"/>
  <c r="L446" i="8"/>
  <c r="M446" i="8"/>
  <c r="C434" i="8"/>
  <c r="D434" i="8" s="1"/>
  <c r="G434" i="8" s="1"/>
  <c r="M432" i="8"/>
  <c r="I431" i="8"/>
  <c r="J431" i="8" s="1"/>
  <c r="K431" i="8"/>
  <c r="L431" i="8"/>
  <c r="M431" i="8"/>
  <c r="L429" i="8"/>
  <c r="M429" i="8"/>
  <c r="I429" i="8"/>
  <c r="J429" i="8" s="1"/>
  <c r="K426" i="8"/>
  <c r="L426" i="8"/>
  <c r="M426" i="8"/>
  <c r="I424" i="8"/>
  <c r="J424" i="8" s="1"/>
  <c r="K424" i="8"/>
  <c r="K422" i="8"/>
  <c r="L422" i="8"/>
  <c r="M422" i="8"/>
  <c r="I420" i="8"/>
  <c r="J420" i="8" s="1"/>
  <c r="K420" i="8"/>
  <c r="D419" i="8"/>
  <c r="G419" i="8" s="1"/>
  <c r="F419" i="8"/>
  <c r="I416" i="8"/>
  <c r="J416" i="8" s="1"/>
  <c r="K416" i="8"/>
  <c r="K414" i="8"/>
  <c r="L414" i="8"/>
  <c r="M414" i="8"/>
  <c r="L413" i="8"/>
  <c r="M413" i="8"/>
  <c r="I413" i="8"/>
  <c r="J413" i="8" s="1"/>
  <c r="I411" i="8"/>
  <c r="J411" i="8" s="1"/>
  <c r="K411" i="8"/>
  <c r="L411" i="8"/>
  <c r="M411" i="8"/>
  <c r="I386" i="8"/>
  <c r="J386" i="8" s="1"/>
  <c r="M386" i="8"/>
  <c r="K386" i="8"/>
  <c r="L386" i="8"/>
  <c r="E475" i="8"/>
  <c r="L473" i="8"/>
  <c r="M473" i="8"/>
  <c r="K472" i="8"/>
  <c r="K469" i="8"/>
  <c r="C467" i="8"/>
  <c r="D467" i="8" s="1"/>
  <c r="E467" i="8"/>
  <c r="P467" i="8" s="1" a="1"/>
  <c r="P467" i="8" s="1"/>
  <c r="K464" i="8"/>
  <c r="C460" i="8"/>
  <c r="K450" i="8"/>
  <c r="L450" i="8"/>
  <c r="M450" i="8"/>
  <c r="L441" i="8"/>
  <c r="M441" i="8"/>
  <c r="I441" i="8"/>
  <c r="J441" i="8" s="1"/>
  <c r="I440" i="8"/>
  <c r="J440" i="8" s="1"/>
  <c r="K440" i="8"/>
  <c r="C439" i="8"/>
  <c r="D439" i="8" s="1"/>
  <c r="G439" i="8" s="1"/>
  <c r="E439" i="8"/>
  <c r="K430" i="8"/>
  <c r="L430" i="8"/>
  <c r="M430" i="8"/>
  <c r="I428" i="8"/>
  <c r="J428" i="8" s="1"/>
  <c r="K428" i="8"/>
  <c r="D427" i="8"/>
  <c r="G427" i="8" s="1"/>
  <c r="F427" i="8"/>
  <c r="F416" i="8"/>
  <c r="D415" i="8"/>
  <c r="G415" i="8" s="1"/>
  <c r="F415" i="8"/>
  <c r="I412" i="8"/>
  <c r="J412" i="8" s="1"/>
  <c r="K412" i="8"/>
  <c r="K410" i="8"/>
  <c r="L410" i="8"/>
  <c r="M410" i="8"/>
  <c r="L409" i="8"/>
  <c r="M409" i="8"/>
  <c r="I409" i="8"/>
  <c r="J409" i="8" s="1"/>
  <c r="I407" i="8"/>
  <c r="J407" i="8" s="1"/>
  <c r="K407" i="8"/>
  <c r="L407" i="8"/>
  <c r="M407" i="8"/>
  <c r="M404" i="8"/>
  <c r="I390" i="8"/>
  <c r="J390" i="8" s="1"/>
  <c r="M390" i="8"/>
  <c r="K390" i="8"/>
  <c r="L390" i="8"/>
  <c r="K388" i="8"/>
  <c r="M388" i="8"/>
  <c r="I388" i="8"/>
  <c r="J388" i="8" s="1"/>
  <c r="L388" i="8"/>
  <c r="K326" i="8"/>
  <c r="L326" i="8"/>
  <c r="M326" i="8"/>
  <c r="G290" i="8"/>
  <c r="C290" i="8"/>
  <c r="D290" i="8" s="1"/>
  <c r="I471" i="8"/>
  <c r="J471" i="8" s="1"/>
  <c r="K471" i="8"/>
  <c r="L471" i="8"/>
  <c r="G468" i="8"/>
  <c r="C468" i="8"/>
  <c r="D468" i="8" s="1"/>
  <c r="I463" i="8"/>
  <c r="J463" i="8" s="1"/>
  <c r="K463" i="8"/>
  <c r="L463" i="8"/>
  <c r="E453" i="8"/>
  <c r="F453" i="8"/>
  <c r="G453" i="8"/>
  <c r="I448" i="8"/>
  <c r="J448" i="8" s="1"/>
  <c r="K448" i="8"/>
  <c r="C447" i="8"/>
  <c r="D447" i="8" s="1"/>
  <c r="E447" i="8"/>
  <c r="P447" i="8" s="1" a="1"/>
  <c r="P447" i="8" s="1"/>
  <c r="F447" i="8"/>
  <c r="I443" i="8"/>
  <c r="J443" i="8" s="1"/>
  <c r="K443" i="8"/>
  <c r="L443" i="8"/>
  <c r="M443" i="8"/>
  <c r="K442" i="8"/>
  <c r="L442" i="8"/>
  <c r="M442" i="8"/>
  <c r="C436" i="8"/>
  <c r="D436" i="8" s="1"/>
  <c r="G436" i="8" s="1"/>
  <c r="I432" i="8"/>
  <c r="J432" i="8" s="1"/>
  <c r="K432" i="8"/>
  <c r="D431" i="8"/>
  <c r="G431" i="8" s="1"/>
  <c r="F431" i="8"/>
  <c r="E417" i="8"/>
  <c r="E416" i="8"/>
  <c r="F412" i="8"/>
  <c r="D411" i="8"/>
  <c r="G411" i="8" s="1"/>
  <c r="F411" i="8"/>
  <c r="I408" i="8"/>
  <c r="J408" i="8" s="1"/>
  <c r="K408" i="8"/>
  <c r="K406" i="8"/>
  <c r="L406" i="8"/>
  <c r="M406" i="8"/>
  <c r="L405" i="8"/>
  <c r="M405" i="8"/>
  <c r="I405" i="8"/>
  <c r="J405" i="8" s="1"/>
  <c r="I394" i="8"/>
  <c r="J394" i="8" s="1"/>
  <c r="M394" i="8"/>
  <c r="K394" i="8"/>
  <c r="L394" i="8"/>
  <c r="K392" i="8"/>
  <c r="M392" i="8"/>
  <c r="I392" i="8"/>
  <c r="J392" i="8" s="1"/>
  <c r="L392" i="8"/>
  <c r="E387" i="8"/>
  <c r="K384" i="8"/>
  <c r="L384" i="8"/>
  <c r="M384" i="8"/>
  <c r="I384" i="8"/>
  <c r="J384" i="8" s="1"/>
  <c r="G382" i="8"/>
  <c r="C382" i="8"/>
  <c r="D382" i="8" s="1"/>
  <c r="K368" i="8"/>
  <c r="L368" i="8"/>
  <c r="M368" i="8"/>
  <c r="I368" i="8"/>
  <c r="J368" i="8" s="1"/>
  <c r="C360" i="8"/>
  <c r="D360" i="8" s="1"/>
  <c r="G360" i="8" s="1"/>
  <c r="E360" i="8"/>
  <c r="C357" i="8"/>
  <c r="D357" i="8" s="1"/>
  <c r="G357" i="8" s="1"/>
  <c r="C353" i="8"/>
  <c r="D353" i="8" s="1"/>
  <c r="G353" i="8" s="1"/>
  <c r="I331" i="8"/>
  <c r="J331" i="8" s="1"/>
  <c r="K331" i="8"/>
  <c r="L331" i="8"/>
  <c r="M331" i="8"/>
  <c r="C295" i="8"/>
  <c r="D295" i="8" s="1"/>
  <c r="G295" i="8" s="1"/>
  <c r="K470" i="8"/>
  <c r="L470" i="8"/>
  <c r="M470" i="8"/>
  <c r="K462" i="8"/>
  <c r="L462" i="8"/>
  <c r="M462" i="8"/>
  <c r="C451" i="8"/>
  <c r="D451" i="8" s="1"/>
  <c r="G451" i="8" s="1"/>
  <c r="C450" i="8"/>
  <c r="D450" i="8" s="1"/>
  <c r="E450" i="8"/>
  <c r="G450" i="8"/>
  <c r="C430" i="8"/>
  <c r="D430" i="8" s="1"/>
  <c r="G430" i="8" s="1"/>
  <c r="P428" i="8" a="1"/>
  <c r="P428" i="8" s="1"/>
  <c r="G424" i="8"/>
  <c r="C424" i="8"/>
  <c r="D424" i="8" s="1"/>
  <c r="C420" i="8"/>
  <c r="D420" i="8" s="1"/>
  <c r="G420" i="8" s="1"/>
  <c r="C410" i="8"/>
  <c r="D410" i="8" s="1"/>
  <c r="G410" i="8" s="1"/>
  <c r="E410" i="8"/>
  <c r="D407" i="8"/>
  <c r="G407" i="8" s="1"/>
  <c r="F407" i="8"/>
  <c r="I404" i="8"/>
  <c r="J404" i="8" s="1"/>
  <c r="K404" i="8"/>
  <c r="I398" i="8"/>
  <c r="J398" i="8" s="1"/>
  <c r="M398" i="8"/>
  <c r="K398" i="8"/>
  <c r="L398" i="8"/>
  <c r="K396" i="8"/>
  <c r="M396" i="8"/>
  <c r="I396" i="8"/>
  <c r="J396" i="8" s="1"/>
  <c r="L396" i="8"/>
  <c r="K380" i="8"/>
  <c r="L380" i="8"/>
  <c r="M380" i="8"/>
  <c r="I380" i="8"/>
  <c r="J380" i="8" s="1"/>
  <c r="E374" i="8"/>
  <c r="K372" i="8"/>
  <c r="L372" i="8"/>
  <c r="M372" i="8"/>
  <c r="I372" i="8"/>
  <c r="J372" i="8" s="1"/>
  <c r="E359" i="8"/>
  <c r="F359" i="8"/>
  <c r="G359" i="8"/>
  <c r="F349" i="8"/>
  <c r="E302" i="8"/>
  <c r="F302" i="8"/>
  <c r="G302" i="8"/>
  <c r="C302" i="8"/>
  <c r="D302" i="8" s="1"/>
  <c r="I298" i="8"/>
  <c r="J298" i="8" s="1"/>
  <c r="C275" i="8"/>
  <c r="D275" i="8" s="1"/>
  <c r="E275" i="8"/>
  <c r="F275" i="8"/>
  <c r="G275" i="8"/>
  <c r="F403" i="8"/>
  <c r="F399" i="8"/>
  <c r="F395" i="8"/>
  <c r="F391" i="8"/>
  <c r="F387" i="8"/>
  <c r="I385" i="8"/>
  <c r="J385" i="8" s="1"/>
  <c r="K385" i="8"/>
  <c r="L385" i="8"/>
  <c r="K376" i="8"/>
  <c r="L376" i="8"/>
  <c r="M376" i="8"/>
  <c r="I376" i="8"/>
  <c r="J376" i="8" s="1"/>
  <c r="C368" i="8"/>
  <c r="D368" i="8" s="1"/>
  <c r="G368" i="8" s="1"/>
  <c r="F368" i="8"/>
  <c r="E363" i="8"/>
  <c r="F363" i="8"/>
  <c r="G363" i="8"/>
  <c r="C361" i="8"/>
  <c r="E361" i="8" s="1"/>
  <c r="C358" i="8"/>
  <c r="F358" i="8" s="1"/>
  <c r="I343" i="8"/>
  <c r="J343" i="8" s="1"/>
  <c r="K343" i="8"/>
  <c r="L343" i="8"/>
  <c r="M343" i="8"/>
  <c r="G338" i="8"/>
  <c r="C338" i="8"/>
  <c r="D338" i="8" s="1"/>
  <c r="I336" i="8"/>
  <c r="J336" i="8" s="1"/>
  <c r="K336" i="8"/>
  <c r="M336" i="8"/>
  <c r="I307" i="8"/>
  <c r="J307" i="8" s="1"/>
  <c r="K307" i="8"/>
  <c r="L307" i="8"/>
  <c r="M307" i="8"/>
  <c r="E306" i="8"/>
  <c r="F306" i="8"/>
  <c r="C306" i="8"/>
  <c r="D306" i="8" s="1"/>
  <c r="G306" i="8" s="1"/>
  <c r="C303" i="8"/>
  <c r="D303" i="8" s="1"/>
  <c r="E303" i="8"/>
  <c r="F303" i="8"/>
  <c r="G303" i="8"/>
  <c r="D296" i="8"/>
  <c r="G296" i="8" s="1"/>
  <c r="F296" i="8"/>
  <c r="M273" i="8"/>
  <c r="I273" i="8"/>
  <c r="J273" i="8" s="1"/>
  <c r="K273" i="8"/>
  <c r="L273" i="8"/>
  <c r="F258" i="8"/>
  <c r="C258" i="8"/>
  <c r="D258" i="8" s="1"/>
  <c r="G258" i="8" s="1"/>
  <c r="I248" i="8"/>
  <c r="J248" i="8" s="1"/>
  <c r="K248" i="8"/>
  <c r="L248" i="8"/>
  <c r="M248" i="8"/>
  <c r="L204" i="8"/>
  <c r="I204" i="8"/>
  <c r="J204" i="8" s="1"/>
  <c r="M204" i="8" s="1"/>
  <c r="C130" i="8"/>
  <c r="D130" i="8" s="1"/>
  <c r="E130" i="8"/>
  <c r="G130" i="8"/>
  <c r="F130" i="8"/>
  <c r="E435" i="8"/>
  <c r="E431" i="8"/>
  <c r="E427" i="8"/>
  <c r="E423" i="8"/>
  <c r="P423" i="8" s="1" a="1"/>
  <c r="P423" i="8" s="1"/>
  <c r="E419" i="8"/>
  <c r="E415" i="8"/>
  <c r="E411" i="8"/>
  <c r="E407" i="8"/>
  <c r="G402" i="8"/>
  <c r="G400" i="8"/>
  <c r="G398" i="8"/>
  <c r="G396" i="8"/>
  <c r="G394" i="8"/>
  <c r="G392" i="8"/>
  <c r="G388" i="8"/>
  <c r="C372" i="8"/>
  <c r="D372" i="8" s="1"/>
  <c r="G372" i="8" s="1"/>
  <c r="E367" i="8"/>
  <c r="F367" i="8"/>
  <c r="G367" i="8"/>
  <c r="C365" i="8"/>
  <c r="D365" i="8" s="1"/>
  <c r="E365" i="8"/>
  <c r="P365" i="8" s="1" a="1"/>
  <c r="P365" i="8" s="1"/>
  <c r="C362" i="8"/>
  <c r="F362" i="8"/>
  <c r="I327" i="8"/>
  <c r="J327" i="8" s="1"/>
  <c r="K327" i="8"/>
  <c r="L327" i="8"/>
  <c r="M327" i="8"/>
  <c r="E298" i="8"/>
  <c r="C298" i="8"/>
  <c r="D298" i="8" s="1"/>
  <c r="G298" i="8" s="1"/>
  <c r="M293" i="8"/>
  <c r="I293" i="8"/>
  <c r="J293" i="8" s="1"/>
  <c r="L293" i="8"/>
  <c r="K293" i="8"/>
  <c r="I291" i="8"/>
  <c r="J291" i="8" s="1"/>
  <c r="K291" i="8"/>
  <c r="L291" i="8"/>
  <c r="M291" i="8"/>
  <c r="E273" i="8"/>
  <c r="D270" i="8"/>
  <c r="G270" i="8" s="1"/>
  <c r="E400" i="8"/>
  <c r="E396" i="8"/>
  <c r="E392" i="8"/>
  <c r="E390" i="8"/>
  <c r="E388" i="8"/>
  <c r="G385" i="8"/>
  <c r="C376" i="8"/>
  <c r="D376" i="8" s="1"/>
  <c r="G376" i="8"/>
  <c r="E371" i="8"/>
  <c r="F371" i="8"/>
  <c r="G371" i="8"/>
  <c r="C369" i="8"/>
  <c r="D369" i="8" s="1"/>
  <c r="G369" i="8" s="1"/>
  <c r="E369" i="8"/>
  <c r="G366" i="8"/>
  <c r="C366" i="8"/>
  <c r="D366" i="8" s="1"/>
  <c r="F366" i="8"/>
  <c r="K352" i="8"/>
  <c r="L352" i="8"/>
  <c r="M352" i="8"/>
  <c r="I352" i="8"/>
  <c r="J352" i="8" s="1"/>
  <c r="I339" i="8"/>
  <c r="J339" i="8" s="1"/>
  <c r="K339" i="8"/>
  <c r="L339" i="8"/>
  <c r="M339" i="8"/>
  <c r="F325" i="8"/>
  <c r="G325" i="8"/>
  <c r="E325" i="8"/>
  <c r="P325" i="8" s="1" a="1"/>
  <c r="P325" i="8" s="1"/>
  <c r="C325" i="8"/>
  <c r="D325" i="8" s="1"/>
  <c r="K318" i="8"/>
  <c r="L318" i="8"/>
  <c r="M318" i="8"/>
  <c r="G307" i="8"/>
  <c r="I299" i="8"/>
  <c r="J299" i="8" s="1"/>
  <c r="K299" i="8"/>
  <c r="L299" i="8"/>
  <c r="M299" i="8"/>
  <c r="D276" i="8"/>
  <c r="G276" i="8" s="1"/>
  <c r="F276" i="8"/>
  <c r="E276" i="8"/>
  <c r="E259" i="8"/>
  <c r="C259" i="8"/>
  <c r="D259" i="8" s="1"/>
  <c r="G259" i="8" s="1"/>
  <c r="G449" i="8"/>
  <c r="G445" i="8"/>
  <c r="G441" i="8"/>
  <c r="G437" i="8"/>
  <c r="G433" i="8"/>
  <c r="G429" i="8"/>
  <c r="G425" i="8"/>
  <c r="G421" i="8"/>
  <c r="G417" i="8"/>
  <c r="G413" i="8"/>
  <c r="G409" i="8"/>
  <c r="G405" i="8"/>
  <c r="M403" i="8"/>
  <c r="K403" i="8"/>
  <c r="I401" i="8"/>
  <c r="J401" i="8" s="1"/>
  <c r="K401" i="8"/>
  <c r="M399" i="8"/>
  <c r="K399" i="8"/>
  <c r="I397" i="8"/>
  <c r="J397" i="8" s="1"/>
  <c r="K397" i="8"/>
  <c r="M395" i="8"/>
  <c r="K395" i="8"/>
  <c r="I393" i="8"/>
  <c r="J393" i="8" s="1"/>
  <c r="K393" i="8"/>
  <c r="M391" i="8"/>
  <c r="K391" i="8"/>
  <c r="I389" i="8"/>
  <c r="J389" i="8" s="1"/>
  <c r="K389" i="8"/>
  <c r="M387" i="8"/>
  <c r="K387" i="8"/>
  <c r="C380" i="8"/>
  <c r="D380" i="8" s="1"/>
  <c r="G380" i="8" s="1"/>
  <c r="E380" i="8"/>
  <c r="E375" i="8"/>
  <c r="F375" i="8"/>
  <c r="G375" i="8"/>
  <c r="C373" i="8"/>
  <c r="E373" i="8"/>
  <c r="G370" i="8"/>
  <c r="C370" i="8"/>
  <c r="D370" i="8" s="1"/>
  <c r="F370" i="8"/>
  <c r="C348" i="8"/>
  <c r="D348" i="8" s="1"/>
  <c r="E348" i="8"/>
  <c r="G348" i="8"/>
  <c r="E346" i="8"/>
  <c r="M337" i="8"/>
  <c r="I337" i="8"/>
  <c r="J337" i="8" s="1"/>
  <c r="L337" i="8"/>
  <c r="K337" i="8"/>
  <c r="C311" i="8"/>
  <c r="D311" i="8" s="1"/>
  <c r="G311" i="8" s="1"/>
  <c r="F281" i="8"/>
  <c r="E281" i="8"/>
  <c r="C281" i="8"/>
  <c r="D281" i="8" s="1"/>
  <c r="G281" i="8" s="1"/>
  <c r="K278" i="8"/>
  <c r="L278" i="8"/>
  <c r="M278" i="8"/>
  <c r="I278" i="8"/>
  <c r="J278" i="8" s="1"/>
  <c r="C220" i="8"/>
  <c r="D220" i="8" s="1"/>
  <c r="G220" i="8" s="1"/>
  <c r="M465" i="8"/>
  <c r="M453" i="8"/>
  <c r="M449" i="8"/>
  <c r="F449" i="8"/>
  <c r="F445" i="8"/>
  <c r="F441" i="8"/>
  <c r="F437" i="8"/>
  <c r="F433" i="8"/>
  <c r="F429" i="8"/>
  <c r="F425" i="8"/>
  <c r="F421" i="8"/>
  <c r="F417" i="8"/>
  <c r="F413" i="8"/>
  <c r="F409" i="8"/>
  <c r="F405" i="8"/>
  <c r="F400" i="8"/>
  <c r="F396" i="8"/>
  <c r="F392" i="8"/>
  <c r="F388" i="8"/>
  <c r="C386" i="8"/>
  <c r="D386" i="8" s="1"/>
  <c r="G386" i="8" s="1"/>
  <c r="F386" i="8"/>
  <c r="C385" i="8"/>
  <c r="D385" i="8" s="1"/>
  <c r="E385" i="8"/>
  <c r="E384" i="8"/>
  <c r="F384" i="8"/>
  <c r="G384" i="8"/>
  <c r="E379" i="8"/>
  <c r="F379" i="8"/>
  <c r="G379" i="8"/>
  <c r="C377" i="8"/>
  <c r="D377" i="8" s="1"/>
  <c r="G377" i="8" s="1"/>
  <c r="E377" i="8"/>
  <c r="G374" i="8"/>
  <c r="C374" i="8"/>
  <c r="D374" i="8" s="1"/>
  <c r="F374" i="8"/>
  <c r="K360" i="8"/>
  <c r="L360" i="8"/>
  <c r="M360" i="8"/>
  <c r="I360" i="8"/>
  <c r="J360" i="8" s="1"/>
  <c r="C352" i="8"/>
  <c r="D352" i="8" s="1"/>
  <c r="G352" i="8"/>
  <c r="E347" i="8"/>
  <c r="F347" i="8"/>
  <c r="G347" i="8"/>
  <c r="M309" i="8"/>
  <c r="I309" i="8"/>
  <c r="J309" i="8" s="1"/>
  <c r="K309" i="8"/>
  <c r="L309" i="8"/>
  <c r="E274" i="8"/>
  <c r="F274" i="8"/>
  <c r="G274" i="8"/>
  <c r="G403" i="8"/>
  <c r="F402" i="8"/>
  <c r="G399" i="8"/>
  <c r="F398" i="8"/>
  <c r="G395" i="8"/>
  <c r="F394" i="8"/>
  <c r="G391" i="8"/>
  <c r="F390" i="8"/>
  <c r="G387" i="8"/>
  <c r="E383" i="8"/>
  <c r="F383" i="8"/>
  <c r="G383" i="8"/>
  <c r="C381" i="8"/>
  <c r="E381" i="8"/>
  <c r="C378" i="8"/>
  <c r="D378" i="8" s="1"/>
  <c r="G378" i="8" s="1"/>
  <c r="F378" i="8"/>
  <c r="C356" i="8"/>
  <c r="D356" i="8" s="1"/>
  <c r="G356" i="8" s="1"/>
  <c r="E356" i="8"/>
  <c r="E351" i="8"/>
  <c r="F351" i="8"/>
  <c r="G351" i="8"/>
  <c r="C349" i="8"/>
  <c r="D349" i="8" s="1"/>
  <c r="G349" i="8" s="1"/>
  <c r="I335" i="8"/>
  <c r="J335" i="8" s="1"/>
  <c r="K335" i="8"/>
  <c r="L335" i="8"/>
  <c r="M335" i="8"/>
  <c r="F334" i="8"/>
  <c r="G334" i="8"/>
  <c r="C334" i="8"/>
  <c r="D334" i="8" s="1"/>
  <c r="C330" i="8"/>
  <c r="D330" i="8" s="1"/>
  <c r="G330" i="8" s="1"/>
  <c r="C324" i="8"/>
  <c r="D324" i="8" s="1"/>
  <c r="F324" i="8"/>
  <c r="G324" i="8"/>
  <c r="E324" i="8"/>
  <c r="C304" i="8"/>
  <c r="D304" i="8" s="1"/>
  <c r="G304" i="8" s="1"/>
  <c r="E278" i="8"/>
  <c r="C278" i="8"/>
  <c r="D278" i="8" s="1"/>
  <c r="G278" i="8" s="1"/>
  <c r="I275" i="8"/>
  <c r="J275" i="8" s="1"/>
  <c r="K275" i="8"/>
  <c r="L275" i="8"/>
  <c r="M275" i="8"/>
  <c r="G260" i="8"/>
  <c r="K383" i="8"/>
  <c r="M382" i="8"/>
  <c r="K379" i="8"/>
  <c r="M378" i="8"/>
  <c r="K375" i="8"/>
  <c r="M374" i="8"/>
  <c r="K371" i="8"/>
  <c r="M370" i="8"/>
  <c r="K367" i="8"/>
  <c r="M366" i="8"/>
  <c r="K363" i="8"/>
  <c r="M362" i="8"/>
  <c r="K359" i="8"/>
  <c r="M358" i="8"/>
  <c r="K355" i="8"/>
  <c r="M354" i="8"/>
  <c r="K351" i="8"/>
  <c r="M350" i="8"/>
  <c r="K347" i="8"/>
  <c r="M346" i="8"/>
  <c r="I340" i="8"/>
  <c r="J340" i="8" s="1"/>
  <c r="K340" i="8"/>
  <c r="F333" i="8"/>
  <c r="G333" i="8"/>
  <c r="I328" i="8"/>
  <c r="J328" i="8" s="1"/>
  <c r="K328" i="8"/>
  <c r="C323" i="8"/>
  <c r="D323" i="8" s="1"/>
  <c r="E323" i="8"/>
  <c r="F323" i="8"/>
  <c r="G312" i="8"/>
  <c r="K310" i="8"/>
  <c r="L310" i="8"/>
  <c r="M310" i="8"/>
  <c r="M301" i="8"/>
  <c r="I301" i="8"/>
  <c r="J301" i="8" s="1"/>
  <c r="F297" i="8"/>
  <c r="G297" i="8"/>
  <c r="K294" i="8"/>
  <c r="L294" i="8"/>
  <c r="M294" i="8"/>
  <c r="C291" i="8"/>
  <c r="D291" i="8" s="1"/>
  <c r="G291" i="8" s="1"/>
  <c r="E291" i="8"/>
  <c r="F291" i="8"/>
  <c r="M289" i="8"/>
  <c r="I289" i="8"/>
  <c r="J289" i="8" s="1"/>
  <c r="C269" i="8"/>
  <c r="D269" i="8" s="1"/>
  <c r="G269" i="8" s="1"/>
  <c r="F269" i="8"/>
  <c r="F266" i="8"/>
  <c r="G266" i="8"/>
  <c r="C266" i="8"/>
  <c r="D266" i="8" s="1"/>
  <c r="D265" i="8"/>
  <c r="F265" i="8"/>
  <c r="E261" i="8"/>
  <c r="C232" i="8"/>
  <c r="D232" i="8" s="1"/>
  <c r="E232" i="8"/>
  <c r="F232" i="8"/>
  <c r="G232" i="8"/>
  <c r="E195" i="8"/>
  <c r="G195" i="8"/>
  <c r="F195" i="8"/>
  <c r="C195" i="8"/>
  <c r="D195" i="8" s="1"/>
  <c r="L381" i="8"/>
  <c r="L377" i="8"/>
  <c r="L373" i="8"/>
  <c r="L369" i="8"/>
  <c r="L365" i="8"/>
  <c r="L361" i="8"/>
  <c r="L357" i="8"/>
  <c r="L353" i="8"/>
  <c r="L349" i="8"/>
  <c r="M345" i="8"/>
  <c r="I345" i="8"/>
  <c r="J345" i="8" s="1"/>
  <c r="C339" i="8"/>
  <c r="D339" i="8" s="1"/>
  <c r="G339" i="8" s="1"/>
  <c r="E339" i="8"/>
  <c r="E337" i="8"/>
  <c r="K334" i="8"/>
  <c r="L334" i="8"/>
  <c r="M334" i="8"/>
  <c r="P328" i="8" a="1"/>
  <c r="P328" i="8" s="1"/>
  <c r="C327" i="8"/>
  <c r="D327" i="8" s="1"/>
  <c r="E327" i="8"/>
  <c r="P327" i="8" s="1" a="1"/>
  <c r="P327" i="8" s="1"/>
  <c r="F327" i="8"/>
  <c r="M324" i="8"/>
  <c r="F320" i="8"/>
  <c r="M317" i="8"/>
  <c r="I317" i="8"/>
  <c r="J317" i="8" s="1"/>
  <c r="I316" i="8"/>
  <c r="J316" i="8" s="1"/>
  <c r="K316" i="8"/>
  <c r="I315" i="8"/>
  <c r="J315" i="8" s="1"/>
  <c r="K315" i="8"/>
  <c r="L315" i="8"/>
  <c r="M315" i="8"/>
  <c r="F313" i="8"/>
  <c r="G313" i="8"/>
  <c r="E310" i="8"/>
  <c r="F310" i="8"/>
  <c r="G310" i="8"/>
  <c r="K306" i="8"/>
  <c r="L306" i="8"/>
  <c r="M306" i="8"/>
  <c r="E294" i="8"/>
  <c r="F294" i="8"/>
  <c r="G294" i="8"/>
  <c r="E293" i="8"/>
  <c r="I287" i="8"/>
  <c r="J287" i="8" s="1"/>
  <c r="K287" i="8"/>
  <c r="L287" i="8"/>
  <c r="M287" i="8"/>
  <c r="P284" i="8" a="1"/>
  <c r="P284" i="8" s="1"/>
  <c r="K282" i="8"/>
  <c r="L282" i="8"/>
  <c r="M282" i="8"/>
  <c r="C279" i="8"/>
  <c r="D279" i="8" s="1"/>
  <c r="G279" i="8" s="1"/>
  <c r="M277" i="8"/>
  <c r="I277" i="8"/>
  <c r="J277" i="8" s="1"/>
  <c r="E267" i="8"/>
  <c r="F267" i="8"/>
  <c r="C267" i="8"/>
  <c r="D267" i="8" s="1"/>
  <c r="G267" i="8"/>
  <c r="C263" i="8"/>
  <c r="D263" i="8" s="1"/>
  <c r="G263" i="8" s="1"/>
  <c r="C224" i="8"/>
  <c r="D224" i="8" s="1"/>
  <c r="E224" i="8"/>
  <c r="F224" i="8"/>
  <c r="G224" i="8"/>
  <c r="K221" i="8"/>
  <c r="L221" i="8"/>
  <c r="M221" i="8"/>
  <c r="I221" i="8"/>
  <c r="J221" i="8" s="1"/>
  <c r="C196" i="8"/>
  <c r="D196" i="8" s="1"/>
  <c r="E196" i="8"/>
  <c r="F196" i="8"/>
  <c r="G196" i="8"/>
  <c r="K381" i="8"/>
  <c r="K377" i="8"/>
  <c r="K373" i="8"/>
  <c r="K369" i="8"/>
  <c r="K365" i="8"/>
  <c r="K361" i="8"/>
  <c r="K357" i="8"/>
  <c r="K353" i="8"/>
  <c r="K349" i="8"/>
  <c r="E345" i="8"/>
  <c r="F341" i="8"/>
  <c r="G341" i="8"/>
  <c r="F336" i="8"/>
  <c r="M333" i="8"/>
  <c r="I333" i="8"/>
  <c r="J333" i="8" s="1"/>
  <c r="I332" i="8"/>
  <c r="J332" i="8" s="1"/>
  <c r="K332" i="8"/>
  <c r="F329" i="8"/>
  <c r="G329" i="8"/>
  <c r="E320" i="8"/>
  <c r="P320" i="8" s="1" a="1"/>
  <c r="P320" i="8" s="1"/>
  <c r="C319" i="8"/>
  <c r="D319" i="8" s="1"/>
  <c r="E319" i="8"/>
  <c r="P319" i="8" s="1" a="1"/>
  <c r="P319" i="8" s="1"/>
  <c r="F319" i="8"/>
  <c r="E317" i="8"/>
  <c r="P317" i="8" s="1" a="1"/>
  <c r="P317" i="8" s="1"/>
  <c r="G316" i="8"/>
  <c r="K314" i="8"/>
  <c r="L314" i="8"/>
  <c r="M314" i="8"/>
  <c r="F308" i="8"/>
  <c r="F301" i="8"/>
  <c r="G301" i="8"/>
  <c r="E300" i="8"/>
  <c r="C299" i="8"/>
  <c r="D299" i="8" s="1"/>
  <c r="G299" i="8" s="1"/>
  <c r="M297" i="8"/>
  <c r="I297" i="8"/>
  <c r="J297" i="8" s="1"/>
  <c r="F289" i="8"/>
  <c r="G289" i="8"/>
  <c r="K286" i="8"/>
  <c r="L286" i="8"/>
  <c r="M286" i="8"/>
  <c r="C283" i="8"/>
  <c r="D283" i="8" s="1"/>
  <c r="G283" i="8" s="1"/>
  <c r="E283" i="8"/>
  <c r="E277" i="8"/>
  <c r="I271" i="8"/>
  <c r="J271" i="8" s="1"/>
  <c r="K271" i="8"/>
  <c r="L271" i="8"/>
  <c r="M271" i="8"/>
  <c r="I245" i="8"/>
  <c r="J245" i="8" s="1"/>
  <c r="K245" i="8"/>
  <c r="P245" i="8" s="1" a="1"/>
  <c r="P245" i="8" s="1"/>
  <c r="M245" i="8"/>
  <c r="L245" i="8"/>
  <c r="C208" i="8"/>
  <c r="D208" i="8" s="1"/>
  <c r="E208" i="8"/>
  <c r="F208" i="8"/>
  <c r="G208" i="8"/>
  <c r="C200" i="8"/>
  <c r="D200" i="8" s="1"/>
  <c r="E200" i="8"/>
  <c r="F200" i="8"/>
  <c r="G200" i="8"/>
  <c r="K197" i="8"/>
  <c r="L197" i="8"/>
  <c r="M197" i="8"/>
  <c r="I197" i="8"/>
  <c r="J197" i="8" s="1"/>
  <c r="I188" i="8"/>
  <c r="J188" i="8" s="1"/>
  <c r="K188" i="8"/>
  <c r="M188" i="8"/>
  <c r="K342" i="8"/>
  <c r="L342" i="8"/>
  <c r="M342" i="8"/>
  <c r="C335" i="8"/>
  <c r="D335" i="8" s="1"/>
  <c r="G335" i="8" s="1"/>
  <c r="F335" i="8"/>
  <c r="E333" i="8"/>
  <c r="K330" i="8"/>
  <c r="L330" i="8"/>
  <c r="M330" i="8"/>
  <c r="E326" i="8"/>
  <c r="P326" i="8" s="1" a="1"/>
  <c r="P326" i="8" s="1"/>
  <c r="F326" i="8"/>
  <c r="G326" i="8"/>
  <c r="I324" i="8"/>
  <c r="J324" i="8" s="1"/>
  <c r="K324" i="8"/>
  <c r="I323" i="8"/>
  <c r="J323" i="8" s="1"/>
  <c r="K323" i="8"/>
  <c r="L323" i="8"/>
  <c r="M323" i="8"/>
  <c r="F321" i="8"/>
  <c r="G321" i="8"/>
  <c r="E318" i="8"/>
  <c r="P318" i="8" s="1" a="1"/>
  <c r="P318" i="8" s="1"/>
  <c r="F318" i="8"/>
  <c r="G318" i="8"/>
  <c r="F309" i="8"/>
  <c r="G309" i="8"/>
  <c r="C307" i="8"/>
  <c r="D307" i="8" s="1"/>
  <c r="E297" i="8"/>
  <c r="P288" i="8" a="1"/>
  <c r="P288" i="8" s="1"/>
  <c r="M281" i="8"/>
  <c r="I281" i="8"/>
  <c r="J281" i="8" s="1"/>
  <c r="F273" i="8"/>
  <c r="G273" i="8"/>
  <c r="F272" i="8"/>
  <c r="C264" i="8"/>
  <c r="D264" i="8" s="1"/>
  <c r="F264" i="8"/>
  <c r="G264" i="8"/>
  <c r="C260" i="8"/>
  <c r="D260" i="8" s="1"/>
  <c r="E260" i="8"/>
  <c r="C257" i="8"/>
  <c r="D257" i="8" s="1"/>
  <c r="G257" i="8" s="1"/>
  <c r="E257" i="8"/>
  <c r="C216" i="8"/>
  <c r="D216" i="8" s="1"/>
  <c r="G216" i="8" s="1"/>
  <c r="E216" i="8"/>
  <c r="F216" i="8"/>
  <c r="L212" i="8"/>
  <c r="M212" i="8"/>
  <c r="K212" i="8"/>
  <c r="F337" i="8"/>
  <c r="G337" i="8"/>
  <c r="K322" i="8"/>
  <c r="L322" i="8"/>
  <c r="M322" i="8"/>
  <c r="E316" i="8"/>
  <c r="P316" i="8" s="1" a="1"/>
  <c r="P316" i="8" s="1"/>
  <c r="C315" i="8"/>
  <c r="D315" i="8" s="1"/>
  <c r="E315" i="8"/>
  <c r="P315" i="8" s="1" a="1"/>
  <c r="P315" i="8" s="1"/>
  <c r="F315" i="8"/>
  <c r="F293" i="8"/>
  <c r="G293" i="8"/>
  <c r="K290" i="8"/>
  <c r="L290" i="8"/>
  <c r="M290" i="8"/>
  <c r="C287" i="8"/>
  <c r="D287" i="8" s="1"/>
  <c r="E287" i="8"/>
  <c r="P287" i="8" s="1" a="1"/>
  <c r="P287" i="8" s="1"/>
  <c r="F287" i="8"/>
  <c r="M285" i="8"/>
  <c r="I285" i="8"/>
  <c r="J285" i="8" s="1"/>
  <c r="E272" i="8"/>
  <c r="I269" i="8"/>
  <c r="J269" i="8" s="1"/>
  <c r="K269" i="8"/>
  <c r="M269" i="8"/>
  <c r="M240" i="8"/>
  <c r="K240" i="8"/>
  <c r="L240" i="8"/>
  <c r="I240" i="8"/>
  <c r="J240" i="8" s="1"/>
  <c r="L236" i="8"/>
  <c r="M236" i="8"/>
  <c r="K236" i="8"/>
  <c r="F345" i="8"/>
  <c r="G345" i="8"/>
  <c r="C343" i="8"/>
  <c r="D343" i="8" s="1"/>
  <c r="E343" i="8"/>
  <c r="P343" i="8" s="1" a="1"/>
  <c r="P343" i="8" s="1"/>
  <c r="F343" i="8"/>
  <c r="C331" i="8"/>
  <c r="D331" i="8" s="1"/>
  <c r="G331" i="8" s="1"/>
  <c r="F317" i="8"/>
  <c r="G317" i="8"/>
  <c r="E314" i="8"/>
  <c r="P314" i="8" s="1" a="1"/>
  <c r="P314" i="8" s="1"/>
  <c r="F314" i="8"/>
  <c r="G314" i="8"/>
  <c r="I312" i="8"/>
  <c r="J312" i="8" s="1"/>
  <c r="K312" i="8"/>
  <c r="I311" i="8"/>
  <c r="J311" i="8" s="1"/>
  <c r="K311" i="8"/>
  <c r="L311" i="8"/>
  <c r="M311" i="8"/>
  <c r="K302" i="8"/>
  <c r="L302" i="8"/>
  <c r="M302" i="8"/>
  <c r="I295" i="8"/>
  <c r="J295" i="8" s="1"/>
  <c r="K295" i="8"/>
  <c r="L295" i="8"/>
  <c r="M295" i="8"/>
  <c r="E286" i="8"/>
  <c r="P286" i="8" s="1" a="1"/>
  <c r="P286" i="8" s="1"/>
  <c r="F286" i="8"/>
  <c r="G286" i="8"/>
  <c r="F277" i="8"/>
  <c r="G277" i="8"/>
  <c r="K274" i="8"/>
  <c r="L274" i="8"/>
  <c r="M274" i="8"/>
  <c r="I252" i="8"/>
  <c r="J252" i="8" s="1"/>
  <c r="K252" i="8"/>
  <c r="P252" i="8" s="1" a="1"/>
  <c r="P252" i="8" s="1"/>
  <c r="L252" i="8"/>
  <c r="M252" i="8"/>
  <c r="K247" i="8"/>
  <c r="L247" i="8"/>
  <c r="M247" i="8"/>
  <c r="I247" i="8"/>
  <c r="J247" i="8" s="1"/>
  <c r="D242" i="8"/>
  <c r="G242" i="8" s="1"/>
  <c r="E242" i="8"/>
  <c r="E239" i="8"/>
  <c r="G239" i="8"/>
  <c r="F239" i="8"/>
  <c r="M262" i="8"/>
  <c r="I262" i="8"/>
  <c r="J262" i="8" s="1"/>
  <c r="L262" i="8"/>
  <c r="I260" i="8"/>
  <c r="J260" i="8" s="1"/>
  <c r="K260" i="8"/>
  <c r="L260" i="8"/>
  <c r="M260" i="8"/>
  <c r="K229" i="8"/>
  <c r="L229" i="8"/>
  <c r="M229" i="8"/>
  <c r="I229" i="8"/>
  <c r="J229" i="8" s="1"/>
  <c r="C228" i="8"/>
  <c r="D228" i="8" s="1"/>
  <c r="G228" i="8" s="1"/>
  <c r="L220" i="8"/>
  <c r="M220" i="8"/>
  <c r="K220" i="8"/>
  <c r="L196" i="8"/>
  <c r="M196" i="8"/>
  <c r="K344" i="8"/>
  <c r="K308" i="8"/>
  <c r="I305" i="8"/>
  <c r="J305" i="8" s="1"/>
  <c r="K304" i="8"/>
  <c r="K300" i="8"/>
  <c r="F271" i="8"/>
  <c r="L270" i="8"/>
  <c r="G265" i="8"/>
  <c r="F261" i="8"/>
  <c r="K255" i="8"/>
  <c r="L255" i="8"/>
  <c r="M255" i="8"/>
  <c r="I253" i="8"/>
  <c r="J253" i="8" s="1"/>
  <c r="K253" i="8"/>
  <c r="P253" i="8" s="1" a="1"/>
  <c r="P253" i="8" s="1"/>
  <c r="K251" i="8"/>
  <c r="L251" i="8"/>
  <c r="M251" i="8"/>
  <c r="I249" i="8"/>
  <c r="J249" i="8" s="1"/>
  <c r="K249" i="8"/>
  <c r="D248" i="8"/>
  <c r="G248" i="8" s="1"/>
  <c r="E248" i="8"/>
  <c r="F248" i="8"/>
  <c r="E247" i="8"/>
  <c r="G247" i="8"/>
  <c r="C247" i="8"/>
  <c r="D247" i="8" s="1"/>
  <c r="C240" i="8"/>
  <c r="D240" i="8" s="1"/>
  <c r="F240" i="8"/>
  <c r="E240" i="8"/>
  <c r="G240" i="8"/>
  <c r="G176" i="8"/>
  <c r="C176" i="8"/>
  <c r="D176" i="8" s="1"/>
  <c r="E176" i="8"/>
  <c r="F176" i="8"/>
  <c r="F270" i="8"/>
  <c r="I268" i="8"/>
  <c r="J268" i="8" s="1"/>
  <c r="K268" i="8"/>
  <c r="M268" i="8"/>
  <c r="K267" i="8"/>
  <c r="L267" i="8"/>
  <c r="M267" i="8"/>
  <c r="F262" i="8"/>
  <c r="G262" i="8"/>
  <c r="E262" i="8"/>
  <c r="I256" i="8"/>
  <c r="J256" i="8" s="1"/>
  <c r="K256" i="8"/>
  <c r="L256" i="8"/>
  <c r="M256" i="8"/>
  <c r="F246" i="8"/>
  <c r="G246" i="8"/>
  <c r="E246" i="8"/>
  <c r="C245" i="8"/>
  <c r="D245" i="8" s="1"/>
  <c r="G245" i="8"/>
  <c r="K237" i="8"/>
  <c r="L237" i="8"/>
  <c r="M237" i="8"/>
  <c r="I237" i="8"/>
  <c r="J237" i="8" s="1"/>
  <c r="C236" i="8"/>
  <c r="D236" i="8" s="1"/>
  <c r="E236" i="8"/>
  <c r="F236" i="8"/>
  <c r="G236" i="8"/>
  <c r="I230" i="8"/>
  <c r="J230" i="8" s="1"/>
  <c r="K230" i="8"/>
  <c r="M230" i="8"/>
  <c r="L230" i="8"/>
  <c r="K213" i="8"/>
  <c r="L213" i="8"/>
  <c r="M213" i="8"/>
  <c r="I213" i="8"/>
  <c r="J213" i="8" s="1"/>
  <c r="C212" i="8"/>
  <c r="D212" i="8" s="1"/>
  <c r="E212" i="8"/>
  <c r="P212" i="8" s="1" a="1"/>
  <c r="P212" i="8" s="1"/>
  <c r="F212" i="8"/>
  <c r="G212" i="8"/>
  <c r="L205" i="8"/>
  <c r="M205" i="8"/>
  <c r="I205" i="8"/>
  <c r="J205" i="8" s="1"/>
  <c r="C204" i="8"/>
  <c r="D204" i="8" s="1"/>
  <c r="E204" i="8"/>
  <c r="F204" i="8"/>
  <c r="G204" i="8"/>
  <c r="K193" i="8"/>
  <c r="L193" i="8"/>
  <c r="I193" i="8"/>
  <c r="J193" i="8" s="1"/>
  <c r="M193" i="8" s="1"/>
  <c r="C192" i="8"/>
  <c r="D192" i="8" s="1"/>
  <c r="E192" i="8"/>
  <c r="F192" i="8"/>
  <c r="G192" i="8"/>
  <c r="C179" i="8"/>
  <c r="D179" i="8" s="1"/>
  <c r="F179" i="8"/>
  <c r="E179" i="8"/>
  <c r="G179" i="8"/>
  <c r="M266" i="8"/>
  <c r="I266" i="8"/>
  <c r="J266" i="8" s="1"/>
  <c r="L266" i="8"/>
  <c r="C261" i="8"/>
  <c r="D261" i="8" s="1"/>
  <c r="G261" i="8"/>
  <c r="E255" i="8"/>
  <c r="F255" i="8"/>
  <c r="G255" i="8"/>
  <c r="C255" i="8"/>
  <c r="D255" i="8" s="1"/>
  <c r="E251" i="8"/>
  <c r="P251" i="8" s="1" a="1"/>
  <c r="P251" i="8" s="1"/>
  <c r="F251" i="8"/>
  <c r="G251" i="8"/>
  <c r="C251" i="8"/>
  <c r="D251" i="8" s="1"/>
  <c r="P249" i="8" a="1"/>
  <c r="P249" i="8" s="1"/>
  <c r="I198" i="8"/>
  <c r="J198" i="8" s="1"/>
  <c r="K198" i="8"/>
  <c r="M198" i="8"/>
  <c r="L190" i="8"/>
  <c r="L164" i="8"/>
  <c r="C162" i="8"/>
  <c r="D162" i="8" s="1"/>
  <c r="E162" i="8"/>
  <c r="F162" i="8"/>
  <c r="G162" i="8"/>
  <c r="C159" i="8"/>
  <c r="D159" i="8" s="1"/>
  <c r="E159" i="8"/>
  <c r="F159" i="8"/>
  <c r="K145" i="8"/>
  <c r="L145" i="8"/>
  <c r="M145" i="8"/>
  <c r="I145" i="8"/>
  <c r="J145" i="8" s="1"/>
  <c r="M270" i="8"/>
  <c r="I270" i="8"/>
  <c r="J270" i="8" s="1"/>
  <c r="K262" i="8"/>
  <c r="I257" i="8"/>
  <c r="J257" i="8" s="1"/>
  <c r="K257" i="8"/>
  <c r="C256" i="8"/>
  <c r="D256" i="8" s="1"/>
  <c r="G256" i="8" s="1"/>
  <c r="E256" i="8"/>
  <c r="F254" i="8"/>
  <c r="G254" i="8"/>
  <c r="E254" i="8"/>
  <c r="P254" i="8" s="1" a="1"/>
  <c r="P254" i="8" s="1"/>
  <c r="C253" i="8"/>
  <c r="D253" i="8" s="1"/>
  <c r="G253" i="8"/>
  <c r="F250" i="8"/>
  <c r="G250" i="8"/>
  <c r="E250" i="8"/>
  <c r="P250" i="8" s="1" a="1"/>
  <c r="P250" i="8" s="1"/>
  <c r="C249" i="8"/>
  <c r="D249" i="8" s="1"/>
  <c r="G249" i="8"/>
  <c r="E241" i="8"/>
  <c r="G241" i="8"/>
  <c r="C241" i="8"/>
  <c r="D241" i="8" s="1"/>
  <c r="L228" i="8"/>
  <c r="M228" i="8"/>
  <c r="K228" i="8"/>
  <c r="I222" i="8"/>
  <c r="J222" i="8" s="1"/>
  <c r="K222" i="8"/>
  <c r="M222" i="8"/>
  <c r="L222" i="8"/>
  <c r="C182" i="8"/>
  <c r="D182" i="8" s="1"/>
  <c r="E182" i="8"/>
  <c r="F182" i="8"/>
  <c r="G182" i="8"/>
  <c r="C268" i="8"/>
  <c r="F268" i="8"/>
  <c r="I264" i="8"/>
  <c r="J264" i="8" s="1"/>
  <c r="K264" i="8"/>
  <c r="M264" i="8"/>
  <c r="K263" i="8"/>
  <c r="L263" i="8"/>
  <c r="M263" i="8"/>
  <c r="K259" i="8"/>
  <c r="L259" i="8"/>
  <c r="M259" i="8"/>
  <c r="I244" i="8"/>
  <c r="J244" i="8" s="1"/>
  <c r="K244" i="8"/>
  <c r="L244" i="8"/>
  <c r="M244" i="8"/>
  <c r="I243" i="8"/>
  <c r="J243" i="8" s="1"/>
  <c r="K243" i="8"/>
  <c r="L243" i="8"/>
  <c r="M243" i="8"/>
  <c r="I220" i="8"/>
  <c r="J220" i="8" s="1"/>
  <c r="I214" i="8"/>
  <c r="J214" i="8" s="1"/>
  <c r="K214" i="8"/>
  <c r="M214" i="8"/>
  <c r="L214" i="8"/>
  <c r="I206" i="8"/>
  <c r="J206" i="8" s="1"/>
  <c r="K206" i="8"/>
  <c r="M206" i="8"/>
  <c r="L206" i="8"/>
  <c r="I196" i="8"/>
  <c r="J196" i="8" s="1"/>
  <c r="L258" i="8"/>
  <c r="L254" i="8"/>
  <c r="L250" i="8"/>
  <c r="L246" i="8"/>
  <c r="I238" i="8"/>
  <c r="J238" i="8" s="1"/>
  <c r="K238" i="8"/>
  <c r="E235" i="8"/>
  <c r="G235" i="8"/>
  <c r="G234" i="8"/>
  <c r="C234" i="8"/>
  <c r="D234" i="8" s="1"/>
  <c r="E227" i="8"/>
  <c r="G227" i="8"/>
  <c r="C226" i="8"/>
  <c r="E219" i="8"/>
  <c r="C218" i="8"/>
  <c r="D218" i="8" s="1"/>
  <c r="G218" i="8" s="1"/>
  <c r="E211" i="8"/>
  <c r="P211" i="8" s="1" a="1"/>
  <c r="P211" i="8" s="1"/>
  <c r="G211" i="8"/>
  <c r="G210" i="8"/>
  <c r="C210" i="8"/>
  <c r="D210" i="8" s="1"/>
  <c r="E203" i="8"/>
  <c r="G203" i="8"/>
  <c r="G202" i="8"/>
  <c r="C202" i="8"/>
  <c r="D202" i="8" s="1"/>
  <c r="C178" i="8"/>
  <c r="D178" i="8" s="1"/>
  <c r="E178" i="8"/>
  <c r="F178" i="8"/>
  <c r="G178" i="8"/>
  <c r="C166" i="8"/>
  <c r="D166" i="8" s="1"/>
  <c r="E166" i="8"/>
  <c r="F166" i="8"/>
  <c r="G166" i="8"/>
  <c r="K265" i="8"/>
  <c r="I258" i="8"/>
  <c r="J258" i="8" s="1"/>
  <c r="I254" i="8"/>
  <c r="J254" i="8" s="1"/>
  <c r="I250" i="8"/>
  <c r="J250" i="8" s="1"/>
  <c r="I246" i="8"/>
  <c r="J246" i="8" s="1"/>
  <c r="C237" i="8"/>
  <c r="D237" i="8" s="1"/>
  <c r="G237" i="8" s="1"/>
  <c r="E237" i="8"/>
  <c r="F237" i="8"/>
  <c r="C229" i="8"/>
  <c r="D229" i="8" s="1"/>
  <c r="G229" i="8" s="1"/>
  <c r="E229" i="8"/>
  <c r="C221" i="8"/>
  <c r="D221" i="8" s="1"/>
  <c r="G221" i="8" s="1"/>
  <c r="P214" i="8" a="1"/>
  <c r="P214" i="8" s="1"/>
  <c r="C213" i="8"/>
  <c r="D213" i="8" s="1"/>
  <c r="E213" i="8"/>
  <c r="P213" i="8" s="1" a="1"/>
  <c r="P213" i="8" s="1"/>
  <c r="F213" i="8"/>
  <c r="C205" i="8"/>
  <c r="D205" i="8" s="1"/>
  <c r="E205" i="8"/>
  <c r="F205" i="8"/>
  <c r="L203" i="8"/>
  <c r="C197" i="8"/>
  <c r="D197" i="8" s="1"/>
  <c r="E197" i="8"/>
  <c r="F197" i="8"/>
  <c r="C193" i="8"/>
  <c r="D193" i="8" s="1"/>
  <c r="E193" i="8"/>
  <c r="F193" i="8"/>
  <c r="I187" i="8"/>
  <c r="J187" i="8" s="1"/>
  <c r="M187" i="8" s="1"/>
  <c r="E244" i="8"/>
  <c r="F243" i="8"/>
  <c r="M242" i="8"/>
  <c r="G238" i="8"/>
  <c r="K232" i="8"/>
  <c r="E231" i="8"/>
  <c r="G231" i="8"/>
  <c r="C230" i="8"/>
  <c r="K224" i="8"/>
  <c r="E223" i="8"/>
  <c r="G223" i="8"/>
  <c r="C222" i="8"/>
  <c r="K216" i="8"/>
  <c r="E215" i="8"/>
  <c r="G215" i="8"/>
  <c r="G214" i="8"/>
  <c r="C214" i="8"/>
  <c r="D214" i="8" s="1"/>
  <c r="K208" i="8"/>
  <c r="E207" i="8"/>
  <c r="G207" i="8"/>
  <c r="G206" i="8"/>
  <c r="C206" i="8"/>
  <c r="D206" i="8" s="1"/>
  <c r="K200" i="8"/>
  <c r="E199" i="8"/>
  <c r="G199" i="8"/>
  <c r="G198" i="8"/>
  <c r="C198" i="8"/>
  <c r="D198" i="8" s="1"/>
  <c r="I191" i="8"/>
  <c r="L191" i="8" s="1"/>
  <c r="K190" i="8"/>
  <c r="M190" i="8"/>
  <c r="C186" i="8"/>
  <c r="D186" i="8" s="1"/>
  <c r="E186" i="8"/>
  <c r="F186" i="8"/>
  <c r="E177" i="8"/>
  <c r="F177" i="8"/>
  <c r="G177" i="8"/>
  <c r="C177" i="8"/>
  <c r="D177" i="8" s="1"/>
  <c r="I163" i="8"/>
  <c r="J163" i="8" s="1"/>
  <c r="K163" i="8"/>
  <c r="L163" i="8"/>
  <c r="M163" i="8"/>
  <c r="K241" i="8"/>
  <c r="M241" i="8"/>
  <c r="L239" i="8"/>
  <c r="I239" i="8"/>
  <c r="J239" i="8" s="1"/>
  <c r="M238" i="8"/>
  <c r="F235" i="8"/>
  <c r="I234" i="8"/>
  <c r="J234" i="8" s="1"/>
  <c r="K234" i="8"/>
  <c r="P234" i="8" s="1" a="1"/>
  <c r="P234" i="8" s="1"/>
  <c r="K233" i="8"/>
  <c r="L233" i="8"/>
  <c r="M233" i="8"/>
  <c r="F227" i="8"/>
  <c r="I226" i="8"/>
  <c r="J226" i="8" s="1"/>
  <c r="K226" i="8"/>
  <c r="K225" i="8"/>
  <c r="L225" i="8"/>
  <c r="M225" i="8"/>
  <c r="F219" i="8"/>
  <c r="I218" i="8"/>
  <c r="J218" i="8" s="1"/>
  <c r="K218" i="8"/>
  <c r="K217" i="8"/>
  <c r="L217" i="8"/>
  <c r="M217" i="8"/>
  <c r="F211" i="8"/>
  <c r="I210" i="8"/>
  <c r="J210" i="8" s="1"/>
  <c r="K210" i="8"/>
  <c r="K209" i="8"/>
  <c r="L209" i="8"/>
  <c r="M209" i="8"/>
  <c r="F203" i="8"/>
  <c r="I202" i="8"/>
  <c r="J202" i="8" s="1"/>
  <c r="M202" i="8" s="1"/>
  <c r="K202" i="8"/>
  <c r="K201" i="8"/>
  <c r="L201" i="8"/>
  <c r="M201" i="8"/>
  <c r="E191" i="8"/>
  <c r="C170" i="8"/>
  <c r="D170" i="8" s="1"/>
  <c r="E170" i="8"/>
  <c r="F170" i="8"/>
  <c r="G170" i="8"/>
  <c r="E153" i="8"/>
  <c r="G153" i="8"/>
  <c r="C153" i="8"/>
  <c r="D153" i="8" s="1"/>
  <c r="F153" i="8"/>
  <c r="I138" i="8"/>
  <c r="J138" i="8" s="1"/>
  <c r="M138" i="8" s="1"/>
  <c r="L232" i="8"/>
  <c r="M232" i="8"/>
  <c r="F226" i="8"/>
  <c r="L224" i="8"/>
  <c r="M224" i="8"/>
  <c r="L216" i="8"/>
  <c r="M216" i="8"/>
  <c r="F210" i="8"/>
  <c r="L208" i="8"/>
  <c r="M208" i="8"/>
  <c r="F202" i="8"/>
  <c r="L200" i="8"/>
  <c r="M200" i="8"/>
  <c r="I194" i="8"/>
  <c r="J194" i="8" s="1"/>
  <c r="M194" i="8" s="1"/>
  <c r="K194" i="8"/>
  <c r="F190" i="8"/>
  <c r="C190" i="8"/>
  <c r="D190" i="8" s="1"/>
  <c r="E190" i="8"/>
  <c r="G190" i="8"/>
  <c r="L172" i="8"/>
  <c r="I171" i="8"/>
  <c r="J171" i="8" s="1"/>
  <c r="K171" i="8"/>
  <c r="L171" i="8"/>
  <c r="M171" i="8"/>
  <c r="I118" i="8"/>
  <c r="J118" i="8" s="1"/>
  <c r="M118" i="8"/>
  <c r="F111" i="8"/>
  <c r="G111" i="8"/>
  <c r="C111" i="8"/>
  <c r="D111" i="8" s="1"/>
  <c r="E111" i="8"/>
  <c r="I242" i="8"/>
  <c r="J242" i="8" s="1"/>
  <c r="K242" i="8"/>
  <c r="C233" i="8"/>
  <c r="D233" i="8" s="1"/>
  <c r="G233" i="8" s="1"/>
  <c r="C225" i="8"/>
  <c r="D225" i="8" s="1"/>
  <c r="G225" i="8" s="1"/>
  <c r="C219" i="8"/>
  <c r="D219" i="8" s="1"/>
  <c r="G219" i="8" s="1"/>
  <c r="C217" i="8"/>
  <c r="D217" i="8" s="1"/>
  <c r="G217" i="8" s="1"/>
  <c r="C211" i="8"/>
  <c r="D211" i="8" s="1"/>
  <c r="E210" i="8"/>
  <c r="C209" i="8"/>
  <c r="D209" i="8" s="1"/>
  <c r="E209" i="8"/>
  <c r="F209" i="8"/>
  <c r="L207" i="8"/>
  <c r="C203" i="8"/>
  <c r="D203" i="8" s="1"/>
  <c r="E202" i="8"/>
  <c r="C201" i="8"/>
  <c r="D201" i="8" s="1"/>
  <c r="E201" i="8"/>
  <c r="F201" i="8"/>
  <c r="F191" i="8"/>
  <c r="G191" i="8"/>
  <c r="L185" i="8"/>
  <c r="M185" i="8"/>
  <c r="I185" i="8"/>
  <c r="J185" i="8" s="1"/>
  <c r="G180" i="8"/>
  <c r="E180" i="8"/>
  <c r="F180" i="8"/>
  <c r="K162" i="8"/>
  <c r="I162" i="8"/>
  <c r="J162" i="8" s="1"/>
  <c r="M162" i="8" s="1"/>
  <c r="I235" i="8"/>
  <c r="J235" i="8" s="1"/>
  <c r="I231" i="8"/>
  <c r="J231" i="8" s="1"/>
  <c r="I227" i="8"/>
  <c r="J227" i="8" s="1"/>
  <c r="I223" i="8"/>
  <c r="J223" i="8" s="1"/>
  <c r="I219" i="8"/>
  <c r="J219" i="8" s="1"/>
  <c r="I215" i="8"/>
  <c r="J215" i="8" s="1"/>
  <c r="I211" i="8"/>
  <c r="J211" i="8" s="1"/>
  <c r="I207" i="8"/>
  <c r="I203" i="8"/>
  <c r="I199" i="8"/>
  <c r="L199" i="8" s="1"/>
  <c r="I195" i="8"/>
  <c r="L195" i="8" s="1"/>
  <c r="C189" i="8"/>
  <c r="D189" i="8" s="1"/>
  <c r="I183" i="8"/>
  <c r="K183" i="8" s="1"/>
  <c r="K182" i="8"/>
  <c r="L182" i="8"/>
  <c r="M182" i="8"/>
  <c r="K174" i="8"/>
  <c r="L174" i="8"/>
  <c r="M174" i="8"/>
  <c r="C171" i="8"/>
  <c r="D171" i="8" s="1"/>
  <c r="E171" i="8"/>
  <c r="P171" i="8" s="1" a="1"/>
  <c r="P171" i="8" s="1"/>
  <c r="F171" i="8"/>
  <c r="E169" i="8"/>
  <c r="P169" i="8" s="1" a="1"/>
  <c r="P169" i="8" s="1"/>
  <c r="F169" i="8"/>
  <c r="G169" i="8"/>
  <c r="G168" i="8"/>
  <c r="C168" i="8"/>
  <c r="D168" i="8" s="1"/>
  <c r="J156" i="8"/>
  <c r="K156" i="8"/>
  <c r="J148" i="8"/>
  <c r="M148" i="8" s="1"/>
  <c r="K148" i="8"/>
  <c r="L148" i="8"/>
  <c r="J132" i="8"/>
  <c r="K132" i="8"/>
  <c r="L132" i="8"/>
  <c r="E125" i="8"/>
  <c r="F125" i="8"/>
  <c r="G125" i="8"/>
  <c r="I122" i="8"/>
  <c r="J122" i="8" s="1"/>
  <c r="K122" i="8"/>
  <c r="L122" i="8"/>
  <c r="M122" i="8"/>
  <c r="F184" i="8"/>
  <c r="I181" i="8"/>
  <c r="L181" i="8" s="1"/>
  <c r="I175" i="8"/>
  <c r="J175" i="8" s="1"/>
  <c r="M175" i="8" s="1"/>
  <c r="K175" i="8"/>
  <c r="I164" i="8"/>
  <c r="J164" i="8" s="1"/>
  <c r="M164" i="8" s="1"/>
  <c r="K164" i="8"/>
  <c r="C163" i="8"/>
  <c r="D163" i="8" s="1"/>
  <c r="E163" i="8"/>
  <c r="F163" i="8"/>
  <c r="E161" i="8"/>
  <c r="F161" i="8"/>
  <c r="G161" i="8"/>
  <c r="G160" i="8"/>
  <c r="C160" i="8"/>
  <c r="D160" i="8" s="1"/>
  <c r="M136" i="8"/>
  <c r="I136" i="8"/>
  <c r="J136" i="8" s="1"/>
  <c r="K136" i="8"/>
  <c r="L129" i="8"/>
  <c r="I129" i="8"/>
  <c r="J129" i="8" s="1"/>
  <c r="M129" i="8" s="1"/>
  <c r="F115" i="8"/>
  <c r="E115" i="8"/>
  <c r="G115" i="8"/>
  <c r="C115" i="8"/>
  <c r="D115" i="8" s="1"/>
  <c r="I101" i="8"/>
  <c r="J101" i="8" s="1"/>
  <c r="L101" i="8"/>
  <c r="M101" i="8"/>
  <c r="K101" i="8"/>
  <c r="I97" i="8"/>
  <c r="J97" i="8" s="1"/>
  <c r="L97" i="8"/>
  <c r="M97" i="8"/>
  <c r="K97" i="8"/>
  <c r="C94" i="8"/>
  <c r="D94" i="8" s="1"/>
  <c r="E94" i="8"/>
  <c r="G94" i="8"/>
  <c r="E185" i="8"/>
  <c r="F185" i="8"/>
  <c r="G185" i="8"/>
  <c r="E184" i="8"/>
  <c r="C174" i="8"/>
  <c r="D174" i="8" s="1"/>
  <c r="E174" i="8"/>
  <c r="F174" i="8"/>
  <c r="G174" i="8"/>
  <c r="K166" i="8"/>
  <c r="L166" i="8"/>
  <c r="M166" i="8"/>
  <c r="F164" i="8"/>
  <c r="F156" i="8"/>
  <c r="G156" i="8"/>
  <c r="E156" i="8"/>
  <c r="F144" i="8"/>
  <c r="G144" i="8"/>
  <c r="C144" i="8"/>
  <c r="D144" i="8" s="1"/>
  <c r="E144" i="8"/>
  <c r="M142" i="8"/>
  <c r="I189" i="8"/>
  <c r="C184" i="8"/>
  <c r="D184" i="8" s="1"/>
  <c r="C183" i="8"/>
  <c r="D183" i="8" s="1"/>
  <c r="F183" i="8"/>
  <c r="I179" i="8"/>
  <c r="K179" i="8"/>
  <c r="K178" i="8"/>
  <c r="L178" i="8"/>
  <c r="M178" i="8"/>
  <c r="C175" i="8"/>
  <c r="D175" i="8" s="1"/>
  <c r="E175" i="8"/>
  <c r="F175" i="8"/>
  <c r="E173" i="8"/>
  <c r="F173" i="8"/>
  <c r="G173" i="8"/>
  <c r="G172" i="8"/>
  <c r="C172" i="8"/>
  <c r="D172" i="8" s="1"/>
  <c r="I167" i="8"/>
  <c r="J167" i="8" s="1"/>
  <c r="K167" i="8"/>
  <c r="L167" i="8"/>
  <c r="M167" i="8"/>
  <c r="I158" i="8"/>
  <c r="J158" i="8" s="1"/>
  <c r="K158" i="8"/>
  <c r="L158" i="8"/>
  <c r="M158" i="8"/>
  <c r="K157" i="8"/>
  <c r="I157" i="8"/>
  <c r="J157" i="8" s="1"/>
  <c r="L157" i="8"/>
  <c r="M157" i="8"/>
  <c r="I152" i="8"/>
  <c r="J152" i="8" s="1"/>
  <c r="M152" i="8" s="1"/>
  <c r="K152" i="8"/>
  <c r="I146" i="8"/>
  <c r="J146" i="8" s="1"/>
  <c r="M146" i="8"/>
  <c r="G164" i="8"/>
  <c r="C164" i="8"/>
  <c r="D164" i="8" s="1"/>
  <c r="J159" i="8"/>
  <c r="M159" i="8" s="1"/>
  <c r="L159" i="8"/>
  <c r="K149" i="8"/>
  <c r="L149" i="8"/>
  <c r="M149" i="8"/>
  <c r="L137" i="8"/>
  <c r="M137" i="8"/>
  <c r="I137" i="8"/>
  <c r="J137" i="8" s="1"/>
  <c r="I134" i="8"/>
  <c r="J134" i="8" s="1"/>
  <c r="M134" i="8"/>
  <c r="I130" i="8"/>
  <c r="J130" i="8" s="1"/>
  <c r="K130" i="8"/>
  <c r="L130" i="8"/>
  <c r="M130" i="8"/>
  <c r="M124" i="8"/>
  <c r="I124" i="8"/>
  <c r="J124" i="8" s="1"/>
  <c r="L124" i="8"/>
  <c r="K117" i="8"/>
  <c r="I82" i="8"/>
  <c r="J82" i="8" s="1"/>
  <c r="K82" i="8"/>
  <c r="L82" i="8"/>
  <c r="M82" i="8"/>
  <c r="G189" i="8"/>
  <c r="G187" i="8"/>
  <c r="K186" i="8"/>
  <c r="L186" i="8"/>
  <c r="M186" i="8"/>
  <c r="E181" i="8"/>
  <c r="F181" i="8"/>
  <c r="G181" i="8"/>
  <c r="K170" i="8"/>
  <c r="L170" i="8"/>
  <c r="M170" i="8"/>
  <c r="C167" i="8"/>
  <c r="D167" i="8" s="1"/>
  <c r="E167" i="8"/>
  <c r="P167" i="8" s="1" a="1"/>
  <c r="P167" i="8" s="1"/>
  <c r="F167" i="8"/>
  <c r="E165" i="8"/>
  <c r="F165" i="8"/>
  <c r="G165" i="8"/>
  <c r="L161" i="8"/>
  <c r="J160" i="8"/>
  <c r="M160" i="8" s="1"/>
  <c r="K160" i="8"/>
  <c r="G157" i="8"/>
  <c r="C157" i="8"/>
  <c r="D157" i="8" s="1"/>
  <c r="E157" i="8"/>
  <c r="J155" i="8"/>
  <c r="M155" i="8" s="1"/>
  <c r="K155" i="8"/>
  <c r="L155" i="8"/>
  <c r="I154" i="8"/>
  <c r="J154" i="8" s="1"/>
  <c r="L154" i="8"/>
  <c r="K154" i="8"/>
  <c r="M154" i="8"/>
  <c r="I150" i="8"/>
  <c r="J150" i="8" s="1"/>
  <c r="M150" i="8"/>
  <c r="E149" i="8"/>
  <c r="F149" i="8"/>
  <c r="G149" i="8"/>
  <c r="C149" i="8"/>
  <c r="D149" i="8" s="1"/>
  <c r="C146" i="8"/>
  <c r="D146" i="8" s="1"/>
  <c r="E146" i="8"/>
  <c r="G146" i="8"/>
  <c r="E141" i="8"/>
  <c r="F141" i="8"/>
  <c r="G141" i="8"/>
  <c r="E137" i="8"/>
  <c r="F137" i="8"/>
  <c r="G137" i="8"/>
  <c r="C137" i="8"/>
  <c r="D137" i="8" s="1"/>
  <c r="E133" i="8"/>
  <c r="F133" i="8"/>
  <c r="G133" i="8"/>
  <c r="C133" i="8"/>
  <c r="D133" i="8" s="1"/>
  <c r="F128" i="8"/>
  <c r="G128" i="8"/>
  <c r="C128" i="8"/>
  <c r="D128" i="8" s="1"/>
  <c r="E128" i="8"/>
  <c r="K184" i="8"/>
  <c r="K180" i="8"/>
  <c r="I177" i="8"/>
  <c r="L177" i="8" s="1"/>
  <c r="K176" i="8"/>
  <c r="I173" i="8"/>
  <c r="L173" i="8" s="1"/>
  <c r="K172" i="8"/>
  <c r="I169" i="8"/>
  <c r="J169" i="8" s="1"/>
  <c r="K168" i="8"/>
  <c r="P168" i="8" s="1" a="1"/>
  <c r="P168" i="8" s="1"/>
  <c r="I165" i="8"/>
  <c r="L165" i="8" s="1"/>
  <c r="I161" i="8"/>
  <c r="F148" i="8"/>
  <c r="G148" i="8"/>
  <c r="M140" i="8"/>
  <c r="K133" i="8"/>
  <c r="L133" i="8"/>
  <c r="M133" i="8"/>
  <c r="F132" i="8"/>
  <c r="G132" i="8"/>
  <c r="C113" i="8"/>
  <c r="D113" i="8" s="1"/>
  <c r="E113" i="8"/>
  <c r="F113" i="8"/>
  <c r="G113" i="8"/>
  <c r="C154" i="8"/>
  <c r="D154" i="8" s="1"/>
  <c r="E154" i="8"/>
  <c r="K153" i="8"/>
  <c r="L153" i="8"/>
  <c r="C150" i="8"/>
  <c r="D150" i="8" s="1"/>
  <c r="E150" i="8"/>
  <c r="E145" i="8"/>
  <c r="F145" i="8"/>
  <c r="G145" i="8"/>
  <c r="I142" i="8"/>
  <c r="J142" i="8" s="1"/>
  <c r="K142" i="8"/>
  <c r="L142" i="8"/>
  <c r="C134" i="8"/>
  <c r="D134" i="8" s="1"/>
  <c r="E134" i="8"/>
  <c r="E129" i="8"/>
  <c r="F129" i="8"/>
  <c r="G129" i="8"/>
  <c r="I126" i="8"/>
  <c r="J126" i="8" s="1"/>
  <c r="M126" i="8" s="1"/>
  <c r="C118" i="8"/>
  <c r="D118" i="8" s="1"/>
  <c r="E118" i="8"/>
  <c r="F118" i="8"/>
  <c r="G118" i="8"/>
  <c r="K108" i="8"/>
  <c r="L108" i="8"/>
  <c r="I108" i="8"/>
  <c r="J108" i="8" s="1"/>
  <c r="M108" i="8"/>
  <c r="K92" i="8"/>
  <c r="L92" i="8"/>
  <c r="M92" i="8"/>
  <c r="I89" i="8"/>
  <c r="J89" i="8" s="1"/>
  <c r="M89" i="8"/>
  <c r="K89" i="8"/>
  <c r="E88" i="8"/>
  <c r="G88" i="8"/>
  <c r="F88" i="8"/>
  <c r="K159" i="8"/>
  <c r="F155" i="8"/>
  <c r="F152" i="8"/>
  <c r="G152" i="8"/>
  <c r="M144" i="8"/>
  <c r="F136" i="8"/>
  <c r="G136" i="8"/>
  <c r="M128" i="8"/>
  <c r="E117" i="8"/>
  <c r="F117" i="8"/>
  <c r="G117" i="8"/>
  <c r="D70" i="8"/>
  <c r="F70" i="8"/>
  <c r="D66" i="8"/>
  <c r="F66" i="8"/>
  <c r="M156" i="8"/>
  <c r="E155" i="8"/>
  <c r="C138" i="8"/>
  <c r="D138" i="8" s="1"/>
  <c r="E138" i="8"/>
  <c r="K121" i="8"/>
  <c r="L121" i="8"/>
  <c r="M121" i="8"/>
  <c r="M120" i="8"/>
  <c r="I120" i="8"/>
  <c r="J120" i="8" s="1"/>
  <c r="C102" i="8"/>
  <c r="D102" i="8" s="1"/>
  <c r="F102" i="8"/>
  <c r="G102" i="8"/>
  <c r="I93" i="8"/>
  <c r="J93" i="8" s="1"/>
  <c r="M93" i="8" s="1"/>
  <c r="L93" i="8"/>
  <c r="K86" i="8"/>
  <c r="L86" i="8"/>
  <c r="I86" i="8"/>
  <c r="J86" i="8" s="1"/>
  <c r="M86" i="8"/>
  <c r="I85" i="8"/>
  <c r="J85" i="8" s="1"/>
  <c r="L85" i="8"/>
  <c r="M85" i="8"/>
  <c r="C51" i="8"/>
  <c r="D51" i="8" s="1"/>
  <c r="G51" i="8" s="1"/>
  <c r="M169" i="8"/>
  <c r="K141" i="8"/>
  <c r="L141" i="8"/>
  <c r="M141" i="8"/>
  <c r="L140" i="8"/>
  <c r="F140" i="8"/>
  <c r="G140" i="8"/>
  <c r="M132" i="8"/>
  <c r="K125" i="8"/>
  <c r="L125" i="8"/>
  <c r="M125" i="8"/>
  <c r="P120" i="8" a="1"/>
  <c r="P120" i="8" s="1"/>
  <c r="E116" i="8"/>
  <c r="F116" i="8"/>
  <c r="G116" i="8"/>
  <c r="K112" i="8"/>
  <c r="I112" i="8"/>
  <c r="J112" i="8" s="1"/>
  <c r="M112" i="8"/>
  <c r="I111" i="8"/>
  <c r="J111" i="8" s="1"/>
  <c r="M111" i="8" s="1"/>
  <c r="K111" i="8"/>
  <c r="C72" i="8"/>
  <c r="D72" i="8" s="1"/>
  <c r="G72" i="8"/>
  <c r="E148" i="8"/>
  <c r="C142" i="8"/>
  <c r="D142" i="8" s="1"/>
  <c r="E142" i="8"/>
  <c r="K140" i="8"/>
  <c r="P135" i="8" a="1"/>
  <c r="P135" i="8" s="1"/>
  <c r="E132" i="8"/>
  <c r="C126" i="8"/>
  <c r="D126" i="8" s="1"/>
  <c r="E126" i="8"/>
  <c r="C122" i="8"/>
  <c r="D122" i="8" s="1"/>
  <c r="E122" i="8"/>
  <c r="P122" i="8" s="1" a="1"/>
  <c r="P122" i="8" s="1"/>
  <c r="F122" i="8"/>
  <c r="G122" i="8"/>
  <c r="E121" i="8"/>
  <c r="F121" i="8"/>
  <c r="G121" i="8"/>
  <c r="F107" i="8"/>
  <c r="G107" i="8"/>
  <c r="C107" i="8"/>
  <c r="D107" i="8" s="1"/>
  <c r="E107" i="8"/>
  <c r="P107" i="8" s="1" a="1"/>
  <c r="P107" i="8" s="1"/>
  <c r="C120" i="8"/>
  <c r="D120" i="8" s="1"/>
  <c r="I109" i="8"/>
  <c r="J109" i="8" s="1"/>
  <c r="L109" i="8"/>
  <c r="M103" i="8"/>
  <c r="I103" i="8"/>
  <c r="J103" i="8" s="1"/>
  <c r="C98" i="8"/>
  <c r="D98" i="8" s="1"/>
  <c r="E98" i="8"/>
  <c r="K96" i="8"/>
  <c r="C93" i="8"/>
  <c r="D93" i="8" s="1"/>
  <c r="E93" i="8"/>
  <c r="F93" i="8"/>
  <c r="G93" i="8"/>
  <c r="I91" i="8"/>
  <c r="I83" i="8"/>
  <c r="J83" i="8" s="1"/>
  <c r="K83" i="8"/>
  <c r="L83" i="8"/>
  <c r="G23" i="8"/>
  <c r="K116" i="8"/>
  <c r="M115" i="8"/>
  <c r="F112" i="8"/>
  <c r="E108" i="8"/>
  <c r="P108" i="8" s="1" a="1"/>
  <c r="P108" i="8" s="1"/>
  <c r="G108" i="8"/>
  <c r="F106" i="8"/>
  <c r="I105" i="8"/>
  <c r="J105" i="8" s="1"/>
  <c r="L105" i="8"/>
  <c r="M105" i="8"/>
  <c r="E104" i="8"/>
  <c r="G104" i="8"/>
  <c r="P103" i="8" a="1"/>
  <c r="P103" i="8" s="1"/>
  <c r="L102" i="8"/>
  <c r="C101" i="8"/>
  <c r="D101" i="8" s="1"/>
  <c r="E101" i="8"/>
  <c r="F101" i="8"/>
  <c r="K100" i="8"/>
  <c r="L100" i="8"/>
  <c r="L99" i="8"/>
  <c r="C97" i="8"/>
  <c r="D97" i="8" s="1"/>
  <c r="E97" i="8"/>
  <c r="P97" i="8" s="1" a="1"/>
  <c r="P97" i="8" s="1"/>
  <c r="F97" i="8"/>
  <c r="G97" i="8"/>
  <c r="K90" i="8"/>
  <c r="L90" i="8"/>
  <c r="C86" i="8"/>
  <c r="D86" i="8" s="1"/>
  <c r="E86" i="8"/>
  <c r="P86" i="8" s="1" a="1"/>
  <c r="P86" i="8" s="1"/>
  <c r="C64" i="8"/>
  <c r="D64" i="8" s="1"/>
  <c r="G64" i="8"/>
  <c r="C112" i="8"/>
  <c r="D112" i="8" s="1"/>
  <c r="E106" i="8"/>
  <c r="P106" i="8" s="1" a="1"/>
  <c r="P106" i="8" s="1"/>
  <c r="I102" i="8"/>
  <c r="J102" i="8" s="1"/>
  <c r="I95" i="8"/>
  <c r="E92" i="8"/>
  <c r="G92" i="8"/>
  <c r="E85" i="8"/>
  <c r="P85" i="8" s="1" a="1"/>
  <c r="P85" i="8" s="1"/>
  <c r="F85" i="8"/>
  <c r="G85" i="8"/>
  <c r="P83" i="8" a="1"/>
  <c r="P83" i="8" s="1"/>
  <c r="K69" i="8"/>
  <c r="M69" i="8"/>
  <c r="I69" i="8"/>
  <c r="J69" i="8" s="1"/>
  <c r="L69" i="8"/>
  <c r="G50" i="8"/>
  <c r="E50" i="8"/>
  <c r="C50" i="8"/>
  <c r="D50" i="8" s="1"/>
  <c r="F50" i="8"/>
  <c r="M117" i="8"/>
  <c r="G114" i="8"/>
  <c r="M99" i="8"/>
  <c r="I99" i="8"/>
  <c r="J99" i="8" s="1"/>
  <c r="C80" i="8"/>
  <c r="D80" i="8" s="1"/>
  <c r="E80" i="8"/>
  <c r="P80" i="8" s="1" a="1"/>
  <c r="P80" i="8" s="1"/>
  <c r="F80" i="8"/>
  <c r="G80" i="8"/>
  <c r="K77" i="8"/>
  <c r="I77" i="8"/>
  <c r="J77" i="8" s="1"/>
  <c r="M77" i="8" s="1"/>
  <c r="L77" i="8"/>
  <c r="D54" i="8"/>
  <c r="F54" i="8"/>
  <c r="G124" i="8"/>
  <c r="G120" i="8"/>
  <c r="L117" i="8"/>
  <c r="M114" i="8"/>
  <c r="F114" i="8"/>
  <c r="P99" i="8" a="1"/>
  <c r="P99" i="8" s="1"/>
  <c r="E96" i="8"/>
  <c r="G96" i="8"/>
  <c r="K94" i="8"/>
  <c r="L94" i="8"/>
  <c r="C90" i="8"/>
  <c r="D90" i="8" s="1"/>
  <c r="E90" i="8"/>
  <c r="K88" i="8"/>
  <c r="L88" i="8"/>
  <c r="F84" i="8"/>
  <c r="C84" i="8"/>
  <c r="D84" i="8" s="1"/>
  <c r="E84" i="8"/>
  <c r="P84" i="8" s="1" a="1"/>
  <c r="P84" i="8" s="1"/>
  <c r="E65" i="8"/>
  <c r="K61" i="8"/>
  <c r="M61" i="8"/>
  <c r="I61" i="8"/>
  <c r="J61" i="8" s="1"/>
  <c r="L61" i="8"/>
  <c r="M116" i="8"/>
  <c r="L115" i="8"/>
  <c r="M113" i="8"/>
  <c r="G110" i="8"/>
  <c r="C109" i="8"/>
  <c r="D109" i="8" s="1"/>
  <c r="E109" i="8"/>
  <c r="P109" i="8" s="1" a="1"/>
  <c r="P109" i="8" s="1"/>
  <c r="C105" i="8"/>
  <c r="D105" i="8" s="1"/>
  <c r="E105" i="8"/>
  <c r="P105" i="8" s="1" a="1"/>
  <c r="P105" i="8" s="1"/>
  <c r="F105" i="8"/>
  <c r="K104" i="8"/>
  <c r="L104" i="8"/>
  <c r="L103" i="8"/>
  <c r="E100" i="8"/>
  <c r="P100" i="8" s="1" a="1"/>
  <c r="P100" i="8" s="1"/>
  <c r="G100" i="8"/>
  <c r="K98" i="8"/>
  <c r="L98" i="8"/>
  <c r="C89" i="8"/>
  <c r="D89" i="8" s="1"/>
  <c r="E89" i="8"/>
  <c r="F89" i="8"/>
  <c r="G89" i="8"/>
  <c r="I87" i="8"/>
  <c r="C91" i="8"/>
  <c r="D91" i="8" s="1"/>
  <c r="C87" i="8"/>
  <c r="D87" i="8" s="1"/>
  <c r="C83" i="8"/>
  <c r="D83" i="8" s="1"/>
  <c r="E79" i="8"/>
  <c r="G79" i="8"/>
  <c r="C79" i="8"/>
  <c r="D79" i="8" s="1"/>
  <c r="G78" i="8"/>
  <c r="E78" i="8"/>
  <c r="C77" i="8"/>
  <c r="D77" i="8" s="1"/>
  <c r="F77" i="8"/>
  <c r="G77" i="8"/>
  <c r="L75" i="8"/>
  <c r="I75" i="8"/>
  <c r="J75" i="8" s="1"/>
  <c r="C71" i="8"/>
  <c r="G70" i="8"/>
  <c r="E70" i="8"/>
  <c r="C69" i="8"/>
  <c r="F69" i="8"/>
  <c r="C63" i="8"/>
  <c r="G62" i="8"/>
  <c r="E62" i="8"/>
  <c r="C61" i="8"/>
  <c r="F61" i="8"/>
  <c r="I74" i="8"/>
  <c r="J74" i="8" s="1"/>
  <c r="K74" i="8"/>
  <c r="L74" i="8"/>
  <c r="L67" i="8"/>
  <c r="I67" i="8"/>
  <c r="J67" i="8" s="1"/>
  <c r="L65" i="8"/>
  <c r="K64" i="8"/>
  <c r="L59" i="8"/>
  <c r="I59" i="8"/>
  <c r="J59" i="8" s="1"/>
  <c r="I57" i="8"/>
  <c r="J57" i="8" s="1"/>
  <c r="K57" i="8"/>
  <c r="M57" i="8"/>
  <c r="I53" i="8"/>
  <c r="J53" i="8" s="1"/>
  <c r="K53" i="8"/>
  <c r="M53" i="8"/>
  <c r="C32" i="8"/>
  <c r="D32" i="8" s="1"/>
  <c r="G32" i="8" s="1"/>
  <c r="E32" i="8"/>
  <c r="K18" i="8"/>
  <c r="L18" i="8"/>
  <c r="M18" i="8"/>
  <c r="I18" i="8"/>
  <c r="J18" i="8" s="1"/>
  <c r="P82" i="8" a="1"/>
  <c r="P82" i="8" s="1"/>
  <c r="K81" i="8"/>
  <c r="P81" i="8" s="1" a="1"/>
  <c r="P81" i="8" s="1"/>
  <c r="M81" i="8"/>
  <c r="C76" i="8"/>
  <c r="D76" i="8" s="1"/>
  <c r="G76" i="8" s="1"/>
  <c r="E76" i="8"/>
  <c r="F74" i="8"/>
  <c r="K73" i="8"/>
  <c r="M73" i="8"/>
  <c r="C68" i="8"/>
  <c r="D68" i="8" s="1"/>
  <c r="G68" i="8" s="1"/>
  <c r="F68" i="8"/>
  <c r="I66" i="8"/>
  <c r="J66" i="8" s="1"/>
  <c r="K66" i="8"/>
  <c r="L66" i="8"/>
  <c r="I58" i="8"/>
  <c r="J58" i="8" s="1"/>
  <c r="K58" i="8"/>
  <c r="L58" i="8"/>
  <c r="E57" i="8"/>
  <c r="L55" i="8"/>
  <c r="M55" i="8"/>
  <c r="I55" i="8"/>
  <c r="J55" i="8" s="1"/>
  <c r="I54" i="8"/>
  <c r="J54" i="8" s="1"/>
  <c r="K54" i="8"/>
  <c r="L54" i="8"/>
  <c r="E53" i="8"/>
  <c r="I49" i="8"/>
  <c r="J49" i="8" s="1"/>
  <c r="K49" i="8"/>
  <c r="M49" i="8"/>
  <c r="C45" i="8"/>
  <c r="D45" i="8" s="1"/>
  <c r="G45" i="8" s="1"/>
  <c r="C34" i="8"/>
  <c r="D34" i="8" s="1"/>
  <c r="E34" i="8"/>
  <c r="F34" i="8"/>
  <c r="G34" i="8"/>
  <c r="C24" i="8"/>
  <c r="D24" i="8" s="1"/>
  <c r="G24" i="8" s="1"/>
  <c r="K65" i="8"/>
  <c r="M65" i="8"/>
  <c r="L64" i="8"/>
  <c r="M64" i="8"/>
  <c r="C60" i="8"/>
  <c r="D60" i="8" s="1"/>
  <c r="G60" i="8" s="1"/>
  <c r="L51" i="8"/>
  <c r="M51" i="8"/>
  <c r="I51" i="8"/>
  <c r="J51" i="8" s="1"/>
  <c r="I50" i="8"/>
  <c r="J50" i="8" s="1"/>
  <c r="K50" i="8"/>
  <c r="L50" i="8"/>
  <c r="K42" i="8"/>
  <c r="L42" i="8"/>
  <c r="M42" i="8"/>
  <c r="I42" i="8"/>
  <c r="J42" i="8" s="1"/>
  <c r="C26" i="8"/>
  <c r="D26" i="8" s="1"/>
  <c r="G26" i="8" s="1"/>
  <c r="C11" i="8"/>
  <c r="D11" i="8" s="1"/>
  <c r="F11" i="8"/>
  <c r="G11" i="8"/>
  <c r="G103" i="8"/>
  <c r="G99" i="8"/>
  <c r="L96" i="8"/>
  <c r="G95" i="8"/>
  <c r="G91" i="8"/>
  <c r="G87" i="8"/>
  <c r="I84" i="8"/>
  <c r="J84" i="8" s="1"/>
  <c r="C81" i="8"/>
  <c r="D81" i="8" s="1"/>
  <c r="F81" i="8"/>
  <c r="G81" i="8"/>
  <c r="L79" i="8"/>
  <c r="I79" i="8"/>
  <c r="C75" i="8"/>
  <c r="G74" i="8"/>
  <c r="E74" i="8"/>
  <c r="C73" i="8"/>
  <c r="F73" i="8"/>
  <c r="L71" i="8"/>
  <c r="I71" i="8"/>
  <c r="J71" i="8" s="1"/>
  <c r="L63" i="8"/>
  <c r="I63" i="8"/>
  <c r="J63" i="8" s="1"/>
  <c r="C56" i="8"/>
  <c r="D56" i="8" s="1"/>
  <c r="E56" i="8"/>
  <c r="P56" i="8" s="1" a="1"/>
  <c r="P56" i="8" s="1"/>
  <c r="F56" i="8"/>
  <c r="K14" i="8"/>
  <c r="L14" i="8"/>
  <c r="M14" i="8"/>
  <c r="I14" i="8"/>
  <c r="J14" i="8" s="1"/>
  <c r="F83" i="8"/>
  <c r="I78" i="8"/>
  <c r="J78" i="8" s="1"/>
  <c r="M78" i="8" s="1"/>
  <c r="K78" i="8"/>
  <c r="L78" i="8"/>
  <c r="I70" i="8"/>
  <c r="J70" i="8" s="1"/>
  <c r="K70" i="8"/>
  <c r="L70" i="8"/>
  <c r="E67" i="8"/>
  <c r="C67" i="8"/>
  <c r="G66" i="8"/>
  <c r="E66" i="8"/>
  <c r="C65" i="8"/>
  <c r="D65" i="8" s="1"/>
  <c r="F65" i="8"/>
  <c r="G65" i="8"/>
  <c r="I62" i="8"/>
  <c r="J62" i="8" s="1"/>
  <c r="K62" i="8"/>
  <c r="L62" i="8"/>
  <c r="E59" i="8"/>
  <c r="P59" i="8" s="1" a="1"/>
  <c r="P59" i="8" s="1"/>
  <c r="G59" i="8"/>
  <c r="C59" i="8"/>
  <c r="D59" i="8" s="1"/>
  <c r="G58" i="8"/>
  <c r="E58" i="8"/>
  <c r="P58" i="8" s="1" a="1"/>
  <c r="P58" i="8" s="1"/>
  <c r="F55" i="8"/>
  <c r="C55" i="8"/>
  <c r="D55" i="8" s="1"/>
  <c r="G55" i="8" s="1"/>
  <c r="G54" i="8"/>
  <c r="E54" i="8"/>
  <c r="C52" i="8"/>
  <c r="D52" i="8" s="1"/>
  <c r="G52" i="8" s="1"/>
  <c r="F52" i="8"/>
  <c r="P49" i="8" a="1"/>
  <c r="P49" i="8" s="1"/>
  <c r="C40" i="8"/>
  <c r="D40" i="8" s="1"/>
  <c r="G40" i="8" s="1"/>
  <c r="F40" i="8"/>
  <c r="I12" i="8"/>
  <c r="J12" i="8" s="1"/>
  <c r="K12" i="8"/>
  <c r="M12" i="8"/>
  <c r="L12" i="8"/>
  <c r="G57" i="8"/>
  <c r="G53" i="8"/>
  <c r="C48" i="8"/>
  <c r="F48" i="8" s="1"/>
  <c r="C47" i="8"/>
  <c r="E47" i="8" s="1"/>
  <c r="E46" i="8"/>
  <c r="F46" i="8"/>
  <c r="G46" i="8"/>
  <c r="C39" i="8"/>
  <c r="D39" i="8" s="1"/>
  <c r="G39" i="8" s="1"/>
  <c r="E39" i="8"/>
  <c r="K34" i="8"/>
  <c r="L34" i="8"/>
  <c r="M34" i="8"/>
  <c r="I34" i="8"/>
  <c r="J34" i="8" s="1"/>
  <c r="C31" i="8"/>
  <c r="D31" i="8" s="1"/>
  <c r="G31" i="8" s="1"/>
  <c r="E31" i="8"/>
  <c r="F31" i="8"/>
  <c r="E21" i="8"/>
  <c r="C20" i="8"/>
  <c r="F20" i="8"/>
  <c r="C10" i="8"/>
  <c r="D10" i="8" s="1"/>
  <c r="G10" i="8" s="1"/>
  <c r="F57" i="8"/>
  <c r="F53" i="8"/>
  <c r="C42" i="8"/>
  <c r="D42" i="8" s="1"/>
  <c r="E42" i="8"/>
  <c r="F42" i="8"/>
  <c r="G42" i="8"/>
  <c r="L29" i="8"/>
  <c r="M29" i="8"/>
  <c r="I29" i="8"/>
  <c r="J29" i="8" s="1"/>
  <c r="K29" i="8"/>
  <c r="C27" i="8"/>
  <c r="D27" i="8" s="1"/>
  <c r="G27" i="8" s="1"/>
  <c r="E27" i="8"/>
  <c r="F27" i="8"/>
  <c r="K22" i="8"/>
  <c r="L22" i="8"/>
  <c r="M22" i="8"/>
  <c r="I22" i="8"/>
  <c r="J22" i="8" s="1"/>
  <c r="C14" i="8"/>
  <c r="D14" i="8" s="1"/>
  <c r="F14" i="8"/>
  <c r="G14" i="8"/>
  <c r="E9" i="8"/>
  <c r="F9" i="8"/>
  <c r="D9" i="8"/>
  <c r="G9" i="8" s="1"/>
  <c r="C8" i="8"/>
  <c r="F8" i="8" s="1"/>
  <c r="M80" i="8"/>
  <c r="M76" i="8"/>
  <c r="M72" i="8"/>
  <c r="M68" i="8"/>
  <c r="M56" i="8"/>
  <c r="I48" i="8"/>
  <c r="J48" i="8" s="1"/>
  <c r="M48" i="8"/>
  <c r="C43" i="8"/>
  <c r="E43" i="8"/>
  <c r="E29" i="8"/>
  <c r="C28" i="8"/>
  <c r="F28" i="8"/>
  <c r="C22" i="8"/>
  <c r="D22" i="8" s="1"/>
  <c r="E22" i="8"/>
  <c r="G22" i="8"/>
  <c r="C15" i="8"/>
  <c r="D15" i="8" s="1"/>
  <c r="G15" i="8" s="1"/>
  <c r="I47" i="8"/>
  <c r="J47" i="8" s="1"/>
  <c r="K47" i="8"/>
  <c r="L47" i="8"/>
  <c r="C44" i="8"/>
  <c r="F44" i="8"/>
  <c r="K38" i="8"/>
  <c r="L38" i="8"/>
  <c r="M38" i="8"/>
  <c r="I38" i="8"/>
  <c r="J38" i="8" s="1"/>
  <c r="C35" i="8"/>
  <c r="D35" i="8" s="1"/>
  <c r="E35" i="8"/>
  <c r="F35" i="8"/>
  <c r="K30" i="8"/>
  <c r="L30" i="8"/>
  <c r="M30" i="8"/>
  <c r="I30" i="8"/>
  <c r="J30" i="8" s="1"/>
  <c r="C18" i="8"/>
  <c r="D18" i="8" s="1"/>
  <c r="G18" i="8" s="1"/>
  <c r="L13" i="8"/>
  <c r="M13" i="8"/>
  <c r="I13" i="8"/>
  <c r="J13" i="8" s="1"/>
  <c r="K13" i="8"/>
  <c r="C12" i="8"/>
  <c r="F12" i="8"/>
  <c r="K46" i="8"/>
  <c r="L46" i="8"/>
  <c r="M46" i="8"/>
  <c r="I46" i="8"/>
  <c r="J46" i="8" s="1"/>
  <c r="K26" i="8"/>
  <c r="L26" i="8"/>
  <c r="M26" i="8"/>
  <c r="I26" i="8"/>
  <c r="J26" i="8" s="1"/>
  <c r="C23" i="8"/>
  <c r="D23" i="8" s="1"/>
  <c r="E23" i="8"/>
  <c r="F23" i="8"/>
  <c r="C16" i="8"/>
  <c r="D16" i="8" s="1"/>
  <c r="G16" i="8" s="1"/>
  <c r="F16" i="8"/>
  <c r="C38" i="8"/>
  <c r="D38" i="8" s="1"/>
  <c r="E38" i="8"/>
  <c r="G38" i="8"/>
  <c r="E37" i="8"/>
  <c r="C36" i="8"/>
  <c r="F36" i="8"/>
  <c r="C30" i="8"/>
  <c r="D30" i="8" s="1"/>
  <c r="E30" i="8"/>
  <c r="G30" i="8"/>
  <c r="L21" i="8"/>
  <c r="M21" i="8"/>
  <c r="I21" i="8"/>
  <c r="J21" i="8" s="1"/>
  <c r="K21" i="8"/>
  <c r="C19" i="8"/>
  <c r="D19" i="8" s="1"/>
  <c r="G19" i="8" s="1"/>
  <c r="E19" i="8"/>
  <c r="E13" i="8"/>
  <c r="K10" i="8"/>
  <c r="L10" i="8"/>
  <c r="M10" i="8"/>
  <c r="I10" i="8"/>
  <c r="J10" i="8" s="1"/>
  <c r="C7" i="8"/>
  <c r="D7" i="8" s="1"/>
  <c r="E7" i="8"/>
  <c r="F7" i="8"/>
  <c r="K45" i="8"/>
  <c r="M44" i="8"/>
  <c r="K41" i="8"/>
  <c r="M40" i="8"/>
  <c r="K37" i="8"/>
  <c r="M36" i="8"/>
  <c r="K33" i="8"/>
  <c r="P33" i="8" s="1" a="1"/>
  <c r="P33" i="8" s="1"/>
  <c r="M32" i="8"/>
  <c r="M28" i="8"/>
  <c r="K25" i="8"/>
  <c r="M24" i="8"/>
  <c r="M20" i="8"/>
  <c r="M16" i="8"/>
  <c r="M8" i="8"/>
  <c r="K8" i="8"/>
  <c r="M7" i="8"/>
  <c r="L43" i="8"/>
  <c r="L39" i="8"/>
  <c r="L35" i="8"/>
  <c r="L31" i="8"/>
  <c r="L27" i="8"/>
  <c r="L23" i="8"/>
  <c r="L19" i="8"/>
  <c r="L15" i="8"/>
  <c r="L11" i="8"/>
  <c r="L7" i="8"/>
  <c r="K43" i="8"/>
  <c r="K39" i="8"/>
  <c r="K35" i="8"/>
  <c r="K31" i="8"/>
  <c r="K27" i="8"/>
  <c r="K23" i="8"/>
  <c r="K19" i="8"/>
  <c r="K15" i="8"/>
  <c r="K11" i="8"/>
  <c r="K7" i="8"/>
  <c r="G41" i="8"/>
  <c r="G37" i="8"/>
  <c r="G33" i="8"/>
  <c r="G29" i="8"/>
  <c r="G25" i="8"/>
  <c r="G21" i="8"/>
  <c r="G17" i="8"/>
  <c r="G13" i="8"/>
  <c r="F41" i="8"/>
  <c r="F37" i="8"/>
  <c r="F33" i="8"/>
  <c r="F29" i="8"/>
  <c r="F25" i="8"/>
  <c r="F21" i="8"/>
  <c r="F17" i="8"/>
  <c r="F13" i="8"/>
  <c r="E573" i="2"/>
  <c r="E623" i="2"/>
  <c r="E605" i="2"/>
  <c r="E591" i="2"/>
  <c r="E574" i="2"/>
  <c r="E454" i="2"/>
  <c r="E536" i="2"/>
  <c r="E413" i="2"/>
  <c r="E533" i="2"/>
  <c r="E568" i="2"/>
  <c r="E550" i="2"/>
  <c r="E477" i="2"/>
  <c r="E440" i="2"/>
  <c r="E92" i="2"/>
  <c r="E614" i="2"/>
  <c r="E565" i="2"/>
  <c r="E527" i="2"/>
  <c r="E472" i="2"/>
  <c r="E445" i="2"/>
  <c r="E397" i="2"/>
  <c r="E338" i="2"/>
  <c r="E560" i="2"/>
  <c r="E542" i="2"/>
  <c r="E518" i="2"/>
  <c r="E495" i="2"/>
  <c r="E463" i="2"/>
  <c r="E422" i="2"/>
  <c r="E226" i="2"/>
  <c r="E551" i="2"/>
  <c r="E624" i="2"/>
  <c r="E606" i="2"/>
  <c r="E592" i="2"/>
  <c r="E559" i="2"/>
  <c r="E541" i="2"/>
  <c r="E258" i="2"/>
  <c r="E244" i="2"/>
  <c r="E201" i="2"/>
  <c r="E752" i="2"/>
  <c r="E748" i="2"/>
  <c r="E744" i="2"/>
  <c r="E740" i="2"/>
  <c r="E736" i="2"/>
  <c r="E720" i="2"/>
  <c r="E716" i="2"/>
  <c r="E712" i="2"/>
  <c r="E708" i="2"/>
  <c r="E704" i="2"/>
  <c r="E700" i="2"/>
  <c r="E696" i="2"/>
  <c r="E676" i="2"/>
  <c r="E672" i="2"/>
  <c r="E664" i="2"/>
  <c r="E660" i="2"/>
  <c r="E644" i="2"/>
  <c r="E640" i="2"/>
  <c r="E628" i="2"/>
  <c r="E619" i="2"/>
  <c r="E610" i="2"/>
  <c r="E587" i="2"/>
  <c r="E569" i="2"/>
  <c r="E564" i="2"/>
  <c r="E555" i="2"/>
  <c r="E546" i="2"/>
  <c r="E537" i="2"/>
  <c r="E532" i="2"/>
  <c r="E523" i="2"/>
  <c r="E514" i="2"/>
  <c r="E500" i="2"/>
  <c r="E473" i="2"/>
  <c r="E468" i="2"/>
  <c r="E459" i="2"/>
  <c r="E450" i="2"/>
  <c r="E441" i="2"/>
  <c r="E436" i="2"/>
  <c r="E351" i="2"/>
  <c r="E340" i="2"/>
  <c r="E313" i="2"/>
  <c r="E137" i="2"/>
  <c r="E47" i="2"/>
  <c r="E28" i="2"/>
  <c r="E751" i="2"/>
  <c r="E747" i="2"/>
  <c r="E743" i="2"/>
  <c r="E739" i="2"/>
  <c r="E735" i="2"/>
  <c r="E719" i="2"/>
  <c r="E715" i="2"/>
  <c r="E711" i="2"/>
  <c r="E707" i="2"/>
  <c r="E703" i="2"/>
  <c r="E699" i="2"/>
  <c r="E695" i="2"/>
  <c r="E679" i="2"/>
  <c r="E675" i="2"/>
  <c r="E671" i="2"/>
  <c r="E663" i="2"/>
  <c r="E659" i="2"/>
  <c r="E647" i="2"/>
  <c r="E643" i="2"/>
  <c r="E639" i="2"/>
  <c r="E627" i="2"/>
  <c r="E618" i="2"/>
  <c r="E609" i="2"/>
  <c r="E586" i="2"/>
  <c r="E572" i="2"/>
  <c r="E563" i="2"/>
  <c r="E554" i="2"/>
  <c r="E545" i="2"/>
  <c r="E540" i="2"/>
  <c r="E531" i="2"/>
  <c r="E522" i="2"/>
  <c r="E513" i="2"/>
  <c r="E499" i="2"/>
  <c r="E476" i="2"/>
  <c r="E467" i="2"/>
  <c r="E458" i="2"/>
  <c r="E449" i="2"/>
  <c r="E444" i="2"/>
  <c r="E375" i="2"/>
  <c r="E335" i="2"/>
  <c r="E242" i="2"/>
  <c r="E225" i="2"/>
  <c r="E111" i="2"/>
  <c r="E622" i="2"/>
  <c r="E613" i="2"/>
  <c r="E608" i="2"/>
  <c r="E590" i="2"/>
  <c r="E567" i="2"/>
  <c r="E558" i="2"/>
  <c r="E549" i="2"/>
  <c r="E544" i="2"/>
  <c r="E535" i="2"/>
  <c r="E526" i="2"/>
  <c r="E517" i="2"/>
  <c r="E512" i="2"/>
  <c r="E494" i="2"/>
  <c r="E471" i="2"/>
  <c r="E462" i="2"/>
  <c r="E453" i="2"/>
  <c r="E448" i="2"/>
  <c r="E439" i="2"/>
  <c r="E421" i="2"/>
  <c r="E411" i="2"/>
  <c r="E395" i="2"/>
  <c r="E239" i="2"/>
  <c r="E156" i="2"/>
  <c r="E79" i="2"/>
  <c r="E60" i="2"/>
  <c r="E750" i="2"/>
  <c r="E746" i="2"/>
  <c r="E742" i="2"/>
  <c r="E738" i="2"/>
  <c r="E734" i="2"/>
  <c r="E722" i="2"/>
  <c r="E718" i="2"/>
  <c r="E714" i="2"/>
  <c r="E710" i="2"/>
  <c r="E706" i="2"/>
  <c r="E702" i="2"/>
  <c r="E698" i="2"/>
  <c r="E678" i="2"/>
  <c r="E674" i="2"/>
  <c r="E670" i="2"/>
  <c r="E662" i="2"/>
  <c r="E658" i="2"/>
  <c r="E646" i="2"/>
  <c r="E642" i="2"/>
  <c r="E626" i="2"/>
  <c r="E617" i="2"/>
  <c r="E612" i="2"/>
  <c r="E571" i="2"/>
  <c r="E562" i="2"/>
  <c r="E553" i="2"/>
  <c r="E548" i="2"/>
  <c r="E539" i="2"/>
  <c r="E530" i="2"/>
  <c r="E521" i="2"/>
  <c r="E516" i="2"/>
  <c r="E498" i="2"/>
  <c r="E475" i="2"/>
  <c r="E466" i="2"/>
  <c r="E457" i="2"/>
  <c r="E452" i="2"/>
  <c r="E443" i="2"/>
  <c r="E401" i="2"/>
  <c r="E355" i="2"/>
  <c r="E347" i="2"/>
  <c r="E332" i="2"/>
  <c r="E284" i="2"/>
  <c r="E73" i="2"/>
  <c r="E621" i="2"/>
  <c r="E616" i="2"/>
  <c r="E607" i="2"/>
  <c r="E589" i="2"/>
  <c r="E575" i="2"/>
  <c r="E566" i="2"/>
  <c r="E557" i="2"/>
  <c r="E552" i="2"/>
  <c r="E543" i="2"/>
  <c r="E534" i="2"/>
  <c r="E525" i="2"/>
  <c r="E520" i="2"/>
  <c r="E511" i="2"/>
  <c r="E493" i="2"/>
  <c r="E479" i="2"/>
  <c r="E470" i="2"/>
  <c r="E461" i="2"/>
  <c r="E456" i="2"/>
  <c r="E447" i="2"/>
  <c r="E438" i="2"/>
  <c r="E346" i="2"/>
  <c r="E282" i="2"/>
  <c r="E236" i="2"/>
  <c r="E753" i="2"/>
  <c r="E749" i="2"/>
  <c r="E745" i="2"/>
  <c r="E741" i="2"/>
  <c r="E737" i="2"/>
  <c r="E721" i="2"/>
  <c r="E717" i="2"/>
  <c r="E713" i="2"/>
  <c r="E709" i="2"/>
  <c r="E705" i="2"/>
  <c r="E701" i="2"/>
  <c r="E697" i="2"/>
  <c r="E677" i="2"/>
  <c r="E673" i="2"/>
  <c r="E661" i="2"/>
  <c r="E657" i="2"/>
  <c r="E645" i="2"/>
  <c r="E641" i="2"/>
  <c r="E625" i="2"/>
  <c r="E620" i="2"/>
  <c r="E611" i="2"/>
  <c r="E593" i="2"/>
  <c r="E588" i="2"/>
  <c r="E570" i="2"/>
  <c r="E561" i="2"/>
  <c r="E556" i="2"/>
  <c r="E547" i="2"/>
  <c r="E538" i="2"/>
  <c r="E529" i="2"/>
  <c r="E524" i="2"/>
  <c r="E515" i="2"/>
  <c r="E497" i="2"/>
  <c r="E474" i="2"/>
  <c r="E465" i="2"/>
  <c r="E460" i="2"/>
  <c r="E451" i="2"/>
  <c r="E442" i="2"/>
  <c r="E399" i="2"/>
  <c r="E393" i="2"/>
  <c r="E379" i="2"/>
  <c r="E371" i="2"/>
  <c r="E345" i="2"/>
  <c r="E316" i="2"/>
  <c r="E300" i="2"/>
  <c r="E281" i="2"/>
  <c r="E265" i="2"/>
  <c r="E233" i="2"/>
  <c r="E528" i="2"/>
  <c r="E519" i="2"/>
  <c r="E510" i="2"/>
  <c r="E496" i="2"/>
  <c r="E478" i="2"/>
  <c r="E469" i="2"/>
  <c r="E464" i="2"/>
  <c r="E455" i="2"/>
  <c r="E446" i="2"/>
  <c r="E437" i="2"/>
  <c r="E423" i="2"/>
  <c r="E314" i="2"/>
  <c r="E263" i="2"/>
  <c r="E220" i="2"/>
  <c r="E143" i="2"/>
  <c r="E34" i="2"/>
  <c r="E15" i="2"/>
  <c r="E412" i="2"/>
  <c r="E400" i="2"/>
  <c r="E396" i="2"/>
  <c r="E376" i="2"/>
  <c r="E372" i="2"/>
  <c r="E352" i="2"/>
  <c r="E348" i="2"/>
  <c r="E342" i="2"/>
  <c r="E336" i="2"/>
  <c r="E285" i="2"/>
  <c r="E259" i="2"/>
  <c r="E240" i="2"/>
  <c r="E227" i="2"/>
  <c r="E189" i="2"/>
  <c r="E157" i="2"/>
  <c r="E144" i="2"/>
  <c r="E118" i="2"/>
  <c r="E112" i="2"/>
  <c r="E93" i="2"/>
  <c r="E86" i="2"/>
  <c r="E80" i="2"/>
  <c r="E61" i="2"/>
  <c r="E54" i="2"/>
  <c r="E48" i="2"/>
  <c r="E35" i="2"/>
  <c r="E29" i="2"/>
  <c r="E16" i="2"/>
  <c r="E341" i="2"/>
  <c r="E334" i="2"/>
  <c r="E315" i="2"/>
  <c r="E283" i="2"/>
  <c r="E264" i="2"/>
  <c r="E238" i="2"/>
  <c r="E232" i="2"/>
  <c r="E219" i="2"/>
  <c r="E200" i="2"/>
  <c r="E142" i="2"/>
  <c r="E123" i="2"/>
  <c r="E117" i="2"/>
  <c r="E91" i="2"/>
  <c r="E85" i="2"/>
  <c r="E78" i="2"/>
  <c r="E72" i="2"/>
  <c r="E59" i="2"/>
  <c r="E53" i="2"/>
  <c r="E40" i="2"/>
  <c r="E27" i="2"/>
  <c r="E21" i="2"/>
  <c r="E14" i="2"/>
  <c r="E218" i="2"/>
  <c r="E122" i="2"/>
  <c r="E116" i="2"/>
  <c r="E97" i="2"/>
  <c r="E90" i="2"/>
  <c r="E84" i="2"/>
  <c r="E71" i="2"/>
  <c r="E65" i="2"/>
  <c r="E58" i="2"/>
  <c r="E52" i="2"/>
  <c r="E39" i="2"/>
  <c r="E33" i="2"/>
  <c r="E26" i="2"/>
  <c r="E20" i="2"/>
  <c r="E410" i="2"/>
  <c r="E398" i="2"/>
  <c r="E394" i="2"/>
  <c r="E378" i="2"/>
  <c r="E374" i="2"/>
  <c r="E370" i="2"/>
  <c r="E354" i="2"/>
  <c r="E350" i="2"/>
  <c r="E339" i="2"/>
  <c r="E333" i="2"/>
  <c r="E301" i="2"/>
  <c r="E262" i="2"/>
  <c r="E243" i="2"/>
  <c r="E237" i="2"/>
  <c r="E230" i="2"/>
  <c r="E224" i="2"/>
  <c r="E160" i="2"/>
  <c r="E141" i="2"/>
  <c r="E115" i="2"/>
  <c r="E96" i="2"/>
  <c r="E83" i="2"/>
  <c r="E77" i="2"/>
  <c r="E64" i="2"/>
  <c r="E38" i="2"/>
  <c r="E32" i="2"/>
  <c r="E19" i="2"/>
  <c r="E13" i="2"/>
  <c r="E159" i="2"/>
  <c r="E140" i="2"/>
  <c r="E121" i="2"/>
  <c r="E114" i="2"/>
  <c r="E95" i="2"/>
  <c r="E89" i="2"/>
  <c r="E82" i="2"/>
  <c r="E76" i="2"/>
  <c r="E63" i="2"/>
  <c r="E57" i="2"/>
  <c r="E31" i="2"/>
  <c r="E18" i="2"/>
  <c r="E12" i="2"/>
  <c r="E377" i="2"/>
  <c r="E373" i="2"/>
  <c r="E369" i="2"/>
  <c r="E353" i="2"/>
  <c r="E349" i="2"/>
  <c r="E344" i="2"/>
  <c r="E299" i="2"/>
  <c r="E280" i="2"/>
  <c r="E261" i="2"/>
  <c r="E235" i="2"/>
  <c r="E229" i="2"/>
  <c r="E190" i="2"/>
  <c r="E158" i="2"/>
  <c r="E139" i="2"/>
  <c r="E120" i="2"/>
  <c r="E94" i="2"/>
  <c r="E88" i="2"/>
  <c r="E75" i="2"/>
  <c r="E62" i="2"/>
  <c r="E56" i="2"/>
  <c r="E37" i="2"/>
  <c r="E30" i="2"/>
  <c r="E10" i="2"/>
  <c r="E343" i="2"/>
  <c r="E337" i="2"/>
  <c r="E298" i="2"/>
  <c r="E266" i="2"/>
  <c r="E260" i="2"/>
  <c r="E241" i="2"/>
  <c r="E234" i="2"/>
  <c r="E228" i="2"/>
  <c r="E177" i="2"/>
  <c r="E145" i="2"/>
  <c r="E138" i="2"/>
  <c r="E119" i="2"/>
  <c r="E113" i="2"/>
  <c r="E87" i="2"/>
  <c r="E81" i="2"/>
  <c r="E74" i="2"/>
  <c r="E55" i="2"/>
  <c r="E36" i="2"/>
  <c r="E9" i="2"/>
  <c r="E8" i="2"/>
  <c r="E11" i="2"/>
  <c r="E7" i="2"/>
  <c r="E7" i="1" a="1"/>
  <c r="E7" i="1" s="1"/>
  <c r="E8" i="1" a="1"/>
  <c r="E8" i="1" s="1"/>
  <c r="E9" i="1" a="1"/>
  <c r="E9" i="1" s="1"/>
  <c r="E10" i="1" a="1"/>
  <c r="E10" i="1" s="1"/>
  <c r="E11" i="1" a="1"/>
  <c r="E11" i="1" s="1"/>
  <c r="E12" i="1" a="1"/>
  <c r="E12" i="1" s="1"/>
  <c r="E13" i="1" a="1"/>
  <c r="E13" i="1" s="1"/>
  <c r="E14" i="1" a="1"/>
  <c r="E14" i="1" s="1"/>
  <c r="E15" i="1" a="1"/>
  <c r="E15" i="1" s="1"/>
  <c r="E16" i="1" a="1"/>
  <c r="E16" i="1" s="1"/>
  <c r="E17" i="1" a="1"/>
  <c r="E17" i="1" s="1"/>
  <c r="E18" i="1" a="1"/>
  <c r="E18" i="1" s="1"/>
  <c r="E19" i="1" a="1"/>
  <c r="E19" i="1" s="1"/>
  <c r="E20" i="1" a="1"/>
  <c r="E20" i="1" s="1"/>
  <c r="E21" i="1" a="1"/>
  <c r="E21" i="1" s="1"/>
  <c r="E22" i="1" a="1"/>
  <c r="E22" i="1" s="1"/>
  <c r="E23" i="1" a="1"/>
  <c r="E23" i="1" s="1"/>
  <c r="E24" i="1" a="1"/>
  <c r="E24" i="1" s="1"/>
  <c r="E25" i="1" a="1"/>
  <c r="E25" i="1" s="1"/>
  <c r="E26" i="1" a="1"/>
  <c r="E26" i="1" s="1"/>
  <c r="E27" i="1" a="1"/>
  <c r="E27" i="1" s="1"/>
  <c r="E28" i="1" a="1"/>
  <c r="E28" i="1" s="1"/>
  <c r="E29" i="1" a="1"/>
  <c r="E29" i="1" s="1"/>
  <c r="E30" i="1" a="1"/>
  <c r="E30" i="1" s="1"/>
  <c r="E31" i="1" a="1"/>
  <c r="E31" i="1" s="1"/>
  <c r="E32" i="1" a="1"/>
  <c r="E32" i="1" s="1"/>
  <c r="E33" i="1" a="1"/>
  <c r="E33" i="1" s="1"/>
  <c r="E34" i="1" a="1"/>
  <c r="E34" i="1" s="1"/>
  <c r="E35" i="1" a="1"/>
  <c r="E35" i="1" s="1"/>
  <c r="E36" i="1" a="1"/>
  <c r="E36" i="1" s="1"/>
  <c r="E37" i="1" a="1"/>
  <c r="E37" i="1" s="1"/>
  <c r="E38" i="1" a="1"/>
  <c r="E38" i="1" s="1"/>
  <c r="E39" i="1" a="1"/>
  <c r="E39" i="1" s="1"/>
  <c r="E40" i="1" a="1"/>
  <c r="E40" i="1" s="1"/>
  <c r="E41" i="1" a="1"/>
  <c r="E41" i="1" s="1"/>
  <c r="E42" i="1" a="1"/>
  <c r="E42" i="1" s="1"/>
  <c r="E43" i="1" a="1"/>
  <c r="E43" i="1" s="1"/>
  <c r="E44" i="1" a="1"/>
  <c r="E44" i="1" s="1"/>
  <c r="E45" i="1" a="1"/>
  <c r="E45" i="1" s="1"/>
  <c r="E46" i="1" a="1"/>
  <c r="E46" i="1" s="1"/>
  <c r="E47" i="1" a="1"/>
  <c r="E47" i="1" s="1"/>
  <c r="E48" i="1" a="1"/>
  <c r="E48" i="1" s="1"/>
  <c r="E49" i="1" a="1"/>
  <c r="E49" i="1" s="1"/>
  <c r="E50" i="1" a="1"/>
  <c r="E50" i="1" s="1"/>
  <c r="E51" i="1" a="1"/>
  <c r="E51" i="1" s="1"/>
  <c r="E52" i="1" a="1"/>
  <c r="E52" i="1" s="1"/>
  <c r="E53" i="1" a="1"/>
  <c r="E53" i="1" s="1"/>
  <c r="E54" i="1" a="1"/>
  <c r="E54" i="1" s="1"/>
  <c r="E55" i="1" a="1"/>
  <c r="E55" i="1" s="1"/>
  <c r="E56" i="1" a="1"/>
  <c r="E56" i="1" s="1"/>
  <c r="E57" i="1" a="1"/>
  <c r="E57" i="1" s="1"/>
  <c r="E58" i="1" a="1"/>
  <c r="E58" i="1" s="1"/>
  <c r="E59" i="1" a="1"/>
  <c r="E59" i="1" s="1"/>
  <c r="E60" i="1" a="1"/>
  <c r="E60" i="1" s="1"/>
  <c r="E61" i="1" a="1"/>
  <c r="E61" i="1" s="1"/>
  <c r="E62" i="1" a="1"/>
  <c r="E62" i="1" s="1"/>
  <c r="E63" i="1" a="1"/>
  <c r="E63" i="1" s="1"/>
  <c r="E64" i="1" a="1"/>
  <c r="E64" i="1" s="1"/>
  <c r="E65" i="1" a="1"/>
  <c r="E65" i="1" s="1"/>
  <c r="E66" i="1" a="1"/>
  <c r="E66" i="1" s="1"/>
  <c r="E67" i="1" a="1"/>
  <c r="E67" i="1" s="1"/>
  <c r="E68" i="1" a="1"/>
  <c r="E68" i="1" s="1"/>
  <c r="E69" i="1" a="1"/>
  <c r="E69" i="1" s="1"/>
  <c r="E70" i="1" a="1"/>
  <c r="E70" i="1" s="1"/>
  <c r="E71" i="1" a="1"/>
  <c r="E71" i="1" s="1"/>
  <c r="E72" i="1" a="1"/>
  <c r="E72" i="1" s="1"/>
  <c r="E73" i="1" a="1"/>
  <c r="E73" i="1" s="1"/>
  <c r="E74" i="1" a="1"/>
  <c r="E74" i="1" s="1"/>
  <c r="E75" i="1" a="1"/>
  <c r="E75" i="1" s="1"/>
  <c r="E76" i="1" a="1"/>
  <c r="E76" i="1" s="1"/>
  <c r="E77" i="1" a="1"/>
  <c r="E77" i="1" s="1"/>
  <c r="E78" i="1" a="1"/>
  <c r="E78" i="1" s="1"/>
  <c r="E79" i="1" a="1"/>
  <c r="E79" i="1" s="1"/>
  <c r="E80" i="1" a="1"/>
  <c r="E80" i="1" s="1"/>
  <c r="E81" i="1" a="1"/>
  <c r="E81" i="1" s="1"/>
  <c r="E82" i="1" a="1"/>
  <c r="E82" i="1" s="1"/>
  <c r="E83" i="1" a="1"/>
  <c r="E83" i="1" s="1"/>
  <c r="E84" i="1" a="1"/>
  <c r="E84" i="1" s="1"/>
  <c r="E85" i="1" a="1"/>
  <c r="E85" i="1" s="1"/>
  <c r="E86" i="1" a="1"/>
  <c r="E86" i="1" s="1"/>
  <c r="E87" i="1" a="1"/>
  <c r="E87" i="1" s="1"/>
  <c r="E88" i="1" a="1"/>
  <c r="E88" i="1" s="1"/>
  <c r="E89" i="1" a="1"/>
  <c r="E89" i="1" s="1"/>
  <c r="E90" i="1" a="1"/>
  <c r="E90" i="1" s="1"/>
  <c r="E91" i="1" a="1"/>
  <c r="E91" i="1" s="1"/>
  <c r="E92" i="1" a="1"/>
  <c r="E92" i="1" s="1"/>
  <c r="E93" i="1" a="1"/>
  <c r="E93" i="1" s="1"/>
  <c r="E94" i="1" a="1"/>
  <c r="E94" i="1" s="1"/>
  <c r="E95" i="1" a="1"/>
  <c r="E95" i="1" s="1"/>
  <c r="E96" i="1" a="1"/>
  <c r="E96" i="1" s="1"/>
  <c r="E97" i="1" a="1"/>
  <c r="E97" i="1" s="1"/>
  <c r="E98" i="1" a="1"/>
  <c r="E98" i="1" s="1"/>
  <c r="E99" i="1" a="1"/>
  <c r="E99" i="1" s="1"/>
  <c r="E100" i="1" a="1"/>
  <c r="E100" i="1" s="1"/>
  <c r="E101" i="1" a="1"/>
  <c r="E101" i="1" s="1"/>
  <c r="E102" i="1" a="1"/>
  <c r="E102" i="1" s="1"/>
  <c r="E103" i="1" a="1"/>
  <c r="E103" i="1" s="1"/>
  <c r="E104" i="1" a="1"/>
  <c r="E104" i="1" s="1"/>
  <c r="E105" i="1" a="1"/>
  <c r="E105" i="1" s="1"/>
  <c r="E106" i="1" a="1"/>
  <c r="E106" i="1" s="1"/>
  <c r="E107" i="1" a="1"/>
  <c r="E107" i="1" s="1"/>
  <c r="E108" i="1" a="1"/>
  <c r="E108" i="1" s="1"/>
  <c r="E109" i="1" a="1"/>
  <c r="E109" i="1" s="1"/>
  <c r="E110" i="1" a="1"/>
  <c r="E110" i="1" s="1"/>
  <c r="E111" i="1" a="1"/>
  <c r="E111" i="1" s="1"/>
  <c r="E112" i="1" a="1"/>
  <c r="E112" i="1" s="1"/>
  <c r="E113" i="1" a="1"/>
  <c r="E113" i="1" s="1"/>
  <c r="E114" i="1" a="1"/>
  <c r="E114" i="1" s="1"/>
  <c r="E115" i="1" a="1"/>
  <c r="E115" i="1" s="1"/>
  <c r="E116" i="1" a="1"/>
  <c r="E116" i="1" s="1"/>
  <c r="E117" i="1" a="1"/>
  <c r="E117" i="1" s="1"/>
  <c r="E118" i="1" a="1"/>
  <c r="E118" i="1" s="1"/>
  <c r="E119" i="1" a="1"/>
  <c r="E119" i="1" s="1"/>
  <c r="E120" i="1" a="1"/>
  <c r="E120" i="1" s="1"/>
  <c r="E121" i="1" a="1"/>
  <c r="E121" i="1" s="1"/>
  <c r="E122" i="1" a="1"/>
  <c r="E122" i="1" s="1"/>
  <c r="E123" i="1" a="1"/>
  <c r="E123" i="1" s="1"/>
  <c r="E124" i="1" a="1"/>
  <c r="E124" i="1" s="1"/>
  <c r="E125" i="1" a="1"/>
  <c r="E125" i="1" s="1"/>
  <c r="E126" i="1" a="1"/>
  <c r="E126" i="1" s="1"/>
  <c r="E127" i="1" a="1"/>
  <c r="E127" i="1" s="1"/>
  <c r="E128" i="1" a="1"/>
  <c r="E128" i="1" s="1"/>
  <c r="E129" i="1" a="1"/>
  <c r="E129" i="1" s="1"/>
  <c r="E130" i="1" a="1"/>
  <c r="E130" i="1" s="1"/>
  <c r="E131" i="1" a="1"/>
  <c r="E131" i="1" s="1"/>
  <c r="E132" i="1" a="1"/>
  <c r="E132" i="1" s="1"/>
  <c r="E133" i="1" a="1"/>
  <c r="E133" i="1" s="1"/>
  <c r="E134" i="1" a="1"/>
  <c r="E134" i="1" s="1"/>
  <c r="E135" i="1" a="1"/>
  <c r="E135" i="1" s="1"/>
  <c r="E136" i="1" a="1"/>
  <c r="E136" i="1" s="1"/>
  <c r="E137" i="1" a="1"/>
  <c r="E137" i="1" s="1"/>
  <c r="E138" i="1" a="1"/>
  <c r="E138" i="1" s="1"/>
  <c r="E139" i="1" a="1"/>
  <c r="E139" i="1" s="1"/>
  <c r="E140" i="1" a="1"/>
  <c r="E140" i="1" s="1"/>
  <c r="E141" i="1" a="1"/>
  <c r="E141" i="1" s="1"/>
  <c r="E142" i="1" a="1"/>
  <c r="E142" i="1" s="1"/>
  <c r="E143" i="1" a="1"/>
  <c r="E143" i="1" s="1"/>
  <c r="E144" i="1" a="1"/>
  <c r="E144" i="1" s="1"/>
  <c r="E145" i="1" a="1"/>
  <c r="E145" i="1" s="1"/>
  <c r="E146" i="1" a="1"/>
  <c r="E146" i="1" s="1"/>
  <c r="E147" i="1" a="1"/>
  <c r="E147" i="1" s="1"/>
  <c r="E148" i="1" a="1"/>
  <c r="E148" i="1" s="1"/>
  <c r="E149" i="1" a="1"/>
  <c r="E149" i="1" s="1"/>
  <c r="E150" i="1" a="1"/>
  <c r="E150" i="1" s="1"/>
  <c r="E151" i="1" a="1"/>
  <c r="E151" i="1" s="1"/>
  <c r="E152" i="1" a="1"/>
  <c r="E152" i="1" s="1"/>
  <c r="E153" i="1" a="1"/>
  <c r="E153" i="1" s="1"/>
  <c r="E154" i="1" a="1"/>
  <c r="E154" i="1" s="1"/>
  <c r="E155" i="1" a="1"/>
  <c r="E155" i="1" s="1"/>
  <c r="E156" i="1" a="1"/>
  <c r="E156" i="1" s="1"/>
  <c r="E157" i="1" a="1"/>
  <c r="E157" i="1" s="1"/>
  <c r="E158" i="1" a="1"/>
  <c r="E158" i="1" s="1"/>
  <c r="E159" i="1" a="1"/>
  <c r="E159" i="1" s="1"/>
  <c r="E160" i="1" a="1"/>
  <c r="E160" i="1" s="1"/>
  <c r="E161" i="1" a="1"/>
  <c r="E161" i="1" s="1"/>
  <c r="E162" i="1" a="1"/>
  <c r="E162" i="1" s="1"/>
  <c r="E163" i="1" a="1"/>
  <c r="E163" i="1" s="1"/>
  <c r="E164" i="1" a="1"/>
  <c r="E164" i="1" s="1"/>
  <c r="E165" i="1" a="1"/>
  <c r="E165" i="1" s="1"/>
  <c r="E166" i="1" a="1"/>
  <c r="E166" i="1" s="1"/>
  <c r="E167" i="1" a="1"/>
  <c r="E167" i="1" s="1"/>
  <c r="E168" i="1" a="1"/>
  <c r="E168" i="1" s="1"/>
  <c r="E169" i="1" a="1"/>
  <c r="E169" i="1" s="1"/>
  <c r="E170" i="1" a="1"/>
  <c r="E170" i="1" s="1"/>
  <c r="E171" i="1" a="1"/>
  <c r="E171" i="1" s="1"/>
  <c r="E172" i="1" a="1"/>
  <c r="E172" i="1" s="1"/>
  <c r="E173" i="1" a="1"/>
  <c r="E173" i="1" s="1"/>
  <c r="E174" i="1" a="1"/>
  <c r="E174" i="1" s="1"/>
  <c r="E175" i="1" a="1"/>
  <c r="E175" i="1" s="1"/>
  <c r="E176" i="1" a="1"/>
  <c r="E176" i="1" s="1"/>
  <c r="E177" i="1" a="1"/>
  <c r="E177" i="1" s="1"/>
  <c r="E178" i="1" a="1"/>
  <c r="E178" i="1" s="1"/>
  <c r="E179" i="1" a="1"/>
  <c r="E179" i="1" s="1"/>
  <c r="E180" i="1" a="1"/>
  <c r="E180" i="1" s="1"/>
  <c r="E181" i="1" a="1"/>
  <c r="E181" i="1" s="1"/>
  <c r="E182" i="1" a="1"/>
  <c r="E182" i="1" s="1"/>
  <c r="E183" i="1" a="1"/>
  <c r="E183" i="1" s="1"/>
  <c r="E184" i="1" a="1"/>
  <c r="E184" i="1" s="1"/>
  <c r="E185" i="1" a="1"/>
  <c r="E185" i="1" s="1"/>
  <c r="E186" i="1" a="1"/>
  <c r="E186" i="1" s="1"/>
  <c r="E187" i="1" a="1"/>
  <c r="E187" i="1" s="1"/>
  <c r="E188" i="1" a="1"/>
  <c r="E188" i="1" s="1"/>
  <c r="E189" i="1" a="1"/>
  <c r="E189" i="1" s="1"/>
  <c r="E190" i="1" a="1"/>
  <c r="E190" i="1" s="1"/>
  <c r="E191" i="1" a="1"/>
  <c r="E191" i="1" s="1"/>
  <c r="E192" i="1" a="1"/>
  <c r="E192" i="1" s="1"/>
  <c r="E193" i="1" a="1"/>
  <c r="E193" i="1" s="1"/>
  <c r="E194" i="1" a="1"/>
  <c r="E194" i="1" s="1"/>
  <c r="E195" i="1" a="1"/>
  <c r="E195" i="1" s="1"/>
  <c r="E196" i="1" a="1"/>
  <c r="E196" i="1" s="1"/>
  <c r="E197" i="1" a="1"/>
  <c r="E197" i="1" s="1"/>
  <c r="E198" i="1" a="1"/>
  <c r="E198" i="1" s="1"/>
  <c r="E199" i="1" a="1"/>
  <c r="E199" i="1" s="1"/>
  <c r="E200" i="1" a="1"/>
  <c r="E200" i="1" s="1"/>
  <c r="E201" i="1" a="1"/>
  <c r="E201" i="1" s="1"/>
  <c r="E202" i="1" a="1"/>
  <c r="E202" i="1" s="1"/>
  <c r="E203" i="1" a="1"/>
  <c r="E203" i="1" s="1"/>
  <c r="E204" i="1" a="1"/>
  <c r="E204" i="1" s="1"/>
  <c r="E205" i="1" a="1"/>
  <c r="E205" i="1" s="1"/>
  <c r="E206" i="1" a="1"/>
  <c r="E206" i="1" s="1"/>
  <c r="E207" i="1" a="1"/>
  <c r="E207" i="1" s="1"/>
  <c r="E208" i="1" a="1"/>
  <c r="E208" i="1" s="1"/>
  <c r="E209" i="1" a="1"/>
  <c r="E209" i="1" s="1"/>
  <c r="E210" i="1" a="1"/>
  <c r="E210" i="1" s="1"/>
  <c r="E211" i="1" a="1"/>
  <c r="E211" i="1" s="1"/>
  <c r="E212" i="1" a="1"/>
  <c r="E212" i="1" s="1"/>
  <c r="E213" i="1" a="1"/>
  <c r="E213" i="1" s="1"/>
  <c r="E214" i="1" a="1"/>
  <c r="E214" i="1" s="1"/>
  <c r="E215" i="1" a="1"/>
  <c r="E215" i="1" s="1"/>
  <c r="E216" i="1" a="1"/>
  <c r="E216" i="1" s="1"/>
  <c r="E217" i="1" a="1"/>
  <c r="E217" i="1" s="1"/>
  <c r="E218" i="1" a="1"/>
  <c r="E218" i="1" s="1"/>
  <c r="E219" i="1" a="1"/>
  <c r="E219" i="1" s="1"/>
  <c r="E220" i="1" a="1"/>
  <c r="E220" i="1" s="1"/>
  <c r="E221" i="1" a="1"/>
  <c r="E221" i="1" s="1"/>
  <c r="E222" i="1" a="1"/>
  <c r="E222" i="1" s="1"/>
  <c r="E223" i="1" a="1"/>
  <c r="E223" i="1" s="1"/>
  <c r="E224" i="1" a="1"/>
  <c r="E224" i="1" s="1"/>
  <c r="E225" i="1" a="1"/>
  <c r="E225" i="1" s="1"/>
  <c r="E226" i="1" a="1"/>
  <c r="E226" i="1" s="1"/>
  <c r="E227" i="1" a="1"/>
  <c r="E227" i="1" s="1"/>
  <c r="E228" i="1" a="1"/>
  <c r="E228" i="1" s="1"/>
  <c r="E229" i="1" a="1"/>
  <c r="E229" i="1" s="1"/>
  <c r="E230" i="1" a="1"/>
  <c r="E230" i="1" s="1"/>
  <c r="E231" i="1" a="1"/>
  <c r="E231" i="1" s="1"/>
  <c r="E232" i="1" a="1"/>
  <c r="E232" i="1" s="1"/>
  <c r="E233" i="1" a="1"/>
  <c r="E233" i="1" s="1"/>
  <c r="E234" i="1" a="1"/>
  <c r="E234" i="1" s="1"/>
  <c r="E235" i="1" a="1"/>
  <c r="E235" i="1" s="1"/>
  <c r="E236" i="1" a="1"/>
  <c r="E236" i="1" s="1"/>
  <c r="E237" i="1" a="1"/>
  <c r="E237" i="1" s="1"/>
  <c r="E238" i="1" a="1"/>
  <c r="E238" i="1" s="1"/>
  <c r="E239" i="1" a="1"/>
  <c r="E239" i="1" s="1"/>
  <c r="E240" i="1" a="1"/>
  <c r="E240" i="1" s="1"/>
  <c r="E241" i="1" a="1"/>
  <c r="E241" i="1" s="1"/>
  <c r="E242" i="1" a="1"/>
  <c r="E242" i="1" s="1"/>
  <c r="E243" i="1" a="1"/>
  <c r="E243" i="1" s="1"/>
  <c r="E244" i="1" a="1"/>
  <c r="E244" i="1" s="1"/>
  <c r="E245" i="1" a="1"/>
  <c r="E245" i="1" s="1"/>
  <c r="E246" i="1" a="1"/>
  <c r="E246" i="1" s="1"/>
  <c r="E247" i="1" a="1"/>
  <c r="E247" i="1" s="1"/>
  <c r="E248" i="1" a="1"/>
  <c r="E248" i="1" s="1"/>
  <c r="E249" i="1" a="1"/>
  <c r="E249" i="1" s="1"/>
  <c r="E250" i="1" a="1"/>
  <c r="E250" i="1" s="1"/>
  <c r="E251" i="1" a="1"/>
  <c r="E251" i="1" s="1"/>
  <c r="E252" i="1" a="1"/>
  <c r="E252" i="1" s="1"/>
  <c r="E253" i="1" a="1"/>
  <c r="E253" i="1" s="1"/>
  <c r="E254" i="1" a="1"/>
  <c r="E254" i="1" s="1"/>
  <c r="E255" i="1" a="1"/>
  <c r="E255" i="1" s="1"/>
  <c r="E256" i="1" a="1"/>
  <c r="E256" i="1" s="1"/>
  <c r="E257" i="1" a="1"/>
  <c r="E257" i="1" s="1"/>
  <c r="E258" i="1" a="1"/>
  <c r="E258" i="1" s="1"/>
  <c r="E259" i="1" a="1"/>
  <c r="E259" i="1" s="1"/>
  <c r="E260" i="1" a="1"/>
  <c r="E260" i="1" s="1"/>
  <c r="E261" i="1" a="1"/>
  <c r="E261" i="1" s="1"/>
  <c r="E262" i="1" a="1"/>
  <c r="E262" i="1" s="1"/>
  <c r="E263" i="1" a="1"/>
  <c r="E263" i="1" s="1"/>
  <c r="E264" i="1" a="1"/>
  <c r="E264" i="1" s="1"/>
  <c r="E265" i="1" a="1"/>
  <c r="E265" i="1" s="1"/>
  <c r="E266" i="1" a="1"/>
  <c r="E266" i="1" s="1"/>
  <c r="E267" i="1" a="1"/>
  <c r="E267" i="1" s="1"/>
  <c r="E268" i="1" a="1"/>
  <c r="E268" i="1" s="1"/>
  <c r="E269" i="1" a="1"/>
  <c r="E269" i="1" s="1"/>
  <c r="E270" i="1" a="1"/>
  <c r="E270" i="1" s="1"/>
  <c r="E271" i="1" a="1"/>
  <c r="E271" i="1" s="1"/>
  <c r="E272" i="1" a="1"/>
  <c r="E272" i="1" s="1"/>
  <c r="E273" i="1" a="1"/>
  <c r="E273" i="1" s="1"/>
  <c r="E274" i="1" a="1"/>
  <c r="E274" i="1" s="1"/>
  <c r="E275" i="1" a="1"/>
  <c r="E275" i="1" s="1"/>
  <c r="E276" i="1" a="1"/>
  <c r="E276" i="1" s="1"/>
  <c r="E277" i="1" a="1"/>
  <c r="E277" i="1" s="1"/>
  <c r="E278" i="1" a="1"/>
  <c r="E278" i="1" s="1"/>
  <c r="E279" i="1" a="1"/>
  <c r="E279" i="1" s="1"/>
  <c r="E280" i="1" a="1"/>
  <c r="E280" i="1" s="1"/>
  <c r="E281" i="1" a="1"/>
  <c r="E281" i="1" s="1"/>
  <c r="E282" i="1" a="1"/>
  <c r="E282" i="1" s="1"/>
  <c r="E283" i="1" a="1"/>
  <c r="E283" i="1" s="1"/>
  <c r="E284" i="1" a="1"/>
  <c r="E284" i="1" s="1"/>
  <c r="E285" i="1" a="1"/>
  <c r="E285" i="1" s="1"/>
  <c r="E286" i="1" a="1"/>
  <c r="E286" i="1" s="1"/>
  <c r="E287" i="1" a="1"/>
  <c r="E287" i="1" s="1"/>
  <c r="E288" i="1" a="1"/>
  <c r="E288" i="1" s="1"/>
  <c r="E289" i="1" a="1"/>
  <c r="E289" i="1" s="1"/>
  <c r="E290" i="1" a="1"/>
  <c r="E290" i="1" s="1"/>
  <c r="E291" i="1" a="1"/>
  <c r="E291" i="1" s="1"/>
  <c r="E292" i="1" a="1"/>
  <c r="E292" i="1" s="1"/>
  <c r="E293" i="1" a="1"/>
  <c r="E293" i="1" s="1"/>
  <c r="E294" i="1" a="1"/>
  <c r="E294" i="1" s="1"/>
  <c r="E295" i="1" a="1"/>
  <c r="E295" i="1" s="1"/>
  <c r="E296" i="1" a="1"/>
  <c r="E296" i="1" s="1"/>
  <c r="E297" i="1" a="1"/>
  <c r="E297" i="1" s="1"/>
  <c r="E298" i="1" a="1"/>
  <c r="E298" i="1" s="1"/>
  <c r="E299" i="1" a="1"/>
  <c r="E299" i="1" s="1"/>
  <c r="E300" i="1" a="1"/>
  <c r="E300" i="1" s="1"/>
  <c r="E301" i="1" a="1"/>
  <c r="E301" i="1" s="1"/>
  <c r="E302" i="1" a="1"/>
  <c r="E302" i="1" s="1"/>
  <c r="E303" i="1" a="1"/>
  <c r="E303" i="1" s="1"/>
  <c r="E304" i="1" a="1"/>
  <c r="E304" i="1" s="1"/>
  <c r="E305" i="1" a="1"/>
  <c r="E305" i="1" s="1"/>
  <c r="E306" i="1" a="1"/>
  <c r="E306" i="1" s="1"/>
  <c r="E307" i="1" a="1"/>
  <c r="E307" i="1" s="1"/>
  <c r="E308" i="1" a="1"/>
  <c r="E308" i="1" s="1"/>
  <c r="E309" i="1" a="1"/>
  <c r="E309" i="1" s="1"/>
  <c r="E310" i="1" a="1"/>
  <c r="E310" i="1" s="1"/>
  <c r="E311" i="1" a="1"/>
  <c r="E311" i="1" s="1"/>
  <c r="E312" i="1" a="1"/>
  <c r="E312" i="1" s="1"/>
  <c r="E313" i="1" a="1"/>
  <c r="E313" i="1" s="1"/>
  <c r="E314" i="1" a="1"/>
  <c r="E314" i="1" s="1"/>
  <c r="E315" i="1" a="1"/>
  <c r="E315" i="1" s="1"/>
  <c r="E316" i="1" a="1"/>
  <c r="E316" i="1" s="1"/>
  <c r="E317" i="1" a="1"/>
  <c r="E317" i="1" s="1"/>
  <c r="E318" i="1" a="1"/>
  <c r="E318" i="1" s="1"/>
  <c r="E319" i="1" a="1"/>
  <c r="E319" i="1" s="1"/>
  <c r="E320" i="1" a="1"/>
  <c r="E320" i="1" s="1"/>
  <c r="E321" i="1" a="1"/>
  <c r="E321" i="1" s="1"/>
  <c r="E322" i="1" a="1"/>
  <c r="E322" i="1" s="1"/>
  <c r="E323" i="1" a="1"/>
  <c r="E323" i="1" s="1"/>
  <c r="E324" i="1" a="1"/>
  <c r="E324" i="1" s="1"/>
  <c r="E325" i="1" a="1"/>
  <c r="E325" i="1" s="1"/>
  <c r="E326" i="1" a="1"/>
  <c r="E326" i="1" s="1"/>
  <c r="E327" i="1" a="1"/>
  <c r="E327" i="1" s="1"/>
  <c r="E328" i="1" a="1"/>
  <c r="E328" i="1" s="1"/>
  <c r="E329" i="1" a="1"/>
  <c r="E329" i="1" s="1"/>
  <c r="E330" i="1" a="1"/>
  <c r="E330" i="1" s="1"/>
  <c r="E331" i="1" a="1"/>
  <c r="E331" i="1" s="1"/>
  <c r="E332" i="1" a="1"/>
  <c r="E332" i="1" s="1"/>
  <c r="E333" i="1" a="1"/>
  <c r="E333" i="1" s="1"/>
  <c r="E334" i="1" a="1"/>
  <c r="E334" i="1" s="1"/>
  <c r="E335" i="1" a="1"/>
  <c r="E335" i="1" s="1"/>
  <c r="E336" i="1" a="1"/>
  <c r="E336" i="1" s="1"/>
  <c r="E337" i="1" a="1"/>
  <c r="E337" i="1" s="1"/>
  <c r="E338" i="1" a="1"/>
  <c r="E338" i="1" s="1"/>
  <c r="E339" i="1" a="1"/>
  <c r="E339" i="1" s="1"/>
  <c r="E340" i="1" a="1"/>
  <c r="E340" i="1" s="1"/>
  <c r="E341" i="1" a="1"/>
  <c r="E341" i="1" s="1"/>
  <c r="E342" i="1" a="1"/>
  <c r="E342" i="1" s="1"/>
  <c r="E343" i="1" a="1"/>
  <c r="E343" i="1" s="1"/>
  <c r="E344" i="1" a="1"/>
  <c r="E344" i="1" s="1"/>
  <c r="E345" i="1" a="1"/>
  <c r="E345" i="1" s="1"/>
  <c r="E346" i="1" a="1"/>
  <c r="E346" i="1" s="1"/>
  <c r="E347" i="1" a="1"/>
  <c r="E347" i="1" s="1"/>
  <c r="E348" i="1" a="1"/>
  <c r="E348" i="1" s="1"/>
  <c r="E349" i="1" a="1"/>
  <c r="E349" i="1" s="1"/>
  <c r="E350" i="1" a="1"/>
  <c r="E350" i="1" s="1"/>
  <c r="E351" i="1" a="1"/>
  <c r="E351" i="1" s="1"/>
  <c r="E352" i="1" a="1"/>
  <c r="E352" i="1" s="1"/>
  <c r="E353" i="1" a="1"/>
  <c r="E353" i="1" s="1"/>
  <c r="E354" i="1" a="1"/>
  <c r="E354" i="1" s="1"/>
  <c r="E355" i="1" a="1"/>
  <c r="E355" i="1" s="1"/>
  <c r="E356" i="1" a="1"/>
  <c r="E356" i="1" s="1"/>
  <c r="E357" i="1" a="1"/>
  <c r="E357" i="1" s="1"/>
  <c r="E358" i="1" a="1"/>
  <c r="E358" i="1" s="1"/>
  <c r="E359" i="1" a="1"/>
  <c r="E359" i="1" s="1"/>
  <c r="E360" i="1" a="1"/>
  <c r="E360" i="1" s="1"/>
  <c r="E361" i="1" a="1"/>
  <c r="E361" i="1" s="1"/>
  <c r="E362" i="1" a="1"/>
  <c r="E362" i="1" s="1"/>
  <c r="E363" i="1" a="1"/>
  <c r="E363" i="1" s="1"/>
  <c r="E364" i="1" a="1"/>
  <c r="E364" i="1" s="1"/>
  <c r="E365" i="1" a="1"/>
  <c r="E365" i="1" s="1"/>
  <c r="E366" i="1" a="1"/>
  <c r="E366" i="1" s="1"/>
  <c r="E367" i="1" a="1"/>
  <c r="E367" i="1" s="1"/>
  <c r="E368" i="1" a="1"/>
  <c r="E368" i="1" s="1"/>
  <c r="E369" i="1" a="1"/>
  <c r="E369" i="1" s="1"/>
  <c r="E370" i="1" a="1"/>
  <c r="E370" i="1" s="1"/>
  <c r="E371" i="1" a="1"/>
  <c r="E371" i="1" s="1"/>
  <c r="E372" i="1" a="1"/>
  <c r="E372" i="1" s="1"/>
  <c r="E373" i="1" a="1"/>
  <c r="E373" i="1" s="1"/>
  <c r="E374" i="1" a="1"/>
  <c r="E374" i="1" s="1"/>
  <c r="E375" i="1" a="1"/>
  <c r="E375" i="1" s="1"/>
  <c r="E376" i="1" a="1"/>
  <c r="E376" i="1" s="1"/>
  <c r="E377" i="1" a="1"/>
  <c r="E377" i="1" s="1"/>
  <c r="E378" i="1" a="1"/>
  <c r="E378" i="1" s="1"/>
  <c r="E379" i="1" a="1"/>
  <c r="E379" i="1" s="1"/>
  <c r="E380" i="1" a="1"/>
  <c r="E380" i="1" s="1"/>
  <c r="E381" i="1" a="1"/>
  <c r="E381" i="1" s="1"/>
  <c r="E382" i="1" a="1"/>
  <c r="E382" i="1" s="1"/>
  <c r="E383" i="1" a="1"/>
  <c r="E383" i="1" s="1"/>
  <c r="E384" i="1" a="1"/>
  <c r="E384" i="1" s="1"/>
  <c r="E385" i="1" a="1"/>
  <c r="E385" i="1" s="1"/>
  <c r="E386" i="1" a="1"/>
  <c r="E386" i="1" s="1"/>
  <c r="E387" i="1" a="1"/>
  <c r="E387" i="1" s="1"/>
  <c r="E388" i="1" a="1"/>
  <c r="E388" i="1" s="1"/>
  <c r="E389" i="1" a="1"/>
  <c r="E389" i="1" s="1"/>
  <c r="E390" i="1" a="1"/>
  <c r="E390" i="1" s="1"/>
  <c r="E391" i="1" a="1"/>
  <c r="E391" i="1" s="1"/>
  <c r="E392" i="1" a="1"/>
  <c r="E392" i="1" s="1"/>
  <c r="E393" i="1" a="1"/>
  <c r="E393" i="1" s="1"/>
  <c r="E394" i="1" a="1"/>
  <c r="E394" i="1" s="1"/>
  <c r="E395" i="1" a="1"/>
  <c r="E395" i="1" s="1"/>
  <c r="E396" i="1" a="1"/>
  <c r="E396" i="1" s="1"/>
  <c r="E397" i="1" a="1"/>
  <c r="E397" i="1" s="1"/>
  <c r="E398" i="1" a="1"/>
  <c r="E398" i="1" s="1"/>
  <c r="E399" i="1" a="1"/>
  <c r="E399" i="1" s="1"/>
  <c r="E400" i="1" a="1"/>
  <c r="E400" i="1" s="1"/>
  <c r="E401" i="1" a="1"/>
  <c r="E401" i="1" s="1"/>
  <c r="E402" i="1" a="1"/>
  <c r="E402" i="1" s="1"/>
  <c r="E403" i="1" a="1"/>
  <c r="E403" i="1" s="1"/>
  <c r="E404" i="1" a="1"/>
  <c r="E404" i="1" s="1"/>
  <c r="E405" i="1" a="1"/>
  <c r="E405" i="1" s="1"/>
  <c r="E406" i="1" a="1"/>
  <c r="E406" i="1" s="1"/>
  <c r="E407" i="1" a="1"/>
  <c r="E407" i="1" s="1"/>
  <c r="E408" i="1" a="1"/>
  <c r="E408" i="1" s="1"/>
  <c r="E409" i="1" a="1"/>
  <c r="E409" i="1" s="1"/>
  <c r="E410" i="1" a="1"/>
  <c r="E410" i="1" s="1"/>
  <c r="E411" i="1" a="1"/>
  <c r="E411" i="1" s="1"/>
  <c r="E412" i="1" a="1"/>
  <c r="E412" i="1" s="1"/>
  <c r="E413" i="1" a="1"/>
  <c r="E413" i="1" s="1"/>
  <c r="E414" i="1" a="1"/>
  <c r="E414" i="1" s="1"/>
  <c r="E415" i="1" a="1"/>
  <c r="E415" i="1" s="1"/>
  <c r="E416" i="1" a="1"/>
  <c r="E416" i="1" s="1"/>
  <c r="E417" i="1" a="1"/>
  <c r="E417" i="1" s="1"/>
  <c r="E418" i="1" a="1"/>
  <c r="E418" i="1" s="1"/>
  <c r="E419" i="1" a="1"/>
  <c r="E419" i="1" s="1"/>
  <c r="E420" i="1" a="1"/>
  <c r="E420" i="1" s="1"/>
  <c r="E421" i="1" a="1"/>
  <c r="E421" i="1" s="1"/>
  <c r="E422" i="1" a="1"/>
  <c r="E422" i="1" s="1"/>
  <c r="E423" i="1" a="1"/>
  <c r="E423" i="1" s="1"/>
  <c r="E424" i="1" a="1"/>
  <c r="E424" i="1" s="1"/>
  <c r="E425" i="1" a="1"/>
  <c r="E425" i="1" s="1"/>
  <c r="E426" i="1" a="1"/>
  <c r="E426" i="1" s="1"/>
  <c r="E427" i="1" a="1"/>
  <c r="E427" i="1" s="1"/>
  <c r="E428" i="1" a="1"/>
  <c r="E428" i="1" s="1"/>
  <c r="E429" i="1" a="1"/>
  <c r="E429" i="1" s="1"/>
  <c r="E430" i="1" a="1"/>
  <c r="E430" i="1" s="1"/>
  <c r="E431" i="1" a="1"/>
  <c r="E431" i="1" s="1"/>
  <c r="E432" i="1" a="1"/>
  <c r="E432" i="1" s="1"/>
  <c r="E433" i="1" a="1"/>
  <c r="E433" i="1" s="1"/>
  <c r="E434" i="1" a="1"/>
  <c r="E434" i="1" s="1"/>
  <c r="E435" i="1" a="1"/>
  <c r="E435" i="1" s="1"/>
  <c r="E436" i="1" a="1"/>
  <c r="E436" i="1" s="1"/>
  <c r="E437" i="1" a="1"/>
  <c r="E437" i="1" s="1"/>
  <c r="E438" i="1" a="1"/>
  <c r="E438" i="1" s="1"/>
  <c r="E439" i="1" a="1"/>
  <c r="E439" i="1" s="1"/>
  <c r="E440" i="1" a="1"/>
  <c r="E440" i="1" s="1"/>
  <c r="E441" i="1" a="1"/>
  <c r="E441" i="1" s="1"/>
  <c r="E442" i="1" a="1"/>
  <c r="E442" i="1" s="1"/>
  <c r="E443" i="1" a="1"/>
  <c r="E443" i="1" s="1"/>
  <c r="E444" i="1" a="1"/>
  <c r="E444" i="1" s="1"/>
  <c r="E445" i="1" a="1"/>
  <c r="E445" i="1" s="1"/>
  <c r="E446" i="1" a="1"/>
  <c r="E446" i="1" s="1"/>
  <c r="E447" i="1" a="1"/>
  <c r="E447" i="1" s="1"/>
  <c r="E448" i="1" a="1"/>
  <c r="E448" i="1" s="1"/>
  <c r="E449" i="1" a="1"/>
  <c r="E449" i="1" s="1"/>
  <c r="E450" i="1" a="1"/>
  <c r="E450" i="1" s="1"/>
  <c r="E451" i="1" a="1"/>
  <c r="E451" i="1" s="1"/>
  <c r="E452" i="1" a="1"/>
  <c r="E452" i="1" s="1"/>
  <c r="E453" i="1" a="1"/>
  <c r="E453" i="1" s="1"/>
  <c r="E454" i="1" a="1"/>
  <c r="E454" i="1" s="1"/>
  <c r="E455" i="1" a="1"/>
  <c r="E455" i="1" s="1"/>
  <c r="E456" i="1" a="1"/>
  <c r="E456" i="1" s="1"/>
  <c r="E457" i="1" a="1"/>
  <c r="E457" i="1" s="1"/>
  <c r="E458" i="1" a="1"/>
  <c r="E458" i="1" s="1"/>
  <c r="E459" i="1" a="1"/>
  <c r="E459" i="1" s="1"/>
  <c r="E460" i="1" a="1"/>
  <c r="E460" i="1" s="1"/>
  <c r="E461" i="1" a="1"/>
  <c r="E461" i="1" s="1"/>
  <c r="E462" i="1" a="1"/>
  <c r="E462" i="1" s="1"/>
  <c r="E463" i="1" a="1"/>
  <c r="E463" i="1" s="1"/>
  <c r="E464" i="1" a="1"/>
  <c r="E464" i="1" s="1"/>
  <c r="E465" i="1" a="1"/>
  <c r="E465" i="1" s="1"/>
  <c r="E466" i="1" a="1"/>
  <c r="E466" i="1" s="1"/>
  <c r="E467" i="1" a="1"/>
  <c r="E467" i="1" s="1"/>
  <c r="E468" i="1" a="1"/>
  <c r="E468" i="1" s="1"/>
  <c r="E469" i="1" a="1"/>
  <c r="E469" i="1" s="1"/>
  <c r="E470" i="1" a="1"/>
  <c r="E470" i="1" s="1"/>
  <c r="E471" i="1" a="1"/>
  <c r="E471" i="1" s="1"/>
  <c r="E472" i="1" a="1"/>
  <c r="E472" i="1" s="1"/>
  <c r="E473" i="1" a="1"/>
  <c r="E473" i="1" s="1"/>
  <c r="E474" i="1" a="1"/>
  <c r="E474" i="1" s="1"/>
  <c r="E475" i="1" a="1"/>
  <c r="E475" i="1" s="1"/>
  <c r="E476" i="1" a="1"/>
  <c r="E476" i="1" s="1"/>
  <c r="E477" i="1" a="1"/>
  <c r="E477" i="1" s="1"/>
  <c r="E478" i="1" a="1"/>
  <c r="E478" i="1" s="1"/>
  <c r="E479" i="1" a="1"/>
  <c r="E479" i="1" s="1"/>
  <c r="E480" i="1" a="1"/>
  <c r="E480" i="1" s="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P306" i="8" a="1"/>
  <c r="P838" i="8" a="1"/>
  <c r="P54" i="8" a="1"/>
  <c r="P256" i="8" a="1"/>
  <c r="P1138" i="8" a="1"/>
  <c r="P1209" i="8" a="1"/>
  <c r="P589" i="8" a="1"/>
  <c r="P348" i="8" a="1"/>
  <c r="P708" i="8" a="1"/>
  <c r="P697" i="8" a="1"/>
  <c r="P550" i="8" a="1"/>
  <c r="P803" i="8" a="1"/>
  <c r="P374" i="8" a="1"/>
  <c r="P867" i="8" a="1"/>
  <c r="P172" i="8" a="1"/>
  <c r="P501" i="8" a="1"/>
  <c r="P853" i="8" a="1"/>
  <c r="P833" i="8" a="1"/>
  <c r="P186" i="8" a="1"/>
  <c r="P160" i="8" a="1"/>
  <c r="P1007" i="8" a="1"/>
  <c r="P1191" i="8" a="1"/>
  <c r="P555" i="8" a="1"/>
  <c r="P875" i="8" a="1"/>
  <c r="P62" i="8" a="1"/>
  <c r="P1239" i="8" a="1"/>
  <c r="P1098" i="8" a="1"/>
  <c r="P454" i="8" a="1"/>
  <c r="P804" i="8" a="1"/>
  <c r="P300" i="8" a="1"/>
  <c r="P281" i="8" a="1"/>
  <c r="P351" i="8" a="1"/>
  <c r="P1243" i="8" a="1"/>
  <c r="P888" i="8" a="1"/>
  <c r="P576" i="8" a="1"/>
  <c r="P1229" i="8" a="1"/>
  <c r="P291" i="8" a="1"/>
  <c r="P713" i="8" a="1"/>
  <c r="P577" i="8" a="1"/>
  <c r="P117" i="8" a="1"/>
  <c r="P824" i="8" a="1"/>
  <c r="P1197" i="8" a="1"/>
  <c r="P515" i="8" a="1"/>
  <c r="P408" i="8" a="1"/>
  <c r="P611" i="8" a="1"/>
  <c r="P801" i="8" a="1"/>
  <c r="P1136" i="8" a="1"/>
  <c r="P1029" i="8" a="1"/>
  <c r="P848" i="8" a="1"/>
  <c r="P516" i="8" a="1"/>
  <c r="P528" i="8" a="1"/>
  <c r="P648" i="8" a="1"/>
  <c r="P206" i="8" a="1"/>
  <c r="P817" i="8" a="1"/>
  <c r="P1063" i="8" a="1"/>
  <c r="P158" i="8" a="1"/>
  <c r="P441" i="8" a="1"/>
  <c r="P586" i="8" a="1"/>
  <c r="P860" i="8" a="1"/>
  <c r="P65" i="8" a="1"/>
  <c r="P776" i="8" a="1"/>
  <c r="P255" i="8" a="1"/>
  <c r="P1057" i="8" a="1"/>
  <c r="P224" i="8" a="1"/>
  <c r="P1195" i="8" a="1"/>
  <c r="P277" i="8" a="1"/>
  <c r="P552" i="8" a="1"/>
  <c r="P450" i="8" a="1"/>
  <c r="P53" i="8" a="1"/>
  <c r="P835" i="8" a="1"/>
  <c r="P1017" i="8" a="1"/>
  <c r="P431" i="8" a="1"/>
  <c r="P1075" i="8" a="1"/>
  <c r="P712" i="8" a="1"/>
  <c r="P411" i="8" a="1"/>
  <c r="P276" i="8" a="1"/>
  <c r="P259" i="8" a="1"/>
  <c r="P1126" i="8" a="1"/>
  <c r="P1155" i="8" a="1"/>
  <c r="P1060" i="8" a="1"/>
  <c r="P427" i="8" a="1"/>
  <c r="P678" i="8" a="1"/>
  <c r="P682" i="8" a="1"/>
  <c r="P1234" i="8" a="1"/>
  <c r="P261" i="8" a="1"/>
  <c r="P958" i="8" a="1"/>
  <c r="P665" i="8" a="1"/>
  <c r="P520" i="8" a="1"/>
  <c r="P742" i="8" a="1"/>
  <c r="P1222" i="8" a="1"/>
  <c r="P229" i="8" a="1"/>
  <c r="P1250" i="8" a="1"/>
  <c r="P373" i="8" a="1"/>
  <c r="P600" i="8" a="1"/>
  <c r="P647" i="8" a="1"/>
  <c r="P157" i="8" a="1"/>
  <c r="P895" i="8" a="1"/>
  <c r="P1065" i="8" a="1"/>
  <c r="P608" i="8" a="1"/>
  <c r="P367" i="8" a="1"/>
  <c r="P1132" i="8" a="1"/>
  <c r="P236" i="8" a="1"/>
  <c r="P524" i="8" a="1"/>
  <c r="P1225" i="8" a="1"/>
  <c r="P19" i="8" a="1"/>
  <c r="P709" i="8" a="1"/>
  <c r="P1023" i="8" a="1"/>
  <c r="P347" i="8" a="1"/>
  <c r="P183" i="8" a="1"/>
  <c r="P784" i="8" a="1"/>
  <c r="P681" i="8" a="1"/>
  <c r="P1076" i="8" a="1"/>
  <c r="P834" i="8" a="1"/>
  <c r="P583" i="8" a="1"/>
  <c r="P345" i="8" a="1"/>
  <c r="P132" i="8" a="1"/>
  <c r="P1079" i="8" a="1"/>
  <c r="P1077" i="8" a="1"/>
  <c r="P88" i="8" a="1"/>
  <c r="P346" i="8" a="1"/>
  <c r="P1008" i="8" a="1"/>
  <c r="P613" i="8" a="1"/>
  <c r="P717" i="8" a="1"/>
  <c r="P874" i="8" a="1"/>
  <c r="P240" i="8" a="1"/>
  <c r="P653" i="8" a="1"/>
  <c r="P609" i="8" a="1"/>
  <c r="P147" i="8" a="1"/>
  <c r="P42" i="8" a="1"/>
  <c r="P1151" i="8" a="1"/>
  <c r="P521" i="8" a="1"/>
  <c r="P980" i="8" a="1"/>
  <c r="P1059" i="8" a="1"/>
  <c r="P216" i="8" a="1"/>
  <c r="P568" i="8" a="1"/>
  <c r="P602" i="8" a="1"/>
  <c r="P1081" i="8" a="1"/>
  <c r="P1044" i="8" a="1"/>
  <c r="P660" i="8" a="1"/>
  <c r="P400" i="8" a="1"/>
  <c r="P337" i="8" a="1"/>
  <c r="P278" i="8" a="1"/>
  <c r="P539" i="8" a="1"/>
  <c r="P115" i="8" a="1"/>
  <c r="P979" i="8" a="1"/>
  <c r="P246" i="8" a="1"/>
  <c r="P502" i="8" a="1"/>
  <c r="P200" i="8" a="1"/>
  <c r="P30" i="8" a="1"/>
  <c r="P748" i="8" a="1"/>
  <c r="P872" i="8" a="1"/>
  <c r="P379" i="8" a="1"/>
  <c r="P684" i="8" a="1"/>
  <c r="P1012" i="8" a="1"/>
  <c r="P563" i="8" a="1"/>
  <c r="P242" i="8" a="1"/>
  <c r="P975" i="8" a="1"/>
  <c r="P164" i="8" a="1"/>
  <c r="P693" i="8" a="1"/>
  <c r="P788" i="8" a="1"/>
  <c r="P174" i="8" a="1"/>
  <c r="P646" i="8" a="1"/>
  <c r="P675" i="8" a="1"/>
  <c r="P585" i="8" a="1"/>
  <c r="P902" i="8" a="1"/>
  <c r="P387" i="8" a="1"/>
  <c r="P511" i="8" a="1"/>
  <c r="P689" i="8" a="1"/>
  <c r="P13" i="8" a="1"/>
  <c r="P797" i="8" a="1"/>
  <c r="P47" i="8" a="1"/>
  <c r="P661" i="8" a="1"/>
  <c r="P735" i="8" a="1"/>
  <c r="P1213" i="8" a="1"/>
  <c r="P66" i="8" a="1"/>
  <c r="P900" i="8" a="1"/>
  <c r="P813" i="8" a="1"/>
  <c r="P565" i="8" a="1"/>
  <c r="P967" i="8" a="1"/>
  <c r="P381" i="8" a="1"/>
  <c r="P197" i="8" a="1"/>
  <c r="P960" i="8" a="1"/>
  <c r="P1053" i="8" a="1"/>
  <c r="P595" i="8" a="1"/>
  <c r="P940" i="8" a="1"/>
  <c r="P96" i="8" a="1"/>
  <c r="P383" i="8" a="1"/>
  <c r="P415" i="8" a="1"/>
  <c r="P499" i="8" a="1"/>
  <c r="P1219" i="8" a="1"/>
  <c r="P920" i="8" a="1"/>
  <c r="P497" i="8" a="1"/>
  <c r="P410" i="8" a="1"/>
  <c r="P1201" i="8" a="1"/>
  <c r="P116" i="8" a="1"/>
  <c r="P310" i="8" a="1"/>
  <c r="P633" i="8" a="1"/>
  <c r="P987" i="8" a="1"/>
  <c r="P673" i="8" a="1"/>
  <c r="P582" i="8" a="1"/>
  <c r="P90" i="8" a="1"/>
  <c r="P27" i="8" a="1"/>
  <c r="P1040" i="8" a="1"/>
  <c r="P509" i="8" a="1"/>
  <c r="P339" i="8" a="1"/>
  <c r="P1018" i="8" a="1"/>
  <c r="P31" i="8" a="1"/>
  <c r="P272" i="8" a="1"/>
  <c r="P986" i="8" a="1"/>
  <c r="P298" i="8" a="1"/>
  <c r="P599" i="8" a="1"/>
  <c r="P938" i="8" a="1"/>
  <c r="P231" i="8" a="1"/>
  <c r="P1199" i="8" a="1"/>
  <c r="P894" i="8" a="1"/>
  <c r="P76" i="8" a="1"/>
  <c r="P113" i="8" a="1"/>
  <c r="P965" i="8" a="1"/>
  <c r="P793" i="8" a="1"/>
  <c r="P541" i="8" a="1"/>
  <c r="P851" i="8" a="1"/>
  <c r="P9" i="8" a="1"/>
  <c r="P999" i="8" a="1"/>
  <c r="P77" i="8" a="1"/>
  <c r="P458" i="8" a="1"/>
  <c r="P884" i="8" a="1"/>
  <c r="P244" i="8" a="1"/>
  <c r="P377" i="8" a="1"/>
  <c r="P29" i="8" a="1"/>
  <c r="P1249" i="8" a="1"/>
  <c r="P780" i="8" a="1"/>
  <c r="P547" i="8" a="1"/>
  <c r="P1215" i="8" a="1"/>
  <c r="P705" i="8" a="1"/>
  <c r="P1241" i="8" a="1"/>
  <c r="P1045" i="8" a="1"/>
  <c r="P836" i="8" a="1"/>
  <c r="P503" i="8" a="1"/>
  <c r="P417" i="8" a="1"/>
  <c r="P745" i="8" a="1"/>
  <c r="P1161" i="8" a="1"/>
  <c r="P785" i="8" a="1"/>
  <c r="P1024" i="8" a="1"/>
  <c r="P304" i="8" a="1"/>
  <c r="P823" i="8" a="1"/>
  <c r="P723" i="8" a="1"/>
  <c r="P562" i="8" a="1"/>
  <c r="P818" i="8" a="1"/>
  <c r="P457" i="8" a="1"/>
  <c r="P21" i="8" a="1"/>
  <c r="P235" i="8" a="1"/>
  <c r="P1147" i="8" a="1"/>
  <c r="P1141" i="8" a="1"/>
  <c r="P685" i="8" a="1"/>
  <c r="P925" i="8" a="1"/>
  <c r="P819" i="8" a="1"/>
  <c r="P878" i="8" a="1"/>
  <c r="P257" i="8" a="1"/>
  <c r="P215" i="8" a="1"/>
  <c r="P525" i="8" a="1"/>
  <c r="P883" i="8" a="1"/>
  <c r="P293" i="8" a="1"/>
  <c r="P369" i="8" a="1"/>
  <c r="P392" i="8" a="1"/>
  <c r="P1245" i="8" a="1"/>
  <c r="P904" i="8" a="1"/>
  <c r="P136" i="8" a="1"/>
  <c r="P544" i="8" a="1"/>
  <c r="P858" i="8" a="1"/>
  <c r="P94" i="8" a="1"/>
  <c r="P156" i="8" a="1"/>
  <c r="P934" i="8" a="1"/>
  <c r="P1055" i="8" a="1"/>
  <c r="P578" i="8" a="1"/>
  <c r="P877" i="8" a="1"/>
  <c r="P74" i="8" a="1"/>
  <c r="P876" i="8" a="1"/>
  <c r="P736" i="8" a="1"/>
  <c r="P1188" i="8" a="1"/>
  <c r="P1205" i="8" a="1"/>
  <c r="P839" i="8" a="1"/>
  <c r="P597" i="8" a="1"/>
  <c r="P426" i="8" a="1"/>
  <c r="P715" i="8" a="1"/>
  <c r="P543" i="8" a="1"/>
  <c r="P380" i="8" a="1"/>
  <c r="P1227" i="8" a="1"/>
  <c r="P232" i="8" a="1"/>
  <c r="P605" i="8" a="1"/>
  <c r="P438" i="8" a="1"/>
  <c r="P155" i="8" a="1"/>
  <c r="P831" i="8" a="1"/>
  <c r="P1189" i="8" a="1"/>
  <c r="P399" i="8" a="1"/>
  <c r="P333" i="8" a="1"/>
  <c r="P67" i="8" a="1"/>
  <c r="P654" i="8" a="1"/>
  <c r="P1159" i="8" a="1"/>
  <c r="P811" i="8" a="1"/>
  <c r="P669" i="8" a="1"/>
  <c r="P223" i="8" a="1"/>
  <c r="P32" i="8" a="1"/>
  <c r="P1237" i="8" a="1"/>
  <c r="P416" i="8" a="1"/>
  <c r="P1061" i="8" a="1"/>
  <c r="P532" i="8" a="1"/>
  <c r="P453" i="8" a="1"/>
  <c r="P356" i="8" a="1"/>
  <c r="P731" i="8" a="1"/>
  <c r="P1003" i="8" a="1"/>
  <c r="P209" i="8" a="1"/>
  <c r="P743" i="8" a="1"/>
  <c r="P1139" i="8" a="1"/>
  <c r="P1083" i="8" a="1"/>
  <c r="P790" i="8" a="1"/>
  <c r="P433" i="8" a="1"/>
  <c r="P396" i="8" a="1"/>
  <c r="P557" i="8" a="1"/>
  <c r="P1200" i="8" a="1"/>
  <c r="P435" i="8" a="1"/>
  <c r="P22" i="8" a="1"/>
  <c r="P724" i="8" a="1"/>
  <c r="P959" i="8" a="1"/>
  <c r="P390" i="8" a="1"/>
  <c r="P725" i="8" a="1"/>
  <c r="P692" i="8" a="1"/>
  <c r="P704" i="8" a="1"/>
  <c r="P1231" i="8" a="1"/>
  <c r="P1214" i="8" a="1"/>
  <c r="P388" i="8" a="1"/>
  <c r="P739" i="8" a="1"/>
  <c r="P620" i="8" a="1"/>
  <c r="P219" i="8" a="1"/>
  <c r="P1042" i="8" a="1"/>
  <c r="P998" i="8" a="1"/>
  <c r="P624" i="8" a="1"/>
  <c r="P194" i="8" a="1"/>
  <c r="P407" i="8" a="1"/>
  <c r="P802" i="8" a="1"/>
  <c r="P1080" i="8" a="1"/>
  <c r="P283" i="8" a="1"/>
  <c r="P879" i="8" a="1"/>
  <c r="P649" i="8" a="1"/>
  <c r="P500" i="8" a="1"/>
  <c r="P667" i="8" a="1"/>
  <c r="P887" i="8" a="1"/>
  <c r="P1175" i="8" a="1"/>
  <c r="P575" i="8" a="1"/>
  <c r="P1133" i="8" a="1"/>
  <c r="P820" i="8" a="1"/>
  <c r="P621" i="8" a="1"/>
  <c r="P384" i="8" a="1"/>
  <c r="P144" i="8" a="1"/>
  <c r="P141" i="8" a="1"/>
  <c r="P915" i="8" a="1"/>
  <c r="P455" i="8" a="1"/>
  <c r="P1157" i="8" a="1"/>
  <c r="P241" i="8" a="1"/>
  <c r="P305" i="8" a="1"/>
  <c r="P1176" i="8" a="1"/>
  <c r="P714" i="8" a="1"/>
  <c r="P782" i="8" a="1"/>
  <c r="P976" i="8" a="1"/>
  <c r="P294" i="8" a="1"/>
  <c r="P574" i="8" a="1"/>
  <c r="P636" i="8" a="1"/>
  <c r="P549" i="8" a="1"/>
  <c r="P921" i="8" a="1"/>
  <c r="P419" i="8" a="1"/>
  <c r="P360" i="8" a="1"/>
  <c r="P626" i="8" a="1"/>
  <c r="P930" i="8" a="1"/>
  <c r="P1009" i="8" a="1"/>
  <c r="P889" i="8" a="1"/>
  <c r="P248" i="8" a="1"/>
  <c r="P201" i="8" a="1"/>
  <c r="P1067" i="8" a="1"/>
  <c r="P978" i="8" a="1"/>
  <c r="P598" i="8" a="1"/>
  <c r="P699" i="8" a="1"/>
  <c r="P629" i="8" a="1"/>
  <c r="P984" i="8" a="1"/>
  <c r="P703" i="8" a="1"/>
  <c r="P635" i="8" a="1"/>
  <c r="P128" i="8" a="1"/>
  <c r="P46" i="8" a="1"/>
  <c r="P1203" i="8" a="1"/>
  <c r="P899" i="8" a="1"/>
  <c r="P1135" i="8" a="1"/>
  <c r="P581" i="8" a="1"/>
  <c r="P719" i="8" a="1"/>
  <c r="P866" i="8" a="1"/>
  <c r="P227" i="8" a="1"/>
  <c r="P363" i="8" a="1"/>
  <c r="P1238" i="8" a="1"/>
  <c r="P637" i="8" a="1"/>
  <c r="P1106" i="8" a="1"/>
  <c r="P1177" i="8" a="1"/>
  <c r="P262" i="8" a="1"/>
  <c r="P534" i="8" a="1"/>
  <c r="P274" i="8" a="1"/>
  <c r="P38" i="8" a="1"/>
  <c r="P700" i="8" a="1"/>
  <c r="P1019" i="8" a="1"/>
  <c r="P371" i="8" a="1"/>
  <c r="P361" i="8" a="1"/>
  <c r="P956" i="8" a="1"/>
  <c r="P590" i="8" a="1"/>
  <c r="P845" i="8" a="1"/>
  <c r="P964" i="8" a="1"/>
  <c r="P711" i="8" a="1"/>
  <c r="P375" i="8" a="1"/>
  <c r="P192" i="8" a="1"/>
  <c r="P297" i="8" a="1"/>
  <c r="P1130" i="8" a="1"/>
  <c r="P641" i="8" a="1"/>
  <c r="P601" i="8" a="1"/>
  <c r="P933" i="8" a="1"/>
  <c r="P461" i="8" a="1"/>
  <c r="P512" i="8" a="1"/>
  <c r="P679" i="8" a="1"/>
  <c r="P23" i="8" a="1"/>
  <c r="P1036" i="8" a="1"/>
  <c r="P188" i="8" a="1"/>
  <c r="P645" i="8" a="1"/>
  <c r="P949" i="8" a="1"/>
  <c r="P422" i="8" a="1"/>
  <c r="P247" i="8" a="1"/>
  <c r="P944" i="8" a="1"/>
  <c r="P1179" i="8" a="1"/>
  <c r="P587" i="8" a="1"/>
  <c r="P727" i="8" a="1"/>
  <c r="P149" i="8" a="1"/>
  <c r="P559" i="8" a="1"/>
  <c r="P840" i="8" a="1"/>
  <c r="P1217" i="8" a="1"/>
  <c r="P507" i="8" a="1"/>
  <c r="P1165" i="8" a="1"/>
  <c r="P794" i="8" a="1"/>
  <c r="P572" i="8" a="1"/>
  <c r="P861" i="8" a="1"/>
  <c r="P273" i="8" a="1"/>
  <c r="P359" i="8" a="1"/>
  <c r="P495" i="8" a="1"/>
  <c r="P1221" i="8" a="1"/>
  <c r="P936" i="8" a="1"/>
  <c r="P551" i="8" a="1"/>
  <c r="P1032" i="8" a="1"/>
  <c r="P1046" i="8" a="1"/>
  <c r="P573" i="8" a="1"/>
  <c r="P892" i="8" a="1"/>
  <c r="P70" i="8" a="1"/>
  <c r="P1211" i="8" a="1"/>
  <c r="P948" i="8" a="1"/>
  <c r="P591" i="8" a="1"/>
  <c r="P855" i="8" a="1"/>
  <c r="P1128" i="8" a="1"/>
  <c r="P148" i="8" a="1"/>
  <c r="P260" i="8" a="1"/>
  <c r="P1028" i="8" a="1"/>
  <c r="P439" i="8" a="1"/>
  <c r="P638" i="8" a="1"/>
  <c r="P676" i="8" a="1"/>
  <c r="P198" i="8" a="1"/>
  <c r="P929" i="8" a="1"/>
  <c r="P409" i="8" a="1"/>
  <c r="P617" i="8" a="1"/>
  <c r="P897" i="8" a="1"/>
  <c r="P395" i="8" a="1"/>
  <c r="P517" i="8" a="1"/>
  <c r="P57" i="8" a="1"/>
  <c r="P43" i="8" a="1"/>
  <c r="P1187" i="8" a="1"/>
  <c r="P560" i="8" a="1"/>
  <c r="P151" i="8" a="1"/>
  <c r="P309" i="8" a="1"/>
  <c r="P910" i="8" a="1"/>
  <c r="P239" i="8" a="1"/>
  <c r="P385" i="8" a="1"/>
  <c r="P237" i="8" a="1"/>
  <c r="P1064" i="8" a="1"/>
  <c r="P812" i="8" a="1"/>
  <c r="P1015" i="8" a="1"/>
  <c r="P432" i="8" a="1"/>
  <c r="P799" i="8" a="1"/>
  <c r="P37" i="8" a="1"/>
  <c r="P89" i="8" a="1"/>
  <c r="P932" i="8" a="1"/>
  <c r="P1021" i="8" a="1"/>
  <c r="P569" i="8" a="1"/>
  <c r="P732" i="8" a="1"/>
  <c r="P39" i="8" a="1"/>
  <c r="P140" i="8" a="1"/>
  <c r="P1180" i="8" a="1"/>
  <c r="P267" i="8" a="1"/>
  <c r="P593" i="8" a="1"/>
  <c r="P418" i="8" a="1"/>
  <c r="P112" i="8" a="1"/>
  <c r="P664" i="8" a="1"/>
  <c r="P1122" i="8" a="1"/>
  <c r="P131" i="8" a="1"/>
  <c r="P1084" i="8" a="1"/>
  <c r="P1124" i="8" a="1"/>
  <c r="P809" i="8" a="1"/>
  <c r="P152" i="8" a="1"/>
  <c r="P513" i="8" a="1"/>
  <c r="P459" i="8" a="1"/>
  <c r="P786" i="8" a="1"/>
  <c r="P561" i="8" a="1"/>
  <c r="P547" i="8" l="1"/>
  <c r="P1015" i="8"/>
  <c r="P1130" i="8"/>
  <c r="P136" i="8"/>
  <c r="P497" i="8"/>
  <c r="P551" i="8"/>
  <c r="P1098" i="8"/>
  <c r="P559" i="8"/>
  <c r="P47" i="8"/>
  <c r="P188" i="8"/>
  <c r="P361" i="8"/>
  <c r="P509" i="8"/>
  <c r="P521" i="8"/>
  <c r="P899" i="8"/>
  <c r="P77" i="8"/>
  <c r="P152" i="8"/>
  <c r="P513" i="8"/>
  <c r="P915" i="8"/>
  <c r="P194" i="8"/>
  <c r="P539" i="8"/>
  <c r="P1126" i="8"/>
  <c r="P1200" i="8"/>
  <c r="P172" i="8"/>
  <c r="P183" i="8"/>
  <c r="P206" i="8"/>
  <c r="P543" i="8"/>
  <c r="P887" i="8"/>
  <c r="P1222" i="8"/>
  <c r="P374" i="8"/>
  <c r="P457" i="8"/>
  <c r="P532" i="8"/>
  <c r="P574" i="8"/>
  <c r="P39" i="8"/>
  <c r="P9" i="8"/>
  <c r="P74" i="8"/>
  <c r="P62" i="8"/>
  <c r="P70" i="8"/>
  <c r="P96" i="8"/>
  <c r="P151" i="8"/>
  <c r="P131" i="8"/>
  <c r="P149" i="8"/>
  <c r="P174" i="8"/>
  <c r="P231" i="8"/>
  <c r="P198" i="8"/>
  <c r="P227" i="8"/>
  <c r="P240" i="8"/>
  <c r="P248" i="8"/>
  <c r="P333" i="8"/>
  <c r="P294" i="8"/>
  <c r="P347" i="8"/>
  <c r="P379" i="8"/>
  <c r="P371" i="8"/>
  <c r="P390" i="8"/>
  <c r="P431" i="8"/>
  <c r="P409" i="8"/>
  <c r="P408" i="8"/>
  <c r="P399" i="8"/>
  <c r="P515" i="8"/>
  <c r="P608" i="8"/>
  <c r="P624" i="8"/>
  <c r="P685" i="8"/>
  <c r="P589" i="8"/>
  <c r="P675" i="8"/>
  <c r="P731" i="8"/>
  <c r="P780" i="8"/>
  <c r="P812" i="8"/>
  <c r="P888" i="8"/>
  <c r="P904" i="8"/>
  <c r="P920" i="8"/>
  <c r="P936" i="8"/>
  <c r="P948" i="8"/>
  <c r="P1009" i="8"/>
  <c r="P797" i="8"/>
  <c r="P1036" i="8"/>
  <c r="P1187" i="8"/>
  <c r="P1040" i="8"/>
  <c r="P1151" i="8"/>
  <c r="P1203" i="8"/>
  <c r="P1061" i="8"/>
  <c r="P1237" i="8"/>
  <c r="P1079" i="8"/>
  <c r="P141" i="8"/>
  <c r="P297" i="8"/>
  <c r="P278" i="8"/>
  <c r="P259" i="8"/>
  <c r="P557" i="8"/>
  <c r="P641" i="8"/>
  <c r="P745" i="8"/>
  <c r="P648" i="8"/>
  <c r="P715" i="8"/>
  <c r="P667" i="8"/>
  <c r="P742" i="8"/>
  <c r="P803" i="8"/>
  <c r="P818" i="8"/>
  <c r="P636" i="8"/>
  <c r="P794" i="8"/>
  <c r="P732" i="8"/>
  <c r="P851" i="8"/>
  <c r="P877" i="8"/>
  <c r="P875" i="8"/>
  <c r="P892" i="8"/>
  <c r="P940" i="8"/>
  <c r="P956" i="8"/>
  <c r="P786" i="8"/>
  <c r="P727" i="8"/>
  <c r="P788" i="8"/>
  <c r="P938" i="8"/>
  <c r="P676" i="8"/>
  <c r="P866" i="8"/>
  <c r="P874" i="8"/>
  <c r="P784" i="8"/>
  <c r="P860" i="8"/>
  <c r="P976" i="8"/>
  <c r="P1023" i="8"/>
  <c r="P872" i="8"/>
  <c r="P1019" i="8"/>
  <c r="P959" i="8"/>
  <c r="P1017" i="8"/>
  <c r="P1161" i="8"/>
  <c r="P1122" i="8"/>
  <c r="P1189" i="8"/>
  <c r="P1197" i="8"/>
  <c r="P1065" i="8"/>
  <c r="P998" i="8"/>
  <c r="P1141" i="8"/>
  <c r="P1209" i="8"/>
  <c r="P1238" i="8"/>
  <c r="P1067" i="8"/>
  <c r="P1249" i="8"/>
  <c r="P1064" i="8"/>
  <c r="P1243" i="8"/>
  <c r="P1245" i="8"/>
  <c r="P1219" i="8"/>
  <c r="P1221" i="8"/>
  <c r="P1175" i="8"/>
  <c r="P930" i="8"/>
  <c r="P13" i="8"/>
  <c r="P23" i="8"/>
  <c r="P43" i="8"/>
  <c r="P27" i="8"/>
  <c r="P42" i="8"/>
  <c r="P46" i="8"/>
  <c r="P67" i="8"/>
  <c r="P32" i="8"/>
  <c r="P132" i="8"/>
  <c r="P144" i="8"/>
  <c r="P192" i="8"/>
  <c r="P337" i="8"/>
  <c r="P276" i="8"/>
  <c r="P396" i="8"/>
  <c r="P407" i="8"/>
  <c r="P417" i="8"/>
  <c r="P528" i="8"/>
  <c r="P426" i="8"/>
  <c r="P500" i="8"/>
  <c r="P520" i="8"/>
  <c r="P550" i="8"/>
  <c r="P562" i="8"/>
  <c r="P561" i="8"/>
  <c r="P565" i="8"/>
  <c r="P569" i="8"/>
  <c r="P541" i="8"/>
  <c r="P578" i="8"/>
  <c r="P555" i="8"/>
  <c r="P573" i="8"/>
  <c r="P595" i="8"/>
  <c r="P611" i="8"/>
  <c r="P598" i="8"/>
  <c r="P587" i="8"/>
  <c r="P693" i="8"/>
  <c r="P599" i="8"/>
  <c r="P638" i="8"/>
  <c r="P719" i="8"/>
  <c r="P717" i="8"/>
  <c r="P692" i="8"/>
  <c r="P809" i="8"/>
  <c r="P782" i="8"/>
  <c r="P709" i="8"/>
  <c r="P748" i="8"/>
  <c r="P700" i="8"/>
  <c r="P724" i="8"/>
  <c r="P835" i="8"/>
  <c r="P876" i="8"/>
  <c r="P664" i="8"/>
  <c r="P831" i="8"/>
  <c r="P824" i="8"/>
  <c r="P895" i="8"/>
  <c r="P1042" i="8"/>
  <c r="P1147" i="8"/>
  <c r="P1138" i="8"/>
  <c r="P1215" i="8"/>
  <c r="P1217" i="8"/>
  <c r="P29" i="8"/>
  <c r="P237" i="8"/>
  <c r="P351" i="8"/>
  <c r="P392" i="8"/>
  <c r="P499" i="8"/>
  <c r="P495" i="8"/>
  <c r="P544" i="8"/>
  <c r="P626" i="8"/>
  <c r="P689" i="8"/>
  <c r="P679" i="8"/>
  <c r="P57" i="8"/>
  <c r="P90" i="8"/>
  <c r="P147" i="8"/>
  <c r="P128" i="8"/>
  <c r="P209" i="8"/>
  <c r="P223" i="8"/>
  <c r="P345" i="8"/>
  <c r="P384" i="8"/>
  <c r="P375" i="8"/>
  <c r="P400" i="8"/>
  <c r="P411" i="8"/>
  <c r="P433" i="8"/>
  <c r="P432" i="8"/>
  <c r="P503" i="8"/>
  <c r="P516" i="8"/>
  <c r="P597" i="8"/>
  <c r="P649" i="8"/>
  <c r="P665" i="8"/>
  <c r="P697" i="8"/>
  <c r="P723" i="8"/>
  <c r="P819" i="8"/>
  <c r="P813" i="8"/>
  <c r="P1021" i="8"/>
  <c r="P793" i="8"/>
  <c r="P1055" i="8"/>
  <c r="P1191" i="8"/>
  <c r="P1046" i="8"/>
  <c r="P1053" i="8"/>
  <c r="P1199" i="8"/>
  <c r="P1165" i="8"/>
  <c r="P1179" i="8"/>
  <c r="P164" i="8"/>
  <c r="P298" i="8"/>
  <c r="P439" i="8"/>
  <c r="P581" i="8"/>
  <c r="P613" i="8"/>
  <c r="P661" i="8"/>
  <c r="P586" i="8"/>
  <c r="P714" i="8"/>
  <c r="P19" i="8"/>
  <c r="P30" i="8"/>
  <c r="P38" i="8"/>
  <c r="P22" i="8"/>
  <c r="P53" i="8"/>
  <c r="P65" i="8"/>
  <c r="P112" i="8"/>
  <c r="P155" i="8"/>
  <c r="P117" i="8"/>
  <c r="P157" i="8"/>
  <c r="P219" i="8"/>
  <c r="P235" i="8"/>
  <c r="P256" i="8"/>
  <c r="P339" i="8"/>
  <c r="P356" i="8"/>
  <c r="P377" i="8"/>
  <c r="P385" i="8"/>
  <c r="P281" i="8"/>
  <c r="P369" i="8"/>
  <c r="P415" i="8"/>
  <c r="P359" i="8"/>
  <c r="P410" i="8"/>
  <c r="P360" i="8"/>
  <c r="P511" i="8"/>
  <c r="P512" i="8"/>
  <c r="P517" i="8"/>
  <c r="P582" i="8"/>
  <c r="P609" i="8"/>
  <c r="P635" i="8"/>
  <c r="P645" i="8"/>
  <c r="P669" i="8"/>
  <c r="P583" i="8"/>
  <c r="P621" i="8"/>
  <c r="P711" i="8"/>
  <c r="P660" i="8"/>
  <c r="P712" i="8"/>
  <c r="P790" i="8"/>
  <c r="P684" i="8"/>
  <c r="P836" i="8"/>
  <c r="P848" i="8"/>
  <c r="P839" i="8"/>
  <c r="P879" i="8"/>
  <c r="P958" i="8"/>
  <c r="P708" i="8"/>
  <c r="P823" i="8"/>
  <c r="P776" i="8"/>
  <c r="P900" i="8"/>
  <c r="P932" i="8"/>
  <c r="P965" i="8"/>
  <c r="P934" i="8"/>
  <c r="P1007" i="8"/>
  <c r="P1032" i="8"/>
  <c r="P960" i="8"/>
  <c r="P980" i="8"/>
  <c r="P1003" i="8"/>
  <c r="P944" i="8"/>
  <c r="P975" i="8"/>
  <c r="P986" i="8"/>
  <c r="P1028" i="8"/>
  <c r="P1135" i="8"/>
  <c r="P1008" i="8"/>
  <c r="P1084" i="8"/>
  <c r="P1124" i="8"/>
  <c r="P1176" i="8"/>
  <c r="P1225" i="8"/>
  <c r="P200" i="8"/>
  <c r="P274" i="8"/>
  <c r="P435" i="8"/>
  <c r="P450" i="8"/>
  <c r="P455" i="8"/>
  <c r="P418" i="8"/>
  <c r="P438" i="8"/>
  <c r="P577" i="8"/>
  <c r="P647" i="8"/>
  <c r="P620" i="8"/>
  <c r="P21" i="8"/>
  <c r="P54" i="8"/>
  <c r="P115" i="8"/>
  <c r="P201" i="8"/>
  <c r="P244" i="8"/>
  <c r="P239" i="8"/>
  <c r="P300" i="8"/>
  <c r="P293" i="8"/>
  <c r="P383" i="8"/>
  <c r="P273" i="8"/>
  <c r="P367" i="8"/>
  <c r="P419" i="8"/>
  <c r="P387" i="8"/>
  <c r="P461" i="8"/>
  <c r="P395" i="8"/>
  <c r="P673" i="8"/>
  <c r="P653" i="8"/>
  <c r="P703" i="8"/>
  <c r="P817" i="8"/>
  <c r="P811" i="8"/>
  <c r="P834" i="8"/>
  <c r="P820" i="8"/>
  <c r="P964" i="8"/>
  <c r="P1044" i="8"/>
  <c r="P1075" i="8"/>
  <c r="P1083" i="8"/>
  <c r="P1155" i="8"/>
  <c r="P1045" i="8"/>
  <c r="P1029" i="8"/>
  <c r="P1205" i="8"/>
  <c r="P283" i="8"/>
  <c r="P261" i="8"/>
  <c r="P348" i="8"/>
  <c r="P304" i="8"/>
  <c r="P507" i="8"/>
  <c r="P66" i="8"/>
  <c r="P89" i="8"/>
  <c r="P113" i="8"/>
  <c r="P156" i="8"/>
  <c r="P160" i="8"/>
  <c r="P215" i="8"/>
  <c r="P197" i="8"/>
  <c r="P229" i="8"/>
  <c r="P255" i="8"/>
  <c r="P247" i="8"/>
  <c r="P242" i="8"/>
  <c r="P272" i="8"/>
  <c r="P260" i="8"/>
  <c r="P310" i="8"/>
  <c r="P346" i="8"/>
  <c r="P380" i="8"/>
  <c r="P441" i="8"/>
  <c r="P305" i="8"/>
  <c r="P524" i="8"/>
  <c r="P502" i="8"/>
  <c r="P534" i="8"/>
  <c r="P568" i="8"/>
  <c r="P552" i="8"/>
  <c r="P576" i="8"/>
  <c r="P593" i="8"/>
  <c r="P605" i="8"/>
  <c r="P713" i="8"/>
  <c r="P600" i="8"/>
  <c r="P739" i="8"/>
  <c r="P678" i="8"/>
  <c r="P838" i="8"/>
  <c r="P867" i="8"/>
  <c r="P840" i="8"/>
  <c r="P884" i="8"/>
  <c r="P910" i="8"/>
  <c r="P804" i="8"/>
  <c r="P883" i="8"/>
  <c r="P853" i="8"/>
  <c r="P861" i="8"/>
  <c r="P889" i="8"/>
  <c r="P921" i="8"/>
  <c r="P902" i="8"/>
  <c r="P933" i="8"/>
  <c r="P897" i="8"/>
  <c r="P987" i="8"/>
  <c r="P855" i="8"/>
  <c r="P984" i="8"/>
  <c r="P999" i="8"/>
  <c r="P1159" i="8"/>
  <c r="P1076" i="8"/>
  <c r="P1133" i="8"/>
  <c r="P845" i="8"/>
  <c r="P1081" i="8"/>
  <c r="P1106" i="8"/>
  <c r="P1139" i="8"/>
  <c r="P1239" i="8"/>
  <c r="P1241" i="8"/>
  <c r="P1136" i="8"/>
  <c r="P1188" i="8"/>
  <c r="P1080" i="8"/>
  <c r="P1234" i="8"/>
  <c r="P1231" i="8"/>
  <c r="P1024" i="8"/>
  <c r="P1211" i="8"/>
  <c r="P1213" i="8"/>
  <c r="P37" i="8"/>
  <c r="P76" i="8"/>
  <c r="P94" i="8"/>
  <c r="P186" i="8"/>
  <c r="P257" i="8"/>
  <c r="P381" i="8"/>
  <c r="P416" i="8"/>
  <c r="P459" i="8"/>
  <c r="P422" i="8"/>
  <c r="P563" i="8"/>
  <c r="P31" i="8"/>
  <c r="P148" i="8"/>
  <c r="P116" i="8"/>
  <c r="P88" i="8"/>
  <c r="P140" i="8"/>
  <c r="P158" i="8"/>
  <c r="P241" i="8"/>
  <c r="P236" i="8"/>
  <c r="P246" i="8"/>
  <c r="P262" i="8"/>
  <c r="P216" i="8"/>
  <c r="P277" i="8"/>
  <c r="P224" i="8"/>
  <c r="P267" i="8"/>
  <c r="P232" i="8"/>
  <c r="P291" i="8"/>
  <c r="P373" i="8"/>
  <c r="P388" i="8"/>
  <c r="P427" i="8"/>
  <c r="P306" i="8"/>
  <c r="P363" i="8"/>
  <c r="P453" i="8"/>
  <c r="P458" i="8"/>
  <c r="P309" i="8"/>
  <c r="P454" i="8"/>
  <c r="P525" i="8"/>
  <c r="P501" i="8"/>
  <c r="P572" i="8"/>
  <c r="P560" i="8"/>
  <c r="P549" i="8"/>
  <c r="P585" i="8"/>
  <c r="P601" i="8"/>
  <c r="P617" i="8"/>
  <c r="P633" i="8"/>
  <c r="P591" i="8"/>
  <c r="P629" i="8"/>
  <c r="P646" i="8"/>
  <c r="P654" i="8"/>
  <c r="P681" i="8"/>
  <c r="P575" i="8"/>
  <c r="P590" i="8"/>
  <c r="P602" i="8"/>
  <c r="P637" i="8"/>
  <c r="P743" i="8"/>
  <c r="P725" i="8"/>
  <c r="P705" i="8"/>
  <c r="P801" i="8"/>
  <c r="P736" i="8"/>
  <c r="P802" i="8"/>
  <c r="P682" i="8"/>
  <c r="P704" i="8"/>
  <c r="P785" i="8"/>
  <c r="P699" i="8"/>
  <c r="P735" i="8"/>
  <c r="P799" i="8"/>
  <c r="P894" i="8"/>
  <c r="P858" i="8"/>
  <c r="P833" i="8"/>
  <c r="P878" i="8"/>
  <c r="P967" i="8"/>
  <c r="P929" i="8"/>
  <c r="P978" i="8"/>
  <c r="P949" i="8"/>
  <c r="P1012" i="8"/>
  <c r="P1018" i="8"/>
  <c r="P1128" i="8"/>
  <c r="P1201" i="8"/>
  <c r="P1077" i="8"/>
  <c r="P925" i="8"/>
  <c r="P1063" i="8"/>
  <c r="P1157" i="8"/>
  <c r="P1132" i="8"/>
  <c r="P979" i="8"/>
  <c r="P1177" i="8"/>
  <c r="P1059" i="8"/>
  <c r="P1195" i="8"/>
  <c r="P1057" i="8"/>
  <c r="P1180" i="8"/>
  <c r="P1227" i="8"/>
  <c r="P1229" i="8"/>
  <c r="P1250" i="8"/>
  <c r="P1214" i="8"/>
  <c r="P1060" i="8"/>
  <c r="D510" i="8"/>
  <c r="G510" i="8" s="1"/>
  <c r="E510" i="8"/>
  <c r="D579" i="8"/>
  <c r="G579" i="8" s="1"/>
  <c r="F579" i="8"/>
  <c r="E15" i="8"/>
  <c r="E10" i="8"/>
  <c r="D67" i="8"/>
  <c r="G67" i="8" s="1"/>
  <c r="F67" i="8"/>
  <c r="E26" i="8"/>
  <c r="F45" i="8"/>
  <c r="F76" i="8"/>
  <c r="P50" i="8" a="1"/>
  <c r="P50" i="8" s="1"/>
  <c r="K126" i="8"/>
  <c r="J161" i="8"/>
  <c r="M161" i="8" s="1"/>
  <c r="K161" i="8"/>
  <c r="K137" i="8"/>
  <c r="L162" i="8"/>
  <c r="E217" i="8"/>
  <c r="E233" i="8"/>
  <c r="F218" i="8"/>
  <c r="K138" i="8"/>
  <c r="P170" i="8" a="1"/>
  <c r="P170" i="8" s="1"/>
  <c r="D222" i="8"/>
  <c r="G222" i="8" s="1"/>
  <c r="E222" i="8"/>
  <c r="F222" i="8"/>
  <c r="K187" i="8"/>
  <c r="D268" i="8"/>
  <c r="G268" i="8" s="1"/>
  <c r="E268" i="8"/>
  <c r="F241" i="8"/>
  <c r="L198" i="8"/>
  <c r="L194" i="8"/>
  <c r="K205" i="8"/>
  <c r="L188" i="8"/>
  <c r="F283" i="8"/>
  <c r="F278" i="8"/>
  <c r="E334" i="8"/>
  <c r="E311" i="8"/>
  <c r="F348" i="8"/>
  <c r="D373" i="8"/>
  <c r="G373" i="8" s="1"/>
  <c r="F373" i="8"/>
  <c r="F259" i="8"/>
  <c r="F298" i="8"/>
  <c r="E372" i="8"/>
  <c r="F450" i="8"/>
  <c r="E357" i="8"/>
  <c r="F424" i="8"/>
  <c r="F439" i="8"/>
  <c r="F385" i="8"/>
  <c r="P443" i="8" a="1"/>
  <c r="P443" i="8" s="1"/>
  <c r="F510" i="8"/>
  <c r="F305" i="8"/>
  <c r="D525" i="8"/>
  <c r="G525" i="8" s="1"/>
  <c r="F525" i="8"/>
  <c r="F418" i="8"/>
  <c r="F422" i="8"/>
  <c r="F438" i="8"/>
  <c r="E530" i="8"/>
  <c r="E579" i="8"/>
  <c r="F495" i="8"/>
  <c r="E564" i="8"/>
  <c r="E571" i="8"/>
  <c r="F501" i="8"/>
  <c r="F557" i="8"/>
  <c r="F574" i="8"/>
  <c r="F544" i="8"/>
  <c r="F577" i="8"/>
  <c r="E350" i="8"/>
  <c r="E592" i="8"/>
  <c r="F647" i="8"/>
  <c r="E614" i="8"/>
  <c r="F620" i="8"/>
  <c r="E643" i="8"/>
  <c r="E655" i="8"/>
  <c r="F626" i="8"/>
  <c r="F555" i="8"/>
  <c r="E603" i="8"/>
  <c r="E642" i="8"/>
  <c r="F648" i="8"/>
  <c r="E615" i="8"/>
  <c r="D644" i="8"/>
  <c r="G644" i="8" s="1"/>
  <c r="E644" i="8"/>
  <c r="F586" i="8"/>
  <c r="E588" i="8"/>
  <c r="F745" i="8"/>
  <c r="D706" i="8"/>
  <c r="G706" i="8" s="1"/>
  <c r="E706" i="8"/>
  <c r="F706" i="8"/>
  <c r="D710" i="8"/>
  <c r="G710" i="8" s="1"/>
  <c r="E710" i="8"/>
  <c r="F710" i="8"/>
  <c r="D682" i="8"/>
  <c r="G682" i="8" s="1"/>
  <c r="E721" i="8"/>
  <c r="E741" i="8"/>
  <c r="F715" i="8"/>
  <c r="E688" i="8"/>
  <c r="E726" i="8"/>
  <c r="F686" i="8"/>
  <c r="E737" i="8"/>
  <c r="E722" i="8"/>
  <c r="E680" i="8"/>
  <c r="F818" i="8"/>
  <c r="F794" i="8"/>
  <c r="F732" i="8"/>
  <c r="P766" i="8" a="1"/>
  <c r="P766" i="8" s="1"/>
  <c r="E806" i="8"/>
  <c r="P755" i="8" a="1"/>
  <c r="P755" i="8" s="1"/>
  <c r="E871" i="8"/>
  <c r="F877" i="8"/>
  <c r="E886" i="8"/>
  <c r="F930" i="8"/>
  <c r="E946" i="8"/>
  <c r="E808" i="8"/>
  <c r="E847" i="8"/>
  <c r="D891" i="8"/>
  <c r="G891" i="8" s="1"/>
  <c r="E891" i="8"/>
  <c r="D907" i="8"/>
  <c r="G907" i="8" s="1"/>
  <c r="E907" i="8"/>
  <c r="F907" i="8"/>
  <c r="D923" i="8"/>
  <c r="G923" i="8" s="1"/>
  <c r="E923" i="8"/>
  <c r="F923" i="8"/>
  <c r="D939" i="8"/>
  <c r="G939" i="8" s="1"/>
  <c r="E939" i="8"/>
  <c r="F939" i="8"/>
  <c r="F786" i="8"/>
  <c r="F727" i="8"/>
  <c r="F938" i="8"/>
  <c r="F676" i="8"/>
  <c r="E837" i="8"/>
  <c r="F856" i="8"/>
  <c r="F864" i="8"/>
  <c r="E873" i="8"/>
  <c r="F835" i="8"/>
  <c r="F852" i="8"/>
  <c r="E863" i="8"/>
  <c r="E912" i="8"/>
  <c r="E1004" i="8"/>
  <c r="E1010" i="8"/>
  <c r="F851" i="8"/>
  <c r="E882" i="8"/>
  <c r="E1030" i="8"/>
  <c r="G1171" i="8"/>
  <c r="E859" i="8"/>
  <c r="P911" i="8" a="1"/>
  <c r="P911" i="8" s="1"/>
  <c r="E928" i="8"/>
  <c r="E1006" i="8"/>
  <c r="F959" i="8"/>
  <c r="F1017" i="8"/>
  <c r="E970" i="8"/>
  <c r="E991" i="8"/>
  <c r="D1012" i="8"/>
  <c r="G1012" i="8" s="1"/>
  <c r="F1012" i="8"/>
  <c r="L1131" i="8"/>
  <c r="K1131" i="8"/>
  <c r="J1131" i="8"/>
  <c r="M1131" i="8" s="1"/>
  <c r="E670" i="8"/>
  <c r="E961" i="8"/>
  <c r="E941" i="8"/>
  <c r="F1027" i="8"/>
  <c r="F1161" i="8"/>
  <c r="D1082" i="8"/>
  <c r="G1082" i="8" s="1"/>
  <c r="F1082" i="8"/>
  <c r="E973" i="8"/>
  <c r="E1034" i="8"/>
  <c r="F998" i="8"/>
  <c r="F1141" i="8"/>
  <c r="E1198" i="8"/>
  <c r="F1239" i="8"/>
  <c r="P1073" i="8" a="1"/>
  <c r="P1073" i="8" s="1"/>
  <c r="P1108" i="8" a="1"/>
  <c r="P1108" i="8" s="1"/>
  <c r="P1285" i="8" a="1"/>
  <c r="P1285" i="8" s="1"/>
  <c r="E1168" i="8"/>
  <c r="E728" i="8"/>
  <c r="F1232" i="8"/>
  <c r="E1056" i="8"/>
  <c r="F1067" i="8"/>
  <c r="E1235" i="8"/>
  <c r="P1096" i="8" a="1"/>
  <c r="P1096" i="8" s="1"/>
  <c r="E1144" i="8"/>
  <c r="F1064" i="8"/>
  <c r="P1173" i="8" a="1"/>
  <c r="P1173" i="8" s="1"/>
  <c r="F1196" i="8"/>
  <c r="F1231" i="8"/>
  <c r="E1156" i="8"/>
  <c r="E1204" i="8"/>
  <c r="F1211" i="8"/>
  <c r="E1152" i="8"/>
  <c r="E1164" i="8"/>
  <c r="D1192" i="8"/>
  <c r="G1192" i="8" s="1"/>
  <c r="E1192" i="8"/>
  <c r="P1286" i="8" a="1"/>
  <c r="P1286" i="8" s="1"/>
  <c r="P1325" i="8" a="1"/>
  <c r="P1325" i="8" s="1"/>
  <c r="F1175" i="8"/>
  <c r="P1371" i="8" a="1"/>
  <c r="P1371" i="8" s="1"/>
  <c r="P1382" i="8" a="1"/>
  <c r="P1382" i="8" s="1"/>
  <c r="D358" i="8"/>
  <c r="G358" i="8" s="1"/>
  <c r="E358" i="8"/>
  <c r="D887" i="8"/>
  <c r="G887" i="8" s="1"/>
  <c r="F887" i="8"/>
  <c r="F871" i="8"/>
  <c r="J1099" i="8"/>
  <c r="M1099" i="8" s="1"/>
  <c r="K1099" i="8"/>
  <c r="D1182" i="8"/>
  <c r="G1182" i="8" s="1"/>
  <c r="E1182" i="8"/>
  <c r="D1154" i="8"/>
  <c r="G1154" i="8" s="1"/>
  <c r="E1154" i="8"/>
  <c r="F1154" i="8"/>
  <c r="D1162" i="8"/>
  <c r="G1162" i="8" s="1"/>
  <c r="E1162" i="8"/>
  <c r="F1162" i="8"/>
  <c r="D1240" i="8"/>
  <c r="G1240" i="8" s="1"/>
  <c r="E1240" i="8"/>
  <c r="D1212" i="8"/>
  <c r="G1212" i="8" s="1"/>
  <c r="E1212" i="8"/>
  <c r="D1222" i="8"/>
  <c r="G1222" i="8" s="1"/>
  <c r="F1222" i="8"/>
  <c r="P1290" i="8" a="1"/>
  <c r="P1290" i="8" s="1"/>
  <c r="L1099" i="8"/>
  <c r="E55" i="8"/>
  <c r="D75" i="8"/>
  <c r="G75" i="8" s="1"/>
  <c r="F75" i="8"/>
  <c r="D63" i="8"/>
  <c r="G63" i="8" s="1"/>
  <c r="F63" i="8"/>
  <c r="D71" i="8"/>
  <c r="G71" i="8" s="1"/>
  <c r="F71" i="8"/>
  <c r="J87" i="8"/>
  <c r="M87" i="8" s="1"/>
  <c r="K87" i="8"/>
  <c r="L87" i="8"/>
  <c r="F64" i="8"/>
  <c r="P101" i="8" a="1"/>
  <c r="P101" i="8" s="1"/>
  <c r="F72" i="8"/>
  <c r="L89" i="8"/>
  <c r="P133" i="8" a="1"/>
  <c r="P133" i="8" s="1"/>
  <c r="L150" i="8"/>
  <c r="K124" i="8"/>
  <c r="L134" i="8"/>
  <c r="L146" i="8"/>
  <c r="J179" i="8"/>
  <c r="M179" i="8" s="1"/>
  <c r="L179" i="8"/>
  <c r="K129" i="8"/>
  <c r="E218" i="8"/>
  <c r="L118" i="8"/>
  <c r="F221" i="8"/>
  <c r="P166" i="8" a="1"/>
  <c r="P166" i="8" s="1"/>
  <c r="P176" i="8" a="1"/>
  <c r="P176" i="8" s="1"/>
  <c r="F331" i="8"/>
  <c r="F257" i="8"/>
  <c r="F307" i="8"/>
  <c r="E335" i="8"/>
  <c r="F299" i="8"/>
  <c r="F263" i="8"/>
  <c r="F279" i="8"/>
  <c r="E269" i="8"/>
  <c r="F304" i="8"/>
  <c r="D381" i="8"/>
  <c r="G381" i="8" s="1"/>
  <c r="F381" i="8"/>
  <c r="F352" i="8"/>
  <c r="F376" i="8"/>
  <c r="F338" i="8"/>
  <c r="E368" i="8"/>
  <c r="P275" i="8" a="1"/>
  <c r="P275" i="8" s="1"/>
  <c r="E370" i="8"/>
  <c r="F290" i="8"/>
  <c r="D459" i="8"/>
  <c r="G459" i="8" s="1"/>
  <c r="F459" i="8"/>
  <c r="F364" i="8"/>
  <c r="D455" i="8"/>
  <c r="G455" i="8" s="1"/>
  <c r="F455" i="8"/>
  <c r="D452" i="8"/>
  <c r="G452" i="8" s="1"/>
  <c r="E452" i="8"/>
  <c r="F452" i="8"/>
  <c r="P491" i="8" a="1"/>
  <c r="P491" i="8" s="1"/>
  <c r="E522" i="8"/>
  <c r="P342" i="8" a="1"/>
  <c r="P342" i="8" s="1"/>
  <c r="L303" i="8"/>
  <c r="P481" i="8" a="1"/>
  <c r="P481" i="8" s="1"/>
  <c r="D526" i="8"/>
  <c r="G526" i="8" s="1"/>
  <c r="E526" i="8"/>
  <c r="F406" i="8"/>
  <c r="E282" i="8"/>
  <c r="F538" i="8"/>
  <c r="F546" i="8"/>
  <c r="P470" i="8" a="1"/>
  <c r="P470" i="8" s="1"/>
  <c r="F517" i="8"/>
  <c r="E548" i="8"/>
  <c r="E556" i="8"/>
  <c r="D563" i="8"/>
  <c r="G563" i="8" s="1"/>
  <c r="F563" i="8"/>
  <c r="P627" i="8" a="1"/>
  <c r="P627" i="8" s="1"/>
  <c r="F623" i="8"/>
  <c r="D656" i="8"/>
  <c r="E656" i="8"/>
  <c r="F610" i="8"/>
  <c r="F639" i="8"/>
  <c r="D662" i="8"/>
  <c r="G662" i="8" s="1"/>
  <c r="E662" i="8"/>
  <c r="F662" i="8"/>
  <c r="F622" i="8"/>
  <c r="F634" i="8"/>
  <c r="D738" i="8"/>
  <c r="G738" i="8" s="1"/>
  <c r="E738" i="8"/>
  <c r="F738" i="8"/>
  <c r="P701" i="8" a="1"/>
  <c r="P701" i="8" s="1"/>
  <c r="E747" i="8"/>
  <c r="F668" i="8"/>
  <c r="F749" i="8"/>
  <c r="P758" i="8" a="1"/>
  <c r="P758" i="8" s="1"/>
  <c r="F810" i="8"/>
  <c r="F696" i="8"/>
  <c r="F814" i="8"/>
  <c r="P757" i="8" a="1"/>
  <c r="P757" i="8" s="1"/>
  <c r="P781" i="8" a="1"/>
  <c r="P781" i="8" s="1"/>
  <c r="F808" i="8"/>
  <c r="E881" i="8"/>
  <c r="F854" i="8"/>
  <c r="F862" i="8"/>
  <c r="F890" i="8"/>
  <c r="P922" i="8" a="1"/>
  <c r="P922" i="8" s="1"/>
  <c r="E857" i="8"/>
  <c r="E905" i="8"/>
  <c r="E937" i="8"/>
  <c r="F842" i="8"/>
  <c r="F950" i="8"/>
  <c r="E962" i="8"/>
  <c r="E917" i="8"/>
  <c r="F867" i="8"/>
  <c r="F912" i="8"/>
  <c r="F983" i="8"/>
  <c r="F994" i="8"/>
  <c r="E945" i="8"/>
  <c r="F1021" i="8"/>
  <c r="F1038" i="8"/>
  <c r="F891" i="8"/>
  <c r="F928" i="8"/>
  <c r="E971" i="8"/>
  <c r="E982" i="8"/>
  <c r="D1019" i="8"/>
  <c r="G1019" i="8" s="1"/>
  <c r="F1019" i="8"/>
  <c r="E909" i="8"/>
  <c r="E1001" i="8"/>
  <c r="F793" i="8"/>
  <c r="E927" i="8"/>
  <c r="E1002" i="8"/>
  <c r="K1103" i="8"/>
  <c r="J1103" i="8"/>
  <c r="M1103" i="8" s="1"/>
  <c r="E1149" i="8"/>
  <c r="E1027" i="8"/>
  <c r="E1145" i="8"/>
  <c r="E1013" i="8"/>
  <c r="F839" i="8"/>
  <c r="P1089" i="8" a="1"/>
  <c r="P1089" i="8" s="1"/>
  <c r="D1228" i="8"/>
  <c r="G1228" i="8" s="1"/>
  <c r="E1228" i="8"/>
  <c r="E1082" i="8"/>
  <c r="P1116" i="8" a="1"/>
  <c r="P1116" i="8" s="1"/>
  <c r="D1200" i="8"/>
  <c r="G1200" i="8" s="1"/>
  <c r="F1200" i="8"/>
  <c r="F1235" i="8"/>
  <c r="E1246" i="8"/>
  <c r="P1321" i="8" a="1"/>
  <c r="P1321" i="8" s="1"/>
  <c r="E1140" i="8"/>
  <c r="G1176" i="8"/>
  <c r="P1066" i="8" a="1"/>
  <c r="P1066" i="8" s="1"/>
  <c r="F1134" i="8"/>
  <c r="P1273" i="8" a="1"/>
  <c r="P1273" i="8" s="1"/>
  <c r="P1316" i="8" a="1"/>
  <c r="P1316" i="8" s="1"/>
  <c r="F1246" i="8"/>
  <c r="P1379" i="8" a="1"/>
  <c r="P1379" i="8" s="1"/>
  <c r="P1362" i="8" a="1"/>
  <c r="P1362" i="8" s="1"/>
  <c r="D539" i="8"/>
  <c r="G539" i="8" s="1"/>
  <c r="F539" i="8"/>
  <c r="D698" i="8"/>
  <c r="G698" i="8" s="1"/>
  <c r="E698" i="8"/>
  <c r="F698" i="8"/>
  <c r="F19" i="8"/>
  <c r="F30" i="8"/>
  <c r="F38" i="8"/>
  <c r="D44" i="8"/>
  <c r="G44" i="8" s="1"/>
  <c r="E44" i="8"/>
  <c r="F22" i="8"/>
  <c r="D43" i="8"/>
  <c r="G43" i="8" s="1"/>
  <c r="F43" i="8"/>
  <c r="E14" i="8"/>
  <c r="D20" i="8"/>
  <c r="G20" i="8" s="1"/>
  <c r="E20" i="8"/>
  <c r="E52" i="8"/>
  <c r="E11" i="8"/>
  <c r="P34" i="8" a="1"/>
  <c r="P34" i="8" s="1"/>
  <c r="E68" i="8"/>
  <c r="F32" i="8"/>
  <c r="E64" i="8"/>
  <c r="P121" i="8" a="1"/>
  <c r="P121" i="8" s="1"/>
  <c r="E72" i="8"/>
  <c r="L112" i="8"/>
  <c r="F51" i="8"/>
  <c r="K150" i="8"/>
  <c r="K134" i="8"/>
  <c r="K146" i="8"/>
  <c r="L136" i="8"/>
  <c r="L175" i="8"/>
  <c r="J195" i="8"/>
  <c r="M195" i="8" s="1"/>
  <c r="K195" i="8"/>
  <c r="K118" i="8"/>
  <c r="E221" i="8"/>
  <c r="F256" i="8"/>
  <c r="E331" i="8"/>
  <c r="E307" i="8"/>
  <c r="E299" i="8"/>
  <c r="E263" i="8"/>
  <c r="E279" i="8"/>
  <c r="F339" i="8"/>
  <c r="F330" i="8"/>
  <c r="F356" i="8"/>
  <c r="E352" i="8"/>
  <c r="E376" i="8"/>
  <c r="E338" i="8"/>
  <c r="F410" i="8"/>
  <c r="E451" i="8"/>
  <c r="F360" i="8"/>
  <c r="E378" i="8"/>
  <c r="E290" i="8"/>
  <c r="D456" i="8"/>
  <c r="G456" i="8" s="1"/>
  <c r="E456" i="8"/>
  <c r="F456" i="8"/>
  <c r="E264" i="8"/>
  <c r="E364" i="8"/>
  <c r="P469" i="8" a="1"/>
  <c r="P469" i="8" s="1"/>
  <c r="E424" i="8"/>
  <c r="E494" i="8"/>
  <c r="P487" i="8" a="1"/>
  <c r="P487" i="8" s="1"/>
  <c r="K303" i="8"/>
  <c r="P523" i="8" a="1"/>
  <c r="P523" i="8" s="1"/>
  <c r="E406" i="8"/>
  <c r="P446" i="8" a="1"/>
  <c r="P446" i="8" s="1"/>
  <c r="E529" i="8"/>
  <c r="F355" i="8"/>
  <c r="E420" i="8"/>
  <c r="P464" i="8" a="1"/>
  <c r="P464" i="8" s="1"/>
  <c r="F494" i="8"/>
  <c r="E506" i="8"/>
  <c r="E538" i="8"/>
  <c r="E546" i="8"/>
  <c r="E536" i="8"/>
  <c r="F582" i="8"/>
  <c r="E623" i="8"/>
  <c r="E610" i="8"/>
  <c r="F616" i="8"/>
  <c r="E639" i="8"/>
  <c r="F635" i="8"/>
  <c r="E622" i="8"/>
  <c r="F628" i="8"/>
  <c r="F583" i="8"/>
  <c r="E634" i="8"/>
  <c r="D678" i="8"/>
  <c r="G678" i="8" s="1"/>
  <c r="E596" i="8"/>
  <c r="F722" i="8"/>
  <c r="F660" i="8"/>
  <c r="F712" i="8"/>
  <c r="D702" i="8"/>
  <c r="G702" i="8" s="1"/>
  <c r="E702" i="8"/>
  <c r="F702" i="8"/>
  <c r="E668" i="8"/>
  <c r="F790" i="8"/>
  <c r="E749" i="8"/>
  <c r="E810" i="8"/>
  <c r="E696" i="8"/>
  <c r="F777" i="8"/>
  <c r="E814" i="8"/>
  <c r="E841" i="8"/>
  <c r="E868" i="8"/>
  <c r="E844" i="8"/>
  <c r="E880" i="8"/>
  <c r="E843" i="8"/>
  <c r="F958" i="8"/>
  <c r="F708" i="8"/>
  <c r="E854" i="8"/>
  <c r="E862" i="8"/>
  <c r="F788" i="8"/>
  <c r="E805" i="8"/>
  <c r="E890" i="8"/>
  <c r="E832" i="8"/>
  <c r="D899" i="8"/>
  <c r="G899" i="8" s="1"/>
  <c r="F899" i="8"/>
  <c r="D931" i="8"/>
  <c r="G931" i="8" s="1"/>
  <c r="F931" i="8"/>
  <c r="E807" i="8"/>
  <c r="E842" i="8"/>
  <c r="F849" i="8"/>
  <c r="F865" i="8"/>
  <c r="F869" i="8"/>
  <c r="F934" i="8"/>
  <c r="E950" i="8"/>
  <c r="E983" i="8"/>
  <c r="E994" i="8"/>
  <c r="F1005" i="8"/>
  <c r="E931" i="8"/>
  <c r="F957" i="8"/>
  <c r="P990" i="8" a="1"/>
  <c r="P990" i="8" s="1"/>
  <c r="F1037" i="8"/>
  <c r="D1142" i="8"/>
  <c r="G1142" i="8" s="1"/>
  <c r="E1142" i="8"/>
  <c r="F1142" i="8"/>
  <c r="D1062" i="8"/>
  <c r="G1062" i="8" s="1"/>
  <c r="F1062" i="8"/>
  <c r="F972" i="8"/>
  <c r="E1011" i="8"/>
  <c r="F1153" i="8"/>
  <c r="F1169" i="8"/>
  <c r="F1023" i="8"/>
  <c r="F1240" i="8"/>
  <c r="F997" i="8"/>
  <c r="F1068" i="8"/>
  <c r="E1160" i="8"/>
  <c r="P1269" i="8" a="1"/>
  <c r="P1269" i="8" s="1"/>
  <c r="L1129" i="8"/>
  <c r="F1138" i="8"/>
  <c r="E1202" i="8"/>
  <c r="G1029" i="8"/>
  <c r="D1236" i="8"/>
  <c r="G1236" i="8" s="1"/>
  <c r="E1236" i="8"/>
  <c r="E1058" i="8"/>
  <c r="P1233" i="8" a="1"/>
  <c r="P1233" i="8" s="1"/>
  <c r="E1134" i="8"/>
  <c r="P1158" i="8" a="1"/>
  <c r="P1158" i="8" s="1"/>
  <c r="F1184" i="8"/>
  <c r="F1212" i="8"/>
  <c r="F1243" i="8"/>
  <c r="E1166" i="8"/>
  <c r="F1219" i="8"/>
  <c r="P1230" i="8" a="1"/>
  <c r="P1230" i="8" s="1"/>
  <c r="P1270" i="8" a="1"/>
  <c r="P1270" i="8" s="1"/>
  <c r="P774" i="8" a="1"/>
  <c r="P774" i="8" s="1"/>
  <c r="P1383" i="8" a="1"/>
  <c r="P1383" i="8" s="1"/>
  <c r="D509" i="8"/>
  <c r="G509" i="8" s="1"/>
  <c r="F509" i="8"/>
  <c r="D551" i="8"/>
  <c r="G551" i="8" s="1"/>
  <c r="F551" i="8"/>
  <c r="P7" i="8" a="1"/>
  <c r="P7" i="8" s="1"/>
  <c r="F18" i="8"/>
  <c r="P35" i="8" a="1"/>
  <c r="P35" i="8" s="1"/>
  <c r="D8" i="8"/>
  <c r="G8" i="8" s="1"/>
  <c r="E8" i="8"/>
  <c r="D47" i="8"/>
  <c r="G47" i="8" s="1"/>
  <c r="F47" i="8"/>
  <c r="E75" i="8"/>
  <c r="F60" i="8"/>
  <c r="E24" i="8"/>
  <c r="E63" i="8"/>
  <c r="E71" i="8"/>
  <c r="J95" i="8"/>
  <c r="M95" i="8" s="1"/>
  <c r="K95" i="8"/>
  <c r="L95" i="8"/>
  <c r="P98" i="8" a="1"/>
  <c r="P98" i="8" s="1"/>
  <c r="E51" i="8"/>
  <c r="K93" i="8"/>
  <c r="J199" i="8"/>
  <c r="M199" i="8" s="1"/>
  <c r="K199" i="8"/>
  <c r="F225" i="8"/>
  <c r="P182" i="8" a="1"/>
  <c r="P182" i="8" s="1"/>
  <c r="L202" i="8"/>
  <c r="F228" i="8"/>
  <c r="E330" i="8"/>
  <c r="F220" i="8"/>
  <c r="D361" i="8"/>
  <c r="G361" i="8" s="1"/>
  <c r="F361" i="8"/>
  <c r="F430" i="8"/>
  <c r="F295" i="8"/>
  <c r="F353" i="8"/>
  <c r="E382" i="8"/>
  <c r="E386" i="8"/>
  <c r="D460" i="8"/>
  <c r="G460" i="8" s="1"/>
  <c r="E460" i="8"/>
  <c r="F460" i="8"/>
  <c r="F434" i="8"/>
  <c r="D440" i="8"/>
  <c r="G440" i="8" s="1"/>
  <c r="E440" i="8"/>
  <c r="F440" i="8"/>
  <c r="E436" i="8"/>
  <c r="F414" i="8"/>
  <c r="D513" i="8"/>
  <c r="G513" i="8" s="1"/>
  <c r="F513" i="8"/>
  <c r="P463" i="8" a="1"/>
  <c r="P463" i="8" s="1"/>
  <c r="P484" i="8" a="1"/>
  <c r="P484" i="8" s="1"/>
  <c r="E355" i="8"/>
  <c r="D521" i="8"/>
  <c r="G521" i="8" s="1"/>
  <c r="F521" i="8"/>
  <c r="P471" i="8" a="1"/>
  <c r="P471" i="8" s="1"/>
  <c r="F553" i="8"/>
  <c r="P493" i="8" a="1"/>
  <c r="P493" i="8" s="1"/>
  <c r="E354" i="8"/>
  <c r="D543" i="8"/>
  <c r="G543" i="8" s="1"/>
  <c r="F543" i="8"/>
  <c r="F650" i="8"/>
  <c r="F607" i="8"/>
  <c r="F594" i="8"/>
  <c r="F567" i="8"/>
  <c r="F606" i="8"/>
  <c r="F618" i="8"/>
  <c r="F733" i="8"/>
  <c r="D730" i="8"/>
  <c r="G730" i="8" s="1"/>
  <c r="E730" i="8"/>
  <c r="F730" i="8"/>
  <c r="F720" i="8"/>
  <c r="F740" i="8"/>
  <c r="E734" i="8"/>
  <c r="P783" i="8" a="1"/>
  <c r="P783" i="8" s="1"/>
  <c r="F778" i="8"/>
  <c r="E777" i="8"/>
  <c r="F729" i="8"/>
  <c r="F926" i="8"/>
  <c r="D963" i="8"/>
  <c r="G963" i="8" s="1"/>
  <c r="E963" i="8"/>
  <c r="F963" i="8"/>
  <c r="F850" i="8"/>
  <c r="F870" i="8"/>
  <c r="F846" i="8"/>
  <c r="E849" i="8"/>
  <c r="E865" i="8"/>
  <c r="E869" i="8"/>
  <c r="F918" i="8"/>
  <c r="F966" i="8"/>
  <c r="E977" i="8"/>
  <c r="F1026" i="8"/>
  <c r="E1005" i="8"/>
  <c r="F1022" i="8"/>
  <c r="F1031" i="8"/>
  <c r="F855" i="8"/>
  <c r="E957" i="8"/>
  <c r="D1015" i="8"/>
  <c r="G1015" i="8" s="1"/>
  <c r="F1015" i="8"/>
  <c r="J1107" i="8"/>
  <c r="M1107" i="8" s="1"/>
  <c r="K1107" i="8"/>
  <c r="L1123" i="8"/>
  <c r="K1123" i="8"/>
  <c r="J1123" i="8"/>
  <c r="M1123" i="8" s="1"/>
  <c r="F847" i="8"/>
  <c r="E1037" i="8"/>
  <c r="D1194" i="8"/>
  <c r="G1194" i="8" s="1"/>
  <c r="F1194" i="8"/>
  <c r="E1194" i="8"/>
  <c r="F988" i="8"/>
  <c r="E1031" i="8"/>
  <c r="L1097" i="8"/>
  <c r="K1105" i="8"/>
  <c r="P1113" i="8" a="1"/>
  <c r="P1113" i="8" s="1"/>
  <c r="E995" i="8"/>
  <c r="F1014" i="8"/>
  <c r="L1125" i="8"/>
  <c r="E972" i="8"/>
  <c r="F1042" i="8"/>
  <c r="L1103" i="8"/>
  <c r="D1150" i="8"/>
  <c r="G1150" i="8" s="1"/>
  <c r="E1150" i="8"/>
  <c r="P913" i="8" a="1"/>
  <c r="P913" i="8" s="1"/>
  <c r="L1101" i="8"/>
  <c r="E1153" i="8"/>
  <c r="E1169" i="8"/>
  <c r="E997" i="8"/>
  <c r="E1068" i="8"/>
  <c r="F1150" i="8"/>
  <c r="F1228" i="8"/>
  <c r="P1070" i="8" a="1"/>
  <c r="P1070" i="8" s="1"/>
  <c r="K1129" i="8"/>
  <c r="E1226" i="8"/>
  <c r="P1069" i="8" a="1"/>
  <c r="P1069" i="8" s="1"/>
  <c r="E1210" i="8"/>
  <c r="D1248" i="8"/>
  <c r="G1248" i="8" s="1"/>
  <c r="E1248" i="8"/>
  <c r="P1172" i="8" a="1"/>
  <c r="P1172" i="8" s="1"/>
  <c r="E1137" i="8"/>
  <c r="F1193" i="8"/>
  <c r="E1184" i="8"/>
  <c r="D1244" i="8"/>
  <c r="G1244" i="8" s="1"/>
  <c r="E1244" i="8"/>
  <c r="P1274" i="8" a="1"/>
  <c r="P1274" i="8" s="1"/>
  <c r="D1220" i="8"/>
  <c r="E1220" i="8"/>
  <c r="P1305" i="8" a="1"/>
  <c r="P1305" i="8" s="1"/>
  <c r="P1317" i="8" a="1"/>
  <c r="P1317" i="8" s="1"/>
  <c r="F1226" i="8"/>
  <c r="E1208" i="8"/>
  <c r="D674" i="8"/>
  <c r="G674" i="8" s="1"/>
  <c r="F674" i="8"/>
  <c r="D666" i="8"/>
  <c r="G666" i="8" s="1"/>
  <c r="E666" i="8"/>
  <c r="F666" i="8"/>
  <c r="D12" i="8"/>
  <c r="G12" i="8" s="1"/>
  <c r="E12" i="8"/>
  <c r="E18" i="8"/>
  <c r="F39" i="8"/>
  <c r="E40" i="8"/>
  <c r="J79" i="8"/>
  <c r="M79" i="8" s="1"/>
  <c r="K79" i="8"/>
  <c r="E16" i="8"/>
  <c r="E60" i="8"/>
  <c r="F24" i="8"/>
  <c r="E45" i="8"/>
  <c r="J91" i="8"/>
  <c r="M91" i="8" s="1"/>
  <c r="K91" i="8"/>
  <c r="L91" i="8"/>
  <c r="L111" i="8"/>
  <c r="K173" i="8"/>
  <c r="J173" i="8"/>
  <c r="M173" i="8" s="1"/>
  <c r="L152" i="8"/>
  <c r="J203" i="8"/>
  <c r="M203" i="8" s="1"/>
  <c r="K203" i="8"/>
  <c r="P210" i="8" a="1"/>
  <c r="P210" i="8" s="1"/>
  <c r="E225" i="8"/>
  <c r="D230" i="8"/>
  <c r="G230" i="8" s="1"/>
  <c r="E230" i="8"/>
  <c r="F230" i="8"/>
  <c r="F229" i="8"/>
  <c r="D226" i="8"/>
  <c r="G226" i="8" s="1"/>
  <c r="E226" i="8"/>
  <c r="K185" i="8"/>
  <c r="F247" i="8"/>
  <c r="K196" i="8"/>
  <c r="E228" i="8"/>
  <c r="F260" i="8"/>
  <c r="E266" i="8"/>
  <c r="P323" i="8" a="1"/>
  <c r="P323" i="8" s="1"/>
  <c r="P324" i="8" a="1"/>
  <c r="P324" i="8" s="1"/>
  <c r="E349" i="8"/>
  <c r="E220" i="8"/>
  <c r="F380" i="8"/>
  <c r="E430" i="8"/>
  <c r="E295" i="8"/>
  <c r="E353" i="8"/>
  <c r="F382" i="8"/>
  <c r="P475" i="8" a="1"/>
  <c r="P475" i="8" s="1"/>
  <c r="E434" i="8"/>
  <c r="F369" i="8"/>
  <c r="F496" i="8"/>
  <c r="E414" i="8"/>
  <c r="F506" i="8"/>
  <c r="P472" i="8" a="1"/>
  <c r="P472" i="8" s="1"/>
  <c r="E505" i="8"/>
  <c r="F508" i="8"/>
  <c r="F530" i="8"/>
  <c r="D498" i="8"/>
  <c r="G498" i="8" s="1"/>
  <c r="E498" i="8"/>
  <c r="F522" i="8"/>
  <c r="F462" i="8"/>
  <c r="F554" i="8"/>
  <c r="F566" i="8"/>
  <c r="E553" i="8"/>
  <c r="F537" i="8"/>
  <c r="F545" i="8"/>
  <c r="F552" i="8"/>
  <c r="E540" i="8"/>
  <c r="E567" i="8"/>
  <c r="F576" i="8"/>
  <c r="F354" i="8"/>
  <c r="F570" i="8"/>
  <c r="D640" i="8"/>
  <c r="G640" i="8" s="1"/>
  <c r="E640" i="8"/>
  <c r="E650" i="8"/>
  <c r="F630" i="8"/>
  <c r="E607" i="8"/>
  <c r="E594" i="8"/>
  <c r="F600" i="8"/>
  <c r="F619" i="8"/>
  <c r="F571" i="8"/>
  <c r="E606" i="8"/>
  <c r="F612" i="8"/>
  <c r="F651" i="8"/>
  <c r="F631" i="8"/>
  <c r="E618" i="8"/>
  <c r="F624" i="8"/>
  <c r="F658" i="8"/>
  <c r="E733" i="8"/>
  <c r="F690" i="8"/>
  <c r="F713" i="8"/>
  <c r="E720" i="8"/>
  <c r="D750" i="8"/>
  <c r="G750" i="8" s="1"/>
  <c r="E750" i="8"/>
  <c r="F750" i="8"/>
  <c r="E604" i="8"/>
  <c r="E740" i="8"/>
  <c r="E584" i="8"/>
  <c r="F697" i="8"/>
  <c r="F734" i="8"/>
  <c r="F681" i="8"/>
  <c r="E674" i="8"/>
  <c r="F716" i="8"/>
  <c r="P769" i="8" a="1"/>
  <c r="P769" i="8" s="1"/>
  <c r="E778" i="8"/>
  <c r="E729" i="8"/>
  <c r="P798" i="8" a="1"/>
  <c r="P798" i="8" s="1"/>
  <c r="F981" i="8"/>
  <c r="P773" i="8" a="1"/>
  <c r="P773" i="8" s="1"/>
  <c r="F910" i="8"/>
  <c r="E926" i="8"/>
  <c r="E850" i="8"/>
  <c r="E870" i="8"/>
  <c r="P744" i="8" a="1"/>
  <c r="P744" i="8" s="1"/>
  <c r="F824" i="8"/>
  <c r="E846" i="8"/>
  <c r="F853" i="8"/>
  <c r="F861" i="8"/>
  <c r="F889" i="8"/>
  <c r="F921" i="8"/>
  <c r="F807" i="8"/>
  <c r="E856" i="8"/>
  <c r="E864" i="8"/>
  <c r="F902" i="8"/>
  <c r="E918" i="8"/>
  <c r="E966" i="8"/>
  <c r="E852" i="8"/>
  <c r="E893" i="8"/>
  <c r="E992" i="8"/>
  <c r="E1020" i="8"/>
  <c r="E1026" i="8"/>
  <c r="F875" i="8"/>
  <c r="F933" i="8"/>
  <c r="F843" i="8"/>
  <c r="F897" i="8"/>
  <c r="D980" i="8"/>
  <c r="G980" i="8" s="1"/>
  <c r="F980" i="8"/>
  <c r="F987" i="8"/>
  <c r="D1003" i="8"/>
  <c r="G1003" i="8" s="1"/>
  <c r="E1022" i="8"/>
  <c r="E1033" i="8"/>
  <c r="E896" i="8"/>
  <c r="E969" i="8"/>
  <c r="E1038" i="8"/>
  <c r="E988" i="8"/>
  <c r="K1097" i="8"/>
  <c r="F1046" i="8"/>
  <c r="F1076" i="8"/>
  <c r="E1014" i="8"/>
  <c r="K1125" i="8"/>
  <c r="F1133" i="8"/>
  <c r="D1170" i="8"/>
  <c r="G1170" i="8" s="1"/>
  <c r="E1170" i="8"/>
  <c r="E968" i="8"/>
  <c r="F1020" i="8"/>
  <c r="K1101" i="8"/>
  <c r="F1081" i="8"/>
  <c r="P1148" i="8" a="1"/>
  <c r="P1148" i="8" s="1"/>
  <c r="F1136" i="8"/>
  <c r="E989" i="8"/>
  <c r="D1216" i="8"/>
  <c r="G1216" i="8" s="1"/>
  <c r="E1216" i="8"/>
  <c r="E1247" i="8"/>
  <c r="F1188" i="8"/>
  <c r="F1236" i="8"/>
  <c r="F1080" i="8"/>
  <c r="E1193" i="8"/>
  <c r="E1242" i="8"/>
  <c r="F1024" i="8"/>
  <c r="P1257" i="8" a="1"/>
  <c r="P1257" i="8" s="1"/>
  <c r="P1302" i="8" a="1"/>
  <c r="P1302" i="8" s="1"/>
  <c r="E1062" i="8"/>
  <c r="E1232" i="8"/>
  <c r="F1210" i="8"/>
  <c r="P1350" i="8" a="1"/>
  <c r="P1350" i="8" s="1"/>
  <c r="P1359" i="8" a="1"/>
  <c r="P1359" i="8" s="1"/>
  <c r="F1214" i="8"/>
  <c r="J165" i="8"/>
  <c r="M165" i="8" s="1"/>
  <c r="K165" i="8"/>
  <c r="J183" i="8"/>
  <c r="M183" i="8" s="1"/>
  <c r="L183" i="8"/>
  <c r="P477" i="8" a="1"/>
  <c r="P477" i="8" s="1"/>
  <c r="E48" i="8"/>
  <c r="D48" i="8"/>
  <c r="G48" i="8" s="1"/>
  <c r="J189" i="8"/>
  <c r="M189" i="8" s="1"/>
  <c r="K189" i="8"/>
  <c r="L189" i="8"/>
  <c r="J181" i="8"/>
  <c r="M181" i="8" s="1"/>
  <c r="K181" i="8"/>
  <c r="J207" i="8"/>
  <c r="M207" i="8" s="1"/>
  <c r="K207" i="8"/>
  <c r="J191" i="8"/>
  <c r="M191" i="8" s="1"/>
  <c r="K191" i="8"/>
  <c r="L187" i="8"/>
  <c r="E496" i="8"/>
  <c r="P492" i="8" a="1"/>
  <c r="P492" i="8" s="1"/>
  <c r="D514" i="8"/>
  <c r="G514" i="8" s="1"/>
  <c r="E514" i="8"/>
  <c r="P483" i="8" a="1"/>
  <c r="P483" i="8" s="1"/>
  <c r="E508" i="8"/>
  <c r="E462" i="8"/>
  <c r="E554" i="8"/>
  <c r="E566" i="8"/>
  <c r="E537" i="8"/>
  <c r="E545" i="8"/>
  <c r="E570" i="8"/>
  <c r="E630" i="8"/>
  <c r="E619" i="8"/>
  <c r="E651" i="8"/>
  <c r="E631" i="8"/>
  <c r="E658" i="8"/>
  <c r="D694" i="8"/>
  <c r="G694" i="8" s="1"/>
  <c r="E694" i="8"/>
  <c r="F694" i="8"/>
  <c r="D718" i="8"/>
  <c r="G718" i="8" s="1"/>
  <c r="E718" i="8"/>
  <c r="F718" i="8"/>
  <c r="E632" i="8"/>
  <c r="E616" i="8"/>
  <c r="E716" i="8"/>
  <c r="F863" i="8"/>
  <c r="F859" i="8"/>
  <c r="P901" i="8" a="1"/>
  <c r="P901" i="8" s="1"/>
  <c r="L1127" i="8"/>
  <c r="J1127" i="8"/>
  <c r="M1127" i="8" s="1"/>
  <c r="K1127" i="8"/>
  <c r="F1004" i="8"/>
  <c r="D1146" i="8"/>
  <c r="G1146" i="8" s="1"/>
  <c r="E1146" i="8"/>
  <c r="F1146" i="8"/>
  <c r="F992" i="8"/>
  <c r="F943" i="8"/>
  <c r="P1120" i="8" a="1"/>
  <c r="P1120" i="8" s="1"/>
  <c r="P1265" i="8" a="1"/>
  <c r="P1265" i="8" s="1"/>
  <c r="E1196" i="8"/>
  <c r="P1306" i="8" a="1"/>
  <c r="P1306" i="8" s="1"/>
  <c r="P1331" i="8" a="1"/>
  <c r="P1331" i="8" s="1"/>
  <c r="P1254" i="8" a="1"/>
  <c r="P1254" i="8" s="1"/>
  <c r="P1309" i="8" a="1"/>
  <c r="P1309" i="8" s="1"/>
  <c r="F1238" i="8"/>
  <c r="P1351" i="8" a="1"/>
  <c r="P1351" i="8" s="1"/>
  <c r="P1367" i="8" a="1"/>
  <c r="P1367" i="8" s="1"/>
  <c r="P1339" i="8" a="1"/>
  <c r="P1339" i="8" s="1"/>
  <c r="D535" i="8"/>
  <c r="G535" i="8" s="1"/>
  <c r="E535" i="8"/>
  <c r="F535" i="8"/>
  <c r="D36" i="8"/>
  <c r="G36" i="8" s="1"/>
  <c r="E36" i="8"/>
  <c r="F15" i="8"/>
  <c r="D28" i="8"/>
  <c r="G28" i="8" s="1"/>
  <c r="E28" i="8"/>
  <c r="F10" i="8"/>
  <c r="D73" i="8"/>
  <c r="G73" i="8" s="1"/>
  <c r="E73" i="8"/>
  <c r="F26" i="8"/>
  <c r="D61" i="8"/>
  <c r="G61" i="8" s="1"/>
  <c r="E61" i="8"/>
  <c r="D69" i="8"/>
  <c r="G69" i="8" s="1"/>
  <c r="E69" i="8"/>
  <c r="P104" i="8" a="1"/>
  <c r="P104" i="8" s="1"/>
  <c r="L126" i="8"/>
  <c r="J177" i="8"/>
  <c r="M177" i="8" s="1"/>
  <c r="K177" i="8"/>
  <c r="F217" i="8"/>
  <c r="F233" i="8"/>
  <c r="L138" i="8"/>
  <c r="P178" i="8" a="1"/>
  <c r="P178" i="8" s="1"/>
  <c r="F311" i="8"/>
  <c r="D362" i="8"/>
  <c r="G362" i="8" s="1"/>
  <c r="E362" i="8"/>
  <c r="F372" i="8"/>
  <c r="K204" i="8"/>
  <c r="E258" i="8"/>
  <c r="F420" i="8"/>
  <c r="F436" i="8"/>
  <c r="F357" i="8"/>
  <c r="P474" i="8" a="1"/>
  <c r="P474" i="8" s="1"/>
  <c r="D518" i="8"/>
  <c r="G518" i="8" s="1"/>
  <c r="E518" i="8"/>
  <c r="D497" i="8"/>
  <c r="G497" i="8" s="1"/>
  <c r="F497" i="8"/>
  <c r="P542" i="8" a="1"/>
  <c r="P542" i="8" s="1"/>
  <c r="D559" i="8"/>
  <c r="G559" i="8" s="1"/>
  <c r="F559" i="8"/>
  <c r="D547" i="8"/>
  <c r="G547" i="8" s="1"/>
  <c r="F547" i="8"/>
  <c r="F614" i="8"/>
  <c r="F643" i="8"/>
  <c r="F655" i="8"/>
  <c r="F603" i="8"/>
  <c r="F642" i="8"/>
  <c r="F615" i="8"/>
  <c r="E628" i="8"/>
  <c r="F721" i="8"/>
  <c r="F741" i="8"/>
  <c r="F688" i="8"/>
  <c r="E686" i="8"/>
  <c r="F737" i="8"/>
  <c r="D779" i="8"/>
  <c r="G779" i="8" s="1"/>
  <c r="E779" i="8"/>
  <c r="E690" i="8"/>
  <c r="P770" i="8" a="1"/>
  <c r="P770" i="8" s="1"/>
  <c r="F680" i="8"/>
  <c r="F806" i="8"/>
  <c r="F886" i="8"/>
  <c r="F946" i="8"/>
  <c r="D883" i="8"/>
  <c r="G883" i="8" s="1"/>
  <c r="F883" i="8"/>
  <c r="D919" i="8"/>
  <c r="G919" i="8" s="1"/>
  <c r="E919" i="8"/>
  <c r="F919" i="8"/>
  <c r="D935" i="8"/>
  <c r="G935" i="8" s="1"/>
  <c r="E935" i="8"/>
  <c r="F935" i="8"/>
  <c r="E800" i="8"/>
  <c r="D915" i="8"/>
  <c r="G915" i="8" s="1"/>
  <c r="F915" i="8"/>
  <c r="D947" i="8"/>
  <c r="G947" i="8" s="1"/>
  <c r="F947" i="8"/>
  <c r="E612" i="8"/>
  <c r="F1010" i="8"/>
  <c r="F882" i="8"/>
  <c r="F1030" i="8"/>
  <c r="E981" i="8"/>
  <c r="F1006" i="8"/>
  <c r="E947" i="8"/>
  <c r="F970" i="8"/>
  <c r="D984" i="8"/>
  <c r="G984" i="8" s="1"/>
  <c r="F984" i="8"/>
  <c r="F991" i="8"/>
  <c r="D999" i="8"/>
  <c r="G999" i="8" s="1"/>
  <c r="F999" i="8"/>
  <c r="D1035" i="8"/>
  <c r="G1035" i="8" s="1"/>
  <c r="E1035" i="8"/>
  <c r="F1035" i="8"/>
  <c r="D1054" i="8"/>
  <c r="G1054" i="8" s="1"/>
  <c r="F1054" i="8"/>
  <c r="E1054" i="8"/>
  <c r="D1190" i="8"/>
  <c r="G1190" i="8" s="1"/>
  <c r="F1190" i="8"/>
  <c r="E1190" i="8"/>
  <c r="P1085" i="8" a="1"/>
  <c r="P1085" i="8" s="1"/>
  <c r="F1034" i="8"/>
  <c r="D1178" i="8"/>
  <c r="G1178" i="8" s="1"/>
  <c r="E1178" i="8"/>
  <c r="F1178" i="8"/>
  <c r="F1198" i="8"/>
  <c r="F968" i="8"/>
  <c r="P1121" i="8" a="1"/>
  <c r="P1121" i="8" s="1"/>
  <c r="D1078" i="8"/>
  <c r="G1078" i="8" s="1"/>
  <c r="E1078" i="8"/>
  <c r="F1078" i="8"/>
  <c r="P1174" i="8" a="1"/>
  <c r="P1174" i="8" s="1"/>
  <c r="F1168" i="8"/>
  <c r="F1247" i="8"/>
  <c r="F728" i="8"/>
  <c r="E943" i="8"/>
  <c r="F1056" i="8"/>
  <c r="F1144" i="8"/>
  <c r="D1224" i="8"/>
  <c r="E1224" i="8"/>
  <c r="D1234" i="8"/>
  <c r="G1234" i="8" s="1"/>
  <c r="F1234" i="8"/>
  <c r="P1109" i="8" a="1"/>
  <c r="P1109" i="8" s="1"/>
  <c r="F1156" i="8"/>
  <c r="F1204" i="8"/>
  <c r="P1258" i="8" a="1"/>
  <c r="P1258" i="8" s="1"/>
  <c r="P1092" i="8" a="1"/>
  <c r="P1092" i="8" s="1"/>
  <c r="F1152" i="8"/>
  <c r="F1164" i="8"/>
  <c r="P1289" i="8" a="1"/>
  <c r="P1289" i="8" s="1"/>
  <c r="P1310" i="8" a="1"/>
  <c r="P1310" i="8" s="1"/>
  <c r="F1250" i="8"/>
  <c r="P1312" i="8" a="1"/>
  <c r="P1312" i="8" s="1"/>
  <c r="B117" i="10" a="1"/>
  <c r="B117" i="10" s="1"/>
  <c r="B116" i="10" a="1"/>
  <c r="B116" i="10" s="1"/>
  <c r="B115" i="10" a="1"/>
  <c r="B115" i="10" s="1"/>
  <c r="B114" i="10" a="1"/>
  <c r="B114" i="10" s="1"/>
  <c r="B113" i="10" a="1"/>
  <c r="B113" i="10" s="1"/>
  <c r="B112" i="10" a="1"/>
  <c r="B112" i="10" s="1"/>
  <c r="B111" i="10" a="1"/>
  <c r="B111" i="10" s="1"/>
  <c r="B110" i="10" a="1"/>
  <c r="B110" i="10" s="1"/>
  <c r="B109" i="10" a="1"/>
  <c r="B109" i="10" s="1"/>
  <c r="B108" i="10" a="1"/>
  <c r="B108" i="10" s="1"/>
  <c r="B107" i="10" a="1"/>
  <c r="B107" i="10" s="1"/>
  <c r="B106" i="10" a="1"/>
  <c r="B106" i="10" s="1"/>
  <c r="B105" i="10" a="1"/>
  <c r="B105" i="10" s="1"/>
  <c r="B104" i="10" a="1"/>
  <c r="B104" i="10" s="1"/>
  <c r="B103" i="10" a="1"/>
  <c r="B103" i="10" s="1"/>
  <c r="B102" i="10"/>
  <c r="B102" i="10" a="1"/>
  <c r="B101" i="10" a="1"/>
  <c r="B101" i="10" s="1"/>
  <c r="B100" i="10" a="1"/>
  <c r="B100" i="10" s="1"/>
  <c r="B99" i="10" a="1"/>
  <c r="B99" i="10" s="1"/>
  <c r="B98" i="10" a="1"/>
  <c r="B98" i="10" s="1"/>
  <c r="B97" i="10" a="1"/>
  <c r="B97" i="10" s="1"/>
  <c r="B96" i="10" a="1"/>
  <c r="B96" i="10" s="1"/>
  <c r="B95" i="10" a="1"/>
  <c r="B95" i="10" s="1"/>
  <c r="A66" i="10"/>
  <c r="B66" i="10" a="1"/>
  <c r="B66" i="10" s="1"/>
  <c r="B91" i="10" a="1"/>
  <c r="B91" i="10" s="1"/>
  <c r="B90" i="10" a="1"/>
  <c r="B90" i="10" s="1"/>
  <c r="B89" i="10" a="1"/>
  <c r="B89" i="10" s="1"/>
  <c r="B88" i="10" a="1"/>
  <c r="B88" i="10" s="1"/>
  <c r="B87" i="10" a="1"/>
  <c r="B87" i="10" s="1"/>
  <c r="B86" i="10" a="1"/>
  <c r="B86" i="10" s="1"/>
  <c r="B85" i="10" a="1"/>
  <c r="B85" i="10" s="1"/>
  <c r="B84" i="10" a="1"/>
  <c r="B84" i="10" s="1"/>
  <c r="B83" i="10" a="1"/>
  <c r="B83" i="10" s="1"/>
  <c r="B82" i="10" a="1"/>
  <c r="B82" i="10" s="1"/>
  <c r="B81" i="10" a="1"/>
  <c r="B81" i="10" s="1"/>
  <c r="B80" i="10" a="1"/>
  <c r="B80" i="10" s="1"/>
  <c r="B79" i="10" a="1"/>
  <c r="B79" i="10" s="1"/>
  <c r="B78" i="10" a="1"/>
  <c r="B78" i="10" s="1"/>
  <c r="B77" i="10" a="1"/>
  <c r="B77" i="10" s="1"/>
  <c r="B76" i="10" a="1"/>
  <c r="B76" i="10" s="1"/>
  <c r="B75" i="10" a="1"/>
  <c r="B75" i="10" s="1"/>
  <c r="B74" i="10" a="1"/>
  <c r="B74" i="10" s="1"/>
  <c r="B70" i="10" a="1"/>
  <c r="B70" i="10" s="1"/>
  <c r="B69" i="10" a="1"/>
  <c r="B69" i="10" s="1"/>
  <c r="B68" i="10" a="1"/>
  <c r="B68" i="10" s="1"/>
  <c r="B67" i="10" a="1"/>
  <c r="B67" i="10" s="1"/>
  <c r="B65" i="10" a="1"/>
  <c r="B65" i="10" s="1"/>
  <c r="B64" i="10" a="1"/>
  <c r="B64" i="10" s="1"/>
  <c r="B63" i="10" a="1"/>
  <c r="B63" i="10" s="1"/>
  <c r="B62" i="10" a="1"/>
  <c r="B62" i="10" s="1"/>
  <c r="B61" i="10" a="1"/>
  <c r="B61" i="10" s="1"/>
  <c r="B60" i="10" a="1"/>
  <c r="B60" i="10" s="1"/>
  <c r="B59" i="10" a="1"/>
  <c r="B59" i="10" s="1"/>
  <c r="B58" i="10" a="1"/>
  <c r="B58" i="10" s="1"/>
  <c r="B57" i="10" a="1"/>
  <c r="B57" i="10" s="1"/>
  <c r="B56" i="10" a="1"/>
  <c r="B56" i="10" s="1"/>
  <c r="B55" i="10" a="1"/>
  <c r="B55" i="10" s="1"/>
  <c r="B54" i="10" a="1"/>
  <c r="B54" i="10" s="1"/>
  <c r="B53" i="10" a="1"/>
  <c r="B53" i="10" s="1"/>
  <c r="B52" i="10" a="1"/>
  <c r="B52" i="10" s="1"/>
  <c r="B48" i="10" a="1"/>
  <c r="B48" i="10" s="1"/>
  <c r="B47" i="10" a="1"/>
  <c r="B47" i="10" s="1"/>
  <c r="B46" i="10" a="1"/>
  <c r="B46" i="10" s="1"/>
  <c r="B45" i="10" a="1"/>
  <c r="B45" i="10" s="1"/>
  <c r="B44" i="10" a="1"/>
  <c r="B44" i="10" s="1"/>
  <c r="B43" i="10" a="1"/>
  <c r="B43" i="10" s="1"/>
  <c r="B42" i="10" a="1"/>
  <c r="B42" i="10" s="1"/>
  <c r="B41" i="10" a="1"/>
  <c r="B41" i="10" s="1"/>
  <c r="B40" i="10" a="1"/>
  <c r="B40" i="10" s="1"/>
  <c r="B39" i="10" a="1"/>
  <c r="B39" i="10" s="1"/>
  <c r="B38" i="10" a="1"/>
  <c r="B38" i="10" s="1"/>
  <c r="B37" i="10" a="1"/>
  <c r="B37" i="10" s="1"/>
  <c r="B36" i="10" a="1"/>
  <c r="B36" i="10" s="1"/>
  <c r="B35" i="10" a="1"/>
  <c r="B35" i="10" s="1"/>
  <c r="B34" i="10" a="1"/>
  <c r="B34" i="10" s="1"/>
  <c r="B33" i="10" a="1"/>
  <c r="B33" i="10" s="1"/>
  <c r="B32" i="10" a="1"/>
  <c r="B32" i="10" s="1"/>
  <c r="B31" i="10" a="1"/>
  <c r="B31" i="10" s="1"/>
  <c r="B30" i="10" a="1"/>
  <c r="B30" i="10" s="1"/>
  <c r="B26" i="10" a="1"/>
  <c r="B26" i="10" s="1"/>
  <c r="B25" i="10" a="1"/>
  <c r="B25" i="10" s="1"/>
  <c r="B24" i="10" a="1"/>
  <c r="B24" i="10" s="1"/>
  <c r="B23" i="10" a="1"/>
  <c r="B23" i="10" s="1"/>
  <c r="B22" i="10" a="1"/>
  <c r="B22" i="10" s="1"/>
  <c r="B21" i="10" a="1"/>
  <c r="B21" i="10" s="1"/>
  <c r="B20" i="10" a="1"/>
  <c r="B20" i="10" s="1"/>
  <c r="B19" i="10" a="1"/>
  <c r="B19" i="10" s="1"/>
  <c r="B18" i="10" a="1"/>
  <c r="B18" i="10" s="1"/>
  <c r="B17" i="10" a="1"/>
  <c r="B17" i="10" s="1"/>
  <c r="B16" i="10" a="1"/>
  <c r="B16" i="10" s="1"/>
  <c r="B15" i="10" a="1"/>
  <c r="B15" i="10" s="1"/>
  <c r="B14" i="10" a="1"/>
  <c r="B14" i="10" s="1"/>
  <c r="B13" i="10" a="1"/>
  <c r="B13" i="10" s="1"/>
  <c r="B12" i="10" a="1"/>
  <c r="B12" i="10" s="1"/>
  <c r="B11" i="10" a="1"/>
  <c r="B11" i="10" s="1"/>
  <c r="B10" i="10" a="1"/>
  <c r="B10" i="10" s="1"/>
  <c r="B9" i="10" a="1"/>
  <c r="B9" i="10" s="1"/>
  <c r="B8" i="10" a="1"/>
  <c r="B8" i="10" s="1"/>
  <c r="B7" i="10" a="1"/>
  <c r="B7" i="10" s="1"/>
  <c r="B6" i="10" a="1"/>
  <c r="B6" i="10" s="1"/>
  <c r="A70" i="10"/>
  <c r="A69" i="10"/>
  <c r="A89" i="10"/>
  <c r="A88" i="10"/>
  <c r="A87" i="10"/>
  <c r="A86" i="10"/>
  <c r="A85" i="10"/>
  <c r="A84" i="10"/>
  <c r="A83" i="10"/>
  <c r="A82" i="10"/>
  <c r="A81" i="10"/>
  <c r="A80" i="10"/>
  <c r="A79" i="10"/>
  <c r="A78" i="10"/>
  <c r="A77" i="10"/>
  <c r="A76" i="10"/>
  <c r="A75" i="10"/>
  <c r="A74" i="10"/>
  <c r="AM1351" i="8" a="1"/>
  <c r="AM1351" i="8" s="1"/>
  <c r="AM1352" i="8" a="1"/>
  <c r="AM1352" i="8" s="1"/>
  <c r="AM1353" i="8" a="1"/>
  <c r="AM1353" i="8" s="1"/>
  <c r="AM1354" i="8" a="1"/>
  <c r="AM1354" i="8" s="1"/>
  <c r="AM1355" i="8" a="1"/>
  <c r="AM1355" i="8" s="1"/>
  <c r="AM1356" i="8" a="1"/>
  <c r="AM1356" i="8" s="1"/>
  <c r="AM1357" i="8" a="1"/>
  <c r="AM1357" i="8" s="1"/>
  <c r="AM1358" i="8" a="1"/>
  <c r="AM1358" i="8" s="1"/>
  <c r="AM1359" i="8" a="1"/>
  <c r="AM1359" i="8" s="1"/>
  <c r="AM1360" i="8" a="1"/>
  <c r="AM1360" i="8" s="1"/>
  <c r="AM1361" i="8" a="1"/>
  <c r="AM1361" i="8" s="1"/>
  <c r="AM1362" i="8" a="1"/>
  <c r="AM1362" i="8" s="1"/>
  <c r="AM1363" i="8" a="1"/>
  <c r="AM1363" i="8" s="1"/>
  <c r="AM1364" i="8" a="1"/>
  <c r="AM1364" i="8" s="1"/>
  <c r="AM1365" i="8" a="1"/>
  <c r="AM1365" i="8" s="1"/>
  <c r="AM1366" i="8" a="1"/>
  <c r="AM1366" i="8" s="1"/>
  <c r="AM1367" i="8" a="1"/>
  <c r="AM1367" i="8" s="1"/>
  <c r="AM1368" i="8" a="1"/>
  <c r="AM1368" i="8" s="1"/>
  <c r="AM1369" i="8" a="1"/>
  <c r="AM1369" i="8" s="1"/>
  <c r="AM1370" i="8" a="1"/>
  <c r="AM1370" i="8" s="1"/>
  <c r="AM1371" i="8" a="1"/>
  <c r="AM1371" i="8" s="1"/>
  <c r="AM1372" i="8" a="1"/>
  <c r="AM1372" i="8" s="1"/>
  <c r="AM1373" i="8" a="1"/>
  <c r="AM1373" i="8" s="1"/>
  <c r="AM1374" i="8" a="1"/>
  <c r="AM1374" i="8" s="1"/>
  <c r="AM1375" i="8" a="1"/>
  <c r="AM1375" i="8" s="1"/>
  <c r="AM1376" i="8" a="1"/>
  <c r="AM1376" i="8" s="1"/>
  <c r="AM1377" i="8" a="1"/>
  <c r="AM1377" i="8" s="1"/>
  <c r="AM1378" i="8" a="1"/>
  <c r="AM1378" i="8" s="1"/>
  <c r="AN1379" i="8" a="1"/>
  <c r="AN1379" i="8" s="1"/>
  <c r="AM1380" i="8" a="1"/>
  <c r="AM1380" i="8" s="1"/>
  <c r="AM1381" i="8" a="1"/>
  <c r="AM1381" i="8" s="1"/>
  <c r="AM1382" i="8" a="1"/>
  <c r="AM1382" i="8" s="1"/>
  <c r="AM1383" i="8" a="1"/>
  <c r="AM1383" i="8" s="1"/>
  <c r="AO1384" i="8" a="1"/>
  <c r="AO1384" i="8" s="1"/>
  <c r="AM1385" i="8" a="1"/>
  <c r="AM1385" i="8" s="1"/>
  <c r="AM1386" i="8" a="1"/>
  <c r="AM1386" i="8" s="1"/>
  <c r="P1192" i="8" a="1"/>
  <c r="P1198" i="8" a="1"/>
  <c r="P737" i="8" a="1"/>
  <c r="P939" i="8" a="1"/>
  <c r="P95" i="8" a="1"/>
  <c r="P111" i="8" a="1"/>
  <c r="P217" i="8" a="1"/>
  <c r="P1235" i="8" a="1"/>
  <c r="P553" i="8" a="1"/>
  <c r="P36" i="8" a="1"/>
  <c r="P729" i="8" a="1"/>
  <c r="P1099" i="8" a="1"/>
  <c r="P28" i="8" a="1"/>
  <c r="P991" i="8" a="1"/>
  <c r="AL1381" i="8" a="1"/>
  <c r="AL1369" i="8" a="1"/>
  <c r="P726" i="8" a="1"/>
  <c r="P847" i="8" a="1"/>
  <c r="P124" i="8" a="1"/>
  <c r="P680" i="8" a="1"/>
  <c r="AL1375" i="8" a="1"/>
  <c r="P177" i="8" a="1"/>
  <c r="P1013" i="8" a="1"/>
  <c r="P666" i="8" a="1"/>
  <c r="P950" i="8" a="1"/>
  <c r="P162" i="8" a="1"/>
  <c r="P977" i="8" a="1"/>
  <c r="P612" i="8" a="1"/>
  <c r="P616" i="8" a="1"/>
  <c r="P1164" i="8" a="1"/>
  <c r="P75" i="8" a="1"/>
  <c r="P995" i="8" a="1"/>
  <c r="P917" i="8" a="1"/>
  <c r="P909" i="8" a="1"/>
  <c r="P970" i="8" a="1"/>
  <c r="P1123" i="8" a="1"/>
  <c r="P202" i="8" a="1"/>
  <c r="P1162" i="8" a="1"/>
  <c r="P873" i="8" a="1"/>
  <c r="P279" i="8" a="1"/>
  <c r="AL1366" i="8" a="1"/>
  <c r="P554" i="8" a="1"/>
  <c r="P1056" i="8" a="1"/>
  <c r="P370" i="8" a="1"/>
  <c r="P130" i="8" a="1"/>
  <c r="P623" i="8" a="1"/>
  <c r="P862" i="8" a="1"/>
  <c r="P807" i="8" a="1"/>
  <c r="P1247" i="8" a="1"/>
  <c r="P126" i="8" a="1"/>
  <c r="P462" i="8" a="1"/>
  <c r="P640" i="8" a="1"/>
  <c r="P48" i="8" a="1"/>
  <c r="P190" i="8" a="1"/>
  <c r="P716" i="8" a="1"/>
  <c r="P1034" i="8" a="1"/>
  <c r="P722" i="8" a="1"/>
  <c r="P928" i="8" a="1"/>
  <c r="P220" i="8" a="1"/>
  <c r="AL1354" i="8" a="1"/>
  <c r="P364" i="8" a="1"/>
  <c r="P941" i="8" a="1"/>
  <c r="P68" i="8" a="1"/>
  <c r="P905" i="8" a="1"/>
  <c r="P92" i="8" a="1"/>
  <c r="P64" i="8" a="1"/>
  <c r="P208" i="8" a="1"/>
  <c r="P508" i="8" a="1"/>
  <c r="P728" i="8" a="1"/>
  <c r="P338" i="8" a="1"/>
  <c r="P800" i="8" a="1"/>
  <c r="P886" i="8" a="1"/>
  <c r="P566" i="8" a="1"/>
  <c r="P518" i="8" a="1"/>
  <c r="P642" i="8" a="1"/>
  <c r="P11" i="8" a="1"/>
  <c r="AL1368" i="8" a="1"/>
  <c r="AL1372" i="8" a="1"/>
  <c r="P857" i="8" a="1"/>
  <c r="P335" i="8" a="1"/>
  <c r="P610" i="8" a="1"/>
  <c r="P1140" i="8" a="1"/>
  <c r="P670" i="8" a="1"/>
  <c r="P69" i="8" a="1"/>
  <c r="P436" i="8" a="1"/>
  <c r="P992" i="8" a="1"/>
  <c r="P16" i="8" a="1"/>
  <c r="P498" i="8" a="1"/>
  <c r="P720" i="8" a="1"/>
  <c r="P749" i="8" a="1"/>
  <c r="P650" i="8" a="1"/>
  <c r="P205" i="8" a="1"/>
  <c r="P1125" i="8" a="1"/>
  <c r="P44" i="8" a="1"/>
  <c r="P137" i="8" a="1"/>
  <c r="P615" i="8" a="1"/>
  <c r="P686" i="8" a="1"/>
  <c r="P630" i="8" a="1"/>
  <c r="P440" i="8" a="1"/>
  <c r="P258" i="8" a="1"/>
  <c r="P20" i="8" a="1"/>
  <c r="P1160" i="8" a="1"/>
  <c r="AL1386" i="8" a="1"/>
  <c r="P406" i="8" a="1"/>
  <c r="P496" i="8" a="1"/>
  <c r="P536" i="8" a="1"/>
  <c r="P434" i="8" a="1"/>
  <c r="P460" i="8" a="1"/>
  <c r="P1068" i="8" a="1"/>
  <c r="P12" i="8" a="1"/>
  <c r="P907" i="8" a="1"/>
  <c r="P1107" i="8" a="1"/>
  <c r="P233" i="8" a="1"/>
  <c r="P989" i="8" a="1"/>
  <c r="P1035" i="8" a="1"/>
  <c r="P302" i="8" a="1"/>
  <c r="AL1360" i="8" a="1"/>
  <c r="P189" i="8" a="1"/>
  <c r="P1014" i="8" a="1"/>
  <c r="P931" i="8" a="1"/>
  <c r="P526" i="8" a="1"/>
  <c r="P972" i="8" a="1"/>
  <c r="P702" i="8" a="1"/>
  <c r="P1142" i="8" a="1"/>
  <c r="P8" i="8" a="1"/>
  <c r="P514" i="8" a="1"/>
  <c r="P1101" i="8" a="1"/>
  <c r="P556" i="8" a="1"/>
  <c r="P619" i="8" a="1"/>
  <c r="P226" i="8" a="1"/>
  <c r="P266" i="8" a="1"/>
  <c r="P193" i="8" a="1"/>
  <c r="P353" i="8" a="1"/>
  <c r="P1027" i="8" a="1"/>
  <c r="P810" i="8" a="1"/>
  <c r="AL1374" i="8" a="1"/>
  <c r="P78" i="8" a="1"/>
  <c r="P1134" i="8" a="1"/>
  <c r="P494" i="8" a="1"/>
  <c r="P734" i="8" a="1"/>
  <c r="P138" i="8" a="1"/>
  <c r="P535" i="8" a="1"/>
  <c r="P184" i="8" a="1"/>
  <c r="P604" i="8" a="1"/>
  <c r="P185" i="8" a="1"/>
  <c r="P856" i="8" a="1"/>
  <c r="P1196" i="8" a="1"/>
  <c r="P1144" i="8" a="1"/>
  <c r="P1168" i="8" a="1"/>
  <c r="P173" i="8" a="1"/>
  <c r="P1100" i="8" a="1"/>
  <c r="P51" i="8" a="1"/>
  <c r="P203" i="8" a="1"/>
  <c r="AL1376" i="8" a="1"/>
  <c r="P303" i="8" a="1"/>
  <c r="P808" i="8" a="1"/>
  <c r="P837" i="8" a="1"/>
  <c r="P1137" i="8" a="1"/>
  <c r="P1131" i="8" a="1"/>
  <c r="P1216" i="8" a="1"/>
  <c r="P1030" i="8" a="1"/>
  <c r="P1011" i="8" a="1"/>
  <c r="P740" i="8" a="1"/>
  <c r="P957" i="8" a="1"/>
  <c r="P60" i="8" a="1"/>
  <c r="P430" i="8" a="1"/>
  <c r="P269" i="8" a="1"/>
  <c r="P207" i="8" a="1"/>
  <c r="P196" i="8" a="1"/>
  <c r="AL1377" i="8" a="1"/>
  <c r="P644" i="8" a="1"/>
  <c r="P579" i="8" a="1"/>
  <c r="P718" i="8" a="1"/>
  <c r="P564" i="8" a="1"/>
  <c r="P506" i="8" a="1"/>
  <c r="P730" i="8" a="1"/>
  <c r="AL1380" i="8" a="1"/>
  <c r="P221" i="8" a="1"/>
  <c r="P142" i="8" a="1"/>
  <c r="P63" i="8" a="1"/>
  <c r="P362" i="8" a="1"/>
  <c r="P195" i="8" a="1"/>
  <c r="P91" i="8" a="1"/>
  <c r="P1001" i="8" a="1"/>
  <c r="P628" i="8" a="1"/>
  <c r="P961" i="8" a="1"/>
  <c r="P658" i="8" a="1"/>
  <c r="P1078" i="8" a="1"/>
  <c r="P721" i="8" a="1"/>
  <c r="P161" i="8" a="1"/>
  <c r="P881" i="8" a="1"/>
  <c r="P204" i="8" a="1"/>
  <c r="P632" i="8" a="1"/>
  <c r="P688" i="8" a="1"/>
  <c r="P655" i="8" a="1"/>
  <c r="P946" i="8" a="1"/>
  <c r="P971" i="8" a="1"/>
  <c r="P282" i="8" a="1"/>
  <c r="P522" i="8" a="1"/>
  <c r="P945" i="8" a="1"/>
  <c r="P18" i="8" a="1"/>
  <c r="P896" i="8" a="1"/>
  <c r="P859" i="8" a="1"/>
  <c r="P634" i="8" a="1"/>
  <c r="P414" i="8" a="1"/>
  <c r="P969" i="8" a="1"/>
  <c r="P61" i="8" a="1"/>
  <c r="P1170" i="8" a="1"/>
  <c r="P947" i="8" a="1"/>
  <c r="P73" i="8" a="1"/>
  <c r="P738" i="8" a="1"/>
  <c r="AL1362" i="8" a="1"/>
  <c r="P733" i="8" a="1"/>
  <c r="P618" i="8" a="1"/>
  <c r="P1054" i="8" a="1"/>
  <c r="P165" i="8" a="1"/>
  <c r="P570" i="8" a="1"/>
  <c r="P10" i="8" a="1"/>
  <c r="AL1373" i="8" a="1"/>
  <c r="P1220" i="8" a="1"/>
  <c r="P631" i="8" a="1"/>
  <c r="P606" i="8" a="1"/>
  <c r="P537" i="8" a="1"/>
  <c r="P694" i="8" a="1"/>
  <c r="P1127" i="8" a="1"/>
  <c r="AL1353" i="8" a="1"/>
  <c r="P146" i="8" a="1"/>
  <c r="P187" i="8" a="1"/>
  <c r="P55" i="8" a="1"/>
  <c r="P1154" i="8" a="1"/>
  <c r="P1006" i="8" a="1"/>
  <c r="P1204" i="8" a="1"/>
  <c r="P1150" i="8" a="1"/>
  <c r="P505" i="8" a="1"/>
  <c r="P181" i="8" a="1"/>
  <c r="P865" i="8" a="1"/>
  <c r="P1038" i="8" a="1"/>
  <c r="P163" i="8" a="1"/>
  <c r="P741" i="8" a="1"/>
  <c r="P832" i="8" a="1"/>
  <c r="AL1363" i="8" a="1"/>
  <c r="P179" i="8" a="1"/>
  <c r="P750" i="8" a="1"/>
  <c r="P594" i="8" a="1"/>
  <c r="P538" i="8" a="1"/>
  <c r="P674" i="8" a="1"/>
  <c r="P1082" i="8" a="1"/>
  <c r="P843" i="8" a="1"/>
  <c r="P1244" i="8" a="1"/>
  <c r="AL1367" i="8" a="1"/>
  <c r="P814" i="8" a="1"/>
  <c r="P510" i="8" a="1"/>
  <c r="P355" i="8" a="1"/>
  <c r="P154" i="8" a="1"/>
  <c r="P24" i="8" a="1"/>
  <c r="P420" i="8" a="1"/>
  <c r="P841" i="8" a="1"/>
  <c r="P868" i="8" a="1"/>
  <c r="P1022" i="8" a="1"/>
  <c r="P191" i="8" a="1"/>
  <c r="P1153" i="8" a="1"/>
  <c r="P79" i="8" a="1"/>
  <c r="P295" i="8" a="1"/>
  <c r="P962" i="8" a="1"/>
  <c r="P72" i="8" a="1"/>
  <c r="P614" i="8" a="1"/>
  <c r="P264" i="8" a="1"/>
  <c r="P882" i="8" a="1"/>
  <c r="P451" i="8" a="1"/>
  <c r="AL1356" i="8" a="1"/>
  <c r="P690" i="8" a="1"/>
  <c r="P588" i="8" a="1"/>
  <c r="P891" i="8" a="1"/>
  <c r="AL1382" i="8" a="1"/>
  <c r="P622" i="8" a="1"/>
  <c r="P1228" i="8" a="1"/>
  <c r="P651" i="8" a="1"/>
  <c r="P1190" i="8" a="1"/>
  <c r="P1242" i="8" a="1"/>
  <c r="P943" i="8" a="1"/>
  <c r="P357" i="8" a="1"/>
  <c r="P1145" i="8" a="1"/>
  <c r="AL1358" i="8" a="1"/>
  <c r="P222" i="8" a="1"/>
  <c r="P358" i="8" a="1"/>
  <c r="P378" i="8" a="1"/>
  <c r="P1246" i="8" a="1"/>
  <c r="P331" i="8" a="1"/>
  <c r="P376" i="8" a="1"/>
  <c r="P567" i="8" a="1"/>
  <c r="P1105" i="8" a="1"/>
  <c r="AL1352" i="8" a="1"/>
  <c r="P850" i="8" a="1"/>
  <c r="P779" i="8" a="1"/>
  <c r="P1020" i="8" a="1"/>
  <c r="P603" i="8" a="1"/>
  <c r="P852" i="8" a="1"/>
  <c r="P153" i="8" a="1"/>
  <c r="AL1385" i="8" a="1"/>
  <c r="P710" i="8" a="1"/>
  <c r="P806" i="8" a="1"/>
  <c r="P1224" i="8" a="1"/>
  <c r="P592" i="8" a="1"/>
  <c r="P639" i="8" a="1"/>
  <c r="P849" i="8" a="1"/>
  <c r="P890" i="8" a="1"/>
  <c r="AL1361" i="8" a="1"/>
  <c r="P1010" i="8" a="1"/>
  <c r="AL1371" i="8" a="1"/>
  <c r="P584" i="8" a="1"/>
  <c r="P529" i="8" a="1"/>
  <c r="P349" i="8" a="1"/>
  <c r="P129" i="8" a="1"/>
  <c r="P1037" i="8" a="1"/>
  <c r="P1208" i="8" a="1"/>
  <c r="P125" i="8" a="1"/>
  <c r="P1103" i="8" a="1"/>
  <c r="P52" i="8" a="1"/>
  <c r="AL1359" i="8" a="1"/>
  <c r="P382" i="8" a="1"/>
  <c r="P15" i="8" a="1"/>
  <c r="P935" i="8" a="1"/>
  <c r="P1194" i="8" a="1"/>
  <c r="P1178" i="8" a="1"/>
  <c r="P175" i="8" a="1"/>
  <c r="P1058" i="8" a="1"/>
  <c r="AL1364" i="8" a="1"/>
  <c r="P14" i="8" a="1"/>
  <c r="P1240" i="8" a="1"/>
  <c r="P880" i="8" a="1"/>
  <c r="P1236" i="8" a="1"/>
  <c r="P1152" i="8" a="1"/>
  <c r="P1005" i="8" a="1"/>
  <c r="P973" i="8" a="1"/>
  <c r="P546" i="8" a="1"/>
  <c r="AL1378" i="8" a="1"/>
  <c r="P997" i="8" a="1"/>
  <c r="P927" i="8" a="1"/>
  <c r="P1226" i="8" a="1"/>
  <c r="P854" i="8" a="1"/>
  <c r="P71" i="8" a="1"/>
  <c r="P354" i="8" a="1"/>
  <c r="P1146" i="8" a="1"/>
  <c r="P1129" i="8" a="1"/>
  <c r="AL1384" i="8" a="1"/>
  <c r="P706" i="8" a="1"/>
  <c r="P368" i="8" a="1"/>
  <c r="P1166" i="8" a="1"/>
  <c r="P668" i="8" a="1"/>
  <c r="P199" i="8" a="1"/>
  <c r="P778" i="8" a="1"/>
  <c r="P643" i="8" a="1"/>
  <c r="P218" i="8" a="1"/>
  <c r="P87" i="8" a="1"/>
  <c r="P1156" i="8" a="1"/>
  <c r="P1212" i="8" a="1"/>
  <c r="P1248" i="8" a="1"/>
  <c r="P926" i="8" a="1"/>
  <c r="P596" i="8" a="1"/>
  <c r="P26" i="8" a="1"/>
  <c r="P1104" i="8" a="1"/>
  <c r="P545" i="8" a="1"/>
  <c r="P1202" i="8" a="1"/>
  <c r="P1031" i="8" a="1"/>
  <c r="P1193" i="8" a="1"/>
  <c r="P230" i="8" a="1"/>
  <c r="P864" i="8" a="1"/>
  <c r="P968" i="8" a="1"/>
  <c r="P225" i="8" a="1"/>
  <c r="AL1357" i="8" a="1"/>
  <c r="P912" i="8" a="1"/>
  <c r="P777" i="8" a="1"/>
  <c r="AL1379" i="8" a="1"/>
  <c r="P923" i="8" a="1"/>
  <c r="P1004" i="8" a="1"/>
  <c r="P350" i="8" a="1"/>
  <c r="P871" i="8" a="1"/>
  <c r="P805" i="8" a="1"/>
  <c r="P40" i="8" a="1"/>
  <c r="P452" i="8" a="1"/>
  <c r="P747" i="8" a="1"/>
  <c r="P983" i="8" a="1"/>
  <c r="P994" i="8" a="1"/>
  <c r="P372" i="8" a="1"/>
  <c r="P530" i="8" a="1"/>
  <c r="P268" i="8" a="1"/>
  <c r="P1033" i="8" a="1"/>
  <c r="P159" i="8" a="1"/>
  <c r="P299" i="8" a="1"/>
  <c r="P330" i="8" a="1"/>
  <c r="AL1355" i="8" a="1"/>
  <c r="P180" i="8" a="1"/>
  <c r="P386" i="8" a="1"/>
  <c r="P870" i="8" a="1"/>
  <c r="P1184" i="8" a="1"/>
  <c r="P228" i="8" a="1"/>
  <c r="P540" i="8" a="1"/>
  <c r="P263" i="8" a="1"/>
  <c r="AL1351" i="8" a="1"/>
  <c r="AL1370" i="8" a="1"/>
  <c r="P150" i="8" a="1"/>
  <c r="P1062" i="8" a="1"/>
  <c r="P334" i="8" a="1"/>
  <c r="P846" i="8" a="1"/>
  <c r="AL1365" i="8" a="1"/>
  <c r="P982" i="8" a="1"/>
  <c r="P1182" i="8" a="1"/>
  <c r="P424" i="8" a="1"/>
  <c r="P290" i="8" a="1"/>
  <c r="P352" i="8" a="1"/>
  <c r="P456" i="8" a="1"/>
  <c r="P607" i="8" a="1"/>
  <c r="P1097" i="8" a="1"/>
  <c r="P918" i="8" a="1"/>
  <c r="P145" i="8" a="1"/>
  <c r="P93" i="8" a="1"/>
  <c r="P842" i="8" a="1"/>
  <c r="P311" i="8" a="1"/>
  <c r="P893" i="8" a="1"/>
  <c r="P981" i="8" a="1"/>
  <c r="P988" i="8" a="1"/>
  <c r="P919" i="8" a="1"/>
  <c r="P966" i="8" a="1"/>
  <c r="P548" i="8" a="1"/>
  <c r="AL1383" i="8" a="1"/>
  <c r="P869" i="8" a="1"/>
  <c r="P1169" i="8" a="1"/>
  <c r="P863" i="8" a="1"/>
  <c r="P1002" i="8" a="1"/>
  <c r="P662" i="8" a="1"/>
  <c r="P937" i="8" a="1"/>
  <c r="P1149" i="8" a="1"/>
  <c r="P45" i="8" a="1"/>
  <c r="P1232" i="8" a="1"/>
  <c r="P696" i="8" a="1"/>
  <c r="P963" i="8" a="1"/>
  <c r="P1210" i="8" a="1"/>
  <c r="P134" i="8" a="1"/>
  <c r="P656" i="8" a="1"/>
  <c r="P307" i="8" a="1"/>
  <c r="P844" i="8" a="1"/>
  <c r="P118" i="8" a="1"/>
  <c r="P1026" i="8" a="1"/>
  <c r="P698" i="8" a="1"/>
  <c r="P571" i="8" a="1"/>
  <c r="P203" i="8" l="1"/>
  <c r="P207" i="8"/>
  <c r="P1125" i="8"/>
  <c r="P1107" i="8"/>
  <c r="P1103" i="8"/>
  <c r="P204" i="8"/>
  <c r="P181" i="8"/>
  <c r="P1129" i="8"/>
  <c r="P303" i="8"/>
  <c r="P1101" i="8"/>
  <c r="P165" i="8"/>
  <c r="P126" i="8"/>
  <c r="P191" i="8"/>
  <c r="P199" i="8"/>
  <c r="P1097" i="8"/>
  <c r="P1105" i="8"/>
  <c r="P619" i="8"/>
  <c r="P508" i="8"/>
  <c r="P137" i="8"/>
  <c r="P1232" i="8"/>
  <c r="P896" i="8"/>
  <c r="P852" i="8"/>
  <c r="P926" i="8"/>
  <c r="P505" i="8"/>
  <c r="P179" i="8"/>
  <c r="P111" i="8"/>
  <c r="P91" i="8"/>
  <c r="P40" i="8"/>
  <c r="P1137" i="8"/>
  <c r="P1100" i="8"/>
  <c r="P849" i="8"/>
  <c r="P730" i="8"/>
  <c r="P382" i="8"/>
  <c r="P330" i="8"/>
  <c r="P75" i="8"/>
  <c r="P1058" i="8"/>
  <c r="P1160" i="8"/>
  <c r="P832" i="8"/>
  <c r="P843" i="8"/>
  <c r="P810" i="8"/>
  <c r="P622" i="8"/>
  <c r="P546" i="8"/>
  <c r="P364" i="8"/>
  <c r="P451" i="8"/>
  <c r="P279" i="8"/>
  <c r="P205" i="8"/>
  <c r="P161" i="8"/>
  <c r="P11" i="8"/>
  <c r="P44" i="8"/>
  <c r="P1145" i="8"/>
  <c r="P917" i="8"/>
  <c r="P738" i="8"/>
  <c r="P548" i="8"/>
  <c r="P1164" i="8"/>
  <c r="P1168" i="8"/>
  <c r="P991" i="8"/>
  <c r="P615" i="8"/>
  <c r="P1127" i="8"/>
  <c r="P535" i="8"/>
  <c r="P1014" i="8"/>
  <c r="P225" i="8"/>
  <c r="P195" i="8"/>
  <c r="P749" i="8"/>
  <c r="P263" i="8"/>
  <c r="P1001" i="8"/>
  <c r="P269" i="8"/>
  <c r="P1034" i="8"/>
  <c r="P907" i="8"/>
  <c r="P125" i="8"/>
  <c r="P510" i="8"/>
  <c r="P612" i="8"/>
  <c r="P1146" i="8"/>
  <c r="P570" i="8"/>
  <c r="P514" i="8"/>
  <c r="P79" i="8"/>
  <c r="P1247" i="8"/>
  <c r="P1022" i="8"/>
  <c r="P918" i="8"/>
  <c r="P607" i="8"/>
  <c r="P567" i="8"/>
  <c r="P295" i="8"/>
  <c r="P208" i="8"/>
  <c r="P145" i="8"/>
  <c r="P45" i="8"/>
  <c r="P18" i="8"/>
  <c r="P138" i="8"/>
  <c r="P1248" i="8"/>
  <c r="P1150" i="8"/>
  <c r="P995" i="8"/>
  <c r="P95" i="8"/>
  <c r="P842" i="8"/>
  <c r="P805" i="8"/>
  <c r="P844" i="8"/>
  <c r="P596" i="8"/>
  <c r="P639" i="8"/>
  <c r="P506" i="8"/>
  <c r="P338" i="8"/>
  <c r="P299" i="8"/>
  <c r="P190" i="8"/>
  <c r="P175" i="8"/>
  <c r="P20" i="8"/>
  <c r="P1140" i="8"/>
  <c r="P1082" i="8"/>
  <c r="P1027" i="8"/>
  <c r="P909" i="8"/>
  <c r="P973" i="8"/>
  <c r="P670" i="8"/>
  <c r="P882" i="8"/>
  <c r="P873" i="8"/>
  <c r="P680" i="8"/>
  <c r="P721" i="8"/>
  <c r="P642" i="8"/>
  <c r="P571" i="8"/>
  <c r="P357" i="8"/>
  <c r="P26" i="8"/>
  <c r="P73" i="8"/>
  <c r="P966" i="8"/>
  <c r="P890" i="8"/>
  <c r="P1144" i="8"/>
  <c r="P28" i="8"/>
  <c r="P93" i="8"/>
  <c r="P694" i="8"/>
  <c r="P545" i="8"/>
  <c r="P1216" i="8"/>
  <c r="P968" i="8"/>
  <c r="P846" i="8"/>
  <c r="P720" i="8"/>
  <c r="P540" i="8"/>
  <c r="P414" i="8"/>
  <c r="P430" i="8"/>
  <c r="P134" i="8"/>
  <c r="P12" i="8"/>
  <c r="P1208" i="8"/>
  <c r="P1244" i="8"/>
  <c r="P977" i="8"/>
  <c r="P354" i="8"/>
  <c r="P184" i="8"/>
  <c r="P8" i="8"/>
  <c r="P994" i="8"/>
  <c r="P807" i="8"/>
  <c r="P868" i="8"/>
  <c r="P668" i="8"/>
  <c r="P456" i="8"/>
  <c r="P376" i="8"/>
  <c r="P307" i="8"/>
  <c r="P64" i="8"/>
  <c r="P1228" i="8"/>
  <c r="P1149" i="8"/>
  <c r="P945" i="8"/>
  <c r="P881" i="8"/>
  <c r="P1212" i="8"/>
  <c r="P1204" i="8"/>
  <c r="P1235" i="8"/>
  <c r="P939" i="8"/>
  <c r="P891" i="8"/>
  <c r="P871" i="8"/>
  <c r="P722" i="8"/>
  <c r="P603" i="8"/>
  <c r="P592" i="8"/>
  <c r="P564" i="8"/>
  <c r="P311" i="8"/>
  <c r="P159" i="8"/>
  <c r="P1054" i="8"/>
  <c r="P1178" i="8"/>
  <c r="P258" i="8"/>
  <c r="P173" i="8"/>
  <c r="P674" i="8"/>
  <c r="P353" i="8"/>
  <c r="P1104" i="8"/>
  <c r="P1005" i="8"/>
  <c r="P931" i="8"/>
  <c r="P264" i="8"/>
  <c r="P1162" i="8"/>
  <c r="P741" i="8"/>
  <c r="P1078" i="8"/>
  <c r="P518" i="8"/>
  <c r="P69" i="8"/>
  <c r="P943" i="8"/>
  <c r="P1035" i="8"/>
  <c r="P947" i="8"/>
  <c r="P919" i="8"/>
  <c r="P362" i="8"/>
  <c r="P1196" i="8"/>
  <c r="P1099" i="8"/>
  <c r="P716" i="8"/>
  <c r="P537" i="8"/>
  <c r="P48" i="8"/>
  <c r="P1026" i="8"/>
  <c r="P864" i="8"/>
  <c r="P650" i="8"/>
  <c r="P498" i="8"/>
  <c r="P228" i="8"/>
  <c r="P118" i="8"/>
  <c r="P60" i="8"/>
  <c r="P1210" i="8"/>
  <c r="P1068" i="8"/>
  <c r="P1037" i="8"/>
  <c r="P734" i="8"/>
  <c r="P162" i="8"/>
  <c r="P71" i="8"/>
  <c r="P1202" i="8"/>
  <c r="P1142" i="8"/>
  <c r="P983" i="8"/>
  <c r="P862" i="8"/>
  <c r="P841" i="8"/>
  <c r="P610" i="8"/>
  <c r="P352" i="8"/>
  <c r="P331" i="8"/>
  <c r="P180" i="8"/>
  <c r="P92" i="8"/>
  <c r="P14" i="8"/>
  <c r="P937" i="8"/>
  <c r="P522" i="8"/>
  <c r="P124" i="8"/>
  <c r="P1156" i="8"/>
  <c r="P1006" i="8"/>
  <c r="P1010" i="8"/>
  <c r="P737" i="8"/>
  <c r="P588" i="8"/>
  <c r="P350" i="8"/>
  <c r="P302" i="8"/>
  <c r="P334" i="8"/>
  <c r="P1224" i="8"/>
  <c r="P718" i="8"/>
  <c r="P177" i="8"/>
  <c r="P1033" i="8"/>
  <c r="P618" i="8"/>
  <c r="P1194" i="8"/>
  <c r="P440" i="8"/>
  <c r="P1166" i="8"/>
  <c r="P538" i="8"/>
  <c r="P193" i="8"/>
  <c r="P656" i="8"/>
  <c r="P1152" i="8"/>
  <c r="P1030" i="8"/>
  <c r="P614" i="8"/>
  <c r="P202" i="8"/>
  <c r="P616" i="8"/>
  <c r="P658" i="8"/>
  <c r="P566" i="8"/>
  <c r="P496" i="8"/>
  <c r="P1242" i="8"/>
  <c r="P989" i="8"/>
  <c r="P1170" i="8"/>
  <c r="P988" i="8"/>
  <c r="P1020" i="8"/>
  <c r="P856" i="8"/>
  <c r="P729" i="8"/>
  <c r="P584" i="8"/>
  <c r="P606" i="8"/>
  <c r="P640" i="8"/>
  <c r="P220" i="8"/>
  <c r="P230" i="8"/>
  <c r="P163" i="8"/>
  <c r="P16" i="8"/>
  <c r="P1184" i="8"/>
  <c r="P997" i="8"/>
  <c r="P957" i="8"/>
  <c r="P963" i="8"/>
  <c r="P460" i="8"/>
  <c r="P129" i="8"/>
  <c r="P63" i="8"/>
  <c r="P950" i="8"/>
  <c r="P854" i="8"/>
  <c r="P814" i="8"/>
  <c r="P702" i="8"/>
  <c r="P634" i="8"/>
  <c r="P623" i="8"/>
  <c r="P420" i="8"/>
  <c r="P494" i="8"/>
  <c r="P290" i="8"/>
  <c r="P1246" i="8"/>
  <c r="P982" i="8"/>
  <c r="P905" i="8"/>
  <c r="P747" i="8"/>
  <c r="P662" i="8"/>
  <c r="P282" i="8"/>
  <c r="P335" i="8"/>
  <c r="P87" i="8"/>
  <c r="P1154" i="8"/>
  <c r="P1056" i="8"/>
  <c r="P1198" i="8"/>
  <c r="P928" i="8"/>
  <c r="P1004" i="8"/>
  <c r="P837" i="8"/>
  <c r="P847" i="8"/>
  <c r="P806" i="8"/>
  <c r="P579" i="8"/>
  <c r="P372" i="8"/>
  <c r="P268" i="8"/>
  <c r="P10" i="8"/>
  <c r="P935" i="8"/>
  <c r="P630" i="8"/>
  <c r="P1062" i="8"/>
  <c r="P594" i="8"/>
  <c r="P266" i="8"/>
  <c r="P355" i="8"/>
  <c r="P1236" i="8"/>
  <c r="P406" i="8"/>
  <c r="P72" i="8"/>
  <c r="P1123" i="8"/>
  <c r="P368" i="8"/>
  <c r="P961" i="8"/>
  <c r="P886" i="8"/>
  <c r="P222" i="8"/>
  <c r="P1190" i="8"/>
  <c r="P690" i="8"/>
  <c r="P61" i="8"/>
  <c r="P981" i="8"/>
  <c r="P779" i="8"/>
  <c r="P185" i="8"/>
  <c r="P36" i="8"/>
  <c r="P632" i="8"/>
  <c r="P631" i="8"/>
  <c r="P554" i="8"/>
  <c r="P189" i="8"/>
  <c r="P1193" i="8"/>
  <c r="P1038" i="8"/>
  <c r="P992" i="8"/>
  <c r="P870" i="8"/>
  <c r="P778" i="8"/>
  <c r="P740" i="8"/>
  <c r="P733" i="8"/>
  <c r="P434" i="8"/>
  <c r="P349" i="8"/>
  <c r="P142" i="8"/>
  <c r="P666" i="8"/>
  <c r="P1226" i="8"/>
  <c r="P1169" i="8"/>
  <c r="P972" i="8"/>
  <c r="P869" i="8"/>
  <c r="P130" i="8"/>
  <c r="P24" i="8"/>
  <c r="P1134" i="8"/>
  <c r="P424" i="8"/>
  <c r="P378" i="8"/>
  <c r="P146" i="8"/>
  <c r="P68" i="8"/>
  <c r="P698" i="8"/>
  <c r="P1002" i="8"/>
  <c r="P971" i="8"/>
  <c r="P857" i="8"/>
  <c r="P218" i="8"/>
  <c r="P55" i="8"/>
  <c r="P1240" i="8"/>
  <c r="P1192" i="8"/>
  <c r="P912" i="8"/>
  <c r="P923" i="8"/>
  <c r="P808" i="8"/>
  <c r="P726" i="8"/>
  <c r="P710" i="8"/>
  <c r="P644" i="8"/>
  <c r="P655" i="8"/>
  <c r="P530" i="8"/>
  <c r="P233" i="8"/>
  <c r="P15" i="8"/>
  <c r="P686" i="8"/>
  <c r="P150" i="8"/>
  <c r="P750" i="8"/>
  <c r="P226" i="8"/>
  <c r="P777" i="8"/>
  <c r="P880" i="8"/>
  <c r="P52" i="8"/>
  <c r="P962" i="8"/>
  <c r="P970" i="8"/>
  <c r="P706" i="8"/>
  <c r="P628" i="8"/>
  <c r="P800" i="8"/>
  <c r="P196" i="8"/>
  <c r="P651" i="8"/>
  <c r="P462" i="8"/>
  <c r="P969" i="8"/>
  <c r="P893" i="8"/>
  <c r="P850" i="8"/>
  <c r="P604" i="8"/>
  <c r="P553" i="8"/>
  <c r="P153" i="8"/>
  <c r="P1220" i="8"/>
  <c r="P1153" i="8"/>
  <c r="P1131" i="8"/>
  <c r="P1031" i="8"/>
  <c r="P865" i="8"/>
  <c r="P436" i="8"/>
  <c r="P386" i="8"/>
  <c r="P51" i="8"/>
  <c r="P1011" i="8"/>
  <c r="P696" i="8"/>
  <c r="P536" i="8"/>
  <c r="P529" i="8"/>
  <c r="P221" i="8"/>
  <c r="P1013" i="8"/>
  <c r="P927" i="8"/>
  <c r="P556" i="8"/>
  <c r="P526" i="8"/>
  <c r="P452" i="8"/>
  <c r="P370" i="8"/>
  <c r="P154" i="8"/>
  <c r="P78" i="8"/>
  <c r="P1182" i="8"/>
  <c r="P358" i="8"/>
  <c r="P728" i="8"/>
  <c r="P941" i="8"/>
  <c r="P859" i="8"/>
  <c r="P863" i="8"/>
  <c r="P946" i="8"/>
  <c r="P688" i="8"/>
  <c r="P643" i="8"/>
  <c r="P187" i="8"/>
  <c r="P217" i="8"/>
  <c r="F1220" i="8"/>
  <c r="G1220" i="8"/>
  <c r="F1182" i="8"/>
  <c r="F656" i="8"/>
  <c r="G656" i="8"/>
  <c r="F1003" i="8"/>
  <c r="F678" i="8"/>
  <c r="F682" i="8"/>
  <c r="F1170" i="8"/>
  <c r="F1224" i="8"/>
  <c r="G1224" i="8"/>
  <c r="AO1378" i="8" a="1"/>
  <c r="AO1378" i="8" s="1"/>
  <c r="AO1386" i="8" a="1"/>
  <c r="AO1386" i="8" s="1"/>
  <c r="AM1384" i="8" a="1"/>
  <c r="AM1384" i="8" s="1"/>
  <c r="AN1381" i="8" a="1"/>
  <c r="AN1381" i="8" s="1"/>
  <c r="AN1384" i="8" a="1"/>
  <c r="AN1384" i="8" s="1"/>
  <c r="AO1381" i="8" a="1"/>
  <c r="AO1381" i="8" s="1"/>
  <c r="AM1379" i="8" a="1"/>
  <c r="AM1379" i="8" s="1"/>
  <c r="AO1376" i="8" a="1"/>
  <c r="AO1376" i="8" s="1"/>
  <c r="AO1374" i="8" a="1"/>
  <c r="AO1374" i="8" s="1"/>
  <c r="AO1372" i="8" a="1"/>
  <c r="AO1372" i="8" s="1"/>
  <c r="AO1370" i="8" a="1"/>
  <c r="AO1370" i="8" s="1"/>
  <c r="AO1368" i="8" a="1"/>
  <c r="AO1368" i="8" s="1"/>
  <c r="AO1366" i="8" a="1"/>
  <c r="AO1366" i="8" s="1"/>
  <c r="AO1364" i="8" a="1"/>
  <c r="AO1364" i="8" s="1"/>
  <c r="AO1362" i="8" a="1"/>
  <c r="AO1362" i="8" s="1"/>
  <c r="AO1360" i="8" a="1"/>
  <c r="AO1360" i="8" s="1"/>
  <c r="AO1358" i="8" a="1"/>
  <c r="AO1358" i="8" s="1"/>
  <c r="AO1356" i="8" a="1"/>
  <c r="AO1356" i="8" s="1"/>
  <c r="AO1354" i="8" a="1"/>
  <c r="AO1354" i="8" s="1"/>
  <c r="AO1352" i="8" a="1"/>
  <c r="AO1352" i="8" s="1"/>
  <c r="AN1386" i="8" a="1"/>
  <c r="AN1386" i="8" s="1"/>
  <c r="AO1383" i="8" a="1"/>
  <c r="AO1383" i="8" s="1"/>
  <c r="AN1378" i="8" a="1"/>
  <c r="AN1378" i="8" s="1"/>
  <c r="AN1376" i="8" a="1"/>
  <c r="AN1376" i="8" s="1"/>
  <c r="AN1374" i="8" a="1"/>
  <c r="AN1374" i="8" s="1"/>
  <c r="AN1372" i="8" a="1"/>
  <c r="AN1372" i="8" s="1"/>
  <c r="AN1370" i="8" a="1"/>
  <c r="AN1370" i="8" s="1"/>
  <c r="AN1368" i="8" a="1"/>
  <c r="AN1368" i="8" s="1"/>
  <c r="AN1366" i="8" a="1"/>
  <c r="AN1366" i="8" s="1"/>
  <c r="AN1364" i="8" a="1"/>
  <c r="AN1364" i="8" s="1"/>
  <c r="AN1362" i="8" a="1"/>
  <c r="AN1362" i="8" s="1"/>
  <c r="AN1360" i="8" a="1"/>
  <c r="AN1360" i="8" s="1"/>
  <c r="AN1358" i="8" a="1"/>
  <c r="AN1358" i="8" s="1"/>
  <c r="AN1356" i="8" a="1"/>
  <c r="AN1356" i="8" s="1"/>
  <c r="AN1354" i="8" a="1"/>
  <c r="AN1354" i="8" s="1"/>
  <c r="AN1352" i="8" a="1"/>
  <c r="AN1352" i="8" s="1"/>
  <c r="AN1383" i="8" a="1"/>
  <c r="AN1383" i="8" s="1"/>
  <c r="AO1380" i="8" a="1"/>
  <c r="AO1380" i="8" s="1"/>
  <c r="AO1385" i="8" a="1"/>
  <c r="AO1385" i="8" s="1"/>
  <c r="AN1380" i="8" a="1"/>
  <c r="AN1380" i="8" s="1"/>
  <c r="AO1377" i="8" a="1"/>
  <c r="AO1377" i="8" s="1"/>
  <c r="AO1375" i="8" a="1"/>
  <c r="AO1375" i="8" s="1"/>
  <c r="AO1373" i="8" a="1"/>
  <c r="AO1373" i="8" s="1"/>
  <c r="AO1371" i="8" a="1"/>
  <c r="AO1371" i="8" s="1"/>
  <c r="AO1369" i="8" a="1"/>
  <c r="AO1369" i="8" s="1"/>
  <c r="AO1367" i="8" a="1"/>
  <c r="AO1367" i="8" s="1"/>
  <c r="AO1365" i="8" a="1"/>
  <c r="AO1365" i="8" s="1"/>
  <c r="AO1363" i="8" a="1"/>
  <c r="AO1363" i="8" s="1"/>
  <c r="AO1361" i="8" a="1"/>
  <c r="AO1361" i="8" s="1"/>
  <c r="AO1359" i="8" a="1"/>
  <c r="AO1359" i="8" s="1"/>
  <c r="AO1357" i="8" a="1"/>
  <c r="AO1357" i="8" s="1"/>
  <c r="AO1355" i="8" a="1"/>
  <c r="AO1355" i="8" s="1"/>
  <c r="AO1353" i="8" a="1"/>
  <c r="AO1353" i="8" s="1"/>
  <c r="AO1351" i="8" a="1"/>
  <c r="AO1351" i="8" s="1"/>
  <c r="AN1385" i="8" a="1"/>
  <c r="AN1385" i="8" s="1"/>
  <c r="AO1382" i="8" a="1"/>
  <c r="AO1382" i="8" s="1"/>
  <c r="AN1382" i="8" a="1"/>
  <c r="AN1382" i="8" s="1"/>
  <c r="AO1379" i="8" a="1"/>
  <c r="AO1379" i="8" s="1"/>
  <c r="AN1377" i="8" a="1"/>
  <c r="AN1377" i="8" s="1"/>
  <c r="AN1375" i="8" a="1"/>
  <c r="AN1375" i="8" s="1"/>
  <c r="AN1373" i="8" a="1"/>
  <c r="AN1373" i="8" s="1"/>
  <c r="AN1371" i="8" a="1"/>
  <c r="AN1371" i="8" s="1"/>
  <c r="AN1369" i="8" a="1"/>
  <c r="AN1369" i="8" s="1"/>
  <c r="AN1367" i="8" a="1"/>
  <c r="AN1367" i="8" s="1"/>
  <c r="AN1365" i="8" a="1"/>
  <c r="AN1365" i="8" s="1"/>
  <c r="AN1363" i="8" a="1"/>
  <c r="AN1363" i="8" s="1"/>
  <c r="AN1361" i="8" a="1"/>
  <c r="AN1361" i="8" s="1"/>
  <c r="AN1359" i="8" a="1"/>
  <c r="AN1359" i="8" s="1"/>
  <c r="AN1357" i="8" a="1"/>
  <c r="AN1357" i="8" s="1"/>
  <c r="AN1355" i="8" a="1"/>
  <c r="AN1355" i="8" s="1"/>
  <c r="AN1353" i="8" a="1"/>
  <c r="AN1353" i="8" s="1"/>
  <c r="AN1351" i="8" a="1"/>
  <c r="AN1351" i="8" s="1"/>
  <c r="AL1386" i="8"/>
  <c r="AL1385" i="8"/>
  <c r="AL1384" i="8"/>
  <c r="AL1383" i="8"/>
  <c r="AL1382" i="8"/>
  <c r="AL1381" i="8"/>
  <c r="AL1380" i="8"/>
  <c r="AL1379" i="8"/>
  <c r="AL1378" i="8"/>
  <c r="AL1377" i="8"/>
  <c r="AL1376" i="8"/>
  <c r="AL1375" i="8"/>
  <c r="AL1374" i="8"/>
  <c r="AL1373" i="8"/>
  <c r="AL1372" i="8"/>
  <c r="AL1371" i="8"/>
  <c r="AL1370" i="8"/>
  <c r="AL1369" i="8"/>
  <c r="AL1368" i="8"/>
  <c r="AL1367" i="8"/>
  <c r="AL1366" i="8"/>
  <c r="AL1365" i="8"/>
  <c r="AL1364" i="8"/>
  <c r="AL1363" i="8"/>
  <c r="AL1362" i="8"/>
  <c r="AL1361" i="8"/>
  <c r="AL1360" i="8"/>
  <c r="AL1359" i="8"/>
  <c r="AL1358" i="8"/>
  <c r="AL1357" i="8"/>
  <c r="AL1356" i="8"/>
  <c r="AL1355" i="8"/>
  <c r="AL1354" i="8"/>
  <c r="AL1353" i="8"/>
  <c r="AL1352" i="8"/>
  <c r="AL1351" i="8"/>
  <c r="U1381" i="8" a="1"/>
  <c r="U1381" i="8" s="1"/>
  <c r="V1381" i="8" a="1"/>
  <c r="V1381" i="8" s="1"/>
  <c r="V1385" i="8" a="1"/>
  <c r="V1385" i="8" s="1"/>
  <c r="U1364" i="8" a="1"/>
  <c r="U1364" i="8" s="1"/>
  <c r="U1368" i="8" a="1"/>
  <c r="U1368" i="8" s="1"/>
  <c r="U1352" i="8" a="1"/>
  <c r="U1352" i="8" s="1"/>
  <c r="U1361" i="8" a="1"/>
  <c r="U1361" i="8" s="1"/>
  <c r="V1361" i="8" a="1"/>
  <c r="V1361" i="8" s="1"/>
  <c r="U1356" i="8" a="1"/>
  <c r="U1356" i="8" s="1"/>
  <c r="U1362" i="8" a="1"/>
  <c r="U1362" i="8" s="1"/>
  <c r="V1362" i="8" a="1"/>
  <c r="V1362" i="8" s="1"/>
  <c r="U1357" i="8" a="1"/>
  <c r="U1357" i="8" s="1"/>
  <c r="V1357" i="8" a="1"/>
  <c r="V1357" i="8" s="1"/>
  <c r="U1369" i="8" a="1"/>
  <c r="U1369" i="8" s="1"/>
  <c r="V1369" i="8" a="1"/>
  <c r="V1369" i="8" s="1"/>
  <c r="U1366" i="8" a="1"/>
  <c r="U1366" i="8" s="1"/>
  <c r="V1366" i="8" a="1"/>
  <c r="V1366" i="8" s="1"/>
  <c r="U1380" i="8" a="1"/>
  <c r="U1380" i="8" s="1"/>
  <c r="U1370" i="8" a="1"/>
  <c r="U1370" i="8" s="1"/>
  <c r="V1370" i="8" a="1"/>
  <c r="V1370" i="8" s="1"/>
  <c r="V1353" i="8" a="1"/>
  <c r="V1353" i="8" s="1"/>
  <c r="U1384" i="8" a="1"/>
  <c r="U1384" i="8" s="1"/>
  <c r="U1377" i="8" a="1"/>
  <c r="U1377" i="8" s="1"/>
  <c r="V1377" i="8" a="1"/>
  <c r="V1377" i="8" s="1"/>
  <c r="U1360" i="8" a="1"/>
  <c r="U1360" i="8" s="1"/>
  <c r="Q1384" i="8" a="1"/>
  <c r="Q1384" i="8" s="1"/>
  <c r="V1383" i="8" a="1"/>
  <c r="V1383" i="8" s="1"/>
  <c r="T1380" i="8" a="1"/>
  <c r="T1380" i="8" s="1"/>
  <c r="V1379" i="8" a="1"/>
  <c r="V1379" i="8" s="1"/>
  <c r="T1376" i="8" a="1"/>
  <c r="T1376" i="8" s="1"/>
  <c r="V1375" i="8" a="1"/>
  <c r="V1375" i="8" s="1"/>
  <c r="V1371" i="8" a="1"/>
  <c r="V1371" i="8" s="1"/>
  <c r="V1367" i="8" a="1"/>
  <c r="V1367" i="8" s="1"/>
  <c r="T1364" i="8" a="1"/>
  <c r="T1364" i="8" s="1"/>
  <c r="V1363" i="8" a="1"/>
  <c r="V1363" i="8" s="1"/>
  <c r="T1360" i="8" a="1"/>
  <c r="T1360" i="8" s="1"/>
  <c r="U1386" i="8" l="1" a="1"/>
  <c r="U1386" i="8" s="1"/>
  <c r="U1372" i="8" a="1"/>
  <c r="U1372" i="8" s="1"/>
  <c r="V1386" i="8" a="1"/>
  <c r="V1386" i="8" s="1"/>
  <c r="V1373" i="8" a="1"/>
  <c r="V1373" i="8" s="1"/>
  <c r="V1365" i="8" a="1"/>
  <c r="V1365" i="8" s="1"/>
  <c r="U1373" i="8" a="1"/>
  <c r="U1373" i="8" s="1"/>
  <c r="U1376" i="8" a="1"/>
  <c r="U1376" i="8" s="1"/>
  <c r="U1365" i="8" a="1"/>
  <c r="U1365" i="8" s="1"/>
  <c r="V1374" i="8" a="1"/>
  <c r="V1374" i="8" s="1"/>
  <c r="U1353" i="8" a="1"/>
  <c r="U1353" i="8" s="1"/>
  <c r="U1374" i="8" a="1"/>
  <c r="U1374" i="8" s="1"/>
  <c r="U1385" i="8" a="1"/>
  <c r="U1385" i="8" s="1"/>
  <c r="U1363" i="8" a="1"/>
  <c r="U1363" i="8" s="1"/>
  <c r="V1384" i="8" a="1"/>
  <c r="V1384" i="8" s="1"/>
  <c r="V1354" i="8" a="1"/>
  <c r="V1354" i="8" s="1"/>
  <c r="Q1386" i="8" a="1"/>
  <c r="Q1386" i="8" s="1"/>
  <c r="R1386" i="8" a="1"/>
  <c r="R1386" i="8" s="1"/>
  <c r="S1386" i="8" a="1"/>
  <c r="S1386" i="8" s="1"/>
  <c r="T1386" i="8" a="1"/>
  <c r="T1386" i="8" s="1"/>
  <c r="U1367" i="8" a="1"/>
  <c r="U1367" i="8" s="1"/>
  <c r="Q1372" i="8" a="1"/>
  <c r="Q1372" i="8" s="1"/>
  <c r="S1376" i="8" a="1"/>
  <c r="S1376" i="8" s="1"/>
  <c r="R1380" i="8" a="1"/>
  <c r="R1380" i="8" s="1"/>
  <c r="V1351" i="8" a="1"/>
  <c r="V1351" i="8" s="1"/>
  <c r="V1358" i="8" a="1"/>
  <c r="V1358" i="8" s="1"/>
  <c r="R1363" i="8" a="1"/>
  <c r="R1363" i="8" s="1"/>
  <c r="S1363" i="8" a="1"/>
  <c r="S1363" i="8" s="1"/>
  <c r="T1363" i="8" a="1"/>
  <c r="T1363" i="8" s="1"/>
  <c r="Q1363" i="8" a="1"/>
  <c r="Q1363" i="8" s="1"/>
  <c r="Q1377" i="8" a="1"/>
  <c r="Q1377" i="8" s="1"/>
  <c r="R1377" i="8" a="1"/>
  <c r="R1377" i="8" s="1"/>
  <c r="T1377" i="8" a="1"/>
  <c r="T1377" i="8" s="1"/>
  <c r="S1377" i="8" a="1"/>
  <c r="S1377" i="8" s="1"/>
  <c r="Q1366" i="8" a="1"/>
  <c r="Q1366" i="8" s="1"/>
  <c r="R1366" i="8" a="1"/>
  <c r="R1366" i="8" s="1"/>
  <c r="S1366" i="8" a="1"/>
  <c r="S1366" i="8" s="1"/>
  <c r="T1366" i="8" a="1"/>
  <c r="T1366" i="8" s="1"/>
  <c r="V1356" i="8" a="1"/>
  <c r="V1356" i="8" s="1"/>
  <c r="V1352" i="8" a="1"/>
  <c r="V1352" i="8" s="1"/>
  <c r="U1354" i="8" a="1"/>
  <c r="U1354" i="8" s="1"/>
  <c r="R1367" i="8" a="1"/>
  <c r="R1367" i="8" s="1"/>
  <c r="S1367" i="8" a="1"/>
  <c r="S1367" i="8" s="1"/>
  <c r="T1367" i="8" a="1"/>
  <c r="T1367" i="8" s="1"/>
  <c r="Q1367" i="8" a="1"/>
  <c r="Q1367" i="8" s="1"/>
  <c r="Q1381" i="8" a="1"/>
  <c r="Q1381" i="8" s="1"/>
  <c r="R1381" i="8" a="1"/>
  <c r="R1381" i="8" s="1"/>
  <c r="T1381" i="8" a="1"/>
  <c r="T1381" i="8" s="1"/>
  <c r="S1381" i="8" a="1"/>
  <c r="S1381" i="8" s="1"/>
  <c r="Q1376" i="8" a="1"/>
  <c r="Q1376" i="8" s="1"/>
  <c r="S1380" i="8" a="1"/>
  <c r="S1380" i="8" s="1"/>
  <c r="R1360" i="8" a="1"/>
  <c r="R1360" i="8" s="1"/>
  <c r="U1351" i="8" a="1"/>
  <c r="U1351" i="8" s="1"/>
  <c r="U1358" i="8" a="1"/>
  <c r="U1358" i="8" s="1"/>
  <c r="V1380" i="8" a="1"/>
  <c r="V1380" i="8" s="1"/>
  <c r="V1372" i="8" a="1"/>
  <c r="V1372" i="8" s="1"/>
  <c r="V1359" i="8" a="1"/>
  <c r="V1359" i="8" s="1"/>
  <c r="Q1354" i="8" a="1"/>
  <c r="Q1354" i="8" s="1"/>
  <c r="R1354" i="8" a="1"/>
  <c r="R1354" i="8" s="1"/>
  <c r="S1354" i="8" a="1"/>
  <c r="S1354" i="8" s="1"/>
  <c r="T1354" i="8" a="1"/>
  <c r="T1354" i="8" s="1"/>
  <c r="V1364" i="8" a="1"/>
  <c r="V1364" i="8" s="1"/>
  <c r="U1371" i="8" a="1"/>
  <c r="U1371" i="8" s="1"/>
  <c r="Q1380" i="8" a="1"/>
  <c r="Q1380" i="8" s="1"/>
  <c r="S1384" i="8" a="1"/>
  <c r="S1384" i="8" s="1"/>
  <c r="R1351" i="8" a="1"/>
  <c r="R1351" i="8" s="1"/>
  <c r="S1351" i="8" a="1"/>
  <c r="S1351" i="8" s="1"/>
  <c r="T1351" i="8" a="1"/>
  <c r="T1351" i="8" s="1"/>
  <c r="Q1351" i="8" a="1"/>
  <c r="Q1351" i="8" s="1"/>
  <c r="Q1358" i="8" a="1"/>
  <c r="Q1358" i="8" s="1"/>
  <c r="R1358" i="8" a="1"/>
  <c r="R1358" i="8" s="1"/>
  <c r="S1358" i="8" a="1"/>
  <c r="S1358" i="8" s="1"/>
  <c r="T1358" i="8" a="1"/>
  <c r="T1358" i="8" s="1"/>
  <c r="T1373" i="8" a="1"/>
  <c r="T1373" i="8" s="1"/>
  <c r="Q1373" i="8" a="1"/>
  <c r="Q1373" i="8" s="1"/>
  <c r="R1373" i="8" a="1"/>
  <c r="R1373" i="8" s="1"/>
  <c r="S1373" i="8" a="1"/>
  <c r="S1373" i="8" s="1"/>
  <c r="V1355" i="8" a="1"/>
  <c r="V1355" i="8" s="1"/>
  <c r="Q1365" i="8" a="1"/>
  <c r="Q1365" i="8" s="1"/>
  <c r="T1365" i="8" a="1"/>
  <c r="T1365" i="8" s="1"/>
  <c r="R1365" i="8" a="1"/>
  <c r="R1365" i="8" s="1"/>
  <c r="S1365" i="8" a="1"/>
  <c r="S1365" i="8" s="1"/>
  <c r="U1383" i="8" a="1"/>
  <c r="U1383" i="8" s="1"/>
  <c r="U1359" i="8" a="1"/>
  <c r="U1359" i="8" s="1"/>
  <c r="U1375" i="8" a="1"/>
  <c r="U1375" i="8" s="1"/>
  <c r="R1371" i="8" a="1"/>
  <c r="R1371" i="8" s="1"/>
  <c r="S1371" i="8" a="1"/>
  <c r="S1371" i="8" s="1"/>
  <c r="T1371" i="8" a="1"/>
  <c r="T1371" i="8" s="1"/>
  <c r="Q1371" i="8" a="1"/>
  <c r="Q1371" i="8" s="1"/>
  <c r="V1378" i="8" a="1"/>
  <c r="V1378" i="8" s="1"/>
  <c r="R1384" i="8" a="1"/>
  <c r="R1384" i="8" s="1"/>
  <c r="Q1353" i="8" a="1"/>
  <c r="Q1353" i="8" s="1"/>
  <c r="R1353" i="8" a="1"/>
  <c r="R1353" i="8" s="1"/>
  <c r="T1353" i="8" a="1"/>
  <c r="T1353" i="8" s="1"/>
  <c r="S1353" i="8" a="1"/>
  <c r="S1353" i="8" s="1"/>
  <c r="U1355" i="8" a="1"/>
  <c r="U1355" i="8" s="1"/>
  <c r="V1376" i="8" a="1"/>
  <c r="V1376" i="8" s="1"/>
  <c r="Q1357" i="8" a="1"/>
  <c r="Q1357" i="8" s="1"/>
  <c r="R1357" i="8" a="1"/>
  <c r="R1357" i="8" s="1"/>
  <c r="T1357" i="8" a="1"/>
  <c r="T1357" i="8" s="1"/>
  <c r="S1357" i="8" a="1"/>
  <c r="S1357" i="8" s="1"/>
  <c r="R1383" i="8" a="1"/>
  <c r="R1383" i="8" s="1"/>
  <c r="S1383" i="8" a="1"/>
  <c r="S1383" i="8" s="1"/>
  <c r="T1383" i="8" a="1"/>
  <c r="T1383" i="8" s="1"/>
  <c r="Q1383" i="8" a="1"/>
  <c r="Q1383" i="8" s="1"/>
  <c r="R1359" i="8" a="1"/>
  <c r="R1359" i="8" s="1"/>
  <c r="S1359" i="8" a="1"/>
  <c r="S1359" i="8" s="1"/>
  <c r="T1359" i="8" a="1"/>
  <c r="T1359" i="8" s="1"/>
  <c r="Q1359" i="8" a="1"/>
  <c r="Q1359" i="8" s="1"/>
  <c r="V1368" i="8" a="1"/>
  <c r="V1368" i="8" s="1"/>
  <c r="R1375" i="8" a="1"/>
  <c r="R1375" i="8" s="1"/>
  <c r="S1375" i="8" a="1"/>
  <c r="S1375" i="8" s="1"/>
  <c r="T1375" i="8" a="1"/>
  <c r="T1375" i="8" s="1"/>
  <c r="Q1375" i="8" a="1"/>
  <c r="Q1375" i="8" s="1"/>
  <c r="U1378" i="8" a="1"/>
  <c r="U1378" i="8" s="1"/>
  <c r="R1368" i="8" a="1"/>
  <c r="R1368" i="8" s="1"/>
  <c r="S1360" i="8" a="1"/>
  <c r="S1360" i="8" s="1"/>
  <c r="T1384" i="8" a="1"/>
  <c r="T1384" i="8" s="1"/>
  <c r="R1364" i="8" a="1"/>
  <c r="R1364" i="8" s="1"/>
  <c r="Q1374" i="8" a="1"/>
  <c r="Q1374" i="8" s="1"/>
  <c r="R1374" i="8" a="1"/>
  <c r="R1374" i="8" s="1"/>
  <c r="S1374" i="8" a="1"/>
  <c r="S1374" i="8" s="1"/>
  <c r="T1374" i="8" a="1"/>
  <c r="T1374" i="8" s="1"/>
  <c r="R1355" i="8" a="1"/>
  <c r="R1355" i="8" s="1"/>
  <c r="S1355" i="8" a="1"/>
  <c r="S1355" i="8" s="1"/>
  <c r="T1355" i="8" a="1"/>
  <c r="T1355" i="8" s="1"/>
  <c r="Q1355" i="8" a="1"/>
  <c r="Q1355" i="8" s="1"/>
  <c r="Q1369" i="8" a="1"/>
  <c r="Q1369" i="8" s="1"/>
  <c r="T1369" i="8" a="1"/>
  <c r="T1369" i="8" s="1"/>
  <c r="R1369" i="8" a="1"/>
  <c r="R1369" i="8" s="1"/>
  <c r="S1369" i="8" a="1"/>
  <c r="S1369" i="8" s="1"/>
  <c r="V1382" i="8" a="1"/>
  <c r="V1382" i="8" s="1"/>
  <c r="Q1361" i="8" a="1"/>
  <c r="Q1361" i="8" s="1"/>
  <c r="R1361" i="8" a="1"/>
  <c r="R1361" i="8" s="1"/>
  <c r="T1361" i="8" a="1"/>
  <c r="T1361" i="8" s="1"/>
  <c r="S1361" i="8" a="1"/>
  <c r="S1361" i="8" s="1"/>
  <c r="U1379" i="8" a="1"/>
  <c r="U1379" i="8" s="1"/>
  <c r="Q1378" i="8" a="1"/>
  <c r="Q1378" i="8" s="1"/>
  <c r="R1378" i="8" a="1"/>
  <c r="R1378" i="8" s="1"/>
  <c r="S1378" i="8" a="1"/>
  <c r="S1378" i="8" s="1"/>
  <c r="T1378" i="8" a="1"/>
  <c r="T1378" i="8" s="1"/>
  <c r="Q1360" i="8" a="1"/>
  <c r="Q1360" i="8" s="1"/>
  <c r="S1364" i="8" a="1"/>
  <c r="S1364" i="8" s="1"/>
  <c r="T1368" i="8" a="1"/>
  <c r="T1368" i="8" s="1"/>
  <c r="R1376" i="8" a="1"/>
  <c r="R1376" i="8" s="1"/>
  <c r="U1382" i="8" a="1"/>
  <c r="U1382" i="8" s="1"/>
  <c r="R1379" i="8" a="1"/>
  <c r="R1379" i="8" s="1"/>
  <c r="S1379" i="8" a="1"/>
  <c r="S1379" i="8" s="1"/>
  <c r="T1379" i="8" a="1"/>
  <c r="T1379" i="8" s="1"/>
  <c r="Q1379" i="8" a="1"/>
  <c r="Q1379" i="8" s="1"/>
  <c r="R1372" i="8" a="1"/>
  <c r="R1372" i="8" s="1"/>
  <c r="Q1364" i="8" a="1"/>
  <c r="Q1364" i="8" s="1"/>
  <c r="S1368" i="8" a="1"/>
  <c r="S1368" i="8" s="1"/>
  <c r="V1360" i="8" a="1"/>
  <c r="V1360" i="8" s="1"/>
  <c r="Q1370" i="8" a="1"/>
  <c r="Q1370" i="8" s="1"/>
  <c r="R1370" i="8" a="1"/>
  <c r="R1370" i="8" s="1"/>
  <c r="S1370" i="8" a="1"/>
  <c r="S1370" i="8" s="1"/>
  <c r="T1370" i="8" a="1"/>
  <c r="T1370" i="8" s="1"/>
  <c r="Q1382" i="8" a="1"/>
  <c r="Q1382" i="8" s="1"/>
  <c r="R1382" i="8" a="1"/>
  <c r="R1382" i="8" s="1"/>
  <c r="S1382" i="8" a="1"/>
  <c r="S1382" i="8" s="1"/>
  <c r="T1382" i="8" a="1"/>
  <c r="T1382" i="8" s="1"/>
  <c r="Q1362" i="8" a="1"/>
  <c r="Q1362" i="8" s="1"/>
  <c r="R1362" i="8" a="1"/>
  <c r="R1362" i="8" s="1"/>
  <c r="S1362" i="8" a="1"/>
  <c r="S1362" i="8" s="1"/>
  <c r="T1362" i="8" a="1"/>
  <c r="T1362" i="8" s="1"/>
  <c r="T1356" i="8" a="1"/>
  <c r="T1356" i="8" s="1"/>
  <c r="R1356" i="8" a="1"/>
  <c r="R1356" i="8" s="1"/>
  <c r="Q1356" i="8" a="1"/>
  <c r="Q1356" i="8" s="1"/>
  <c r="S1356" i="8" a="1"/>
  <c r="S1356" i="8" s="1"/>
  <c r="T1352" i="8" a="1"/>
  <c r="T1352" i="8" s="1"/>
  <c r="R1352" i="8" a="1"/>
  <c r="R1352" i="8" s="1"/>
  <c r="Q1352" i="8" a="1"/>
  <c r="Q1352" i="8" s="1"/>
  <c r="S1352" i="8" a="1"/>
  <c r="S1352" i="8" s="1"/>
  <c r="Q1385" i="8" a="1"/>
  <c r="Q1385" i="8" s="1"/>
  <c r="R1385" i="8" a="1"/>
  <c r="R1385" i="8" s="1"/>
  <c r="T1385" i="8" a="1"/>
  <c r="T1385" i="8" s="1"/>
  <c r="S1385" i="8" a="1"/>
  <c r="S1385" i="8" s="1"/>
  <c r="Q1368" i="8" a="1"/>
  <c r="Q1368" i="8" s="1"/>
  <c r="S1372" i="8" a="1"/>
  <c r="S1372" i="8" s="1"/>
  <c r="T1372" i="8" a="1"/>
  <c r="T1372" i="8" s="1"/>
  <c r="AN1348" i="8" l="1" a="1"/>
  <c r="AN1348" i="8" s="1"/>
  <c r="AO1345" i="8" a="1"/>
  <c r="AO1345" i="8" s="1"/>
  <c r="AO1344" i="8" a="1"/>
  <c r="AO1344" i="8" s="1"/>
  <c r="AO1343" i="8" a="1"/>
  <c r="AO1343" i="8" s="1"/>
  <c r="AN1340" i="8" a="1"/>
  <c r="AN1340" i="8" s="1"/>
  <c r="AO1337" i="8" a="1"/>
  <c r="AO1337" i="8" s="1"/>
  <c r="AN1335" i="8" a="1"/>
  <c r="AN1335" i="8" s="1"/>
  <c r="AM1333" i="8" a="1"/>
  <c r="AM1333" i="8" s="1"/>
  <c r="AO1332" i="8" a="1"/>
  <c r="AO1332" i="8" s="1"/>
  <c r="AN1329" i="8" a="1"/>
  <c r="AN1329" i="8" s="1"/>
  <c r="AO1327" i="8" a="1"/>
  <c r="AO1327" i="8" s="1"/>
  <c r="AO1324" i="8" a="1"/>
  <c r="AO1324" i="8" s="1"/>
  <c r="AO1323" i="8" a="1"/>
  <c r="AO1323" i="8" s="1"/>
  <c r="AO1321" i="8" a="1"/>
  <c r="AO1321" i="8" s="1"/>
  <c r="AN1319" i="8" a="1"/>
  <c r="AN1319" i="8" s="1"/>
  <c r="AO1316" i="8" a="1"/>
  <c r="AO1316" i="8" s="1"/>
  <c r="AO1315" i="8" a="1"/>
  <c r="AO1315" i="8" s="1"/>
  <c r="AO1313" i="8" a="1"/>
  <c r="AO1313" i="8" s="1"/>
  <c r="AO1311" i="8" a="1"/>
  <c r="AO1311" i="8" s="1"/>
  <c r="AO1310" i="8" a="1"/>
  <c r="AO1310" i="8" s="1"/>
  <c r="AN1308" i="8" a="1"/>
  <c r="AN1308" i="8" s="1"/>
  <c r="AO1305" i="8" a="1"/>
  <c r="AO1305" i="8" s="1"/>
  <c r="AO1303" i="8" a="1"/>
  <c r="AO1303" i="8" s="1"/>
  <c r="AO1300" i="8" a="1"/>
  <c r="AO1300" i="8" s="1"/>
  <c r="AN1297" i="8" a="1"/>
  <c r="AN1297" i="8" s="1"/>
  <c r="AO1295" i="8" a="1"/>
  <c r="AO1295" i="8" s="1"/>
  <c r="AO1293" i="8" a="1"/>
  <c r="AO1293" i="8" s="1"/>
  <c r="AN1292" i="8" a="1"/>
  <c r="AN1292" i="8" s="1"/>
  <c r="AO1290" i="8" a="1"/>
  <c r="AO1290" i="8" s="1"/>
  <c r="AO1289" i="8" a="1"/>
  <c r="AO1289" i="8" s="1"/>
  <c r="AO1287" i="8" a="1"/>
  <c r="AO1287" i="8" s="1"/>
  <c r="AO1285" i="8" a="1"/>
  <c r="AO1285" i="8" s="1"/>
  <c r="AO1284" i="8" a="1"/>
  <c r="AO1284" i="8" s="1"/>
  <c r="AO1281" i="8" a="1"/>
  <c r="AO1281" i="8" s="1"/>
  <c r="AO1280" i="8" a="1"/>
  <c r="AO1280" i="8" s="1"/>
  <c r="AO1279" i="8" a="1"/>
  <c r="AO1279" i="8" s="1"/>
  <c r="AO1277" i="8" a="1"/>
  <c r="AO1277" i="8" s="1"/>
  <c r="AM1276" i="8" a="1"/>
  <c r="AM1276" i="8" s="1"/>
  <c r="AO1273" i="8" a="1"/>
  <c r="AO1273" i="8" s="1"/>
  <c r="AO1272" i="8" a="1"/>
  <c r="AO1272" i="8" s="1"/>
  <c r="AO1271" i="8" a="1"/>
  <c r="AO1271" i="8" s="1"/>
  <c r="AO1268" i="8" a="1"/>
  <c r="AO1268" i="8" s="1"/>
  <c r="AO1267" i="8" a="1"/>
  <c r="AO1267" i="8" s="1"/>
  <c r="AO1265" i="8" a="1"/>
  <c r="AO1265" i="8" s="1"/>
  <c r="AM1263" i="8" a="1"/>
  <c r="AM1263" i="8" s="1"/>
  <c r="AO1260" i="8" a="1"/>
  <c r="AO1260" i="8" s="1"/>
  <c r="AN1259" i="8" a="1"/>
  <c r="AN1259" i="8" s="1"/>
  <c r="AM1257" i="8" a="1"/>
  <c r="AM1257" i="8" s="1"/>
  <c r="AO1255" i="8" a="1"/>
  <c r="AO1255" i="8" s="1"/>
  <c r="AN1254" i="8" a="1"/>
  <c r="AN1254" i="8" s="1"/>
  <c r="AO1252" i="8" a="1"/>
  <c r="AO1252" i="8" s="1"/>
  <c r="AM1251" i="8" a="1"/>
  <c r="AM1251" i="8" s="1"/>
  <c r="AO1249" i="8" a="1"/>
  <c r="AO1249" i="8" s="1"/>
  <c r="AM1247" i="8" a="1"/>
  <c r="AM1247" i="8" s="1"/>
  <c r="AO1244" i="8" a="1"/>
  <c r="AO1244" i="8" s="1"/>
  <c r="AO1241" i="8" a="1"/>
  <c r="AO1241" i="8" s="1"/>
  <c r="AO1239" i="8" a="1"/>
  <c r="AO1239" i="8" s="1"/>
  <c r="AO1236" i="8" a="1"/>
  <c r="AO1236" i="8" s="1"/>
  <c r="AN1233" i="8" a="1"/>
  <c r="AN1233" i="8" s="1"/>
  <c r="AO1231" i="8" a="1"/>
  <c r="AO1231" i="8" s="1"/>
  <c r="AM1228" i="8" a="1"/>
  <c r="AM1228" i="8" s="1"/>
  <c r="AO1225" i="8" a="1"/>
  <c r="AO1225" i="8" s="1"/>
  <c r="AN1223" i="8" a="1"/>
  <c r="AN1223" i="8" s="1"/>
  <c r="AO1221" i="8" a="1"/>
  <c r="AO1221" i="8" s="1"/>
  <c r="AN1220" i="8" a="1"/>
  <c r="AN1220" i="8" s="1"/>
  <c r="AO1218" i="8" a="1"/>
  <c r="AO1218" i="8" s="1"/>
  <c r="AO1217" i="8" a="1"/>
  <c r="AO1217" i="8" s="1"/>
  <c r="AO1215" i="8" a="1"/>
  <c r="AO1215" i="8" s="1"/>
  <c r="AO1212" i="8" a="1"/>
  <c r="AO1212" i="8" s="1"/>
  <c r="AM1211" i="8" a="1"/>
  <c r="AM1211" i="8" s="1"/>
  <c r="AO1209" i="8" a="1"/>
  <c r="AO1209" i="8" s="1"/>
  <c r="AN1207" i="8" a="1"/>
  <c r="AN1207" i="8" s="1"/>
  <c r="AO1205" i="8" a="1"/>
  <c r="AO1205" i="8" s="1"/>
  <c r="AO1204" i="8" a="1"/>
  <c r="AO1204" i="8" s="1"/>
  <c r="AO1201" i="8" a="1"/>
  <c r="AO1201" i="8" s="1"/>
  <c r="AO1199" i="8" a="1"/>
  <c r="AO1199" i="8" s="1"/>
  <c r="AM1197" i="8" a="1"/>
  <c r="AM1197" i="8" s="1"/>
  <c r="AO1196" i="8" a="1"/>
  <c r="AO1196" i="8" s="1"/>
  <c r="AO1195" i="8" a="1"/>
  <c r="AO1195" i="8" s="1"/>
  <c r="AO1193" i="8" a="1"/>
  <c r="AO1193" i="8" s="1"/>
  <c r="AO1191" i="8" a="1"/>
  <c r="AO1191" i="8" s="1"/>
  <c r="AO1188" i="8" a="1"/>
  <c r="AO1188" i="8" s="1"/>
  <c r="AO1187" i="8" a="1"/>
  <c r="AO1187" i="8" s="1"/>
  <c r="AO1185" i="8" a="1"/>
  <c r="AO1185" i="8" s="1"/>
  <c r="AO1183" i="8" a="1"/>
  <c r="AO1183" i="8" s="1"/>
  <c r="AM1181" i="8" a="1"/>
  <c r="AM1181" i="8" s="1"/>
  <c r="AO1180" i="8" a="1"/>
  <c r="AO1180" i="8" s="1"/>
  <c r="AN1179" i="8" a="1"/>
  <c r="AN1179" i="8" s="1"/>
  <c r="AO1178" i="8" a="1"/>
  <c r="AO1178" i="8" s="1"/>
  <c r="AO1176" i="8" a="1"/>
  <c r="AO1176" i="8" s="1"/>
  <c r="AO1175" i="8" a="1"/>
  <c r="AO1175" i="8" s="1"/>
  <c r="AM1171" i="8" a="1"/>
  <c r="AM1171" i="8" s="1"/>
  <c r="AO1170" i="8" a="1"/>
  <c r="AO1170" i="8" s="1"/>
  <c r="AO1169" i="8" a="1"/>
  <c r="AO1169" i="8" s="1"/>
  <c r="AM1167" i="8" a="1"/>
  <c r="AM1167" i="8" s="1"/>
  <c r="AO1164" i="8" a="1"/>
  <c r="AO1164" i="8" s="1"/>
  <c r="AO1162" i="8" a="1"/>
  <c r="AO1162" i="8" s="1"/>
  <c r="AO1161" i="8" a="1"/>
  <c r="AO1161" i="8" s="1"/>
  <c r="AO1159" i="8" a="1"/>
  <c r="AO1159" i="8" s="1"/>
  <c r="AO1158" i="8" a="1"/>
  <c r="AO1158" i="8" s="1"/>
  <c r="AO1157" i="8" a="1"/>
  <c r="AO1157" i="8" s="1"/>
  <c r="AN1156" i="8" a="1"/>
  <c r="AN1156" i="8" s="1"/>
  <c r="AO1153" i="8" a="1"/>
  <c r="AO1153" i="8" s="1"/>
  <c r="AO1151" i="8" a="1"/>
  <c r="AO1151" i="8" s="1"/>
  <c r="AO1148" i="8" a="1"/>
  <c r="AO1148" i="8" s="1"/>
  <c r="AO1147" i="8" a="1"/>
  <c r="AO1147" i="8" s="1"/>
  <c r="AO1146" i="8" a="1"/>
  <c r="AO1146" i="8" s="1"/>
  <c r="AN1145" i="8" a="1"/>
  <c r="AN1145" i="8" s="1"/>
  <c r="AN1143" i="8" a="1"/>
  <c r="AN1143" i="8" s="1"/>
  <c r="AO1140" i="8" a="1"/>
  <c r="AO1140" i="8" s="1"/>
  <c r="AN1138" i="8" a="1"/>
  <c r="AN1138" i="8" s="1"/>
  <c r="AN1137" i="8" a="1"/>
  <c r="AN1137" i="8" s="1"/>
  <c r="AM1135" i="8" a="1"/>
  <c r="AM1135" i="8" s="1"/>
  <c r="AN1132" i="8" a="1"/>
  <c r="AN1132" i="8" s="1"/>
  <c r="AO1130" i="8" a="1"/>
  <c r="AO1130" i="8" s="1"/>
  <c r="AM1127" i="8" a="1"/>
  <c r="AM1127" i="8" s="1"/>
  <c r="AO1126" i="8" a="1"/>
  <c r="AO1126" i="8" s="1"/>
  <c r="AM1122" i="8" a="1"/>
  <c r="AM1122" i="8" s="1"/>
  <c r="AM1121" i="8" a="1"/>
  <c r="AM1121" i="8" s="1"/>
  <c r="AO1120" i="8" a="1"/>
  <c r="AO1120" i="8" s="1"/>
  <c r="AM1119" i="8" a="1"/>
  <c r="AM1119" i="8" s="1"/>
  <c r="AO1118" i="8" a="1"/>
  <c r="AO1118" i="8" s="1"/>
  <c r="AN1117" i="8" a="1"/>
  <c r="AN1117" i="8" s="1"/>
  <c r="AO1116" i="8" a="1"/>
  <c r="AO1116" i="8" s="1"/>
  <c r="AO1115" i="8" a="1"/>
  <c r="AO1115" i="8" s="1"/>
  <c r="AO1114" i="8" a="1"/>
  <c r="AO1114" i="8" s="1"/>
  <c r="AO1113" i="8" a="1"/>
  <c r="AO1113" i="8" s="1"/>
  <c r="AM1111" i="8" a="1"/>
  <c r="AM1111" i="8" s="1"/>
  <c r="AO1110" i="8" a="1"/>
  <c r="AO1110" i="8" s="1"/>
  <c r="AN1109" i="8" a="1"/>
  <c r="AN1109" i="8" s="1"/>
  <c r="AO1108" i="8" a="1"/>
  <c r="AO1108" i="8" s="1"/>
  <c r="AO1106" i="8" a="1"/>
  <c r="AO1106" i="8" s="1"/>
  <c r="AN1105" i="8" a="1"/>
  <c r="AN1105" i="8" s="1"/>
  <c r="AO1103" i="8" a="1"/>
  <c r="AO1103" i="8" s="1"/>
  <c r="AO1102" i="8" a="1"/>
  <c r="AO1102" i="8" s="1"/>
  <c r="AO1100" i="8" a="1"/>
  <c r="AO1100" i="8" s="1"/>
  <c r="AM1099" i="8" a="1"/>
  <c r="AM1099" i="8" s="1"/>
  <c r="AN1098" i="8" a="1"/>
  <c r="AN1098" i="8" s="1"/>
  <c r="AM1097" i="8" a="1"/>
  <c r="AM1097" i="8" s="1"/>
  <c r="AO1093" i="8" a="1"/>
  <c r="AO1093" i="8" s="1"/>
  <c r="AO1092" i="8" a="1"/>
  <c r="AO1092" i="8" s="1"/>
  <c r="AM1090" i="8" a="1"/>
  <c r="AM1090" i="8" s="1"/>
  <c r="AO1089" i="8" a="1"/>
  <c r="AO1089" i="8" s="1"/>
  <c r="AO1086" i="8" a="1"/>
  <c r="AO1086" i="8" s="1"/>
  <c r="AO1085" i="8" a="1"/>
  <c r="AO1085" i="8" s="1"/>
  <c r="AO1084" i="8" a="1"/>
  <c r="AO1084" i="8" s="1"/>
  <c r="AM1081" i="8" a="1"/>
  <c r="AM1081" i="8" s="1"/>
  <c r="AO1079" i="8" a="1"/>
  <c r="AO1079" i="8" s="1"/>
  <c r="AO1078" i="8" a="1"/>
  <c r="AO1078" i="8" s="1"/>
  <c r="AO1077" i="8" a="1"/>
  <c r="AO1077" i="8" s="1"/>
  <c r="AO1076" i="8" a="1"/>
  <c r="AO1076" i="8" s="1"/>
  <c r="AO1074" i="8" a="1"/>
  <c r="AO1074" i="8" s="1"/>
  <c r="AN1073" i="8" a="1"/>
  <c r="AN1073" i="8" s="1"/>
  <c r="AN1071" i="8" a="1"/>
  <c r="AN1071" i="8" s="1"/>
  <c r="AO1070" i="8" a="1"/>
  <c r="AO1070" i="8" s="1"/>
  <c r="AM1069" i="8" a="1"/>
  <c r="AM1069" i="8" s="1"/>
  <c r="AM1068" i="8" a="1"/>
  <c r="AM1068" i="8" s="1"/>
  <c r="AO1066" i="8" a="1"/>
  <c r="AO1066" i="8" s="1"/>
  <c r="AM1065" i="8" a="1"/>
  <c r="AM1065" i="8" s="1"/>
  <c r="AO1063" i="8" a="1"/>
  <c r="AO1063" i="8" s="1"/>
  <c r="AO1062" i="8" a="1"/>
  <c r="AO1062" i="8" s="1"/>
  <c r="AO1060" i="8" a="1"/>
  <c r="AO1060" i="8" s="1"/>
  <c r="AM1059" i="8" a="1"/>
  <c r="AM1059" i="8" s="1"/>
  <c r="AM1058" i="8" a="1"/>
  <c r="AM1058" i="8" s="1"/>
  <c r="AM1057" i="8" a="1"/>
  <c r="AM1057" i="8" s="1"/>
  <c r="AO1055" i="8" a="1"/>
  <c r="AO1055" i="8" s="1"/>
  <c r="AO1054" i="8" a="1"/>
  <c r="AO1054" i="8" s="1"/>
  <c r="AM1053" i="8" a="1"/>
  <c r="AM1053" i="8" s="1"/>
  <c r="AO1050" i="8" a="1"/>
  <c r="AO1050" i="8" s="1"/>
  <c r="AM1047" i="8" a="1"/>
  <c r="AM1047" i="8" s="1"/>
  <c r="AN1045" i="8" a="1"/>
  <c r="AN1045" i="8" s="1"/>
  <c r="AN1044" i="8" a="1"/>
  <c r="AN1044" i="8" s="1"/>
  <c r="AM1042" i="8" a="1"/>
  <c r="AM1042" i="8" s="1"/>
  <c r="AM1039" i="8" a="1"/>
  <c r="AM1039" i="8" s="1"/>
  <c r="AO1038" i="8" a="1"/>
  <c r="AO1038" i="8" s="1"/>
  <c r="AM1036" i="8" a="1"/>
  <c r="AM1036" i="8" s="1"/>
  <c r="AM1034" i="8" a="1"/>
  <c r="AM1034" i="8" s="1"/>
  <c r="AO1033" i="8" a="1"/>
  <c r="AO1033" i="8" s="1"/>
  <c r="AN1031" i="8" a="1"/>
  <c r="AN1031" i="8" s="1"/>
  <c r="AN1030" i="8" a="1"/>
  <c r="AN1030" i="8" s="1"/>
  <c r="AO1029" i="8" a="1"/>
  <c r="AO1029" i="8" s="1"/>
  <c r="AM1028" i="8" a="1"/>
  <c r="AM1028" i="8" s="1"/>
  <c r="AO1025" i="8" a="1"/>
  <c r="AO1025" i="8" s="1"/>
  <c r="AO1023" i="8" a="1"/>
  <c r="AO1023" i="8" s="1"/>
  <c r="AM1020" i="8" a="1"/>
  <c r="AM1020" i="8" s="1"/>
  <c r="AM1019" i="8" a="1"/>
  <c r="AM1019" i="8" s="1"/>
  <c r="AO1018" i="8" a="1"/>
  <c r="AO1018" i="8" s="1"/>
  <c r="AO1016" i="8" a="1"/>
  <c r="AO1016" i="8" s="1"/>
  <c r="AO1015" i="8" a="1"/>
  <c r="AO1015" i="8" s="1"/>
  <c r="AO1014" i="8" a="1"/>
  <c r="AO1014" i="8" s="1"/>
  <c r="AO1013" i="8" a="1"/>
  <c r="AO1013" i="8" s="1"/>
  <c r="AN1012" i="8" a="1"/>
  <c r="AN1012" i="8" s="1"/>
  <c r="AO1010" i="8" a="1"/>
  <c r="AO1010" i="8" s="1"/>
  <c r="AO1009" i="8" a="1"/>
  <c r="AO1009" i="8" s="1"/>
  <c r="AO1007" i="8" a="1"/>
  <c r="AO1007" i="8" s="1"/>
  <c r="AM1006" i="8" a="1"/>
  <c r="AM1006" i="8" s="1"/>
  <c r="AO1005" i="8" a="1"/>
  <c r="AO1005" i="8" s="1"/>
  <c r="AM1004" i="8" a="1"/>
  <c r="AM1004" i="8" s="1"/>
  <c r="AO1002" i="8" a="1"/>
  <c r="AO1002" i="8" s="1"/>
  <c r="AO1001" i="8" a="1"/>
  <c r="AO1001" i="8" s="1"/>
  <c r="AO1000" i="8" a="1"/>
  <c r="AO1000" i="8" s="1"/>
  <c r="AO999" i="8" a="1"/>
  <c r="AO999" i="8" s="1"/>
  <c r="AN996" i="8" a="1"/>
  <c r="AN996" i="8" s="1"/>
  <c r="AO995" i="8" a="1"/>
  <c r="AO995" i="8" s="1"/>
  <c r="AN994" i="8" a="1"/>
  <c r="AN994" i="8" s="1"/>
  <c r="AO993" i="8" a="1"/>
  <c r="AO993" i="8" s="1"/>
  <c r="AM991" i="8" a="1"/>
  <c r="AM991" i="8" s="1"/>
  <c r="AO989" i="8" a="1"/>
  <c r="AO989" i="8" s="1"/>
  <c r="AO988" i="8" a="1"/>
  <c r="AO988" i="8" s="1"/>
  <c r="AN987" i="8" a="1"/>
  <c r="AN987" i="8" s="1"/>
  <c r="AO986" i="8" a="1"/>
  <c r="AO986" i="8" s="1"/>
  <c r="AO984" i="8" a="1"/>
  <c r="AO984" i="8" s="1"/>
  <c r="AO983" i="8" a="1"/>
  <c r="AO983" i="8" s="1"/>
  <c r="AO982" i="8" a="1"/>
  <c r="AO982" i="8" s="1"/>
  <c r="AO981" i="8" a="1"/>
  <c r="AO981" i="8" s="1"/>
  <c r="AM975" i="8" a="1"/>
  <c r="AM975" i="8" s="1"/>
  <c r="AM974" i="8" a="1"/>
  <c r="AM974" i="8" s="1"/>
  <c r="AO972" i="8" a="1"/>
  <c r="AO972" i="8" s="1"/>
  <c r="AO971" i="8" a="1"/>
  <c r="AO971" i="8" s="1"/>
  <c r="AN969" i="8" a="1"/>
  <c r="AN969" i="8" s="1"/>
  <c r="AO968" i="8" a="1"/>
  <c r="AO968" i="8" s="1"/>
  <c r="AM967" i="8" a="1"/>
  <c r="AM967" i="8" s="1"/>
  <c r="AN966" i="8" a="1"/>
  <c r="AN966" i="8" s="1"/>
  <c r="AM964" i="8" a="1"/>
  <c r="AM964" i="8" s="1"/>
  <c r="AL963" i="8" a="1"/>
  <c r="AO961" i="8" a="1"/>
  <c r="AO961" i="8" s="1"/>
  <c r="AM959" i="8" a="1"/>
  <c r="AM959" i="8" s="1"/>
  <c r="AM958" i="8" a="1"/>
  <c r="AM958" i="8" s="1"/>
  <c r="AO957" i="8" a="1"/>
  <c r="AO957" i="8" s="1"/>
  <c r="AM956" i="8" a="1"/>
  <c r="AM956" i="8" s="1"/>
  <c r="AM955" i="8" a="1"/>
  <c r="AM955" i="8" s="1"/>
  <c r="AO954" i="8" a="1"/>
  <c r="AO954" i="8" s="1"/>
  <c r="AO953" i="8" a="1"/>
  <c r="AO953" i="8" s="1"/>
  <c r="AO951" i="8" a="1"/>
  <c r="AO951" i="8" s="1"/>
  <c r="AO950" i="8" a="1"/>
  <c r="AO950" i="8" s="1"/>
  <c r="AO949" i="8" a="1"/>
  <c r="AO949" i="8" s="1"/>
  <c r="AL948" i="8" a="1"/>
  <c r="AO946" i="8" a="1"/>
  <c r="AO946" i="8" s="1"/>
  <c r="AO945" i="8" a="1"/>
  <c r="AO945" i="8" s="1"/>
  <c r="AO944" i="8" a="1"/>
  <c r="AO944" i="8" s="1"/>
  <c r="AN943" i="8" a="1"/>
  <c r="AN943" i="8" s="1"/>
  <c r="AN941" i="8" a="1"/>
  <c r="AN941" i="8" s="1"/>
  <c r="AL940" i="8" a="1"/>
  <c r="AO938" i="8" a="1"/>
  <c r="AO938" i="8" s="1"/>
  <c r="AO937" i="8" a="1"/>
  <c r="AO937" i="8" s="1"/>
  <c r="AN935" i="8" a="1"/>
  <c r="AN935" i="8" s="1"/>
  <c r="AM934" i="8" a="1"/>
  <c r="AM934" i="8" s="1"/>
  <c r="AO933" i="8" a="1"/>
  <c r="AO933" i="8" s="1"/>
  <c r="AN932" i="8" a="1"/>
  <c r="AN932" i="8" s="1"/>
  <c r="AL931" i="8" a="1"/>
  <c r="AO929" i="8" a="1"/>
  <c r="AO929" i="8" s="1"/>
  <c r="AO926" i="8" a="1"/>
  <c r="AO926" i="8" s="1"/>
  <c r="AN925" i="8" a="1"/>
  <c r="AN925" i="8" s="1"/>
  <c r="AM924" i="8" a="1"/>
  <c r="AM924" i="8" s="1"/>
  <c r="AO923" i="8" a="1"/>
  <c r="AO923" i="8" s="1"/>
  <c r="AO921" i="8" a="1"/>
  <c r="AO921" i="8" s="1"/>
  <c r="AN920" i="8" a="1"/>
  <c r="AN920" i="8" s="1"/>
  <c r="AN919" i="8" a="1"/>
  <c r="AN919" i="8" s="1"/>
  <c r="AO917" i="8" a="1"/>
  <c r="AO917" i="8" s="1"/>
  <c r="AM916" i="8" a="1"/>
  <c r="AM916" i="8" s="1"/>
  <c r="AO913" i="8" a="1"/>
  <c r="AO913" i="8" s="1"/>
  <c r="AM912" i="8" a="1"/>
  <c r="AM912" i="8" s="1"/>
  <c r="AN911" i="8" a="1"/>
  <c r="AN911" i="8" s="1"/>
  <c r="AM910" i="8" a="1"/>
  <c r="AM910" i="8" s="1"/>
  <c r="AM909" i="8" a="1"/>
  <c r="AM909" i="8" s="1"/>
  <c r="AO908" i="8" a="1"/>
  <c r="AO908" i="8" s="1"/>
  <c r="AO907" i="8" a="1"/>
  <c r="AO907" i="8" s="1"/>
  <c r="AO905" i="8" a="1"/>
  <c r="AO905" i="8" s="1"/>
  <c r="AN903" i="8" a="1"/>
  <c r="AN903" i="8" s="1"/>
  <c r="AM902" i="8" a="1"/>
  <c r="AM902" i="8" s="1"/>
  <c r="AO901" i="8" a="1"/>
  <c r="AO901" i="8" s="1"/>
  <c r="AO900" i="8" a="1"/>
  <c r="AO900" i="8" s="1"/>
  <c r="AM899" i="8" a="1"/>
  <c r="AM899" i="8" s="1"/>
  <c r="AN898" i="8" a="1"/>
  <c r="AN898" i="8" s="1"/>
  <c r="AO897" i="8" a="1"/>
  <c r="AO897" i="8" s="1"/>
  <c r="AO896" i="8" a="1"/>
  <c r="AO896" i="8" s="1"/>
  <c r="AM895" i="8" a="1"/>
  <c r="AM895" i="8" s="1"/>
  <c r="AO894" i="8" a="1"/>
  <c r="AO894" i="8" s="1"/>
  <c r="AO893" i="8" a="1"/>
  <c r="AO893" i="8" s="1"/>
  <c r="AO892" i="8" a="1"/>
  <c r="AO892" i="8" s="1"/>
  <c r="AO889" i="8" a="1"/>
  <c r="AO889" i="8" s="1"/>
  <c r="AO888" i="8" a="1"/>
  <c r="AO888" i="8" s="1"/>
  <c r="AO887" i="8" a="1"/>
  <c r="AO887" i="8" s="1"/>
  <c r="AO886" i="8" a="1"/>
  <c r="AO886" i="8" s="1"/>
  <c r="AO885" i="8" a="1"/>
  <c r="AO885" i="8" s="1"/>
  <c r="AN884" i="8" a="1"/>
  <c r="AN884" i="8" s="1"/>
  <c r="AO881" i="8" a="1"/>
  <c r="AO881" i="8" s="1"/>
  <c r="AO880" i="8" a="1"/>
  <c r="AO880" i="8" s="1"/>
  <c r="AM879" i="8" a="1"/>
  <c r="AM879" i="8" s="1"/>
  <c r="AM878" i="8" a="1"/>
  <c r="AM878" i="8" s="1"/>
  <c r="AO877" i="8" a="1"/>
  <c r="AO877" i="8" s="1"/>
  <c r="AO876" i="8" a="1"/>
  <c r="AO876" i="8" s="1"/>
  <c r="AO873" i="8" a="1"/>
  <c r="AO873" i="8" s="1"/>
  <c r="AM872" i="8" a="1"/>
  <c r="AM872" i="8" s="1"/>
  <c r="AN871" i="8" a="1"/>
  <c r="AN871" i="8" s="1"/>
  <c r="AO870" i="8" a="1"/>
  <c r="AO870" i="8" s="1"/>
  <c r="AO869" i="8" a="1"/>
  <c r="AO869" i="8" s="1"/>
  <c r="AN868" i="8" a="1"/>
  <c r="AN868" i="8" s="1"/>
  <c r="AO865" i="8" a="1"/>
  <c r="AO865" i="8" s="1"/>
  <c r="AO864" i="8" a="1"/>
  <c r="AO864" i="8" s="1"/>
  <c r="AO863" i="8" a="1"/>
  <c r="AO863" i="8" s="1"/>
  <c r="AN862" i="8" a="1"/>
  <c r="AN862" i="8" s="1"/>
  <c r="AO861" i="8" a="1"/>
  <c r="AO861" i="8" s="1"/>
  <c r="AO860" i="8" a="1"/>
  <c r="AO860" i="8" s="1"/>
  <c r="AO857" i="8" a="1"/>
  <c r="AO857" i="8" s="1"/>
  <c r="AO855" i="8" a="1"/>
  <c r="AO855" i="8" s="1"/>
  <c r="AN854" i="8" a="1"/>
  <c r="AN854" i="8" s="1"/>
  <c r="AO853" i="8" a="1"/>
  <c r="AO853" i="8" s="1"/>
  <c r="AO852" i="8" a="1"/>
  <c r="AO852" i="8" s="1"/>
  <c r="AO851" i="8" a="1"/>
  <c r="AO851" i="8" s="1"/>
  <c r="AM850" i="8" a="1"/>
  <c r="AM850" i="8" s="1"/>
  <c r="AO848" i="8" a="1"/>
  <c r="AO848" i="8" s="1"/>
  <c r="AN847" i="8" a="1"/>
  <c r="AN847" i="8" s="1"/>
  <c r="AO846" i="8" a="1"/>
  <c r="AO846" i="8" s="1"/>
  <c r="AM845" i="8" a="1"/>
  <c r="AM845" i="8" s="1"/>
  <c r="AO844" i="8" a="1"/>
  <c r="AO844" i="8" s="1"/>
  <c r="AO843" i="8" a="1"/>
  <c r="AO843" i="8" s="1"/>
  <c r="AO841" i="8" a="1"/>
  <c r="AO841" i="8" s="1"/>
  <c r="AO840" i="8" a="1"/>
  <c r="AO840" i="8" s="1"/>
  <c r="AO839" i="8" a="1"/>
  <c r="AO839" i="8" s="1"/>
  <c r="AN838" i="8" a="1"/>
  <c r="AN838" i="8" s="1"/>
  <c r="AO837" i="8" a="1"/>
  <c r="AO837" i="8" s="1"/>
  <c r="AO836" i="8" a="1"/>
  <c r="AO836" i="8" s="1"/>
  <c r="AN835" i="8" a="1"/>
  <c r="AN835" i="8" s="1"/>
  <c r="AO834" i="8" a="1"/>
  <c r="AO834" i="8" s="1"/>
  <c r="AL833" i="8" a="1"/>
  <c r="AO832" i="8" a="1"/>
  <c r="AO832" i="8" s="1"/>
  <c r="AN831" i="8" a="1"/>
  <c r="AN831" i="8" s="1"/>
  <c r="AM830" i="8" a="1"/>
  <c r="AM830" i="8" s="1"/>
  <c r="AM829" i="8" a="1"/>
  <c r="AM829" i="8" s="1"/>
  <c r="AO828" i="8" a="1"/>
  <c r="AO828" i="8" s="1"/>
  <c r="AM827" i="8" a="1"/>
  <c r="AM827" i="8" s="1"/>
  <c r="AO825" i="8" a="1"/>
  <c r="AO825" i="8" s="1"/>
  <c r="AO824" i="8" a="1"/>
  <c r="AO824" i="8" s="1"/>
  <c r="AO823" i="8" a="1"/>
  <c r="AO823" i="8" s="1"/>
  <c r="AO822" i="8" a="1"/>
  <c r="AO822" i="8" s="1"/>
  <c r="AO821" i="8" a="1"/>
  <c r="AO821" i="8" s="1"/>
  <c r="AO819" i="8" a="1"/>
  <c r="AO819" i="8" s="1"/>
  <c r="AN817" i="8" a="1"/>
  <c r="AN817" i="8" s="1"/>
  <c r="AO815" i="8" a="1"/>
  <c r="AO815" i="8" s="1"/>
  <c r="AM814" i="8" a="1"/>
  <c r="AM814" i="8" s="1"/>
  <c r="AO812" i="8" a="1"/>
  <c r="AO812" i="8" s="1"/>
  <c r="AM809" i="8" a="1"/>
  <c r="AM809" i="8" s="1"/>
  <c r="AO808" i="8" a="1"/>
  <c r="AO808" i="8" s="1"/>
  <c r="AN807" i="8" a="1"/>
  <c r="AN807" i="8" s="1"/>
  <c r="AN806" i="8" a="1"/>
  <c r="AN806" i="8" s="1"/>
  <c r="AN805" i="8" a="1"/>
  <c r="AN805" i="8" s="1"/>
  <c r="AL804" i="8" a="1"/>
  <c r="AO803" i="8" a="1"/>
  <c r="AO803" i="8" s="1"/>
  <c r="AO800" i="8" a="1"/>
  <c r="AO800" i="8" s="1"/>
  <c r="AM799" i="8" a="1"/>
  <c r="AM799" i="8" s="1"/>
  <c r="AO798" i="8" a="1"/>
  <c r="AO798" i="8" s="1"/>
  <c r="AN797" i="8" a="1"/>
  <c r="AN797" i="8" s="1"/>
  <c r="AN796" i="8" a="1"/>
  <c r="AN796" i="8" s="1"/>
  <c r="AO795" i="8" a="1"/>
  <c r="AO795" i="8" s="1"/>
  <c r="AO793" i="8" a="1"/>
  <c r="AO793" i="8" s="1"/>
  <c r="AO792" i="8" a="1"/>
  <c r="AO792" i="8" s="1"/>
  <c r="AO790" i="8" a="1"/>
  <c r="AO790" i="8" s="1"/>
  <c r="AM789" i="8" a="1"/>
  <c r="AM789" i="8" s="1"/>
  <c r="AO788" i="8" a="1"/>
  <c r="AO788" i="8" s="1"/>
  <c r="AO787" i="8" a="1"/>
  <c r="AO787" i="8" s="1"/>
  <c r="AO785" i="8" a="1"/>
  <c r="AO785" i="8" s="1"/>
  <c r="AN784" i="8" a="1"/>
  <c r="AN784" i="8" s="1"/>
  <c r="AO783" i="8" a="1"/>
  <c r="AO783" i="8" s="1"/>
  <c r="AO782" i="8" a="1"/>
  <c r="AO782" i="8" s="1"/>
  <c r="AO780" i="8" a="1"/>
  <c r="AO780" i="8" s="1"/>
  <c r="AO779" i="8" a="1"/>
  <c r="AO779" i="8" s="1"/>
  <c r="AM777" i="8" a="1"/>
  <c r="AM777" i="8" s="1"/>
  <c r="AO775" i="8" a="1"/>
  <c r="AO775" i="8" s="1"/>
  <c r="AN773" i="8" a="1"/>
  <c r="AN773" i="8" s="1"/>
  <c r="AM772" i="8" a="1"/>
  <c r="AM772" i="8" s="1"/>
  <c r="AO771" i="8" a="1"/>
  <c r="AO771" i="8" s="1"/>
  <c r="AN769" i="8" a="1"/>
  <c r="AN769" i="8" s="1"/>
  <c r="AN768" i="8" a="1"/>
  <c r="AN768" i="8" s="1"/>
  <c r="AN767" i="8" a="1"/>
  <c r="AN767" i="8" s="1"/>
  <c r="AO766" i="8" a="1"/>
  <c r="AO766" i="8" s="1"/>
  <c r="AO765" i="8" a="1"/>
  <c r="AO765" i="8" s="1"/>
  <c r="AO764" i="8" a="1"/>
  <c r="AO764" i="8" s="1"/>
  <c r="AO763" i="8" a="1"/>
  <c r="AO763" i="8" s="1"/>
  <c r="AO761" i="8" a="1"/>
  <c r="AO761" i="8" s="1"/>
  <c r="AO760" i="8" a="1"/>
  <c r="AO760" i="8" s="1"/>
  <c r="AO758" i="8" a="1"/>
  <c r="AO758" i="8" s="1"/>
  <c r="AM757" i="8" a="1"/>
  <c r="AM757" i="8" s="1"/>
  <c r="AO756" i="8" a="1"/>
  <c r="AO756" i="8" s="1"/>
  <c r="AO755" i="8" a="1"/>
  <c r="AO755" i="8" s="1"/>
  <c r="AO753" i="8" a="1"/>
  <c r="AO753" i="8" s="1"/>
  <c r="AN752" i="8" a="1"/>
  <c r="AN752" i="8" s="1"/>
  <c r="AO751" i="8" a="1"/>
  <c r="AO751" i="8" s="1"/>
  <c r="AN750" i="8" a="1"/>
  <c r="AN750" i="8" s="1"/>
  <c r="AM749" i="8" a="1"/>
  <c r="AM749" i="8" s="1"/>
  <c r="AO748" i="8" a="1"/>
  <c r="AO748" i="8" s="1"/>
  <c r="AN747" i="8" a="1"/>
  <c r="AN747" i="8" s="1"/>
  <c r="AM745" i="8" a="1"/>
  <c r="AM745" i="8" s="1"/>
  <c r="AO744" i="8" a="1"/>
  <c r="AO744" i="8" s="1"/>
  <c r="AN743" i="8" a="1"/>
  <c r="AN743" i="8" s="1"/>
  <c r="AO742" i="8" a="1"/>
  <c r="AO742" i="8" s="1"/>
  <c r="AN741" i="8" a="1"/>
  <c r="AN741" i="8" s="1"/>
  <c r="AO740" i="8" a="1"/>
  <c r="AO740" i="8" s="1"/>
  <c r="AO739" i="8" a="1"/>
  <c r="AO739" i="8" s="1"/>
  <c r="AO738" i="8" a="1"/>
  <c r="AO738" i="8" s="1"/>
  <c r="AO737" i="8" a="1"/>
  <c r="AO737" i="8" s="1"/>
  <c r="AO736" i="8" a="1"/>
  <c r="AO736" i="8" s="1"/>
  <c r="AO735" i="8" a="1"/>
  <c r="AO735" i="8" s="1"/>
  <c r="AO732" i="8" a="1"/>
  <c r="AO732" i="8" s="1"/>
  <c r="AN729" i="8" a="1"/>
  <c r="AN729" i="8" s="1"/>
  <c r="AM728" i="8" a="1"/>
  <c r="AM728" i="8" s="1"/>
  <c r="AO727" i="8" a="1"/>
  <c r="AO727" i="8" s="1"/>
  <c r="AN726" i="8" a="1"/>
  <c r="AN726" i="8" s="1"/>
  <c r="AM725" i="8" a="1"/>
  <c r="AM725" i="8" s="1"/>
  <c r="AO724" i="8" a="1"/>
  <c r="AO724" i="8" s="1"/>
  <c r="AM723" i="8" a="1"/>
  <c r="AM723" i="8" s="1"/>
  <c r="AM721" i="8" a="1"/>
  <c r="AM721" i="8" s="1"/>
  <c r="AM719" i="8" a="1"/>
  <c r="AM719" i="8" s="1"/>
  <c r="AO718" i="8" a="1"/>
  <c r="AO718" i="8" s="1"/>
  <c r="AM717" i="8" a="1"/>
  <c r="AM717" i="8" s="1"/>
  <c r="AO716" i="8" a="1"/>
  <c r="AO716" i="8" s="1"/>
  <c r="AN715" i="8" a="1"/>
  <c r="AN715" i="8" s="1"/>
  <c r="AN714" i="8" a="1"/>
  <c r="AN714" i="8" s="1"/>
  <c r="AO713" i="8" a="1"/>
  <c r="AO713" i="8" s="1"/>
  <c r="AN712" i="8" a="1"/>
  <c r="AN712" i="8" s="1"/>
  <c r="AN711" i="8" a="1"/>
  <c r="AN711" i="8" s="1"/>
  <c r="AO710" i="8" a="1"/>
  <c r="AO710" i="8" s="1"/>
  <c r="AO709" i="8" a="1"/>
  <c r="AO709" i="8" s="1"/>
  <c r="AM708" i="8" a="1"/>
  <c r="AM708" i="8" s="1"/>
  <c r="AO707" i="8" a="1"/>
  <c r="AO707" i="8" s="1"/>
  <c r="AO706" i="8" a="1"/>
  <c r="AO706" i="8" s="1"/>
  <c r="AO705" i="8" a="1"/>
  <c r="AO705" i="8" s="1"/>
  <c r="AN704" i="8" a="1"/>
  <c r="AN704" i="8" s="1"/>
  <c r="AO703" i="8" a="1"/>
  <c r="AO703" i="8" s="1"/>
  <c r="AM702" i="8" a="1"/>
  <c r="AM702" i="8" s="1"/>
  <c r="AM701" i="8" a="1"/>
  <c r="AM701" i="8" s="1"/>
  <c r="AO699" i="8" a="1"/>
  <c r="AO699" i="8" s="1"/>
  <c r="AO698" i="8" a="1"/>
  <c r="AO698" i="8" s="1"/>
  <c r="AO697" i="8" a="1"/>
  <c r="AO697" i="8" s="1"/>
  <c r="AO696" i="8" a="1"/>
  <c r="AO696" i="8" s="1"/>
  <c r="AN694" i="8" a="1"/>
  <c r="AN694" i="8" s="1"/>
  <c r="AN693" i="8" a="1"/>
  <c r="AN693" i="8" s="1"/>
  <c r="AO692" i="8" a="1"/>
  <c r="AO692" i="8" s="1"/>
  <c r="AO691" i="8" a="1"/>
  <c r="AO691" i="8" s="1"/>
  <c r="AM690" i="8" a="1"/>
  <c r="AM690" i="8" s="1"/>
  <c r="AO689" i="8" a="1"/>
  <c r="AO689" i="8" s="1"/>
  <c r="AO688" i="8" a="1"/>
  <c r="AO688" i="8" s="1"/>
  <c r="AN687" i="8" a="1"/>
  <c r="AN687" i="8" s="1"/>
  <c r="AO686" i="8" a="1"/>
  <c r="AO686" i="8" s="1"/>
  <c r="AO685" i="8" a="1"/>
  <c r="AO685" i="8" s="1"/>
  <c r="AO684" i="8" a="1"/>
  <c r="AO684" i="8" s="1"/>
  <c r="AM683" i="8" a="1"/>
  <c r="AM683" i="8" s="1"/>
  <c r="AM682" i="8" a="1"/>
  <c r="AM682" i="8" s="1"/>
  <c r="AO681" i="8" a="1"/>
  <c r="AO681" i="8" s="1"/>
  <c r="AM680" i="8" a="1"/>
  <c r="AM680" i="8" s="1"/>
  <c r="AO679" i="8" a="1"/>
  <c r="AO679" i="8" s="1"/>
  <c r="AN678" i="8" a="1"/>
  <c r="AN678" i="8" s="1"/>
  <c r="AO676" i="8" a="1"/>
  <c r="AO676" i="8" s="1"/>
  <c r="AM674" i="8" a="1"/>
  <c r="AM674" i="8" s="1"/>
  <c r="AO673" i="8" a="1"/>
  <c r="AO673" i="8" s="1"/>
  <c r="AO672" i="8" a="1"/>
  <c r="AO672" i="8" s="1"/>
  <c r="AM671" i="8" a="1"/>
  <c r="AM671" i="8" s="1"/>
  <c r="AN670" i="8" a="1"/>
  <c r="AN670" i="8" s="1"/>
  <c r="AO669" i="8" a="1"/>
  <c r="AO669" i="8" s="1"/>
  <c r="AO668" i="8" a="1"/>
  <c r="AO668" i="8" s="1"/>
  <c r="AO667" i="8" a="1"/>
  <c r="AO667" i="8" s="1"/>
  <c r="AO666" i="8" a="1"/>
  <c r="AO666" i="8" s="1"/>
  <c r="AO665" i="8" a="1"/>
  <c r="AO665" i="8" s="1"/>
  <c r="AO664" i="8" a="1"/>
  <c r="AO664" i="8" s="1"/>
  <c r="AN663" i="8" a="1"/>
  <c r="AN663" i="8" s="1"/>
  <c r="AM662" i="8" a="1"/>
  <c r="AM662" i="8" s="1"/>
  <c r="AM661" i="8" a="1"/>
  <c r="AM661" i="8" s="1"/>
  <c r="AM660" i="8" a="1"/>
  <c r="AM660" i="8" s="1"/>
  <c r="AO659" i="8" a="1"/>
  <c r="AO659" i="8" s="1"/>
  <c r="AO658" i="8" a="1"/>
  <c r="AO658" i="8" s="1"/>
  <c r="AM657" i="8" a="1"/>
  <c r="AM657" i="8" s="1"/>
  <c r="AO656" i="8" a="1"/>
  <c r="AO656" i="8" s="1"/>
  <c r="AM655" i="8" a="1"/>
  <c r="AM655" i="8" s="1"/>
  <c r="AM654" i="8" a="1"/>
  <c r="AM654" i="8" s="1"/>
  <c r="AO653" i="8" a="1"/>
  <c r="AO653" i="8" s="1"/>
  <c r="AN652" i="8" a="1"/>
  <c r="AN652" i="8" s="1"/>
  <c r="AM651" i="8" a="1"/>
  <c r="AM651" i="8" s="1"/>
  <c r="AO650" i="8" a="1"/>
  <c r="AO650" i="8" s="1"/>
  <c r="AM649" i="8" a="1"/>
  <c r="AM649" i="8" s="1"/>
  <c r="AM648" i="8" a="1"/>
  <c r="AM648" i="8" s="1"/>
  <c r="AO647" i="8" a="1"/>
  <c r="AO647" i="8" s="1"/>
  <c r="AN646" i="8" a="1"/>
  <c r="AN646" i="8" s="1"/>
  <c r="AO645" i="8" a="1"/>
  <c r="AO645" i="8" s="1"/>
  <c r="AO644" i="8" a="1"/>
  <c r="AO644" i="8" s="1"/>
  <c r="AM643" i="8" a="1"/>
  <c r="AM643" i="8" s="1"/>
  <c r="AO642" i="8" a="1"/>
  <c r="AO642" i="8" s="1"/>
  <c r="AN641" i="8" a="1"/>
  <c r="AN641" i="8" s="1"/>
  <c r="AO640" i="8" a="1"/>
  <c r="AO640" i="8" s="1"/>
  <c r="AM639" i="8" a="1"/>
  <c r="AM639" i="8" s="1"/>
  <c r="AM637" i="8" a="1"/>
  <c r="AM637" i="8" s="1"/>
  <c r="AO636" i="8" a="1"/>
  <c r="AO636" i="8" s="1"/>
  <c r="AO635" i="8" a="1"/>
  <c r="AO635" i="8" s="1"/>
  <c r="AL634" i="8" a="1"/>
  <c r="AL634" i="8" s="1"/>
  <c r="AO633" i="8" a="1"/>
  <c r="AO633" i="8" s="1"/>
  <c r="AO632" i="8" a="1"/>
  <c r="AO632" i="8" s="1"/>
  <c r="AM631" i="8" a="1"/>
  <c r="AM631" i="8" s="1"/>
  <c r="AN630" i="8" a="1"/>
  <c r="AN630" i="8" s="1"/>
  <c r="AO629" i="8" a="1"/>
  <c r="AO629" i="8" s="1"/>
  <c r="AO628" i="8" a="1"/>
  <c r="AO628" i="8" s="1"/>
  <c r="AM627" i="8" a="1"/>
  <c r="AM627" i="8" s="1"/>
  <c r="AO625" i="8" a="1"/>
  <c r="AO625" i="8" s="1"/>
  <c r="AO624" i="8" a="1"/>
  <c r="AO624" i="8" s="1"/>
  <c r="AO623" i="8" a="1"/>
  <c r="AO623" i="8" s="1"/>
  <c r="AN622" i="8" a="1"/>
  <c r="AN622" i="8" s="1"/>
  <c r="AN621" i="8" a="1"/>
  <c r="AN621" i="8" s="1"/>
  <c r="AO620" i="8" a="1"/>
  <c r="AO620" i="8" s="1"/>
  <c r="AM619" i="8" a="1"/>
  <c r="AM619" i="8" s="1"/>
  <c r="AO617" i="8" a="1"/>
  <c r="AO617" i="8" s="1"/>
  <c r="AN616" i="8" a="1"/>
  <c r="AN616" i="8" s="1"/>
  <c r="AN615" i="8" a="1"/>
  <c r="AN615" i="8" s="1"/>
  <c r="AO614" i="8" a="1"/>
  <c r="AO614" i="8" s="1"/>
  <c r="AM613" i="8" a="1"/>
  <c r="AM613" i="8" s="1"/>
  <c r="AN612" i="8" a="1"/>
  <c r="AN612" i="8" s="1"/>
  <c r="AN611" i="8" a="1"/>
  <c r="AN611" i="8" s="1"/>
  <c r="AL609" i="8" a="1"/>
  <c r="AL609" i="8" s="1"/>
  <c r="AL608" i="8" a="1"/>
  <c r="AL608" i="8" s="1"/>
  <c r="AO607" i="8" a="1"/>
  <c r="AO607" i="8" s="1"/>
  <c r="AO606" i="8" a="1"/>
  <c r="AO606" i="8" s="1"/>
  <c r="AM605" i="8" a="1"/>
  <c r="AM605" i="8" s="1"/>
  <c r="AO604" i="8" a="1"/>
  <c r="AO604" i="8" s="1"/>
  <c r="AO602" i="8" a="1"/>
  <c r="AO602" i="8" s="1"/>
  <c r="AO601" i="8" a="1"/>
  <c r="AO601" i="8" s="1"/>
  <c r="AO600" i="8" a="1"/>
  <c r="AO600" i="8" s="1"/>
  <c r="AO599" i="8" a="1"/>
  <c r="AO599" i="8" s="1"/>
  <c r="AO598" i="8" a="1"/>
  <c r="AO598" i="8" s="1"/>
  <c r="AO597" i="8" a="1"/>
  <c r="AO597" i="8" s="1"/>
  <c r="AO596" i="8" a="1"/>
  <c r="AO596" i="8" s="1"/>
  <c r="AO595" i="8" a="1"/>
  <c r="AO595" i="8" s="1"/>
  <c r="AO593" i="8" a="1"/>
  <c r="AO593" i="8" s="1"/>
  <c r="AN592" i="8" a="1"/>
  <c r="AN592" i="8" s="1"/>
  <c r="AO591" i="8" a="1"/>
  <c r="AO591" i="8" s="1"/>
  <c r="AO590" i="8" a="1"/>
  <c r="AO590" i="8" s="1"/>
  <c r="AM589" i="8" a="1"/>
  <c r="AM589" i="8" s="1"/>
  <c r="AO588" i="8" a="1"/>
  <c r="AO588" i="8" s="1"/>
  <c r="AO587" i="8" a="1"/>
  <c r="AO587" i="8" s="1"/>
  <c r="AN586" i="8" a="1"/>
  <c r="AN586" i="8" s="1"/>
  <c r="AO585" i="8" a="1"/>
  <c r="AO585" i="8" s="1"/>
  <c r="AO584" i="8" a="1"/>
  <c r="AO584" i="8" s="1"/>
  <c r="AN583" i="8" a="1"/>
  <c r="AN583" i="8" s="1"/>
  <c r="AN582" i="8" a="1"/>
  <c r="AN582" i="8" s="1"/>
  <c r="AN581" i="8" a="1"/>
  <c r="AN581" i="8" s="1"/>
  <c r="AO580" i="8" a="1"/>
  <c r="AO580" i="8" s="1"/>
  <c r="AO579" i="8" a="1"/>
  <c r="AO579" i="8" s="1"/>
  <c r="AL578" i="8" a="1"/>
  <c r="AL578" i="8" s="1"/>
  <c r="AN577" i="8" a="1"/>
  <c r="AN577" i="8" s="1"/>
  <c r="AO576" i="8" a="1"/>
  <c r="AO576" i="8" s="1"/>
  <c r="AO575" i="8" a="1"/>
  <c r="AO575" i="8" s="1"/>
  <c r="AL574" i="8" a="1"/>
  <c r="AL574" i="8" s="1"/>
  <c r="AL573" i="8" a="1"/>
  <c r="AL573" i="8" s="1"/>
  <c r="AO572" i="8" a="1"/>
  <c r="AO572" i="8" s="1"/>
  <c r="AO571" i="8" a="1"/>
  <c r="AO571" i="8" s="1"/>
  <c r="AL570" i="8" a="1"/>
  <c r="AL570" i="8" s="1"/>
  <c r="AO569" i="8" a="1"/>
  <c r="AO569" i="8" s="1"/>
  <c r="AL568" i="8" a="1"/>
  <c r="AL568" i="8" s="1"/>
  <c r="AO567" i="8" a="1"/>
  <c r="AO567" i="8" s="1"/>
  <c r="AO566" i="8" a="1"/>
  <c r="AO566" i="8" s="1"/>
  <c r="AO565" i="8" a="1"/>
  <c r="AO565" i="8" s="1"/>
  <c r="AN564" i="8" a="1"/>
  <c r="AN564" i="8" s="1"/>
  <c r="AN563" i="8" a="1"/>
  <c r="AN563" i="8" s="1"/>
  <c r="AM562" i="8" a="1"/>
  <c r="AM562" i="8" s="1"/>
  <c r="AO561" i="8" a="1"/>
  <c r="AO561" i="8" s="1"/>
  <c r="AM560" i="8" a="1"/>
  <c r="AM560" i="8" s="1"/>
  <c r="AN559" i="8" a="1"/>
  <c r="AN559" i="8" s="1"/>
  <c r="AO558" i="8" a="1"/>
  <c r="AO558" i="8" s="1"/>
  <c r="AO556" i="8" a="1"/>
  <c r="AO556" i="8" s="1"/>
  <c r="AN554" i="8" a="1"/>
  <c r="AN554" i="8" s="1"/>
  <c r="AO553" i="8" a="1"/>
  <c r="AO553" i="8" s="1"/>
  <c r="AM552" i="8" a="1"/>
  <c r="AM552" i="8" s="1"/>
  <c r="AN551" i="8" a="1"/>
  <c r="AN551" i="8" s="1"/>
  <c r="AN550" i="8" a="1"/>
  <c r="AN550" i="8" s="1"/>
  <c r="AM549" i="8" a="1"/>
  <c r="AM549" i="8" s="1"/>
  <c r="AM548" i="8" a="1"/>
  <c r="AM548" i="8" s="1"/>
  <c r="AN547" i="8" a="1"/>
  <c r="AN547" i="8" s="1"/>
  <c r="AO546" i="8" a="1"/>
  <c r="AO546" i="8" s="1"/>
  <c r="AO545" i="8" a="1"/>
  <c r="AO545" i="8" s="1"/>
  <c r="AN544" i="8" a="1"/>
  <c r="AN544" i="8" s="1"/>
  <c r="AO543" i="8" a="1"/>
  <c r="AO543" i="8" s="1"/>
  <c r="AO541" i="8" a="1"/>
  <c r="AO541" i="8" s="1"/>
  <c r="AM540" i="8" a="1"/>
  <c r="AM540" i="8" s="1"/>
  <c r="AM539" i="8" a="1"/>
  <c r="AM539" i="8" s="1"/>
  <c r="AO538" i="8" a="1"/>
  <c r="AO538" i="8" s="1"/>
  <c r="AO537" i="8" a="1"/>
  <c r="AO537" i="8" s="1"/>
  <c r="AM536" i="8" a="1"/>
  <c r="AM536" i="8" s="1"/>
  <c r="AN535" i="8" a="1"/>
  <c r="AN535" i="8" s="1"/>
  <c r="AM534" i="8" a="1"/>
  <c r="AM534" i="8" s="1"/>
  <c r="AO533" i="8" a="1"/>
  <c r="AO533" i="8" s="1"/>
  <c r="AM532" i="8" a="1"/>
  <c r="AM532" i="8" s="1"/>
  <c r="AO531" i="8" a="1"/>
  <c r="AO531" i="8" s="1"/>
  <c r="AO529" i="8" a="1"/>
  <c r="AO529" i="8" s="1"/>
  <c r="AO528" i="8" a="1"/>
  <c r="AO528" i="8" s="1"/>
  <c r="AO527" i="8" a="1"/>
  <c r="AO527" i="8" s="1"/>
  <c r="AM526" i="8" a="1"/>
  <c r="AM526" i="8" s="1"/>
  <c r="AM525" i="8" a="1"/>
  <c r="AM525" i="8" s="1"/>
  <c r="AO524" i="8" a="1"/>
  <c r="AO524" i="8" s="1"/>
  <c r="AN523" i="8" a="1"/>
  <c r="AN523" i="8" s="1"/>
  <c r="AN522" i="8" a="1"/>
  <c r="AN522" i="8" s="1"/>
  <c r="AO521" i="8" a="1"/>
  <c r="AO521" i="8" s="1"/>
  <c r="AN520" i="8" a="1"/>
  <c r="AN520" i="8" s="1"/>
  <c r="AM519" i="8" a="1"/>
  <c r="AM519" i="8" s="1"/>
  <c r="AO518" i="8" a="1"/>
  <c r="AO518" i="8" s="1"/>
  <c r="AO517" i="8" a="1"/>
  <c r="AO517" i="8" s="1"/>
  <c r="AO516" i="8" a="1"/>
  <c r="AO516" i="8" s="1"/>
  <c r="AN515" i="8" a="1"/>
  <c r="AN515" i="8" s="1"/>
  <c r="AM514" i="8" a="1"/>
  <c r="AM514" i="8" s="1"/>
  <c r="AO513" i="8" a="1"/>
  <c r="AO513" i="8" s="1"/>
  <c r="AO512" i="8" a="1"/>
  <c r="AO512" i="8" s="1"/>
  <c r="AN511" i="8" a="1"/>
  <c r="AN511" i="8" s="1"/>
  <c r="AO510" i="8" a="1"/>
  <c r="AO510" i="8" s="1"/>
  <c r="AN509" i="8" a="1"/>
  <c r="AN509" i="8" s="1"/>
  <c r="AO508" i="8" a="1"/>
  <c r="AO508" i="8" s="1"/>
  <c r="AO507" i="8" a="1"/>
  <c r="AO507" i="8" s="1"/>
  <c r="AM506" i="8" a="1"/>
  <c r="AM506" i="8" s="1"/>
  <c r="AO505" i="8" a="1"/>
  <c r="AO505" i="8" s="1"/>
  <c r="AM504" i="8" a="1"/>
  <c r="AM504" i="8" s="1"/>
  <c r="AO503" i="8" a="1"/>
  <c r="AO503" i="8" s="1"/>
  <c r="AN502" i="8" a="1"/>
  <c r="AN502" i="8" s="1"/>
  <c r="AO501" i="8" a="1"/>
  <c r="AO501" i="8" s="1"/>
  <c r="AO500" i="8" a="1"/>
  <c r="AO500" i="8" s="1"/>
  <c r="AO499" i="8" a="1"/>
  <c r="AO499" i="8" s="1"/>
  <c r="AO498" i="8" a="1"/>
  <c r="AO498" i="8" s="1"/>
  <c r="AN497" i="8" a="1"/>
  <c r="AN497" i="8" s="1"/>
  <c r="AM496" i="8" a="1"/>
  <c r="AM496" i="8" s="1"/>
  <c r="AO495" i="8" a="1"/>
  <c r="AO495" i="8" s="1"/>
  <c r="AM494" i="8" a="1"/>
  <c r="AM494" i="8" s="1"/>
  <c r="AO493" i="8" a="1"/>
  <c r="AO493" i="8" s="1"/>
  <c r="AN492" i="8" a="1"/>
  <c r="AN492" i="8" s="1"/>
  <c r="AN490" i="8" a="1"/>
  <c r="AN490" i="8" s="1"/>
  <c r="AO489" i="8" a="1"/>
  <c r="AO489" i="8" s="1"/>
  <c r="AO488" i="8" a="1"/>
  <c r="AO488" i="8" s="1"/>
  <c r="AN487" i="8" a="1"/>
  <c r="AN487" i="8" s="1"/>
  <c r="AO486" i="8" a="1"/>
  <c r="AO486" i="8" s="1"/>
  <c r="AN485" i="8" a="1"/>
  <c r="AN485" i="8" s="1"/>
  <c r="AN484" i="8" a="1"/>
  <c r="AN484" i="8" s="1"/>
  <c r="AO483" i="8" a="1"/>
  <c r="AO483" i="8" s="1"/>
  <c r="AN482" i="8" a="1"/>
  <c r="AN482" i="8" s="1"/>
  <c r="AO481" i="8" a="1"/>
  <c r="AO481" i="8" s="1"/>
  <c r="AN480" i="8" a="1"/>
  <c r="AN480" i="8" s="1"/>
  <c r="AN479" i="8" a="1"/>
  <c r="AN479" i="8" s="1"/>
  <c r="AN478" i="8" a="1"/>
  <c r="AN478" i="8" s="1"/>
  <c r="AM477" i="8" a="1"/>
  <c r="AM477" i="8" s="1"/>
  <c r="AO476" i="8" a="1"/>
  <c r="AO476" i="8" s="1"/>
  <c r="AN475" i="8" a="1"/>
  <c r="AN475" i="8" s="1"/>
  <c r="AN474" i="8" a="1"/>
  <c r="AN474" i="8" s="1"/>
  <c r="AO473" i="8" a="1"/>
  <c r="AO473" i="8" s="1"/>
  <c r="AO472" i="8" a="1"/>
  <c r="AO472" i="8" s="1"/>
  <c r="AO471" i="8" a="1"/>
  <c r="AO471" i="8" s="1"/>
  <c r="AO470" i="8" a="1"/>
  <c r="AO470" i="8" s="1"/>
  <c r="AO469" i="8" a="1"/>
  <c r="AO469" i="8" s="1"/>
  <c r="AN468" i="8" a="1"/>
  <c r="AN468" i="8" s="1"/>
  <c r="AO467" i="8" a="1"/>
  <c r="AO467" i="8" s="1"/>
  <c r="AO466" i="8" a="1"/>
  <c r="AO466" i="8" s="1"/>
  <c r="AO465" i="8" a="1"/>
  <c r="AO465" i="8" s="1"/>
  <c r="AO464" i="8" a="1"/>
  <c r="AO464" i="8" s="1"/>
  <c r="AO463" i="8" a="1"/>
  <c r="AO463" i="8" s="1"/>
  <c r="AN462" i="8" a="1"/>
  <c r="AN462" i="8" s="1"/>
  <c r="AO461" i="8" a="1"/>
  <c r="AO461" i="8" s="1"/>
  <c r="AO460" i="8" a="1"/>
  <c r="AO460" i="8" s="1"/>
  <c r="AM459" i="8" a="1"/>
  <c r="AM459" i="8" s="1"/>
  <c r="AO458" i="8" a="1"/>
  <c r="AO458" i="8" s="1"/>
  <c r="AM457" i="8" a="1"/>
  <c r="AM457" i="8" s="1"/>
  <c r="AO456" i="8" a="1"/>
  <c r="AO456" i="8" s="1"/>
  <c r="AO455" i="8" a="1"/>
  <c r="AO455" i="8" s="1"/>
  <c r="AO454" i="8" a="1"/>
  <c r="AO454" i="8" s="1"/>
  <c r="AN453" i="8" a="1"/>
  <c r="AN453" i="8" s="1"/>
  <c r="AO452" i="8" a="1"/>
  <c r="AO452" i="8" s="1"/>
  <c r="AM451" i="8" a="1"/>
  <c r="AM451" i="8" s="1"/>
  <c r="AN450" i="8" a="1"/>
  <c r="AN450" i="8" s="1"/>
  <c r="AO449" i="8" a="1"/>
  <c r="AO449" i="8" s="1"/>
  <c r="AN448" i="8" a="1"/>
  <c r="AN448" i="8" s="1"/>
  <c r="AO447" i="8" a="1"/>
  <c r="AO447" i="8" s="1"/>
  <c r="AM446" i="8" a="1"/>
  <c r="AM446" i="8" s="1"/>
  <c r="AO445" i="8" a="1"/>
  <c r="AO445" i="8" s="1"/>
  <c r="AM444" i="8" a="1"/>
  <c r="AM444" i="8" s="1"/>
  <c r="AO443" i="8" a="1"/>
  <c r="AO443" i="8" s="1"/>
  <c r="AM442" i="8" a="1"/>
  <c r="AM442" i="8" s="1"/>
  <c r="AO441" i="8" a="1"/>
  <c r="AO441" i="8" s="1"/>
  <c r="AM440" i="8" a="1"/>
  <c r="AM440" i="8" s="1"/>
  <c r="AO439" i="8" a="1"/>
  <c r="AO439" i="8" s="1"/>
  <c r="AM438" i="8" a="1"/>
  <c r="AM438" i="8" s="1"/>
  <c r="AO437" i="8" a="1"/>
  <c r="AO437" i="8" s="1"/>
  <c r="AO436" i="8" a="1"/>
  <c r="AO436" i="8" s="1"/>
  <c r="AM435" i="8" a="1"/>
  <c r="AM435" i="8" s="1"/>
  <c r="AM434" i="8" a="1"/>
  <c r="AM434" i="8" s="1"/>
  <c r="AO433" i="8" a="1"/>
  <c r="AO433" i="8" s="1"/>
  <c r="AN432" i="8" a="1"/>
  <c r="AN432" i="8" s="1"/>
  <c r="AO431" i="8" a="1"/>
  <c r="AO431" i="8" s="1"/>
  <c r="AO430" i="8" a="1"/>
  <c r="AO430" i="8" s="1"/>
  <c r="AO429" i="8" a="1"/>
  <c r="AO429" i="8" s="1"/>
  <c r="AO428" i="8" a="1"/>
  <c r="AO428" i="8" s="1"/>
  <c r="AM426" i="8" a="1"/>
  <c r="AM426" i="8" s="1"/>
  <c r="AO425" i="8" a="1"/>
  <c r="AO425" i="8" s="1"/>
  <c r="AO424" i="8" a="1"/>
  <c r="AO424" i="8" s="1"/>
  <c r="AO423" i="8" a="1"/>
  <c r="AO423" i="8" s="1"/>
  <c r="AM422" i="8" a="1"/>
  <c r="AM422" i="8" s="1"/>
  <c r="AN421" i="8" a="1"/>
  <c r="AN421" i="8" s="1"/>
  <c r="AN420" i="8" a="1"/>
  <c r="AN420" i="8" s="1"/>
  <c r="AO419" i="8" a="1"/>
  <c r="AO419" i="8" s="1"/>
  <c r="AM418" i="8" a="1"/>
  <c r="AM418" i="8" s="1"/>
  <c r="AM417" i="8" a="1"/>
  <c r="AM417" i="8" s="1"/>
  <c r="AL416" i="8" a="1"/>
  <c r="AL416" i="8" s="1"/>
  <c r="AM415" i="8" a="1"/>
  <c r="AM415" i="8" s="1"/>
  <c r="AM414" i="8" a="1"/>
  <c r="AM414" i="8" s="1"/>
  <c r="AO413" i="8" a="1"/>
  <c r="AO413" i="8" s="1"/>
  <c r="AO412" i="8" a="1"/>
  <c r="AO412" i="8" s="1"/>
  <c r="AO411" i="8" a="1"/>
  <c r="AO411" i="8" s="1"/>
  <c r="AO410" i="8" a="1"/>
  <c r="AO410" i="8" s="1"/>
  <c r="AN409" i="8" a="1"/>
  <c r="AN409" i="8" s="1"/>
  <c r="AO408" i="8" a="1"/>
  <c r="AO408" i="8" s="1"/>
  <c r="AO407" i="8" a="1"/>
  <c r="AO407" i="8" s="1"/>
  <c r="AM406" i="8" a="1"/>
  <c r="AM406" i="8" s="1"/>
  <c r="AM405" i="8" a="1"/>
  <c r="AM405" i="8" s="1"/>
  <c r="AO404" i="8" a="1"/>
  <c r="AO404" i="8" s="1"/>
  <c r="AO403" i="8" a="1"/>
  <c r="AO403" i="8" s="1"/>
  <c r="AO402" i="8" a="1"/>
  <c r="AO402" i="8" s="1"/>
  <c r="AO401" i="8" a="1"/>
  <c r="AO401" i="8" s="1"/>
  <c r="AO400" i="8" a="1"/>
  <c r="AO400" i="8" s="1"/>
  <c r="AO399" i="8" a="1"/>
  <c r="AO399" i="8" s="1"/>
  <c r="AM397" i="8" a="1"/>
  <c r="AM397" i="8" s="1"/>
  <c r="AM396" i="8" a="1"/>
  <c r="AM396" i="8" s="1"/>
  <c r="AL395" i="8" a="1"/>
  <c r="AL395" i="8" s="1"/>
  <c r="AO394" i="8" a="1"/>
  <c r="AO394" i="8" s="1"/>
  <c r="AO393" i="8" a="1"/>
  <c r="AO393" i="8" s="1"/>
  <c r="AO392" i="8" a="1"/>
  <c r="AO392" i="8" s="1"/>
  <c r="AO391" i="8" a="1"/>
  <c r="AO391" i="8" s="1"/>
  <c r="AO390" i="8" a="1"/>
  <c r="AO390" i="8" s="1"/>
  <c r="AO389" i="8" a="1"/>
  <c r="AO389" i="8" s="1"/>
  <c r="AL388" i="8" a="1"/>
  <c r="AM386" i="8" a="1"/>
  <c r="AM386" i="8" s="1"/>
  <c r="AO385" i="8" a="1"/>
  <c r="AO385" i="8" s="1"/>
  <c r="AN384" i="8" a="1"/>
  <c r="AN384" i="8" s="1"/>
  <c r="AO383" i="8" a="1"/>
  <c r="AO383" i="8" s="1"/>
  <c r="AO381" i="8" a="1"/>
  <c r="AO381" i="8" s="1"/>
  <c r="AN380" i="8" a="1"/>
  <c r="AN380" i="8" s="1"/>
  <c r="AO379" i="8" a="1"/>
  <c r="AO379" i="8" s="1"/>
  <c r="AN378" i="8" a="1"/>
  <c r="AN378" i="8" s="1"/>
  <c r="AO377" i="8" a="1"/>
  <c r="AO377" i="8" s="1"/>
  <c r="AO376" i="8" a="1"/>
  <c r="AO376" i="8" s="1"/>
  <c r="AM375" i="8" a="1"/>
  <c r="AM375" i="8" s="1"/>
  <c r="AO374" i="8" a="1"/>
  <c r="AO374" i="8" s="1"/>
  <c r="AN373" i="8" a="1"/>
  <c r="AN373" i="8" s="1"/>
  <c r="AN372" i="8" a="1"/>
  <c r="AN372" i="8" s="1"/>
  <c r="AO371" i="8" a="1"/>
  <c r="AO371" i="8" s="1"/>
  <c r="AN370" i="8" a="1"/>
  <c r="AN370" i="8" s="1"/>
  <c r="AO369" i="8" a="1"/>
  <c r="AO369" i="8" s="1"/>
  <c r="AM368" i="8" a="1"/>
  <c r="AM368" i="8" s="1"/>
  <c r="AO367" i="8" a="1"/>
  <c r="AO367" i="8" s="1"/>
  <c r="AO366" i="8" a="1"/>
  <c r="AO366" i="8" s="1"/>
  <c r="AO365" i="8" a="1"/>
  <c r="AO365" i="8" s="1"/>
  <c r="AN364" i="8" a="1"/>
  <c r="AN364" i="8" s="1"/>
  <c r="AL363" i="8" a="1"/>
  <c r="AL363" i="8" s="1"/>
  <c r="AN362" i="8" a="1"/>
  <c r="AN362" i="8" s="1"/>
  <c r="AM361" i="8" a="1"/>
  <c r="AM361" i="8" s="1"/>
  <c r="AN360" i="8" a="1"/>
  <c r="AN360" i="8" s="1"/>
  <c r="AO359" i="8" a="1"/>
  <c r="AO359" i="8" s="1"/>
  <c r="AO358" i="8" a="1"/>
  <c r="AO358" i="8" s="1"/>
  <c r="AL357" i="8" a="1"/>
  <c r="AL357" i="8" s="1"/>
  <c r="AO356" i="8" a="1"/>
  <c r="AO356" i="8" s="1"/>
  <c r="AO355" i="8" a="1"/>
  <c r="AO355" i="8" s="1"/>
  <c r="AL354" i="8" a="1"/>
  <c r="AL354" i="8" s="1"/>
  <c r="AN352" i="8" a="1"/>
  <c r="AN352" i="8" s="1"/>
  <c r="AO351" i="8" a="1"/>
  <c r="AO351" i="8" s="1"/>
  <c r="AO350" i="8" a="1"/>
  <c r="AO350" i="8" s="1"/>
  <c r="AO349" i="8" a="1"/>
  <c r="AO349" i="8" s="1"/>
  <c r="AO348" i="8" a="1"/>
  <c r="AO348" i="8" s="1"/>
  <c r="AM347" i="8" a="1"/>
  <c r="AM347" i="8" s="1"/>
  <c r="AO346" i="8" a="1"/>
  <c r="AO346" i="8" s="1"/>
  <c r="AO345" i="8" a="1"/>
  <c r="AO345" i="8" s="1"/>
  <c r="AO344" i="8" a="1"/>
  <c r="AO344" i="8" s="1"/>
  <c r="AO342" i="8" a="1"/>
  <c r="AO342" i="8" s="1"/>
  <c r="AO340" i="8" a="1"/>
  <c r="AO340" i="8" s="1"/>
  <c r="AO339" i="8" a="1"/>
  <c r="AO339" i="8" s="1"/>
  <c r="AO338" i="8" a="1"/>
  <c r="AO338" i="8" s="1"/>
  <c r="AO337" i="8" a="1"/>
  <c r="AO337" i="8" s="1"/>
  <c r="AN336" i="8" a="1"/>
  <c r="AN336" i="8" s="1"/>
  <c r="AO335" i="8" a="1"/>
  <c r="AO335" i="8" s="1"/>
  <c r="AO334" i="8" a="1"/>
  <c r="AO334" i="8" s="1"/>
  <c r="AN333" i="8" a="1"/>
  <c r="AN333" i="8" s="1"/>
  <c r="AO332" i="8" a="1"/>
  <c r="AO332" i="8" s="1"/>
  <c r="AO331" i="8" a="1"/>
  <c r="AO331" i="8" s="1"/>
  <c r="AN330" i="8" a="1"/>
  <c r="AN330" i="8" s="1"/>
  <c r="AO329" i="8" a="1"/>
  <c r="AO329" i="8" s="1"/>
  <c r="AN327" i="8" a="1"/>
  <c r="AN327" i="8" s="1"/>
  <c r="AO325" i="8" a="1"/>
  <c r="AO325" i="8" s="1"/>
  <c r="AO324" i="8" a="1"/>
  <c r="AO324" i="8" s="1"/>
  <c r="AO323" i="8" a="1"/>
  <c r="AO323" i="8" s="1"/>
  <c r="AO322" i="8" a="1"/>
  <c r="AO322" i="8" s="1"/>
  <c r="AN321" i="8" a="1"/>
  <c r="AN321" i="8" s="1"/>
  <c r="AN319" i="8" a="1"/>
  <c r="AN319" i="8" s="1"/>
  <c r="AO318" i="8" a="1"/>
  <c r="AO318" i="8" s="1"/>
  <c r="AO317" i="8" a="1"/>
  <c r="AO317" i="8" s="1"/>
  <c r="AO316" i="8" a="1"/>
  <c r="AO316" i="8" s="1"/>
  <c r="AO315" i="8" a="1"/>
  <c r="AO315" i="8" s="1"/>
  <c r="AO314" i="8" a="1"/>
  <c r="AO314" i="8" s="1"/>
  <c r="AO313" i="8" a="1"/>
  <c r="AO313" i="8" s="1"/>
  <c r="AO312" i="8" a="1"/>
  <c r="AO312" i="8" s="1"/>
  <c r="AN311" i="8" a="1"/>
  <c r="AN311" i="8" s="1"/>
  <c r="AO310" i="8" a="1"/>
  <c r="AO310" i="8" s="1"/>
  <c r="AN309" i="8" a="1"/>
  <c r="AN309" i="8" s="1"/>
  <c r="AO308" i="8" a="1"/>
  <c r="AO308" i="8" s="1"/>
  <c r="AO307" i="8" a="1"/>
  <c r="AO307" i="8" s="1"/>
  <c r="AO306" i="8" a="1"/>
  <c r="AO306" i="8" s="1"/>
  <c r="AO305" i="8" a="1"/>
  <c r="AO305" i="8" s="1"/>
  <c r="AO304" i="8" a="1"/>
  <c r="AO304" i="8" s="1"/>
  <c r="AO303" i="8" a="1"/>
  <c r="AO303" i="8" s="1"/>
  <c r="AO302" i="8" a="1"/>
  <c r="AO302" i="8" s="1"/>
  <c r="AO301" i="8" a="1"/>
  <c r="AO301" i="8" s="1"/>
  <c r="AM300" i="8" a="1"/>
  <c r="AM300" i="8" s="1"/>
  <c r="AO298" i="8" a="1"/>
  <c r="AO298" i="8" s="1"/>
  <c r="AO297" i="8" a="1"/>
  <c r="AO297" i="8" s="1"/>
  <c r="AO296" i="8" a="1"/>
  <c r="AO296" i="8" s="1"/>
  <c r="AM295" i="8" a="1"/>
  <c r="AM295" i="8" s="1"/>
  <c r="AO294" i="8" a="1"/>
  <c r="AO294" i="8" s="1"/>
  <c r="AO293" i="8" a="1"/>
  <c r="AO293" i="8" s="1"/>
  <c r="AO292" i="8" a="1"/>
  <c r="AO292" i="8" s="1"/>
  <c r="AO291" i="8" a="1"/>
  <c r="AO291" i="8" s="1"/>
  <c r="AO290" i="8" a="1"/>
  <c r="AO290" i="8" s="1"/>
  <c r="AO289" i="8" a="1"/>
  <c r="AO289" i="8" s="1"/>
  <c r="AN288" i="8" a="1"/>
  <c r="AN288" i="8" s="1"/>
  <c r="AO287" i="8" a="1"/>
  <c r="AO287" i="8" s="1"/>
  <c r="AO286" i="8" a="1"/>
  <c r="AO286" i="8" s="1"/>
  <c r="AO285" i="8" a="1"/>
  <c r="AO285" i="8" s="1"/>
  <c r="AO284" i="8" a="1"/>
  <c r="AO284" i="8" s="1"/>
  <c r="AO283" i="8" a="1"/>
  <c r="AO283" i="8" s="1"/>
  <c r="AO282" i="8" a="1"/>
  <c r="AO282" i="8" s="1"/>
  <c r="AO281" i="8" a="1"/>
  <c r="AO281" i="8" s="1"/>
  <c r="AM280" i="8" a="1"/>
  <c r="AM280" i="8" s="1"/>
  <c r="AN279" i="8" a="1"/>
  <c r="AN279" i="8" s="1"/>
  <c r="AO278" i="8" a="1"/>
  <c r="AO278" i="8" s="1"/>
  <c r="AO277" i="8" a="1"/>
  <c r="AO277" i="8" s="1"/>
  <c r="AO276" i="8" a="1"/>
  <c r="AO276" i="8" s="1"/>
  <c r="AO275" i="8" a="1"/>
  <c r="AO275" i="8" s="1"/>
  <c r="AO274" i="8" a="1"/>
  <c r="AO274" i="8" s="1"/>
  <c r="AO273" i="8" a="1"/>
  <c r="AO273" i="8" s="1"/>
  <c r="AO272" i="8" a="1"/>
  <c r="AO272" i="8" s="1"/>
  <c r="AO271" i="8" a="1"/>
  <c r="AO271" i="8" s="1"/>
  <c r="AO270" i="8" a="1"/>
  <c r="AO270" i="8" s="1"/>
  <c r="AO269" i="8" a="1"/>
  <c r="AO269" i="8" s="1"/>
  <c r="AM268" i="8" a="1"/>
  <c r="AM268" i="8" s="1"/>
  <c r="AO267" i="8" a="1"/>
  <c r="AO267" i="8" s="1"/>
  <c r="AO266" i="8" a="1"/>
  <c r="AO266" i="8" s="1"/>
  <c r="AO265" i="8" a="1"/>
  <c r="AO265" i="8" s="1"/>
  <c r="AM264" i="8" a="1"/>
  <c r="AM264" i="8" s="1"/>
  <c r="AM263" i="8" a="1"/>
  <c r="AM263" i="8" s="1"/>
  <c r="AO262" i="8" a="1"/>
  <c r="AO262" i="8" s="1"/>
  <c r="AO261" i="8" a="1"/>
  <c r="AO261" i="8" s="1"/>
  <c r="AO260" i="8" a="1"/>
  <c r="AO260" i="8" s="1"/>
  <c r="AO259" i="8" a="1"/>
  <c r="AO259" i="8" s="1"/>
  <c r="AM258" i="8" a="1"/>
  <c r="AM258" i="8" s="1"/>
  <c r="AN257" i="8" a="1"/>
  <c r="AN257" i="8" s="1"/>
  <c r="AO256" i="8" a="1"/>
  <c r="AO256" i="8" s="1"/>
  <c r="AO255" i="8" a="1"/>
  <c r="AO255" i="8" s="1"/>
  <c r="AM254" i="8" a="1"/>
  <c r="AM254" i="8" s="1"/>
  <c r="AM253" i="8" a="1"/>
  <c r="AM253" i="8" s="1"/>
  <c r="AN252" i="8" a="1"/>
  <c r="AN252" i="8" s="1"/>
  <c r="AO251" i="8" a="1"/>
  <c r="AO251" i="8" s="1"/>
  <c r="AM250" i="8" a="1"/>
  <c r="AM250" i="8" s="1"/>
  <c r="AN249" i="8" a="1"/>
  <c r="AN249" i="8" s="1"/>
  <c r="AN248" i="8" a="1"/>
  <c r="AN248" i="8" s="1"/>
  <c r="AO247" i="8" a="1"/>
  <c r="AO247" i="8" s="1"/>
  <c r="AO246" i="8" a="1"/>
  <c r="AO246" i="8" s="1"/>
  <c r="AO244" i="8" a="1"/>
  <c r="AO244" i="8" s="1"/>
  <c r="AO243" i="8" a="1"/>
  <c r="AO243" i="8" s="1"/>
  <c r="AO242" i="8" a="1"/>
  <c r="AO242" i="8" s="1"/>
  <c r="AO241" i="8" a="1"/>
  <c r="AO241" i="8" s="1"/>
  <c r="AO240" i="8" a="1"/>
  <c r="AO240" i="8" s="1"/>
  <c r="AO239" i="8" a="1"/>
  <c r="AO239" i="8" s="1"/>
  <c r="AO238" i="8" a="1"/>
  <c r="AO238" i="8" s="1"/>
  <c r="AM237" i="8" a="1"/>
  <c r="AM237" i="8" s="1"/>
  <c r="AN236" i="8" a="1"/>
  <c r="AN236" i="8" s="1"/>
  <c r="AO235" i="8" a="1"/>
  <c r="AO235" i="8" s="1"/>
  <c r="AO234" i="8" a="1"/>
  <c r="AO234" i="8" s="1"/>
  <c r="AM233" i="8" a="1"/>
  <c r="AM233" i="8" s="1"/>
  <c r="AN232" i="8" a="1"/>
  <c r="AN232" i="8" s="1"/>
  <c r="AM231" i="8" a="1"/>
  <c r="AM231" i="8" s="1"/>
  <c r="AO230" i="8" a="1"/>
  <c r="AO230" i="8" s="1"/>
  <c r="AO228" i="8" a="1"/>
  <c r="AO228" i="8" s="1"/>
  <c r="AN227" i="8" a="1"/>
  <c r="AN227" i="8" s="1"/>
  <c r="AO226" i="8" a="1"/>
  <c r="AO226" i="8" s="1"/>
  <c r="AL225" i="8" a="1"/>
  <c r="AO224" i="8" a="1"/>
  <c r="AO224" i="8" s="1"/>
  <c r="AN223" i="8" a="1"/>
  <c r="AN223" i="8" s="1"/>
  <c r="AO222" i="8" a="1"/>
  <c r="AO222" i="8" s="1"/>
  <c r="AO221" i="8" a="1"/>
  <c r="AO221" i="8" s="1"/>
  <c r="AM220" i="8" a="1"/>
  <c r="AM220" i="8" s="1"/>
  <c r="AO219" i="8" a="1"/>
  <c r="AO219" i="8" s="1"/>
  <c r="AO218" i="8" a="1"/>
  <c r="AO218" i="8" s="1"/>
  <c r="AO217" i="8" a="1"/>
  <c r="AO217" i="8" s="1"/>
  <c r="AO216" i="8" a="1"/>
  <c r="AO216" i="8" s="1"/>
  <c r="AM215" i="8" a="1"/>
  <c r="AM215" i="8" s="1"/>
  <c r="AN214" i="8" a="1"/>
  <c r="AN214" i="8" s="1"/>
  <c r="AM213" i="8" a="1"/>
  <c r="AM213" i="8" s="1"/>
  <c r="AO211" i="8" a="1"/>
  <c r="AO211" i="8" s="1"/>
  <c r="AO210" i="8" a="1"/>
  <c r="AO210" i="8" s="1"/>
  <c r="AN209" i="8" a="1"/>
  <c r="AN209" i="8" s="1"/>
  <c r="AO208" i="8" a="1"/>
  <c r="AO208" i="8" s="1"/>
  <c r="AO207" i="8" a="1"/>
  <c r="AO207" i="8" s="1"/>
  <c r="AM206" i="8" a="1"/>
  <c r="AM206" i="8" s="1"/>
  <c r="AM205" i="8" a="1"/>
  <c r="AM205" i="8" s="1"/>
  <c r="AO204" i="8" a="1"/>
  <c r="AO204" i="8" s="1"/>
  <c r="AN203" i="8" a="1"/>
  <c r="AN203" i="8" s="1"/>
  <c r="AO202" i="8" a="1"/>
  <c r="AO202" i="8" s="1"/>
  <c r="AN201" i="8" a="1"/>
  <c r="AN201" i="8" s="1"/>
  <c r="AM200" i="8" a="1"/>
  <c r="AM200" i="8" s="1"/>
  <c r="AO199" i="8" a="1"/>
  <c r="AO199" i="8" s="1"/>
  <c r="AO198" i="8" a="1"/>
  <c r="AO198" i="8" s="1"/>
  <c r="AO197" i="8" a="1"/>
  <c r="AO197" i="8" s="1"/>
  <c r="AM196" i="8" a="1"/>
  <c r="AM196" i="8" s="1"/>
  <c r="AO195" i="8" a="1"/>
  <c r="AO195" i="8" s="1"/>
  <c r="AO194" i="8" a="1"/>
  <c r="AO194" i="8" s="1"/>
  <c r="AN193" i="8" a="1"/>
  <c r="AN193" i="8" s="1"/>
  <c r="AN192" i="8" a="1"/>
  <c r="AN192" i="8" s="1"/>
  <c r="AN191" i="8" a="1"/>
  <c r="AN191" i="8" s="1"/>
  <c r="AO190" i="8" a="1"/>
  <c r="AO190" i="8" s="1"/>
  <c r="AO189" i="8" a="1"/>
  <c r="AO189" i="8" s="1"/>
  <c r="AO188" i="8" a="1"/>
  <c r="AO188" i="8" s="1"/>
  <c r="AM187" i="8" a="1"/>
  <c r="AM187" i="8" s="1"/>
  <c r="AO186" i="8" a="1"/>
  <c r="AO186" i="8" s="1"/>
  <c r="AO185" i="8" a="1"/>
  <c r="AO185" i="8" s="1"/>
  <c r="AM183" i="8" a="1"/>
  <c r="AM183" i="8" s="1"/>
  <c r="AN182" i="8" a="1"/>
  <c r="AN182" i="8" s="1"/>
  <c r="AN181" i="8" a="1"/>
  <c r="AN181" i="8" s="1"/>
  <c r="AL180" i="8" a="1"/>
  <c r="AO179" i="8" a="1"/>
  <c r="AO179" i="8" s="1"/>
  <c r="AO178" i="8" a="1"/>
  <c r="AO178" i="8" s="1"/>
  <c r="AN177" i="8" a="1"/>
  <c r="AN177" i="8" s="1"/>
  <c r="AO176" i="8" a="1"/>
  <c r="AO176" i="8" s="1"/>
  <c r="AO175" i="8" a="1"/>
  <c r="AO175" i="8" s="1"/>
  <c r="AO174" i="8" a="1"/>
  <c r="AO174" i="8" s="1"/>
  <c r="AM173" i="8" a="1"/>
  <c r="AM173" i="8" s="1"/>
  <c r="AO171" i="8" a="1"/>
  <c r="AO171" i="8" s="1"/>
  <c r="AO170" i="8" a="1"/>
  <c r="AO170" i="8" s="1"/>
  <c r="AO169" i="8" a="1"/>
  <c r="AO169" i="8" s="1"/>
  <c r="AN168" i="8" a="1"/>
  <c r="AN168" i="8" s="1"/>
  <c r="AN167" i="8" a="1"/>
  <c r="AN167" i="8" s="1"/>
  <c r="AO166" i="8" a="1"/>
  <c r="AO166" i="8" s="1"/>
  <c r="AO165" i="8" a="1"/>
  <c r="AO165" i="8" s="1"/>
  <c r="AL164" i="8" a="1"/>
  <c r="AO163" i="8" a="1"/>
  <c r="AO163" i="8" s="1"/>
  <c r="AO162" i="8" a="1"/>
  <c r="AO162" i="8" s="1"/>
  <c r="AM161" i="8" a="1"/>
  <c r="AM161" i="8" s="1"/>
  <c r="AO160" i="8" a="1"/>
  <c r="AO160" i="8" s="1"/>
  <c r="AM159" i="8" a="1"/>
  <c r="AM159" i="8" s="1"/>
  <c r="AO158" i="8" a="1"/>
  <c r="AO158" i="8" s="1"/>
  <c r="AO157" i="8" a="1"/>
  <c r="AO157" i="8" s="1"/>
  <c r="AM155" i="8" a="1"/>
  <c r="AM155" i="8" s="1"/>
  <c r="AM154" i="8" a="1"/>
  <c r="AM154" i="8" s="1"/>
  <c r="AM153" i="8" a="1"/>
  <c r="AM153" i="8" s="1"/>
  <c r="AO152" i="8" a="1"/>
  <c r="AO152" i="8" s="1"/>
  <c r="AM151" i="8" a="1"/>
  <c r="AM151" i="8" s="1"/>
  <c r="AM150" i="8" a="1"/>
  <c r="AM150" i="8" s="1"/>
  <c r="AO149" i="8" a="1"/>
  <c r="AO149" i="8" s="1"/>
  <c r="AN148" i="8" a="1"/>
  <c r="AN148" i="8" s="1"/>
  <c r="AO147" i="8" a="1"/>
  <c r="AO147" i="8" s="1"/>
  <c r="AN146" i="8" a="1"/>
  <c r="AN146" i="8" s="1"/>
  <c r="AM145" i="8" a="1"/>
  <c r="AM145" i="8" s="1"/>
  <c r="AO144" i="8" a="1"/>
  <c r="AO144" i="8" s="1"/>
  <c r="AO143" i="8" a="1"/>
  <c r="AO143" i="8" s="1"/>
  <c r="AO142" i="8" a="1"/>
  <c r="AO142" i="8" s="1"/>
  <c r="AO141" i="8" a="1"/>
  <c r="AO141" i="8" s="1"/>
  <c r="AL140" i="8" a="1"/>
  <c r="AO139" i="8" a="1"/>
  <c r="AO139" i="8" s="1"/>
  <c r="AO138" i="8" a="1"/>
  <c r="AO138" i="8" s="1"/>
  <c r="AO137" i="8" a="1"/>
  <c r="AO137" i="8" s="1"/>
  <c r="AO136" i="8" a="1"/>
  <c r="AO136" i="8" s="1"/>
  <c r="AM135" i="8" a="1"/>
  <c r="AM135" i="8" s="1"/>
  <c r="AN134" i="8" a="1"/>
  <c r="AN134" i="8" s="1"/>
  <c r="AO133" i="8" a="1"/>
  <c r="AO133" i="8" s="1"/>
  <c r="AO132" i="8" a="1"/>
  <c r="AO132" i="8" s="1"/>
  <c r="AO131" i="8" a="1"/>
  <c r="AO131" i="8" s="1"/>
  <c r="AO130" i="8" a="1"/>
  <c r="AO130" i="8" s="1"/>
  <c r="AO129" i="8" a="1"/>
  <c r="AO129" i="8" s="1"/>
  <c r="AO128" i="8" a="1"/>
  <c r="AO128" i="8" s="1"/>
  <c r="AO127" i="8" a="1"/>
  <c r="AO127" i="8" s="1"/>
  <c r="AN126" i="8" a="1"/>
  <c r="AN126" i="8" s="1"/>
  <c r="AO125" i="8" a="1"/>
  <c r="AO125" i="8" s="1"/>
  <c r="AL124" i="8" a="1"/>
  <c r="AN123" i="8" a="1"/>
  <c r="AN123" i="8" s="1"/>
  <c r="AO122" i="8" a="1"/>
  <c r="AO122" i="8" s="1"/>
  <c r="AO121" i="8" a="1"/>
  <c r="AO121" i="8" s="1"/>
  <c r="AO120" i="8" a="1"/>
  <c r="AO120" i="8" s="1"/>
  <c r="AO119" i="8" a="1"/>
  <c r="AO119" i="8" s="1"/>
  <c r="AM118" i="8" a="1"/>
  <c r="AM118" i="8" s="1"/>
  <c r="AO117" i="8" a="1"/>
  <c r="AO117" i="8" s="1"/>
  <c r="AM115" i="8" a="1"/>
  <c r="AM115" i="8" s="1"/>
  <c r="AN114" i="8" a="1"/>
  <c r="AN114" i="8" s="1"/>
  <c r="AO113" i="8" a="1"/>
  <c r="AO113" i="8" s="1"/>
  <c r="AO112" i="8" a="1"/>
  <c r="AO112" i="8" s="1"/>
  <c r="AO111" i="8" a="1"/>
  <c r="AO111" i="8" s="1"/>
  <c r="AM110" i="8" a="1"/>
  <c r="AM110" i="8" s="1"/>
  <c r="AO109" i="8" a="1"/>
  <c r="AO109" i="8" s="1"/>
  <c r="AO107" i="8" a="1"/>
  <c r="AO107" i="8" s="1"/>
  <c r="AO106" i="8" a="1"/>
  <c r="AO106" i="8" s="1"/>
  <c r="AO105" i="8" a="1"/>
  <c r="AO105" i="8" s="1"/>
  <c r="AN104" i="8" a="1"/>
  <c r="AN104" i="8" s="1"/>
  <c r="AO103" i="8" a="1"/>
  <c r="AO103" i="8" s="1"/>
  <c r="AM102" i="8" a="1"/>
  <c r="AM102" i="8" s="1"/>
  <c r="AN101" i="8" a="1"/>
  <c r="AN101" i="8" s="1"/>
  <c r="AN99" i="8" a="1"/>
  <c r="AN99" i="8" s="1"/>
  <c r="AN98" i="8" a="1"/>
  <c r="AN98" i="8" s="1"/>
  <c r="AO97" i="8" a="1"/>
  <c r="AO97" i="8" s="1"/>
  <c r="AM95" i="8" a="1"/>
  <c r="AM95" i="8" s="1"/>
  <c r="AN94" i="8" a="1"/>
  <c r="AN94" i="8" s="1"/>
  <c r="AN93" i="8" a="1"/>
  <c r="AN93" i="8" s="1"/>
  <c r="AO91" i="8" a="1"/>
  <c r="AO91" i="8" s="1"/>
  <c r="AO90" i="8" a="1"/>
  <c r="AO90" i="8" s="1"/>
  <c r="AO89" i="8" a="1"/>
  <c r="AO89" i="8" s="1"/>
  <c r="AO87" i="8" a="1"/>
  <c r="AO87" i="8" s="1"/>
  <c r="AO85" i="8" a="1"/>
  <c r="AO85" i="8" s="1"/>
  <c r="AO83" i="8" a="1"/>
  <c r="AO83" i="8" s="1"/>
  <c r="AO81" i="8" a="1"/>
  <c r="AO81" i="8" s="1"/>
  <c r="AL79" i="8" a="1"/>
  <c r="AO77" i="8" a="1"/>
  <c r="AO77" i="8" s="1"/>
  <c r="AO76" i="8" a="1"/>
  <c r="AO76" i="8" s="1"/>
  <c r="AO73" i="8" a="1"/>
  <c r="AO73" i="8" s="1"/>
  <c r="AO72" i="8" a="1"/>
  <c r="AO72" i="8" s="1"/>
  <c r="AM70" i="8" a="1"/>
  <c r="AM70" i="8" s="1"/>
  <c r="AO69" i="8" a="1"/>
  <c r="AO69" i="8" s="1"/>
  <c r="AM67" i="8" a="1"/>
  <c r="AM67" i="8" s="1"/>
  <c r="AO65" i="8" a="1"/>
  <c r="AO65" i="8" s="1"/>
  <c r="AO64" i="8" a="1"/>
  <c r="AO64" i="8" s="1"/>
  <c r="AL61" i="8" a="1"/>
  <c r="AL61" i="8" s="1"/>
  <c r="AM59" i="8" a="1"/>
  <c r="AM59" i="8" s="1"/>
  <c r="AN57" i="8" a="1"/>
  <c r="AN57" i="8" s="1"/>
  <c r="AN56" i="8" a="1"/>
  <c r="AN56" i="8" s="1"/>
  <c r="AM55" i="8" a="1"/>
  <c r="AM55" i="8" s="1"/>
  <c r="AO54" i="8" a="1"/>
  <c r="AO54" i="8" s="1"/>
  <c r="AM53" i="8" a="1"/>
  <c r="AM53" i="8" s="1"/>
  <c r="AO49" i="8" a="1"/>
  <c r="AO49" i="8" s="1"/>
  <c r="AL45" i="8" a="1"/>
  <c r="AL45" i="8" s="1"/>
  <c r="AO38" i="8" a="1"/>
  <c r="AO38" i="8" s="1"/>
  <c r="AO37" i="8" a="1"/>
  <c r="AO37" i="8" s="1"/>
  <c r="AO29" i="8" a="1"/>
  <c r="AO29" i="8" s="1"/>
  <c r="AM1350" i="8" a="1"/>
  <c r="AM1350" i="8" s="1"/>
  <c r="AO1349" i="8" a="1"/>
  <c r="AO1349" i="8" s="1"/>
  <c r="AO1347" i="8" a="1"/>
  <c r="AO1347" i="8" s="1"/>
  <c r="AM1346" i="8" a="1"/>
  <c r="AM1346" i="8" s="1"/>
  <c r="AO1342" i="8" a="1"/>
  <c r="AO1342" i="8" s="1"/>
  <c r="AO1341" i="8" a="1"/>
  <c r="AO1341" i="8" s="1"/>
  <c r="AO1339" i="8" a="1"/>
  <c r="AO1339" i="8" s="1"/>
  <c r="AO1334" i="8" a="1"/>
  <c r="AO1334" i="8" s="1"/>
  <c r="AN1331" i="8" a="1"/>
  <c r="AN1331" i="8" s="1"/>
  <c r="AO1326" i="8" a="1"/>
  <c r="AO1326" i="8" s="1"/>
  <c r="AO1320" i="8" a="1"/>
  <c r="AO1320" i="8" s="1"/>
  <c r="AM1318" i="8" a="1"/>
  <c r="AM1318" i="8" s="1"/>
  <c r="AM1317" i="8" a="1"/>
  <c r="AM1317" i="8" s="1"/>
  <c r="AO1312" i="8" a="1"/>
  <c r="AO1312" i="8" s="1"/>
  <c r="AO1309" i="8" a="1"/>
  <c r="AO1309" i="8" s="1"/>
  <c r="AO1307" i="8" a="1"/>
  <c r="AO1307" i="8" s="1"/>
  <c r="AO1304" i="8" a="1"/>
  <c r="AO1304" i="8" s="1"/>
  <c r="AO1302" i="8" a="1"/>
  <c r="AO1302" i="8" s="1"/>
  <c r="AN1301" i="8" a="1"/>
  <c r="AN1301" i="8" s="1"/>
  <c r="AO1299" i="8" a="1"/>
  <c r="AO1299" i="8" s="1"/>
  <c r="AO1296" i="8" a="1"/>
  <c r="AO1296" i="8" s="1"/>
  <c r="AM1294" i="8" a="1"/>
  <c r="AM1294" i="8" s="1"/>
  <c r="AO1291" i="8" a="1"/>
  <c r="AO1291" i="8" s="1"/>
  <c r="AO1286" i="8" a="1"/>
  <c r="AO1286" i="8" s="1"/>
  <c r="AO1278" i="8" a="1"/>
  <c r="AO1278" i="8" s="1"/>
  <c r="AO1270" i="8" a="1"/>
  <c r="AO1270" i="8" s="1"/>
  <c r="AM1264" i="8" a="1"/>
  <c r="AM1264" i="8" s="1"/>
  <c r="AO1262" i="8" a="1"/>
  <c r="AO1262" i="8" s="1"/>
  <c r="AO1261" i="8" a="1"/>
  <c r="AO1261" i="8" s="1"/>
  <c r="AO1256" i="8" a="1"/>
  <c r="AO1256" i="8" s="1"/>
  <c r="AO1248" i="8" a="1"/>
  <c r="AO1248" i="8" s="1"/>
  <c r="AO1246" i="8" a="1"/>
  <c r="AO1246" i="8" s="1"/>
  <c r="AO1245" i="8" a="1"/>
  <c r="AO1245" i="8" s="1"/>
  <c r="AM1243" i="8" a="1"/>
  <c r="AM1243" i="8" s="1"/>
  <c r="AM1240" i="8" a="1"/>
  <c r="AM1240" i="8" s="1"/>
  <c r="AO1238" i="8" a="1"/>
  <c r="AO1238" i="8" s="1"/>
  <c r="AO1237" i="8" a="1"/>
  <c r="AO1237" i="8" s="1"/>
  <c r="AO1227" i="8" a="1"/>
  <c r="AO1227" i="8" s="1"/>
  <c r="AO1224" i="8" a="1"/>
  <c r="AO1224" i="8" s="1"/>
  <c r="AO1216" i="8" a="1"/>
  <c r="AO1216" i="8" s="1"/>
  <c r="AN1214" i="8" a="1"/>
  <c r="AN1214" i="8" s="1"/>
  <c r="AO1213" i="8" a="1"/>
  <c r="AO1213" i="8" s="1"/>
  <c r="AO1210" i="8" a="1"/>
  <c r="AO1210" i="8" s="1"/>
  <c r="AO1202" i="8" a="1"/>
  <c r="AO1202" i="8" s="1"/>
  <c r="AO1198" i="8" a="1"/>
  <c r="AO1198" i="8" s="1"/>
  <c r="AM1194" i="8" a="1"/>
  <c r="AM1194" i="8" s="1"/>
  <c r="AO1192" i="8" a="1"/>
  <c r="AO1192" i="8" s="1"/>
  <c r="AO1190" i="8" a="1"/>
  <c r="AO1190" i="8" s="1"/>
  <c r="AM1189" i="8" a="1"/>
  <c r="AM1189" i="8" s="1"/>
  <c r="AO1186" i="8" a="1"/>
  <c r="AO1186" i="8" s="1"/>
  <c r="AO1184" i="8" a="1"/>
  <c r="AO1184" i="8" s="1"/>
  <c r="AO1173" i="8" a="1"/>
  <c r="AO1173" i="8" s="1"/>
  <c r="AM1166" i="8" a="1"/>
  <c r="AM1166" i="8" s="1"/>
  <c r="AN1163" i="8" a="1"/>
  <c r="AN1163" i="8" s="1"/>
  <c r="AO1160" i="8" a="1"/>
  <c r="AO1160" i="8" s="1"/>
  <c r="AO1154" i="8" a="1"/>
  <c r="AO1154" i="8" s="1"/>
  <c r="AN1150" i="8" a="1"/>
  <c r="AN1150" i="8" s="1"/>
  <c r="AO1144" i="8" a="1"/>
  <c r="AO1144" i="8" s="1"/>
  <c r="AO1141" i="8" a="1"/>
  <c r="AO1141" i="8" s="1"/>
  <c r="AM1139" i="8" a="1"/>
  <c r="AM1139" i="8" s="1"/>
  <c r="AM1134" i="8" a="1"/>
  <c r="AM1134" i="8" s="1"/>
  <c r="AO1133" i="8" a="1"/>
  <c r="AO1133" i="8" s="1"/>
  <c r="AO1112" i="8" a="1"/>
  <c r="AO1112" i="8" s="1"/>
  <c r="AO1107" i="8" a="1"/>
  <c r="AO1107" i="8" s="1"/>
  <c r="AM1104" i="8" a="1"/>
  <c r="AM1104" i="8" s="1"/>
  <c r="AN1101" i="8" a="1"/>
  <c r="AN1101" i="8" s="1"/>
  <c r="AN1091" i="8" a="1"/>
  <c r="AN1091" i="8" s="1"/>
  <c r="AO1083" i="8" a="1"/>
  <c r="AO1083" i="8" s="1"/>
  <c r="AO1061" i="8" a="1"/>
  <c r="AO1061" i="8" s="1"/>
  <c r="AO1051" i="8" a="1"/>
  <c r="AO1051" i="8" s="1"/>
  <c r="AM1048" i="8" a="1"/>
  <c r="AM1048" i="8" s="1"/>
  <c r="AM1038" i="8" a="1"/>
  <c r="AM1038" i="8" s="1"/>
  <c r="AO1037" i="8" a="1"/>
  <c r="AO1037" i="8" s="1"/>
  <c r="AO1035" i="8" a="1"/>
  <c r="AO1035" i="8" s="1"/>
  <c r="AN1027" i="8" a="1"/>
  <c r="AN1027" i="8" s="1"/>
  <c r="AO998" i="8" a="1"/>
  <c r="AO998" i="8" s="1"/>
  <c r="AM992" i="8" a="1"/>
  <c r="AM992" i="8" s="1"/>
  <c r="AO960" i="8" a="1"/>
  <c r="AO960" i="8" s="1"/>
  <c r="AO952" i="8" a="1"/>
  <c r="AO952" i="8" s="1"/>
  <c r="AN890" i="8" a="1"/>
  <c r="AN890" i="8" s="1"/>
  <c r="AM883" i="8" a="1"/>
  <c r="AM883" i="8" s="1"/>
  <c r="AO874" i="8" a="1"/>
  <c r="AO874" i="8" s="1"/>
  <c r="AM866" i="8" a="1"/>
  <c r="AM866" i="8" s="1"/>
  <c r="AN859" i="8" a="1"/>
  <c r="AN859" i="8" s="1"/>
  <c r="AM826" i="8" a="1"/>
  <c r="AM826" i="8" s="1"/>
  <c r="AM818" i="8" a="1"/>
  <c r="AM818" i="8" s="1"/>
  <c r="AO811" i="8" a="1"/>
  <c r="AO811" i="8" s="1"/>
  <c r="AM810" i="8" a="1"/>
  <c r="AM810" i="8" s="1"/>
  <c r="AN802" i="8" a="1"/>
  <c r="AN802" i="8" s="1"/>
  <c r="AM794" i="8" a="1"/>
  <c r="AM794" i="8" s="1"/>
  <c r="AM734" i="8" a="1"/>
  <c r="AM734" i="8" s="1"/>
  <c r="AO720" i="8" a="1"/>
  <c r="AO720" i="8" s="1"/>
  <c r="AO675" i="8" a="1"/>
  <c r="AO675" i="8" s="1"/>
  <c r="AO638" i="8" a="1"/>
  <c r="AO638" i="8" s="1"/>
  <c r="AO626" i="8" a="1"/>
  <c r="AO626" i="8" s="1"/>
  <c r="AO618" i="8" a="1"/>
  <c r="AO618" i="8" s="1"/>
  <c r="AO594" i="8" a="1"/>
  <c r="AO594" i="8" s="1"/>
  <c r="AO1350" i="8" a="1"/>
  <c r="AO1350" i="8" s="1"/>
  <c r="AN1350" i="8" a="1"/>
  <c r="AN1350" i="8" s="1"/>
  <c r="AO1346" i="8" a="1"/>
  <c r="AO1346" i="8" s="1"/>
  <c r="AN1344" i="8" a="1"/>
  <c r="AN1344" i="8" s="1"/>
  <c r="AM1344" i="8" a="1"/>
  <c r="AM1344" i="8" s="1"/>
  <c r="AN1342" i="8" a="1"/>
  <c r="AN1342" i="8" s="1"/>
  <c r="AM1342" i="8" a="1"/>
  <c r="AM1342" i="8" s="1"/>
  <c r="AO1338" i="8" a="1"/>
  <c r="AO1338" i="8" s="1"/>
  <c r="AN1338" i="8" a="1"/>
  <c r="AN1338" i="8" s="1"/>
  <c r="AM1338" i="8" a="1"/>
  <c r="AM1338" i="8" s="1"/>
  <c r="AM1334" i="8" a="1"/>
  <c r="AM1334" i="8" s="1"/>
  <c r="AO1330" i="8" a="1"/>
  <c r="AO1330" i="8" s="1"/>
  <c r="AN1330" i="8" a="1"/>
  <c r="AN1330" i="8" s="1"/>
  <c r="AM1330" i="8" a="1"/>
  <c r="AM1330" i="8" s="1"/>
  <c r="AO1329" i="8" a="1"/>
  <c r="AO1329" i="8" s="1"/>
  <c r="AO1318" i="8" a="1"/>
  <c r="AO1318" i="8" s="1"/>
  <c r="AN1318" i="8" a="1"/>
  <c r="AN1318" i="8" s="1"/>
  <c r="AO1314" i="8" a="1"/>
  <c r="AO1314" i="8" s="1"/>
  <c r="AN1314" i="8" a="1"/>
  <c r="AN1314" i="8" s="1"/>
  <c r="AM1314" i="8" a="1"/>
  <c r="AM1314" i="8" s="1"/>
  <c r="AM1310" i="8" a="1"/>
  <c r="AM1310" i="8" s="1"/>
  <c r="AO1306" i="8" a="1"/>
  <c r="AO1306" i="8" s="1"/>
  <c r="AN1306" i="8" a="1"/>
  <c r="AN1306" i="8" s="1"/>
  <c r="AM1306" i="8" a="1"/>
  <c r="AM1306" i="8" s="1"/>
  <c r="AO1298" i="8" a="1"/>
  <c r="AO1298" i="8" s="1"/>
  <c r="AN1298" i="8" a="1"/>
  <c r="AN1298" i="8" s="1"/>
  <c r="AM1298" i="8" a="1"/>
  <c r="AM1298" i="8" s="1"/>
  <c r="AO1297" i="8" a="1"/>
  <c r="AO1297" i="8" s="1"/>
  <c r="AM1290" i="8" a="1"/>
  <c r="AM1290" i="8" s="1"/>
  <c r="AN1286" i="8" a="1"/>
  <c r="AN1286" i="8" s="1"/>
  <c r="AM1286" i="8" a="1"/>
  <c r="AM1286" i="8" s="1"/>
  <c r="AO1282" i="8" a="1"/>
  <c r="AO1282" i="8" s="1"/>
  <c r="AN1282" i="8" a="1"/>
  <c r="AN1282" i="8" s="1"/>
  <c r="AM1282" i="8" a="1"/>
  <c r="AM1282" i="8" s="1"/>
  <c r="AM1278" i="8" a="1"/>
  <c r="AM1278" i="8" s="1"/>
  <c r="AM1274" i="8" a="1"/>
  <c r="AM1274" i="8" s="1"/>
  <c r="AN1271" i="8" a="1"/>
  <c r="AN1271" i="8" s="1"/>
  <c r="AM1271" i="8" a="1"/>
  <c r="AM1271" i="8" s="1"/>
  <c r="AO1266" i="8" a="1"/>
  <c r="AO1266" i="8" s="1"/>
  <c r="AN1266" i="8" a="1"/>
  <c r="AN1266" i="8" s="1"/>
  <c r="AM1266" i="8" a="1"/>
  <c r="AM1266" i="8" s="1"/>
  <c r="AM1262" i="8" a="1"/>
  <c r="AM1262" i="8" s="1"/>
  <c r="AO1258" i="8" a="1"/>
  <c r="AO1258" i="8" s="1"/>
  <c r="AN1258" i="8" a="1"/>
  <c r="AN1258" i="8" s="1"/>
  <c r="AM1258" i="8" a="1"/>
  <c r="AM1258" i="8" s="1"/>
  <c r="AO1250" i="8" a="1"/>
  <c r="AO1250" i="8" s="1"/>
  <c r="AN1250" i="8" a="1"/>
  <c r="AN1250" i="8" s="1"/>
  <c r="AM1250" i="8" a="1"/>
  <c r="AM1250" i="8" s="1"/>
  <c r="AO1247" i="8" a="1"/>
  <c r="AO1247" i="8" s="1"/>
  <c r="AN1247" i="8" a="1"/>
  <c r="AN1247" i="8" s="1"/>
  <c r="AO1242" i="8" a="1"/>
  <c r="AO1242" i="8" s="1"/>
  <c r="AN1242" i="8" a="1"/>
  <c r="AN1242" i="8" s="1"/>
  <c r="AM1242" i="8" a="1"/>
  <c r="AM1242" i="8" s="1"/>
  <c r="AO1234" i="8" a="1"/>
  <c r="AO1234" i="8" s="1"/>
  <c r="AN1234" i="8" a="1"/>
  <c r="AN1234" i="8" s="1"/>
  <c r="AM1234" i="8" a="1"/>
  <c r="AM1234" i="8" s="1"/>
  <c r="AO1233" i="8" a="1"/>
  <c r="AO1233" i="8" s="1"/>
  <c r="AO1226" i="8" a="1"/>
  <c r="AO1226" i="8" s="1"/>
  <c r="AN1226" i="8" a="1"/>
  <c r="AN1226" i="8" s="1"/>
  <c r="AM1226" i="8" a="1"/>
  <c r="AM1226" i="8" s="1"/>
  <c r="AM1225" i="8" a="1"/>
  <c r="AM1225" i="8" s="1"/>
  <c r="AM1210" i="8" a="1"/>
  <c r="AM1210" i="8" s="1"/>
  <c r="AM1206" i="8" a="1"/>
  <c r="AM1206" i="8" s="1"/>
  <c r="AO1194" i="8" a="1"/>
  <c r="AO1194" i="8" s="1"/>
  <c r="AM1186" i="8" a="1"/>
  <c r="AM1186" i="8" s="1"/>
  <c r="AM1185" i="8" a="1"/>
  <c r="AM1185" i="8" s="1"/>
  <c r="AO1090" i="8" a="1"/>
  <c r="AO1090" i="8" s="1"/>
  <c r="AO1058" i="8" a="1"/>
  <c r="AO1058" i="8" s="1"/>
  <c r="AN1058" i="8" a="1"/>
  <c r="AN1058" i="8" s="1"/>
  <c r="AO1042" i="8" a="1"/>
  <c r="AO1042" i="8" s="1"/>
  <c r="AO1034" i="8" a="1"/>
  <c r="AO1034" i="8" s="1"/>
  <c r="AN1034" i="8" a="1"/>
  <c r="AN1034" i="8" s="1"/>
  <c r="AN1018" i="8" a="1"/>
  <c r="AN1018" i="8" s="1"/>
  <c r="AM1018" i="8" a="1"/>
  <c r="AM1018" i="8" s="1"/>
  <c r="AM1010" i="8" a="1"/>
  <c r="AM1010" i="8" s="1"/>
  <c r="AO978" i="8" a="1"/>
  <c r="AO978" i="8" s="1"/>
  <c r="AN978" i="8" a="1"/>
  <c r="AN978" i="8" s="1"/>
  <c r="AM978" i="8" a="1"/>
  <c r="AM978" i="8" s="1"/>
  <c r="AO970" i="8" a="1"/>
  <c r="AO970" i="8" s="1"/>
  <c r="AN970" i="8" a="1"/>
  <c r="AN970" i="8" s="1"/>
  <c r="AM970" i="8" a="1"/>
  <c r="AM970" i="8" s="1"/>
  <c r="AO930" i="8" a="1"/>
  <c r="AO930" i="8" s="1"/>
  <c r="AO922" i="8" a="1"/>
  <c r="AO922" i="8" s="1"/>
  <c r="AO914" i="8" a="1"/>
  <c r="AO914" i="8" s="1"/>
  <c r="AO906" i="8" a="1"/>
  <c r="AO906" i="8" s="1"/>
  <c r="AO898" i="8" a="1"/>
  <c r="AO898" i="8" s="1"/>
  <c r="AM898" i="8" a="1"/>
  <c r="AM898" i="8" s="1"/>
  <c r="AO890" i="8" a="1"/>
  <c r="AO890" i="8" s="1"/>
  <c r="AM890" i="8" a="1"/>
  <c r="AM890" i="8" s="1"/>
  <c r="AO882" i="8" a="1"/>
  <c r="AO882" i="8" s="1"/>
  <c r="AN874" i="8" a="1"/>
  <c r="AN874" i="8" s="1"/>
  <c r="AM874" i="8" a="1"/>
  <c r="AM874" i="8" s="1"/>
  <c r="AO866" i="8" a="1"/>
  <c r="AO866" i="8" s="1"/>
  <c r="AN866" i="8" a="1"/>
  <c r="AN866" i="8" s="1"/>
  <c r="AN858" i="8" a="1"/>
  <c r="AN858" i="8" s="1"/>
  <c r="AO850" i="8" a="1"/>
  <c r="AO850" i="8" s="1"/>
  <c r="AN850" i="8" a="1"/>
  <c r="AN850" i="8" s="1"/>
  <c r="AO842" i="8" a="1"/>
  <c r="AO842" i="8" s="1"/>
  <c r="AN826" i="8" a="1"/>
  <c r="AN826" i="8" s="1"/>
  <c r="AO818" i="8" a="1"/>
  <c r="AO818" i="8" s="1"/>
  <c r="AO802" i="8" a="1"/>
  <c r="AO802" i="8" s="1"/>
  <c r="AO794" i="8" a="1"/>
  <c r="AO794" i="8" s="1"/>
  <c r="AN762" i="8" a="1"/>
  <c r="AN762" i="8" s="1"/>
  <c r="AM754" i="8" a="1"/>
  <c r="AM754" i="8" s="1"/>
  <c r="AN626" i="8" a="1"/>
  <c r="AN626" i="8" s="1"/>
  <c r="AM626" i="8" a="1"/>
  <c r="AM626" i="8" s="1"/>
  <c r="AN618" i="8" a="1"/>
  <c r="AN618" i="8" s="1"/>
  <c r="AN610" i="8" a="1"/>
  <c r="AN610" i="8" s="1"/>
  <c r="AL610" i="8" a="1"/>
  <c r="AL610" i="8" s="1"/>
  <c r="AN602" i="8" a="1"/>
  <c r="AN602" i="8" s="1"/>
  <c r="AM602" i="8" a="1"/>
  <c r="AM602" i="8" s="1"/>
  <c r="AN594" i="8" a="1"/>
  <c r="AN594" i="8" s="1"/>
  <c r="AM594" i="8" a="1"/>
  <c r="AM594" i="8" s="1"/>
  <c r="AM282" i="8" a="1"/>
  <c r="AM282" i="8" s="1"/>
  <c r="AN266" i="8" a="1"/>
  <c r="AN266" i="8" s="1"/>
  <c r="N6" i="8" a="1"/>
  <c r="N6" i="8" s="1"/>
  <c r="AO6" i="8" s="1" a="1"/>
  <c r="AO6" i="8" s="1"/>
  <c r="H6" i="8" a="1"/>
  <c r="H6" i="8" s="1"/>
  <c r="B6" i="8" a="1"/>
  <c r="B6" i="8" s="1"/>
  <c r="AL1046" i="8" a="1"/>
  <c r="AL557" i="8" a="1"/>
  <c r="AL1022" i="8" a="1"/>
  <c r="AL306" i="8" a="1"/>
  <c r="AL341" i="8" a="1"/>
  <c r="AL522" i="8" a="1"/>
  <c r="AL299" i="8" a="1"/>
  <c r="AL370" i="8" a="1"/>
  <c r="AL538" i="8" a="1"/>
  <c r="AL554" i="8" a="1"/>
  <c r="AL1042" i="8" a="1"/>
  <c r="AL298" i="8" a="1"/>
  <c r="AL382" i="8" a="1"/>
  <c r="AL978" i="8" a="1"/>
  <c r="AL1010" i="8" a="1"/>
  <c r="AL1011" i="8" a="1"/>
  <c r="AL979" i="8" a="1"/>
  <c r="AL603" i="8" a="1"/>
  <c r="AL555" i="8" a="1"/>
  <c r="AL387" i="8" a="1"/>
  <c r="AL1024" i="8" a="1"/>
  <c r="AL218" i="8" a="1"/>
  <c r="AL258" i="8" a="1"/>
  <c r="AL266" i="8" a="1"/>
  <c r="AL226" i="8" a="1"/>
  <c r="AL186" i="8" a="1"/>
  <c r="AL128" i="8" a="1"/>
  <c r="AL126" i="8" a="1"/>
  <c r="AL125" i="8" a="1"/>
  <c r="AL1083" i="8" a="1"/>
  <c r="AL1082" i="8" a="1"/>
  <c r="AL1080" i="8" a="1"/>
  <c r="AL1078" i="8" a="1"/>
  <c r="AL1077" i="8" a="1"/>
  <c r="AL1075" i="8" a="1"/>
  <c r="AL1061" i="8" a="1"/>
  <c r="AL1053" i="8" a="1"/>
  <c r="AL1037" i="8" a="1"/>
  <c r="AL1013" i="8" a="1"/>
  <c r="AL1009" i="8" a="1"/>
  <c r="AL936" i="8" a="1"/>
  <c r="AL1062" i="8" a="1"/>
  <c r="AL938" i="8" a="1"/>
  <c r="AL957" i="8" a="1"/>
  <c r="AL1038" i="8" a="1"/>
  <c r="AL962" i="8" a="1"/>
  <c r="AL941" i="8" a="1"/>
  <c r="AL1054" i="8" a="1"/>
  <c r="AL1032" i="8" a="1"/>
  <c r="AL1008" i="8" a="1"/>
  <c r="AL958" i="8" a="1"/>
  <c r="AL1030" i="8" a="1"/>
  <c r="AL1006" i="8" a="1"/>
  <c r="AL981" i="8" a="1"/>
  <c r="AL965" i="8" a="1"/>
  <c r="AL939" i="8" a="1"/>
  <c r="AL933" i="8" a="1"/>
  <c r="AL893" i="8" a="1"/>
  <c r="AL982" i="8" a="1"/>
  <c r="AL966" i="8" a="1"/>
  <c r="AL934" i="8" a="1"/>
  <c r="AL894" i="8" a="1"/>
  <c r="AL1059" i="8" a="1"/>
  <c r="AL1014" i="8" a="1"/>
  <c r="AL891" i="8" a="1"/>
  <c r="AL813" i="8" a="1"/>
  <c r="AL805" i="8" a="1"/>
  <c r="AL706" i="8" a="1"/>
  <c r="AL1034" i="8" a="1"/>
  <c r="AL832" i="8" a="1"/>
  <c r="AL747" i="8" a="1"/>
  <c r="AL707" i="8" a="1"/>
  <c r="AL814" i="8" a="1"/>
  <c r="AL810" i="8" a="1"/>
  <c r="AL806" i="8" a="1"/>
  <c r="AL834" i="8" a="1"/>
  <c r="AL749" i="8" a="1"/>
  <c r="AL709" i="8" a="1"/>
  <c r="AL1056" i="8" a="1"/>
  <c r="AL1035" i="8" a="1"/>
  <c r="AL890" i="8" a="1"/>
  <c r="AL835" i="8" a="1"/>
  <c r="AL819" i="8" a="1"/>
  <c r="AL811" i="8" a="1"/>
  <c r="AL750" i="8" a="1"/>
  <c r="AL710" i="8" a="1"/>
  <c r="AL1058" i="8" a="1"/>
  <c r="AL888" i="8" a="1"/>
  <c r="AL984" i="8" a="1"/>
  <c r="AL960" i="8" a="1"/>
  <c r="AL838" i="8" a="1"/>
  <c r="AL830" i="8" a="1"/>
  <c r="AL822" i="8" a="1"/>
  <c r="AL702" i="8" a="1"/>
  <c r="AL694" i="8" a="1"/>
  <c r="AL686" i="8" a="1"/>
  <c r="AL808" i="8" a="1"/>
  <c r="AL666" i="8" a="1"/>
  <c r="AL664" i="8" a="1"/>
  <c r="AL690" i="8" a="1"/>
  <c r="AL645" i="8" a="1"/>
  <c r="AL637" i="8" a="1"/>
  <c r="AL613" i="8" a="1"/>
  <c r="AL597" i="8" a="1"/>
  <c r="AL589" i="8" a="1"/>
  <c r="AL837" i="8" a="1"/>
  <c r="AL693" i="8" a="1"/>
  <c r="AL642" i="8" a="1"/>
  <c r="AL638" i="8" a="1"/>
  <c r="AL626" i="8" a="1"/>
  <c r="AL618" i="8" a="1"/>
  <c r="AL614" i="8" a="1"/>
  <c r="AL594" i="8" a="1"/>
  <c r="AL590" i="8" a="1"/>
  <c r="AL586" i="8" a="1"/>
  <c r="AL685" i="8" a="1"/>
  <c r="AL656" i="8" a="1"/>
  <c r="AL640" i="8" a="1"/>
  <c r="AL616" i="8" a="1"/>
  <c r="AL592" i="8" a="1"/>
  <c r="AL688" i="8" a="1"/>
  <c r="AL643" i="8" a="1"/>
  <c r="AL526" i="8" a="1"/>
  <c r="AL587" i="8" a="1"/>
  <c r="AL456" i="8" a="1"/>
  <c r="AL400" i="8" a="1"/>
  <c r="AL392" i="8" a="1"/>
  <c r="AL384" i="8" a="1"/>
  <c r="AL376" i="8" a="1"/>
  <c r="AL248" i="8" a="1"/>
  <c r="AL224" i="8" a="1"/>
  <c r="AL208" i="8" a="1"/>
  <c r="AL459" i="8" a="1"/>
  <c r="AL451" i="8" a="1"/>
  <c r="AL403" i="8" a="1"/>
  <c r="AL355" i="8" a="1"/>
  <c r="AL291" i="8" a="1"/>
  <c r="AL219" i="8" a="1"/>
  <c r="AL462" i="8" a="1"/>
  <c r="AL454" i="8" a="1"/>
  <c r="AL430" i="8" a="1"/>
  <c r="AL406" i="8" a="1"/>
  <c r="AL294" i="8" a="1"/>
  <c r="AL246" i="8" a="1"/>
  <c r="AL222" i="8" a="1"/>
  <c r="AL206" i="8" a="1"/>
  <c r="AL198" i="8" a="1"/>
  <c r="AL194" i="8" a="1"/>
  <c r="AL195" i="8" a="1"/>
  <c r="AL619" i="8" a="1"/>
  <c r="AL461" i="8" a="1"/>
  <c r="AL453" i="8" a="1"/>
  <c r="AL437" i="8" a="1"/>
  <c r="AL429" i="8" a="1"/>
  <c r="AL405" i="8" a="1"/>
  <c r="AL397" i="8" a="1"/>
  <c r="AL389" i="8" a="1"/>
  <c r="AL373" i="8" a="1"/>
  <c r="AL293" i="8" a="1"/>
  <c r="AL442" i="8" a="1"/>
  <c r="AL221" i="8" a="1"/>
  <c r="AL205" i="8" a="1"/>
  <c r="AL160" i="8" a="1"/>
  <c r="AL144" i="8" a="1"/>
  <c r="AL136" i="8" a="1"/>
  <c r="AL138" i="8" a="1"/>
  <c r="AL179" i="8" a="1"/>
  <c r="AL163" i="8" a="1"/>
  <c r="AL704" i="8" a="1"/>
  <c r="AL142" i="8" a="1"/>
  <c r="AL386" i="8" a="1"/>
  <c r="AL378" i="8" a="1"/>
  <c r="AL162" i="8" a="1"/>
  <c r="AL77" i="8" a="1"/>
  <c r="AL450" i="8" a="1"/>
  <c r="AL237" i="8" a="1"/>
  <c r="AL458" i="8" a="1"/>
  <c r="AL290" i="8" a="1"/>
  <c r="AL165" i="8" a="1"/>
  <c r="AL141" i="8" a="1"/>
  <c r="AL78" i="8" a="1"/>
  <c r="AL1243" i="8" a="1"/>
  <c r="AL1198" i="8" a="1"/>
  <c r="AL1191" i="8" a="1"/>
  <c r="AL1195" i="8" a="1"/>
  <c r="AL1130" i="8" a="1"/>
  <c r="AL1239" i="8" a="1"/>
  <c r="AL1190" i="8" a="1"/>
  <c r="AL1188" i="8" a="1"/>
  <c r="AL1242" i="8" a="1"/>
  <c r="AL1196" i="8" a="1"/>
  <c r="AL1129" i="8" a="1"/>
  <c r="AL1194" i="8" a="1"/>
  <c r="AL1189" i="8" a="1"/>
  <c r="AL1192" i="8" a="1"/>
  <c r="AL1241" i="8" a="1"/>
  <c r="AL1193" i="8" a="1"/>
  <c r="AL1240" i="8" a="1"/>
  <c r="AL1131" i="8" a="1"/>
  <c r="AL1123" i="8" a="1"/>
  <c r="AL1203" i="8" a="1"/>
  <c r="AL1134" i="8" a="1"/>
  <c r="AL1200" i="8" a="1"/>
  <c r="AL1248" i="8" a="1"/>
  <c r="AL1166" i="8" a="1"/>
  <c r="AL1138" i="8" a="1"/>
  <c r="AL1100" i="8" a="1"/>
  <c r="AL1135" i="8" a="1"/>
  <c r="AL1103" i="8" a="1"/>
  <c r="AL1151" i="8" a="1"/>
  <c r="AL1137" i="8" a="1"/>
  <c r="AL1136" i="8" a="1"/>
  <c r="AL1247" i="8" a="1"/>
  <c r="AL1155" i="8" a="1"/>
  <c r="AL1250" i="8" a="1"/>
  <c r="AL1249" i="8" a="1"/>
  <c r="AL1122" i="8" a="1"/>
  <c r="AL1204" i="8" a="1"/>
  <c r="AL1084" i="8" a="1"/>
  <c r="AL1201" i="8" a="1"/>
  <c r="AL1156" i="8" a="1"/>
  <c r="AL1245" i="8" a="1"/>
  <c r="AL1246" i="8" a="1"/>
  <c r="AL1133" i="8" a="1"/>
  <c r="AL1199" i="8" a="1"/>
  <c r="AL1244" i="8" a="1"/>
  <c r="AL1132" i="8" a="1"/>
  <c r="AL1101" i="8" a="1"/>
  <c r="AL53" i="8" a="1"/>
  <c r="AL1231" i="8" a="1"/>
  <c r="AL868" i="8" a="1"/>
  <c r="AL854" i="8" a="1"/>
  <c r="AL826" i="8" a="1"/>
  <c r="AL1039" i="8" a="1"/>
  <c r="AL922" i="8" a="1"/>
  <c r="AL542" i="8" a="1"/>
  <c r="AL56" i="8" a="1"/>
  <c r="AL309" i="8" a="1"/>
  <c r="AL1041" i="8" a="1"/>
  <c r="AL741" i="8" a="1"/>
  <c r="AL1047" i="8" a="1"/>
  <c r="AL1049" i="8" a="1"/>
  <c r="AL135" i="8" a="1"/>
  <c r="AL106" i="8" a="1"/>
  <c r="AL211" i="8" a="1"/>
  <c r="AL647" i="8" a="1"/>
  <c r="AL1237" i="8" a="1"/>
  <c r="AL469" i="8" a="1"/>
  <c r="AL880" i="8" a="1"/>
  <c r="AL1332" i="8" a="1"/>
  <c r="AL249" i="8" a="1"/>
  <c r="AL1277" i="8" a="1"/>
  <c r="AL1317" i="8" a="1"/>
  <c r="AL663" i="8" a="1"/>
  <c r="AL627" i="8" a="1"/>
  <c r="AL1291" i="8" a="1"/>
  <c r="AL1338" i="8" a="1"/>
  <c r="AL1050" i="8" a="1"/>
  <c r="AL1322" i="8" a="1"/>
  <c r="AL753" i="8" a="1"/>
  <c r="AL1316" i="8" a="1"/>
  <c r="AL1051" i="8" a="1"/>
  <c r="AL1259" i="8" a="1"/>
  <c r="AL1118" i="8" a="1"/>
  <c r="AL1161" i="8" a="1"/>
  <c r="AL1288" i="8" a="1"/>
  <c r="AL952" i="8" a="1"/>
  <c r="AL197" i="8" a="1"/>
  <c r="AL1104" i="8" a="1"/>
  <c r="AL1168" i="8" a="1"/>
  <c r="AL1215" i="8" a="1"/>
  <c r="AL1318" i="8" a="1"/>
  <c r="AL440" i="8" a="1"/>
  <c r="AL116" i="8" a="1"/>
  <c r="AL1179" i="8" a="1"/>
  <c r="AL1341" i="8" a="1"/>
  <c r="AL681" i="8" a="1"/>
  <c r="AL1043" i="8" a="1"/>
  <c r="AL1018" i="8" a="1"/>
  <c r="AL732" i="8" a="1"/>
  <c r="AL1119" i="8" a="1"/>
  <c r="AL1320" i="8" a="1"/>
  <c r="AL829" i="8" a="1"/>
  <c r="AL175" i="8" a="1"/>
  <c r="AL273" i="8" a="1"/>
  <c r="AL717" i="8" a="1"/>
  <c r="AL229" i="8" a="1"/>
  <c r="AL1302" i="8" a="1"/>
  <c r="AL716" i="8" a="1"/>
  <c r="AL94" i="8" a="1"/>
  <c r="AL481" i="8" a="1"/>
  <c r="AL1140" i="8" a="1"/>
  <c r="AL1141" i="8" a="1"/>
  <c r="AL751" i="8" a="1"/>
  <c r="AL758" i="8" a="1"/>
  <c r="AL1275" i="8" a="1"/>
  <c r="AL132" i="8" a="1"/>
  <c r="AL1273" i="8" a="1"/>
  <c r="AL930" i="8" a="1"/>
  <c r="AL947" i="8" a="1"/>
  <c r="AL1226" i="8" a="1"/>
  <c r="AL1284" i="8" a="1"/>
  <c r="AL1312" i="8" a="1"/>
  <c r="AL730" i="8" a="1"/>
  <c r="AL1350" i="8" a="1"/>
  <c r="AL80" i="8" a="1"/>
  <c r="AL766" i="8" a="1"/>
  <c r="AL851" i="8" a="1"/>
  <c r="AL319" i="8" a="1"/>
  <c r="AL648" i="8" a="1"/>
  <c r="AL346" i="8" a="1"/>
  <c r="AL1180" i="8" a="1"/>
  <c r="AL884" i="8" a="1"/>
  <c r="AL1219" i="8" a="1"/>
  <c r="AL719" i="8" a="1"/>
  <c r="AL1230" i="8" a="1"/>
  <c r="AL1021" i="8" a="1"/>
  <c r="AL759" i="8" a="1"/>
  <c r="AL446" i="8" a="1"/>
  <c r="AL781" i="8" a="1"/>
  <c r="AL986" i="8" a="1"/>
  <c r="AL883" i="8" a="1"/>
  <c r="AL155" i="8" a="1"/>
  <c r="AL411" i="8" a="1"/>
  <c r="AL85" i="8" a="1"/>
  <c r="AL1279" i="8" a="1"/>
  <c r="AL913" i="8" a="1"/>
  <c r="AL882" i="8" a="1"/>
  <c r="AL139" i="8" a="1"/>
  <c r="AL778" i="8" a="1"/>
  <c r="AL147" i="8" a="1"/>
  <c r="AL367" i="8" a="1"/>
  <c r="AL470" i="8" a="1"/>
  <c r="AL1290" i="8" a="1"/>
  <c r="AL31" i="8" a="1"/>
  <c r="AL443" i="8" a="1"/>
  <c r="AL84" i="8" a="1"/>
  <c r="AL428" i="8" a="1"/>
  <c r="AL271" i="8" a="1"/>
  <c r="AL280" i="8" a="1"/>
  <c r="AL1307" i="8" a="1"/>
  <c r="AL1005" i="8" a="1"/>
  <c r="AL97" i="8" a="1"/>
  <c r="AL312" i="8" a="1"/>
  <c r="AL1095" i="8" a="1"/>
  <c r="AL867" i="8" a="1"/>
  <c r="AL789" i="8" a="1"/>
  <c r="AL1073" i="8" a="1"/>
  <c r="AL159" i="8" a="1"/>
  <c r="AL950" i="8" a="1"/>
  <c r="AL1089" i="8" a="1"/>
  <c r="AL320" i="8" a="1"/>
  <c r="AL661" i="8" a="1"/>
  <c r="AL900" i="8" a="1"/>
  <c r="AL390" i="8" a="1"/>
  <c r="AL1326" i="8" a="1"/>
  <c r="AL762" i="8" a="1"/>
  <c r="AL912" i="8" a="1"/>
  <c r="AL313" i="8" a="1"/>
  <c r="AL736" i="8" a="1"/>
  <c r="AL342" i="8" a="1"/>
  <c r="AL474" i="8" a="1"/>
  <c r="AL999" i="8" a="1"/>
  <c r="AL1325" i="8" a="1"/>
  <c r="AL1217" i="8" a="1"/>
  <c r="AL1116" i="8" a="1"/>
  <c r="AL1296" i="8" a="1"/>
  <c r="AL975" i="8" a="1"/>
  <c r="AL467" i="8" a="1"/>
  <c r="AL303" i="8" a="1"/>
  <c r="AL1253" i="8" a="1"/>
  <c r="AL120" i="8" a="1"/>
  <c r="AL252" i="8" a="1"/>
  <c r="AL1289" i="8" a="1"/>
  <c r="AL177" i="8" a="1"/>
  <c r="AL57" i="8" a="1"/>
  <c r="AL757" i="8" a="1"/>
  <c r="AL510" i="8" a="1"/>
  <c r="AL691" i="8" a="1"/>
  <c r="AL1171" i="8" a="1"/>
  <c r="AL1308" i="8" a="1"/>
  <c r="AL1173" i="8" a="1"/>
  <c r="AL171" i="8" a="1"/>
  <c r="AL54" i="8" a="1"/>
  <c r="AL1017" i="8" a="1"/>
  <c r="AL117" i="8" a="1"/>
  <c r="AL1286" i="8" a="1"/>
  <c r="AL1074" i="8" a="1"/>
  <c r="AL154" i="8" a="1"/>
  <c r="AL109" i="8" a="1"/>
  <c r="AL898" i="8" a="1"/>
  <c r="AL1283" i="8" a="1"/>
  <c r="AL988" i="8" a="1"/>
  <c r="AL731" i="8" a="1"/>
  <c r="AL1170" i="8" a="1"/>
  <c r="AL47" i="8" a="1"/>
  <c r="AL1206" i="8" a="1"/>
  <c r="AL1313" i="8" a="1"/>
  <c r="AL322" i="8" a="1"/>
  <c r="AL1303" i="8" a="1"/>
  <c r="AL876" i="8" a="1"/>
  <c r="AL917" i="8" a="1"/>
  <c r="AL790" i="8" a="1"/>
  <c r="AL250" i="8" a="1"/>
  <c r="AL1210" i="8" a="1"/>
  <c r="AL1264" i="8" a="1"/>
  <c r="AL1117" i="8" a="1"/>
  <c r="AL869" i="8" a="1"/>
  <c r="AL1255" i="8" a="1"/>
  <c r="AL253" i="8" a="1"/>
  <c r="AL111" i="8" a="1"/>
  <c r="AL492" i="8" a="1"/>
  <c r="AL677" i="8" a="1"/>
  <c r="AL210" i="8" a="1"/>
  <c r="AL244" i="8" a="1"/>
  <c r="AL118" i="8" a="1"/>
  <c r="AL83" i="8" a="1"/>
  <c r="AL1234" i="8" a="1"/>
  <c r="AL276" i="8" a="1"/>
  <c r="AL1086" i="8" a="1"/>
  <c r="AL818" i="8" a="1"/>
  <c r="AL968" i="8" a="1"/>
  <c r="AL699" i="8" a="1"/>
  <c r="AL679" i="8" a="1"/>
  <c r="AL1208" i="8" a="1"/>
  <c r="AL330" i="8" a="1"/>
  <c r="AL1002" i="8" a="1"/>
  <c r="AL448" i="8" a="1"/>
  <c r="AL1334" i="8" a="1"/>
  <c r="AL1324" i="8" a="1"/>
  <c r="AL760" i="8" a="1"/>
  <c r="AL202" i="8" a="1"/>
  <c r="AL1280" i="8" a="1"/>
  <c r="AL1098" i="8" a="1"/>
  <c r="AL623" i="8" a="1"/>
  <c r="AL327" i="8" a="1"/>
  <c r="AL911" i="8" a="1"/>
  <c r="AL82" i="8" a="1"/>
  <c r="AL32" i="8" a="1"/>
  <c r="AL93" i="8" a="1"/>
  <c r="AL743" i="8" a="1"/>
  <c r="AL35" i="8" a="1"/>
  <c r="AL88" i="8" a="1"/>
  <c r="AL844" i="8" a="1"/>
  <c r="AL1278" i="8" a="1"/>
  <c r="AL1174" i="8" a="1"/>
  <c r="AL156" i="8" a="1"/>
  <c r="AL1183" i="8" a="1"/>
  <c r="AL1139" i="8" a="1"/>
  <c r="AL1328" i="8" a="1"/>
  <c r="AL698" i="8" a="1"/>
  <c r="AL1063" i="8" a="1"/>
  <c r="AL281" i="8" a="1"/>
  <c r="AL877" i="8" a="1"/>
  <c r="AL1260" i="8" a="1"/>
  <c r="AL464" i="8" a="1"/>
  <c r="AL1066" i="8" a="1"/>
  <c r="AL1207" i="8" a="1"/>
  <c r="AL714" i="8" a="1"/>
  <c r="AL1233" i="8" a="1"/>
  <c r="AL420" i="8" a="1"/>
  <c r="AL1211" i="8" a="1"/>
  <c r="AL1261" i="8" a="1"/>
  <c r="AL646" i="8" a="1"/>
  <c r="AL509" i="8" a="1"/>
  <c r="AL726" i="8" a="1"/>
  <c r="AL951" i="8" a="1"/>
  <c r="AL785" i="8" a="1"/>
  <c r="AL1254" i="8" a="1"/>
  <c r="AL816" i="8" a="1"/>
  <c r="AL98" i="8" a="1"/>
  <c r="AL1113" i="8" a="1"/>
  <c r="AL852" i="8" a="1"/>
  <c r="AL1004" i="8" a="1"/>
  <c r="AL1329" i="8" a="1"/>
  <c r="AL161" i="8" a="1"/>
  <c r="AL1106" i="8" a="1"/>
  <c r="AL782" i="8" a="1"/>
  <c r="AL245" i="8" a="1"/>
  <c r="AL839" i="8" a="1"/>
  <c r="AL754" i="8" a="1"/>
  <c r="AL846" i="8" a="1"/>
  <c r="AL239" i="8" a="1"/>
  <c r="AL1345" i="8" a="1"/>
  <c r="AL471" i="8" a="1"/>
  <c r="AL860" i="8" a="1"/>
  <c r="AL434" i="8" a="1"/>
  <c r="AL102" i="8" a="1"/>
  <c r="AL1336" i="8" a="1"/>
  <c r="AL287" i="8" a="1"/>
  <c r="AL119" i="8" a="1"/>
  <c r="AL660" i="8" a="1"/>
  <c r="AL692" i="8" a="1"/>
  <c r="AL865" i="8" a="1"/>
  <c r="AL724" i="8" a="1"/>
  <c r="AL472" i="8" a="1"/>
  <c r="AL1186" i="8" a="1"/>
  <c r="AL1220" i="8" a="1"/>
  <c r="AL990" i="8" a="1"/>
  <c r="AL324" i="8" a="1"/>
  <c r="AL487" i="8" a="1"/>
  <c r="AL1236" i="8" a="1"/>
  <c r="AL791" i="8" a="1"/>
  <c r="AL90" i="8" a="1"/>
  <c r="AL241" i="8" a="1"/>
  <c r="AL34" i="8" a="1"/>
  <c r="AL1348" i="8" a="1"/>
  <c r="AL130" i="8" a="1"/>
  <c r="AL240" i="8" a="1"/>
  <c r="AL255" i="8" a="1"/>
  <c r="AL1218" i="8" a="1"/>
  <c r="AL475" i="8" a="1"/>
  <c r="AL1266" i="8" a="1"/>
  <c r="AL1343" i="8" a="1"/>
  <c r="AL735" i="8" a="1"/>
  <c r="AL146" i="8" a="1"/>
  <c r="AL1169" i="8" a="1"/>
  <c r="AL1235" i="8" a="1"/>
  <c r="AL1309" i="8" a="1"/>
  <c r="AL285" i="8" a="1"/>
  <c r="AL752" i="8" a="1"/>
  <c r="AL408" i="8" a="1"/>
  <c r="AL870" i="8" a="1"/>
  <c r="AL476" i="8" a="1"/>
  <c r="AL1213" i="8" a="1"/>
  <c r="AL734" i="8" a="1"/>
  <c r="AL996" i="8" a="1"/>
  <c r="AL765" i="8" a="1"/>
  <c r="AL1225" i="8" a="1"/>
  <c r="AL792" i="8" a="1"/>
  <c r="AL740" i="8" a="1"/>
  <c r="AL1052" i="8" a="1"/>
  <c r="AL493" i="8" a="1"/>
  <c r="AL622" i="8" a="1"/>
  <c r="AL1274" i="8" a="1"/>
  <c r="AL1172" i="8" a="1"/>
  <c r="AL505" i="8" a="1"/>
  <c r="AL507" i="8" a="1"/>
  <c r="AL1331" i="8" a="1"/>
  <c r="AL414" i="8" a="1"/>
  <c r="AL283" i="8" a="1"/>
  <c r="AL1305" i="8" a="1"/>
  <c r="AL1342" i="8" a="1"/>
  <c r="AL27" i="8" a="1"/>
  <c r="AL1221" i="8" a="1"/>
  <c r="AL1128" i="8" a="1"/>
  <c r="AL76" i="8" a="1"/>
  <c r="AL769" i="8" a="1"/>
  <c r="AL1269" i="8" a="1"/>
  <c r="AL919" i="8" a="1"/>
  <c r="AL1181" i="8" a="1"/>
  <c r="AL490" i="8" a="1"/>
  <c r="AL1262" i="8" a="1"/>
  <c r="AL857" i="8" a="1"/>
  <c r="AL1287" i="8" a="1"/>
  <c r="AL441" i="8" a="1"/>
  <c r="AL506" i="8" a="1"/>
  <c r="AL435" i="8" a="1"/>
  <c r="AL1126" i="8" a="1"/>
  <c r="AL86" i="8" a="1"/>
  <c r="AL697" i="8" a="1"/>
  <c r="AL288" i="8" a="1"/>
  <c r="AL275" i="8" a="1"/>
  <c r="AL921" i="8" a="1"/>
  <c r="AL847" i="8" a="1"/>
  <c r="AL991" i="8" a="1"/>
  <c r="AL87" i="8" a="1"/>
  <c r="AL277" i="8" a="1"/>
  <c r="AL105" i="8" a="1"/>
  <c r="AL157" i="8" a="1"/>
  <c r="AL764" i="8" a="1"/>
  <c r="AL755" i="8" a="1"/>
  <c r="AL112" i="8" a="1"/>
  <c r="AL1164" i="8" a="1"/>
  <c r="AL774" i="8" a="1"/>
  <c r="AL107" i="8" a="1"/>
  <c r="AL1300" i="8" a="1"/>
  <c r="AL75" i="8" a="1"/>
  <c r="AL662" i="8" a="1"/>
  <c r="AL1327" i="8" a="1"/>
  <c r="AL657" i="8" a="1"/>
  <c r="AL985" i="8" a="1"/>
  <c r="AL1337" i="8" a="1"/>
  <c r="AL1311" i="8" a="1"/>
  <c r="AL796" i="8" a="1"/>
  <c r="AL431" i="8" a="1"/>
  <c r="AL172" i="8" a="1"/>
  <c r="AL316" i="8" a="1"/>
  <c r="AL903" i="8" a="1"/>
  <c r="AL30" i="8" a="1"/>
  <c r="AL1339" i="8" a="1"/>
  <c r="AL872" i="8" a="1"/>
  <c r="AL625" i="8" a="1"/>
  <c r="AL728" i="8" a="1"/>
  <c r="AL843" i="8" a="1"/>
  <c r="AL828" i="8" a="1"/>
  <c r="AL445" i="8" a="1"/>
  <c r="AL727" i="8" a="1"/>
  <c r="AL924" i="8" a="1"/>
  <c r="AL423" i="8" a="1"/>
  <c r="AL915" i="8" a="1"/>
  <c r="AL473" i="8" a="1"/>
  <c r="AL7" i="8" a="1"/>
  <c r="AL696" i="8" a="1"/>
  <c r="AL99" i="8" a="1"/>
  <c r="AL1335" i="8" a="1"/>
  <c r="AL1085" i="8" a="1"/>
  <c r="AL174" i="8" a="1"/>
  <c r="AL1175" i="8" a="1"/>
  <c r="AL1304" i="8" a="1"/>
  <c r="AL314" i="8" a="1"/>
  <c r="AL849" i="8" a="1"/>
  <c r="AL827" i="8" a="1"/>
  <c r="AL994" i="8" a="1"/>
  <c r="AL432" i="8" a="1"/>
  <c r="AL993" i="8" a="1"/>
  <c r="AL1310" i="8" a="1"/>
  <c r="AL1285" i="8" a="1"/>
  <c r="AL1315" i="8" a="1"/>
  <c r="AL722" i="8" a="1"/>
  <c r="AL96" i="8" a="1"/>
  <c r="AL468" i="8" a="1"/>
  <c r="AL1333" i="8" a="1"/>
  <c r="AL1158" i="8" a="1"/>
  <c r="AL794" i="8" a="1"/>
  <c r="AL46" i="8" a="1"/>
  <c r="AL1159" i="8" a="1"/>
  <c r="AL1072" i="8" a="1"/>
  <c r="AL1268" i="8" a="1"/>
  <c r="AL720" i="8" a="1"/>
  <c r="AL850" i="8" a="1"/>
  <c r="AL1121" i="8" a="1"/>
  <c r="AL1238" i="8" a="1"/>
  <c r="AL1120" i="8" a="1"/>
  <c r="AL307" i="8" a="1"/>
  <c r="AL1105" i="8" a="1"/>
  <c r="AL723" i="8" a="1"/>
  <c r="AL379" i="8" a="1"/>
  <c r="AL855" i="8" a="1"/>
  <c r="AL1020" i="8" a="1"/>
  <c r="AL1295" i="8" a="1"/>
  <c r="AL1214" i="8" a="1"/>
  <c r="AL1229" i="8" a="1"/>
  <c r="AL1276" i="8" a="1"/>
  <c r="AL123" i="8" a="1"/>
  <c r="AL680" i="8" a="1"/>
  <c r="AL824" i="8" a="1"/>
  <c r="AL1232" i="8" a="1"/>
  <c r="AL100" i="8" a="1"/>
  <c r="AL756" i="8" a="1"/>
  <c r="AL1293" i="8" a="1"/>
  <c r="AL840" i="8" a="1"/>
  <c r="AL425" i="8" a="1"/>
  <c r="AL343" i="8" a="1"/>
  <c r="AL1177" i="8" a="1"/>
  <c r="AL1321" i="8" a="1"/>
  <c r="AL733" i="8" a="1"/>
  <c r="AL775" i="8" a="1"/>
  <c r="AL52" i="8" a="1"/>
  <c r="AL700" i="8" a="1"/>
  <c r="AL1176" i="8" a="1"/>
  <c r="AL1108" i="8" a="1"/>
  <c r="AL763" i="8" a="1"/>
  <c r="AL1344" i="8" a="1"/>
  <c r="AL438" i="8" a="1"/>
  <c r="AL746" i="8" a="1"/>
  <c r="AL1265" i="8" a="1"/>
  <c r="AL108" i="8" a="1"/>
  <c r="AL1184" i="8" a="1"/>
  <c r="AL1016" i="8" a="1"/>
  <c r="AL122" i="8" a="1"/>
  <c r="AL695" i="8" a="1"/>
  <c r="AL992" i="8" a="1"/>
  <c r="AL725" i="8" a="1"/>
  <c r="AL1185" i="8" a="1"/>
  <c r="AL484" i="8" a="1"/>
  <c r="AL413" i="8" a="1"/>
  <c r="AL871" i="8" a="1"/>
  <c r="AL1306" i="8" a="1"/>
  <c r="AL173" i="8" a="1"/>
  <c r="AL1263" i="8" a="1"/>
  <c r="AL954" i="8" a="1"/>
  <c r="AL777" i="8" a="1"/>
  <c r="AL907" i="8" a="1"/>
  <c r="AL878" i="8" a="1"/>
  <c r="AL1340" i="8" a="1"/>
  <c r="AL48" i="8" a="1"/>
  <c r="AL488" i="8" a="1"/>
  <c r="AL95" i="8" a="1"/>
  <c r="AL24" i="8" a="1"/>
  <c r="AL817" i="8" a="1"/>
  <c r="AL497" i="8" a="1"/>
  <c r="AL970" i="8" a="1"/>
  <c r="AL1346" i="8" a="1"/>
  <c r="AL1102" i="8" a="1"/>
  <c r="AL238" i="8" a="1"/>
  <c r="AL166" i="8" a="1"/>
  <c r="AL1065" i="8" a="1"/>
  <c r="AL1187" i="8" a="1"/>
  <c r="AL772" i="8" a="1"/>
  <c r="AL489" i="8" a="1"/>
  <c r="AL761" i="8" a="1"/>
  <c r="AL1251" i="8" a="1"/>
  <c r="AL228" i="8" a="1"/>
  <c r="AL278" i="8" a="1"/>
  <c r="AL1294" i="8" a="1"/>
  <c r="AL89" i="8" a="1"/>
  <c r="AL279" i="8" a="1"/>
  <c r="AL1272" i="8" a="1"/>
  <c r="AL463" i="8" a="1"/>
  <c r="AL191" i="8" a="1"/>
  <c r="AL721" i="8" a="1"/>
  <c r="AL866" i="8" a="1"/>
  <c r="AL1028" i="8" a="1"/>
  <c r="AL886" i="8" a="1"/>
  <c r="AL91" i="8" a="1"/>
  <c r="AL49" i="8" a="1"/>
  <c r="AL1209" i="8" a="1"/>
  <c r="AL115" i="8" a="1"/>
  <c r="AL101" i="8" a="1"/>
  <c r="AL1227" i="8" a="1"/>
  <c r="AL1224" i="8" a="1"/>
  <c r="AL904" i="8" a="1"/>
  <c r="AL466" i="8" a="1"/>
  <c r="AL885" i="8" a="1"/>
  <c r="AL114" i="8" a="1"/>
  <c r="AL131" i="8" a="1"/>
  <c r="AL133" i="8" a="1"/>
  <c r="AL881" i="8" a="1"/>
  <c r="AL1097" i="8" a="1"/>
  <c r="AL1223" i="8" a="1"/>
  <c r="AL1142" i="8" a="1"/>
  <c r="AL72" i="8" a="1"/>
  <c r="AL427" i="8" a="1"/>
  <c r="AL1044" i="8" a="1"/>
  <c r="AL1257" i="8" a="1"/>
  <c r="AL158" i="8" a="1"/>
  <c r="AL231" i="8" a="1"/>
  <c r="AL825" i="8" a="1"/>
  <c r="AL449" i="8" a="1"/>
  <c r="AL1271" i="8" a="1"/>
  <c r="AL1228" i="8" a="1"/>
  <c r="AL70" i="8" a="1"/>
  <c r="AL739" i="8" a="1"/>
  <c r="AL525" i="8" a="1"/>
  <c r="AL906" i="8" a="1"/>
  <c r="AL1297" i="8" a="1"/>
  <c r="AL905" i="8" a="1"/>
  <c r="AL444" i="8" a="1"/>
  <c r="AL879" i="8" a="1"/>
  <c r="AL1040" i="8" a="1"/>
  <c r="AL1127" i="8" a="1"/>
  <c r="AL286" i="8" a="1"/>
  <c r="AL1298" i="8" a="1"/>
  <c r="AL920" i="8" a="1"/>
  <c r="AL848" i="8" a="1"/>
  <c r="AL776" i="8" a="1"/>
  <c r="AL410" i="8" a="1"/>
  <c r="AL909" i="8" a="1"/>
  <c r="AL55" i="8" a="1"/>
  <c r="AL786" i="8" a="1"/>
  <c r="AL928" i="8" a="1"/>
  <c r="AL1323" i="8" a="1"/>
  <c r="AL479" i="8" a="1"/>
  <c r="AL783" i="8" a="1"/>
  <c r="AL673" i="8" a="1"/>
  <c r="AL929" i="8" a="1"/>
  <c r="AL176" i="8" a="1"/>
  <c r="AL178" i="8" a="1"/>
  <c r="AL914" i="8" a="1"/>
  <c r="AL1347" i="8" a="1"/>
  <c r="AL284" i="8" a="1"/>
  <c r="AL74" i="8" a="1"/>
  <c r="AL1267" i="8" a="1"/>
  <c r="AL200" i="8" a="1"/>
  <c r="AL1292" i="8" a="1"/>
  <c r="AL274" i="8" a="1"/>
  <c r="AL104" i="8" a="1"/>
  <c r="AL524" i="8" a="1"/>
  <c r="AL1258" i="8" a="1"/>
  <c r="AL874" i="8" a="1"/>
  <c r="AL729" i="8" a="1"/>
  <c r="AL873" i="8" a="1"/>
  <c r="AL1111" i="8" a="1"/>
  <c r="AL628" i="8" a="1"/>
  <c r="AL169" i="8" a="1"/>
  <c r="AL1029" i="8" a="1"/>
  <c r="AL527" i="8" a="1"/>
  <c r="AL820" i="8" a="1"/>
  <c r="AL630" i="8" a="1"/>
  <c r="AL1070" i="8" a="1"/>
  <c r="AL1319" i="8" a="1"/>
  <c r="AL767" i="8" a="1"/>
  <c r="AL967" i="8" a="1"/>
  <c r="AL742" i="8" a="1"/>
  <c r="AL1314" i="8" a="1"/>
  <c r="AL1064" i="8" a="1"/>
  <c r="AL864" i="8" a="1"/>
  <c r="AL701" i="8" a="1"/>
  <c r="AL73" i="8" a="1"/>
  <c r="AL113" i="8" a="1"/>
  <c r="AL745" i="8" a="1"/>
  <c r="AL328" i="8" a="1"/>
  <c r="AL71" i="8" a="1"/>
  <c r="AL168" i="8" a="1"/>
  <c r="AL1301" i="8" a="1"/>
  <c r="AL953" i="8" a="1"/>
  <c r="AL134" i="8" a="1"/>
  <c r="AL110" i="8" a="1"/>
  <c r="AL863" i="8" a="1"/>
  <c r="AL841" i="8" a="1"/>
  <c r="AL50" i="8" a="1"/>
  <c r="AL391" i="8" a="1"/>
  <c r="AL1282" i="8" a="1"/>
  <c r="AL738" i="8" a="1"/>
  <c r="AL943" i="8" a="1"/>
  <c r="AL1349" i="8" a="1"/>
  <c r="AL282" i="8" a="1"/>
  <c r="AL508" i="8" a="1"/>
  <c r="AL718" i="8" a="1"/>
  <c r="AL344" i="8" a="1"/>
  <c r="AL1299" i="8" a="1"/>
  <c r="AL243" i="8" a="1"/>
  <c r="AL842" i="8" a="1"/>
  <c r="AL624" i="8" a="1"/>
  <c r="AL308" i="8" a="1"/>
  <c r="AL1270" i="8" a="1"/>
  <c r="AL955" i="8" a="1"/>
  <c r="AL737" i="8" a="1"/>
  <c r="AL199" i="8" a="1"/>
  <c r="AL1212" i="8" a="1"/>
  <c r="AL1090" i="8" a="1"/>
  <c r="AL1125" i="8" a="1"/>
  <c r="AL1256" i="8" a="1"/>
  <c r="AL81" i="8" a="1"/>
  <c r="AL1092" i="8" a="1"/>
  <c r="AL793" i="8" a="1"/>
  <c r="AL190" i="8" a="1"/>
  <c r="AL1165" i="8" a="1"/>
  <c r="AL887" i="8" a="1"/>
  <c r="AL969" i="8" a="1"/>
  <c r="AL69" i="8" a="1"/>
  <c r="AL59" i="8" a="1"/>
  <c r="AL121" i="8" a="1"/>
  <c r="AL251" i="8" a="1"/>
  <c r="AL788" i="8" a="1"/>
  <c r="AL1330" i="8" a="1"/>
  <c r="AL821" i="8" a="1"/>
  <c r="AL1124" i="8" a="1"/>
  <c r="AL875" i="8" a="1"/>
  <c r="AL1178" i="8" a="1"/>
  <c r="AL1143" i="8" a="1"/>
  <c r="AL170" i="8" a="1"/>
  <c r="AL412" i="8" a="1"/>
  <c r="AL58" i="8" a="1"/>
  <c r="AL1099" i="8" a="1"/>
  <c r="AL1222" i="8" a="1"/>
  <c r="AL201" i="8" a="1"/>
  <c r="AL1145" i="8" a="1"/>
  <c r="AL683" i="8" a="1"/>
  <c r="AL1107" i="8" a="1"/>
  <c r="AL1182" i="8" a="1"/>
  <c r="AL523" i="8" a="1"/>
  <c r="AL234" i="8" a="1"/>
  <c r="AL1071" i="8" a="1"/>
  <c r="AL167" i="8" a="1"/>
  <c r="AL972" i="8" a="1"/>
  <c r="AL1167" i="8" a="1"/>
  <c r="AL908" i="8" a="1"/>
  <c r="AL236" i="8" a="1"/>
  <c r="AL1087" i="8" a="1"/>
  <c r="AL845" i="8" a="1"/>
  <c r="AL649" i="8" a="1"/>
  <c r="AL1069" i="8" a="1"/>
  <c r="AL1067" i="8" a="1"/>
  <c r="AL311" i="8" a="1"/>
  <c r="AL682" i="8" a="1"/>
  <c r="AL33" i="8" a="1"/>
  <c r="AL1281" i="8" a="1"/>
  <c r="AL447" i="8" a="1"/>
  <c r="AL272" i="8" a="1"/>
  <c r="AL1144" i="8" a="1"/>
  <c r="AL916" i="8" a="1"/>
  <c r="AL242" i="8" a="1"/>
  <c r="AL254" i="8" a="1"/>
  <c r="AL1216" i="8" a="1"/>
  <c r="AL92" i="8" a="1"/>
  <c r="AL465" i="8" a="1"/>
  <c r="AL103" i="8" a="1"/>
  <c r="AL545" i="8" a="1"/>
  <c r="AL918" i="8" a="1"/>
  <c r="AL1252" i="8" a="1"/>
  <c r="AL889" i="8" l="1" a="1"/>
  <c r="AL889" i="8" s="1"/>
  <c r="AL809" i="8" a="1"/>
  <c r="AM929" i="8" a="1"/>
  <c r="AM929" i="8" s="1"/>
  <c r="AM673" i="8" a="1"/>
  <c r="AM673" i="8" s="1"/>
  <c r="AL897" i="8" a="1"/>
  <c r="AL897" i="8" s="1"/>
  <c r="AN649" i="8" a="1"/>
  <c r="AN649" i="8" s="1"/>
  <c r="AL457" i="8" a="1"/>
  <c r="AL457" i="8" s="1"/>
  <c r="AL529" i="8" a="1"/>
  <c r="AL529" i="8" s="1"/>
  <c r="AL595" i="8" a="1"/>
  <c r="AL595" i="8" s="1"/>
  <c r="AL267" i="8" a="1"/>
  <c r="AL521" i="8" a="1"/>
  <c r="AM1201" i="8" a="1"/>
  <c r="AM1201" i="8" s="1"/>
  <c r="AL209" i="8" a="1"/>
  <c r="AL209" i="8" s="1"/>
  <c r="AL331" i="8" a="1"/>
  <c r="AL331" i="8" s="1"/>
  <c r="AL611" i="8" a="1"/>
  <c r="AL611" i="8" s="1"/>
  <c r="AL665" i="8" a="1"/>
  <c r="AL665" i="8" s="1"/>
  <c r="AL937" i="8" a="1"/>
  <c r="AL937" i="8" s="1"/>
  <c r="AL263" i="8" a="1"/>
  <c r="AL585" i="8" a="1"/>
  <c r="AL1007" i="8" a="1"/>
  <c r="AL1007" i="8" s="1"/>
  <c r="AL551" i="8" a="1"/>
  <c r="AL551" i="8" s="1"/>
  <c r="AL556" i="8" a="1"/>
  <c r="AL556" i="8" s="1"/>
  <c r="AL215" i="8" a="1"/>
  <c r="AL215" i="8" s="1"/>
  <c r="AN303" i="8" a="1"/>
  <c r="AN303" i="8" s="1"/>
  <c r="AL823" i="8" a="1"/>
  <c r="AL823" i="8" s="1"/>
  <c r="AL260" i="8" a="1"/>
  <c r="AL455" i="8" a="1"/>
  <c r="AL639" i="8" a="1"/>
  <c r="AL639" i="8" s="1"/>
  <c r="AL815" i="8" a="1"/>
  <c r="AL815" i="8" s="1"/>
  <c r="AO321" i="8" a="1"/>
  <c r="AO321" i="8" s="1"/>
  <c r="AO817" i="8" a="1"/>
  <c r="AO817" i="8" s="1"/>
  <c r="AL1012" i="8" a="1"/>
  <c r="AL1012" i="8" s="1"/>
  <c r="AL983" i="8" a="1"/>
  <c r="AL983" i="8" s="1"/>
  <c r="AL127" i="8" a="1"/>
  <c r="AL655" i="8" a="1"/>
  <c r="AL655" i="8" s="1"/>
  <c r="AL204" i="8" a="1"/>
  <c r="AL204" i="8" s="1"/>
  <c r="AL711" i="8" a="1"/>
  <c r="AL711" i="8" s="1"/>
  <c r="AL1015" i="8" a="1"/>
  <c r="AL1015" i="8" s="1"/>
  <c r="AL956" i="8" a="1"/>
  <c r="AL956" i="8" s="1"/>
  <c r="AL1076" i="8" a="1"/>
  <c r="AL1076" i="8" s="1"/>
  <c r="AL137" i="8" a="1"/>
  <c r="AL289" i="8" a="1"/>
  <c r="AL593" i="8" a="1"/>
  <c r="AL708" i="8" a="1"/>
  <c r="AL708" i="8" s="1"/>
  <c r="AL895" i="8" a="1"/>
  <c r="AL895" i="8" s="1"/>
  <c r="AL831" i="8" a="1"/>
  <c r="AL831" i="8" s="1"/>
  <c r="AL129" i="8" a="1"/>
  <c r="AL129" i="8" s="1"/>
  <c r="AL297" i="8" a="1"/>
  <c r="AL297" i="8" s="1"/>
  <c r="AM393" i="8" a="1"/>
  <c r="AM393" i="8" s="1"/>
  <c r="AM609" i="8" a="1"/>
  <c r="AM609" i="8" s="1"/>
  <c r="AN719" i="8" a="1"/>
  <c r="AN719" i="8" s="1"/>
  <c r="AN305" i="8" a="1"/>
  <c r="AN305" i="8" s="1"/>
  <c r="AL207" i="8" a="1"/>
  <c r="AL207" i="8" s="1"/>
  <c r="AL345" i="8" a="1"/>
  <c r="AL345" i="8" s="1"/>
  <c r="AL748" i="8" a="1"/>
  <c r="AL748" i="8" s="1"/>
  <c r="AL369" i="8" a="1"/>
  <c r="AL369" i="8" s="1"/>
  <c r="AM481" i="8" a="1"/>
  <c r="AM481" i="8" s="1"/>
  <c r="AN721" i="8" a="1"/>
  <c r="AN721" i="8" s="1"/>
  <c r="AL223" i="8" a="1"/>
  <c r="AL436" i="8" a="1"/>
  <c r="AL436" i="8" s="1"/>
  <c r="AL393" i="8" a="1"/>
  <c r="AL393" i="8" s="1"/>
  <c r="AL644" i="8" a="1"/>
  <c r="AL644" i="8" s="1"/>
  <c r="AL687" i="8" a="1"/>
  <c r="AL687" i="8" s="1"/>
  <c r="AL705" i="8" a="1"/>
  <c r="AL705" i="8" s="1"/>
  <c r="AL935" i="8" a="1"/>
  <c r="AL1060" i="8" a="1"/>
  <c r="AL1079" i="8" a="1"/>
  <c r="AL500" i="8" a="1"/>
  <c r="AL500" i="8" s="1"/>
  <c r="AL337" i="8" a="1"/>
  <c r="AL337" i="8" s="1"/>
  <c r="AL713" i="8" a="1"/>
  <c r="AL713" i="8" s="1"/>
  <c r="AO497" i="8" a="1"/>
  <c r="AO497" i="8" s="1"/>
  <c r="AM841" i="8" a="1"/>
  <c r="AM841" i="8" s="1"/>
  <c r="AL143" i="8" a="1"/>
  <c r="AL145" i="8" a="1"/>
  <c r="AL396" i="8" a="1"/>
  <c r="AL537" i="8" a="1"/>
  <c r="AL247" i="8" a="1"/>
  <c r="AL247" i="8" s="1"/>
  <c r="AL409" i="8" a="1"/>
  <c r="AL409" i="8" s="1"/>
  <c r="AL689" i="8" a="1"/>
  <c r="AL689" i="8" s="1"/>
  <c r="AL564" i="8" a="1"/>
  <c r="AL564" i="8" s="1"/>
  <c r="AL617" i="8" a="1"/>
  <c r="AL617" i="8" s="1"/>
  <c r="AL807" i="8" a="1"/>
  <c r="AL257" i="8" a="1"/>
  <c r="AL364" i="8" a="1"/>
  <c r="AL364" i="8" s="1"/>
  <c r="AL671" i="8" a="1"/>
  <c r="AL671" i="8" s="1"/>
  <c r="AM167" i="8" a="1"/>
  <c r="AM167" i="8" s="1"/>
  <c r="AN545" i="8" a="1"/>
  <c r="AN545" i="8" s="1"/>
  <c r="AN1007" i="8" a="1"/>
  <c r="AN1007" i="8" s="1"/>
  <c r="AL399" i="8" a="1"/>
  <c r="AL399" i="8" s="1"/>
  <c r="AL615" i="8" a="1"/>
  <c r="AL433" i="8" a="1"/>
  <c r="AL511" i="8" a="1"/>
  <c r="AL511" i="8" s="1"/>
  <c r="AL1057" i="8" a="1"/>
  <c r="AL1057" i="8" s="1"/>
  <c r="AL183" i="8" a="1"/>
  <c r="AL183" i="8" s="1"/>
  <c r="AL217" i="8" a="1"/>
  <c r="AL217" i="8" s="1"/>
  <c r="AL532" i="8" a="1"/>
  <c r="AL532" i="8" s="1"/>
  <c r="AL401" i="8" a="1"/>
  <c r="AL401" i="8" s="1"/>
  <c r="AN785" i="8" a="1"/>
  <c r="AN785" i="8" s="1"/>
  <c r="AL220" i="8" a="1"/>
  <c r="AL588" i="8" a="1"/>
  <c r="AL588" i="8" s="1"/>
  <c r="AL836" i="8" a="1"/>
  <c r="AL836" i="8" s="1"/>
  <c r="AL151" i="8" a="1"/>
  <c r="AL151" i="8" s="1"/>
  <c r="AL540" i="8" a="1"/>
  <c r="AL540" i="8" s="1"/>
  <c r="AL780" i="8" a="1"/>
  <c r="AL780" i="8" s="1"/>
  <c r="AM199" i="8" a="1"/>
  <c r="AM199" i="8" s="1"/>
  <c r="AL268" i="8" a="1"/>
  <c r="AL295" i="8" a="1"/>
  <c r="AL295" i="8" s="1"/>
  <c r="AL452" i="8" a="1"/>
  <c r="AL452" i="8" s="1"/>
  <c r="AL703" i="8" a="1"/>
  <c r="AL703" i="8" s="1"/>
  <c r="AL892" i="8" a="1"/>
  <c r="AL892" i="8" s="1"/>
  <c r="AL580" i="8" a="1"/>
  <c r="AL580" i="8" s="1"/>
  <c r="AL375" i="8" a="1"/>
  <c r="AL375" i="8" s="1"/>
  <c r="AL460" i="8" a="1"/>
  <c r="AL460" i="8" s="1"/>
  <c r="AL377" i="8" a="1"/>
  <c r="AL959" i="8" a="1"/>
  <c r="AL1031" i="8" a="1"/>
  <c r="AL932" i="8" a="1"/>
  <c r="AL932" i="8" s="1"/>
  <c r="AL964" i="8" a="1"/>
  <c r="AL964" i="8" s="1"/>
  <c r="AL153" i="8" a="1"/>
  <c r="AL153" i="8" s="1"/>
  <c r="AL265" i="8" a="1"/>
  <c r="AL265" i="8" s="1"/>
  <c r="AL335" i="8" a="1"/>
  <c r="AL335" i="8" s="1"/>
  <c r="AL601" i="8" a="1"/>
  <c r="AL601" i="8" s="1"/>
  <c r="AL340" i="8" a="1"/>
  <c r="AL340" i="8" s="1"/>
  <c r="AL620" i="8" a="1"/>
  <c r="AL620" i="8" s="1"/>
  <c r="AL415" i="8" a="1"/>
  <c r="AL383" i="8" a="1"/>
  <c r="AL383" i="8" s="1"/>
  <c r="AL292" i="8" a="1"/>
  <c r="AL292" i="8" s="1"/>
  <c r="AL385" i="8" a="1"/>
  <c r="AL385" i="8" s="1"/>
  <c r="AL596" i="8" a="1"/>
  <c r="AL596" i="8" s="1"/>
  <c r="AL812" i="8" a="1"/>
  <c r="AL684" i="8" a="1"/>
  <c r="AL961" i="8" a="1"/>
  <c r="AL961" i="8" s="1"/>
  <c r="AL1055" i="8" a="1"/>
  <c r="AL1055" i="8" s="1"/>
  <c r="AL1068" i="8" a="1"/>
  <c r="AL1068" i="8" s="1"/>
  <c r="AL1081" i="8" a="1"/>
  <c r="AL1081" i="8" s="1"/>
  <c r="AL148" i="8" a="1"/>
  <c r="AL148" i="8" s="1"/>
  <c r="AL404" i="8" a="1"/>
  <c r="AL404" i="8" s="1"/>
  <c r="AL799" i="8" a="1"/>
  <c r="AL799" i="8" s="1"/>
  <c r="AL359" i="8" a="1"/>
  <c r="AL359" i="8" s="1"/>
  <c r="AL300" i="8" a="1"/>
  <c r="AL300" i="8" s="1"/>
  <c r="AL945" i="8" a="1"/>
  <c r="AL945" i="8" s="1"/>
  <c r="AO554" i="8" a="1"/>
  <c r="AO554" i="8" s="1"/>
  <c r="AL332" i="8" a="1"/>
  <c r="AL332" i="8" s="1"/>
  <c r="AL612" i="8" a="1"/>
  <c r="AL612" i="8" s="1"/>
  <c r="AL548" i="8" a="1"/>
  <c r="AL548" i="8" s="1"/>
  <c r="AL196" i="8" a="1"/>
  <c r="AL439" i="8" a="1"/>
  <c r="AL439" i="8" s="1"/>
  <c r="AL356" i="8" a="1"/>
  <c r="AL356" i="8" s="1"/>
  <c r="AL1036" i="8" a="1"/>
  <c r="AL1036" i="8" s="1"/>
  <c r="AL188" i="8" a="1"/>
  <c r="AL188" i="8" s="1"/>
  <c r="AL407" i="8" a="1"/>
  <c r="AL407" i="8" s="1"/>
  <c r="AM274" i="8" a="1"/>
  <c r="AM274" i="8" s="1"/>
  <c r="AM590" i="8" a="1"/>
  <c r="AM590" i="8" s="1"/>
  <c r="AO386" i="8" a="1"/>
  <c r="AO386" i="8" s="1"/>
  <c r="AN322" i="8" a="1"/>
  <c r="AN322" i="8" s="1"/>
  <c r="AO426" i="8" a="1"/>
  <c r="AO426" i="8" s="1"/>
  <c r="AM450" i="8" a="1"/>
  <c r="AM450" i="8" s="1"/>
  <c r="AO258" i="8" a="1"/>
  <c r="AO258" i="8" s="1"/>
  <c r="AM143" i="8" a="1"/>
  <c r="AM143" i="8" s="1"/>
  <c r="AO279" i="8" a="1"/>
  <c r="AO279" i="8" s="1"/>
  <c r="AO924" i="8" a="1"/>
  <c r="AO924" i="8" s="1"/>
  <c r="AN1343" i="8" a="1"/>
  <c r="AN1343" i="8" s="1"/>
  <c r="AO231" i="8" a="1"/>
  <c r="AO231" i="8" s="1"/>
  <c r="AM823" i="8" a="1"/>
  <c r="AM823" i="8" s="1"/>
  <c r="AN951" i="8" a="1"/>
  <c r="AN951" i="8" s="1"/>
  <c r="AO1068" i="8" a="1"/>
  <c r="AO1068" i="8" s="1"/>
  <c r="AM1303" i="8" a="1"/>
  <c r="AM1303" i="8" s="1"/>
  <c r="AO1020" i="8" a="1"/>
  <c r="AO1020" i="8" s="1"/>
  <c r="AN1263" i="8" a="1"/>
  <c r="AN1263" i="8" s="1"/>
  <c r="AO263" i="8" a="1"/>
  <c r="AO263" i="8" s="1"/>
  <c r="AN351" i="8" a="1"/>
  <c r="AN351" i="8" s="1"/>
  <c r="AO767" i="8" a="1"/>
  <c r="AO767" i="8" s="1"/>
  <c r="AN839" i="8" a="1"/>
  <c r="AN839" i="8" s="1"/>
  <c r="AM871" i="8" a="1"/>
  <c r="AM871" i="8" s="1"/>
  <c r="AN1239" i="8" a="1"/>
  <c r="AN1239" i="8" s="1"/>
  <c r="AO1263" i="8" a="1"/>
  <c r="AO1263" i="8" s="1"/>
  <c r="AM1279" i="8" a="1"/>
  <c r="AM1279" i="8" s="1"/>
  <c r="AM1295" i="8" a="1"/>
  <c r="AM1295" i="8" s="1"/>
  <c r="AM1255" i="8" a="1"/>
  <c r="AM1255" i="8" s="1"/>
  <c r="AN1279" i="8" a="1"/>
  <c r="AN1279" i="8" s="1"/>
  <c r="AN1295" i="8" a="1"/>
  <c r="AN1295" i="8" s="1"/>
  <c r="AM103" i="8" a="1"/>
  <c r="AM103" i="8" s="1"/>
  <c r="AN415" i="8" a="1"/>
  <c r="AN415" i="8" s="1"/>
  <c r="AO671" i="8" a="1"/>
  <c r="AO671" i="8" s="1"/>
  <c r="AN1255" i="8" a="1"/>
  <c r="AN1255" i="8" s="1"/>
  <c r="AM1343" i="8" a="1"/>
  <c r="AM1343" i="8" s="1"/>
  <c r="AM114" i="8" a="1"/>
  <c r="AM114" i="8" s="1"/>
  <c r="AN95" i="8" a="1"/>
  <c r="AN95" i="8" s="1"/>
  <c r="AN135" i="8" a="1"/>
  <c r="AN135" i="8" s="1"/>
  <c r="AN159" i="8" a="1"/>
  <c r="AN159" i="8" s="1"/>
  <c r="AN183" i="8" a="1"/>
  <c r="AN183" i="8" s="1"/>
  <c r="AN215" i="8" a="1"/>
  <c r="AN215" i="8" s="1"/>
  <c r="AM279" i="8" a="1"/>
  <c r="AM279" i="8" s="1"/>
  <c r="AO295" i="8" a="1"/>
  <c r="AO295" i="8" s="1"/>
  <c r="AO319" i="8" a="1"/>
  <c r="AO319" i="8" s="1"/>
  <c r="AL351" i="8" a="1"/>
  <c r="AL351" i="8" s="1"/>
  <c r="AN391" i="8" a="1"/>
  <c r="AN391" i="8" s="1"/>
  <c r="AO655" i="8" a="1"/>
  <c r="AO655" i="8" s="1"/>
  <c r="AM711" i="8" a="1"/>
  <c r="AM711" i="8" s="1"/>
  <c r="AN799" i="8" a="1"/>
  <c r="AN799" i="8" s="1"/>
  <c r="AO831" i="8" a="1"/>
  <c r="AO831" i="8" s="1"/>
  <c r="AO847" i="8" a="1"/>
  <c r="AO847" i="8" s="1"/>
  <c r="AN895" i="8" a="1"/>
  <c r="AN895" i="8" s="1"/>
  <c r="AM919" i="8" a="1"/>
  <c r="AM919" i="8" s="1"/>
  <c r="AO943" i="8" a="1"/>
  <c r="AO943" i="8" s="1"/>
  <c r="AO975" i="8" a="1"/>
  <c r="AO975" i="8" s="1"/>
  <c r="AN991" i="8" a="1"/>
  <c r="AN991" i="8" s="1"/>
  <c r="AO631" i="8" a="1"/>
  <c r="AO631" i="8" s="1"/>
  <c r="AO95" i="8" a="1"/>
  <c r="AO95" i="8" s="1"/>
  <c r="AO135" i="8" a="1"/>
  <c r="AO135" i="8" s="1"/>
  <c r="AO159" i="8" a="1"/>
  <c r="AO159" i="8" s="1"/>
  <c r="AO183" i="8" a="1"/>
  <c r="AO183" i="8" s="1"/>
  <c r="AO215" i="8" a="1"/>
  <c r="AO215" i="8" s="1"/>
  <c r="AN263" i="8" a="1"/>
  <c r="AN263" i="8" s="1"/>
  <c r="AM303" i="8" a="1"/>
  <c r="AM303" i="8" s="1"/>
  <c r="AM351" i="8" a="1"/>
  <c r="AM351" i="8" s="1"/>
  <c r="AN671" i="8" a="1"/>
  <c r="AN671" i="8" s="1"/>
  <c r="AO711" i="8" a="1"/>
  <c r="AO711" i="8" s="1"/>
  <c r="AO799" i="8" a="1"/>
  <c r="AO799" i="8" s="1"/>
  <c r="AM839" i="8" a="1"/>
  <c r="AM839" i="8" s="1"/>
  <c r="AO895" i="8" a="1"/>
  <c r="AO895" i="8" s="1"/>
  <c r="AM951" i="8" a="1"/>
  <c r="AM951" i="8" s="1"/>
  <c r="AO991" i="8" a="1"/>
  <c r="AO991" i="8" s="1"/>
  <c r="AN103" i="8" a="1"/>
  <c r="AN103" i="8" s="1"/>
  <c r="AN143" i="8" a="1"/>
  <c r="AN143" i="8" s="1"/>
  <c r="AO167" i="8" a="1"/>
  <c r="AO167" i="8" s="1"/>
  <c r="AN199" i="8" a="1"/>
  <c r="AN199" i="8" s="1"/>
  <c r="AN239" i="8" a="1"/>
  <c r="AN239" i="8" s="1"/>
  <c r="AM327" i="8" a="1"/>
  <c r="AM327" i="8" s="1"/>
  <c r="AM359" i="8" a="1"/>
  <c r="AM359" i="8" s="1"/>
  <c r="AO415" i="8" a="1"/>
  <c r="AO415" i="8" s="1"/>
  <c r="AL575" i="8" a="1"/>
  <c r="AL575" i="8" s="1"/>
  <c r="AO719" i="8" a="1"/>
  <c r="AO719" i="8" s="1"/>
  <c r="AM775" i="8" a="1"/>
  <c r="AM775" i="8" s="1"/>
  <c r="AM807" i="8" a="1"/>
  <c r="AM807" i="8" s="1"/>
  <c r="AN823" i="8" a="1"/>
  <c r="AN823" i="8" s="1"/>
  <c r="AM855" i="8" a="1"/>
  <c r="AM855" i="8" s="1"/>
  <c r="AN55" i="8" a="1"/>
  <c r="AN55" i="8" s="1"/>
  <c r="AM111" i="8" a="1"/>
  <c r="AM111" i="8" s="1"/>
  <c r="AM175" i="8" a="1"/>
  <c r="AM175" i="8" s="1"/>
  <c r="AM247" i="8" a="1"/>
  <c r="AM247" i="8" s="1"/>
  <c r="AM271" i="8" a="1"/>
  <c r="AM271" i="8" s="1"/>
  <c r="AM287" i="8" a="1"/>
  <c r="AM287" i="8" s="1"/>
  <c r="AM311" i="8" a="1"/>
  <c r="AM311" i="8" s="1"/>
  <c r="AO327" i="8" a="1"/>
  <c r="AO327" i="8" s="1"/>
  <c r="AN359" i="8" a="1"/>
  <c r="AN359" i="8" s="1"/>
  <c r="AM423" i="8" a="1"/>
  <c r="AM423" i="8" s="1"/>
  <c r="AM679" i="8" a="1"/>
  <c r="AM679" i="8" s="1"/>
  <c r="AM783" i="8" a="1"/>
  <c r="AM783" i="8" s="1"/>
  <c r="AO807" i="8" a="1"/>
  <c r="AO807" i="8" s="1"/>
  <c r="AN855" i="8" a="1"/>
  <c r="AN855" i="8" s="1"/>
  <c r="AO903" i="8" a="1"/>
  <c r="AO903" i="8" s="1"/>
  <c r="AO967" i="8" a="1"/>
  <c r="AO967" i="8" s="1"/>
  <c r="AM983" i="8" a="1"/>
  <c r="AM983" i="8" s="1"/>
  <c r="AO55" i="8" a="1"/>
  <c r="AO55" i="8" s="1"/>
  <c r="AN111" i="8" a="1"/>
  <c r="AN111" i="8" s="1"/>
  <c r="AN151" i="8" a="1"/>
  <c r="AN151" i="8" s="1"/>
  <c r="AN175" i="8" a="1"/>
  <c r="AN175" i="8" s="1"/>
  <c r="AM207" i="8" a="1"/>
  <c r="AM207" i="8" s="1"/>
  <c r="AM255" i="8" a="1"/>
  <c r="AM255" i="8" s="1"/>
  <c r="AN271" i="8" a="1"/>
  <c r="AN271" i="8" s="1"/>
  <c r="AN287" i="8" a="1"/>
  <c r="AN287" i="8" s="1"/>
  <c r="AO311" i="8" a="1"/>
  <c r="AO311" i="8" s="1"/>
  <c r="AM335" i="8" a="1"/>
  <c r="AM335" i="8" s="1"/>
  <c r="AN423" i="8" a="1"/>
  <c r="AN423" i="8" s="1"/>
  <c r="AN679" i="8" a="1"/>
  <c r="AN679" i="8" s="1"/>
  <c r="AM735" i="8" a="1"/>
  <c r="AM735" i="8" s="1"/>
  <c r="AM815" i="8" a="1"/>
  <c r="AM815" i="8" s="1"/>
  <c r="AN983" i="8" a="1"/>
  <c r="AN983" i="8" s="1"/>
  <c r="AM87" i="8" a="1"/>
  <c r="AM87" i="8" s="1"/>
  <c r="AO151" i="8" a="1"/>
  <c r="AO151" i="8" s="1"/>
  <c r="AN207" i="8" a="1"/>
  <c r="AN207" i="8" s="1"/>
  <c r="AN255" i="8" a="1"/>
  <c r="AN255" i="8" s="1"/>
  <c r="AM319" i="8" a="1"/>
  <c r="AM319" i="8" s="1"/>
  <c r="AN335" i="8" a="1"/>
  <c r="AN335" i="8" s="1"/>
  <c r="AM367" i="8" a="1"/>
  <c r="AM367" i="8" s="1"/>
  <c r="AO687" i="8" a="1"/>
  <c r="AO687" i="8" s="1"/>
  <c r="AN735" i="8" a="1"/>
  <c r="AN735" i="8" s="1"/>
  <c r="AN815" i="8" a="1"/>
  <c r="AN815" i="8" s="1"/>
  <c r="AM831" i="8" a="1"/>
  <c r="AM831" i="8" s="1"/>
  <c r="AM847" i="8" a="1"/>
  <c r="AM847" i="8" s="1"/>
  <c r="AM943" i="8" a="1"/>
  <c r="AM943" i="8" s="1"/>
  <c r="AO1119" i="8" a="1"/>
  <c r="AO1119" i="8" s="1"/>
  <c r="AN87" i="8" a="1"/>
  <c r="AN87" i="8" s="1"/>
  <c r="AN295" i="8" a="1"/>
  <c r="AN295" i="8" s="1"/>
  <c r="AO375" i="8" a="1"/>
  <c r="AO375" i="8" s="1"/>
  <c r="AN655" i="8" a="1"/>
  <c r="AN655" i="8" s="1"/>
  <c r="AM703" i="8" a="1"/>
  <c r="AM703" i="8" s="1"/>
  <c r="AO743" i="8" a="1"/>
  <c r="AO743" i="8" s="1"/>
  <c r="AO191" i="8" a="1"/>
  <c r="AO191" i="8" s="1"/>
  <c r="AO630" i="8" a="1"/>
  <c r="AO630" i="8" s="1"/>
  <c r="AM1014" i="8" a="1"/>
  <c r="AM1014" i="8" s="1"/>
  <c r="AO654" i="8" a="1"/>
  <c r="AO654" i="8" s="1"/>
  <c r="AO1006" i="8" a="1"/>
  <c r="AO1006" i="8" s="1"/>
  <c r="AM226" i="8" a="1"/>
  <c r="AM226" i="8" s="1"/>
  <c r="AN1038" i="8" a="1"/>
  <c r="AN1038" i="8" s="1"/>
  <c r="AN90" i="8" a="1"/>
  <c r="AN90" i="8" s="1"/>
  <c r="AO154" i="8" a="1"/>
  <c r="AO154" i="8" s="1"/>
  <c r="AO250" i="8" a="1"/>
  <c r="AO250" i="8" s="1"/>
  <c r="AO161" i="8" a="1"/>
  <c r="AO161" i="8" s="1"/>
  <c r="AO196" i="8" a="1"/>
  <c r="AO196" i="8" s="1"/>
  <c r="AN1020" i="8" a="1"/>
  <c r="AN1020" i="8" s="1"/>
  <c r="AO220" i="8" a="1"/>
  <c r="AO220" i="8" s="1"/>
  <c r="AO300" i="8" a="1"/>
  <c r="AO300" i="8" s="1"/>
  <c r="AL516" i="8" a="1"/>
  <c r="AL516" i="8" s="1"/>
  <c r="AO268" i="8" a="1"/>
  <c r="AO268" i="8" s="1"/>
  <c r="AN524" i="8" a="1"/>
  <c r="AN524" i="8" s="1"/>
  <c r="AM908" i="8" a="1"/>
  <c r="AM908" i="8" s="1"/>
  <c r="AN196" i="8" a="1"/>
  <c r="AN196" i="8" s="1"/>
  <c r="AO772" i="8" a="1"/>
  <c r="AO772" i="8" s="1"/>
  <c r="AN1100" i="8" a="1"/>
  <c r="AN1100" i="8" s="1"/>
  <c r="AM89" i="8" a="1"/>
  <c r="AM89" i="8" s="1"/>
  <c r="AO236" i="8" a="1"/>
  <c r="AO236" i="8" s="1"/>
  <c r="AM556" i="8" a="1"/>
  <c r="AM556" i="8" s="1"/>
  <c r="AM836" i="8" a="1"/>
  <c r="AM836" i="8" s="1"/>
  <c r="AN1116" i="8" a="1"/>
  <c r="AN1116" i="8" s="1"/>
  <c r="AN276" i="8" a="1"/>
  <c r="AN276" i="8" s="1"/>
  <c r="AN49" i="8" a="1"/>
  <c r="AN49" i="8" s="1"/>
  <c r="AN260" i="8" a="1"/>
  <c r="AN260" i="8" s="1"/>
  <c r="AM436" i="8" a="1"/>
  <c r="AM436" i="8" s="1"/>
  <c r="AO916" i="8" a="1"/>
  <c r="AO916" i="8" s="1"/>
  <c r="AM1044" i="8" a="1"/>
  <c r="AM1044" i="8" s="1"/>
  <c r="AN242" i="8" a="1"/>
  <c r="AN242" i="8" s="1"/>
  <c r="AN457" i="8" a="1"/>
  <c r="AN457" i="8" s="1"/>
  <c r="AO577" i="8" a="1"/>
  <c r="AO577" i="8" s="1"/>
  <c r="AO663" i="8" a="1"/>
  <c r="AO663" i="8" s="1"/>
  <c r="AN703" i="8" a="1"/>
  <c r="AN703" i="8" s="1"/>
  <c r="AN740" i="8" a="1"/>
  <c r="AN740" i="8" s="1"/>
  <c r="AN783" i="8" a="1"/>
  <c r="AN783" i="8" s="1"/>
  <c r="AO148" i="8" a="1"/>
  <c r="AO148" i="8" s="1"/>
  <c r="AO1044" i="8" a="1"/>
  <c r="AO1044" i="8" s="1"/>
  <c r="AO193" i="8" a="1"/>
  <c r="AO193" i="8" s="1"/>
  <c r="AN233" i="8" a="1"/>
  <c r="AN233" i="8" s="1"/>
  <c r="AM345" i="8" a="1"/>
  <c r="AM345" i="8" s="1"/>
  <c r="AN361" i="8" a="1"/>
  <c r="AN361" i="8" s="1"/>
  <c r="AN393" i="8" a="1"/>
  <c r="AN393" i="8" s="1"/>
  <c r="AO457" i="8" a="1"/>
  <c r="AO457" i="8" s="1"/>
  <c r="AN481" i="8" a="1"/>
  <c r="AN481" i="8" s="1"/>
  <c r="AM505" i="8" a="1"/>
  <c r="AM505" i="8" s="1"/>
  <c r="AM521" i="8" a="1"/>
  <c r="AM521" i="8" s="1"/>
  <c r="AM585" i="8" a="1"/>
  <c r="AM585" i="8" s="1"/>
  <c r="AN609" i="8" a="1"/>
  <c r="AN609" i="8" s="1"/>
  <c r="AM625" i="8" a="1"/>
  <c r="AM625" i="8" s="1"/>
  <c r="AO649" i="8" a="1"/>
  <c r="AO649" i="8" s="1"/>
  <c r="AN673" i="8" a="1"/>
  <c r="AN673" i="8" s="1"/>
  <c r="AM697" i="8" a="1"/>
  <c r="AM697" i="8" s="1"/>
  <c r="AO721" i="8" a="1"/>
  <c r="AO721" i="8" s="1"/>
  <c r="AN809" i="8" a="1"/>
  <c r="AN809" i="8" s="1"/>
  <c r="AN841" i="8" a="1"/>
  <c r="AN841" i="8" s="1"/>
  <c r="AM865" i="8" a="1"/>
  <c r="AM865" i="8" s="1"/>
  <c r="AN929" i="8" a="1"/>
  <c r="AN929" i="8" s="1"/>
  <c r="AM953" i="8" a="1"/>
  <c r="AM953" i="8" s="1"/>
  <c r="AM969" i="8" a="1"/>
  <c r="AM969" i="8" s="1"/>
  <c r="AN1185" i="8" a="1"/>
  <c r="AN1185" i="8" s="1"/>
  <c r="AN1201" i="8" a="1"/>
  <c r="AN1201" i="8" s="1"/>
  <c r="AN1225" i="8" a="1"/>
  <c r="AN1225" i="8" s="1"/>
  <c r="AM1345" i="8" a="1"/>
  <c r="AM1345" i="8" s="1"/>
  <c r="AN169" i="8" a="1"/>
  <c r="AN169" i="8" s="1"/>
  <c r="AO201" i="8" a="1"/>
  <c r="AO201" i="8" s="1"/>
  <c r="AM321" i="8" a="1"/>
  <c r="AM321" i="8" s="1"/>
  <c r="AO409" i="8" a="1"/>
  <c r="AO409" i="8" s="1"/>
  <c r="AM177" i="8" a="1"/>
  <c r="AM177" i="8" s="1"/>
  <c r="AO209" i="8" a="1"/>
  <c r="AO209" i="8" s="1"/>
  <c r="AO233" i="8" a="1"/>
  <c r="AO233" i="8" s="1"/>
  <c r="AM281" i="8" a="1"/>
  <c r="AM281" i="8" s="1"/>
  <c r="AO361" i="8" a="1"/>
  <c r="AO361" i="8" s="1"/>
  <c r="AM465" i="8" a="1"/>
  <c r="AM465" i="8" s="1"/>
  <c r="AN505" i="8" a="1"/>
  <c r="AN505" i="8" s="1"/>
  <c r="AN521" i="8" a="1"/>
  <c r="AN521" i="8" s="1"/>
  <c r="AN561" i="8" a="1"/>
  <c r="AN561" i="8" s="1"/>
  <c r="AN585" i="8" a="1"/>
  <c r="AN585" i="8" s="1"/>
  <c r="AM601" i="8" a="1"/>
  <c r="AM601" i="8" s="1"/>
  <c r="AO609" i="8" a="1"/>
  <c r="AO609" i="8" s="1"/>
  <c r="AN625" i="8" a="1"/>
  <c r="AN625" i="8" s="1"/>
  <c r="AN697" i="8" a="1"/>
  <c r="AN697" i="8" s="1"/>
  <c r="AM713" i="8" a="1"/>
  <c r="AM713" i="8" s="1"/>
  <c r="AO809" i="8" a="1"/>
  <c r="AO809" i="8" s="1"/>
  <c r="AN865" i="8" a="1"/>
  <c r="AN865" i="8" s="1"/>
  <c r="AM889" i="8" a="1"/>
  <c r="AM889" i="8" s="1"/>
  <c r="AN953" i="8" a="1"/>
  <c r="AN953" i="8" s="1"/>
  <c r="AO969" i="8" a="1"/>
  <c r="AO969" i="8" s="1"/>
  <c r="AN1081" i="8" a="1"/>
  <c r="AN1081" i="8" s="1"/>
  <c r="AM1161" i="8" a="1"/>
  <c r="AM1161" i="8" s="1"/>
  <c r="AM1281" i="8" a="1"/>
  <c r="AM1281" i="8" s="1"/>
  <c r="AN1345" i="8" a="1"/>
  <c r="AN1345" i="8" s="1"/>
  <c r="AO177" i="8" a="1"/>
  <c r="AO177" i="8" s="1"/>
  <c r="AN329" i="8" a="1"/>
  <c r="AN329" i="8" s="1"/>
  <c r="AM313" i="8" a="1"/>
  <c r="AM313" i="8" s="1"/>
  <c r="AM409" i="8" a="1"/>
  <c r="AM409" i="8" s="1"/>
  <c r="AN425" i="8" a="1"/>
  <c r="AN425" i="8" s="1"/>
  <c r="AN465" i="8" a="1"/>
  <c r="AN465" i="8" s="1"/>
  <c r="AM489" i="8" a="1"/>
  <c r="AM489" i="8" s="1"/>
  <c r="AN601" i="8" a="1"/>
  <c r="AN601" i="8" s="1"/>
  <c r="AN713" i="8" a="1"/>
  <c r="AN713" i="8" s="1"/>
  <c r="AN889" i="8" a="1"/>
  <c r="AN889" i="8" s="1"/>
  <c r="AM905" i="8" a="1"/>
  <c r="AM905" i="8" s="1"/>
  <c r="AM921" i="8" a="1"/>
  <c r="AM921" i="8" s="1"/>
  <c r="AM945" i="8" a="1"/>
  <c r="AM945" i="8" s="1"/>
  <c r="AO1081" i="8" a="1"/>
  <c r="AO1081" i="8" s="1"/>
  <c r="AN1161" i="8" a="1"/>
  <c r="AN1161" i="8" s="1"/>
  <c r="AM1265" i="8" a="1"/>
  <c r="AM1265" i="8" s="1"/>
  <c r="AM1273" i="8" a="1"/>
  <c r="AM1273" i="8" s="1"/>
  <c r="AN1281" i="8" a="1"/>
  <c r="AN1281" i="8" s="1"/>
  <c r="AM1321" i="8" a="1"/>
  <c r="AM1321" i="8" s="1"/>
  <c r="AL65" i="8" a="1"/>
  <c r="AL65" i="8" s="1"/>
  <c r="AN121" i="8" a="1"/>
  <c r="AN121" i="8" s="1"/>
  <c r="AM369" i="8" a="1"/>
  <c r="AM369" i="8" s="1"/>
  <c r="AN489" i="8" a="1"/>
  <c r="AN489" i="8" s="1"/>
  <c r="AL513" i="8" a="1"/>
  <c r="AL513" i="8" s="1"/>
  <c r="AN569" i="8" a="1"/>
  <c r="AN569" i="8" s="1"/>
  <c r="AM857" i="8" a="1"/>
  <c r="AM857" i="8" s="1"/>
  <c r="AN921" i="8" a="1"/>
  <c r="AN921" i="8" s="1"/>
  <c r="AN945" i="8" a="1"/>
  <c r="AN945" i="8" s="1"/>
  <c r="AM1089" i="8" a="1"/>
  <c r="AM1089" i="8" s="1"/>
  <c r="AM1193" i="8" a="1"/>
  <c r="AM1193" i="8" s="1"/>
  <c r="AM1209" i="8" a="1"/>
  <c r="AM1209" i="8" s="1"/>
  <c r="AN1265" i="8" a="1"/>
  <c r="AN1265" i="8" s="1"/>
  <c r="AN1273" i="8" a="1"/>
  <c r="AN1273" i="8" s="1"/>
  <c r="AM1313" i="8" a="1"/>
  <c r="AM1313" i="8" s="1"/>
  <c r="AN1321" i="8" a="1"/>
  <c r="AN1321" i="8" s="1"/>
  <c r="AN185" i="8" a="1"/>
  <c r="AN185" i="8" s="1"/>
  <c r="AN241" i="8" a="1"/>
  <c r="AN241" i="8" s="1"/>
  <c r="AN369" i="8" a="1"/>
  <c r="AN369" i="8" s="1"/>
  <c r="AM473" i="8" a="1"/>
  <c r="AM473" i="8" s="1"/>
  <c r="AM513" i="8" a="1"/>
  <c r="AM513" i="8" s="1"/>
  <c r="AM529" i="8" a="1"/>
  <c r="AM529" i="8" s="1"/>
  <c r="AM593" i="8" a="1"/>
  <c r="AM593" i="8" s="1"/>
  <c r="AM617" i="8" a="1"/>
  <c r="AM617" i="8" s="1"/>
  <c r="AM665" i="8" a="1"/>
  <c r="AM665" i="8" s="1"/>
  <c r="AM681" i="8" a="1"/>
  <c r="AM681" i="8" s="1"/>
  <c r="AM705" i="8" a="1"/>
  <c r="AM705" i="8" s="1"/>
  <c r="AO777" i="8" a="1"/>
  <c r="AO777" i="8" s="1"/>
  <c r="AM825" i="8" a="1"/>
  <c r="AM825" i="8" s="1"/>
  <c r="AN857" i="8" a="1"/>
  <c r="AN857" i="8" s="1"/>
  <c r="AM937" i="8" a="1"/>
  <c r="AM937" i="8" s="1"/>
  <c r="AM961" i="8" a="1"/>
  <c r="AM961" i="8" s="1"/>
  <c r="AN1089" i="8" a="1"/>
  <c r="AN1089" i="8" s="1"/>
  <c r="AM1169" i="8" a="1"/>
  <c r="AM1169" i="8" s="1"/>
  <c r="AN1193" i="8" a="1"/>
  <c r="AN1193" i="8" s="1"/>
  <c r="AN1209" i="8" a="1"/>
  <c r="AN1209" i="8" s="1"/>
  <c r="AM1241" i="8" a="1"/>
  <c r="AM1241" i="8" s="1"/>
  <c r="AM1249" i="8" a="1"/>
  <c r="AM1249" i="8" s="1"/>
  <c r="AM1305" i="8" a="1"/>
  <c r="AM1305" i="8" s="1"/>
  <c r="AN1313" i="8" a="1"/>
  <c r="AN1313" i="8" s="1"/>
  <c r="AM1337" i="8" a="1"/>
  <c r="AM1337" i="8" s="1"/>
  <c r="AO153" i="8" a="1"/>
  <c r="AO153" i="8" s="1"/>
  <c r="AM449" i="8" a="1"/>
  <c r="AM449" i="8" s="1"/>
  <c r="AN473" i="8" a="1"/>
  <c r="AN473" i="8" s="1"/>
  <c r="AM497" i="8" a="1"/>
  <c r="AM497" i="8" s="1"/>
  <c r="AN513" i="8" a="1"/>
  <c r="AN513" i="8" s="1"/>
  <c r="AN529" i="8" a="1"/>
  <c r="AN529" i="8" s="1"/>
  <c r="AN593" i="8" a="1"/>
  <c r="AN593" i="8" s="1"/>
  <c r="AN617" i="8" a="1"/>
  <c r="AN617" i="8" s="1"/>
  <c r="AN681" i="8" a="1"/>
  <c r="AN681" i="8" s="1"/>
  <c r="AN705" i="8" a="1"/>
  <c r="AN705" i="8" s="1"/>
  <c r="AO745" i="8" a="1"/>
  <c r="AO745" i="8" s="1"/>
  <c r="AM817" i="8" a="1"/>
  <c r="AM817" i="8" s="1"/>
  <c r="AN825" i="8" a="1"/>
  <c r="AN825" i="8" s="1"/>
  <c r="AN937" i="8" a="1"/>
  <c r="AN937" i="8" s="1"/>
  <c r="AN961" i="8" a="1"/>
  <c r="AN961" i="8" s="1"/>
  <c r="AN1121" i="8" a="1"/>
  <c r="AN1121" i="8" s="1"/>
  <c r="AN1169" i="8" a="1"/>
  <c r="AN1169" i="8" s="1"/>
  <c r="AM1233" i="8" a="1"/>
  <c r="AM1233" i="8" s="1"/>
  <c r="AN1241" i="8" a="1"/>
  <c r="AN1241" i="8" s="1"/>
  <c r="AN1249" i="8" a="1"/>
  <c r="AN1249" i="8" s="1"/>
  <c r="AM1297" i="8" a="1"/>
  <c r="AM1297" i="8" s="1"/>
  <c r="AN1305" i="8" a="1"/>
  <c r="AN1305" i="8" s="1"/>
  <c r="AM1329" i="8" a="1"/>
  <c r="AM1329" i="8" s="1"/>
  <c r="AN1337" i="8" a="1"/>
  <c r="AN1337" i="8" s="1"/>
  <c r="AN289" i="8" a="1"/>
  <c r="AN289" i="8" s="1"/>
  <c r="AN753" i="8" a="1"/>
  <c r="AN753" i="8" s="1"/>
  <c r="AM913" i="8" a="1"/>
  <c r="AM913" i="8" s="1"/>
  <c r="AO1121" i="8" a="1"/>
  <c r="AO1121" i="8" s="1"/>
  <c r="AN220" i="8" a="1"/>
  <c r="AN220" i="8" s="1"/>
  <c r="AM260" i="8" a="1"/>
  <c r="AM260" i="8" s="1"/>
  <c r="AN268" i="8" a="1"/>
  <c r="AN268" i="8" s="1"/>
  <c r="AN300" i="8" a="1"/>
  <c r="AN300" i="8" s="1"/>
  <c r="AO380" i="8" a="1"/>
  <c r="AO380" i="8" s="1"/>
  <c r="AO468" i="8" a="1"/>
  <c r="AO468" i="8" s="1"/>
  <c r="AO492" i="8" a="1"/>
  <c r="AO492" i="8" s="1"/>
  <c r="AM524" i="8" a="1"/>
  <c r="AM524" i="8" s="1"/>
  <c r="AO564" i="8" a="1"/>
  <c r="AO564" i="8" s="1"/>
  <c r="AM740" i="8" a="1"/>
  <c r="AM740" i="8" s="1"/>
  <c r="AN772" i="8" a="1"/>
  <c r="AN772" i="8" s="1"/>
  <c r="AO796" i="8" a="1"/>
  <c r="AO796" i="8" s="1"/>
  <c r="AO868" i="8" a="1"/>
  <c r="AO868" i="8" s="1"/>
  <c r="AN916" i="8" a="1"/>
  <c r="AN916" i="8" s="1"/>
  <c r="AN924" i="8" a="1"/>
  <c r="AN924" i="8" s="1"/>
  <c r="AO932" i="8" a="1"/>
  <c r="AO932" i="8" s="1"/>
  <c r="AN1068" i="8" a="1"/>
  <c r="AN1068" i="8" s="1"/>
  <c r="AM1100" i="8" a="1"/>
  <c r="AM1100" i="8" s="1"/>
  <c r="AM1116" i="8" a="1"/>
  <c r="AM1116" i="8" s="1"/>
  <c r="AO1132" i="8" a="1"/>
  <c r="AO1132" i="8" s="1"/>
  <c r="AO1156" i="8" a="1"/>
  <c r="AO1156" i="8" s="1"/>
  <c r="AO252" i="8" a="1"/>
  <c r="AO252" i="8" s="1"/>
  <c r="AM252" i="8" a="1"/>
  <c r="AM252" i="8" s="1"/>
  <c r="AM340" i="8" a="1"/>
  <c r="AM340" i="8" s="1"/>
  <c r="AN436" i="8" a="1"/>
  <c r="AN436" i="8" s="1"/>
  <c r="AN460" i="8" a="1"/>
  <c r="AN460" i="8" s="1"/>
  <c r="AO484" i="8" a="1"/>
  <c r="AO484" i="8" s="1"/>
  <c r="AM508" i="8" a="1"/>
  <c r="AM508" i="8" s="1"/>
  <c r="AM516" i="8" a="1"/>
  <c r="AM516" i="8" s="1"/>
  <c r="AN556" i="8" a="1"/>
  <c r="AN556" i="8" s="1"/>
  <c r="AM580" i="8" a="1"/>
  <c r="AM580" i="8" s="1"/>
  <c r="AM788" i="8" a="1"/>
  <c r="AM788" i="8" s="1"/>
  <c r="AM812" i="8" a="1"/>
  <c r="AM812" i="8" s="1"/>
  <c r="AN836" i="8" a="1"/>
  <c r="AN836" i="8" s="1"/>
  <c r="AN908" i="8" a="1"/>
  <c r="AN908" i="8" s="1"/>
  <c r="AM1140" i="8" a="1"/>
  <c r="AM1140" i="8" s="1"/>
  <c r="AM76" i="8" a="1"/>
  <c r="AM76" i="8" s="1"/>
  <c r="AM188" i="8" a="1"/>
  <c r="AM188" i="8" s="1"/>
  <c r="AM228" i="8" a="1"/>
  <c r="AM228" i="8" s="1"/>
  <c r="AM292" i="8" a="1"/>
  <c r="AM292" i="8" s="1"/>
  <c r="AN340" i="8" a="1"/>
  <c r="AN340" i="8" s="1"/>
  <c r="AM356" i="8" a="1"/>
  <c r="AM356" i="8" s="1"/>
  <c r="AO420" i="8" a="1"/>
  <c r="AO420" i="8" s="1"/>
  <c r="AN508" i="8" a="1"/>
  <c r="AN508" i="8" s="1"/>
  <c r="AN516" i="8" a="1"/>
  <c r="AN516" i="8" s="1"/>
  <c r="AL572" i="8" a="1"/>
  <c r="AL572" i="8" s="1"/>
  <c r="AN580" i="8" a="1"/>
  <c r="AN580" i="8" s="1"/>
  <c r="AM764" i="8" a="1"/>
  <c r="AM764" i="8" s="1"/>
  <c r="AN788" i="8" a="1"/>
  <c r="AN788" i="8" s="1"/>
  <c r="AN812" i="8" a="1"/>
  <c r="AN812" i="8" s="1"/>
  <c r="AM828" i="8" a="1"/>
  <c r="AM828" i="8" s="1"/>
  <c r="AM844" i="8" a="1"/>
  <c r="AM844" i="8" s="1"/>
  <c r="AM852" i="8" a="1"/>
  <c r="AM852" i="8" s="1"/>
  <c r="AM900" i="8" a="1"/>
  <c r="AM900" i="8" s="1"/>
  <c r="AM1012" i="8" a="1"/>
  <c r="AM1012" i="8" s="1"/>
  <c r="AN1140" i="8" a="1"/>
  <c r="AN1140" i="8" s="1"/>
  <c r="AM348" i="8" a="1"/>
  <c r="AM348" i="8" s="1"/>
  <c r="AN76" i="8" a="1"/>
  <c r="AN76" i="8" s="1"/>
  <c r="AM148" i="8" a="1"/>
  <c r="AM148" i="8" s="1"/>
  <c r="AN188" i="8" a="1"/>
  <c r="AN188" i="8" s="1"/>
  <c r="AN228" i="8" a="1"/>
  <c r="AN228" i="8" s="1"/>
  <c r="AM284" i="8" a="1"/>
  <c r="AM284" i="8" s="1"/>
  <c r="AM316" i="8" a="1"/>
  <c r="AM316" i="8" s="1"/>
  <c r="AM332" i="8" a="1"/>
  <c r="AM332" i="8" s="1"/>
  <c r="AN356" i="8" a="1"/>
  <c r="AN356" i="8" s="1"/>
  <c r="AN444" i="8" a="1"/>
  <c r="AN444" i="8" s="1"/>
  <c r="AM476" i="8" a="1"/>
  <c r="AM476" i="8" s="1"/>
  <c r="AM500" i="8" a="1"/>
  <c r="AM500" i="8" s="1"/>
  <c r="AM572" i="8" a="1"/>
  <c r="AM572" i="8" s="1"/>
  <c r="AN764" i="8" a="1"/>
  <c r="AN764" i="8" s="1"/>
  <c r="AM780" i="8" a="1"/>
  <c r="AM780" i="8" s="1"/>
  <c r="AN828" i="8" a="1"/>
  <c r="AN828" i="8" s="1"/>
  <c r="AN844" i="8" a="1"/>
  <c r="AN844" i="8" s="1"/>
  <c r="AN852" i="8" a="1"/>
  <c r="AN852" i="8" s="1"/>
  <c r="AM876" i="8" a="1"/>
  <c r="AM876" i="8" s="1"/>
  <c r="AM892" i="8" a="1"/>
  <c r="AM892" i="8" s="1"/>
  <c r="AN900" i="8" a="1"/>
  <c r="AN900" i="8" s="1"/>
  <c r="AO1012" i="8" a="1"/>
  <c r="AO1012" i="8" s="1"/>
  <c r="AM1092" i="8" a="1"/>
  <c r="AM1092" i="8" s="1"/>
  <c r="AM1108" i="8" a="1"/>
  <c r="AM1108" i="8" s="1"/>
  <c r="AM1164" i="8" a="1"/>
  <c r="AM1164" i="8" s="1"/>
  <c r="AM204" i="8" a="1"/>
  <c r="AM204" i="8" s="1"/>
  <c r="AM244" i="8" a="1"/>
  <c r="AM244" i="8" s="1"/>
  <c r="AN284" i="8" a="1"/>
  <c r="AN284" i="8" s="1"/>
  <c r="AN316" i="8" a="1"/>
  <c r="AN316" i="8" s="1"/>
  <c r="AM324" i="8" a="1"/>
  <c r="AM324" i="8" s="1"/>
  <c r="AN332" i="8" a="1"/>
  <c r="AN332" i="8" s="1"/>
  <c r="AN348" i="8" a="1"/>
  <c r="AN348" i="8" s="1"/>
  <c r="AO396" i="8" a="1"/>
  <c r="AO396" i="8" s="1"/>
  <c r="AO444" i="8" a="1"/>
  <c r="AO444" i="8" s="1"/>
  <c r="AN476" i="8" a="1"/>
  <c r="AN476" i="8" s="1"/>
  <c r="AN500" i="8" a="1"/>
  <c r="AN500" i="8" s="1"/>
  <c r="AN572" i="8" a="1"/>
  <c r="AN572" i="8" s="1"/>
  <c r="AM748" i="8" a="1"/>
  <c r="AM748" i="8" s="1"/>
  <c r="AN780" i="8" a="1"/>
  <c r="AN780" i="8" s="1"/>
  <c r="AM860" i="8" a="1"/>
  <c r="AM860" i="8" s="1"/>
  <c r="AN876" i="8" a="1"/>
  <c r="AN876" i="8" s="1"/>
  <c r="AN892" i="8" a="1"/>
  <c r="AN892" i="8" s="1"/>
  <c r="AM996" i="8" a="1"/>
  <c r="AM996" i="8" s="1"/>
  <c r="AN1036" i="8" a="1"/>
  <c r="AN1036" i="8" s="1"/>
  <c r="AM1084" i="8" a="1"/>
  <c r="AM1084" i="8" s="1"/>
  <c r="AN1092" i="8" a="1"/>
  <c r="AN1092" i="8" s="1"/>
  <c r="AN1108" i="8" a="1"/>
  <c r="AN1108" i="8" s="1"/>
  <c r="AN1164" i="8" a="1"/>
  <c r="AN1164" i="8" s="1"/>
  <c r="AO996" i="8" a="1"/>
  <c r="AO996" i="8" s="1"/>
  <c r="AN204" i="8" a="1"/>
  <c r="AN204" i="8" s="1"/>
  <c r="AN244" i="8" a="1"/>
  <c r="AN244" i="8" s="1"/>
  <c r="AN308" i="8" a="1"/>
  <c r="AN308" i="8" s="1"/>
  <c r="AN324" i="8" a="1"/>
  <c r="AN324" i="8" s="1"/>
  <c r="AM468" i="8" a="1"/>
  <c r="AM468" i="8" s="1"/>
  <c r="AM492" i="8" a="1"/>
  <c r="AM492" i="8" s="1"/>
  <c r="AM564" i="8" a="1"/>
  <c r="AM564" i="8" s="1"/>
  <c r="AN748" i="8" a="1"/>
  <c r="AN748" i="8" s="1"/>
  <c r="AM796" i="8" a="1"/>
  <c r="AM796" i="8" s="1"/>
  <c r="AN860" i="8" a="1"/>
  <c r="AN860" i="8" s="1"/>
  <c r="AM868" i="8" a="1"/>
  <c r="AM868" i="8" s="1"/>
  <c r="AM932" i="8" a="1"/>
  <c r="AM932" i="8" s="1"/>
  <c r="AN1084" i="8" a="1"/>
  <c r="AN1084" i="8" s="1"/>
  <c r="AM1132" i="8" a="1"/>
  <c r="AM1132" i="8" s="1"/>
  <c r="AM1156" i="8" a="1"/>
  <c r="AM1156" i="8" s="1"/>
  <c r="AM308" i="8" a="1"/>
  <c r="AM308" i="8" s="1"/>
  <c r="AM380" i="8" a="1"/>
  <c r="AM380" i="8" s="1"/>
  <c r="AO884" i="8" a="1"/>
  <c r="AO884" i="8" s="1"/>
  <c r="AN656" i="8" a="1"/>
  <c r="AN656" i="8" s="1"/>
  <c r="AO432" i="8" a="1"/>
  <c r="AO432" i="8" s="1"/>
  <c r="AM90" i="8" a="1"/>
  <c r="AM90" i="8" s="1"/>
  <c r="AO98" i="8" a="1"/>
  <c r="AO98" i="8" s="1"/>
  <c r="AO146" i="8" a="1"/>
  <c r="AO146" i="8" s="1"/>
  <c r="AN154" i="8" a="1"/>
  <c r="AN154" i="8" s="1"/>
  <c r="AM242" i="8" a="1"/>
  <c r="AM242" i="8" s="1"/>
  <c r="AN250" i="8" a="1"/>
  <c r="AN250" i="8" s="1"/>
  <c r="AN258" i="8" a="1"/>
  <c r="AN258" i="8" s="1"/>
  <c r="AM266" i="8" a="1"/>
  <c r="AM266" i="8" s="1"/>
  <c r="AM322" i="8" a="1"/>
  <c r="AM322" i="8" s="1"/>
  <c r="AM463" i="8" a="1"/>
  <c r="AM463" i="8" s="1"/>
  <c r="AO418" i="8" a="1"/>
  <c r="AO418" i="8" s="1"/>
  <c r="AO114" i="8" a="1"/>
  <c r="AO114" i="8" s="1"/>
  <c r="AN226" i="8" a="1"/>
  <c r="AN226" i="8" s="1"/>
  <c r="AM234" i="8" a="1"/>
  <c r="AM234" i="8" s="1"/>
  <c r="AN274" i="8" a="1"/>
  <c r="AN274" i="8" s="1"/>
  <c r="AN282" i="8" a="1"/>
  <c r="AN282" i="8" s="1"/>
  <c r="AM298" i="8" a="1"/>
  <c r="AM298" i="8" s="1"/>
  <c r="AM186" i="8" a="1"/>
  <c r="AM186" i="8" s="1"/>
  <c r="AM194" i="8" a="1"/>
  <c r="AM194" i="8" s="1"/>
  <c r="AM218" i="8" a="1"/>
  <c r="AM218" i="8" s="1"/>
  <c r="AN234" i="8" a="1"/>
  <c r="AN234" i="8" s="1"/>
  <c r="AM290" i="8" a="1"/>
  <c r="AM290" i="8" s="1"/>
  <c r="AN298" i="8" a="1"/>
  <c r="AN298" i="8" s="1"/>
  <c r="AN434" i="8" a="1"/>
  <c r="AN434" i="8" s="1"/>
  <c r="AM727" i="8" a="1"/>
  <c r="AM727" i="8" s="1"/>
  <c r="AM751" i="8" a="1"/>
  <c r="AM751" i="8" s="1"/>
  <c r="AN775" i="8" a="1"/>
  <c r="AN775" i="8" s="1"/>
  <c r="AM495" i="8" a="1"/>
  <c r="AM495" i="8" s="1"/>
  <c r="AM106" i="8" a="1"/>
  <c r="AM106" i="8" s="1"/>
  <c r="AN122" i="8" a="1"/>
  <c r="AN122" i="8" s="1"/>
  <c r="AM170" i="8" a="1"/>
  <c r="AM170" i="8" s="1"/>
  <c r="AM178" i="8" a="1"/>
  <c r="AM178" i="8" s="1"/>
  <c r="AN186" i="8" a="1"/>
  <c r="AN186" i="8" s="1"/>
  <c r="AN194" i="8" a="1"/>
  <c r="AN194" i="8" s="1"/>
  <c r="AM202" i="8" a="1"/>
  <c r="AM202" i="8" s="1"/>
  <c r="AN218" i="8" a="1"/>
  <c r="AN218" i="8" s="1"/>
  <c r="AN290" i="8" a="1"/>
  <c r="AN290" i="8" s="1"/>
  <c r="AM306" i="8" a="1"/>
  <c r="AM306" i="8" s="1"/>
  <c r="AO434" i="8" a="1"/>
  <c r="AO434" i="8" s="1"/>
  <c r="AM663" i="8" a="1"/>
  <c r="AM663" i="8" s="1"/>
  <c r="AM687" i="8" a="1"/>
  <c r="AM687" i="8" s="1"/>
  <c r="AN727" i="8" a="1"/>
  <c r="AN727" i="8" s="1"/>
  <c r="AM743" i="8" a="1"/>
  <c r="AM743" i="8" s="1"/>
  <c r="AN751" i="8" a="1"/>
  <c r="AN751" i="8" s="1"/>
  <c r="AM767" i="8" a="1"/>
  <c r="AM767" i="8" s="1"/>
  <c r="AN106" i="8" a="1"/>
  <c r="AN106" i="8" s="1"/>
  <c r="AM130" i="8" a="1"/>
  <c r="AM130" i="8" s="1"/>
  <c r="AM162" i="8" a="1"/>
  <c r="AM162" i="8" s="1"/>
  <c r="AN170" i="8" a="1"/>
  <c r="AN170" i="8" s="1"/>
  <c r="AN178" i="8" a="1"/>
  <c r="AN178" i="8" s="1"/>
  <c r="AN202" i="8" a="1"/>
  <c r="AN202" i="8" s="1"/>
  <c r="AM210" i="8" a="1"/>
  <c r="AM210" i="8" s="1"/>
  <c r="AN306" i="8" a="1"/>
  <c r="AN306" i="8" s="1"/>
  <c r="AM314" i="8" a="1"/>
  <c r="AM314" i="8" s="1"/>
  <c r="AM394" i="8" a="1"/>
  <c r="AM394" i="8" s="1"/>
  <c r="AM98" i="8" a="1"/>
  <c r="AM98" i="8" s="1"/>
  <c r="AN130" i="8" a="1"/>
  <c r="AN130" i="8" s="1"/>
  <c r="AM146" i="8" a="1"/>
  <c r="AM146" i="8" s="1"/>
  <c r="AN162" i="8" a="1"/>
  <c r="AN162" i="8" s="1"/>
  <c r="AN210" i="8" a="1"/>
  <c r="AN210" i="8" s="1"/>
  <c r="AN314" i="8" a="1"/>
  <c r="AN314" i="8" s="1"/>
  <c r="AO994" i="8" a="1"/>
  <c r="AO994" i="8" s="1"/>
  <c r="AM1015" i="8" a="1"/>
  <c r="AM1015" i="8" s="1"/>
  <c r="AN1042" i="8" a="1"/>
  <c r="AN1042" i="8" s="1"/>
  <c r="AN1090" i="8" a="1"/>
  <c r="AN1090" i="8" s="1"/>
  <c r="AO1098" i="8" a="1"/>
  <c r="AO1098" i="8" s="1"/>
  <c r="AO1319" i="8" a="1"/>
  <c r="AO1319" i="8" s="1"/>
  <c r="AO1335" i="8" a="1"/>
  <c r="AO1335" i="8" s="1"/>
  <c r="AN999" i="8" a="1"/>
  <c r="AN999" i="8" s="1"/>
  <c r="AN1010" i="8" a="1"/>
  <c r="AN1010" i="8" s="1"/>
  <c r="AO1111" i="8" a="1"/>
  <c r="AO1111" i="8" s="1"/>
  <c r="AN1183" i="8" a="1"/>
  <c r="AN1183" i="8" s="1"/>
  <c r="AN1303" i="8" a="1"/>
  <c r="AN1303" i="8" s="1"/>
  <c r="AM1002" i="8" a="1"/>
  <c r="AM1002" i="8" s="1"/>
  <c r="AO1047" i="8" a="1"/>
  <c r="AO1047" i="8" s="1"/>
  <c r="AM1074" i="8" a="1"/>
  <c r="AM1074" i="8" s="1"/>
  <c r="AN1122" i="8" a="1"/>
  <c r="AN1122" i="8" s="1"/>
  <c r="AN1215" i="8" a="1"/>
  <c r="AN1215" i="8" s="1"/>
  <c r="AM1287" i="8" a="1"/>
  <c r="AM1287" i="8" s="1"/>
  <c r="AM1311" i="8" a="1"/>
  <c r="AM1311" i="8" s="1"/>
  <c r="AM1327" i="8" a="1"/>
  <c r="AM1327" i="8" s="1"/>
  <c r="AN1002" i="8" a="1"/>
  <c r="AN1002" i="8" s="1"/>
  <c r="AM1050" i="8" a="1"/>
  <c r="AM1050" i="8" s="1"/>
  <c r="AM1066" i="8" a="1"/>
  <c r="AM1066" i="8" s="1"/>
  <c r="AN1074" i="8" a="1"/>
  <c r="AN1074" i="8" s="1"/>
  <c r="AM1106" i="8" a="1"/>
  <c r="AM1106" i="8" s="1"/>
  <c r="AO1122" i="8" a="1"/>
  <c r="AO1122" i="8" s="1"/>
  <c r="AN1287" i="8" a="1"/>
  <c r="AN1287" i="8" s="1"/>
  <c r="AN1311" i="8" a="1"/>
  <c r="AN1311" i="8" s="1"/>
  <c r="AN1327" i="8" a="1"/>
  <c r="AN1327" i="8" s="1"/>
  <c r="AM994" i="8" a="1"/>
  <c r="AM994" i="8" s="1"/>
  <c r="AO1039" i="8" a="1"/>
  <c r="AO1039" i="8" s="1"/>
  <c r="AN1050" i="8" a="1"/>
  <c r="AN1050" i="8" s="1"/>
  <c r="AN1066" i="8" a="1"/>
  <c r="AN1066" i="8" s="1"/>
  <c r="AM1098" i="8" a="1"/>
  <c r="AM1098" i="8" s="1"/>
  <c r="AN1106" i="8" a="1"/>
  <c r="AN1106" i="8" s="1"/>
  <c r="AM1130" i="8" a="1"/>
  <c r="AM1130" i="8" s="1"/>
  <c r="AM1319" i="8" a="1"/>
  <c r="AM1319" i="8" s="1"/>
  <c r="AM1335" i="8" a="1"/>
  <c r="AM1335" i="8" s="1"/>
  <c r="AL947" i="8"/>
  <c r="AL1021" i="8"/>
  <c r="AL415" i="8"/>
  <c r="AL948" i="8"/>
  <c r="AL1041" i="8"/>
  <c r="AM999" i="8" a="1"/>
  <c r="AM999" i="8" s="1"/>
  <c r="AM1007" i="8" a="1"/>
  <c r="AM1007" i="8" s="1"/>
  <c r="AO1031" i="8" a="1"/>
  <c r="AO1031" i="8" s="1"/>
  <c r="AN1039" i="8" a="1"/>
  <c r="AN1039" i="8" s="1"/>
  <c r="AN1047" i="8" a="1"/>
  <c r="AN1047" i="8" s="1"/>
  <c r="AO1071" i="8" a="1"/>
  <c r="AO1071" i="8" s="1"/>
  <c r="AN1111" i="8" a="1"/>
  <c r="AN1111" i="8" s="1"/>
  <c r="AN1119" i="8" a="1"/>
  <c r="AN1119" i="8" s="1"/>
  <c r="AO1228" i="8" a="1"/>
  <c r="AO1228" i="8" s="1"/>
  <c r="AN1015" i="8" a="1"/>
  <c r="AN1015" i="8" s="1"/>
  <c r="AM1023" i="8" a="1"/>
  <c r="AM1023" i="8" s="1"/>
  <c r="AN1023" i="8" a="1"/>
  <c r="AN1023" i="8" s="1"/>
  <c r="AM1063" i="8" a="1"/>
  <c r="AM1063" i="8" s="1"/>
  <c r="AO1135" i="8" a="1"/>
  <c r="AO1135" i="8" s="1"/>
  <c r="AM986" i="8" a="1"/>
  <c r="AM986" i="8" s="1"/>
  <c r="AM1055" i="8" a="1"/>
  <c r="AM1055" i="8" s="1"/>
  <c r="AN1063" i="8" a="1"/>
  <c r="AN1063" i="8" s="1"/>
  <c r="AM1079" i="8" a="1"/>
  <c r="AM1079" i="8" s="1"/>
  <c r="AM1103" i="8" a="1"/>
  <c r="AM1103" i="8" s="1"/>
  <c r="AN1159" i="8" a="1"/>
  <c r="AN1159" i="8" s="1"/>
  <c r="AN986" i="8" a="1"/>
  <c r="AN986" i="8" s="1"/>
  <c r="AM1031" i="8" a="1"/>
  <c r="AM1031" i="8" s="1"/>
  <c r="AN1055" i="8" a="1"/>
  <c r="AN1055" i="8" s="1"/>
  <c r="AM1071" i="8" a="1"/>
  <c r="AM1071" i="8" s="1"/>
  <c r="AN1079" i="8" a="1"/>
  <c r="AN1079" i="8" s="1"/>
  <c r="AN1103" i="8" a="1"/>
  <c r="AN1103" i="8" s="1"/>
  <c r="AN1127" i="8" a="1"/>
  <c r="AN1127" i="8" s="1"/>
  <c r="AO1127" i="8" a="1"/>
  <c r="AO1127" i="8" s="1"/>
  <c r="AN745" i="8" a="1"/>
  <c r="AN745" i="8" s="1"/>
  <c r="AM753" i="8" a="1"/>
  <c r="AM753" i="8" s="1"/>
  <c r="AO769" i="8" a="1"/>
  <c r="AO769" i="8" s="1"/>
  <c r="AN777" i="8" a="1"/>
  <c r="AN777" i="8" s="1"/>
  <c r="AM785" i="8" a="1"/>
  <c r="AM785" i="8" s="1"/>
  <c r="AN1135" i="8" a="1"/>
  <c r="AN1135" i="8" s="1"/>
  <c r="AO1143" i="8" a="1"/>
  <c r="AO1143" i="8" s="1"/>
  <c r="AM1159" i="8" a="1"/>
  <c r="AM1159" i="8" s="1"/>
  <c r="AO1220" i="8" a="1"/>
  <c r="AO1220" i="8" s="1"/>
  <c r="AN1228" i="8" a="1"/>
  <c r="AN1228" i="8" s="1"/>
  <c r="AO1276" i="8" a="1"/>
  <c r="AO1276" i="8" s="1"/>
  <c r="AO708" i="8" a="1"/>
  <c r="AO708" i="8" s="1"/>
  <c r="AO814" i="8" a="1"/>
  <c r="AO814" i="8" s="1"/>
  <c r="AL636" i="8" a="1"/>
  <c r="AL636" i="8" s="1"/>
  <c r="AM676" i="8" a="1"/>
  <c r="AM676" i="8" s="1"/>
  <c r="AN1130" i="8" a="1"/>
  <c r="AN1130" i="8" s="1"/>
  <c r="AM1151" i="8" a="1"/>
  <c r="AM1151" i="8" s="1"/>
  <c r="AM1204" i="8" a="1"/>
  <c r="AM1204" i="8" s="1"/>
  <c r="AM1212" i="8" a="1"/>
  <c r="AM1212" i="8" s="1"/>
  <c r="AM498" i="8" a="1"/>
  <c r="AM498" i="8" s="1"/>
  <c r="AM623" i="8" a="1"/>
  <c r="AM623" i="8" s="1"/>
  <c r="AO660" i="8" a="1"/>
  <c r="AO660" i="8" s="1"/>
  <c r="AO729" i="8" a="1"/>
  <c r="AO729" i="8" s="1"/>
  <c r="AN466" i="8" a="1"/>
  <c r="AN466" i="8" s="1"/>
  <c r="AM636" i="8" a="1"/>
  <c r="AM636" i="8" s="1"/>
  <c r="AN1151" i="8" a="1"/>
  <c r="AN1151" i="8" s="1"/>
  <c r="AN1204" i="8" a="1"/>
  <c r="AN1204" i="8" s="1"/>
  <c r="AN1212" i="8" a="1"/>
  <c r="AN1212" i="8" s="1"/>
  <c r="AO522" i="8" a="1"/>
  <c r="AO522" i="8" s="1"/>
  <c r="AN562" i="8" a="1"/>
  <c r="AN562" i="8" s="1"/>
  <c r="AM570" i="8" a="1"/>
  <c r="AM570" i="8" s="1"/>
  <c r="AN636" i="8" a="1"/>
  <c r="AN636" i="8" s="1"/>
  <c r="AM729" i="8" a="1"/>
  <c r="AM729" i="8" s="1"/>
  <c r="AM761" i="8" a="1"/>
  <c r="AM761" i="8" s="1"/>
  <c r="AM1196" i="8" a="1"/>
  <c r="AM1196" i="8" s="1"/>
  <c r="AO506" i="8" a="1"/>
  <c r="AO506" i="8" s="1"/>
  <c r="AN458" i="8" a="1"/>
  <c r="AN458" i="8" s="1"/>
  <c r="AN514" i="8" a="1"/>
  <c r="AN514" i="8" s="1"/>
  <c r="AM628" i="8" a="1"/>
  <c r="AM628" i="8" s="1"/>
  <c r="AN761" i="8" a="1"/>
  <c r="AN761" i="8" s="1"/>
  <c r="AM1180" i="8" a="1"/>
  <c r="AM1180" i="8" s="1"/>
  <c r="AM1188" i="8" a="1"/>
  <c r="AM1188" i="8" s="1"/>
  <c r="AN1196" i="8" a="1"/>
  <c r="AN1196" i="8" s="1"/>
  <c r="AO490" i="8" a="1"/>
  <c r="AO490" i="8" s="1"/>
  <c r="AM490" i="8" a="1"/>
  <c r="AM490" i="8" s="1"/>
  <c r="AN628" i="8" a="1"/>
  <c r="AN628" i="8" s="1"/>
  <c r="AM769" i="8" a="1"/>
  <c r="AM769" i="8" s="1"/>
  <c r="AM1143" i="8" a="1"/>
  <c r="AM1143" i="8" s="1"/>
  <c r="AN1180" i="8" a="1"/>
  <c r="AN1180" i="8" s="1"/>
  <c r="AN1188" i="8" a="1"/>
  <c r="AN1188" i="8" s="1"/>
  <c r="AM1220" i="8" a="1"/>
  <c r="AM1220" i="8" s="1"/>
  <c r="AN1260" i="8" a="1"/>
  <c r="AN1260" i="8" s="1"/>
  <c r="AM1332" i="8" a="1"/>
  <c r="AM1332" i="8" s="1"/>
  <c r="AM49" i="8" a="1"/>
  <c r="AM49" i="8" s="1"/>
  <c r="AO57" i="8" a="1"/>
  <c r="AO57" i="8" s="1"/>
  <c r="AM121" i="8" a="1"/>
  <c r="AM121" i="8" s="1"/>
  <c r="AN153" i="8" a="1"/>
  <c r="AN153" i="8" s="1"/>
  <c r="AN634" i="8" a="1"/>
  <c r="AN634" i="8" s="1"/>
  <c r="AO714" i="8" a="1"/>
  <c r="AO714" i="8" s="1"/>
  <c r="AN967" i="8" a="1"/>
  <c r="AN967" i="8" s="1"/>
  <c r="AN975" i="8" a="1"/>
  <c r="AN975" i="8" s="1"/>
  <c r="AM1183" i="8" a="1"/>
  <c r="AM1183" i="8" s="1"/>
  <c r="AO1207" i="8" a="1"/>
  <c r="AO1207" i="8" s="1"/>
  <c r="AM1215" i="8" a="1"/>
  <c r="AM1215" i="8" s="1"/>
  <c r="AO1223" i="8" a="1"/>
  <c r="AO1223" i="8" s="1"/>
  <c r="AM1239" i="8" a="1"/>
  <c r="AM1239" i="8" s="1"/>
  <c r="AM1260" i="8" a="1"/>
  <c r="AM1260" i="8" s="1"/>
  <c r="AN1276" i="8" a="1"/>
  <c r="AN1276" i="8" s="1"/>
  <c r="AO1292" i="8" a="1"/>
  <c r="AO1292" i="8" s="1"/>
  <c r="AO1308" i="8" a="1"/>
  <c r="AO1308" i="8" s="1"/>
  <c r="AO1340" i="8" a="1"/>
  <c r="AO1340" i="8" s="1"/>
  <c r="AO214" i="8" a="1"/>
  <c r="AO214" i="8" s="1"/>
  <c r="V377" i="8" a="1"/>
  <c r="V377" i="8" s="1"/>
  <c r="AM65" i="8" a="1"/>
  <c r="AM65" i="8" s="1"/>
  <c r="AN89" i="8" a="1"/>
  <c r="AN89" i="8" s="1"/>
  <c r="AM97" i="8" a="1"/>
  <c r="AM97" i="8" s="1"/>
  <c r="AN682" i="8" a="1"/>
  <c r="AN682" i="8" s="1"/>
  <c r="AM737" i="8" a="1"/>
  <c r="AM737" i="8" s="1"/>
  <c r="AM946" i="8" a="1"/>
  <c r="AM946" i="8" s="1"/>
  <c r="AM1162" i="8" a="1"/>
  <c r="AM1162" i="8" s="1"/>
  <c r="AM1175" i="8" a="1"/>
  <c r="AM1175" i="8" s="1"/>
  <c r="AM1191" i="8" a="1"/>
  <c r="AM1191" i="8" s="1"/>
  <c r="AM1300" i="8" a="1"/>
  <c r="AM1300" i="8" s="1"/>
  <c r="AM1316" i="8" a="1"/>
  <c r="AM1316" i="8" s="1"/>
  <c r="AN1332" i="8" a="1"/>
  <c r="AN1332" i="8" s="1"/>
  <c r="AN65" i="8" a="1"/>
  <c r="AN65" i="8" s="1"/>
  <c r="AM81" i="8" a="1"/>
  <c r="AM81" i="8" s="1"/>
  <c r="AN97" i="8" a="1"/>
  <c r="AN97" i="8" s="1"/>
  <c r="AM105" i="8" a="1"/>
  <c r="AM105" i="8" s="1"/>
  <c r="AM113" i="8" a="1"/>
  <c r="AM113" i="8" s="1"/>
  <c r="AN737" i="8" a="1"/>
  <c r="AN737" i="8" s="1"/>
  <c r="AO959" i="8" a="1"/>
  <c r="AO959" i="8" s="1"/>
  <c r="AN1175" i="8" a="1"/>
  <c r="AN1175" i="8" s="1"/>
  <c r="AN1191" i="8" a="1"/>
  <c r="AN1191" i="8" s="1"/>
  <c r="AN1300" i="8" a="1"/>
  <c r="AN1300" i="8" s="1"/>
  <c r="AN1316" i="8" a="1"/>
  <c r="AN1316" i="8" s="1"/>
  <c r="AO634" i="8" a="1"/>
  <c r="AO634" i="8" s="1"/>
  <c r="AN81" i="8" a="1"/>
  <c r="AN81" i="8" s="1"/>
  <c r="AN105" i="8" a="1"/>
  <c r="AN105" i="8" s="1"/>
  <c r="AN113" i="8" a="1"/>
  <c r="AN113" i="8" s="1"/>
  <c r="AM129" i="8" a="1"/>
  <c r="AM129" i="8" s="1"/>
  <c r="AM732" i="8" a="1"/>
  <c r="AM732" i="8" s="1"/>
  <c r="AM1199" i="8" a="1"/>
  <c r="AM1199" i="8" s="1"/>
  <c r="AM1284" i="8" a="1"/>
  <c r="AM1284" i="8" s="1"/>
  <c r="AO1348" i="8" a="1"/>
  <c r="AO1348" i="8" s="1"/>
  <c r="AM73" i="8" a="1"/>
  <c r="AM73" i="8" s="1"/>
  <c r="AN129" i="8" a="1"/>
  <c r="AN129" i="8" s="1"/>
  <c r="AO206" i="8" a="1"/>
  <c r="AO206" i="8" s="1"/>
  <c r="AM214" i="8" a="1"/>
  <c r="AM214" i="8" s="1"/>
  <c r="AM246" i="8" a="1"/>
  <c r="AM246" i="8" s="1"/>
  <c r="AN642" i="8" a="1"/>
  <c r="AN642" i="8" s="1"/>
  <c r="AN732" i="8" a="1"/>
  <c r="AN732" i="8" s="1"/>
  <c r="AN1199" i="8" a="1"/>
  <c r="AN1199" i="8" s="1"/>
  <c r="AM1268" i="8" a="1"/>
  <c r="AM1268" i="8" s="1"/>
  <c r="AN1284" i="8" a="1"/>
  <c r="AN1284" i="8" s="1"/>
  <c r="AM1324" i="8" a="1"/>
  <c r="AM1324" i="8" s="1"/>
  <c r="AM57" i="8" a="1"/>
  <c r="AM57" i="8" s="1"/>
  <c r="AN73" i="8" a="1"/>
  <c r="AN73" i="8" s="1"/>
  <c r="AO1138" i="8" a="1"/>
  <c r="AO1138" i="8" s="1"/>
  <c r="AM1207" i="8" a="1"/>
  <c r="AM1207" i="8" s="1"/>
  <c r="AM1223" i="8" a="1"/>
  <c r="AM1223" i="8" s="1"/>
  <c r="AN1268" i="8" a="1"/>
  <c r="AN1268" i="8" s="1"/>
  <c r="AM1292" i="8" a="1"/>
  <c r="AM1292" i="8" s="1"/>
  <c r="AM1308" i="8" a="1"/>
  <c r="AM1308" i="8" s="1"/>
  <c r="AN1324" i="8" a="1"/>
  <c r="AN1324" i="8" s="1"/>
  <c r="AM1340" i="8" a="1"/>
  <c r="AM1340" i="8" s="1"/>
  <c r="AM706" i="8" a="1"/>
  <c r="AM706" i="8" s="1"/>
  <c r="AM294" i="8" a="1"/>
  <c r="AM294" i="8" s="1"/>
  <c r="AO1172" i="8" a="1"/>
  <c r="AO1172" i="8" s="1"/>
  <c r="AN1172" i="8" a="1"/>
  <c r="AN1172" i="8" s="1"/>
  <c r="AM1172" i="8" a="1"/>
  <c r="AM1172" i="8" s="1"/>
  <c r="AM700" i="8" a="1"/>
  <c r="AM700" i="8" s="1"/>
  <c r="AO700" i="8" a="1"/>
  <c r="AO700" i="8" s="1"/>
  <c r="AN375" i="8" a="1"/>
  <c r="AN375" i="8" s="1"/>
  <c r="AM391" i="8" a="1"/>
  <c r="AM391" i="8" s="1"/>
  <c r="AN396" i="8" a="1"/>
  <c r="AN396" i="8" s="1"/>
  <c r="AO612" i="8" a="1"/>
  <c r="AO612" i="8" s="1"/>
  <c r="AO641" i="8" a="1"/>
  <c r="AO641" i="8" s="1"/>
  <c r="AN137" i="8" a="1"/>
  <c r="AN137" i="8" s="1"/>
  <c r="AN367" i="8" a="1"/>
  <c r="AN367" i="8" s="1"/>
  <c r="AM404" i="8" a="1"/>
  <c r="AM404" i="8" s="1"/>
  <c r="AN449" i="8" a="1"/>
  <c r="AN449" i="8" s="1"/>
  <c r="AN404" i="8" a="1"/>
  <c r="AN404" i="8" s="1"/>
  <c r="AM127" i="8" a="1"/>
  <c r="AM127" i="8" s="1"/>
  <c r="AM132" i="8" a="1"/>
  <c r="AM132" i="8" s="1"/>
  <c r="AM383" i="8" a="1"/>
  <c r="AM383" i="8" s="1"/>
  <c r="AM433" i="8" a="1"/>
  <c r="AM433" i="8" s="1"/>
  <c r="AM441" i="8" a="1"/>
  <c r="AM441" i="8" s="1"/>
  <c r="AM633" i="8" a="1"/>
  <c r="AM633" i="8" s="1"/>
  <c r="AN127" i="8" a="1"/>
  <c r="AN127" i="8" s="1"/>
  <c r="AN132" i="8" a="1"/>
  <c r="AN132" i="8" s="1"/>
  <c r="AN383" i="8" a="1"/>
  <c r="AN383" i="8" s="1"/>
  <c r="AN433" i="8" a="1"/>
  <c r="AN433" i="8" s="1"/>
  <c r="AN441" i="8" a="1"/>
  <c r="AN441" i="8" s="1"/>
  <c r="AM620" i="8" a="1"/>
  <c r="AM620" i="8" s="1"/>
  <c r="AN633" i="8" a="1"/>
  <c r="AN633" i="8" s="1"/>
  <c r="AL641" i="8" a="1"/>
  <c r="AL641" i="8" s="1"/>
  <c r="AO354" i="8" a="1"/>
  <c r="AO354" i="8" s="1"/>
  <c r="AM612" i="8" a="1"/>
  <c r="AM612" i="8" s="1"/>
  <c r="AN620" i="8" a="1"/>
  <c r="AN620" i="8" s="1"/>
  <c r="AM641" i="8" a="1"/>
  <c r="AM641" i="8" s="1"/>
  <c r="AN412" i="8" a="1"/>
  <c r="AN412" i="8" s="1"/>
  <c r="AL583" i="8" a="1"/>
  <c r="AL583" i="8" s="1"/>
  <c r="AN388" i="8" a="1"/>
  <c r="AN388" i="8" s="1"/>
  <c r="AO388" i="8" a="1"/>
  <c r="AO388" i="8" s="1"/>
  <c r="AO791" i="8" a="1"/>
  <c r="AO791" i="8" s="1"/>
  <c r="AN791" i="8" a="1"/>
  <c r="AN791" i="8" s="1"/>
  <c r="AM791" i="8" a="1"/>
  <c r="AM791" i="8" s="1"/>
  <c r="AO353" i="8" a="1"/>
  <c r="AO353" i="8" s="1"/>
  <c r="AN353" i="8" a="1"/>
  <c r="AN353" i="8" s="1"/>
  <c r="AM353" i="8" a="1"/>
  <c r="AM353" i="8" s="1"/>
  <c r="AM530" i="8" a="1"/>
  <c r="AM530" i="8" s="1"/>
  <c r="AO530" i="8" a="1"/>
  <c r="AO530" i="8" s="1"/>
  <c r="AO223" i="8" a="1"/>
  <c r="AO223" i="8" s="1"/>
  <c r="AN231" i="8" a="1"/>
  <c r="AN231" i="8" s="1"/>
  <c r="AM239" i="8" a="1"/>
  <c r="AM239" i="8" s="1"/>
  <c r="AO364" i="8" a="1"/>
  <c r="AO364" i="8" s="1"/>
  <c r="AM412" i="8" a="1"/>
  <c r="AM412" i="8" s="1"/>
  <c r="AM545" i="8" a="1"/>
  <c r="AM545" i="8" s="1"/>
  <c r="AO417" i="8" a="1"/>
  <c r="AO417" i="8" s="1"/>
  <c r="AO482" i="8" a="1"/>
  <c r="AO482" i="8" s="1"/>
  <c r="AO674" i="8" a="1"/>
  <c r="AO674" i="8" s="1"/>
  <c r="AN281" i="8" a="1"/>
  <c r="AN281" i="8" s="1"/>
  <c r="AM482" i="8" a="1"/>
  <c r="AM482" i="8" s="1"/>
  <c r="AM588" i="8" a="1"/>
  <c r="AM588" i="8" s="1"/>
  <c r="AN665" i="8" a="1"/>
  <c r="AN665" i="8" s="1"/>
  <c r="AO511" i="8" a="1"/>
  <c r="AO511" i="8" s="1"/>
  <c r="AN145" i="8" a="1"/>
  <c r="AN145" i="8" s="1"/>
  <c r="AN377" i="8" a="1"/>
  <c r="AN377" i="8" s="1"/>
  <c r="AM407" i="8" a="1"/>
  <c r="AM407" i="8" s="1"/>
  <c r="AN588" i="8" a="1"/>
  <c r="AN588" i="8" s="1"/>
  <c r="AM596" i="8" a="1"/>
  <c r="AM596" i="8" s="1"/>
  <c r="AL604" i="8" a="1"/>
  <c r="AL604" i="8" s="1"/>
  <c r="AO372" i="8" a="1"/>
  <c r="AO372" i="8" s="1"/>
  <c r="AO446" i="8" a="1"/>
  <c r="AO446" i="8" s="1"/>
  <c r="U139" i="8" a="1"/>
  <c r="U139" i="8" s="1"/>
  <c r="AO145" i="8" a="1"/>
  <c r="AO145" i="8" s="1"/>
  <c r="AM249" i="8" a="1"/>
  <c r="AM249" i="8" s="1"/>
  <c r="AN407" i="8" a="1"/>
  <c r="AN407" i="8" s="1"/>
  <c r="AM537" i="8" a="1"/>
  <c r="AM537" i="8" s="1"/>
  <c r="AN596" i="8" a="1"/>
  <c r="AN596" i="8" s="1"/>
  <c r="AM604" i="8" a="1"/>
  <c r="AM604" i="8" s="1"/>
  <c r="AM138" i="8" a="1"/>
  <c r="AM138" i="8" s="1"/>
  <c r="AO249" i="8" a="1"/>
  <c r="AO249" i="8" s="1"/>
  <c r="AM399" i="8" a="1"/>
  <c r="AM399" i="8" s="1"/>
  <c r="AN537" i="8" a="1"/>
  <c r="AN537" i="8" s="1"/>
  <c r="AN553" i="8" a="1"/>
  <c r="AN553" i="8" s="1"/>
  <c r="AN604" i="8" a="1"/>
  <c r="AN604" i="8" s="1"/>
  <c r="AO257" i="8" a="1"/>
  <c r="AO257" i="8" s="1"/>
  <c r="AL362" i="8" a="1"/>
  <c r="AL362" i="8" s="1"/>
  <c r="AN138" i="8" a="1"/>
  <c r="AN138" i="8" s="1"/>
  <c r="AM223" i="8" a="1"/>
  <c r="AM223" i="8" s="1"/>
  <c r="AM257" i="8" a="1"/>
  <c r="AM257" i="8" s="1"/>
  <c r="AN399" i="8" a="1"/>
  <c r="AN399" i="8" s="1"/>
  <c r="AN527" i="8" a="1"/>
  <c r="AN527" i="8" s="1"/>
  <c r="AL466" i="8"/>
  <c r="AL487" i="8"/>
  <c r="AL1089" i="8"/>
  <c r="AL1092" i="8"/>
  <c r="AL479" i="8"/>
  <c r="AL425" i="8"/>
  <c r="AL649" i="8"/>
  <c r="AL673" i="8"/>
  <c r="AL1201" i="8"/>
  <c r="AL327" i="8"/>
  <c r="AL767" i="8"/>
  <c r="AL1020" i="8"/>
  <c r="AL1113" i="8"/>
  <c r="AL1207" i="8"/>
  <c r="AL420" i="8"/>
  <c r="AL745" i="8"/>
  <c r="AL860" i="8"/>
  <c r="AL1002" i="8"/>
  <c r="AL1090" i="8"/>
  <c r="AL1095" i="8"/>
  <c r="AL1200" i="8"/>
  <c r="AL954" i="8"/>
  <c r="AL1204" i="8"/>
  <c r="AL677" i="8"/>
  <c r="AL1022" i="8"/>
  <c r="AL630" i="8"/>
  <c r="AL764" i="8"/>
  <c r="AL769" i="8"/>
  <c r="AL996" i="8"/>
  <c r="AL1018" i="8"/>
  <c r="AL1111" i="8"/>
  <c r="AL427" i="8"/>
  <c r="AL557" i="8"/>
  <c r="AL1046" i="8"/>
  <c r="AL1040" i="8"/>
  <c r="AL1203" i="8"/>
  <c r="AL1206" i="8"/>
  <c r="AO52" i="8" a="1"/>
  <c r="AO52" i="8" s="1"/>
  <c r="AN52" i="8" a="1"/>
  <c r="AN52" i="8" s="1"/>
  <c r="AM52" i="8" a="1"/>
  <c r="AM52" i="8" s="1"/>
  <c r="AM122" i="8" a="1"/>
  <c r="AM122" i="8" s="1"/>
  <c r="AM689" i="8" a="1"/>
  <c r="AM689" i="8" s="1"/>
  <c r="AM897" i="8" a="1"/>
  <c r="AM897" i="8" s="1"/>
  <c r="AN926" i="8" a="1"/>
  <c r="AN926" i="8" s="1"/>
  <c r="AO934" i="8" a="1"/>
  <c r="AO934" i="8" s="1"/>
  <c r="AN689" i="8" a="1"/>
  <c r="AN689" i="8" s="1"/>
  <c r="AM873" i="8" a="1"/>
  <c r="AM873" i="8" s="1"/>
  <c r="AN897" i="8" a="1"/>
  <c r="AN897" i="8" s="1"/>
  <c r="AM119" i="8" a="1"/>
  <c r="AM119" i="8" s="1"/>
  <c r="AN247" i="8" a="1"/>
  <c r="AN247" i="8" s="1"/>
  <c r="AN873" i="8" a="1"/>
  <c r="AN873" i="8" s="1"/>
  <c r="AN905" i="8" a="1"/>
  <c r="AN905" i="8" s="1"/>
  <c r="AN913" i="8" a="1"/>
  <c r="AN913" i="8" s="1"/>
  <c r="AM1138" i="8" a="1"/>
  <c r="AM1138" i="8" s="1"/>
  <c r="AN1290" i="8" a="1"/>
  <c r="AN1290" i="8" s="1"/>
  <c r="AM1348" i="8" a="1"/>
  <c r="AM1348" i="8" s="1"/>
  <c r="AN119" i="8" a="1"/>
  <c r="AN119" i="8" s="1"/>
  <c r="AM884" i="8" a="1"/>
  <c r="AM884" i="8" s="1"/>
  <c r="AN738" i="8" a="1"/>
  <c r="AN738" i="8" s="1"/>
  <c r="U102" i="8" a="1"/>
  <c r="U102" i="8" s="1"/>
  <c r="AN759" i="8" a="1"/>
  <c r="AN759" i="8" s="1"/>
  <c r="AM759" i="8" a="1"/>
  <c r="AM759" i="8" s="1"/>
  <c r="AO759" i="8" a="1"/>
  <c r="AO759" i="8" s="1"/>
  <c r="AO1124" i="8" a="1"/>
  <c r="AO1124" i="8" s="1"/>
  <c r="AN1124" i="8" a="1"/>
  <c r="AN1124" i="8" s="1"/>
  <c r="AM1124" i="8" a="1"/>
  <c r="AM1124" i="8" s="1"/>
  <c r="AO820" i="8" a="1"/>
  <c r="AO820" i="8" s="1"/>
  <c r="AN820" i="8" a="1"/>
  <c r="AN820" i="8" s="1"/>
  <c r="AM820" i="8" a="1"/>
  <c r="AM820" i="8" s="1"/>
  <c r="AO68" i="8" a="1"/>
  <c r="AO68" i="8" s="1"/>
  <c r="AN68" i="8" a="1"/>
  <c r="AN68" i="8" s="1"/>
  <c r="AL68" i="8" a="1"/>
  <c r="AL68" i="8" s="1"/>
  <c r="AM68" i="8" a="1"/>
  <c r="AM68" i="8" s="1"/>
  <c r="AN225" i="8" a="1"/>
  <c r="AN225" i="8" s="1"/>
  <c r="AO225" i="8" a="1"/>
  <c r="AO225" i="8" s="1"/>
  <c r="AN695" i="8" a="1"/>
  <c r="AN695" i="8" s="1"/>
  <c r="AM695" i="8" a="1"/>
  <c r="AM695" i="8" s="1"/>
  <c r="AO695" i="8" a="1"/>
  <c r="AO695" i="8" s="1"/>
  <c r="AO1177" i="8" a="1"/>
  <c r="AO1177" i="8" s="1"/>
  <c r="AN1177" i="8" a="1"/>
  <c r="AN1177" i="8" s="1"/>
  <c r="AM1177" i="8" a="1"/>
  <c r="AM1177" i="8" s="1"/>
  <c r="AO156" i="8" a="1"/>
  <c r="AO156" i="8" s="1"/>
  <c r="AM156" i="8" a="1"/>
  <c r="AM156" i="8" s="1"/>
  <c r="AN156" i="8" a="1"/>
  <c r="AN156" i="8" s="1"/>
  <c r="AO116" i="8" a="1"/>
  <c r="AO116" i="8" s="1"/>
  <c r="AN116" i="8" a="1"/>
  <c r="AN116" i="8" s="1"/>
  <c r="AM116" i="8" a="1"/>
  <c r="AM116" i="8" s="1"/>
  <c r="AO343" i="8" a="1"/>
  <c r="AO343" i="8" s="1"/>
  <c r="AN343" i="8" a="1"/>
  <c r="AN343" i="8" s="1"/>
  <c r="AM343" i="8" a="1"/>
  <c r="AM343" i="8" s="1"/>
  <c r="V385" i="8" a="1"/>
  <c r="V385" i="8" s="1"/>
  <c r="S763" i="8" a="1"/>
  <c r="S763" i="8" s="1"/>
  <c r="V393" i="8" a="1"/>
  <c r="V393" i="8" s="1"/>
  <c r="V1075" i="8" a="1"/>
  <c r="V1075" i="8" s="1"/>
  <c r="S586" i="8" a="1"/>
  <c r="S586" i="8" s="1"/>
  <c r="V36" i="8" a="1"/>
  <c r="V36" i="8" s="1"/>
  <c r="T178" i="8" a="1"/>
  <c r="T178" i="8" s="1"/>
  <c r="U134" i="8" a="1"/>
  <c r="U134" i="8" s="1"/>
  <c r="U78" i="8" a="1"/>
  <c r="U78" i="8" s="1"/>
  <c r="T266" i="8" a="1"/>
  <c r="T266" i="8" s="1"/>
  <c r="U106" i="8" a="1"/>
  <c r="U106" i="8" s="1"/>
  <c r="R222" i="8" a="1"/>
  <c r="R222" i="8" s="1"/>
  <c r="U118" i="8" a="1"/>
  <c r="U118" i="8" s="1"/>
  <c r="U166" i="8" a="1"/>
  <c r="U166" i="8" s="1"/>
  <c r="Q182" i="8" a="1"/>
  <c r="Q182" i="8" s="1"/>
  <c r="V82" i="8" a="1"/>
  <c r="V82" i="8" s="1"/>
  <c r="U123" i="8" a="1"/>
  <c r="U123" i="8" s="1"/>
  <c r="V135" i="8" a="1"/>
  <c r="V135" i="8" s="1"/>
  <c r="U170" i="8" a="1"/>
  <c r="U170" i="8" s="1"/>
  <c r="T297" i="8" a="1"/>
  <c r="T297" i="8" s="1"/>
  <c r="S373" i="8" a="1"/>
  <c r="S373" i="8" s="1"/>
  <c r="U385" i="8" a="1"/>
  <c r="U385" i="8" s="1"/>
  <c r="U130" i="8" a="1"/>
  <c r="U130" i="8" s="1"/>
  <c r="V344" i="8" a="1"/>
  <c r="V344" i="8" s="1"/>
  <c r="V381" i="8" a="1"/>
  <c r="V381" i="8" s="1"/>
  <c r="V871" i="8" a="1"/>
  <c r="V871" i="8" s="1"/>
  <c r="U82" i="8" a="1"/>
  <c r="U82" i="8" s="1"/>
  <c r="R117" i="8" a="1"/>
  <c r="R117" i="8" s="1"/>
  <c r="U110" i="8" a="1"/>
  <c r="U110" i="8" s="1"/>
  <c r="U122" i="8" a="1"/>
  <c r="U122" i="8" s="1"/>
  <c r="Q170" i="8" a="1"/>
  <c r="Q170" i="8" s="1"/>
  <c r="T267" i="8" a="1"/>
  <c r="T267" i="8" s="1"/>
  <c r="T552" i="8" a="1"/>
  <c r="T552" i="8" s="1"/>
  <c r="U107" i="8" a="1"/>
  <c r="U107" i="8" s="1"/>
  <c r="U401" i="8" a="1"/>
  <c r="U401" i="8" s="1"/>
  <c r="V454" i="8" a="1"/>
  <c r="V454" i="8" s="1"/>
  <c r="U126" i="8" a="1"/>
  <c r="U126" i="8" s="1"/>
  <c r="S756" i="8" a="1"/>
  <c r="S756" i="8" s="1"/>
  <c r="R385" i="8" a="1"/>
  <c r="R385" i="8" s="1"/>
  <c r="V452" i="8" a="1"/>
  <c r="V452" i="8" s="1"/>
  <c r="V457" i="8" a="1"/>
  <c r="V457" i="8" s="1"/>
  <c r="U516" i="8" a="1"/>
  <c r="U516" i="8" s="1"/>
  <c r="R516" i="8" a="1"/>
  <c r="R516" i="8" s="1"/>
  <c r="S360" i="8" a="1"/>
  <c r="S360" i="8" s="1"/>
  <c r="R384" i="8" a="1"/>
  <c r="R384" i="8" s="1"/>
  <c r="V575" i="8" a="1"/>
  <c r="V575" i="8" s="1"/>
  <c r="S768" i="8" a="1"/>
  <c r="S768" i="8" s="1"/>
  <c r="V453" i="8" a="1"/>
  <c r="V453" i="8" s="1"/>
  <c r="U488" i="8" a="1"/>
  <c r="U488" i="8" s="1"/>
  <c r="Q583" i="8" a="1"/>
  <c r="Q583" i="8" s="1"/>
  <c r="R704" i="8" a="1"/>
  <c r="R704" i="8" s="1"/>
  <c r="Q712" i="8" a="1"/>
  <c r="Q712" i="8" s="1"/>
  <c r="V716" i="8" a="1"/>
  <c r="V716" i="8" s="1"/>
  <c r="S578" i="8" a="1"/>
  <c r="S578" i="8" s="1"/>
  <c r="V577" i="8" a="1"/>
  <c r="V577" i="8" s="1"/>
  <c r="S623" i="8" a="1"/>
  <c r="S623" i="8" s="1"/>
  <c r="S635" i="8" a="1"/>
  <c r="S635" i="8" s="1"/>
  <c r="R930" i="8" a="1"/>
  <c r="R930" i="8" s="1"/>
  <c r="Q780" i="8" a="1"/>
  <c r="Q780" i="8" s="1"/>
  <c r="Q776" i="8" a="1"/>
  <c r="Q776" i="8" s="1"/>
  <c r="R787" i="8" a="1"/>
  <c r="R787" i="8" s="1"/>
  <c r="V807" i="8" a="1"/>
  <c r="V807" i="8" s="1"/>
  <c r="S796" i="8" a="1"/>
  <c r="S796" i="8" s="1"/>
  <c r="V1072" i="8" a="1"/>
  <c r="V1072" i="8" s="1"/>
  <c r="S1153" i="8" a="1"/>
  <c r="S1153" i="8" s="1"/>
  <c r="V843" i="8" a="1"/>
  <c r="V843" i="8" s="1"/>
  <c r="S788" i="8" a="1"/>
  <c r="S788" i="8" s="1"/>
  <c r="V1008" i="8" a="1"/>
  <c r="V1008" i="8" s="1"/>
  <c r="R1004" i="8" a="1"/>
  <c r="R1004" i="8" s="1"/>
  <c r="V1012" i="8" a="1"/>
  <c r="V1012" i="8" s="1"/>
  <c r="V1166" i="8" a="1"/>
  <c r="V1166" i="8" s="1"/>
  <c r="Q1205" i="8" a="1"/>
  <c r="Q1205" i="8" s="1"/>
  <c r="V1082" i="8" a="1"/>
  <c r="V1082" i="8" s="1"/>
  <c r="R1022" i="8" a="1"/>
  <c r="R1022" i="8" s="1"/>
  <c r="V39" i="8" a="1"/>
  <c r="V39" i="8" s="1"/>
  <c r="V32" i="8" a="1"/>
  <c r="V32" i="8" s="1"/>
  <c r="U34" i="8" a="1"/>
  <c r="U34" i="8" s="1"/>
  <c r="AM46" i="8" a="1"/>
  <c r="AM46" i="8" s="1"/>
  <c r="AO46" i="8" a="1"/>
  <c r="AO46" i="8" s="1"/>
  <c r="AL62" i="8" a="1"/>
  <c r="AL62" i="8" s="1"/>
  <c r="AO62" i="8" a="1"/>
  <c r="AO62" i="8" s="1"/>
  <c r="AO66" i="8" a="1"/>
  <c r="AO66" i="8" s="1"/>
  <c r="AN66" i="8" a="1"/>
  <c r="AN66" i="8" s="1"/>
  <c r="AM66" i="8" a="1"/>
  <c r="AM66" i="8" s="1"/>
  <c r="AL66" i="8" a="1"/>
  <c r="AL66" i="8" s="1"/>
  <c r="AN86" i="8" a="1"/>
  <c r="AN86" i="8" s="1"/>
  <c r="AM86" i="8" a="1"/>
  <c r="AM86" i="8" s="1"/>
  <c r="AO86" i="8" a="1"/>
  <c r="AO86" i="8" s="1"/>
  <c r="AO100" i="8" a="1"/>
  <c r="AO100" i="8" s="1"/>
  <c r="AN100" i="8" a="1"/>
  <c r="AN100" i="8" s="1"/>
  <c r="AM100" i="8" a="1"/>
  <c r="AM100" i="8" s="1"/>
  <c r="AM124" i="8" a="1"/>
  <c r="AM124" i="8" s="1"/>
  <c r="AO124" i="8" a="1"/>
  <c r="AO124" i="8" s="1"/>
  <c r="AN124" i="8" a="1"/>
  <c r="AN124" i="8" s="1"/>
  <c r="V172" i="8" a="1"/>
  <c r="V172" i="8" s="1"/>
  <c r="V55" i="8" a="1"/>
  <c r="V55" i="8" s="1"/>
  <c r="V67" i="8" a="1"/>
  <c r="V67" i="8" s="1"/>
  <c r="AM180" i="8" a="1"/>
  <c r="AM180" i="8" s="1"/>
  <c r="AO180" i="8" a="1"/>
  <c r="AO180" i="8" s="1"/>
  <c r="AN180" i="8" a="1"/>
  <c r="AN180" i="8" s="1"/>
  <c r="V11" i="8" a="1"/>
  <c r="V11" i="8" s="1"/>
  <c r="AM50" i="8" a="1"/>
  <c r="AM50" i="8" s="1"/>
  <c r="AO50" i="8" a="1"/>
  <c r="AO50" i="8" s="1"/>
  <c r="AN50" i="8" a="1"/>
  <c r="AN50" i="8" s="1"/>
  <c r="V59" i="8" a="1"/>
  <c r="V59" i="8" s="1"/>
  <c r="V63" i="8" a="1"/>
  <c r="V63" i="8" s="1"/>
  <c r="AO140" i="8" a="1"/>
  <c r="AO140" i="8" s="1"/>
  <c r="AM140" i="8" a="1"/>
  <c r="AM140" i="8" s="1"/>
  <c r="AN140" i="8" a="1"/>
  <c r="AN140" i="8" s="1"/>
  <c r="AL42" i="8" a="1"/>
  <c r="AL42" i="8" s="1"/>
  <c r="AO42" i="8" a="1"/>
  <c r="AO42" i="8" s="1"/>
  <c r="AN42" i="8" a="1"/>
  <c r="AN42" i="8" s="1"/>
  <c r="AM42" i="8" a="1"/>
  <c r="AM42" i="8" s="1"/>
  <c r="V51" i="8" a="1"/>
  <c r="V51" i="8" s="1"/>
  <c r="AM92" i="8" a="1"/>
  <c r="AM92" i="8" s="1"/>
  <c r="AO92" i="8" a="1"/>
  <c r="AO92" i="8" s="1"/>
  <c r="AN92" i="8" a="1"/>
  <c r="AN92" i="8" s="1"/>
  <c r="U113" i="8" a="1"/>
  <c r="U113" i="8" s="1"/>
  <c r="V148" i="8" a="1"/>
  <c r="V148" i="8" s="1"/>
  <c r="V43" i="8" a="1"/>
  <c r="V43" i="8" s="1"/>
  <c r="V108" i="8" a="1"/>
  <c r="V108" i="8" s="1"/>
  <c r="V7" i="8" a="1"/>
  <c r="V7" i="8" s="1"/>
  <c r="AO41" i="8" a="1"/>
  <c r="AO41" i="8" s="1"/>
  <c r="AN41" i="8" a="1"/>
  <c r="AN41" i="8" s="1"/>
  <c r="AM41" i="8" a="1"/>
  <c r="AM41" i="8" s="1"/>
  <c r="AL41" i="8" a="1"/>
  <c r="AL41" i="8" s="1"/>
  <c r="U49" i="8" a="1"/>
  <c r="U49" i="8" s="1"/>
  <c r="U97" i="8" a="1"/>
  <c r="U97" i="8" s="1"/>
  <c r="U104" i="8" a="1"/>
  <c r="U104" i="8" s="1"/>
  <c r="AM108" i="8" a="1"/>
  <c r="AM108" i="8" s="1"/>
  <c r="AO108" i="8" a="1"/>
  <c r="AO108" i="8" s="1"/>
  <c r="AN108" i="8" a="1"/>
  <c r="AN108" i="8" s="1"/>
  <c r="AO164" i="8" a="1"/>
  <c r="AO164" i="8" s="1"/>
  <c r="AM164" i="8" a="1"/>
  <c r="AM164" i="8" s="1"/>
  <c r="AN164" i="8" a="1"/>
  <c r="AN164" i="8" s="1"/>
  <c r="V23" i="8" a="1"/>
  <c r="V23" i="8" s="1"/>
  <c r="V47" i="8" a="1"/>
  <c r="V47" i="8" s="1"/>
  <c r="V27" i="8" a="1"/>
  <c r="V27" i="8" s="1"/>
  <c r="V35" i="8" a="1"/>
  <c r="V35" i="8" s="1"/>
  <c r="AN78" i="8" a="1"/>
  <c r="AN78" i="8" s="1"/>
  <c r="AO78" i="8" a="1"/>
  <c r="AO78" i="8" s="1"/>
  <c r="AM78" i="8" a="1"/>
  <c r="AM78" i="8" s="1"/>
  <c r="U109" i="8" a="1"/>
  <c r="U109" i="8" s="1"/>
  <c r="V168" i="8" a="1"/>
  <c r="V168" i="8" s="1"/>
  <c r="AO58" i="8" a="1"/>
  <c r="AO58" i="8" s="1"/>
  <c r="AN58" i="8" a="1"/>
  <c r="AN58" i="8" s="1"/>
  <c r="AM58" i="8" a="1"/>
  <c r="AM58" i="8" s="1"/>
  <c r="AO172" i="8" a="1"/>
  <c r="AO172" i="8" s="1"/>
  <c r="AN172" i="8" a="1"/>
  <c r="AN172" i="8" s="1"/>
  <c r="AM172" i="8" a="1"/>
  <c r="AM172" i="8" s="1"/>
  <c r="V15" i="8" a="1"/>
  <c r="V15" i="8" s="1"/>
  <c r="AO33" i="8" a="1"/>
  <c r="AO33" i="8" s="1"/>
  <c r="AN33" i="8" a="1"/>
  <c r="AN33" i="8" s="1"/>
  <c r="AM33" i="8" a="1"/>
  <c r="AM33" i="8" s="1"/>
  <c r="AN74" i="8" a="1"/>
  <c r="AN74" i="8" s="1"/>
  <c r="AM74" i="8" a="1"/>
  <c r="AM74" i="8" s="1"/>
  <c r="AO74" i="8" a="1"/>
  <c r="AO74" i="8" s="1"/>
  <c r="AO82" i="8" a="1"/>
  <c r="AO82" i="8" s="1"/>
  <c r="AN82" i="8" a="1"/>
  <c r="AN82" i="8" s="1"/>
  <c r="AM82" i="8" a="1"/>
  <c r="AM82" i="8" s="1"/>
  <c r="U100" i="8" a="1"/>
  <c r="U100" i="8" s="1"/>
  <c r="V124" i="8" a="1"/>
  <c r="V124" i="8" s="1"/>
  <c r="Q145" i="8" a="1"/>
  <c r="Q145" i="8" s="1"/>
  <c r="R157" i="8" a="1"/>
  <c r="R157" i="8" s="1"/>
  <c r="V144" i="8" a="1"/>
  <c r="V144" i="8" s="1"/>
  <c r="U94" i="8" a="1"/>
  <c r="U94" i="8" s="1"/>
  <c r="V99" i="8" a="1"/>
  <c r="V99" i="8" s="1"/>
  <c r="V128" i="8" a="1"/>
  <c r="V128" i="8" s="1"/>
  <c r="V176" i="8" a="1"/>
  <c r="V176" i="8" s="1"/>
  <c r="U98" i="8" a="1"/>
  <c r="U98" i="8" s="1"/>
  <c r="R133" i="8" a="1"/>
  <c r="R133" i="8" s="1"/>
  <c r="V160" i="8" a="1"/>
  <c r="V160" i="8" s="1"/>
  <c r="U214" i="8" a="1"/>
  <c r="U214" i="8" s="1"/>
  <c r="V119" i="8" a="1"/>
  <c r="V119" i="8" s="1"/>
  <c r="U129" i="8" a="1"/>
  <c r="U129" i="8" s="1"/>
  <c r="V180" i="8" a="1"/>
  <c r="V180" i="8" s="1"/>
  <c r="V244" i="8" a="1"/>
  <c r="V244" i="8" s="1"/>
  <c r="V164" i="8" a="1"/>
  <c r="V164" i="8" s="1"/>
  <c r="V389" i="8" a="1"/>
  <c r="V389" i="8" s="1"/>
  <c r="V267" i="8" a="1"/>
  <c r="V267" i="8" s="1"/>
  <c r="V275" i="8" a="1"/>
  <c r="V275" i="8" s="1"/>
  <c r="V343" i="8" a="1"/>
  <c r="V343" i="8" s="1"/>
  <c r="V327" i="8" a="1"/>
  <c r="V327" i="8" s="1"/>
  <c r="V331" i="8" a="1"/>
  <c r="V331" i="8" s="1"/>
  <c r="V335" i="8" a="1"/>
  <c r="V335" i="8" s="1"/>
  <c r="V339" i="8" a="1"/>
  <c r="V339" i="8" s="1"/>
  <c r="V405" i="8" a="1"/>
  <c r="V405" i="8" s="1"/>
  <c r="V412" i="8" a="1"/>
  <c r="V412" i="8" s="1"/>
  <c r="V416" i="8" a="1"/>
  <c r="V416" i="8" s="1"/>
  <c r="U384" i="8" a="1"/>
  <c r="U384" i="8" s="1"/>
  <c r="U425" i="8" a="1"/>
  <c r="U425" i="8" s="1"/>
  <c r="V464" i="8" a="1"/>
  <c r="V464" i="8" s="1"/>
  <c r="V354" i="8" a="1"/>
  <c r="V354" i="8" s="1"/>
  <c r="U364" i="8" a="1"/>
  <c r="U364" i="8" s="1"/>
  <c r="V444" i="8" a="1"/>
  <c r="V444" i="8" s="1"/>
  <c r="V408" i="8" a="1"/>
  <c r="V408" i="8" s="1"/>
  <c r="V373" i="8" a="1"/>
  <c r="V373" i="8" s="1"/>
  <c r="U467" i="8" a="1"/>
  <c r="U467" i="8" s="1"/>
  <c r="T472" i="8" a="1"/>
  <c r="T472" i="8" s="1"/>
  <c r="S472" i="8" a="1"/>
  <c r="S472" i="8" s="1"/>
  <c r="R472" i="8" a="1"/>
  <c r="R472" i="8" s="1"/>
  <c r="Q472" i="8" a="1"/>
  <c r="Q472" i="8" s="1"/>
  <c r="V483" i="8" a="1"/>
  <c r="V483" i="8" s="1"/>
  <c r="V486" i="8" a="1"/>
  <c r="V486" i="8" s="1"/>
  <c r="V501" i="8" a="1"/>
  <c r="V501" i="8" s="1"/>
  <c r="T555" i="8" a="1"/>
  <c r="T555" i="8" s="1"/>
  <c r="S555" i="8" a="1"/>
  <c r="S555" i="8" s="1"/>
  <c r="R555" i="8" a="1"/>
  <c r="R555" i="8" s="1"/>
  <c r="Q555" i="8" a="1"/>
  <c r="Q555" i="8" s="1"/>
  <c r="V561" i="8" a="1"/>
  <c r="V561" i="8" s="1"/>
  <c r="V456" i="8" a="1"/>
  <c r="V456" i="8" s="1"/>
  <c r="U492" i="8" a="1"/>
  <c r="U492" i="8" s="1"/>
  <c r="T571" i="8" a="1"/>
  <c r="T571" i="8" s="1"/>
  <c r="Q571" i="8" a="1"/>
  <c r="Q571" i="8" s="1"/>
  <c r="S571" i="8" a="1"/>
  <c r="S571" i="8" s="1"/>
  <c r="R571" i="8" a="1"/>
  <c r="R571" i="8" s="1"/>
  <c r="V487" i="8" a="1"/>
  <c r="V487" i="8" s="1"/>
  <c r="U557" i="8" a="1"/>
  <c r="U557" i="8" s="1"/>
  <c r="V482" i="8" a="1"/>
  <c r="V482" i="8" s="1"/>
  <c r="V530" i="8" a="1"/>
  <c r="V530" i="8" s="1"/>
  <c r="U531" i="8" a="1"/>
  <c r="U531" i="8" s="1"/>
  <c r="V534" i="8" a="1"/>
  <c r="V534" i="8" s="1"/>
  <c r="U535" i="8" a="1"/>
  <c r="U535" i="8" s="1"/>
  <c r="V538" i="8" a="1"/>
  <c r="V538" i="8" s="1"/>
  <c r="U539" i="8" a="1"/>
  <c r="U539" i="8" s="1"/>
  <c r="U543" i="8" a="1"/>
  <c r="U543" i="8" s="1"/>
  <c r="U547" i="8" a="1"/>
  <c r="U547" i="8" s="1"/>
  <c r="V516" i="8" a="1"/>
  <c r="V516" i="8" s="1"/>
  <c r="U527" i="8" a="1"/>
  <c r="U527" i="8" s="1"/>
  <c r="V563" i="8" a="1"/>
  <c r="V563" i="8" s="1"/>
  <c r="V564" i="8" a="1"/>
  <c r="V564" i="8" s="1"/>
  <c r="U583" i="8" a="1"/>
  <c r="U583" i="8" s="1"/>
  <c r="V601" i="8" a="1"/>
  <c r="V601" i="8" s="1"/>
  <c r="V613" i="8" a="1"/>
  <c r="V613" i="8" s="1"/>
  <c r="V521" i="8" a="1"/>
  <c r="V521" i="8" s="1"/>
  <c r="V533" i="8" a="1"/>
  <c r="V533" i="8" s="1"/>
  <c r="V537" i="8" a="1"/>
  <c r="V537" i="8" s="1"/>
  <c r="V555" i="8" a="1"/>
  <c r="V555" i="8" s="1"/>
  <c r="V559" i="8" a="1"/>
  <c r="V559" i="8" s="1"/>
  <c r="V571" i="8" a="1"/>
  <c r="V571" i="8" s="1"/>
  <c r="V609" i="8" a="1"/>
  <c r="V609" i="8" s="1"/>
  <c r="V636" i="8" a="1"/>
  <c r="V636" i="8" s="1"/>
  <c r="V605" i="8" a="1"/>
  <c r="V605" i="8" s="1"/>
  <c r="V654" i="8" a="1"/>
  <c r="V654" i="8" s="1"/>
  <c r="V742" i="8" a="1"/>
  <c r="V742" i="8" s="1"/>
  <c r="V711" i="8" a="1"/>
  <c r="V711" i="8" s="1"/>
  <c r="V721" i="8" a="1"/>
  <c r="V721" i="8" s="1"/>
  <c r="V672" i="8" a="1"/>
  <c r="V672" i="8" s="1"/>
  <c r="V688" i="8" a="1"/>
  <c r="V688" i="8" s="1"/>
  <c r="V703" i="8" a="1"/>
  <c r="V703" i="8" s="1"/>
  <c r="V708" i="8" a="1"/>
  <c r="V708" i="8" s="1"/>
  <c r="V712" i="8" a="1"/>
  <c r="V712" i="8" s="1"/>
  <c r="V780" i="8" a="1"/>
  <c r="V780" i="8" s="1"/>
  <c r="V810" i="8" a="1"/>
  <c r="V810" i="8" s="1"/>
  <c r="V815" i="8" a="1"/>
  <c r="V815" i="8" s="1"/>
  <c r="V872" i="8" a="1"/>
  <c r="V872" i="8" s="1"/>
  <c r="U743" i="8" a="1"/>
  <c r="U743" i="8" s="1"/>
  <c r="U780" i="8" a="1"/>
  <c r="U780" i="8" s="1"/>
  <c r="U820" i="8" a="1"/>
  <c r="U820" i="8" s="1"/>
  <c r="U836" i="8" a="1"/>
  <c r="U836" i="8" s="1"/>
  <c r="U824" i="8" a="1"/>
  <c r="U824" i="8" s="1"/>
  <c r="U840" i="8" a="1"/>
  <c r="U840" i="8" s="1"/>
  <c r="V798" i="8" a="1"/>
  <c r="V798" i="8" s="1"/>
  <c r="U812" i="8" a="1"/>
  <c r="U812" i="8" s="1"/>
  <c r="V881" i="8" a="1"/>
  <c r="V881" i="8" s="1"/>
  <c r="V902" i="8" a="1"/>
  <c r="V902" i="8" s="1"/>
  <c r="U944" i="8" a="1"/>
  <c r="U944" i="8" s="1"/>
  <c r="V880" i="8" a="1"/>
  <c r="V880" i="8" s="1"/>
  <c r="V1034" i="8" a="1"/>
  <c r="V1034" i="8" s="1"/>
  <c r="V988" i="8" a="1"/>
  <c r="V988" i="8" s="1"/>
  <c r="V1023" i="8" a="1"/>
  <c r="V1023" i="8" s="1"/>
  <c r="V1038" i="8" a="1"/>
  <c r="V1038" i="8" s="1"/>
  <c r="U1051" i="8" a="1"/>
  <c r="U1051" i="8" s="1"/>
  <c r="V1089" i="8" a="1"/>
  <c r="V1089" i="8" s="1"/>
  <c r="V1064" i="8" a="1"/>
  <c r="V1064" i="8" s="1"/>
  <c r="V1056" i="8" a="1"/>
  <c r="V1056" i="8" s="1"/>
  <c r="V1104" i="8" a="1"/>
  <c r="V1104" i="8" s="1"/>
  <c r="V1068" i="8" a="1"/>
  <c r="V1068" i="8" s="1"/>
  <c r="V1129" i="8" a="1"/>
  <c r="V1129" i="8" s="1"/>
  <c r="T1193" i="8" a="1"/>
  <c r="T1193" i="8" s="1"/>
  <c r="Q1193" i="8" a="1"/>
  <c r="Q1193" i="8" s="1"/>
  <c r="S1193" i="8" a="1"/>
  <c r="S1193" i="8" s="1"/>
  <c r="R1193" i="8" a="1"/>
  <c r="R1193" i="8" s="1"/>
  <c r="AN46" i="8" a="1"/>
  <c r="AN46" i="8" s="1"/>
  <c r="AO94" i="8" a="1"/>
  <c r="AO94" i="8" s="1"/>
  <c r="AO526" i="8" a="1"/>
  <c r="AO526" i="8" s="1"/>
  <c r="AL598" i="8" a="1"/>
  <c r="AL598" i="8" s="1"/>
  <c r="AM926" i="8" a="1"/>
  <c r="AM926" i="8" s="1"/>
  <c r="AL358" i="8" a="1"/>
  <c r="AL358" i="8" s="1"/>
  <c r="AM518" i="8" a="1"/>
  <c r="AM518" i="8" s="1"/>
  <c r="AN526" i="8" a="1"/>
  <c r="AN526" i="8" s="1"/>
  <c r="AM718" i="8" a="1"/>
  <c r="AM718" i="8" s="1"/>
  <c r="AO806" i="8" a="1"/>
  <c r="AO806" i="8" s="1"/>
  <c r="AO910" i="8" a="1"/>
  <c r="AO910" i="8" s="1"/>
  <c r="AM998" i="8" a="1"/>
  <c r="AM998" i="8" s="1"/>
  <c r="AO1022" i="8" a="1"/>
  <c r="AO1022" i="8" s="1"/>
  <c r="AO1030" i="8" a="1"/>
  <c r="AO1030" i="8" s="1"/>
  <c r="AN422" i="8" a="1"/>
  <c r="AN422" i="8" s="1"/>
  <c r="AO646" i="8" a="1"/>
  <c r="AO646" i="8" s="1"/>
  <c r="AN654" i="8" a="1"/>
  <c r="AN654" i="8" s="1"/>
  <c r="AN662" i="8" a="1"/>
  <c r="AN662" i="8" s="1"/>
  <c r="AN1014" i="8" a="1"/>
  <c r="AN1014" i="8" s="1"/>
  <c r="AM1046" i="8" a="1"/>
  <c r="AM1046" i="8" s="1"/>
  <c r="AN1278" i="8" a="1"/>
  <c r="AN1278" i="8" s="1"/>
  <c r="AM1302" i="8" a="1"/>
  <c r="AM1302" i="8" s="1"/>
  <c r="AN1310" i="8" a="1"/>
  <c r="AN1310" i="8" s="1"/>
  <c r="AN1334" i="8" a="1"/>
  <c r="AN1334" i="8" s="1"/>
  <c r="AN70" i="8" a="1"/>
  <c r="AN70" i="8" s="1"/>
  <c r="AN102" i="8" a="1"/>
  <c r="AN102" i="8" s="1"/>
  <c r="AO422" i="8" a="1"/>
  <c r="AO422" i="8" s="1"/>
  <c r="AO438" i="8" a="1"/>
  <c r="AO438" i="8" s="1"/>
  <c r="AM462" i="8" a="1"/>
  <c r="AM462" i="8" s="1"/>
  <c r="AM486" i="8" a="1"/>
  <c r="AM486" i="8" s="1"/>
  <c r="AM606" i="8" a="1"/>
  <c r="AM606" i="8" s="1"/>
  <c r="AO702" i="8" a="1"/>
  <c r="AO702" i="8" s="1"/>
  <c r="AO862" i="8" a="1"/>
  <c r="AO862" i="8" s="1"/>
  <c r="AM982" i="8" a="1"/>
  <c r="AM982" i="8" s="1"/>
  <c r="AN1046" i="8" a="1"/>
  <c r="AN1046" i="8" s="1"/>
  <c r="AM1054" i="8" a="1"/>
  <c r="AM1054" i="8" s="1"/>
  <c r="AN1302" i="8" a="1"/>
  <c r="AN1302" i="8" s="1"/>
  <c r="AM1326" i="8" a="1"/>
  <c r="AM1326" i="8" s="1"/>
  <c r="AM62" i="8" a="1"/>
  <c r="AM62" i="8" s="1"/>
  <c r="AO70" i="8" a="1"/>
  <c r="AO70" i="8" s="1"/>
  <c r="AM94" i="8" a="1"/>
  <c r="AM94" i="8" s="1"/>
  <c r="AO102" i="8" a="1"/>
  <c r="AO102" i="8" s="1"/>
  <c r="AM262" i="8" a="1"/>
  <c r="AM262" i="8" s="1"/>
  <c r="AL350" i="8" a="1"/>
  <c r="AL350" i="8" s="1"/>
  <c r="AO462" i="8" a="1"/>
  <c r="AO462" i="8" s="1"/>
  <c r="AM510" i="8" a="1"/>
  <c r="AM510" i="8" s="1"/>
  <c r="AN606" i="8" a="1"/>
  <c r="AN606" i="8" s="1"/>
  <c r="AM678" i="8" a="1"/>
  <c r="AM678" i="8" s="1"/>
  <c r="AM710" i="8" a="1"/>
  <c r="AM710" i="8" s="1"/>
  <c r="AO974" i="8" a="1"/>
  <c r="AO974" i="8" s="1"/>
  <c r="AN982" i="8" a="1"/>
  <c r="AN982" i="8" s="1"/>
  <c r="AO1046" i="8" a="1"/>
  <c r="AO1046" i="8" s="1"/>
  <c r="AN1054" i="8" a="1"/>
  <c r="AN1054" i="8" s="1"/>
  <c r="AN1326" i="8" a="1"/>
  <c r="AN1326" i="8" s="1"/>
  <c r="AM54" i="8" a="1"/>
  <c r="AM54" i="8" s="1"/>
  <c r="AO126" i="8" a="1"/>
  <c r="AO126" i="8" s="1"/>
  <c r="AL38" i="8" a="1"/>
  <c r="AL38" i="8" s="1"/>
  <c r="AN62" i="8" a="1"/>
  <c r="AN62" i="8" s="1"/>
  <c r="AN118" i="8" a="1"/>
  <c r="AN118" i="8" s="1"/>
  <c r="AN206" i="8" a="1"/>
  <c r="AN206" i="8" s="1"/>
  <c r="AN262" i="8" a="1"/>
  <c r="AN262" i="8" s="1"/>
  <c r="AO678" i="8" a="1"/>
  <c r="AO678" i="8" s="1"/>
  <c r="AN686" i="8" a="1"/>
  <c r="AN686" i="8" s="1"/>
  <c r="AN710" i="8" a="1"/>
  <c r="AN710" i="8" s="1"/>
  <c r="AN846" i="8" a="1"/>
  <c r="AN846" i="8" s="1"/>
  <c r="AM1022" i="8" a="1"/>
  <c r="AM1022" i="8" s="1"/>
  <c r="AM1030" i="8" a="1"/>
  <c r="AM1030" i="8" s="1"/>
  <c r="AM1062" i="8" a="1"/>
  <c r="AM1062" i="8" s="1"/>
  <c r="AM1270" i="8" a="1"/>
  <c r="AM1270" i="8" s="1"/>
  <c r="AN1294" i="8" a="1"/>
  <c r="AN1294" i="8" s="1"/>
  <c r="AO622" i="8" a="1"/>
  <c r="AO622" i="8" s="1"/>
  <c r="AO734" i="8" a="1"/>
  <c r="AO734" i="8" s="1"/>
  <c r="AM806" i="8" a="1"/>
  <c r="AM806" i="8" s="1"/>
  <c r="AM854" i="8" a="1"/>
  <c r="AM854" i="8" s="1"/>
  <c r="AN910" i="8" a="1"/>
  <c r="AN910" i="8" s="1"/>
  <c r="AN1022" i="8" a="1"/>
  <c r="AN1022" i="8" s="1"/>
  <c r="AN1062" i="8" a="1"/>
  <c r="AN1062" i="8" s="1"/>
  <c r="AO1254" i="8" a="1"/>
  <c r="AO1254" i="8" s="1"/>
  <c r="AN1270" i="8" a="1"/>
  <c r="AN1270" i="8" s="1"/>
  <c r="AL320" i="8"/>
  <c r="AL322" i="8"/>
  <c r="AL306" i="8"/>
  <c r="AL319" i="8"/>
  <c r="AL324" i="8"/>
  <c r="AL585" i="8"/>
  <c r="AL342" i="8"/>
  <c r="AL484" i="8"/>
  <c r="AL922" i="8"/>
  <c r="AL929" i="8"/>
  <c r="AL1124" i="8"/>
  <c r="AL328" i="8"/>
  <c r="AL776" i="8"/>
  <c r="AL904" i="8"/>
  <c r="AL928" i="8"/>
  <c r="AL1024" i="8"/>
  <c r="AL1208" i="8"/>
  <c r="AL900" i="8"/>
  <c r="AL387" i="8"/>
  <c r="AL555" i="8"/>
  <c r="AL603" i="8"/>
  <c r="AL931" i="8"/>
  <c r="AL979" i="8"/>
  <c r="AL1011" i="8"/>
  <c r="AL1043" i="8"/>
  <c r="AL1155" i="8"/>
  <c r="AL1010" i="8"/>
  <c r="AL314" i="8"/>
  <c r="AL465" i="8"/>
  <c r="AL481" i="8"/>
  <c r="AL506" i="8"/>
  <c r="AL906" i="8"/>
  <c r="AL913" i="8"/>
  <c r="AL924" i="8"/>
  <c r="AL978" i="8"/>
  <c r="AL1151" i="8"/>
  <c r="AL382" i="8"/>
  <c r="AL542" i="8"/>
  <c r="AL774" i="8"/>
  <c r="AL1158" i="8"/>
  <c r="AL343" i="8"/>
  <c r="AL271" i="8"/>
  <c r="AL298" i="8"/>
  <c r="AL303" i="8"/>
  <c r="AL521" i="8"/>
  <c r="AL775" i="8"/>
  <c r="AL999" i="8"/>
  <c r="AL1042" i="8"/>
  <c r="AL1108" i="8"/>
  <c r="AL1159" i="8"/>
  <c r="AL1198" i="8"/>
  <c r="AL537" i="8"/>
  <c r="AL905" i="8"/>
  <c r="AL545" i="8"/>
  <c r="AL921" i="8"/>
  <c r="AL930" i="8"/>
  <c r="AL972" i="8"/>
  <c r="AL468" i="8"/>
  <c r="AL476" i="8"/>
  <c r="AL497" i="8"/>
  <c r="AL554" i="8"/>
  <c r="AL788" i="8"/>
  <c r="AL857" i="8"/>
  <c r="AL903" i="8"/>
  <c r="AL1047" i="8"/>
  <c r="AL1199" i="8"/>
  <c r="AL943" i="8"/>
  <c r="AL538" i="8"/>
  <c r="AL855" i="8"/>
  <c r="AL316" i="8"/>
  <c r="AL346" i="8"/>
  <c r="AL367" i="8"/>
  <c r="AL505" i="8"/>
  <c r="AL796" i="8"/>
  <c r="AL898" i="8"/>
  <c r="AL914" i="8"/>
  <c r="AL975" i="8"/>
  <c r="AL1156" i="8"/>
  <c r="AL370" i="8"/>
  <c r="AL714" i="8"/>
  <c r="AL778" i="8"/>
  <c r="AL299" i="8"/>
  <c r="AL423" i="8"/>
  <c r="AL522" i="8"/>
  <c r="AL772" i="8"/>
  <c r="AL777" i="8"/>
  <c r="AL854" i="8"/>
  <c r="AL1044" i="8"/>
  <c r="AL1161" i="8"/>
  <c r="AL341" i="8"/>
  <c r="AN619" i="8" a="1"/>
  <c r="AN619" i="8" s="1"/>
  <c r="AO110" i="8" a="1"/>
  <c r="AO110" i="8" s="1"/>
  <c r="AO478" i="8" a="1"/>
  <c r="AO478" i="8" s="1"/>
  <c r="AN510" i="8" a="1"/>
  <c r="AN510" i="8" s="1"/>
  <c r="AN534" i="8" a="1"/>
  <c r="AN534" i="8" s="1"/>
  <c r="AM542" i="8" a="1"/>
  <c r="AM542" i="8" s="1"/>
  <c r="AN558" i="8" a="1"/>
  <c r="AN558" i="8" s="1"/>
  <c r="AO574" i="8" a="1"/>
  <c r="AO574" i="8" s="1"/>
  <c r="AM582" i="8" a="1"/>
  <c r="AM582" i="8" s="1"/>
  <c r="AN774" i="8" a="1"/>
  <c r="AN774" i="8" s="1"/>
  <c r="AN814" i="8" a="1"/>
  <c r="AN814" i="8" s="1"/>
  <c r="AO854" i="8" a="1"/>
  <c r="AO854" i="8" s="1"/>
  <c r="AN894" i="8" a="1"/>
  <c r="AN894" i="8" s="1"/>
  <c r="AN998" i="8" a="1"/>
  <c r="AN998" i="8" s="1"/>
  <c r="AM1254" i="8" a="1"/>
  <c r="AM1254" i="8" s="1"/>
  <c r="AM222" i="8" a="1"/>
  <c r="AM222" i="8" s="1"/>
  <c r="AO534" i="8" a="1"/>
  <c r="AO534" i="8" s="1"/>
  <c r="AN590" i="8" a="1"/>
  <c r="AN590" i="8" s="1"/>
  <c r="AM614" i="8" a="1"/>
  <c r="AM614" i="8" s="1"/>
  <c r="AN702" i="8" a="1"/>
  <c r="AN702" i="8" s="1"/>
  <c r="AN974" i="8" a="1"/>
  <c r="AN974" i="8" s="1"/>
  <c r="AN608" i="8" a="1"/>
  <c r="AN608" i="8" s="1"/>
  <c r="AN499" i="8" a="1"/>
  <c r="AN499" i="8" s="1"/>
  <c r="AM216" i="8" a="1"/>
  <c r="AM216" i="8" s="1"/>
  <c r="AO515" i="8" a="1"/>
  <c r="AO515" i="8" s="1"/>
  <c r="AO603" i="8" a="1"/>
  <c r="AO603" i="8" s="1"/>
  <c r="AO987" i="8" a="1"/>
  <c r="AO987" i="8" s="1"/>
  <c r="AN54" i="8" a="1"/>
  <c r="AN54" i="8" s="1"/>
  <c r="AM995" i="8" a="1"/>
  <c r="AM995" i="8" s="1"/>
  <c r="AO406" i="8" a="1"/>
  <c r="AO406" i="8" s="1"/>
  <c r="AM454" i="8" a="1"/>
  <c r="AM454" i="8" s="1"/>
  <c r="AO1155" i="8" a="1"/>
  <c r="AO1155" i="8" s="1"/>
  <c r="AM38" i="8" a="1"/>
  <c r="AM38" i="8" s="1"/>
  <c r="AO118" i="8" a="1"/>
  <c r="AO118" i="8" s="1"/>
  <c r="AN190" i="8" a="1"/>
  <c r="AN190" i="8" s="1"/>
  <c r="AO254" i="8" a="1"/>
  <c r="AO254" i="8" s="1"/>
  <c r="AM278" i="8" a="1"/>
  <c r="AM278" i="8" s="1"/>
  <c r="AM334" i="8" a="1"/>
  <c r="AM334" i="8" s="1"/>
  <c r="AM566" i="8" a="1"/>
  <c r="AM566" i="8" s="1"/>
  <c r="AM574" i="8" a="1"/>
  <c r="AM574" i="8" s="1"/>
  <c r="AM622" i="8" a="1"/>
  <c r="AM622" i="8" s="1"/>
  <c r="AO662" i="8" a="1"/>
  <c r="AO662" i="8" s="1"/>
  <c r="AL670" i="8" a="1"/>
  <c r="AL670" i="8" s="1"/>
  <c r="AN822" i="8" a="1"/>
  <c r="AN822" i="8" s="1"/>
  <c r="AM870" i="8" a="1"/>
  <c r="AM870" i="8" s="1"/>
  <c r="AN886" i="8" a="1"/>
  <c r="AN886" i="8" s="1"/>
  <c r="AM950" i="8" a="1"/>
  <c r="AM950" i="8" s="1"/>
  <c r="AN1006" i="8" a="1"/>
  <c r="AN1006" i="8" s="1"/>
  <c r="AN1238" i="8" a="1"/>
  <c r="AN1238" i="8" s="1"/>
  <c r="AN1262" i="8" a="1"/>
  <c r="AN1262" i="8" s="1"/>
  <c r="AO1294" i="8" a="1"/>
  <c r="AO1294" i="8" s="1"/>
  <c r="AN38" i="8" a="1"/>
  <c r="AN38" i="8" s="1"/>
  <c r="AN110" i="8" a="1"/>
  <c r="AN110" i="8" s="1"/>
  <c r="AN278" i="8" a="1"/>
  <c r="AN278" i="8" s="1"/>
  <c r="AN334" i="8" a="1"/>
  <c r="AN334" i="8" s="1"/>
  <c r="AN414" i="8" a="1"/>
  <c r="AN414" i="8" s="1"/>
  <c r="AN470" i="8" a="1"/>
  <c r="AN470" i="8" s="1"/>
  <c r="AM478" i="8" a="1"/>
  <c r="AM478" i="8" s="1"/>
  <c r="AM502" i="8" a="1"/>
  <c r="AM502" i="8" s="1"/>
  <c r="AL518" i="8" a="1"/>
  <c r="AL518" i="8" s="1"/>
  <c r="AN574" i="8" a="1"/>
  <c r="AN574" i="8" s="1"/>
  <c r="AL606" i="8" a="1"/>
  <c r="AL606" i="8" s="1"/>
  <c r="AM638" i="8" a="1"/>
  <c r="AM638" i="8" s="1"/>
  <c r="AO670" i="8" a="1"/>
  <c r="AO670" i="8" s="1"/>
  <c r="AM726" i="8" a="1"/>
  <c r="AM726" i="8" s="1"/>
  <c r="AM838" i="8" a="1"/>
  <c r="AM838" i="8" s="1"/>
  <c r="AM894" i="8" a="1"/>
  <c r="AM894" i="8" s="1"/>
  <c r="AN934" i="8" a="1"/>
  <c r="AN934" i="8" s="1"/>
  <c r="AN950" i="8" a="1"/>
  <c r="AN950" i="8" s="1"/>
  <c r="AO1027" i="8" a="1"/>
  <c r="AO1027" i="8" s="1"/>
  <c r="AM236" i="8" a="1"/>
  <c r="AM236" i="8" s="1"/>
  <c r="AM276" i="8" a="1"/>
  <c r="AM276" i="8" s="1"/>
  <c r="AN292" i="8" a="1"/>
  <c r="AN292" i="8" s="1"/>
  <c r="AM364" i="8" a="1"/>
  <c r="AM364" i="8" s="1"/>
  <c r="AM388" i="8" a="1"/>
  <c r="AM388" i="8" s="1"/>
  <c r="AM420" i="8" a="1"/>
  <c r="AM420" i="8" s="1"/>
  <c r="AM484" i="8" a="1"/>
  <c r="AM484" i="8" s="1"/>
  <c r="AN452" i="8" a="1"/>
  <c r="AN452" i="8" s="1"/>
  <c r="AO59" i="8" a="1"/>
  <c r="AO59" i="8" s="1"/>
  <c r="AM171" i="8" a="1"/>
  <c r="AM171" i="8" s="1"/>
  <c r="AN995" i="8" a="1"/>
  <c r="AN995" i="8" s="1"/>
  <c r="AM1323" i="8" a="1"/>
  <c r="AM1323" i="8" s="1"/>
  <c r="AO1331" i="8" a="1"/>
  <c r="AO1331" i="8" s="1"/>
  <c r="AM1339" i="8" a="1"/>
  <c r="AM1339" i="8" s="1"/>
  <c r="AN1339" i="8" a="1"/>
  <c r="AN1339" i="8" s="1"/>
  <c r="AM1083" i="8" a="1"/>
  <c r="AM1083" i="8" s="1"/>
  <c r="AL234" i="8"/>
  <c r="AL260" i="8"/>
  <c r="AL226" i="8"/>
  <c r="AL231" i="8"/>
  <c r="AL266" i="8"/>
  <c r="AL258" i="8"/>
  <c r="AL257" i="8"/>
  <c r="AL218" i="8"/>
  <c r="AL228" i="8"/>
  <c r="AL263" i="8"/>
  <c r="AL229" i="8"/>
  <c r="AO347" i="8" a="1"/>
  <c r="AO347" i="8" s="1"/>
  <c r="AN363" i="8" a="1"/>
  <c r="AN363" i="8" s="1"/>
  <c r="AM931" i="8" a="1"/>
  <c r="AM931" i="8" s="1"/>
  <c r="AO1091" i="8" a="1"/>
  <c r="AO1091" i="8" s="1"/>
  <c r="AN1147" i="8" a="1"/>
  <c r="AN1147" i="8" s="1"/>
  <c r="AM1187" i="8" a="1"/>
  <c r="AM1187" i="8" s="1"/>
  <c r="AM1291" i="8" a="1"/>
  <c r="AM1291" i="8" s="1"/>
  <c r="AM1347" i="8" a="1"/>
  <c r="AM1347" i="8" s="1"/>
  <c r="AM979" i="8" a="1"/>
  <c r="AM979" i="8" s="1"/>
  <c r="AM1115" i="8" a="1"/>
  <c r="AM1115" i="8" s="1"/>
  <c r="AO1203" i="8" a="1"/>
  <c r="AO1203" i="8" s="1"/>
  <c r="AN1291" i="8" a="1"/>
  <c r="AN1291" i="8" s="1"/>
  <c r="AM1299" i="8" a="1"/>
  <c r="AM1299" i="8" s="1"/>
  <c r="AN1347" i="8" a="1"/>
  <c r="AN1347" i="8" s="1"/>
  <c r="AN107" i="8" a="1"/>
  <c r="AN107" i="8" s="1"/>
  <c r="AN211" i="8" a="1"/>
  <c r="AN211" i="8" s="1"/>
  <c r="AM331" i="8" a="1"/>
  <c r="AM331" i="8" s="1"/>
  <c r="AM379" i="8" a="1"/>
  <c r="AM379" i="8" s="1"/>
  <c r="AN971" i="8" a="1"/>
  <c r="AN971" i="8" s="1"/>
  <c r="AN979" i="8" a="1"/>
  <c r="AN979" i="8" s="1"/>
  <c r="AM1043" i="8" a="1"/>
  <c r="AM1043" i="8" s="1"/>
  <c r="AN1115" i="8" a="1"/>
  <c r="AN1115" i="8" s="1"/>
  <c r="AM1227" i="8" a="1"/>
  <c r="AM1227" i="8" s="1"/>
  <c r="AN1299" i="8" a="1"/>
  <c r="AN1299" i="8" s="1"/>
  <c r="AM99" i="8" a="1"/>
  <c r="AM99" i="8" s="1"/>
  <c r="AO187" i="8" a="1"/>
  <c r="AO187" i="8" s="1"/>
  <c r="AO979" i="8" a="1"/>
  <c r="AO979" i="8" s="1"/>
  <c r="AO1011" i="8" a="1"/>
  <c r="AO1011" i="8" s="1"/>
  <c r="AM1307" i="8" a="1"/>
  <c r="AM1307" i="8" s="1"/>
  <c r="AL191" i="8"/>
  <c r="AL190" i="8"/>
  <c r="AL186" i="8"/>
  <c r="AM408" i="8" a="1"/>
  <c r="AM408" i="8" s="1"/>
  <c r="AN880" i="8" a="1"/>
  <c r="AN880" i="8" s="1"/>
  <c r="AN195" i="8" a="1"/>
  <c r="AN195" i="8" s="1"/>
  <c r="AM267" i="8" a="1"/>
  <c r="AM267" i="8" s="1"/>
  <c r="AN387" i="8" a="1"/>
  <c r="AN387" i="8" s="1"/>
  <c r="AN1043" i="8" a="1"/>
  <c r="AN1043" i="8" s="1"/>
  <c r="AM1051" i="8" a="1"/>
  <c r="AM1051" i="8" s="1"/>
  <c r="AN1083" i="8" a="1"/>
  <c r="AN1083" i="8" s="1"/>
  <c r="AO643" i="8" a="1"/>
  <c r="AO643" i="8" s="1"/>
  <c r="AO683" i="8" a="1"/>
  <c r="AO683" i="8" s="1"/>
  <c r="AO1043" i="8" a="1"/>
  <c r="AO1043" i="8" s="1"/>
  <c r="AN1051" i="8" a="1"/>
  <c r="AN1051" i="8" s="1"/>
  <c r="AN1187" i="8" a="1"/>
  <c r="AN1187" i="8" s="1"/>
  <c r="AN1307" i="8" a="1"/>
  <c r="AN1307" i="8" s="1"/>
  <c r="AM1315" i="8" a="1"/>
  <c r="AM1315" i="8" s="1"/>
  <c r="AN1323" i="8" a="1"/>
  <c r="AN1323" i="8" s="1"/>
  <c r="AN147" i="8" a="1"/>
  <c r="AN147" i="8" s="1"/>
  <c r="AM203" i="8" a="1"/>
  <c r="AM203" i="8" s="1"/>
  <c r="AM987" i="8" a="1"/>
  <c r="AM987" i="8" s="1"/>
  <c r="AM1011" i="8" a="1"/>
  <c r="AM1011" i="8" s="1"/>
  <c r="AM1035" i="8" a="1"/>
  <c r="AM1035" i="8" s="1"/>
  <c r="AO1243" i="8" a="1"/>
  <c r="AO1243" i="8" s="1"/>
  <c r="AN1315" i="8" a="1"/>
  <c r="AN1315" i="8" s="1"/>
  <c r="AM1331" i="8" a="1"/>
  <c r="AM1331" i="8" s="1"/>
  <c r="AM163" i="8" a="1"/>
  <c r="AM163" i="8" s="1"/>
  <c r="AM403" i="8" a="1"/>
  <c r="AM403" i="8" s="1"/>
  <c r="AN1011" i="8" a="1"/>
  <c r="AN1011" i="8" s="1"/>
  <c r="AN1035" i="8" a="1"/>
  <c r="AN1035" i="8" s="1"/>
  <c r="AN141" i="8" a="1"/>
  <c r="AN141" i="8" s="1"/>
  <c r="AM61" i="8" a="1"/>
  <c r="AM61" i="8" s="1"/>
  <c r="AO477" i="8" a="1"/>
  <c r="AO477" i="8" s="1"/>
  <c r="AO173" i="8" a="1"/>
  <c r="AO173" i="8" s="1"/>
  <c r="AM461" i="8" a="1"/>
  <c r="AM461" i="8" s="1"/>
  <c r="AO1189" i="8" a="1"/>
  <c r="AO1189" i="8" s="1"/>
  <c r="AN541" i="8" a="1"/>
  <c r="AN541" i="8" s="1"/>
  <c r="AM597" i="8" a="1"/>
  <c r="AM597" i="8" s="1"/>
  <c r="AO1181" i="8" a="1"/>
  <c r="AO1181" i="8" s="1"/>
  <c r="AN677" i="8" a="1"/>
  <c r="AN677" i="8" s="1"/>
  <c r="AN1053" i="8" a="1"/>
  <c r="AN1053" i="8" s="1"/>
  <c r="AO93" i="8" a="1"/>
  <c r="AO93" i="8" s="1"/>
  <c r="AM437" i="8" a="1"/>
  <c r="AM437" i="8" s="1"/>
  <c r="AN573" i="8" a="1"/>
  <c r="AN573" i="8" s="1"/>
  <c r="AM877" i="8" a="1"/>
  <c r="AM877" i="8" s="1"/>
  <c r="AN1037" i="8" a="1"/>
  <c r="AN1037" i="8" s="1"/>
  <c r="AM77" i="8" a="1"/>
  <c r="AM77" i="8" s="1"/>
  <c r="AM485" i="8" a="1"/>
  <c r="AM485" i="8" s="1"/>
  <c r="AO845" i="8" a="1"/>
  <c r="AO845" i="8" s="1"/>
  <c r="AM69" i="8" a="1"/>
  <c r="AM69" i="8" s="1"/>
  <c r="AO101" i="8" a="1"/>
  <c r="AO101" i="8" s="1"/>
  <c r="AN29" i="8" a="1"/>
  <c r="AN29" i="8" s="1"/>
  <c r="AM141" i="8" a="1"/>
  <c r="AM141" i="8" s="1"/>
  <c r="AM149" i="8" a="1"/>
  <c r="AM149" i="8" s="1"/>
  <c r="AN173" i="8" a="1"/>
  <c r="AN173" i="8" s="1"/>
  <c r="AO341" i="8" a="1"/>
  <c r="AO341" i="8" s="1"/>
  <c r="AN357" i="8" a="1"/>
  <c r="AN357" i="8" s="1"/>
  <c r="AO373" i="8" a="1"/>
  <c r="AO373" i="8" s="1"/>
  <c r="AN477" i="8" a="1"/>
  <c r="AN477" i="8" s="1"/>
  <c r="AM541" i="8" a="1"/>
  <c r="AM541" i="8" s="1"/>
  <c r="AM573" i="8" a="1"/>
  <c r="AM573" i="8" s="1"/>
  <c r="AM677" i="8" a="1"/>
  <c r="AM677" i="8" s="1"/>
  <c r="AN845" i="8" a="1"/>
  <c r="AN845" i="8" s="1"/>
  <c r="AN1005" i="8" a="1"/>
  <c r="AN1005" i="8" s="1"/>
  <c r="AM1037" i="8" a="1"/>
  <c r="AM1037" i="8" s="1"/>
  <c r="AO1101" i="8" a="1"/>
  <c r="AO1101" i="8" s="1"/>
  <c r="AN1181" i="8" a="1"/>
  <c r="AN1181" i="8" s="1"/>
  <c r="AN1189" i="8" a="1"/>
  <c r="AN1189" i="8" s="1"/>
  <c r="AM1205" i="8" a="1"/>
  <c r="AM1205" i="8" s="1"/>
  <c r="AM1237" i="8" a="1"/>
  <c r="AM1237" i="8" s="1"/>
  <c r="AN53" i="8" a="1"/>
  <c r="AN53" i="8" s="1"/>
  <c r="AN61" i="8" a="1"/>
  <c r="AN61" i="8" s="1"/>
  <c r="AN77" i="8" a="1"/>
  <c r="AN77" i="8" s="1"/>
  <c r="AM101" i="8" a="1"/>
  <c r="AM101" i="8" s="1"/>
  <c r="AM165" i="8" a="1"/>
  <c r="AM165" i="8" s="1"/>
  <c r="AN437" i="8" a="1"/>
  <c r="AN437" i="8" s="1"/>
  <c r="AM445" i="8" a="1"/>
  <c r="AM445" i="8" s="1"/>
  <c r="AM453" i="8" a="1"/>
  <c r="AM453" i="8" s="1"/>
  <c r="AO485" i="8" a="1"/>
  <c r="AO485" i="8" s="1"/>
  <c r="AN525" i="8" a="1"/>
  <c r="AN525" i="8" s="1"/>
  <c r="AO573" i="8" a="1"/>
  <c r="AO573" i="8" s="1"/>
  <c r="AL669" i="8" a="1"/>
  <c r="AL669" i="8" s="1"/>
  <c r="AO677" i="8" a="1"/>
  <c r="AO677" i="8" s="1"/>
  <c r="AO941" i="8" a="1"/>
  <c r="AO941" i="8" s="1"/>
  <c r="AO1045" i="8" a="1"/>
  <c r="AO1045" i="8" s="1"/>
  <c r="AO1053" i="8" a="1"/>
  <c r="AO1053" i="8" s="1"/>
  <c r="AM1141" i="8" a="1"/>
  <c r="AM1141" i="8" s="1"/>
  <c r="AM45" i="8" a="1"/>
  <c r="AM45" i="8" s="1"/>
  <c r="AO53" i="8" a="1"/>
  <c r="AO53" i="8" s="1"/>
  <c r="AO61" i="8" a="1"/>
  <c r="AO61" i="8" s="1"/>
  <c r="AN165" i="8" a="1"/>
  <c r="AN165" i="8" s="1"/>
  <c r="AN229" i="8" a="1"/>
  <c r="AN229" i="8" s="1"/>
  <c r="AM413" i="8" a="1"/>
  <c r="AM413" i="8" s="1"/>
  <c r="AN445" i="8" a="1"/>
  <c r="AN445" i="8" s="1"/>
  <c r="AM509" i="8" a="1"/>
  <c r="AM509" i="8" s="1"/>
  <c r="AL517" i="8" a="1"/>
  <c r="AL517" i="8" s="1"/>
  <c r="AO525" i="8" a="1"/>
  <c r="AO525" i="8" s="1"/>
  <c r="AN557" i="8" a="1"/>
  <c r="AN557" i="8" s="1"/>
  <c r="AN853" i="8" a="1"/>
  <c r="AN853" i="8" s="1"/>
  <c r="AM1029" i="8" a="1"/>
  <c r="AM1029" i="8" s="1"/>
  <c r="AO1117" i="8" a="1"/>
  <c r="AO1117" i="8" s="1"/>
  <c r="AN1141" i="8" a="1"/>
  <c r="AN1141" i="8" s="1"/>
  <c r="AM1277" i="8" a="1"/>
  <c r="AM1277" i="8" s="1"/>
  <c r="AN189" i="8" a="1"/>
  <c r="AN189" i="8" s="1"/>
  <c r="AO205" i="8" a="1"/>
  <c r="AO205" i="8" s="1"/>
  <c r="AO509" i="8" a="1"/>
  <c r="AO509" i="8" s="1"/>
  <c r="AM517" i="8" a="1"/>
  <c r="AM517" i="8" s="1"/>
  <c r="AO557" i="8" a="1"/>
  <c r="AO557" i="8" s="1"/>
  <c r="AN749" i="8" a="1"/>
  <c r="AN749" i="8" s="1"/>
  <c r="AM837" i="8" a="1"/>
  <c r="AM837" i="8" s="1"/>
  <c r="AM1085" i="8" a="1"/>
  <c r="AM1085" i="8" s="1"/>
  <c r="AM1173" i="8" a="1"/>
  <c r="AM1173" i="8" s="1"/>
  <c r="AM1245" i="8" a="1"/>
  <c r="AM1245" i="8" s="1"/>
  <c r="AM1261" i="8" a="1"/>
  <c r="AM1261" i="8" s="1"/>
  <c r="AN1277" i="8" a="1"/>
  <c r="AN1277" i="8" s="1"/>
  <c r="AM37" i="8" a="1"/>
  <c r="AM37" i="8" s="1"/>
  <c r="AO45" i="8" a="1"/>
  <c r="AO45" i="8" s="1"/>
  <c r="AO181" i="8" a="1"/>
  <c r="AO181" i="8" s="1"/>
  <c r="AN397" i="8" a="1"/>
  <c r="AN397" i="8" s="1"/>
  <c r="AN517" i="8" a="1"/>
  <c r="AN517" i="8" s="1"/>
  <c r="AM629" i="8" a="1"/>
  <c r="AM629" i="8" s="1"/>
  <c r="AM645" i="8" a="1"/>
  <c r="AM645" i="8" s="1"/>
  <c r="AN701" i="8" a="1"/>
  <c r="AN701" i="8" s="1"/>
  <c r="AO749" i="8" a="1"/>
  <c r="AO749" i="8" s="1"/>
  <c r="AN757" i="8" a="1"/>
  <c r="AN757" i="8" s="1"/>
  <c r="AN829" i="8" a="1"/>
  <c r="AN829" i="8" s="1"/>
  <c r="AM949" i="8" a="1"/>
  <c r="AM949" i="8" s="1"/>
  <c r="AN989" i="8" a="1"/>
  <c r="AN989" i="8" s="1"/>
  <c r="AN1085" i="8" a="1"/>
  <c r="AN1085" i="8" s="1"/>
  <c r="AM1093" i="8" a="1"/>
  <c r="AM1093" i="8" s="1"/>
  <c r="AO1109" i="8" a="1"/>
  <c r="AO1109" i="8" s="1"/>
  <c r="AN1157" i="8" a="1"/>
  <c r="AN1157" i="8" s="1"/>
  <c r="AN1197" i="8" a="1"/>
  <c r="AN1197" i="8" s="1"/>
  <c r="AN1245" i="8" a="1"/>
  <c r="AN1245" i="8" s="1"/>
  <c r="AN1261" i="8" a="1"/>
  <c r="AN1261" i="8" s="1"/>
  <c r="AM1285" i="8" a="1"/>
  <c r="AM1285" i="8" s="1"/>
  <c r="AL37" i="8" a="1"/>
  <c r="AL37" i="8" s="1"/>
  <c r="AM109" i="8" a="1"/>
  <c r="AM109" i="8" s="1"/>
  <c r="AL29" i="8" a="1"/>
  <c r="AL29" i="8" s="1"/>
  <c r="AN37" i="8" a="1"/>
  <c r="AN37" i="8" s="1"/>
  <c r="AM157" i="8" a="1"/>
  <c r="AM157" i="8" s="1"/>
  <c r="AN365" i="8" a="1"/>
  <c r="AN365" i="8" s="1"/>
  <c r="AO397" i="8" a="1"/>
  <c r="AO397" i="8" s="1"/>
  <c r="AM565" i="8" a="1"/>
  <c r="AM565" i="8" s="1"/>
  <c r="AN629" i="8" a="1"/>
  <c r="AN629" i="8" s="1"/>
  <c r="AN645" i="8" a="1"/>
  <c r="AN645" i="8" s="1"/>
  <c r="AO693" i="8" a="1"/>
  <c r="AO693" i="8" s="1"/>
  <c r="AO701" i="8" a="1"/>
  <c r="AO701" i="8" s="1"/>
  <c r="AO757" i="8" a="1"/>
  <c r="AO757" i="8" s="1"/>
  <c r="AO797" i="8" a="1"/>
  <c r="AO797" i="8" s="1"/>
  <c r="AN1093" i="8" a="1"/>
  <c r="AN1093" i="8" s="1"/>
  <c r="AO1197" i="8" a="1"/>
  <c r="AO1197" i="8" s="1"/>
  <c r="AN1285" i="8" a="1"/>
  <c r="AN1285" i="8" s="1"/>
  <c r="AN45" i="8" a="1"/>
  <c r="AN45" i="8" s="1"/>
  <c r="AM29" i="8" a="1"/>
  <c r="AM29" i="8" s="1"/>
  <c r="AN341" i="8" a="1"/>
  <c r="AN341" i="8" s="1"/>
  <c r="AM469" i="8" a="1"/>
  <c r="AM469" i="8" s="1"/>
  <c r="AN653" i="8" a="1"/>
  <c r="AN653" i="8" s="1"/>
  <c r="AM1005" i="8" a="1"/>
  <c r="AM1005" i="8" s="1"/>
  <c r="AN69" i="8" a="1"/>
  <c r="AN69" i="8" s="1"/>
  <c r="AN109" i="8" a="1"/>
  <c r="AN109" i="8" s="1"/>
  <c r="AM117" i="8" a="1"/>
  <c r="AM117" i="8" s="1"/>
  <c r="AN149" i="8" a="1"/>
  <c r="AN149" i="8" s="1"/>
  <c r="AN157" i="8" a="1"/>
  <c r="AN157" i="8" s="1"/>
  <c r="AO453" i="8" a="1"/>
  <c r="AO453" i="8" s="1"/>
  <c r="AN461" i="8" a="1"/>
  <c r="AN461" i="8" s="1"/>
  <c r="AN469" i="8" a="1"/>
  <c r="AN469" i="8" s="1"/>
  <c r="AM501" i="8" a="1"/>
  <c r="AM501" i="8" s="1"/>
  <c r="AN549" i="8" a="1"/>
  <c r="AN549" i="8" s="1"/>
  <c r="AN565" i="8" a="1"/>
  <c r="AN565" i="8" s="1"/>
  <c r="AN597" i="8" a="1"/>
  <c r="AN597" i="8" s="1"/>
  <c r="AO773" i="8" a="1"/>
  <c r="AO773" i="8" s="1"/>
  <c r="AO829" i="8" a="1"/>
  <c r="AO829" i="8" s="1"/>
  <c r="AN837" i="8" a="1"/>
  <c r="AN837" i="8" s="1"/>
  <c r="AN949" i="8" a="1"/>
  <c r="AN949" i="8" s="1"/>
  <c r="AN1029" i="8" a="1"/>
  <c r="AN1029" i="8" s="1"/>
  <c r="AM1077" i="8" a="1"/>
  <c r="AM1077" i="8" s="1"/>
  <c r="AM1133" i="8" a="1"/>
  <c r="AM1133" i="8" s="1"/>
  <c r="AN1173" i="8" a="1"/>
  <c r="AN1173" i="8" s="1"/>
  <c r="AN1205" i="8" a="1"/>
  <c r="AN1205" i="8" s="1"/>
  <c r="AM1213" i="8" a="1"/>
  <c r="AM1213" i="8" s="1"/>
  <c r="AN1237" i="8" a="1"/>
  <c r="AN1237" i="8" s="1"/>
  <c r="AM85" i="8" a="1"/>
  <c r="AM85" i="8" s="1"/>
  <c r="AN117" i="8" a="1"/>
  <c r="AN117" i="8" s="1"/>
  <c r="AM125" i="8" a="1"/>
  <c r="AM125" i="8" s="1"/>
  <c r="AM133" i="8" a="1"/>
  <c r="AM133" i="8" s="1"/>
  <c r="AM197" i="8" a="1"/>
  <c r="AM197" i="8" s="1"/>
  <c r="AO213" i="8" a="1"/>
  <c r="AO213" i="8" s="1"/>
  <c r="AM429" i="8" a="1"/>
  <c r="AM429" i="8" s="1"/>
  <c r="AM493" i="8" a="1"/>
  <c r="AM493" i="8" s="1"/>
  <c r="AN501" i="8" a="1"/>
  <c r="AN501" i="8" s="1"/>
  <c r="AM533" i="8" a="1"/>
  <c r="AM533" i="8" s="1"/>
  <c r="AO549" i="8" a="1"/>
  <c r="AO549" i="8" s="1"/>
  <c r="AM1013" i="8" a="1"/>
  <c r="AM1013" i="8" s="1"/>
  <c r="AM1061" i="8" a="1"/>
  <c r="AM1061" i="8" s="1"/>
  <c r="AN1077" i="8" a="1"/>
  <c r="AN1077" i="8" s="1"/>
  <c r="AN1213" i="8" a="1"/>
  <c r="AN1213" i="8" s="1"/>
  <c r="AM1221" i="8" a="1"/>
  <c r="AM1221" i="8" s="1"/>
  <c r="AN1293" i="8" a="1"/>
  <c r="AN1293" i="8" s="1"/>
  <c r="AN85" i="8" a="1"/>
  <c r="AN85" i="8" s="1"/>
  <c r="AM93" i="8" a="1"/>
  <c r="AM93" i="8" s="1"/>
  <c r="AN125" i="8" a="1"/>
  <c r="AN125" i="8" s="1"/>
  <c r="AN133" i="8" a="1"/>
  <c r="AN133" i="8" s="1"/>
  <c r="AM181" i="8" a="1"/>
  <c r="AM181" i="8" s="1"/>
  <c r="AN197" i="8" a="1"/>
  <c r="AN197" i="8" s="1"/>
  <c r="AO253" i="8" a="1"/>
  <c r="AO253" i="8" s="1"/>
  <c r="AM389" i="8" a="1"/>
  <c r="AM389" i="8" s="1"/>
  <c r="AN429" i="8" a="1"/>
  <c r="AN429" i="8" s="1"/>
  <c r="AN493" i="8" a="1"/>
  <c r="AN493" i="8" s="1"/>
  <c r="AN533" i="8" a="1"/>
  <c r="AN533" i="8" s="1"/>
  <c r="AN661" i="8" a="1"/>
  <c r="AN661" i="8" s="1"/>
  <c r="AO741" i="8" a="1"/>
  <c r="AO741" i="8" s="1"/>
  <c r="AM805" i="8" a="1"/>
  <c r="AM805" i="8" s="1"/>
  <c r="AM821" i="8" a="1"/>
  <c r="AM821" i="8" s="1"/>
  <c r="AM917" i="8" a="1"/>
  <c r="AM917" i="8" s="1"/>
  <c r="AM941" i="8" a="1"/>
  <c r="AM941" i="8" s="1"/>
  <c r="AN1013" i="8" a="1"/>
  <c r="AN1013" i="8" s="1"/>
  <c r="AM1045" i="8" a="1"/>
  <c r="AM1045" i="8" s="1"/>
  <c r="AN1061" i="8" a="1"/>
  <c r="AN1061" i="8" s="1"/>
  <c r="AM1101" i="8" a="1"/>
  <c r="AM1101" i="8" s="1"/>
  <c r="AM1109" i="8" a="1"/>
  <c r="AM1109" i="8" s="1"/>
  <c r="AM1117" i="8" a="1"/>
  <c r="AM1117" i="8" s="1"/>
  <c r="AN1221" i="8" a="1"/>
  <c r="AN1221" i="8" s="1"/>
  <c r="AM349" i="8" a="1"/>
  <c r="AM349" i="8" s="1"/>
  <c r="AM557" i="8" a="1"/>
  <c r="AM557" i="8" s="1"/>
  <c r="AO661" i="8" a="1"/>
  <c r="AO661" i="8" s="1"/>
  <c r="AM693" i="8" a="1"/>
  <c r="AM693" i="8" s="1"/>
  <c r="AM797" i="8" a="1"/>
  <c r="AM797" i="8" s="1"/>
  <c r="AO805" i="8" a="1"/>
  <c r="AO805" i="8" s="1"/>
  <c r="AN821" i="8" a="1"/>
  <c r="AN821" i="8" s="1"/>
  <c r="AO909" i="8" a="1"/>
  <c r="AO909" i="8" s="1"/>
  <c r="AN933" i="8" a="1"/>
  <c r="AN933" i="8" s="1"/>
  <c r="AM981" i="8" a="1"/>
  <c r="AM981" i="8" s="1"/>
  <c r="AM989" i="8" a="1"/>
  <c r="AM989" i="8" s="1"/>
  <c r="AM1021" i="8" a="1"/>
  <c r="AM1021" i="8" s="1"/>
  <c r="AO155" i="8" a="1"/>
  <c r="AO155" i="8" s="1"/>
  <c r="AO427" i="8" a="1"/>
  <c r="AO427" i="8" s="1"/>
  <c r="AN299" i="8" a="1"/>
  <c r="AN299" i="8" s="1"/>
  <c r="AM752" i="8" a="1"/>
  <c r="AM752" i="8" s="1"/>
  <c r="AM888" i="8" a="1"/>
  <c r="AM888" i="8" s="1"/>
  <c r="AN240" i="8" a="1"/>
  <c r="AN240" i="8" s="1"/>
  <c r="AO504" i="8" a="1"/>
  <c r="AO504" i="8" s="1"/>
  <c r="AL512" i="8" a="1"/>
  <c r="AL512" i="8" s="1"/>
  <c r="AM528" i="8" a="1"/>
  <c r="AM528" i="8" s="1"/>
  <c r="AN568" i="8" a="1"/>
  <c r="AN568" i="8" s="1"/>
  <c r="AO368" i="8" a="1"/>
  <c r="AO368" i="8" s="1"/>
  <c r="AN648" i="8" a="1"/>
  <c r="AN648" i="8" s="1"/>
  <c r="AN696" i="8" a="1"/>
  <c r="AN696" i="8" s="1"/>
  <c r="AN304" i="8" a="1"/>
  <c r="AN304" i="8" s="1"/>
  <c r="AM544" i="8" a="1"/>
  <c r="AM544" i="8" s="1"/>
  <c r="AO560" i="8" a="1"/>
  <c r="AO560" i="8" s="1"/>
  <c r="AM584" i="8" a="1"/>
  <c r="AM584" i="8" s="1"/>
  <c r="AN624" i="8" a="1"/>
  <c r="AN624" i="8" s="1"/>
  <c r="AM864" i="8" a="1"/>
  <c r="AM864" i="8" s="1"/>
  <c r="AN928" i="8" a="1"/>
  <c r="AN928" i="8" s="1"/>
  <c r="AM160" i="8" a="1"/>
  <c r="AM160" i="8" s="1"/>
  <c r="AO416" i="8" a="1"/>
  <c r="AO416" i="8" s="1"/>
  <c r="AN776" i="8" a="1"/>
  <c r="AN776" i="8" s="1"/>
  <c r="AM896" i="8" a="1"/>
  <c r="AM896" i="8" s="1"/>
  <c r="AN120" i="8" a="1"/>
  <c r="AN120" i="8" s="1"/>
  <c r="AN224" i="8" a="1"/>
  <c r="AN224" i="8" s="1"/>
  <c r="AN280" i="8" a="1"/>
  <c r="AN280" i="8" s="1"/>
  <c r="AO728" i="8" a="1"/>
  <c r="AO728" i="8" s="1"/>
  <c r="AO384" i="8" a="1"/>
  <c r="AO384" i="8" s="1"/>
  <c r="AM448" i="8" a="1"/>
  <c r="AM448" i="8" s="1"/>
  <c r="AN488" i="8" a="1"/>
  <c r="AN488" i="8" s="1"/>
  <c r="AO552" i="8" a="1"/>
  <c r="AO552" i="8" s="1"/>
  <c r="AO680" i="8" a="1"/>
  <c r="AO680" i="8" s="1"/>
  <c r="AO648" i="8" a="1"/>
  <c r="AO648" i="8" s="1"/>
  <c r="AO776" i="8" a="1"/>
  <c r="AO776" i="8" s="1"/>
  <c r="AN864" i="8" a="1"/>
  <c r="AN864" i="8" s="1"/>
  <c r="AO67" i="8" a="1"/>
  <c r="AO67" i="8" s="1"/>
  <c r="AO104" i="8" a="1"/>
  <c r="AO104" i="8" s="1"/>
  <c r="AM120" i="8" a="1"/>
  <c r="AM120" i="8" s="1"/>
  <c r="AN152" i="8" a="1"/>
  <c r="AN152" i="8" s="1"/>
  <c r="AM224" i="8" a="1"/>
  <c r="AM224" i="8" s="1"/>
  <c r="AM240" i="8" a="1"/>
  <c r="AM240" i="8" s="1"/>
  <c r="AO288" i="8" a="1"/>
  <c r="AO288" i="8" s="1"/>
  <c r="AM304" i="8" a="1"/>
  <c r="AM304" i="8" s="1"/>
  <c r="AO328" i="8" a="1"/>
  <c r="AO328" i="8" s="1"/>
  <c r="AO336" i="8" a="1"/>
  <c r="AO336" i="8" s="1"/>
  <c r="AO352" i="8" a="1"/>
  <c r="AO352" i="8" s="1"/>
  <c r="AO360" i="8" a="1"/>
  <c r="AO360" i="8" s="1"/>
  <c r="AN368" i="8" a="1"/>
  <c r="AN368" i="8" s="1"/>
  <c r="AM384" i="8" a="1"/>
  <c r="AM384" i="8" s="1"/>
  <c r="AN416" i="8" a="1"/>
  <c r="AN416" i="8" s="1"/>
  <c r="AN424" i="8" a="1"/>
  <c r="AN424" i="8" s="1"/>
  <c r="AM432" i="8" a="1"/>
  <c r="AM432" i="8" s="1"/>
  <c r="AO480" i="8" a="1"/>
  <c r="AO480" i="8" s="1"/>
  <c r="AM488" i="8" a="1"/>
  <c r="AM488" i="8" s="1"/>
  <c r="AN504" i="8" a="1"/>
  <c r="AN504" i="8" s="1"/>
  <c r="AO520" i="8" a="1"/>
  <c r="AO520" i="8" s="1"/>
  <c r="AN552" i="8" a="1"/>
  <c r="AN552" i="8" s="1"/>
  <c r="AN560" i="8" a="1"/>
  <c r="AN560" i="8" s="1"/>
  <c r="AM568" i="8" a="1"/>
  <c r="AM568" i="8" s="1"/>
  <c r="AO592" i="8" a="1"/>
  <c r="AO592" i="8" s="1"/>
  <c r="AM608" i="8" a="1"/>
  <c r="AM608" i="8" s="1"/>
  <c r="AO616" i="8" a="1"/>
  <c r="AO616" i="8" s="1"/>
  <c r="AM624" i="8" a="1"/>
  <c r="AM624" i="8" s="1"/>
  <c r="AM656" i="8" a="1"/>
  <c r="AM656" i="8" s="1"/>
  <c r="AN680" i="8" a="1"/>
  <c r="AN680" i="8" s="1"/>
  <c r="AM696" i="8" a="1"/>
  <c r="AM696" i="8" s="1"/>
  <c r="AO704" i="8" a="1"/>
  <c r="AO704" i="8" s="1"/>
  <c r="AO712" i="8" a="1"/>
  <c r="AO712" i="8" s="1"/>
  <c r="AN728" i="8" a="1"/>
  <c r="AN728" i="8" s="1"/>
  <c r="AO768" i="8" a="1"/>
  <c r="AO768" i="8" s="1"/>
  <c r="AM776" i="8" a="1"/>
  <c r="AM776" i="8" s="1"/>
  <c r="AM880" i="8" a="1"/>
  <c r="AM880" i="8" s="1"/>
  <c r="AM928" i="8" a="1"/>
  <c r="AM928" i="8" s="1"/>
  <c r="AM56" i="8" a="1"/>
  <c r="AM56" i="8" s="1"/>
  <c r="AN216" i="8" a="1"/>
  <c r="AN216" i="8" s="1"/>
  <c r="AO280" i="8" a="1"/>
  <c r="AO280" i="8" s="1"/>
  <c r="AM512" i="8" a="1"/>
  <c r="AM512" i="8" s="1"/>
  <c r="AN528" i="8" a="1"/>
  <c r="AN528" i="8" s="1"/>
  <c r="AL576" i="8" a="1"/>
  <c r="AL576" i="8" s="1"/>
  <c r="AM744" i="8" a="1"/>
  <c r="AM744" i="8" s="1"/>
  <c r="AN888" i="8" a="1"/>
  <c r="AN888" i="8" s="1"/>
  <c r="AO920" i="8" a="1"/>
  <c r="AO920" i="8" s="1"/>
  <c r="AO928" i="8" a="1"/>
  <c r="AO928" i="8" s="1"/>
  <c r="AN408" i="8" a="1"/>
  <c r="AN408" i="8" s="1"/>
  <c r="AM464" i="8" a="1"/>
  <c r="AM464" i="8" s="1"/>
  <c r="AO568" i="8" a="1"/>
  <c r="AO568" i="8" s="1"/>
  <c r="AN584" i="8" a="1"/>
  <c r="AN584" i="8" s="1"/>
  <c r="AM640" i="8" a="1"/>
  <c r="AM640" i="8" s="1"/>
  <c r="AN896" i="8" a="1"/>
  <c r="AN896" i="8" s="1"/>
  <c r="AM128" i="8" a="1"/>
  <c r="AM128" i="8" s="1"/>
  <c r="AM144" i="8" a="1"/>
  <c r="AM144" i="8" s="1"/>
  <c r="AO232" i="8" a="1"/>
  <c r="AO232" i="8" s="1"/>
  <c r="AN264" i="8" a="1"/>
  <c r="AN264" i="8" s="1"/>
  <c r="AM272" i="8" a="1"/>
  <c r="AM272" i="8" s="1"/>
  <c r="AM376" i="8" a="1"/>
  <c r="AM376" i="8" s="1"/>
  <c r="AM400" i="8" a="1"/>
  <c r="AM400" i="8" s="1"/>
  <c r="AO448" i="8" a="1"/>
  <c r="AO448" i="8" s="1"/>
  <c r="AN464" i="8" a="1"/>
  <c r="AN464" i="8" s="1"/>
  <c r="AM472" i="8" a="1"/>
  <c r="AM472" i="8" s="1"/>
  <c r="AN512" i="8" a="1"/>
  <c r="AN512" i="8" s="1"/>
  <c r="AN536" i="8" a="1"/>
  <c r="AN536" i="8" s="1"/>
  <c r="AO544" i="8" a="1"/>
  <c r="AO544" i="8" s="1"/>
  <c r="AM576" i="8" a="1"/>
  <c r="AM576" i="8" s="1"/>
  <c r="AM632" i="8" a="1"/>
  <c r="AM632" i="8" s="1"/>
  <c r="AN640" i="8" a="1"/>
  <c r="AN640" i="8" s="1"/>
  <c r="AM736" i="8" a="1"/>
  <c r="AM736" i="8" s="1"/>
  <c r="AN744" i="8" a="1"/>
  <c r="AN744" i="8" s="1"/>
  <c r="AO752" i="8" a="1"/>
  <c r="AO752" i="8" s="1"/>
  <c r="AM792" i="8" a="1"/>
  <c r="AM792" i="8" s="1"/>
  <c r="AM800" i="8" a="1"/>
  <c r="AM800" i="8" s="1"/>
  <c r="AM944" i="8" a="1"/>
  <c r="AM944" i="8" s="1"/>
  <c r="AO56" i="8" a="1"/>
  <c r="AO56" i="8" s="1"/>
  <c r="AL64" i="8" a="1"/>
  <c r="AL64" i="8" s="1"/>
  <c r="AN72" i="8" a="1"/>
  <c r="AN72" i="8" s="1"/>
  <c r="AN112" i="8" a="1"/>
  <c r="AN112" i="8" s="1"/>
  <c r="AO115" i="8" a="1"/>
  <c r="AO115" i="8" s="1"/>
  <c r="AN128" i="8" a="1"/>
  <c r="AN128" i="8" s="1"/>
  <c r="AN144" i="8" a="1"/>
  <c r="AN144" i="8" s="1"/>
  <c r="AO264" i="8" a="1"/>
  <c r="AO264" i="8" s="1"/>
  <c r="AN272" i="8" a="1"/>
  <c r="AN272" i="8" s="1"/>
  <c r="AM320" i="8" a="1"/>
  <c r="AM320" i="8" s="1"/>
  <c r="AN376" i="8" a="1"/>
  <c r="AN376" i="8" s="1"/>
  <c r="AM392" i="8" a="1"/>
  <c r="AM392" i="8" s="1"/>
  <c r="AN400" i="8" a="1"/>
  <c r="AN400" i="8" s="1"/>
  <c r="AM456" i="8" a="1"/>
  <c r="AM456" i="8" s="1"/>
  <c r="AN472" i="8" a="1"/>
  <c r="AN472" i="8" s="1"/>
  <c r="AO536" i="8" a="1"/>
  <c r="AO536" i="8" s="1"/>
  <c r="AN576" i="8" a="1"/>
  <c r="AN576" i="8" s="1"/>
  <c r="AN632" i="8" a="1"/>
  <c r="AN632" i="8" s="1"/>
  <c r="AM664" i="8" a="1"/>
  <c r="AM664" i="8" s="1"/>
  <c r="AM672" i="8" a="1"/>
  <c r="AM672" i="8" s="1"/>
  <c r="AM688" i="8" a="1"/>
  <c r="AM688" i="8" s="1"/>
  <c r="AM720" i="8" a="1"/>
  <c r="AM720" i="8" s="1"/>
  <c r="AN736" i="8" a="1"/>
  <c r="AN736" i="8" s="1"/>
  <c r="AN792" i="8" a="1"/>
  <c r="AN792" i="8" s="1"/>
  <c r="AN808" i="8" a="1"/>
  <c r="AN808" i="8" s="1"/>
  <c r="AM824" i="8" a="1"/>
  <c r="AM824" i="8" s="1"/>
  <c r="AM904" i="8" a="1"/>
  <c r="AM904" i="8" s="1"/>
  <c r="AN944" i="8" a="1"/>
  <c r="AN944" i="8" s="1"/>
  <c r="AM984" i="8" a="1"/>
  <c r="AM984" i="8" s="1"/>
  <c r="AO608" i="8" a="1"/>
  <c r="AO608" i="8" s="1"/>
  <c r="AM72" i="8" a="1"/>
  <c r="AM72" i="8" s="1"/>
  <c r="AM112" i="8" a="1"/>
  <c r="AM112" i="8" s="1"/>
  <c r="AM64" i="8" a="1"/>
  <c r="AM64" i="8" s="1"/>
  <c r="AM136" i="8" a="1"/>
  <c r="AM136" i="8" s="1"/>
  <c r="AO200" i="8" a="1"/>
  <c r="AO200" i="8" s="1"/>
  <c r="AM296" i="8" a="1"/>
  <c r="AM296" i="8" s="1"/>
  <c r="AM312" i="8" a="1"/>
  <c r="AM312" i="8" s="1"/>
  <c r="AN320" i="8" a="1"/>
  <c r="AN320" i="8" s="1"/>
  <c r="AM344" i="8" a="1"/>
  <c r="AM344" i="8" s="1"/>
  <c r="AL352" i="8" a="1"/>
  <c r="AL352" i="8" s="1"/>
  <c r="AN392" i="8" a="1"/>
  <c r="AN392" i="8" s="1"/>
  <c r="AN456" i="8" a="1"/>
  <c r="AN456" i="8" s="1"/>
  <c r="AM600" i="8" a="1"/>
  <c r="AM600" i="8" s="1"/>
  <c r="AN664" i="8" a="1"/>
  <c r="AN664" i="8" s="1"/>
  <c r="AN672" i="8" a="1"/>
  <c r="AN672" i="8" s="1"/>
  <c r="AN688" i="8" a="1"/>
  <c r="AN688" i="8" s="1"/>
  <c r="AL712" i="8" a="1"/>
  <c r="AL712" i="8" s="1"/>
  <c r="AN720" i="8" a="1"/>
  <c r="AN720" i="8" s="1"/>
  <c r="AM760" i="8" a="1"/>
  <c r="AM760" i="8" s="1"/>
  <c r="AN904" i="8" a="1"/>
  <c r="AN904" i="8" s="1"/>
  <c r="AN912" i="8" a="1"/>
  <c r="AN912" i="8" s="1"/>
  <c r="AM952" i="8" a="1"/>
  <c r="AM952" i="8" s="1"/>
  <c r="AM960" i="8" a="1"/>
  <c r="AM960" i="8" s="1"/>
  <c r="AN160" i="8" a="1"/>
  <c r="AN160" i="8" s="1"/>
  <c r="AN64" i="8" a="1"/>
  <c r="AN64" i="8" s="1"/>
  <c r="AM104" i="8" a="1"/>
  <c r="AM104" i="8" s="1"/>
  <c r="AM248" i="8" a="1"/>
  <c r="AM248" i="8" s="1"/>
  <c r="AM256" i="8" a="1"/>
  <c r="AM256" i="8" s="1"/>
  <c r="AM288" i="8" a="1"/>
  <c r="AM288" i="8" s="1"/>
  <c r="AN296" i="8" a="1"/>
  <c r="AN296" i="8" s="1"/>
  <c r="AN312" i="8" a="1"/>
  <c r="AN312" i="8" s="1"/>
  <c r="AO320" i="8" a="1"/>
  <c r="AO320" i="8" s="1"/>
  <c r="AM328" i="8" a="1"/>
  <c r="AM328" i="8" s="1"/>
  <c r="AM336" i="8" a="1"/>
  <c r="AM336" i="8" s="1"/>
  <c r="AN344" i="8" a="1"/>
  <c r="AN344" i="8" s="1"/>
  <c r="AM352" i="8" a="1"/>
  <c r="AM352" i="8" s="1"/>
  <c r="AM360" i="8" a="1"/>
  <c r="AM360" i="8" s="1"/>
  <c r="AN440" i="8" a="1"/>
  <c r="AN440" i="8" s="1"/>
  <c r="AM480" i="8" a="1"/>
  <c r="AM480" i="8" s="1"/>
  <c r="AM520" i="8" a="1"/>
  <c r="AM520" i="8" s="1"/>
  <c r="AM592" i="8" a="1"/>
  <c r="AM592" i="8" s="1"/>
  <c r="AN600" i="8" a="1"/>
  <c r="AN600" i="8" s="1"/>
  <c r="AM616" i="8" a="1"/>
  <c r="AM616" i="8" s="1"/>
  <c r="AM704" i="8" a="1"/>
  <c r="AM704" i="8" s="1"/>
  <c r="AM712" i="8" a="1"/>
  <c r="AM712" i="8" s="1"/>
  <c r="AN760" i="8" a="1"/>
  <c r="AN760" i="8" s="1"/>
  <c r="AM768" i="8" a="1"/>
  <c r="AM768" i="8" s="1"/>
  <c r="AO904" i="8" a="1"/>
  <c r="AO904" i="8" s="1"/>
  <c r="AO912" i="8" a="1"/>
  <c r="AO912" i="8" s="1"/>
  <c r="AN960" i="8" a="1"/>
  <c r="AN960" i="8" s="1"/>
  <c r="AM232" i="8" a="1"/>
  <c r="AM232" i="8" s="1"/>
  <c r="AN176" i="8" a="1"/>
  <c r="AN176" i="8" s="1"/>
  <c r="AO248" i="8" a="1"/>
  <c r="AO248" i="8" s="1"/>
  <c r="AN256" i="8" a="1"/>
  <c r="AN256" i="8" s="1"/>
  <c r="AN328" i="8" a="1"/>
  <c r="AN328" i="8" s="1"/>
  <c r="AM416" i="8" a="1"/>
  <c r="AM416" i="8" s="1"/>
  <c r="AM424" i="8" a="1"/>
  <c r="AM424" i="8" s="1"/>
  <c r="AO784" i="8" a="1"/>
  <c r="AO784" i="8" s="1"/>
  <c r="AM965" i="8" a="1"/>
  <c r="AM965" i="8" s="1"/>
  <c r="AO965" i="8" a="1"/>
  <c r="AO965" i="8" s="1"/>
  <c r="AN965" i="8" a="1"/>
  <c r="AN965" i="8" s="1"/>
  <c r="AN59" i="8" a="1"/>
  <c r="AN59" i="8" s="1"/>
  <c r="AN67" i="8" a="1"/>
  <c r="AN67" i="8" s="1"/>
  <c r="AM107" i="8" a="1"/>
  <c r="AM107" i="8" s="1"/>
  <c r="AN115" i="8" a="1"/>
  <c r="AN115" i="8" s="1"/>
  <c r="AO123" i="8" a="1"/>
  <c r="AO123" i="8" s="1"/>
  <c r="AM147" i="8" a="1"/>
  <c r="AM147" i="8" s="1"/>
  <c r="AN155" i="8" a="1"/>
  <c r="AN155" i="8" s="1"/>
  <c r="AN187" i="8" a="1"/>
  <c r="AN187" i="8" s="1"/>
  <c r="AM195" i="8" a="1"/>
  <c r="AM195" i="8" s="1"/>
  <c r="AM211" i="8" a="1"/>
  <c r="AM211" i="8" s="1"/>
  <c r="AO227" i="8" a="1"/>
  <c r="AO227" i="8" s="1"/>
  <c r="AM299" i="8" a="1"/>
  <c r="AM299" i="8" s="1"/>
  <c r="AN347" i="8" a="1"/>
  <c r="AN347" i="8" s="1"/>
  <c r="AM363" i="8" a="1"/>
  <c r="AM363" i="8" s="1"/>
  <c r="AM387" i="8" a="1"/>
  <c r="AM387" i="8" s="1"/>
  <c r="AN427" i="8" a="1"/>
  <c r="AN427" i="8" s="1"/>
  <c r="AN483" i="8" a="1"/>
  <c r="AN483" i="8" s="1"/>
  <c r="AM499" i="8" a="1"/>
  <c r="AM499" i="8" s="1"/>
  <c r="AO547" i="8" a="1"/>
  <c r="AO547" i="8" s="1"/>
  <c r="AN555" i="8" a="1"/>
  <c r="AN555" i="8" s="1"/>
  <c r="AO563" i="8" a="1"/>
  <c r="AO563" i="8" s="1"/>
  <c r="AN603" i="8" a="1"/>
  <c r="AN603" i="8" s="1"/>
  <c r="AN643" i="8" a="1"/>
  <c r="AN643" i="8" s="1"/>
  <c r="AN683" i="8" a="1"/>
  <c r="AN683" i="8" s="1"/>
  <c r="AO715" i="8" a="1"/>
  <c r="AO715" i="8" s="1"/>
  <c r="AN923" i="8" a="1"/>
  <c r="AN923" i="8" s="1"/>
  <c r="AM1024" i="8" a="1"/>
  <c r="AM1024" i="8" s="1"/>
  <c r="AN163" i="8" a="1"/>
  <c r="AN163" i="8" s="1"/>
  <c r="AN171" i="8" a="1"/>
  <c r="AN171" i="8" s="1"/>
  <c r="AO203" i="8" a="1"/>
  <c r="AO203" i="8" s="1"/>
  <c r="AN267" i="8" a="1"/>
  <c r="AN267" i="8" s="1"/>
  <c r="AM275" i="8" a="1"/>
  <c r="AM275" i="8" s="1"/>
  <c r="AO299" i="8" a="1"/>
  <c r="AO299" i="8" s="1"/>
  <c r="AM323" i="8" a="1"/>
  <c r="AM323" i="8" s="1"/>
  <c r="AN331" i="8" a="1"/>
  <c r="AN331" i="8" s="1"/>
  <c r="AO363" i="8" a="1"/>
  <c r="AO363" i="8" s="1"/>
  <c r="AN379" i="8" a="1"/>
  <c r="AN379" i="8" s="1"/>
  <c r="AO387" i="8" a="1"/>
  <c r="AO387" i="8" s="1"/>
  <c r="AM395" i="8" a="1"/>
  <c r="AM395" i="8" s="1"/>
  <c r="AN403" i="8" a="1"/>
  <c r="AN403" i="8" s="1"/>
  <c r="AM411" i="8" a="1"/>
  <c r="AM411" i="8" s="1"/>
  <c r="AO619" i="8" a="1"/>
  <c r="AO619" i="8" s="1"/>
  <c r="AM699" i="8" a="1"/>
  <c r="AM699" i="8" s="1"/>
  <c r="AN955" i="8" a="1"/>
  <c r="AN955" i="8" s="1"/>
  <c r="AN984" i="8" a="1"/>
  <c r="AN984" i="8" s="1"/>
  <c r="AM83" i="8" a="1"/>
  <c r="AM83" i="8" s="1"/>
  <c r="AO99" i="8" a="1"/>
  <c r="AO99" i="8" s="1"/>
  <c r="AM179" i="8" a="1"/>
  <c r="AM179" i="8" s="1"/>
  <c r="AM219" i="8" a="1"/>
  <c r="AM219" i="8" s="1"/>
  <c r="AM259" i="8" a="1"/>
  <c r="AM259" i="8" s="1"/>
  <c r="AN275" i="8" a="1"/>
  <c r="AN275" i="8" s="1"/>
  <c r="AN323" i="8" a="1"/>
  <c r="AN323" i="8" s="1"/>
  <c r="AN395" i="8" a="1"/>
  <c r="AN395" i="8" s="1"/>
  <c r="AN411" i="8" a="1"/>
  <c r="AN411" i="8" s="1"/>
  <c r="AN699" i="8" a="1"/>
  <c r="AN699" i="8" s="1"/>
  <c r="AO955" i="8" a="1"/>
  <c r="AO955" i="8" s="1"/>
  <c r="AN83" i="8" a="1"/>
  <c r="AN83" i="8" s="1"/>
  <c r="AM91" i="8" a="1"/>
  <c r="AM91" i="8" s="1"/>
  <c r="AM131" i="8" a="1"/>
  <c r="AM131" i="8" s="1"/>
  <c r="AN179" i="8" a="1"/>
  <c r="AN179" i="8" s="1"/>
  <c r="AN219" i="8" a="1"/>
  <c r="AN219" i="8" s="1"/>
  <c r="AM235" i="8" a="1"/>
  <c r="AM235" i="8" s="1"/>
  <c r="AM243" i="8" a="1"/>
  <c r="AM243" i="8" s="1"/>
  <c r="AN259" i="8" a="1"/>
  <c r="AN259" i="8" s="1"/>
  <c r="AM283" i="8" a="1"/>
  <c r="AM283" i="8" s="1"/>
  <c r="AM291" i="8" a="1"/>
  <c r="AM291" i="8" s="1"/>
  <c r="AM307" i="8" a="1"/>
  <c r="AM307" i="8" s="1"/>
  <c r="AM339" i="8" a="1"/>
  <c r="AM339" i="8" s="1"/>
  <c r="AM355" i="8" a="1"/>
  <c r="AM355" i="8" s="1"/>
  <c r="AO395" i="8" a="1"/>
  <c r="AO395" i="8" s="1"/>
  <c r="AM419" i="8" a="1"/>
  <c r="AM419" i="8" s="1"/>
  <c r="AM507" i="8" a="1"/>
  <c r="AM507" i="8" s="1"/>
  <c r="AL579" i="8" a="1"/>
  <c r="AL579" i="8" s="1"/>
  <c r="AO611" i="8" a="1"/>
  <c r="AO611" i="8" s="1"/>
  <c r="AN723" i="8" a="1"/>
  <c r="AN723" i="8" s="1"/>
  <c r="AN763" i="8" a="1"/>
  <c r="AN763" i="8" s="1"/>
  <c r="AO827" i="8" a="1"/>
  <c r="AO827" i="8" s="1"/>
  <c r="AO1040" i="8" a="1"/>
  <c r="AO1040" i="8" s="1"/>
  <c r="AM1208" i="8" a="1"/>
  <c r="AM1208" i="8" s="1"/>
  <c r="AN91" i="8" a="1"/>
  <c r="AN91" i="8" s="1"/>
  <c r="AN131" i="8" a="1"/>
  <c r="AN131" i="8" s="1"/>
  <c r="AM139" i="8" a="1"/>
  <c r="AM139" i="8" s="1"/>
  <c r="AN235" i="8" a="1"/>
  <c r="AN235" i="8" s="1"/>
  <c r="AN243" i="8" a="1"/>
  <c r="AN243" i="8" s="1"/>
  <c r="AM251" i="8" a="1"/>
  <c r="AM251" i="8" s="1"/>
  <c r="AN283" i="8" a="1"/>
  <c r="AN283" i="8" s="1"/>
  <c r="AN291" i="8" a="1"/>
  <c r="AN291" i="8" s="1"/>
  <c r="AN307" i="8" a="1"/>
  <c r="AN307" i="8" s="1"/>
  <c r="AM315" i="8" a="1"/>
  <c r="AM315" i="8" s="1"/>
  <c r="AN339" i="8" a="1"/>
  <c r="AN339" i="8" s="1"/>
  <c r="AN355" i="8" a="1"/>
  <c r="AN355" i="8" s="1"/>
  <c r="AM371" i="8" a="1"/>
  <c r="AM371" i="8" s="1"/>
  <c r="AN419" i="8" a="1"/>
  <c r="AN419" i="8" s="1"/>
  <c r="AO435" i="8" a="1"/>
  <c r="AO435" i="8" s="1"/>
  <c r="AN507" i="8" a="1"/>
  <c r="AN507" i="8" s="1"/>
  <c r="AM587" i="8" a="1"/>
  <c r="AM587" i="8" s="1"/>
  <c r="AO723" i="8" a="1"/>
  <c r="AO723" i="8" s="1"/>
  <c r="AM1200" i="8" a="1"/>
  <c r="AM1200" i="8" s="1"/>
  <c r="AN1208" i="8" a="1"/>
  <c r="AN1208" i="8" s="1"/>
  <c r="AM1216" i="8" a="1"/>
  <c r="AM1216" i="8" s="1"/>
  <c r="AL67" i="8" a="1"/>
  <c r="AL67" i="8" s="1"/>
  <c r="AM123" i="8" a="1"/>
  <c r="AM123" i="8" s="1"/>
  <c r="AN139" i="8" a="1"/>
  <c r="AN139" i="8" s="1"/>
  <c r="AM227" i="8" a="1"/>
  <c r="AM227" i="8" s="1"/>
  <c r="AN251" i="8" a="1"/>
  <c r="AN251" i="8" s="1"/>
  <c r="AN315" i="8" a="1"/>
  <c r="AN315" i="8" s="1"/>
  <c r="AN371" i="8" a="1"/>
  <c r="AN371" i="8" s="1"/>
  <c r="AO523" i="8" a="1"/>
  <c r="AO523" i="8" s="1"/>
  <c r="AN587" i="8" a="1"/>
  <c r="AN587" i="8" s="1"/>
  <c r="AM595" i="8" a="1"/>
  <c r="AM595" i="8" s="1"/>
  <c r="AM691" i="8" a="1"/>
  <c r="AM691" i="8" s="1"/>
  <c r="AO747" i="8" a="1"/>
  <c r="AO747" i="8" s="1"/>
  <c r="AM755" i="8" a="1"/>
  <c r="AM755" i="8" s="1"/>
  <c r="AO859" i="8" a="1"/>
  <c r="AO859" i="8" s="1"/>
  <c r="AN1200" i="8" a="1"/>
  <c r="AN1200" i="8" s="1"/>
  <c r="AO1208" i="8" a="1"/>
  <c r="AO1208" i="8" s="1"/>
  <c r="AN1216" i="8" a="1"/>
  <c r="AN1216" i="8" s="1"/>
  <c r="AM427" i="8" a="1"/>
  <c r="AM427" i="8" s="1"/>
  <c r="AO475" i="8" a="1"/>
  <c r="AO475" i="8" s="1"/>
  <c r="AM483" i="8" a="1"/>
  <c r="AM483" i="8" s="1"/>
  <c r="AM555" i="8" a="1"/>
  <c r="AM555" i="8" s="1"/>
  <c r="AM603" i="8" a="1"/>
  <c r="AM603" i="8" s="1"/>
  <c r="AN691" i="8" a="1"/>
  <c r="AN691" i="8" s="1"/>
  <c r="AN755" i="8" a="1"/>
  <c r="AN755" i="8" s="1"/>
  <c r="AM803" i="8" a="1"/>
  <c r="AM803" i="8" s="1"/>
  <c r="AO1200" i="8" a="1"/>
  <c r="AO1200" i="8" s="1"/>
  <c r="AM784" i="8" a="1"/>
  <c r="AM784" i="8" s="1"/>
  <c r="AN800" i="8" a="1"/>
  <c r="AN800" i="8" s="1"/>
  <c r="AM920" i="8" a="1"/>
  <c r="AM920" i="8" s="1"/>
  <c r="AN952" i="8" a="1"/>
  <c r="AN952" i="8" s="1"/>
  <c r="AN832" i="8" a="1"/>
  <c r="AN832" i="8" s="1"/>
  <c r="AO150" i="8" a="1"/>
  <c r="AO150" i="8" s="1"/>
  <c r="AM190" i="8" a="1"/>
  <c r="AM190" i="8" s="1"/>
  <c r="AN254" i="8" a="1"/>
  <c r="AN254" i="8" s="1"/>
  <c r="AN406" i="8" a="1"/>
  <c r="AN406" i="8" s="1"/>
  <c r="AN435" i="8" a="1"/>
  <c r="AN435" i="8" s="1"/>
  <c r="AM1325" i="8" a="1"/>
  <c r="AM1325" i="8" s="1"/>
  <c r="AO1325" i="8" a="1"/>
  <c r="AO1325" i="8" s="1"/>
  <c r="AN1325" i="8" a="1"/>
  <c r="AN1325" i="8" s="1"/>
  <c r="AL398" i="8" a="1"/>
  <c r="AL398" i="8" s="1"/>
  <c r="AM398" i="8" a="1"/>
  <c r="AM398" i="8" s="1"/>
  <c r="AO491" i="8" a="1"/>
  <c r="AO491" i="8" s="1"/>
  <c r="AM491" i="8" a="1"/>
  <c r="AM491" i="8" s="1"/>
  <c r="AO867" i="8" a="1"/>
  <c r="AO867" i="8" s="1"/>
  <c r="AN867" i="8" a="1"/>
  <c r="AN867" i="8" s="1"/>
  <c r="AM867" i="8" a="1"/>
  <c r="AM867" i="8" s="1"/>
  <c r="AO875" i="8" a="1"/>
  <c r="AO875" i="8" s="1"/>
  <c r="AN875" i="8" a="1"/>
  <c r="AN875" i="8" s="1"/>
  <c r="AM875" i="8" a="1"/>
  <c r="AM875" i="8" s="1"/>
  <c r="AO883" i="8" a="1"/>
  <c r="AO883" i="8" s="1"/>
  <c r="AN883" i="8" a="1"/>
  <c r="AN883" i="8" s="1"/>
  <c r="AO891" i="8" a="1"/>
  <c r="AO891" i="8" s="1"/>
  <c r="AN891" i="8" a="1"/>
  <c r="AN891" i="8" s="1"/>
  <c r="AM891" i="8" a="1"/>
  <c r="AM891" i="8" s="1"/>
  <c r="AO899" i="8" a="1"/>
  <c r="AO899" i="8" s="1"/>
  <c r="AN899" i="8" a="1"/>
  <c r="AN899" i="8" s="1"/>
  <c r="AO915" i="8" a="1"/>
  <c r="AO915" i="8" s="1"/>
  <c r="AN915" i="8" a="1"/>
  <c r="AN915" i="8" s="1"/>
  <c r="AM915" i="8" a="1"/>
  <c r="AM915" i="8" s="1"/>
  <c r="AN939" i="8" a="1"/>
  <c r="AN939" i="8" s="1"/>
  <c r="AM939" i="8" a="1"/>
  <c r="AM939" i="8" s="1"/>
  <c r="AO963" i="8" a="1"/>
  <c r="AO963" i="8" s="1"/>
  <c r="AN963" i="8" a="1"/>
  <c r="AN963" i="8" s="1"/>
  <c r="AM963" i="8" a="1"/>
  <c r="AM963" i="8" s="1"/>
  <c r="AN968" i="8" a="1"/>
  <c r="AN968" i="8" s="1"/>
  <c r="AM968" i="8" a="1"/>
  <c r="AM968" i="8" s="1"/>
  <c r="AO992" i="8" a="1"/>
  <c r="AO992" i="8" s="1"/>
  <c r="AN992" i="8" a="1"/>
  <c r="AN992" i="8" s="1"/>
  <c r="AO1024" i="8" a="1"/>
  <c r="AO1024" i="8" s="1"/>
  <c r="AN1024" i="8" a="1"/>
  <c r="AN1024" i="8" s="1"/>
  <c r="AO1032" i="8" a="1"/>
  <c r="AO1032" i="8" s="1"/>
  <c r="AN1032" i="8" a="1"/>
  <c r="AN1032" i="8" s="1"/>
  <c r="AM1032" i="8" a="1"/>
  <c r="AM1032" i="8" s="1"/>
  <c r="AO1048" i="8" a="1"/>
  <c r="AO1048" i="8" s="1"/>
  <c r="AN1048" i="8" a="1"/>
  <c r="AN1048" i="8" s="1"/>
  <c r="AO1056" i="8" a="1"/>
  <c r="AO1056" i="8" s="1"/>
  <c r="AN1056" i="8" a="1"/>
  <c r="AN1056" i="8" s="1"/>
  <c r="AM1056" i="8" a="1"/>
  <c r="AM1056" i="8" s="1"/>
  <c r="AO1072" i="8" a="1"/>
  <c r="AO1072" i="8" s="1"/>
  <c r="AN1072" i="8" a="1"/>
  <c r="AN1072" i="8" s="1"/>
  <c r="AM1072" i="8" a="1"/>
  <c r="AM1072" i="8" s="1"/>
  <c r="AO1080" i="8" a="1"/>
  <c r="AO1080" i="8" s="1"/>
  <c r="AN1080" i="8" a="1"/>
  <c r="AN1080" i="8" s="1"/>
  <c r="AM1080" i="8" a="1"/>
  <c r="AM1080" i="8" s="1"/>
  <c r="AO1088" i="8" a="1"/>
  <c r="AO1088" i="8" s="1"/>
  <c r="AN1088" i="8" a="1"/>
  <c r="AN1088" i="8" s="1"/>
  <c r="AM1088" i="8" a="1"/>
  <c r="AM1088" i="8" s="1"/>
  <c r="AO1096" i="8" a="1"/>
  <c r="AO1096" i="8" s="1"/>
  <c r="AN1096" i="8" a="1"/>
  <c r="AN1096" i="8" s="1"/>
  <c r="AM1096" i="8" a="1"/>
  <c r="AM1096" i="8" s="1"/>
  <c r="AN1120" i="8" a="1"/>
  <c r="AN1120" i="8" s="1"/>
  <c r="AM1120" i="8" a="1"/>
  <c r="AM1120" i="8" s="1"/>
  <c r="AN1128" i="8" a="1"/>
  <c r="AN1128" i="8" s="1"/>
  <c r="AM1128" i="8" a="1"/>
  <c r="AM1128" i="8" s="1"/>
  <c r="AM1136" i="8" a="1"/>
  <c r="AM1136" i="8" s="1"/>
  <c r="AO1136" i="8" a="1"/>
  <c r="AO1136" i="8" s="1"/>
  <c r="AM1152" i="8" a="1"/>
  <c r="AM1152" i="8" s="1"/>
  <c r="AN1160" i="8" a="1"/>
  <c r="AN1160" i="8" s="1"/>
  <c r="AM1160" i="8" a="1"/>
  <c r="AM1160" i="8" s="1"/>
  <c r="AO1168" i="8" a="1"/>
  <c r="AO1168" i="8" s="1"/>
  <c r="AN1168" i="8" a="1"/>
  <c r="AN1168" i="8" s="1"/>
  <c r="AM1168" i="8" a="1"/>
  <c r="AM1168" i="8" s="1"/>
  <c r="AM1272" i="8" a="1"/>
  <c r="AM1272" i="8" s="1"/>
  <c r="AN1272" i="8" a="1"/>
  <c r="AN1272" i="8" s="1"/>
  <c r="AO1288" i="8" a="1"/>
  <c r="AO1288" i="8" s="1"/>
  <c r="AN1288" i="8" a="1"/>
  <c r="AN1288" i="8" s="1"/>
  <c r="AM1288" i="8" a="1"/>
  <c r="AM1288" i="8" s="1"/>
  <c r="AO1328" i="8" a="1"/>
  <c r="AO1328" i="8" s="1"/>
  <c r="AM1328" i="8" a="1"/>
  <c r="AM1328" i="8" s="1"/>
  <c r="AO878" i="8" a="1"/>
  <c r="AO878" i="8" s="1"/>
  <c r="AN878" i="8" a="1"/>
  <c r="AN878" i="8" s="1"/>
  <c r="AO902" i="8" a="1"/>
  <c r="AO902" i="8" s="1"/>
  <c r="AN902" i="8" a="1"/>
  <c r="AN902" i="8" s="1"/>
  <c r="AO918" i="8" a="1"/>
  <c r="AO918" i="8" s="1"/>
  <c r="AN918" i="8" a="1"/>
  <c r="AN918" i="8" s="1"/>
  <c r="AM918" i="8" a="1"/>
  <c r="AM918" i="8" s="1"/>
  <c r="AO942" i="8" a="1"/>
  <c r="AO942" i="8" s="1"/>
  <c r="AN942" i="8" a="1"/>
  <c r="AN942" i="8" s="1"/>
  <c r="AM942" i="8" a="1"/>
  <c r="AM942" i="8" s="1"/>
  <c r="AO958" i="8" a="1"/>
  <c r="AO958" i="8" s="1"/>
  <c r="AN958" i="8" a="1"/>
  <c r="AN958" i="8" s="1"/>
  <c r="AM971" i="8" a="1"/>
  <c r="AM971" i="8" s="1"/>
  <c r="AO1019" i="8" a="1"/>
  <c r="AO1019" i="8" s="1"/>
  <c r="AN1019" i="8" a="1"/>
  <c r="AN1019" i="8" s="1"/>
  <c r="AM1027" i="8" a="1"/>
  <c r="AM1027" i="8" s="1"/>
  <c r="AO1059" i="8" a="1"/>
  <c r="AO1059" i="8" s="1"/>
  <c r="AN1059" i="8" a="1"/>
  <c r="AN1059" i="8" s="1"/>
  <c r="AO1067" i="8" a="1"/>
  <c r="AO1067" i="8" s="1"/>
  <c r="AN1067" i="8" a="1"/>
  <c r="AN1067" i="8" s="1"/>
  <c r="AM1067" i="8" a="1"/>
  <c r="AM1067" i="8" s="1"/>
  <c r="AO1075" i="8" a="1"/>
  <c r="AO1075" i="8" s="1"/>
  <c r="AN1075" i="8" a="1"/>
  <c r="AN1075" i="8" s="1"/>
  <c r="AM1075" i="8" a="1"/>
  <c r="AM1075" i="8" s="1"/>
  <c r="AM1091" i="8" a="1"/>
  <c r="AM1091" i="8" s="1"/>
  <c r="AO1099" i="8" a="1"/>
  <c r="AO1099" i="8" s="1"/>
  <c r="AN1099" i="8" a="1"/>
  <c r="AN1099" i="8" s="1"/>
  <c r="AN1107" i="8" a="1"/>
  <c r="AN1107" i="8" s="1"/>
  <c r="AM1107" i="8" a="1"/>
  <c r="AM1107" i="8" s="1"/>
  <c r="AO1123" i="8" a="1"/>
  <c r="AO1123" i="8" s="1"/>
  <c r="AN1123" i="8" a="1"/>
  <c r="AN1123" i="8" s="1"/>
  <c r="AM1123" i="8" a="1"/>
  <c r="AM1123" i="8" s="1"/>
  <c r="AO1131" i="8" a="1"/>
  <c r="AO1131" i="8" s="1"/>
  <c r="AN1131" i="8" a="1"/>
  <c r="AN1131" i="8" s="1"/>
  <c r="AM1131" i="8" a="1"/>
  <c r="AM1131" i="8" s="1"/>
  <c r="AM1147" i="8" a="1"/>
  <c r="AM1147" i="8" s="1"/>
  <c r="AO1163" i="8" a="1"/>
  <c r="AO1163" i="8" s="1"/>
  <c r="AM1163" i="8" a="1"/>
  <c r="AM1163" i="8" s="1"/>
  <c r="AO1171" i="8" a="1"/>
  <c r="AO1171" i="8" s="1"/>
  <c r="AN1171" i="8" a="1"/>
  <c r="AN1171" i="8" s="1"/>
  <c r="AO1219" i="8" a="1"/>
  <c r="AO1219" i="8" s="1"/>
  <c r="AN1219" i="8" a="1"/>
  <c r="AN1219" i="8" s="1"/>
  <c r="AM1219" i="8" a="1"/>
  <c r="AM1219" i="8" s="1"/>
  <c r="AM137" i="8" a="1"/>
  <c r="AM137" i="8" s="1"/>
  <c r="AM201" i="8" a="1"/>
  <c r="AM201" i="8" s="1"/>
  <c r="AN222" i="8" a="1"/>
  <c r="AN222" i="8" s="1"/>
  <c r="AM225" i="8" a="1"/>
  <c r="AM225" i="8" s="1"/>
  <c r="AN246" i="8" a="1"/>
  <c r="AN246" i="8" s="1"/>
  <c r="AM270" i="8" a="1"/>
  <c r="AM270" i="8" s="1"/>
  <c r="AN294" i="8" a="1"/>
  <c r="AN294" i="8" s="1"/>
  <c r="AM302" i="8" a="1"/>
  <c r="AM302" i="8" s="1"/>
  <c r="AM342" i="8" a="1"/>
  <c r="AM342" i="8" s="1"/>
  <c r="AM350" i="8" a="1"/>
  <c r="AM350" i="8" s="1"/>
  <c r="AM358" i="8" a="1"/>
  <c r="AM358" i="8" s="1"/>
  <c r="AO414" i="8" a="1"/>
  <c r="AO414" i="8" s="1"/>
  <c r="AM425" i="8" a="1"/>
  <c r="AM425" i="8" s="1"/>
  <c r="AN454" i="8" a="1"/>
  <c r="AN454" i="8" s="1"/>
  <c r="AN459" i="8" a="1"/>
  <c r="AN459" i="8" s="1"/>
  <c r="AN518" i="8" a="1"/>
  <c r="AN518" i="8" s="1"/>
  <c r="AN539" i="8" a="1"/>
  <c r="AN539" i="8" s="1"/>
  <c r="AN542" i="8" a="1"/>
  <c r="AN542" i="8" s="1"/>
  <c r="AO555" i="8" a="1"/>
  <c r="AO555" i="8" s="1"/>
  <c r="AN566" i="8" a="1"/>
  <c r="AN566" i="8" s="1"/>
  <c r="AM579" i="8" a="1"/>
  <c r="AM579" i="8" s="1"/>
  <c r="AN595" i="8" a="1"/>
  <c r="AN595" i="8" s="1"/>
  <c r="AM598" i="8" a="1"/>
  <c r="AM598" i="8" s="1"/>
  <c r="AN651" i="8" a="1"/>
  <c r="AN651" i="8" s="1"/>
  <c r="AM659" i="8" a="1"/>
  <c r="AM659" i="8" s="1"/>
  <c r="AM670" i="8" a="1"/>
  <c r="AM670" i="8" s="1"/>
  <c r="AN675" i="8" a="1"/>
  <c r="AN675" i="8" s="1"/>
  <c r="AM779" i="8" a="1"/>
  <c r="AM779" i="8" s="1"/>
  <c r="AN931" i="8" a="1"/>
  <c r="AN931" i="8" s="1"/>
  <c r="AM1000" i="8" a="1"/>
  <c r="AM1000" i="8" s="1"/>
  <c r="AO1128" i="8" a="1"/>
  <c r="AO1128" i="8" s="1"/>
  <c r="AM198" i="8" a="1"/>
  <c r="AM198" i="8" s="1"/>
  <c r="AM230" i="8" a="1"/>
  <c r="AM230" i="8" s="1"/>
  <c r="AN270" i="8" a="1"/>
  <c r="AN270" i="8" s="1"/>
  <c r="AN302" i="8" a="1"/>
  <c r="AN302" i="8" s="1"/>
  <c r="AM310" i="8" a="1"/>
  <c r="AM310" i="8" s="1"/>
  <c r="AM318" i="8" a="1"/>
  <c r="AM318" i="8" s="1"/>
  <c r="AN342" i="8" a="1"/>
  <c r="AN342" i="8" s="1"/>
  <c r="AN350" i="8" a="1"/>
  <c r="AN350" i="8" s="1"/>
  <c r="AN358" i="8" a="1"/>
  <c r="AN358" i="8" s="1"/>
  <c r="AM374" i="8" a="1"/>
  <c r="AM374" i="8" s="1"/>
  <c r="AN398" i="8" a="1"/>
  <c r="AN398" i="8" s="1"/>
  <c r="AO459" i="8" a="1"/>
  <c r="AO459" i="8" s="1"/>
  <c r="AO539" i="8" a="1"/>
  <c r="AO539" i="8" s="1"/>
  <c r="AO542" i="8" a="1"/>
  <c r="AO542" i="8" s="1"/>
  <c r="AM558" i="8" a="1"/>
  <c r="AM558" i="8" s="1"/>
  <c r="AL571" i="8" a="1"/>
  <c r="AL571" i="8" s="1"/>
  <c r="AN579" i="8" a="1"/>
  <c r="AN579" i="8" s="1"/>
  <c r="AN598" i="8" a="1"/>
  <c r="AN598" i="8" s="1"/>
  <c r="AN627" i="8" a="1"/>
  <c r="AN627" i="8" s="1"/>
  <c r="AL635" i="8" a="1"/>
  <c r="AL635" i="8" s="1"/>
  <c r="AO651" i="8" a="1"/>
  <c r="AO651" i="8" s="1"/>
  <c r="AN659" i="8" a="1"/>
  <c r="AN659" i="8" s="1"/>
  <c r="AM686" i="8" a="1"/>
  <c r="AM686" i="8" s="1"/>
  <c r="AM707" i="8" a="1"/>
  <c r="AM707" i="8" s="1"/>
  <c r="AN718" i="8" a="1"/>
  <c r="AN718" i="8" s="1"/>
  <c r="AO726" i="8" a="1"/>
  <c r="AO726" i="8" s="1"/>
  <c r="AM739" i="8" a="1"/>
  <c r="AM739" i="8" s="1"/>
  <c r="AM758" i="8" a="1"/>
  <c r="AM758" i="8" s="1"/>
  <c r="AM771" i="8" a="1"/>
  <c r="AM771" i="8" s="1"/>
  <c r="AN779" i="8" a="1"/>
  <c r="AN779" i="8" s="1"/>
  <c r="AM811" i="8" a="1"/>
  <c r="AM811" i="8" s="1"/>
  <c r="AM819" i="8" a="1"/>
  <c r="AM819" i="8" s="1"/>
  <c r="AM822" i="8" a="1"/>
  <c r="AM822" i="8" s="1"/>
  <c r="AM835" i="8" a="1"/>
  <c r="AM835" i="8" s="1"/>
  <c r="AO838" i="8" a="1"/>
  <c r="AO838" i="8" s="1"/>
  <c r="AM843" i="8" a="1"/>
  <c r="AM843" i="8" s="1"/>
  <c r="AM846" i="8" a="1"/>
  <c r="AM846" i="8" s="1"/>
  <c r="AM886" i="8" a="1"/>
  <c r="AM886" i="8" s="1"/>
  <c r="AM907" i="8" a="1"/>
  <c r="AM907" i="8" s="1"/>
  <c r="AO931" i="8" a="1"/>
  <c r="AO931" i="8" s="1"/>
  <c r="AN1000" i="8" a="1"/>
  <c r="AN1000" i="8" s="1"/>
  <c r="AM1224" i="8" a="1"/>
  <c r="AM1224" i="8" s="1"/>
  <c r="AM1309" i="8" a="1"/>
  <c r="AM1309" i="8" s="1"/>
  <c r="AN1289" i="8" a="1"/>
  <c r="AN1289" i="8" s="1"/>
  <c r="AM1289" i="8" a="1"/>
  <c r="AM1289" i="8" s="1"/>
  <c r="AN161" i="8" a="1"/>
  <c r="AN161" i="8" s="1"/>
  <c r="AN198" i="8" a="1"/>
  <c r="AN198" i="8" s="1"/>
  <c r="AM217" i="8" a="1"/>
  <c r="AM217" i="8" s="1"/>
  <c r="AN230" i="8" a="1"/>
  <c r="AN230" i="8" s="1"/>
  <c r="AM238" i="8" a="1"/>
  <c r="AM238" i="8" s="1"/>
  <c r="AM265" i="8" a="1"/>
  <c r="AM265" i="8" s="1"/>
  <c r="AM273" i="8" a="1"/>
  <c r="AM273" i="8" s="1"/>
  <c r="AM286" i="8" a="1"/>
  <c r="AM286" i="8" s="1"/>
  <c r="AM297" i="8" a="1"/>
  <c r="AM297" i="8" s="1"/>
  <c r="AN310" i="8" a="1"/>
  <c r="AN310" i="8" s="1"/>
  <c r="AN313" i="8" a="1"/>
  <c r="AN313" i="8" s="1"/>
  <c r="AN318" i="8" a="1"/>
  <c r="AN318" i="8" s="1"/>
  <c r="AM337" i="8" a="1"/>
  <c r="AM337" i="8" s="1"/>
  <c r="AN345" i="8" a="1"/>
  <c r="AN345" i="8" s="1"/>
  <c r="AM366" i="8" a="1"/>
  <c r="AM366" i="8" s="1"/>
  <c r="AN374" i="8" a="1"/>
  <c r="AN374" i="8" s="1"/>
  <c r="AM382" i="8" a="1"/>
  <c r="AM382" i="8" s="1"/>
  <c r="AM385" i="8" a="1"/>
  <c r="AM385" i="8" s="1"/>
  <c r="AO398" i="8" a="1"/>
  <c r="AO398" i="8" s="1"/>
  <c r="AM401" i="8" a="1"/>
  <c r="AM401" i="8" s="1"/>
  <c r="AN417" i="8" a="1"/>
  <c r="AN417" i="8" s="1"/>
  <c r="AM430" i="8" a="1"/>
  <c r="AM430" i="8" s="1"/>
  <c r="AM443" i="8" a="1"/>
  <c r="AM443" i="8" s="1"/>
  <c r="AN446" i="8" a="1"/>
  <c r="AN446" i="8" s="1"/>
  <c r="AN451" i="8" a="1"/>
  <c r="AN451" i="8" s="1"/>
  <c r="AM467" i="8" a="1"/>
  <c r="AM467" i="8" s="1"/>
  <c r="AN486" i="8" a="1"/>
  <c r="AN486" i="8" s="1"/>
  <c r="AO502" i="8" a="1"/>
  <c r="AO502" i="8" s="1"/>
  <c r="AL515" i="8" a="1"/>
  <c r="AL515" i="8" s="1"/>
  <c r="AM531" i="8" a="1"/>
  <c r="AM531" i="8" s="1"/>
  <c r="AM571" i="8" a="1"/>
  <c r="AM571" i="8" s="1"/>
  <c r="AO627" i="8" a="1"/>
  <c r="AO627" i="8" s="1"/>
  <c r="AM635" i="8" a="1"/>
  <c r="AM635" i="8" s="1"/>
  <c r="AL667" i="8" a="1"/>
  <c r="AL667" i="8" s="1"/>
  <c r="AN707" i="8" a="1"/>
  <c r="AN707" i="8" s="1"/>
  <c r="AN739" i="8" a="1"/>
  <c r="AN739" i="8" s="1"/>
  <c r="AM787" i="8" a="1"/>
  <c r="AM787" i="8" s="1"/>
  <c r="AN811" i="8" a="1"/>
  <c r="AN811" i="8" s="1"/>
  <c r="AN819" i="8" a="1"/>
  <c r="AN819" i="8" s="1"/>
  <c r="AO835" i="8" a="1"/>
  <c r="AO835" i="8" s="1"/>
  <c r="AN843" i="8" a="1"/>
  <c r="AN843" i="8" s="1"/>
  <c r="AN907" i="8" a="1"/>
  <c r="AN907" i="8" s="1"/>
  <c r="AN1224" i="8" a="1"/>
  <c r="AN1224" i="8" s="1"/>
  <c r="AM1248" i="8" a="1"/>
  <c r="AM1248" i="8" s="1"/>
  <c r="AN1309" i="8" a="1"/>
  <c r="AN1309" i="8" s="1"/>
  <c r="AO134" i="8" a="1"/>
  <c r="AO134" i="8" s="1"/>
  <c r="AM169" i="8" a="1"/>
  <c r="AM169" i="8" s="1"/>
  <c r="AM185" i="8" a="1"/>
  <c r="AM185" i="8" s="1"/>
  <c r="AM193" i="8" a="1"/>
  <c r="AM193" i="8" s="1"/>
  <c r="AM209" i="8" a="1"/>
  <c r="AM209" i="8" s="1"/>
  <c r="AN217" i="8" a="1"/>
  <c r="AN217" i="8" s="1"/>
  <c r="AN238" i="8" a="1"/>
  <c r="AN238" i="8" s="1"/>
  <c r="AM241" i="8" a="1"/>
  <c r="AM241" i="8" s="1"/>
  <c r="AN265" i="8" a="1"/>
  <c r="AN265" i="8" s="1"/>
  <c r="AN273" i="8" a="1"/>
  <c r="AN273" i="8" s="1"/>
  <c r="AN286" i="8" a="1"/>
  <c r="AN286" i="8" s="1"/>
  <c r="AM289" i="8" a="1"/>
  <c r="AM289" i="8" s="1"/>
  <c r="AM305" i="8" a="1"/>
  <c r="AM305" i="8" s="1"/>
  <c r="AM329" i="8" a="1"/>
  <c r="AM329" i="8" s="1"/>
  <c r="AN337" i="8" a="1"/>
  <c r="AN337" i="8" s="1"/>
  <c r="AL353" i="8" a="1"/>
  <c r="AL353" i="8" s="1"/>
  <c r="AL361" i="8" a="1"/>
  <c r="AL361" i="8" s="1"/>
  <c r="AN366" i="8" a="1"/>
  <c r="AN366" i="8" s="1"/>
  <c r="AN382" i="8" a="1"/>
  <c r="AN382" i="8" s="1"/>
  <c r="AN385" i="8" a="1"/>
  <c r="AN385" i="8" s="1"/>
  <c r="AN401" i="8" a="1"/>
  <c r="AN401" i="8" s="1"/>
  <c r="AN430" i="8" a="1"/>
  <c r="AN430" i="8" s="1"/>
  <c r="AO451" i="8" a="1"/>
  <c r="AO451" i="8" s="1"/>
  <c r="AN467" i="8" a="1"/>
  <c r="AN467" i="8" s="1"/>
  <c r="AN494" i="8" a="1"/>
  <c r="AN494" i="8" s="1"/>
  <c r="AM515" i="8" a="1"/>
  <c r="AM515" i="8" s="1"/>
  <c r="AM523" i="8" a="1"/>
  <c r="AM523" i="8" s="1"/>
  <c r="AN531" i="8" a="1"/>
  <c r="AN531" i="8" s="1"/>
  <c r="AM547" i="8" a="1"/>
  <c r="AM547" i="8" s="1"/>
  <c r="AN571" i="8" a="1"/>
  <c r="AN571" i="8" s="1"/>
  <c r="AO582" i="8" a="1"/>
  <c r="AO582" i="8" s="1"/>
  <c r="AM611" i="8" a="1"/>
  <c r="AM611" i="8" s="1"/>
  <c r="AN614" i="8" a="1"/>
  <c r="AN614" i="8" s="1"/>
  <c r="AM630" i="8" a="1"/>
  <c r="AM630" i="8" s="1"/>
  <c r="AN635" i="8" a="1"/>
  <c r="AN635" i="8" s="1"/>
  <c r="AN638" i="8" a="1"/>
  <c r="AN638" i="8" s="1"/>
  <c r="AM646" i="8" a="1"/>
  <c r="AM646" i="8" s="1"/>
  <c r="AM667" i="8" a="1"/>
  <c r="AM667" i="8" s="1"/>
  <c r="AM694" i="8" a="1"/>
  <c r="AM694" i="8" s="1"/>
  <c r="AM747" i="8" a="1"/>
  <c r="AM747" i="8" s="1"/>
  <c r="AN771" i="8" a="1"/>
  <c r="AN771" i="8" s="1"/>
  <c r="AN787" i="8" a="1"/>
  <c r="AN787" i="8" s="1"/>
  <c r="AM795" i="8" a="1"/>
  <c r="AM795" i="8" s="1"/>
  <c r="AN830" i="8" a="1"/>
  <c r="AN830" i="8" s="1"/>
  <c r="AM859" i="8" a="1"/>
  <c r="AM859" i="8" s="1"/>
  <c r="AM862" i="8" a="1"/>
  <c r="AM862" i="8" s="1"/>
  <c r="AN870" i="8" a="1"/>
  <c r="AN870" i="8" s="1"/>
  <c r="AM1040" i="8" a="1"/>
  <c r="AM1040" i="8" s="1"/>
  <c r="AN1104" i="8" a="1"/>
  <c r="AN1104" i="8" s="1"/>
  <c r="AN1240" i="8" a="1"/>
  <c r="AN1240" i="8" s="1"/>
  <c r="AN1248" i="8" a="1"/>
  <c r="AN1248" i="8" s="1"/>
  <c r="AM126" i="8" a="1"/>
  <c r="AM126" i="8" s="1"/>
  <c r="AO382" i="8" a="1"/>
  <c r="AO382" i="8" s="1"/>
  <c r="AN438" i="8" a="1"/>
  <c r="AN438" i="8" s="1"/>
  <c r="AM470" i="8" a="1"/>
  <c r="AM470" i="8" s="1"/>
  <c r="AM475" i="8" a="1"/>
  <c r="AM475" i="8" s="1"/>
  <c r="AO494" i="8" a="1"/>
  <c r="AO494" i="8" s="1"/>
  <c r="AO550" i="8" a="1"/>
  <c r="AO550" i="8" s="1"/>
  <c r="AM563" i="8" a="1"/>
  <c r="AM563" i="8" s="1"/>
  <c r="AN667" i="8" a="1"/>
  <c r="AN667" i="8" s="1"/>
  <c r="AO694" i="8" a="1"/>
  <c r="AO694" i="8" s="1"/>
  <c r="AM763" i="8" a="1"/>
  <c r="AM763" i="8" s="1"/>
  <c r="AN795" i="8" a="1"/>
  <c r="AN795" i="8" s="1"/>
  <c r="AN827" i="8" a="1"/>
  <c r="AN827" i="8" s="1"/>
  <c r="AO830" i="8" a="1"/>
  <c r="AO830" i="8" s="1"/>
  <c r="AM923" i="8" a="1"/>
  <c r="AM923" i="8" s="1"/>
  <c r="AO939" i="8" a="1"/>
  <c r="AO939" i="8" s="1"/>
  <c r="AN1040" i="8" a="1"/>
  <c r="AN1040" i="8" s="1"/>
  <c r="AO1104" i="8" a="1"/>
  <c r="AO1104" i="8" s="1"/>
  <c r="AO1240" i="8" a="1"/>
  <c r="AO1240" i="8" s="1"/>
  <c r="AM1293" i="8" a="1"/>
  <c r="AM1293" i="8" s="1"/>
  <c r="AN1346" i="8" a="1"/>
  <c r="AN1346" i="8" s="1"/>
  <c r="AO168" i="8" a="1"/>
  <c r="AO168" i="8" s="1"/>
  <c r="AN205" i="8" a="1"/>
  <c r="AN205" i="8" s="1"/>
  <c r="AO237" i="8" a="1"/>
  <c r="AO237" i="8" s="1"/>
  <c r="AM341" i="8" a="1"/>
  <c r="AM341" i="8" s="1"/>
  <c r="AM365" i="8" a="1"/>
  <c r="AM365" i="8" s="1"/>
  <c r="AM373" i="8" a="1"/>
  <c r="AM373" i="8" s="1"/>
  <c r="AO405" i="8" a="1"/>
  <c r="AO405" i="8" s="1"/>
  <c r="AO421" i="8" a="1"/>
  <c r="AO421" i="8" s="1"/>
  <c r="AM466" i="8" a="1"/>
  <c r="AM466" i="8" s="1"/>
  <c r="AN498" i="8" a="1"/>
  <c r="AN498" i="8" s="1"/>
  <c r="AO578" i="8" a="1"/>
  <c r="AO578" i="8" s="1"/>
  <c r="AM642" i="8" a="1"/>
  <c r="AM642" i="8" s="1"/>
  <c r="AM714" i="8" a="1"/>
  <c r="AM714" i="8" s="1"/>
  <c r="AO778" i="8" a="1"/>
  <c r="AO778" i="8" s="1"/>
  <c r="AN818" i="8" a="1"/>
  <c r="AN818" i="8" s="1"/>
  <c r="AN1158" i="8" a="1"/>
  <c r="AN1158" i="8" s="1"/>
  <c r="AN1190" i="8" a="1"/>
  <c r="AN1190" i="8" s="1"/>
  <c r="AO1214" i="8" a="1"/>
  <c r="AO1214" i="8" s="1"/>
  <c r="AN1243" i="8" a="1"/>
  <c r="AN1243" i="8" s="1"/>
  <c r="AN1155" i="8" a="1"/>
  <c r="AN1155" i="8" s="1"/>
  <c r="AM1155" i="8" a="1"/>
  <c r="AM1155" i="8" s="1"/>
  <c r="AO1179" i="8" a="1"/>
  <c r="AO1179" i="8" s="1"/>
  <c r="AM1179" i="8" a="1"/>
  <c r="AM1179" i="8" s="1"/>
  <c r="AM1195" i="8" a="1"/>
  <c r="AM1195" i="8" s="1"/>
  <c r="AN1195" i="8" a="1"/>
  <c r="AN1195" i="8" s="1"/>
  <c r="AN1203" i="8" a="1"/>
  <c r="AN1203" i="8" s="1"/>
  <c r="AM1203" i="8" a="1"/>
  <c r="AM1203" i="8" s="1"/>
  <c r="AN1256" i="8" a="1"/>
  <c r="AN1256" i="8" s="1"/>
  <c r="AM1256" i="8" a="1"/>
  <c r="AM1256" i="8" s="1"/>
  <c r="AO1264" i="8" a="1"/>
  <c r="AO1264" i="8" s="1"/>
  <c r="AN1264" i="8" a="1"/>
  <c r="AN1264" i="8" s="1"/>
  <c r="AN1280" i="8" a="1"/>
  <c r="AN1280" i="8" s="1"/>
  <c r="AM1280" i="8" a="1"/>
  <c r="AM1280" i="8" s="1"/>
  <c r="AO1301" i="8" a="1"/>
  <c r="AO1301" i="8" s="1"/>
  <c r="AM1301" i="8" a="1"/>
  <c r="AM1301" i="8" s="1"/>
  <c r="AO1317" i="8" a="1"/>
  <c r="AO1317" i="8" s="1"/>
  <c r="AN1317" i="8" a="1"/>
  <c r="AN1317" i="8" s="1"/>
  <c r="AO1333" i="8" a="1"/>
  <c r="AO1333" i="8" s="1"/>
  <c r="AN1333" i="8" a="1"/>
  <c r="AN1333" i="8" s="1"/>
  <c r="AM245" i="8" a="1"/>
  <c r="AM245" i="8" s="1"/>
  <c r="AO245" i="8" a="1"/>
  <c r="AO245" i="8" s="1"/>
  <c r="AL514" i="8" a="1"/>
  <c r="AL514" i="8" s="1"/>
  <c r="AO514" i="8" a="1"/>
  <c r="AO514" i="8" s="1"/>
  <c r="AO586" i="8" a="1"/>
  <c r="AO586" i="8" s="1"/>
  <c r="AM586" i="8" a="1"/>
  <c r="AM586" i="8" s="1"/>
  <c r="AO610" i="8" a="1"/>
  <c r="AO610" i="8" s="1"/>
  <c r="AM610" i="8" a="1"/>
  <c r="AM610" i="8" s="1"/>
  <c r="AM650" i="8" a="1"/>
  <c r="AM650" i="8" s="1"/>
  <c r="AM658" i="8" a="1"/>
  <c r="AM658" i="8" s="1"/>
  <c r="AN666" i="8" a="1"/>
  <c r="AN666" i="8" s="1"/>
  <c r="AM666" i="8" a="1"/>
  <c r="AM666" i="8" s="1"/>
  <c r="AO690" i="8" a="1"/>
  <c r="AO690" i="8" s="1"/>
  <c r="AN690" i="8" a="1"/>
  <c r="AN690" i="8" s="1"/>
  <c r="AO722" i="8" a="1"/>
  <c r="AO722" i="8" s="1"/>
  <c r="AN722" i="8" a="1"/>
  <c r="AN722" i="8" s="1"/>
  <c r="AM730" i="8" a="1"/>
  <c r="AM730" i="8" s="1"/>
  <c r="AO730" i="8" a="1"/>
  <c r="AO730" i="8" s="1"/>
  <c r="AO746" i="8" a="1"/>
  <c r="AO746" i="8" s="1"/>
  <c r="AN746" i="8" a="1"/>
  <c r="AN746" i="8" s="1"/>
  <c r="AO762" i="8" a="1"/>
  <c r="AO762" i="8" s="1"/>
  <c r="AM762" i="8" a="1"/>
  <c r="AM762" i="8" s="1"/>
  <c r="AM770" i="8" a="1"/>
  <c r="AM770" i="8" s="1"/>
  <c r="AM802" i="8" a="1"/>
  <c r="AM802" i="8" s="1"/>
  <c r="AN842" i="8" a="1"/>
  <c r="AN842" i="8" s="1"/>
  <c r="AM842" i="8" a="1"/>
  <c r="AM842" i="8" s="1"/>
  <c r="AM858" i="8" a="1"/>
  <c r="AM858" i="8" s="1"/>
  <c r="AN863" i="8" a="1"/>
  <c r="AN863" i="8" s="1"/>
  <c r="AM863" i="8" a="1"/>
  <c r="AM863" i="8" s="1"/>
  <c r="AO911" i="8" a="1"/>
  <c r="AO911" i="8" s="1"/>
  <c r="AM911" i="8" a="1"/>
  <c r="AM911" i="8" s="1"/>
  <c r="AO940" i="8" a="1"/>
  <c r="AO940" i="8" s="1"/>
  <c r="AN940" i="8" a="1"/>
  <c r="AN940" i="8" s="1"/>
  <c r="AN948" i="8" a="1"/>
  <c r="AN948" i="8" s="1"/>
  <c r="AM948" i="8" a="1"/>
  <c r="AM948" i="8" s="1"/>
  <c r="AO956" i="8" a="1"/>
  <c r="AO956" i="8" s="1"/>
  <c r="AN956" i="8" a="1"/>
  <c r="AN956" i="8" s="1"/>
  <c r="AO964" i="8" a="1"/>
  <c r="AO964" i="8" s="1"/>
  <c r="AN964" i="8" a="1"/>
  <c r="AN964" i="8" s="1"/>
  <c r="AO977" i="8" a="1"/>
  <c r="AO977" i="8" s="1"/>
  <c r="AO1017" i="8" a="1"/>
  <c r="AO1017" i="8" s="1"/>
  <c r="AN1017" i="8" a="1"/>
  <c r="AN1017" i="8" s="1"/>
  <c r="AO1049" i="8" a="1"/>
  <c r="AO1049" i="8" s="1"/>
  <c r="AN1049" i="8" a="1"/>
  <c r="AN1049" i="8" s="1"/>
  <c r="AN1094" i="8" a="1"/>
  <c r="AN1094" i="8" s="1"/>
  <c r="AN1126" i="8" a="1"/>
  <c r="AN1126" i="8" s="1"/>
  <c r="AM1126" i="8" a="1"/>
  <c r="AM1126" i="8" s="1"/>
  <c r="AO1134" i="8" a="1"/>
  <c r="AO1134" i="8" s="1"/>
  <c r="AN1134" i="8" a="1"/>
  <c r="AN1134" i="8" s="1"/>
  <c r="AO1150" i="8" a="1"/>
  <c r="AO1150" i="8" s="1"/>
  <c r="AM1150" i="8" a="1"/>
  <c r="AM1150" i="8" s="1"/>
  <c r="AO1174" i="8" a="1"/>
  <c r="AO1174" i="8" s="1"/>
  <c r="AN1174" i="8" a="1"/>
  <c r="AN1174" i="8" s="1"/>
  <c r="AO1182" i="8" a="1"/>
  <c r="AO1182" i="8" s="1"/>
  <c r="AN1182" i="8" a="1"/>
  <c r="AN1182" i="8" s="1"/>
  <c r="AN1198" i="8" a="1"/>
  <c r="AN1198" i="8" s="1"/>
  <c r="AM1198" i="8" a="1"/>
  <c r="AM1198" i="8" s="1"/>
  <c r="AO1206" i="8" a="1"/>
  <c r="AO1206" i="8" s="1"/>
  <c r="AN1206" i="8" a="1"/>
  <c r="AN1206" i="8" s="1"/>
  <c r="AO1222" i="8" a="1"/>
  <c r="AO1222" i="8" s="1"/>
  <c r="AN1222" i="8" a="1"/>
  <c r="AN1222" i="8" s="1"/>
  <c r="AO1235" i="8" a="1"/>
  <c r="AO1235" i="8" s="1"/>
  <c r="AN1235" i="8" a="1"/>
  <c r="AN1235" i="8" s="1"/>
  <c r="AO1251" i="8" a="1"/>
  <c r="AO1251" i="8" s="1"/>
  <c r="AN1251" i="8" a="1"/>
  <c r="AN1251" i="8" s="1"/>
  <c r="AM1275" i="8" a="1"/>
  <c r="AM1275" i="8" s="1"/>
  <c r="AO1275" i="8" a="1"/>
  <c r="AO1275" i="8" s="1"/>
  <c r="AM1283" i="8" a="1"/>
  <c r="AM1283" i="8" s="1"/>
  <c r="AO1283" i="8" a="1"/>
  <c r="AO1283" i="8" s="1"/>
  <c r="AM1336" i="8" a="1"/>
  <c r="AM1336" i="8" s="1"/>
  <c r="AN1336" i="8" a="1"/>
  <c r="AN1336" i="8" s="1"/>
  <c r="AO581" i="8" a="1"/>
  <c r="AO581" i="8" s="1"/>
  <c r="AM581" i="8" a="1"/>
  <c r="AM581" i="8" s="1"/>
  <c r="AO589" i="8" a="1"/>
  <c r="AO589" i="8" s="1"/>
  <c r="AN589" i="8" a="1"/>
  <c r="AN589" i="8" s="1"/>
  <c r="AO605" i="8" a="1"/>
  <c r="AO605" i="8" s="1"/>
  <c r="AN605" i="8" a="1"/>
  <c r="AN605" i="8" s="1"/>
  <c r="AL605" i="8" a="1"/>
  <c r="AL605" i="8" s="1"/>
  <c r="AO613" i="8" a="1"/>
  <c r="AO613" i="8" s="1"/>
  <c r="AN613" i="8" a="1"/>
  <c r="AN613" i="8" s="1"/>
  <c r="AO621" i="8" a="1"/>
  <c r="AO621" i="8" s="1"/>
  <c r="AM621" i="8" a="1"/>
  <c r="AM621" i="8" s="1"/>
  <c r="AO637" i="8" a="1"/>
  <c r="AO637" i="8" s="1"/>
  <c r="AN637" i="8" a="1"/>
  <c r="AN637" i="8" s="1"/>
  <c r="AM653" i="8" a="1"/>
  <c r="AM653" i="8" s="1"/>
  <c r="AN669" i="8" a="1"/>
  <c r="AN669" i="8" s="1"/>
  <c r="AM669" i="8" a="1"/>
  <c r="AM669" i="8" s="1"/>
  <c r="AN685" i="8" a="1"/>
  <c r="AN685" i="8" s="1"/>
  <c r="AM685" i="8" a="1"/>
  <c r="AM685" i="8" s="1"/>
  <c r="AN709" i="8" a="1"/>
  <c r="AN709" i="8" s="1"/>
  <c r="AM709" i="8" a="1"/>
  <c r="AM709" i="8" s="1"/>
  <c r="AO717" i="8" a="1"/>
  <c r="AO717" i="8" s="1"/>
  <c r="AN717" i="8" a="1"/>
  <c r="AN717" i="8" s="1"/>
  <c r="AO725" i="8" a="1"/>
  <c r="AO725" i="8" s="1"/>
  <c r="AN725" i="8" a="1"/>
  <c r="AN725" i="8" s="1"/>
  <c r="AN765" i="8" a="1"/>
  <c r="AN765" i="8" s="1"/>
  <c r="AM765" i="8" a="1"/>
  <c r="AM765" i="8" s="1"/>
  <c r="AO789" i="8" a="1"/>
  <c r="AO789" i="8" s="1"/>
  <c r="AN789" i="8" a="1"/>
  <c r="AN789" i="8" s="1"/>
  <c r="AM853" i="8" a="1"/>
  <c r="AM853" i="8" s="1"/>
  <c r="AN882" i="8" a="1"/>
  <c r="AN882" i="8" s="1"/>
  <c r="AM882" i="8" a="1"/>
  <c r="AM882" i="8" s="1"/>
  <c r="AN906" i="8" a="1"/>
  <c r="AN906" i="8" s="1"/>
  <c r="AM906" i="8" a="1"/>
  <c r="AM906" i="8" s="1"/>
  <c r="AN914" i="8" a="1"/>
  <c r="AN914" i="8" s="1"/>
  <c r="AM914" i="8" a="1"/>
  <c r="AM914" i="8" s="1"/>
  <c r="AN922" i="8" a="1"/>
  <c r="AN922" i="8" s="1"/>
  <c r="AM922" i="8" a="1"/>
  <c r="AM922" i="8" s="1"/>
  <c r="AN930" i="8" a="1"/>
  <c r="AN930" i="8" s="1"/>
  <c r="AM930" i="8" a="1"/>
  <c r="AM930" i="8" s="1"/>
  <c r="AO935" i="8" a="1"/>
  <c r="AO935" i="8" s="1"/>
  <c r="AM935" i="8" a="1"/>
  <c r="AM935" i="8" s="1"/>
  <c r="AN988" i="8" a="1"/>
  <c r="AN988" i="8" s="1"/>
  <c r="AM988" i="8" a="1"/>
  <c r="AM988" i="8" s="1"/>
  <c r="AO1004" i="8" a="1"/>
  <c r="AO1004" i="8" s="1"/>
  <c r="AN1004" i="8" a="1"/>
  <c r="AN1004" i="8" s="1"/>
  <c r="AO1028" i="8" a="1"/>
  <c r="AO1028" i="8" s="1"/>
  <c r="AN1028" i="8" a="1"/>
  <c r="AN1028" i="8" s="1"/>
  <c r="AO1052" i="8" a="1"/>
  <c r="AO1052" i="8" s="1"/>
  <c r="AN1052" i="8" a="1"/>
  <c r="AN1052" i="8" s="1"/>
  <c r="AN1060" i="8" a="1"/>
  <c r="AN1060" i="8" s="1"/>
  <c r="AM1060" i="8" a="1"/>
  <c r="AM1060" i="8" s="1"/>
  <c r="AO1065" i="8" a="1"/>
  <c r="AO1065" i="8" s="1"/>
  <c r="AN1065" i="8" a="1"/>
  <c r="AN1065" i="8" s="1"/>
  <c r="AO1073" i="8" a="1"/>
  <c r="AO1073" i="8" s="1"/>
  <c r="AM1073" i="8" a="1"/>
  <c r="AM1073" i="8" s="1"/>
  <c r="AO1105" i="8" a="1"/>
  <c r="AO1105" i="8" s="1"/>
  <c r="AM1105" i="8" a="1"/>
  <c r="AM1105" i="8" s="1"/>
  <c r="AN1113" i="8" a="1"/>
  <c r="AN1113" i="8" s="1"/>
  <c r="AM1113" i="8" a="1"/>
  <c r="AM1113" i="8" s="1"/>
  <c r="AO1137" i="8" a="1"/>
  <c r="AO1137" i="8" s="1"/>
  <c r="AM1137" i="8" a="1"/>
  <c r="AM1137" i="8" s="1"/>
  <c r="AO1145" i="8" a="1"/>
  <c r="AO1145" i="8" s="1"/>
  <c r="AM1145" i="8" a="1"/>
  <c r="AM1145" i="8" s="1"/>
  <c r="AM152" i="8" a="1"/>
  <c r="AM152" i="8" s="1"/>
  <c r="AM176" i="8" a="1"/>
  <c r="AM176" i="8" s="1"/>
  <c r="AM189" i="8" a="1"/>
  <c r="AM189" i="8" s="1"/>
  <c r="AN349" i="8" a="1"/>
  <c r="AN349" i="8" s="1"/>
  <c r="AM357" i="8" a="1"/>
  <c r="AM357" i="8" s="1"/>
  <c r="AO450" i="8" a="1"/>
  <c r="AO450" i="8" s="1"/>
  <c r="AM458" i="8" a="1"/>
  <c r="AM458" i="8" s="1"/>
  <c r="AN506" i="8" a="1"/>
  <c r="AN506" i="8" s="1"/>
  <c r="AM522" i="8" a="1"/>
  <c r="AM522" i="8" s="1"/>
  <c r="AM554" i="8" a="1"/>
  <c r="AM554" i="8" s="1"/>
  <c r="AM618" i="8" a="1"/>
  <c r="AM618" i="8" s="1"/>
  <c r="AM634" i="8" a="1"/>
  <c r="AM634" i="8" s="1"/>
  <c r="AN650" i="8" a="1"/>
  <c r="AN650" i="8" s="1"/>
  <c r="AO682" i="8" a="1"/>
  <c r="AO682" i="8" s="1"/>
  <c r="AN706" i="8" a="1"/>
  <c r="AN706" i="8" s="1"/>
  <c r="AM722" i="8" a="1"/>
  <c r="AM722" i="8" s="1"/>
  <c r="AM738" i="8" a="1"/>
  <c r="AM738" i="8" s="1"/>
  <c r="AN794" i="8" a="1"/>
  <c r="AN794" i="8" s="1"/>
  <c r="AM903" i="8" a="1"/>
  <c r="AM903" i="8" s="1"/>
  <c r="AN136" i="8" a="1"/>
  <c r="AN136" i="8" s="1"/>
  <c r="AM333" i="8" a="1"/>
  <c r="AM333" i="8" s="1"/>
  <c r="AO357" i="8" a="1"/>
  <c r="AO357" i="8" s="1"/>
  <c r="AM381" i="8" a="1"/>
  <c r="AM381" i="8" s="1"/>
  <c r="AN389" i="8" a="1"/>
  <c r="AN389" i="8" s="1"/>
  <c r="AN413" i="8" a="1"/>
  <c r="AN413" i="8" s="1"/>
  <c r="AN530" i="8" a="1"/>
  <c r="AN530" i="8" s="1"/>
  <c r="AM538" i="8" a="1"/>
  <c r="AM538" i="8" s="1"/>
  <c r="AO562" i="8" a="1"/>
  <c r="AO562" i="8" s="1"/>
  <c r="AN570" i="8" a="1"/>
  <c r="AN570" i="8" s="1"/>
  <c r="AN674" i="8" a="1"/>
  <c r="AN674" i="8" s="1"/>
  <c r="AM698" i="8" a="1"/>
  <c r="AM698" i="8" s="1"/>
  <c r="AN730" i="8" a="1"/>
  <c r="AN730" i="8" s="1"/>
  <c r="AO826" i="8" a="1"/>
  <c r="AO826" i="8" s="1"/>
  <c r="AM834" i="8" a="1"/>
  <c r="AM834" i="8" s="1"/>
  <c r="AO858" i="8" a="1"/>
  <c r="AO858" i="8" s="1"/>
  <c r="AO871" i="8" a="1"/>
  <c r="AO871" i="8" s="1"/>
  <c r="AO919" i="8" a="1"/>
  <c r="AO919" i="8" s="1"/>
  <c r="AO948" i="8" a="1"/>
  <c r="AO948" i="8" s="1"/>
  <c r="AM1009" i="8" a="1"/>
  <c r="AM1009" i="8" s="1"/>
  <c r="AN1078" i="8" a="1"/>
  <c r="AN1078" i="8" s="1"/>
  <c r="AN1166" i="8" a="1"/>
  <c r="AN1166" i="8" s="1"/>
  <c r="AM1182" i="8" a="1"/>
  <c r="AM1182" i="8" s="1"/>
  <c r="AN1227" i="8" a="1"/>
  <c r="AN1227" i="8" s="1"/>
  <c r="AM168" i="8" a="1"/>
  <c r="AM168" i="8" s="1"/>
  <c r="AM301" i="8" a="1"/>
  <c r="AM301" i="8" s="1"/>
  <c r="AO333" i="8" a="1"/>
  <c r="AO333" i="8" s="1"/>
  <c r="AN381" i="8" a="1"/>
  <c r="AN381" i="8" s="1"/>
  <c r="AM421" i="8" a="1"/>
  <c r="AM421" i="8" s="1"/>
  <c r="AM474" i="8" a="1"/>
  <c r="AM474" i="8" s="1"/>
  <c r="AN538" i="8" a="1"/>
  <c r="AN538" i="8" s="1"/>
  <c r="AM546" i="8" a="1"/>
  <c r="AM546" i="8" s="1"/>
  <c r="AO570" i="8" a="1"/>
  <c r="AO570" i="8" s="1"/>
  <c r="AM578" i="8" a="1"/>
  <c r="AM578" i="8" s="1"/>
  <c r="AN698" i="8" a="1"/>
  <c r="AN698" i="8" s="1"/>
  <c r="AM778" i="8" a="1"/>
  <c r="AM778" i="8" s="1"/>
  <c r="AN810" i="8" a="1"/>
  <c r="AN810" i="8" s="1"/>
  <c r="AN834" i="8" a="1"/>
  <c r="AN834" i="8" s="1"/>
  <c r="AN879" i="8" a="1"/>
  <c r="AN879" i="8" s="1"/>
  <c r="AM887" i="8" a="1"/>
  <c r="AM887" i="8" s="1"/>
  <c r="AO1166" i="8" a="1"/>
  <c r="AO1166" i="8" s="1"/>
  <c r="AM1174" i="8" a="1"/>
  <c r="AM1174" i="8" s="1"/>
  <c r="AM1214" i="8" a="1"/>
  <c r="AM1214" i="8" s="1"/>
  <c r="AN405" i="8" a="1"/>
  <c r="AN405" i="8" s="1"/>
  <c r="AO474" i="8" a="1"/>
  <c r="AO474" i="8" s="1"/>
  <c r="AN546" i="8" a="1"/>
  <c r="AN546" i="8" s="1"/>
  <c r="AN578" i="8" a="1"/>
  <c r="AN578" i="8" s="1"/>
  <c r="AN658" i="8" a="1"/>
  <c r="AN658" i="8" s="1"/>
  <c r="AN778" i="8" a="1"/>
  <c r="AN778" i="8" s="1"/>
  <c r="AO810" i="8" a="1"/>
  <c r="AO810" i="8" s="1"/>
  <c r="AO879" i="8" a="1"/>
  <c r="AO879" i="8" s="1"/>
  <c r="AN887" i="8" a="1"/>
  <c r="AN887" i="8" s="1"/>
  <c r="AM940" i="8" a="1"/>
  <c r="AM940" i="8" s="1"/>
  <c r="AM1158" i="8" a="1"/>
  <c r="AM1158" i="8" s="1"/>
  <c r="AM1190" i="8" a="1"/>
  <c r="AM1190" i="8" s="1"/>
  <c r="AM1222" i="8" a="1"/>
  <c r="AM1222" i="8" s="1"/>
  <c r="AM1235" i="8" a="1"/>
  <c r="AM1235" i="8" s="1"/>
  <c r="AN184" i="8" a="1"/>
  <c r="AN184" i="8" s="1"/>
  <c r="AO184" i="8" a="1"/>
  <c r="AO184" i="8" s="1"/>
  <c r="AM184" i="8" a="1"/>
  <c r="AM184" i="8" s="1"/>
  <c r="AO1232" i="8" a="1"/>
  <c r="AO1232" i="8" s="1"/>
  <c r="AN1232" i="8" a="1"/>
  <c r="AN1232" i="8" s="1"/>
  <c r="AM1232" i="8" a="1"/>
  <c r="AM1232" i="8" s="1"/>
  <c r="AO1129" i="8" a="1"/>
  <c r="AO1129" i="8" s="1"/>
  <c r="AN1129" i="8" a="1"/>
  <c r="AN1129" i="8" s="1"/>
  <c r="AM1129" i="8" a="1"/>
  <c r="AM1129" i="8" s="1"/>
  <c r="AN1230" i="8" a="1"/>
  <c r="AN1230" i="8" s="1"/>
  <c r="AM1230" i="8" a="1"/>
  <c r="AM1230" i="8" s="1"/>
  <c r="AO1230" i="8" a="1"/>
  <c r="AO1230" i="8" s="1"/>
  <c r="AM326" i="8" a="1"/>
  <c r="AM326" i="8" s="1"/>
  <c r="AO326" i="8" a="1"/>
  <c r="AO326" i="8" s="1"/>
  <c r="AN326" i="8" a="1"/>
  <c r="AN326" i="8" s="1"/>
  <c r="AO731" i="8" a="1"/>
  <c r="AO731" i="8" s="1"/>
  <c r="AN731" i="8" a="1"/>
  <c r="AN731" i="8" s="1"/>
  <c r="AN973" i="8" a="1"/>
  <c r="AN973" i="8" s="1"/>
  <c r="AM973" i="8" a="1"/>
  <c r="AM973" i="8" s="1"/>
  <c r="AO973" i="8" a="1"/>
  <c r="AO973" i="8" s="1"/>
  <c r="AO212" i="8" a="1"/>
  <c r="AO212" i="8" s="1"/>
  <c r="AN212" i="8" a="1"/>
  <c r="AN212" i="8" s="1"/>
  <c r="AM212" i="8" a="1"/>
  <c r="AM212" i="8" s="1"/>
  <c r="AO801" i="8" a="1"/>
  <c r="AO801" i="8" s="1"/>
  <c r="AN801" i="8" a="1"/>
  <c r="AN801" i="8" s="1"/>
  <c r="AM801" i="8" a="1"/>
  <c r="AM801" i="8" s="1"/>
  <c r="AO1125" i="8" a="1"/>
  <c r="AO1125" i="8" s="1"/>
  <c r="AN1125" i="8" a="1"/>
  <c r="AN1125" i="8" s="1"/>
  <c r="AM1125" i="8" a="1"/>
  <c r="AM1125" i="8" s="1"/>
  <c r="AO804" i="8" a="1"/>
  <c r="AO804" i="8" s="1"/>
  <c r="AN804" i="8" a="1"/>
  <c r="AN804" i="8" s="1"/>
  <c r="AM804" i="8" a="1"/>
  <c r="AM804" i="8" s="1"/>
  <c r="AO1149" i="8" a="1"/>
  <c r="AO1149" i="8" s="1"/>
  <c r="AN1149" i="8" a="1"/>
  <c r="AN1149" i="8" s="1"/>
  <c r="AM1149" i="8" a="1"/>
  <c r="AM1149" i="8" s="1"/>
  <c r="AN733" i="8" a="1"/>
  <c r="AN733" i="8" s="1"/>
  <c r="AO733" i="8" a="1"/>
  <c r="AO733" i="8" s="1"/>
  <c r="AO1229" i="8" a="1"/>
  <c r="AO1229" i="8" s="1"/>
  <c r="AM1229" i="8" a="1"/>
  <c r="AM1229" i="8" s="1"/>
  <c r="AM1253" i="8" a="1"/>
  <c r="AM1253" i="8" s="1"/>
  <c r="AO1253" i="8" a="1"/>
  <c r="AO1253" i="8" s="1"/>
  <c r="AN1253" i="8" a="1"/>
  <c r="AN1253" i="8" s="1"/>
  <c r="AN150" i="8" a="1"/>
  <c r="AN150" i="8" s="1"/>
  <c r="AO192" i="8" a="1"/>
  <c r="AO192" i="8" s="1"/>
  <c r="AN200" i="8" a="1"/>
  <c r="AN200" i="8" s="1"/>
  <c r="AN208" i="8" a="1"/>
  <c r="AN208" i="8" s="1"/>
  <c r="AN213" i="8" a="1"/>
  <c r="AN213" i="8" s="1"/>
  <c r="AM229" i="8" a="1"/>
  <c r="AM229" i="8" s="1"/>
  <c r="AN237" i="8" a="1"/>
  <c r="AN237" i="8" s="1"/>
  <c r="AN245" i="8" a="1"/>
  <c r="AN245" i="8" s="1"/>
  <c r="AN253" i="8" a="1"/>
  <c r="AN253" i="8" s="1"/>
  <c r="AO309" i="8" a="1"/>
  <c r="AO309" i="8" s="1"/>
  <c r="AO330" i="8" a="1"/>
  <c r="AO330" i="8" s="1"/>
  <c r="AM362" i="8" a="1"/>
  <c r="AM362" i="8" s="1"/>
  <c r="AM370" i="8" a="1"/>
  <c r="AM370" i="8" s="1"/>
  <c r="AO378" i="8" a="1"/>
  <c r="AO378" i="8" s="1"/>
  <c r="AL394" i="8" a="1"/>
  <c r="AL394" i="8" s="1"/>
  <c r="AM479" i="8" a="1"/>
  <c r="AM479" i="8" s="1"/>
  <c r="AM487" i="8" a="1"/>
  <c r="AM487" i="8" s="1"/>
  <c r="AN495" i="8" a="1"/>
  <c r="AN495" i="8" s="1"/>
  <c r="AM511" i="8" a="1"/>
  <c r="AM511" i="8" s="1"/>
  <c r="AM527" i="8" a="1"/>
  <c r="AM527" i="8" s="1"/>
  <c r="AO535" i="8" a="1"/>
  <c r="AO535" i="8" s="1"/>
  <c r="AM551" i="8" a="1"/>
  <c r="AM551" i="8" s="1"/>
  <c r="AO559" i="8" a="1"/>
  <c r="AO559" i="8" s="1"/>
  <c r="AM583" i="8" a="1"/>
  <c r="AM583" i="8" s="1"/>
  <c r="AO615" i="8" a="1"/>
  <c r="AO615" i="8" s="1"/>
  <c r="AN623" i="8" a="1"/>
  <c r="AN623" i="8" s="1"/>
  <c r="AO652" i="8" a="1"/>
  <c r="AO652" i="8" s="1"/>
  <c r="AN734" i="8" a="1"/>
  <c r="AN734" i="8" s="1"/>
  <c r="AO750" i="8" a="1"/>
  <c r="AO750" i="8" s="1"/>
  <c r="AM774" i="8" a="1"/>
  <c r="AM774" i="8" s="1"/>
  <c r="AM808" i="8" a="1"/>
  <c r="AM808" i="8" s="1"/>
  <c r="AM832" i="8" a="1"/>
  <c r="AM832" i="8" s="1"/>
  <c r="AN909" i="8" a="1"/>
  <c r="AN909" i="8" s="1"/>
  <c r="AO925" i="8" a="1"/>
  <c r="AO925" i="8" s="1"/>
  <c r="AM933" i="8" a="1"/>
  <c r="AM933" i="8" s="1"/>
  <c r="AN959" i="8" a="1"/>
  <c r="AN959" i="8" s="1"/>
  <c r="AM1017" i="8" a="1"/>
  <c r="AM1017" i="8" s="1"/>
  <c r="AM1049" i="8" a="1"/>
  <c r="AM1049" i="8" s="1"/>
  <c r="AM1094" i="8" a="1"/>
  <c r="AM1094" i="8" s="1"/>
  <c r="AN1136" i="8" a="1"/>
  <c r="AN1136" i="8" s="1"/>
  <c r="AN1194" i="8" a="1"/>
  <c r="AN1194" i="8" s="1"/>
  <c r="AM1238" i="8" a="1"/>
  <c r="AM1238" i="8" s="1"/>
  <c r="AO1259" i="8" a="1"/>
  <c r="AO1259" i="8" s="1"/>
  <c r="AN1275" i="8" a="1"/>
  <c r="AN1275" i="8" s="1"/>
  <c r="AN1283" i="8" a="1"/>
  <c r="AN1283" i="8" s="1"/>
  <c r="AM158" i="8" a="1"/>
  <c r="AM158" i="8" s="1"/>
  <c r="AM166" i="8" a="1"/>
  <c r="AM166" i="8" s="1"/>
  <c r="AM174" i="8" a="1"/>
  <c r="AM174" i="8" s="1"/>
  <c r="AO229" i="8" a="1"/>
  <c r="AO229" i="8" s="1"/>
  <c r="AN301" i="8" a="1"/>
  <c r="AN301" i="8" s="1"/>
  <c r="AM346" i="8" a="1"/>
  <c r="AM346" i="8" s="1"/>
  <c r="AM354" i="8" a="1"/>
  <c r="AM354" i="8" s="1"/>
  <c r="AO362" i="8" a="1"/>
  <c r="AO362" i="8" s="1"/>
  <c r="AO370" i="8" a="1"/>
  <c r="AO370" i="8" s="1"/>
  <c r="AN386" i="8" a="1"/>
  <c r="AN386" i="8" s="1"/>
  <c r="AN394" i="8" a="1"/>
  <c r="AN394" i="8" s="1"/>
  <c r="AL402" i="8" a="1"/>
  <c r="AL402" i="8" s="1"/>
  <c r="AN418" i="8" a="1"/>
  <c r="AN418" i="8" s="1"/>
  <c r="AN426" i="8" a="1"/>
  <c r="AN426" i="8" s="1"/>
  <c r="AN463" i="8" a="1"/>
  <c r="AN463" i="8" s="1"/>
  <c r="AO479" i="8" a="1"/>
  <c r="AO479" i="8" s="1"/>
  <c r="AO487" i="8" a="1"/>
  <c r="AO487" i="8" s="1"/>
  <c r="AO551" i="8" a="1"/>
  <c r="AO551" i="8" s="1"/>
  <c r="AM575" i="8" a="1"/>
  <c r="AM575" i="8" s="1"/>
  <c r="AO583" i="8" a="1"/>
  <c r="AO583" i="8" s="1"/>
  <c r="AL591" i="8" a="1"/>
  <c r="AL591" i="8" s="1"/>
  <c r="AL607" i="8" a="1"/>
  <c r="AL607" i="8" s="1"/>
  <c r="AN631" i="8" a="1"/>
  <c r="AN631" i="8" s="1"/>
  <c r="AN660" i="8" a="1"/>
  <c r="AN660" i="8" s="1"/>
  <c r="AL668" i="8" a="1"/>
  <c r="AL668" i="8" s="1"/>
  <c r="AN676" i="8" a="1"/>
  <c r="AN676" i="8" s="1"/>
  <c r="AM684" i="8" a="1"/>
  <c r="AM684" i="8" s="1"/>
  <c r="AM692" i="8" a="1"/>
  <c r="AM692" i="8" s="1"/>
  <c r="AN700" i="8" a="1"/>
  <c r="AN700" i="8" s="1"/>
  <c r="AN708" i="8" a="1"/>
  <c r="AN708" i="8" s="1"/>
  <c r="AN758" i="8" a="1"/>
  <c r="AN758" i="8" s="1"/>
  <c r="AM766" i="8" a="1"/>
  <c r="AM766" i="8" s="1"/>
  <c r="AO774" i="8" a="1"/>
  <c r="AO774" i="8" s="1"/>
  <c r="AN803" i="8" a="1"/>
  <c r="AN803" i="8" s="1"/>
  <c r="AN824" i="8" a="1"/>
  <c r="AN824" i="8" s="1"/>
  <c r="AN877" i="8" a="1"/>
  <c r="AN877" i="8" s="1"/>
  <c r="AN917" i="8" a="1"/>
  <c r="AN917" i="8" s="1"/>
  <c r="AN946" i="8" a="1"/>
  <c r="AN946" i="8" s="1"/>
  <c r="AM954" i="8" a="1"/>
  <c r="AM954" i="8" s="1"/>
  <c r="AM972" i="8" a="1"/>
  <c r="AM972" i="8" s="1"/>
  <c r="AM977" i="8" a="1"/>
  <c r="AM977" i="8" s="1"/>
  <c r="AM993" i="8" a="1"/>
  <c r="AM993" i="8" s="1"/>
  <c r="AN1009" i="8" a="1"/>
  <c r="AN1009" i="8" s="1"/>
  <c r="AO1094" i="8" a="1"/>
  <c r="AO1094" i="8" s="1"/>
  <c r="AM1144" i="8" a="1"/>
  <c r="AM1144" i="8" s="1"/>
  <c r="AN1162" i="8" a="1"/>
  <c r="AN1162" i="8" s="1"/>
  <c r="AN1186" i="8" a="1"/>
  <c r="AN1186" i="8" s="1"/>
  <c r="AN1210" i="8" a="1"/>
  <c r="AN1210" i="8" s="1"/>
  <c r="AN1328" i="8" a="1"/>
  <c r="AN1328" i="8" s="1"/>
  <c r="AO1336" i="8" a="1"/>
  <c r="AO1336" i="8" s="1"/>
  <c r="AN158" i="8" a="1"/>
  <c r="AN158" i="8" s="1"/>
  <c r="AN166" i="8" a="1"/>
  <c r="AN166" i="8" s="1"/>
  <c r="AN174" i="8" a="1"/>
  <c r="AN174" i="8" s="1"/>
  <c r="AM182" i="8" a="1"/>
  <c r="AM182" i="8" s="1"/>
  <c r="AM269" i="8" a="1"/>
  <c r="AM269" i="8" s="1"/>
  <c r="AM317" i="8" a="1"/>
  <c r="AM317" i="8" s="1"/>
  <c r="AM325" i="8" a="1"/>
  <c r="AM325" i="8" s="1"/>
  <c r="AN346" i="8" a="1"/>
  <c r="AN346" i="8" s="1"/>
  <c r="AN354" i="8" a="1"/>
  <c r="AN354" i="8" s="1"/>
  <c r="AM402" i="8" a="1"/>
  <c r="AM402" i="8" s="1"/>
  <c r="AM455" i="8" a="1"/>
  <c r="AM455" i="8" s="1"/>
  <c r="AN575" i="8" a="1"/>
  <c r="AN575" i="8" s="1"/>
  <c r="AM591" i="8" a="1"/>
  <c r="AM591" i="8" s="1"/>
  <c r="AM607" i="8" a="1"/>
  <c r="AM607" i="8" s="1"/>
  <c r="AM668" i="8" a="1"/>
  <c r="AM668" i="8" s="1"/>
  <c r="AN684" i="8" a="1"/>
  <c r="AN684" i="8" s="1"/>
  <c r="AN692" i="8" a="1"/>
  <c r="AN692" i="8" s="1"/>
  <c r="AM716" i="8" a="1"/>
  <c r="AM716" i="8" s="1"/>
  <c r="AN766" i="8" a="1"/>
  <c r="AN766" i="8" s="1"/>
  <c r="AM782" i="8" a="1"/>
  <c r="AM782" i="8" s="1"/>
  <c r="AM790" i="8" a="1"/>
  <c r="AM790" i="8" s="1"/>
  <c r="AM861" i="8" a="1"/>
  <c r="AM861" i="8" s="1"/>
  <c r="AM901" i="8" a="1"/>
  <c r="AM901" i="8" s="1"/>
  <c r="AN954" i="8" a="1"/>
  <c r="AN954" i="8" s="1"/>
  <c r="AN972" i="8" a="1"/>
  <c r="AN972" i="8" s="1"/>
  <c r="AN977" i="8" a="1"/>
  <c r="AN977" i="8" s="1"/>
  <c r="AN993" i="8" a="1"/>
  <c r="AN993" i="8" s="1"/>
  <c r="AN1041" i="8" a="1"/>
  <c r="AN1041" i="8" s="1"/>
  <c r="AN1144" i="8" a="1"/>
  <c r="AN1144" i="8" s="1"/>
  <c r="AM1154" i="8" a="1"/>
  <c r="AM1154" i="8" s="1"/>
  <c r="AM1178" i="8" a="1"/>
  <c r="AM1178" i="8" s="1"/>
  <c r="AM134" i="8" a="1"/>
  <c r="AM134" i="8" s="1"/>
  <c r="AM142" i="8" a="1"/>
  <c r="AM142" i="8" s="1"/>
  <c r="AO182" i="8" a="1"/>
  <c r="AO182" i="8" s="1"/>
  <c r="AM221" i="8" a="1"/>
  <c r="AM221" i="8" s="1"/>
  <c r="AN269" i="8" a="1"/>
  <c r="AN269" i="8" s="1"/>
  <c r="AN317" i="8" a="1"/>
  <c r="AN317" i="8" s="1"/>
  <c r="AN325" i="8" a="1"/>
  <c r="AN325" i="8" s="1"/>
  <c r="AM338" i="8" a="1"/>
  <c r="AM338" i="8" s="1"/>
  <c r="AN402" i="8" a="1"/>
  <c r="AN402" i="8" s="1"/>
  <c r="AM431" i="8" a="1"/>
  <c r="AM431" i="8" s="1"/>
  <c r="AM439" i="8" a="1"/>
  <c r="AM439" i="8" s="1"/>
  <c r="AN455" i="8" a="1"/>
  <c r="AN455" i="8" s="1"/>
  <c r="AM471" i="8" a="1"/>
  <c r="AM471" i="8" s="1"/>
  <c r="AM543" i="8" a="1"/>
  <c r="AM543" i="8" s="1"/>
  <c r="AM567" i="8" a="1"/>
  <c r="AM567" i="8" s="1"/>
  <c r="AN591" i="8" a="1"/>
  <c r="AN591" i="8" s="1"/>
  <c r="AM599" i="8" a="1"/>
  <c r="AM599" i="8" s="1"/>
  <c r="AN607" i="8" a="1"/>
  <c r="AN607" i="8" s="1"/>
  <c r="AM644" i="8" a="1"/>
  <c r="AM644" i="8" s="1"/>
  <c r="AN668" i="8" a="1"/>
  <c r="AN668" i="8" s="1"/>
  <c r="AN716" i="8" a="1"/>
  <c r="AN716" i="8" s="1"/>
  <c r="AM724" i="8" a="1"/>
  <c r="AM724" i="8" s="1"/>
  <c r="AN782" i="8" a="1"/>
  <c r="AN782" i="8" s="1"/>
  <c r="AN790" i="8" a="1"/>
  <c r="AN790" i="8" s="1"/>
  <c r="AN861" i="8" a="1"/>
  <c r="AN861" i="8" s="1"/>
  <c r="AM869" i="8" a="1"/>
  <c r="AM869" i="8" s="1"/>
  <c r="AN901" i="8" a="1"/>
  <c r="AN901" i="8" s="1"/>
  <c r="AM938" i="8" a="1"/>
  <c r="AM938" i="8" s="1"/>
  <c r="AM1033" i="8" a="1"/>
  <c r="AM1033" i="8" s="1"/>
  <c r="AM1070" i="8" a="1"/>
  <c r="AM1070" i="8" s="1"/>
  <c r="AM1086" i="8" a="1"/>
  <c r="AM1086" i="8" s="1"/>
  <c r="AM1118" i="8" a="1"/>
  <c r="AM1118" i="8" s="1"/>
  <c r="AN1154" i="8" a="1"/>
  <c r="AN1154" i="8" s="1"/>
  <c r="AN1178" i="8" a="1"/>
  <c r="AN1178" i="8" s="1"/>
  <c r="AM1202" i="8" a="1"/>
  <c r="AM1202" i="8" s="1"/>
  <c r="AM1218" i="8" a="1"/>
  <c r="AM1218" i="8" s="1"/>
  <c r="AM1320" i="8" a="1"/>
  <c r="AM1320" i="8" s="1"/>
  <c r="AN142" i="8" a="1"/>
  <c r="AN142" i="8" s="1"/>
  <c r="AN221" i="8" a="1"/>
  <c r="AN221" i="8" s="1"/>
  <c r="AM261" i="8" a="1"/>
  <c r="AM261" i="8" s="1"/>
  <c r="AM277" i="8" a="1"/>
  <c r="AM277" i="8" s="1"/>
  <c r="AM285" i="8" a="1"/>
  <c r="AM285" i="8" s="1"/>
  <c r="AM293" i="8" a="1"/>
  <c r="AM293" i="8" s="1"/>
  <c r="AN338" i="8" a="1"/>
  <c r="AN338" i="8" s="1"/>
  <c r="AM410" i="8" a="1"/>
  <c r="AM410" i="8" s="1"/>
  <c r="AN431" i="8" a="1"/>
  <c r="AN431" i="8" s="1"/>
  <c r="AN439" i="8" a="1"/>
  <c r="AN439" i="8" s="1"/>
  <c r="AM447" i="8" a="1"/>
  <c r="AM447" i="8" s="1"/>
  <c r="AN471" i="8" a="1"/>
  <c r="AN471" i="8" s="1"/>
  <c r="AM503" i="8" a="1"/>
  <c r="AM503" i="8" s="1"/>
  <c r="AN543" i="8" a="1"/>
  <c r="AN543" i="8" s="1"/>
  <c r="AN567" i="8" a="1"/>
  <c r="AN567" i="8" s="1"/>
  <c r="AN599" i="8" a="1"/>
  <c r="AN599" i="8" s="1"/>
  <c r="AN644" i="8" a="1"/>
  <c r="AN644" i="8" s="1"/>
  <c r="AN724" i="8" a="1"/>
  <c r="AN724" i="8" s="1"/>
  <c r="AM742" i="8" a="1"/>
  <c r="AM742" i="8" s="1"/>
  <c r="AM798" i="8" a="1"/>
  <c r="AM798" i="8" s="1"/>
  <c r="AM840" i="8" a="1"/>
  <c r="AM840" i="8" s="1"/>
  <c r="AM848" i="8" a="1"/>
  <c r="AM848" i="8" s="1"/>
  <c r="AN869" i="8" a="1"/>
  <c r="AN869" i="8" s="1"/>
  <c r="AM893" i="8" a="1"/>
  <c r="AM893" i="8" s="1"/>
  <c r="AN938" i="8" a="1"/>
  <c r="AN938" i="8" s="1"/>
  <c r="AM1001" i="8" a="1"/>
  <c r="AM1001" i="8" s="1"/>
  <c r="AM1025" i="8" a="1"/>
  <c r="AM1025" i="8" s="1"/>
  <c r="AN1033" i="8" a="1"/>
  <c r="AN1033" i="8" s="1"/>
  <c r="AN1070" i="8" a="1"/>
  <c r="AN1070" i="8" s="1"/>
  <c r="AN1086" i="8" a="1"/>
  <c r="AN1086" i="8" s="1"/>
  <c r="AM1102" i="8" a="1"/>
  <c r="AM1102" i="8" s="1"/>
  <c r="AN1118" i="8" a="1"/>
  <c r="AN1118" i="8" s="1"/>
  <c r="AM1170" i="8" a="1"/>
  <c r="AM1170" i="8" s="1"/>
  <c r="AN1202" i="8" a="1"/>
  <c r="AN1202" i="8" s="1"/>
  <c r="AN1218" i="8" a="1"/>
  <c r="AN1218" i="8" s="1"/>
  <c r="AM1246" i="8" a="1"/>
  <c r="AM1246" i="8" s="1"/>
  <c r="AM1296" i="8" a="1"/>
  <c r="AM1296" i="8" s="1"/>
  <c r="AM1304" i="8" a="1"/>
  <c r="AM1304" i="8" s="1"/>
  <c r="AM1312" i="8" a="1"/>
  <c r="AM1312" i="8" s="1"/>
  <c r="AN1320" i="8" a="1"/>
  <c r="AN1320" i="8" s="1"/>
  <c r="AM192" i="8" a="1"/>
  <c r="AM192" i="8" s="1"/>
  <c r="AN261" i="8" a="1"/>
  <c r="AN261" i="8" s="1"/>
  <c r="AN277" i="8" a="1"/>
  <c r="AN277" i="8" s="1"/>
  <c r="AN285" i="8" a="1"/>
  <c r="AN285" i="8" s="1"/>
  <c r="AN293" i="8" a="1"/>
  <c r="AN293" i="8" s="1"/>
  <c r="AM309" i="8" a="1"/>
  <c r="AM309" i="8" s="1"/>
  <c r="AM330" i="8" a="1"/>
  <c r="AM330" i="8" s="1"/>
  <c r="AM378" i="8" a="1"/>
  <c r="AM378" i="8" s="1"/>
  <c r="AN410" i="8" a="1"/>
  <c r="AN410" i="8" s="1"/>
  <c r="AN447" i="8" a="1"/>
  <c r="AN447" i="8" s="1"/>
  <c r="AN503" i="8" a="1"/>
  <c r="AN503" i="8" s="1"/>
  <c r="AL519" i="8" a="1"/>
  <c r="AL519" i="8" s="1"/>
  <c r="AM535" i="8" a="1"/>
  <c r="AM535" i="8" s="1"/>
  <c r="AM559" i="8" a="1"/>
  <c r="AM559" i="8" s="1"/>
  <c r="AM615" i="8" a="1"/>
  <c r="AM615" i="8" s="1"/>
  <c r="AM652" i="8" a="1"/>
  <c r="AM652" i="8" s="1"/>
  <c r="AN742" i="8" a="1"/>
  <c r="AN742" i="8" s="1"/>
  <c r="AM750" i="8" a="1"/>
  <c r="AM750" i="8" s="1"/>
  <c r="AN798" i="8" a="1"/>
  <c r="AN798" i="8" s="1"/>
  <c r="AN840" i="8" a="1"/>
  <c r="AN840" i="8" s="1"/>
  <c r="AN848" i="8" a="1"/>
  <c r="AN848" i="8" s="1"/>
  <c r="AM885" i="8" a="1"/>
  <c r="AM885" i="8" s="1"/>
  <c r="AN893" i="8" a="1"/>
  <c r="AN893" i="8" s="1"/>
  <c r="AM925" i="8" a="1"/>
  <c r="AM925" i="8" s="1"/>
  <c r="AN1001" i="8" a="1"/>
  <c r="AN1001" i="8" s="1"/>
  <c r="AN1025" i="8" a="1"/>
  <c r="AN1025" i="8" s="1"/>
  <c r="AN1102" i="8" a="1"/>
  <c r="AN1102" i="8" s="1"/>
  <c r="AN1170" i="8" a="1"/>
  <c r="AN1170" i="8" s="1"/>
  <c r="AN1246" i="8" a="1"/>
  <c r="AN1246" i="8" s="1"/>
  <c r="AM1259" i="8" a="1"/>
  <c r="AM1259" i="8" s="1"/>
  <c r="AN1296" i="8" a="1"/>
  <c r="AN1296" i="8" s="1"/>
  <c r="AN1304" i="8" a="1"/>
  <c r="AN1304" i="8" s="1"/>
  <c r="AN1312" i="8" a="1"/>
  <c r="AN1312" i="8" s="1"/>
  <c r="AM208" i="8" a="1"/>
  <c r="AM208" i="8" s="1"/>
  <c r="AN885" i="8" a="1"/>
  <c r="AN885" i="8" s="1"/>
  <c r="AO966" i="8" a="1"/>
  <c r="AO966" i="8" s="1"/>
  <c r="AM1146" i="8" a="1"/>
  <c r="AM1146" i="8" s="1"/>
  <c r="AN1148" i="8" a="1"/>
  <c r="AN1148" i="8" s="1"/>
  <c r="AN1257" i="8" a="1"/>
  <c r="AN1257" i="8" s="1"/>
  <c r="AN639" i="8" a="1"/>
  <c r="AN639" i="8" s="1"/>
  <c r="AO639" i="8" a="1"/>
  <c r="AO639" i="8" s="1"/>
  <c r="AM647" i="8" a="1"/>
  <c r="AM647" i="8" s="1"/>
  <c r="AN647" i="8" a="1"/>
  <c r="AN647" i="8" s="1"/>
  <c r="AN997" i="8" a="1"/>
  <c r="AN997" i="8" s="1"/>
  <c r="AM997" i="8" a="1"/>
  <c r="AM997" i="8" s="1"/>
  <c r="AO997" i="8" a="1"/>
  <c r="AO997" i="8" s="1"/>
  <c r="AM1112" i="8" a="1"/>
  <c r="AM1112" i="8" s="1"/>
  <c r="AN1112" i="8" a="1"/>
  <c r="AN1112" i="8" s="1"/>
  <c r="AN1142" i="8" a="1"/>
  <c r="AN1142" i="8" s="1"/>
  <c r="AM1142" i="8" a="1"/>
  <c r="AM1142" i="8" s="1"/>
  <c r="AO1142" i="8" a="1"/>
  <c r="AO1142" i="8" s="1"/>
  <c r="AM191" i="8" a="1"/>
  <c r="AM191" i="8" s="1"/>
  <c r="AM428" i="8" a="1"/>
  <c r="AM428" i="8" s="1"/>
  <c r="AM756" i="8" a="1"/>
  <c r="AM756" i="8" s="1"/>
  <c r="AN1146" i="8" a="1"/>
  <c r="AN1146" i="8" s="1"/>
  <c r="AM1236" i="8" a="1"/>
  <c r="AM1236" i="8" s="1"/>
  <c r="AM1244" i="8" a="1"/>
  <c r="AM1244" i="8" s="1"/>
  <c r="AM1252" i="8" a="1"/>
  <c r="AM1252" i="8" s="1"/>
  <c r="AO1257" i="8" a="1"/>
  <c r="AO1257" i="8" s="1"/>
  <c r="AN532" i="8" a="1"/>
  <c r="AN532" i="8" s="1"/>
  <c r="AO532" i="8" a="1"/>
  <c r="AO532" i="8" s="1"/>
  <c r="AN540" i="8" a="1"/>
  <c r="AN540" i="8" s="1"/>
  <c r="AO540" i="8" a="1"/>
  <c r="AO540" i="8" s="1"/>
  <c r="AN548" i="8" a="1"/>
  <c r="AN548" i="8" s="1"/>
  <c r="AO548" i="8" a="1"/>
  <c r="AO548" i="8" s="1"/>
  <c r="AM553" i="8" a="1"/>
  <c r="AM553" i="8" s="1"/>
  <c r="AM561" i="8" a="1"/>
  <c r="AM561" i="8" s="1"/>
  <c r="AL569" i="8" a="1"/>
  <c r="AL569" i="8" s="1"/>
  <c r="AM569" i="8" a="1"/>
  <c r="AM569" i="8" s="1"/>
  <c r="AL577" i="8" a="1"/>
  <c r="AL577" i="8" s="1"/>
  <c r="AM577" i="8" a="1"/>
  <c r="AM577" i="8" s="1"/>
  <c r="AN927" i="8" a="1"/>
  <c r="AN927" i="8" s="1"/>
  <c r="AM927" i="8" a="1"/>
  <c r="AM927" i="8" s="1"/>
  <c r="AO927" i="8" a="1"/>
  <c r="AO927" i="8" s="1"/>
  <c r="AM1341" i="8" a="1"/>
  <c r="AM1341" i="8" s="1"/>
  <c r="AN1341" i="8" a="1"/>
  <c r="AN1341" i="8" s="1"/>
  <c r="AM1349" i="8" a="1"/>
  <c r="AM1349" i="8" s="1"/>
  <c r="AN1349" i="8" a="1"/>
  <c r="AN1349" i="8" s="1"/>
  <c r="AN428" i="8" a="1"/>
  <c r="AN428" i="8" s="1"/>
  <c r="AN756" i="8" a="1"/>
  <c r="AN756" i="8" s="1"/>
  <c r="AM1016" i="8" a="1"/>
  <c r="AM1016" i="8" s="1"/>
  <c r="AM1231" i="8" a="1"/>
  <c r="AM1231" i="8" s="1"/>
  <c r="AN1236" i="8" a="1"/>
  <c r="AN1236" i="8" s="1"/>
  <c r="AN1244" i="8" a="1"/>
  <c r="AN1244" i="8" s="1"/>
  <c r="AN1252" i="8" a="1"/>
  <c r="AN1252" i="8" s="1"/>
  <c r="AN519" i="8" a="1"/>
  <c r="AN519" i="8" s="1"/>
  <c r="AO519" i="8" a="1"/>
  <c r="AO519" i="8" s="1"/>
  <c r="AN980" i="8" a="1"/>
  <c r="AN980" i="8" s="1"/>
  <c r="AM980" i="8" a="1"/>
  <c r="AM980" i="8" s="1"/>
  <c r="AO980" i="8" a="1"/>
  <c r="AO980" i="8" s="1"/>
  <c r="AO985" i="8" a="1"/>
  <c r="AO985" i="8" s="1"/>
  <c r="AN985" i="8" a="1"/>
  <c r="AN985" i="8" s="1"/>
  <c r="AM985" i="8" a="1"/>
  <c r="AM985" i="8" s="1"/>
  <c r="AN990" i="8" a="1"/>
  <c r="AN990" i="8" s="1"/>
  <c r="AM990" i="8" a="1"/>
  <c r="AM990" i="8" s="1"/>
  <c r="AO990" i="8" a="1"/>
  <c r="AO990" i="8" s="1"/>
  <c r="AN1082" i="8" a="1"/>
  <c r="AN1082" i="8" s="1"/>
  <c r="AM1082" i="8" a="1"/>
  <c r="AM1082" i="8" s="1"/>
  <c r="AO1082" i="8" a="1"/>
  <c r="AO1082" i="8" s="1"/>
  <c r="AO1097" i="8" a="1"/>
  <c r="AO1097" i="8" s="1"/>
  <c r="AN1097" i="8" a="1"/>
  <c r="AN1097" i="8" s="1"/>
  <c r="AM1110" i="8" a="1"/>
  <c r="AM1110" i="8" s="1"/>
  <c r="AN1110" i="8" a="1"/>
  <c r="AN1110" i="8" s="1"/>
  <c r="AO1152" i="8" a="1"/>
  <c r="AO1152" i="8" s="1"/>
  <c r="AN1152" i="8" a="1"/>
  <c r="AN1152" i="8" s="1"/>
  <c r="AO1167" i="8" a="1"/>
  <c r="AO1167" i="8" s="1"/>
  <c r="AN1167" i="8" a="1"/>
  <c r="AN1167" i="8" s="1"/>
  <c r="AO1211" i="8" a="1"/>
  <c r="AO1211" i="8" s="1"/>
  <c r="AN1211" i="8" a="1"/>
  <c r="AN1211" i="8" s="1"/>
  <c r="AM731" i="8" a="1"/>
  <c r="AM731" i="8" s="1"/>
  <c r="AM733" i="8" a="1"/>
  <c r="AM733" i="8" s="1"/>
  <c r="AM741" i="8" a="1"/>
  <c r="AM741" i="8" s="1"/>
  <c r="AN1016" i="8" a="1"/>
  <c r="AN1016" i="8" s="1"/>
  <c r="AN1057" i="8" a="1"/>
  <c r="AN1057" i="8" s="1"/>
  <c r="AN1231" i="8" a="1"/>
  <c r="AN1231" i="8" s="1"/>
  <c r="AN496" i="8" a="1"/>
  <c r="AN496" i="8" s="1"/>
  <c r="AO496" i="8" a="1"/>
  <c r="AO496" i="8" s="1"/>
  <c r="AO833" i="8" a="1"/>
  <c r="AO833" i="8" s="1"/>
  <c r="AN833" i="8" a="1"/>
  <c r="AN833" i="8" s="1"/>
  <c r="AM833" i="8" a="1"/>
  <c r="AM833" i="8" s="1"/>
  <c r="AM881" i="8" a="1"/>
  <c r="AM881" i="8" s="1"/>
  <c r="AN881" i="8" a="1"/>
  <c r="AN881" i="8" s="1"/>
  <c r="AO1087" i="8" a="1"/>
  <c r="AO1087" i="8" s="1"/>
  <c r="AN1087" i="8" a="1"/>
  <c r="AN1087" i="8" s="1"/>
  <c r="AM1087" i="8" a="1"/>
  <c r="AM1087" i="8" s="1"/>
  <c r="AO1095" i="8" a="1"/>
  <c r="AO1095" i="8" s="1"/>
  <c r="AN1095" i="8" a="1"/>
  <c r="AN1095" i="8" s="1"/>
  <c r="AM1095" i="8" a="1"/>
  <c r="AM1095" i="8" s="1"/>
  <c r="AM1157" i="8" a="1"/>
  <c r="AM1157" i="8" s="1"/>
  <c r="AM452" i="8" a="1"/>
  <c r="AM452" i="8" s="1"/>
  <c r="AM460" i="8" a="1"/>
  <c r="AM460" i="8" s="1"/>
  <c r="AM746" i="8" a="1"/>
  <c r="AM746" i="8" s="1"/>
  <c r="AM1041" i="8" a="1"/>
  <c r="AM1041" i="8" s="1"/>
  <c r="AM1052" i="8" a="1"/>
  <c r="AM1052" i="8" s="1"/>
  <c r="AO1057" i="8" a="1"/>
  <c r="AO1057" i="8" s="1"/>
  <c r="AM1078" i="8" a="1"/>
  <c r="AM1078" i="8" s="1"/>
  <c r="AO770" i="8" a="1"/>
  <c r="AO770" i="8" s="1"/>
  <c r="AN770" i="8" a="1"/>
  <c r="AN770" i="8" s="1"/>
  <c r="AM793" i="8" a="1"/>
  <c r="AM793" i="8" s="1"/>
  <c r="AN793" i="8" a="1"/>
  <c r="AN793" i="8" s="1"/>
  <c r="AO872" i="8" a="1"/>
  <c r="AO872" i="8" s="1"/>
  <c r="AN872" i="8" a="1"/>
  <c r="AN872" i="8" s="1"/>
  <c r="AN1165" i="8" a="1"/>
  <c r="AN1165" i="8" s="1"/>
  <c r="AM1165" i="8" a="1"/>
  <c r="AM1165" i="8" s="1"/>
  <c r="AO1165" i="8" a="1"/>
  <c r="AO1165" i="8" s="1"/>
  <c r="AO1269" i="8" a="1"/>
  <c r="AO1269" i="8" s="1"/>
  <c r="AN1269" i="8" a="1"/>
  <c r="AN1269" i="8" s="1"/>
  <c r="AM1269" i="8" a="1"/>
  <c r="AM1269" i="8" s="1"/>
  <c r="AO1274" i="8" a="1"/>
  <c r="AO1274" i="8" s="1"/>
  <c r="AN1274" i="8" a="1"/>
  <c r="AN1274" i="8" s="1"/>
  <c r="AN442" i="8" a="1"/>
  <c r="AN442" i="8" s="1"/>
  <c r="AO442" i="8" a="1"/>
  <c r="AO442" i="8" s="1"/>
  <c r="AN754" i="8" a="1"/>
  <c r="AN754" i="8" s="1"/>
  <c r="AO754" i="8" a="1"/>
  <c r="AO754" i="8" s="1"/>
  <c r="AN786" i="8" a="1"/>
  <c r="AN786" i="8" s="1"/>
  <c r="AM786" i="8" a="1"/>
  <c r="AM786" i="8" s="1"/>
  <c r="AO786" i="8" a="1"/>
  <c r="AO786" i="8" s="1"/>
  <c r="AO813" i="8" a="1"/>
  <c r="AO813" i="8" s="1"/>
  <c r="AN813" i="8" a="1"/>
  <c r="AN813" i="8" s="1"/>
  <c r="AO849" i="8" a="1"/>
  <c r="AO849" i="8" s="1"/>
  <c r="AN849" i="8" a="1"/>
  <c r="AN849" i="8" s="1"/>
  <c r="AM849" i="8" a="1"/>
  <c r="AM849" i="8" s="1"/>
  <c r="AN856" i="8" a="1"/>
  <c r="AN856" i="8" s="1"/>
  <c r="AM856" i="8" a="1"/>
  <c r="AM856" i="8" s="1"/>
  <c r="AO856" i="8" a="1"/>
  <c r="AO856" i="8" s="1"/>
  <c r="AN936" i="8" a="1"/>
  <c r="AN936" i="8" s="1"/>
  <c r="AM936" i="8" a="1"/>
  <c r="AM936" i="8" s="1"/>
  <c r="AO936" i="8" a="1"/>
  <c r="AO936" i="8" s="1"/>
  <c r="AN1003" i="8" a="1"/>
  <c r="AN1003" i="8" s="1"/>
  <c r="AM1003" i="8" a="1"/>
  <c r="AM1003" i="8" s="1"/>
  <c r="AO1003" i="8" a="1"/>
  <c r="AO1003" i="8" s="1"/>
  <c r="AN1008" i="8" a="1"/>
  <c r="AN1008" i="8" s="1"/>
  <c r="AM1008" i="8" a="1"/>
  <c r="AM1008" i="8" s="1"/>
  <c r="AO1008" i="8" a="1"/>
  <c r="AO1008" i="8" s="1"/>
  <c r="AO1021" i="8" a="1"/>
  <c r="AO1021" i="8" s="1"/>
  <c r="AN1021" i="8" a="1"/>
  <c r="AN1021" i="8" s="1"/>
  <c r="AM1026" i="8" a="1"/>
  <c r="AM1026" i="8" s="1"/>
  <c r="AO1064" i="8" a="1"/>
  <c r="AO1064" i="8" s="1"/>
  <c r="AN1064" i="8" a="1"/>
  <c r="AN1064" i="8" s="1"/>
  <c r="AM1064" i="8" a="1"/>
  <c r="AM1064" i="8" s="1"/>
  <c r="AO1069" i="8" a="1"/>
  <c r="AO1069" i="8" s="1"/>
  <c r="AN1069" i="8" a="1"/>
  <c r="AN1069" i="8" s="1"/>
  <c r="AM1153" i="8" a="1"/>
  <c r="AM1153" i="8" s="1"/>
  <c r="AM1217" i="8" a="1"/>
  <c r="AM1217" i="8" s="1"/>
  <c r="AN1217" i="8" a="1"/>
  <c r="AN1217" i="8" s="1"/>
  <c r="AN1267" i="8" a="1"/>
  <c r="AN1267" i="8" s="1"/>
  <c r="AM1267" i="8" a="1"/>
  <c r="AM1267" i="8" s="1"/>
  <c r="AO440" i="8" a="1"/>
  <c r="AO440" i="8" s="1"/>
  <c r="AM813" i="8" a="1"/>
  <c r="AM813" i="8" s="1"/>
  <c r="AM851" i="8" a="1"/>
  <c r="AM851" i="8" s="1"/>
  <c r="AM966" i="8" a="1"/>
  <c r="AM966" i="8" s="1"/>
  <c r="AN981" i="8" a="1"/>
  <c r="AN981" i="8" s="1"/>
  <c r="AN1026" i="8" a="1"/>
  <c r="AN1026" i="8" s="1"/>
  <c r="AO1036" i="8" a="1"/>
  <c r="AO1036" i="8" s="1"/>
  <c r="AO1041" i="8" a="1"/>
  <c r="AO1041" i="8" s="1"/>
  <c r="AM1076" i="8" a="1"/>
  <c r="AM1076" i="8" s="1"/>
  <c r="AN1133" i="8" a="1"/>
  <c r="AN1133" i="8" s="1"/>
  <c r="AN1229" i="8" a="1"/>
  <c r="AN1229" i="8" s="1"/>
  <c r="AM715" i="8" a="1"/>
  <c r="AM715" i="8" s="1"/>
  <c r="AN781" i="8" a="1"/>
  <c r="AN781" i="8" s="1"/>
  <c r="AM781" i="8" a="1"/>
  <c r="AM781" i="8" s="1"/>
  <c r="AO781" i="8" a="1"/>
  <c r="AO781" i="8" s="1"/>
  <c r="AO947" i="8" a="1"/>
  <c r="AO947" i="8" s="1"/>
  <c r="AN947" i="8" a="1"/>
  <c r="AN947" i="8" s="1"/>
  <c r="AM947" i="8" a="1"/>
  <c r="AM947" i="8" s="1"/>
  <c r="AM957" i="8" a="1"/>
  <c r="AM957" i="8" s="1"/>
  <c r="AN957" i="8" a="1"/>
  <c r="AN957" i="8" s="1"/>
  <c r="AN962" i="8" a="1"/>
  <c r="AN962" i="8" s="1"/>
  <c r="AM962" i="8" a="1"/>
  <c r="AM962" i="8" s="1"/>
  <c r="AO962" i="8" a="1"/>
  <c r="AO962" i="8" s="1"/>
  <c r="AN976" i="8" a="1"/>
  <c r="AN976" i="8" s="1"/>
  <c r="AM976" i="8" a="1"/>
  <c r="AM976" i="8" s="1"/>
  <c r="AO976" i="8" a="1"/>
  <c r="AO976" i="8" s="1"/>
  <c r="AM1114" i="8" a="1"/>
  <c r="AM1114" i="8" s="1"/>
  <c r="AN1114" i="8" a="1"/>
  <c r="AN1114" i="8" s="1"/>
  <c r="AN1322" i="8" a="1"/>
  <c r="AN1322" i="8" s="1"/>
  <c r="AM1322" i="8" a="1"/>
  <c r="AM1322" i="8" s="1"/>
  <c r="AO1322" i="8" a="1"/>
  <c r="AO1322" i="8" s="1"/>
  <c r="AN851" i="8" a="1"/>
  <c r="AN851" i="8" s="1"/>
  <c r="AO1026" i="8" a="1"/>
  <c r="AO1026" i="8" s="1"/>
  <c r="AN1076" i="8" a="1"/>
  <c r="AN1076" i="8" s="1"/>
  <c r="AM1148" i="8" a="1"/>
  <c r="AM1148" i="8" s="1"/>
  <c r="AN1153" i="8" a="1"/>
  <c r="AN1153" i="8" s="1"/>
  <c r="AM390" i="8" a="1"/>
  <c r="AM390" i="8" s="1"/>
  <c r="AN390" i="8" a="1"/>
  <c r="AN390" i="8" s="1"/>
  <c r="AN657" i="8" a="1"/>
  <c r="AN657" i="8" s="1"/>
  <c r="AO657" i="8" a="1"/>
  <c r="AO657" i="8" s="1"/>
  <c r="AM675" i="8" a="1"/>
  <c r="AM675" i="8" s="1"/>
  <c r="AN816" i="8" a="1"/>
  <c r="AN816" i="8" s="1"/>
  <c r="AM816" i="8" a="1"/>
  <c r="AM816" i="8" s="1"/>
  <c r="AO816" i="8" a="1"/>
  <c r="AO816" i="8" s="1"/>
  <c r="AO1139" i="8" a="1"/>
  <c r="AO1139" i="8" s="1"/>
  <c r="AN1139" i="8" a="1"/>
  <c r="AN1139" i="8" s="1"/>
  <c r="AM1176" i="8" a="1"/>
  <c r="AM1176" i="8" s="1"/>
  <c r="AN1176" i="8" a="1"/>
  <c r="AN1176" i="8" s="1"/>
  <c r="AM1184" i="8" a="1"/>
  <c r="AM1184" i="8" s="1"/>
  <c r="AN1184" i="8" a="1"/>
  <c r="AN1184" i="8" s="1"/>
  <c r="AM1192" i="8" a="1"/>
  <c r="AM1192" i="8" s="1"/>
  <c r="AN1192" i="8" a="1"/>
  <c r="AN1192" i="8" s="1"/>
  <c r="AL123" i="8"/>
  <c r="AL125" i="8"/>
  <c r="AL127" i="8"/>
  <c r="AL124" i="8"/>
  <c r="AL126" i="8"/>
  <c r="AL128" i="8"/>
  <c r="AL130" i="8"/>
  <c r="AM6" i="8" a="1"/>
  <c r="AM6" i="8" s="1"/>
  <c r="AN297" i="8" a="1"/>
  <c r="AN297" i="8" s="1"/>
  <c r="AN443" i="8" a="1"/>
  <c r="AN443" i="8" s="1"/>
  <c r="AM372" i="8" a="1"/>
  <c r="AM372" i="8" s="1"/>
  <c r="AM377" i="8" a="1"/>
  <c r="AM377" i="8" s="1"/>
  <c r="AM773" i="8" a="1"/>
  <c r="AM773" i="8" s="1"/>
  <c r="AN491" i="8" a="1"/>
  <c r="AN491" i="8" s="1"/>
  <c r="AM550" i="8" a="1"/>
  <c r="AM550" i="8" s="1"/>
  <c r="AL95" i="8"/>
  <c r="AL94" i="8"/>
  <c r="AN6" i="8" a="1"/>
  <c r="AN6" i="8" s="1"/>
  <c r="AL1350" i="8"/>
  <c r="AL1349" i="8"/>
  <c r="AL1348" i="8"/>
  <c r="AO9" i="8" a="1"/>
  <c r="AO9" i="8" s="1"/>
  <c r="AN9" i="8" a="1"/>
  <c r="AN9" i="8" s="1"/>
  <c r="AM9" i="8" a="1"/>
  <c r="AM9" i="8" s="1"/>
  <c r="AL9" i="8" a="1"/>
  <c r="AL9" i="8" s="1"/>
  <c r="AO20" i="8" a="1"/>
  <c r="AO20" i="8" s="1"/>
  <c r="AN20" i="8" a="1"/>
  <c r="AN20" i="8" s="1"/>
  <c r="AM20" i="8" a="1"/>
  <c r="AM20" i="8" s="1"/>
  <c r="AL20" i="8" a="1"/>
  <c r="AL20" i="8" s="1"/>
  <c r="AO22" i="8" a="1"/>
  <c r="AO22" i="8" s="1"/>
  <c r="AN22" i="8" a="1"/>
  <c r="AN22" i="8" s="1"/>
  <c r="AM22" i="8" a="1"/>
  <c r="AM22" i="8" s="1"/>
  <c r="AL22" i="8" a="1"/>
  <c r="AL22" i="8" s="1"/>
  <c r="AL51" i="8" a="1"/>
  <c r="AL51" i="8" s="1"/>
  <c r="AO51" i="8" a="1"/>
  <c r="AO51" i="8" s="1"/>
  <c r="AN51" i="8" a="1"/>
  <c r="AN51" i="8" s="1"/>
  <c r="AM51" i="8" a="1"/>
  <c r="AM51" i="8" s="1"/>
  <c r="AN80" i="8" a="1"/>
  <c r="AN80" i="8" s="1"/>
  <c r="AM80" i="8" a="1"/>
  <c r="AM80" i="8" s="1"/>
  <c r="AO80" i="8" a="1"/>
  <c r="AO80" i="8" s="1"/>
  <c r="AO16" i="8" a="1"/>
  <c r="AO16" i="8" s="1"/>
  <c r="AN16" i="8" a="1"/>
  <c r="AN16" i="8" s="1"/>
  <c r="AM16" i="8" a="1"/>
  <c r="AM16" i="8" s="1"/>
  <c r="AL16" i="8" a="1"/>
  <c r="AL16" i="8" s="1"/>
  <c r="AO18" i="8" a="1"/>
  <c r="AO18" i="8" s="1"/>
  <c r="AN18" i="8" a="1"/>
  <c r="AN18" i="8" s="1"/>
  <c r="AM18" i="8" a="1"/>
  <c r="AM18" i="8" s="1"/>
  <c r="AL18" i="8" a="1"/>
  <c r="AL18" i="8" s="1"/>
  <c r="AO40" i="8" a="1"/>
  <c r="AO40" i="8" s="1"/>
  <c r="AN40" i="8" a="1"/>
  <c r="AN40" i="8" s="1"/>
  <c r="AM40" i="8" a="1"/>
  <c r="AM40" i="8" s="1"/>
  <c r="AL40" i="8" a="1"/>
  <c r="AL40" i="8" s="1"/>
  <c r="AO47" i="8" a="1"/>
  <c r="AO47" i="8" s="1"/>
  <c r="AN47" i="8" a="1"/>
  <c r="AN47" i="8" s="1"/>
  <c r="AM47" i="8" a="1"/>
  <c r="AM47" i="8" s="1"/>
  <c r="AO71" i="8" a="1"/>
  <c r="AO71" i="8" s="1"/>
  <c r="AN71" i="8" a="1"/>
  <c r="AN71" i="8" s="1"/>
  <c r="AM71" i="8" a="1"/>
  <c r="AM71" i="8" s="1"/>
  <c r="AM79" i="8" a="1"/>
  <c r="AM79" i="8" s="1"/>
  <c r="AO79" i="8" a="1"/>
  <c r="AO79" i="8" s="1"/>
  <c r="AN79" i="8" a="1"/>
  <c r="AN79" i="8" s="1"/>
  <c r="AO84" i="8" a="1"/>
  <c r="AO84" i="8" s="1"/>
  <c r="AN84" i="8" a="1"/>
  <c r="AN84" i="8" s="1"/>
  <c r="AM84" i="8" a="1"/>
  <c r="AM84" i="8" s="1"/>
  <c r="AO12" i="8" a="1"/>
  <c r="AO12" i="8" s="1"/>
  <c r="AN12" i="8" a="1"/>
  <c r="AN12" i="8" s="1"/>
  <c r="AM12" i="8" a="1"/>
  <c r="AM12" i="8" s="1"/>
  <c r="AL12" i="8" a="1"/>
  <c r="AL12" i="8" s="1"/>
  <c r="AO14" i="8" a="1"/>
  <c r="AO14" i="8" s="1"/>
  <c r="AN14" i="8" a="1"/>
  <c r="AN14" i="8" s="1"/>
  <c r="AM14" i="8" a="1"/>
  <c r="AM14" i="8" s="1"/>
  <c r="AL14" i="8" a="1"/>
  <c r="AL14" i="8" s="1"/>
  <c r="AM28" i="8" a="1"/>
  <c r="AM28" i="8" s="1"/>
  <c r="AL28" i="8" a="1"/>
  <c r="AL28" i="8" s="1"/>
  <c r="AO28" i="8" a="1"/>
  <c r="AO28" i="8" s="1"/>
  <c r="AN28" i="8" a="1"/>
  <c r="AN28" i="8" s="1"/>
  <c r="AO31" i="8" a="1"/>
  <c r="AO31" i="8" s="1"/>
  <c r="AN31" i="8" a="1"/>
  <c r="AN31" i="8" s="1"/>
  <c r="AM31" i="8" a="1"/>
  <c r="AM31" i="8" s="1"/>
  <c r="AN88" i="8" a="1"/>
  <c r="AN88" i="8" s="1"/>
  <c r="AM88" i="8" a="1"/>
  <c r="AM88" i="8" s="1"/>
  <c r="AO88" i="8" a="1"/>
  <c r="AO88" i="8" s="1"/>
  <c r="AO8" i="8" a="1"/>
  <c r="AO8" i="8" s="1"/>
  <c r="AN8" i="8" a="1"/>
  <c r="AN8" i="8" s="1"/>
  <c r="AM8" i="8" a="1"/>
  <c r="AM8" i="8" s="1"/>
  <c r="AL8" i="8" a="1"/>
  <c r="AL8" i="8" s="1"/>
  <c r="AO10" i="8" a="1"/>
  <c r="AO10" i="8" s="1"/>
  <c r="AN10" i="8" a="1"/>
  <c r="AN10" i="8" s="1"/>
  <c r="AM10" i="8" a="1"/>
  <c r="AM10" i="8" s="1"/>
  <c r="AL10" i="8" a="1"/>
  <c r="AL10" i="8" s="1"/>
  <c r="AO23" i="8" a="1"/>
  <c r="AO23" i="8" s="1"/>
  <c r="AN23" i="8" a="1"/>
  <c r="AN23" i="8" s="1"/>
  <c r="AM23" i="8" a="1"/>
  <c r="AM23" i="8" s="1"/>
  <c r="AL23" i="8" a="1"/>
  <c r="AL23" i="8" s="1"/>
  <c r="AL26" i="8" a="1"/>
  <c r="AL26" i="8" s="1"/>
  <c r="AO26" i="8" a="1"/>
  <c r="AO26" i="8" s="1"/>
  <c r="AN26" i="8" a="1"/>
  <c r="AN26" i="8" s="1"/>
  <c r="AM26" i="8" a="1"/>
  <c r="AM26" i="8" s="1"/>
  <c r="AO36" i="8" a="1"/>
  <c r="AO36" i="8" s="1"/>
  <c r="AN36" i="8" a="1"/>
  <c r="AN36" i="8" s="1"/>
  <c r="AM36" i="8" a="1"/>
  <c r="AM36" i="8" s="1"/>
  <c r="AL36" i="8" a="1"/>
  <c r="AL36" i="8" s="1"/>
  <c r="AO43" i="8" a="1"/>
  <c r="AO43" i="8" s="1"/>
  <c r="AN43" i="8" a="1"/>
  <c r="AN43" i="8" s="1"/>
  <c r="AM43" i="8" a="1"/>
  <c r="AM43" i="8" s="1"/>
  <c r="AL43" i="8" a="1"/>
  <c r="AL43" i="8" s="1"/>
  <c r="AO75" i="8" a="1"/>
  <c r="AO75" i="8" s="1"/>
  <c r="AN75" i="8" a="1"/>
  <c r="AN75" i="8" s="1"/>
  <c r="AM75" i="8" a="1"/>
  <c r="AM75" i="8" s="1"/>
  <c r="AO96" i="8" a="1"/>
  <c r="AO96" i="8" s="1"/>
  <c r="AN96" i="8" a="1"/>
  <c r="AN96" i="8" s="1"/>
  <c r="AM96" i="8" a="1"/>
  <c r="AM96" i="8" s="1"/>
  <c r="AO19" i="8" a="1"/>
  <c r="AO19" i="8" s="1"/>
  <c r="AN19" i="8" a="1"/>
  <c r="AN19" i="8" s="1"/>
  <c r="AM19" i="8" a="1"/>
  <c r="AM19" i="8" s="1"/>
  <c r="AL19" i="8" a="1"/>
  <c r="AL19" i="8" s="1"/>
  <c r="AO25" i="8" a="1"/>
  <c r="AO25" i="8" s="1"/>
  <c r="AN25" i="8" a="1"/>
  <c r="AN25" i="8" s="1"/>
  <c r="AM25" i="8" a="1"/>
  <c r="AM25" i="8" s="1"/>
  <c r="AL25" i="8" a="1"/>
  <c r="AL25" i="8" s="1"/>
  <c r="AO34" i="8" a="1"/>
  <c r="AO34" i="8" s="1"/>
  <c r="AN34" i="8" a="1"/>
  <c r="AN34" i="8" s="1"/>
  <c r="AM34" i="8" a="1"/>
  <c r="AM34" i="8" s="1"/>
  <c r="AO15" i="8" a="1"/>
  <c r="AO15" i="8" s="1"/>
  <c r="AN15" i="8" a="1"/>
  <c r="AN15" i="8" s="1"/>
  <c r="AM15" i="8" a="1"/>
  <c r="AM15" i="8" s="1"/>
  <c r="AL15" i="8" a="1"/>
  <c r="AL15" i="8" s="1"/>
  <c r="AO21" i="8" a="1"/>
  <c r="AO21" i="8" s="1"/>
  <c r="AN21" i="8" a="1"/>
  <c r="AN21" i="8" s="1"/>
  <c r="AM21" i="8" a="1"/>
  <c r="AM21" i="8" s="1"/>
  <c r="AL21" i="8" a="1"/>
  <c r="AL21" i="8" s="1"/>
  <c r="AO39" i="8" a="1"/>
  <c r="AO39" i="8" s="1"/>
  <c r="AN39" i="8" a="1"/>
  <c r="AN39" i="8" s="1"/>
  <c r="AM39" i="8" a="1"/>
  <c r="AM39" i="8" s="1"/>
  <c r="AL39" i="8" a="1"/>
  <c r="AL39" i="8" s="1"/>
  <c r="AN48" i="8" a="1"/>
  <c r="AN48" i="8" s="1"/>
  <c r="AM48" i="8" a="1"/>
  <c r="AM48" i="8" s="1"/>
  <c r="AO48" i="8" a="1"/>
  <c r="AO48" i="8" s="1"/>
  <c r="AO11" i="8" a="1"/>
  <c r="AO11" i="8" s="1"/>
  <c r="AN11" i="8" a="1"/>
  <c r="AN11" i="8" s="1"/>
  <c r="AM11" i="8" a="1"/>
  <c r="AM11" i="8" s="1"/>
  <c r="AL11" i="8" a="1"/>
  <c r="AL11" i="8" s="1"/>
  <c r="AO17" i="8" a="1"/>
  <c r="AO17" i="8" s="1"/>
  <c r="AN17" i="8" a="1"/>
  <c r="AN17" i="8" s="1"/>
  <c r="AM17" i="8" a="1"/>
  <c r="AM17" i="8" s="1"/>
  <c r="AL17" i="8" a="1"/>
  <c r="AL17" i="8" s="1"/>
  <c r="AO27" i="8" a="1"/>
  <c r="AO27" i="8" s="1"/>
  <c r="AN27" i="8" a="1"/>
  <c r="AN27" i="8" s="1"/>
  <c r="AM27" i="8" a="1"/>
  <c r="AM27" i="8" s="1"/>
  <c r="AO32" i="8" a="1"/>
  <c r="AO32" i="8" s="1"/>
  <c r="AN32" i="8" a="1"/>
  <c r="AN32" i="8" s="1"/>
  <c r="AM32" i="8" a="1"/>
  <c r="AM32" i="8" s="1"/>
  <c r="AL63" i="8" a="1"/>
  <c r="AL63" i="8" s="1"/>
  <c r="AO63" i="8" a="1"/>
  <c r="AO63" i="8" s="1"/>
  <c r="AN63" i="8" a="1"/>
  <c r="AN63" i="8" s="1"/>
  <c r="AM63" i="8" a="1"/>
  <c r="AM63" i="8" s="1"/>
  <c r="AO7" i="8" a="1"/>
  <c r="AO7" i="8" s="1"/>
  <c r="AN7" i="8" a="1"/>
  <c r="AN7" i="8" s="1"/>
  <c r="AM7" i="8" a="1"/>
  <c r="AM7" i="8" s="1"/>
  <c r="AO13" i="8" a="1"/>
  <c r="AO13" i="8" s="1"/>
  <c r="AN13" i="8" a="1"/>
  <c r="AN13" i="8" s="1"/>
  <c r="AM13" i="8" a="1"/>
  <c r="AM13" i="8" s="1"/>
  <c r="AL13" i="8" a="1"/>
  <c r="AL13" i="8" s="1"/>
  <c r="AO24" i="8" a="1"/>
  <c r="AO24" i="8" s="1"/>
  <c r="AN24" i="8" a="1"/>
  <c r="AN24" i="8" s="1"/>
  <c r="AM24" i="8" a="1"/>
  <c r="AM24" i="8" s="1"/>
  <c r="AN30" i="8" a="1"/>
  <c r="AN30" i="8" s="1"/>
  <c r="AM30" i="8" a="1"/>
  <c r="AM30" i="8" s="1"/>
  <c r="AO30" i="8" a="1"/>
  <c r="AO30" i="8" s="1"/>
  <c r="AO35" i="8" a="1"/>
  <c r="AO35" i="8" s="1"/>
  <c r="AN35" i="8" a="1"/>
  <c r="AN35" i="8" s="1"/>
  <c r="AM35" i="8" a="1"/>
  <c r="AM35" i="8" s="1"/>
  <c r="AO44" i="8" a="1"/>
  <c r="AO44" i="8" s="1"/>
  <c r="AN44" i="8" a="1"/>
  <c r="AN44" i="8" s="1"/>
  <c r="AM44" i="8" a="1"/>
  <c r="AM44" i="8" s="1"/>
  <c r="AL44" i="8" a="1"/>
  <c r="AL44" i="8" s="1"/>
  <c r="AO60" i="8" a="1"/>
  <c r="AO60" i="8" s="1"/>
  <c r="AN60" i="8" a="1"/>
  <c r="AN60" i="8" s="1"/>
  <c r="AM60" i="8" a="1"/>
  <c r="AM60" i="8" s="1"/>
  <c r="AL60" i="8" a="1"/>
  <c r="AL60" i="8" s="1"/>
  <c r="AL27" i="8"/>
  <c r="AL35" i="8"/>
  <c r="AL47" i="8"/>
  <c r="AL55" i="8"/>
  <c r="AL72" i="8"/>
  <c r="AL78" i="8"/>
  <c r="AL82" i="8"/>
  <c r="AL106" i="8"/>
  <c r="AL410" i="8"/>
  <c r="AL83" i="8"/>
  <c r="AL87" i="8"/>
  <c r="AL91" i="8"/>
  <c r="AL99" i="8"/>
  <c r="AL103" i="8"/>
  <c r="AL109" i="8"/>
  <c r="AL117" i="8"/>
  <c r="AL133" i="8"/>
  <c r="AL141" i="8"/>
  <c r="AL157" i="8"/>
  <c r="AL165" i="8"/>
  <c r="AL173" i="8"/>
  <c r="AL290" i="8"/>
  <c r="AL458" i="8"/>
  <c r="AL33" i="8"/>
  <c r="AL59" i="8"/>
  <c r="AL74" i="8"/>
  <c r="AL81" i="8"/>
  <c r="AL122" i="8"/>
  <c r="AL154" i="8"/>
  <c r="AL86" i="8"/>
  <c r="AL90" i="8"/>
  <c r="AL98" i="8"/>
  <c r="AL102" i="8"/>
  <c r="AL111" i="8"/>
  <c r="AL119" i="8"/>
  <c r="AL135" i="8"/>
  <c r="AL143" i="8"/>
  <c r="AL159" i="8"/>
  <c r="AL167" i="8"/>
  <c r="AL175" i="8"/>
  <c r="AL282" i="8"/>
  <c r="AL34" i="8"/>
  <c r="AL49" i="8"/>
  <c r="AL56" i="8"/>
  <c r="AL69" i="8"/>
  <c r="AL76" i="8"/>
  <c r="AL114" i="8"/>
  <c r="AL170" i="8"/>
  <c r="AL108" i="8"/>
  <c r="AL116" i="8"/>
  <c r="AL132" i="8"/>
  <c r="AL140" i="8"/>
  <c r="AL156" i="8"/>
  <c r="AL164" i="8"/>
  <c r="AL172" i="8"/>
  <c r="AL180" i="8"/>
  <c r="AL237" i="8"/>
  <c r="AL250" i="8"/>
  <c r="AL330" i="8"/>
  <c r="AL434" i="8"/>
  <c r="AL450" i="8"/>
  <c r="AL48" i="8"/>
  <c r="AL54" i="8"/>
  <c r="AL71" i="8"/>
  <c r="AL77" i="8"/>
  <c r="AL162" i="8"/>
  <c r="AL202" i="8"/>
  <c r="AL245" i="8"/>
  <c r="AL85" i="8"/>
  <c r="AL89" i="8"/>
  <c r="AL93" i="8"/>
  <c r="AL97" i="8"/>
  <c r="AL101" i="8"/>
  <c r="AL105" i="8"/>
  <c r="AL113" i="8"/>
  <c r="AL121" i="8"/>
  <c r="AL137" i="8"/>
  <c r="AL145" i="8"/>
  <c r="AL161" i="8"/>
  <c r="AL169" i="8"/>
  <c r="AL177" i="8"/>
  <c r="AL274" i="8"/>
  <c r="AL378" i="8"/>
  <c r="AL386" i="8"/>
  <c r="AL30" i="8"/>
  <c r="AL50" i="8"/>
  <c r="AL178" i="8"/>
  <c r="AL110" i="8"/>
  <c r="AL118" i="8"/>
  <c r="AL134" i="8"/>
  <c r="AL142" i="8"/>
  <c r="AL158" i="8"/>
  <c r="AL166" i="8"/>
  <c r="AL174" i="8"/>
  <c r="AL242" i="8"/>
  <c r="AL7" i="8"/>
  <c r="AL24" i="8"/>
  <c r="AL31" i="8"/>
  <c r="AL46" i="8"/>
  <c r="AL53" i="8"/>
  <c r="AL57" i="8"/>
  <c r="AL73" i="8"/>
  <c r="AL80" i="8"/>
  <c r="AL704" i="8"/>
  <c r="AL84" i="8"/>
  <c r="AL88" i="8"/>
  <c r="AL92" i="8"/>
  <c r="AL96" i="8"/>
  <c r="AL100" i="8"/>
  <c r="AL104" i="8"/>
  <c r="AL107" i="8"/>
  <c r="AL115" i="8"/>
  <c r="AL131" i="8"/>
  <c r="AL139" i="8"/>
  <c r="AL147" i="8"/>
  <c r="AL155" i="8"/>
  <c r="AL163" i="8"/>
  <c r="AL171" i="8"/>
  <c r="AL179" i="8"/>
  <c r="AL32" i="8"/>
  <c r="AL52" i="8"/>
  <c r="AL58" i="8"/>
  <c r="AL70" i="8"/>
  <c r="AL75" i="8"/>
  <c r="AL79" i="8"/>
  <c r="AL138" i="8"/>
  <c r="AL146" i="8"/>
  <c r="AL210" i="8"/>
  <c r="AL112" i="8"/>
  <c r="AL120" i="8"/>
  <c r="AL136" i="8"/>
  <c r="AL144" i="8"/>
  <c r="AL160" i="8"/>
  <c r="AL168" i="8"/>
  <c r="AL176" i="8"/>
  <c r="AL197" i="8"/>
  <c r="AL205" i="8"/>
  <c r="AL221" i="8"/>
  <c r="AL442" i="8"/>
  <c r="AL253" i="8"/>
  <c r="AL277" i="8"/>
  <c r="AL285" i="8"/>
  <c r="AL293" i="8"/>
  <c r="AL309" i="8"/>
  <c r="AL373" i="8"/>
  <c r="AL389" i="8"/>
  <c r="AL397" i="8"/>
  <c r="AL405" i="8"/>
  <c r="AL413" i="8"/>
  <c r="AL429" i="8"/>
  <c r="AL437" i="8"/>
  <c r="AL445" i="8"/>
  <c r="AL453" i="8"/>
  <c r="AL461" i="8"/>
  <c r="AL469" i="8"/>
  <c r="AL527" i="8"/>
  <c r="AL647" i="8"/>
  <c r="AL196" i="8"/>
  <c r="AL199" i="8"/>
  <c r="AL223" i="8"/>
  <c r="AL239" i="8"/>
  <c r="AL255" i="8"/>
  <c r="AL279" i="8"/>
  <c r="AL287" i="8"/>
  <c r="AL311" i="8"/>
  <c r="AL391" i="8"/>
  <c r="AL431" i="8"/>
  <c r="AL447" i="8"/>
  <c r="AL455" i="8"/>
  <c r="AL463" i="8"/>
  <c r="AL471" i="8"/>
  <c r="AL619" i="8"/>
  <c r="AL220" i="8"/>
  <c r="AL236" i="8"/>
  <c r="AL244" i="8"/>
  <c r="AL252" i="8"/>
  <c r="AL268" i="8"/>
  <c r="AL276" i="8"/>
  <c r="AL284" i="8"/>
  <c r="AL308" i="8"/>
  <c r="AL388" i="8"/>
  <c r="AL396" i="8"/>
  <c r="AL412" i="8"/>
  <c r="AL428" i="8"/>
  <c r="AL444" i="8"/>
  <c r="AL615" i="8"/>
  <c r="AL195" i="8"/>
  <c r="AL201" i="8"/>
  <c r="AL225" i="8"/>
  <c r="AL241" i="8"/>
  <c r="AL249" i="8"/>
  <c r="AL273" i="8"/>
  <c r="AL281" i="8"/>
  <c r="AL289" i="8"/>
  <c r="AL313" i="8"/>
  <c r="AL377" i="8"/>
  <c r="AL433" i="8"/>
  <c r="AL441" i="8"/>
  <c r="AL449" i="8"/>
  <c r="AL473" i="8"/>
  <c r="AL194" i="8"/>
  <c r="AL198" i="8"/>
  <c r="AL206" i="8"/>
  <c r="AL222" i="8"/>
  <c r="AL238" i="8"/>
  <c r="AL246" i="8"/>
  <c r="AL254" i="8"/>
  <c r="AL278" i="8"/>
  <c r="AL286" i="8"/>
  <c r="AL294" i="8"/>
  <c r="AL390" i="8"/>
  <c r="AL406" i="8"/>
  <c r="AL414" i="8"/>
  <c r="AL430" i="8"/>
  <c r="AL438" i="8"/>
  <c r="AL446" i="8"/>
  <c r="AL454" i="8"/>
  <c r="AL462" i="8"/>
  <c r="AL470" i="8"/>
  <c r="AL211" i="8"/>
  <c r="AL219" i="8"/>
  <c r="AL243" i="8"/>
  <c r="AL251" i="8"/>
  <c r="AL267" i="8"/>
  <c r="AL275" i="8"/>
  <c r="AL283" i="8"/>
  <c r="AL291" i="8"/>
  <c r="AL307" i="8"/>
  <c r="AL355" i="8"/>
  <c r="AL379" i="8"/>
  <c r="AL403" i="8"/>
  <c r="AL411" i="8"/>
  <c r="AL435" i="8"/>
  <c r="AL443" i="8"/>
  <c r="AL451" i="8"/>
  <c r="AL459" i="8"/>
  <c r="AL467" i="8"/>
  <c r="AL200" i="8"/>
  <c r="AL208" i="8"/>
  <c r="AL224" i="8"/>
  <c r="AL240" i="8"/>
  <c r="AL248" i="8"/>
  <c r="AL272" i="8"/>
  <c r="AL280" i="8"/>
  <c r="AL288" i="8"/>
  <c r="AL312" i="8"/>
  <c r="AL344" i="8"/>
  <c r="AL376" i="8"/>
  <c r="AL384" i="8"/>
  <c r="AL392" i="8"/>
  <c r="AL400" i="8"/>
  <c r="AL408" i="8"/>
  <c r="AL432" i="8"/>
  <c r="AL440" i="8"/>
  <c r="AL448" i="8"/>
  <c r="AL456" i="8"/>
  <c r="AL464" i="8"/>
  <c r="AL472" i="8"/>
  <c r="AL587" i="8"/>
  <c r="AL663" i="8"/>
  <c r="AL523" i="8"/>
  <c r="AL526" i="8"/>
  <c r="AL623" i="8"/>
  <c r="AL627" i="8"/>
  <c r="AL643" i="8"/>
  <c r="AL474" i="8"/>
  <c r="AL475" i="8"/>
  <c r="AL488" i="8"/>
  <c r="AL489" i="8"/>
  <c r="AL490" i="8"/>
  <c r="AL492" i="8"/>
  <c r="AL493" i="8"/>
  <c r="AL507" i="8"/>
  <c r="AL508" i="8"/>
  <c r="AL509" i="8"/>
  <c r="AL510" i="8"/>
  <c r="AL525" i="8"/>
  <c r="AL688" i="8"/>
  <c r="AL524" i="8"/>
  <c r="AL592" i="8"/>
  <c r="AL616" i="8"/>
  <c r="AL624" i="8"/>
  <c r="AL628" i="8"/>
  <c r="AL640" i="8"/>
  <c r="AL648" i="8"/>
  <c r="AL656" i="8"/>
  <c r="AL660" i="8"/>
  <c r="AL685" i="8"/>
  <c r="AL701" i="8"/>
  <c r="AL752" i="8"/>
  <c r="AL586" i="8"/>
  <c r="AL590" i="8"/>
  <c r="AL594" i="8"/>
  <c r="AL614" i="8"/>
  <c r="AL618" i="8"/>
  <c r="AL622" i="8"/>
  <c r="AL626" i="8"/>
  <c r="AL638" i="8"/>
  <c r="AL642" i="8"/>
  <c r="AL646" i="8"/>
  <c r="AL662" i="8"/>
  <c r="AL693" i="8"/>
  <c r="AL880" i="8"/>
  <c r="AL682" i="8"/>
  <c r="AL837" i="8"/>
  <c r="AL589" i="8"/>
  <c r="AL593" i="8"/>
  <c r="AL597" i="8"/>
  <c r="AL613" i="8"/>
  <c r="AL625" i="8"/>
  <c r="AL637" i="8"/>
  <c r="AL645" i="8"/>
  <c r="AL657" i="8"/>
  <c r="AL661" i="8"/>
  <c r="AL696" i="8"/>
  <c r="AL691" i="8"/>
  <c r="AL699" i="8"/>
  <c r="AL760" i="8"/>
  <c r="AL792" i="8"/>
  <c r="AL812" i="8"/>
  <c r="AL816" i="8"/>
  <c r="AL821" i="8"/>
  <c r="AL1117" i="8"/>
  <c r="AL681" i="8"/>
  <c r="AL690" i="8"/>
  <c r="AL698" i="8"/>
  <c r="AL729" i="8"/>
  <c r="AL737" i="8"/>
  <c r="AL664" i="8"/>
  <c r="AL666" i="8"/>
  <c r="AL679" i="8"/>
  <c r="AL680" i="8"/>
  <c r="AL695" i="8"/>
  <c r="AL736" i="8"/>
  <c r="AL804" i="8"/>
  <c r="AL915" i="8"/>
  <c r="AL684" i="8"/>
  <c r="AL692" i="8"/>
  <c r="AL700" i="8"/>
  <c r="AL721" i="8"/>
  <c r="AL829" i="8"/>
  <c r="AL845" i="8"/>
  <c r="AL874" i="8"/>
  <c r="AL697" i="8"/>
  <c r="AL728" i="8"/>
  <c r="AL761" i="8"/>
  <c r="AL808" i="8"/>
  <c r="AL683" i="8"/>
  <c r="AL686" i="8"/>
  <c r="AL694" i="8"/>
  <c r="AL702" i="8"/>
  <c r="AL720" i="8"/>
  <c r="AL753" i="8"/>
  <c r="AL822" i="8"/>
  <c r="AL830" i="8"/>
  <c r="AL838" i="8"/>
  <c r="AL850" i="8"/>
  <c r="AL866" i="8"/>
  <c r="AL872" i="8"/>
  <c r="AL919" i="8"/>
  <c r="AL940" i="8"/>
  <c r="AL960" i="8"/>
  <c r="AL984" i="8"/>
  <c r="AL986" i="8"/>
  <c r="AL719" i="8"/>
  <c r="AL727" i="8"/>
  <c r="AL735" i="8"/>
  <c r="AL743" i="8"/>
  <c r="AL751" i="8"/>
  <c r="AL759" i="8"/>
  <c r="AL783" i="8"/>
  <c r="AL820" i="8"/>
  <c r="AL828" i="8"/>
  <c r="AL844" i="8"/>
  <c r="AL847" i="8"/>
  <c r="AL863" i="8"/>
  <c r="AL882" i="8"/>
  <c r="AL888" i="8"/>
  <c r="AL967" i="8"/>
  <c r="AL969" i="8"/>
  <c r="AL1058" i="8"/>
  <c r="AL710" i="8"/>
  <c r="AL718" i="8"/>
  <c r="AL726" i="8"/>
  <c r="AL734" i="8"/>
  <c r="AL742" i="8"/>
  <c r="AL750" i="8"/>
  <c r="AL758" i="8"/>
  <c r="AL766" i="8"/>
  <c r="AL782" i="8"/>
  <c r="AL791" i="8"/>
  <c r="AL807" i="8"/>
  <c r="AL811" i="8"/>
  <c r="AL819" i="8"/>
  <c r="AL827" i="8"/>
  <c r="AL835" i="8"/>
  <c r="AL843" i="8"/>
  <c r="AL871" i="8"/>
  <c r="AL890" i="8"/>
  <c r="AL912" i="8"/>
  <c r="AL991" i="8"/>
  <c r="AL993" i="8"/>
  <c r="AL1035" i="8"/>
  <c r="AL1056" i="8"/>
  <c r="AL1128" i="8"/>
  <c r="AL1178" i="8"/>
  <c r="AL709" i="8"/>
  <c r="AL717" i="8"/>
  <c r="AL725" i="8"/>
  <c r="AL733" i="8"/>
  <c r="AL741" i="8"/>
  <c r="AL749" i="8"/>
  <c r="AL757" i="8"/>
  <c r="AL765" i="8"/>
  <c r="AL781" i="8"/>
  <c r="AL826" i="8"/>
  <c r="AL834" i="8"/>
  <c r="AL842" i="8"/>
  <c r="AL851" i="8"/>
  <c r="AL867" i="8"/>
  <c r="AL879" i="8"/>
  <c r="AL959" i="8"/>
  <c r="AL985" i="8"/>
  <c r="AL1067" i="8"/>
  <c r="AL716" i="8"/>
  <c r="AL724" i="8"/>
  <c r="AL732" i="8"/>
  <c r="AL740" i="8"/>
  <c r="AL756" i="8"/>
  <c r="AL786" i="8"/>
  <c r="AL790" i="8"/>
  <c r="AL794" i="8"/>
  <c r="AL806" i="8"/>
  <c r="AL810" i="8"/>
  <c r="AL814" i="8"/>
  <c r="AL818" i="8"/>
  <c r="AL825" i="8"/>
  <c r="AL833" i="8"/>
  <c r="AL841" i="8"/>
  <c r="AL875" i="8"/>
  <c r="AL887" i="8"/>
  <c r="AL920" i="8"/>
  <c r="AL707" i="8"/>
  <c r="AL723" i="8"/>
  <c r="AL731" i="8"/>
  <c r="AL739" i="8"/>
  <c r="AL747" i="8"/>
  <c r="AL755" i="8"/>
  <c r="AL763" i="8"/>
  <c r="AL824" i="8"/>
  <c r="AL832" i="8"/>
  <c r="AL840" i="8"/>
  <c r="AL883" i="8"/>
  <c r="AL907" i="8"/>
  <c r="AL911" i="8"/>
  <c r="AL968" i="8"/>
  <c r="AL970" i="8"/>
  <c r="AL1034" i="8"/>
  <c r="AL1063" i="8"/>
  <c r="AL706" i="8"/>
  <c r="AL722" i="8"/>
  <c r="AL730" i="8"/>
  <c r="AL738" i="8"/>
  <c r="AL746" i="8"/>
  <c r="AL754" i="8"/>
  <c r="AL762" i="8"/>
  <c r="AL785" i="8"/>
  <c r="AL789" i="8"/>
  <c r="AL793" i="8"/>
  <c r="AL805" i="8"/>
  <c r="AL809" i="8"/>
  <c r="AL813" i="8"/>
  <c r="AL817" i="8"/>
  <c r="AL839" i="8"/>
  <c r="AL848" i="8"/>
  <c r="AL864" i="8"/>
  <c r="AL891" i="8"/>
  <c r="AL935" i="8"/>
  <c r="AL992" i="8"/>
  <c r="AL1014" i="8"/>
  <c r="AL1059" i="8"/>
  <c r="AL846" i="8"/>
  <c r="AL870" i="8"/>
  <c r="AL878" i="8"/>
  <c r="AL886" i="8"/>
  <c r="AL894" i="8"/>
  <c r="AL918" i="8"/>
  <c r="AL934" i="8"/>
  <c r="AL951" i="8"/>
  <c r="AL966" i="8"/>
  <c r="AL982" i="8"/>
  <c r="AL1031" i="8"/>
  <c r="AL1051" i="8"/>
  <c r="AL869" i="8"/>
  <c r="AL877" i="8"/>
  <c r="AL885" i="8"/>
  <c r="AL893" i="8"/>
  <c r="AL909" i="8"/>
  <c r="AL917" i="8"/>
  <c r="AL933" i="8"/>
  <c r="AL939" i="8"/>
  <c r="AL953" i="8"/>
  <c r="AL963" i="8"/>
  <c r="AL965" i="8"/>
  <c r="AL981" i="8"/>
  <c r="AL988" i="8"/>
  <c r="AL1004" i="8"/>
  <c r="AL1006" i="8"/>
  <c r="AL1028" i="8"/>
  <c r="AL1030" i="8"/>
  <c r="AL1039" i="8"/>
  <c r="AL1050" i="8"/>
  <c r="AL1135" i="8"/>
  <c r="AL1219" i="8"/>
  <c r="AL958" i="8"/>
  <c r="AL990" i="8"/>
  <c r="AL1008" i="8"/>
  <c r="AL1032" i="8"/>
  <c r="AL1052" i="8"/>
  <c r="AL1054" i="8"/>
  <c r="AL1125" i="8"/>
  <c r="AL1134" i="8"/>
  <c r="AL852" i="8"/>
  <c r="AL868" i="8"/>
  <c r="AL876" i="8"/>
  <c r="AL884" i="8"/>
  <c r="AL908" i="8"/>
  <c r="AL916" i="8"/>
  <c r="AL941" i="8"/>
  <c r="AL962" i="8"/>
  <c r="AL994" i="8"/>
  <c r="AL1016" i="8"/>
  <c r="AL1038" i="8"/>
  <c r="AL1060" i="8"/>
  <c r="AL1064" i="8"/>
  <c r="AL1101" i="8"/>
  <c r="AL849" i="8"/>
  <c r="AL865" i="8"/>
  <c r="AL873" i="8"/>
  <c r="AL881" i="8"/>
  <c r="AL955" i="8"/>
  <c r="AL957" i="8"/>
  <c r="AL1141" i="8"/>
  <c r="AL938" i="8"/>
  <c r="AL1062" i="8"/>
  <c r="AL1066" i="8"/>
  <c r="AL1104" i="8"/>
  <c r="AL1120" i="8"/>
  <c r="AL1127" i="8"/>
  <c r="AL1133" i="8"/>
  <c r="AL1186" i="8"/>
  <c r="AL936" i="8"/>
  <c r="AL952" i="8"/>
  <c r="AL1126" i="8"/>
  <c r="AL1142" i="8"/>
  <c r="AL1005" i="8"/>
  <c r="AL1009" i="8"/>
  <c r="AL1013" i="8"/>
  <c r="AL1017" i="8"/>
  <c r="AL1029" i="8"/>
  <c r="AL1037" i="8"/>
  <c r="AL1049" i="8"/>
  <c r="AL1053" i="8"/>
  <c r="AL1061" i="8"/>
  <c r="AL1065" i="8"/>
  <c r="AL1069" i="8"/>
  <c r="AL1103" i="8"/>
  <c r="AL1119" i="8"/>
  <c r="AL1136" i="8"/>
  <c r="AL1170" i="8"/>
  <c r="AL1239" i="8"/>
  <c r="AL1241" i="8"/>
  <c r="AL950" i="8"/>
  <c r="AL1102" i="8"/>
  <c r="AL1118" i="8"/>
  <c r="AL1194" i="8"/>
  <c r="AL1171" i="8"/>
  <c r="AL1179" i="8"/>
  <c r="AL1187" i="8"/>
  <c r="AL1195" i="8"/>
  <c r="AL1210" i="8"/>
  <c r="AL1223" i="8"/>
  <c r="AL1225" i="8"/>
  <c r="AL1070" i="8"/>
  <c r="AL1071" i="8"/>
  <c r="AL1072" i="8"/>
  <c r="AL1073" i="8"/>
  <c r="AL1074" i="8"/>
  <c r="AL1075" i="8"/>
  <c r="AL1077" i="8"/>
  <c r="AL1078" i="8"/>
  <c r="AL1079" i="8"/>
  <c r="AL1080" i="8"/>
  <c r="AL1082" i="8"/>
  <c r="AL1083" i="8"/>
  <c r="AL1084" i="8"/>
  <c r="AL1085" i="8"/>
  <c r="AL1086" i="8"/>
  <c r="AL1087" i="8"/>
  <c r="AL1100" i="8"/>
  <c r="AL1116" i="8"/>
  <c r="AL1132" i="8"/>
  <c r="AL1140" i="8"/>
  <c r="AL1099" i="8"/>
  <c r="AL1107" i="8"/>
  <c r="AL1123" i="8"/>
  <c r="AL1131" i="8"/>
  <c r="AL1139" i="8"/>
  <c r="AL1255" i="8"/>
  <c r="AL1257" i="8"/>
  <c r="AL1296" i="8"/>
  <c r="AL1098" i="8"/>
  <c r="AL1106" i="8"/>
  <c r="AL1122" i="8"/>
  <c r="AL1130" i="8"/>
  <c r="AL1138" i="8"/>
  <c r="AL1231" i="8"/>
  <c r="AL1233" i="8"/>
  <c r="AL1097" i="8"/>
  <c r="AL1105" i="8"/>
  <c r="AL1121" i="8"/>
  <c r="AL1129" i="8"/>
  <c r="AL1137" i="8"/>
  <c r="AL1164" i="8"/>
  <c r="AL1172" i="8"/>
  <c r="AL1180" i="8"/>
  <c r="AL1188" i="8"/>
  <c r="AL1279" i="8"/>
  <c r="AL1247" i="8"/>
  <c r="AL1249" i="8"/>
  <c r="AL1267" i="8"/>
  <c r="AL1311" i="8"/>
  <c r="AL1315" i="8"/>
  <c r="AL1145" i="8"/>
  <c r="AL1169" i="8"/>
  <c r="AL1177" i="8"/>
  <c r="AL1185" i="8"/>
  <c r="AL1193" i="8"/>
  <c r="AL1212" i="8"/>
  <c r="AL1218" i="8"/>
  <c r="AL1304" i="8"/>
  <c r="AL1321" i="8"/>
  <c r="AL1323" i="8"/>
  <c r="AL1345" i="8"/>
  <c r="AL1144" i="8"/>
  <c r="AL1168" i="8"/>
  <c r="AL1176" i="8"/>
  <c r="AL1184" i="8"/>
  <c r="AL1192" i="8"/>
  <c r="AL1272" i="8"/>
  <c r="AL1291" i="8"/>
  <c r="AL1143" i="8"/>
  <c r="AL1167" i="8"/>
  <c r="AL1175" i="8"/>
  <c r="AL1183" i="8"/>
  <c r="AL1191" i="8"/>
  <c r="AL1209" i="8"/>
  <c r="AL1220" i="8"/>
  <c r="AL1228" i="8"/>
  <c r="AL1236" i="8"/>
  <c r="AL1244" i="8"/>
  <c r="AL1252" i="8"/>
  <c r="AL1260" i="8"/>
  <c r="AL1166" i="8"/>
  <c r="AL1174" i="8"/>
  <c r="AL1182" i="8"/>
  <c r="AL1190" i="8"/>
  <c r="AL1211" i="8"/>
  <c r="AL1284" i="8"/>
  <c r="AL1334" i="8"/>
  <c r="AL1165" i="8"/>
  <c r="AL1173" i="8"/>
  <c r="AL1181" i="8"/>
  <c r="AL1189" i="8"/>
  <c r="AL1215" i="8"/>
  <c r="AL1217" i="8"/>
  <c r="AL1299" i="8"/>
  <c r="AL1196" i="8"/>
  <c r="AL1214" i="8"/>
  <c r="AL1222" i="8"/>
  <c r="AL1230" i="8"/>
  <c r="AL1238" i="8"/>
  <c r="AL1246" i="8"/>
  <c r="AL1254" i="8"/>
  <c r="AL1262" i="8"/>
  <c r="AL1271" i="8"/>
  <c r="AL1276" i="8"/>
  <c r="AL1303" i="8"/>
  <c r="AL1308" i="8"/>
  <c r="AL1326" i="8"/>
  <c r="AL1227" i="8"/>
  <c r="AL1235" i="8"/>
  <c r="AL1243" i="8"/>
  <c r="AL1251" i="8"/>
  <c r="AL1259" i="8"/>
  <c r="AL1283" i="8"/>
  <c r="AL1288" i="8"/>
  <c r="AL1337" i="8"/>
  <c r="AL1339" i="8"/>
  <c r="AL1216" i="8"/>
  <c r="AL1224" i="8"/>
  <c r="AL1232" i="8"/>
  <c r="AL1240" i="8"/>
  <c r="AL1248" i="8"/>
  <c r="AL1256" i="8"/>
  <c r="AL1268" i="8"/>
  <c r="AL1295" i="8"/>
  <c r="AL1300" i="8"/>
  <c r="AL1312" i="8"/>
  <c r="AL1318" i="8"/>
  <c r="AL1213" i="8"/>
  <c r="AL1221" i="8"/>
  <c r="AL1229" i="8"/>
  <c r="AL1237" i="8"/>
  <c r="AL1245" i="8"/>
  <c r="AL1253" i="8"/>
  <c r="AL1261" i="8"/>
  <c r="AL1275" i="8"/>
  <c r="AL1280" i="8"/>
  <c r="AL1307" i="8"/>
  <c r="AL1329" i="8"/>
  <c r="AL1331" i="8"/>
  <c r="AL1226" i="8"/>
  <c r="AL1234" i="8"/>
  <c r="AL1242" i="8"/>
  <c r="AL1250" i="8"/>
  <c r="AL1258" i="8"/>
  <c r="AL1287" i="8"/>
  <c r="AL1292" i="8"/>
  <c r="AL1342" i="8"/>
  <c r="AL1320" i="8"/>
  <c r="AL1328" i="8"/>
  <c r="AL1336" i="8"/>
  <c r="AL1344" i="8"/>
  <c r="AL1263" i="8"/>
  <c r="AL1264" i="8"/>
  <c r="AL1265" i="8"/>
  <c r="AL1266" i="8"/>
  <c r="AL1270" i="8"/>
  <c r="AL1274" i="8"/>
  <c r="AL1278" i="8"/>
  <c r="AL1282" i="8"/>
  <c r="AL1286" i="8"/>
  <c r="AL1290" i="8"/>
  <c r="AL1294" i="8"/>
  <c r="AL1298" i="8"/>
  <c r="AL1302" i="8"/>
  <c r="AL1306" i="8"/>
  <c r="AL1310" i="8"/>
  <c r="AL1314" i="8"/>
  <c r="AL1317" i="8"/>
  <c r="AL1325" i="8"/>
  <c r="AL1333" i="8"/>
  <c r="AL1341" i="8"/>
  <c r="AL1322" i="8"/>
  <c r="AL1330" i="8"/>
  <c r="AL1338" i="8"/>
  <c r="AL1346" i="8"/>
  <c r="AL1269" i="8"/>
  <c r="AL1273" i="8"/>
  <c r="AL1277" i="8"/>
  <c r="AL1281" i="8"/>
  <c r="AL1285" i="8"/>
  <c r="AL1289" i="8"/>
  <c r="AL1293" i="8"/>
  <c r="AL1297" i="8"/>
  <c r="AL1301" i="8"/>
  <c r="AL1305" i="8"/>
  <c r="AL1309" i="8"/>
  <c r="AL1313" i="8"/>
  <c r="AL1319" i="8"/>
  <c r="AL1327" i="8"/>
  <c r="AL1335" i="8"/>
  <c r="AL1343" i="8"/>
  <c r="AL1316" i="8"/>
  <c r="AL1324" i="8"/>
  <c r="AL1332" i="8"/>
  <c r="AL1340" i="8"/>
  <c r="AL1347" i="8"/>
  <c r="AL349" i="8" a="1"/>
  <c r="AL633" i="8" a="1"/>
  <c r="AL676" i="8" a="1"/>
  <c r="AL989" i="8" a="1"/>
  <c r="AL949" i="8" a="1"/>
  <c r="AL417" i="8" a="1"/>
  <c r="AL305" i="8" a="1"/>
  <c r="AL304" i="8" a="1"/>
  <c r="AL600" i="8" a="1"/>
  <c r="AL552" i="8" a="1"/>
  <c r="AL374" i="8" a="1"/>
  <c r="AL372" i="8" a="1"/>
  <c r="AL536" i="8" a="1"/>
  <c r="AL368" i="8" a="1"/>
  <c r="AL503" i="8" a="1"/>
  <c r="AL533" i="8" a="1"/>
  <c r="AL360" i="8" a="1"/>
  <c r="AL530" i="8" a="1"/>
  <c r="AL535" i="8" a="1"/>
  <c r="AL553" i="8" a="1"/>
  <c r="AL549" i="8" a="1"/>
  <c r="AL501" i="8" a="1"/>
  <c r="AL541" i="8" a="1"/>
  <c r="AL779" i="8" a="1"/>
  <c r="AL334" i="8" a="1"/>
  <c r="AL301" i="8" a="1"/>
  <c r="AL565" i="8" a="1"/>
  <c r="AL896" i="8" a="1"/>
  <c r="AL371" i="8" a="1"/>
  <c r="AL534" i="8" a="1"/>
  <c r="AL602" i="8" a="1"/>
  <c r="AL802" i="8" a="1"/>
  <c r="AL567" i="8" a="1"/>
  <c r="AL566" i="8" a="1"/>
  <c r="AL333" i="8" a="1"/>
  <c r="AL581" i="8" a="1"/>
  <c r="AL422" i="8" a="1"/>
  <c r="AL582" i="8" a="1"/>
  <c r="AL547" i="8" a="1"/>
  <c r="AL803" i="8" a="1"/>
  <c r="AL980" i="8" a="1"/>
  <c r="AL584" i="8" a="1"/>
  <c r="AL520" i="8" a="1"/>
  <c r="AL550" i="8" a="1"/>
  <c r="AL977" i="8" a="1"/>
  <c r="AL338" i="8" a="1"/>
  <c r="AL1033" i="8" a="1"/>
  <c r="AL539" i="8" a="1"/>
  <c r="AL381" i="8" a="1"/>
  <c r="AL1045" i="8" a="1"/>
  <c r="AL296" i="8" a="1"/>
  <c r="AL336" i="8" a="1"/>
  <c r="AL339" i="8" a="1"/>
  <c r="AL531" i="8" a="1"/>
  <c r="AL563" i="8" a="1"/>
  <c r="AL599" i="8" a="1"/>
  <c r="AL259" i="8" a="1"/>
  <c r="AL216" i="8" a="1"/>
  <c r="AL227" i="8" a="1"/>
  <c r="AL262" i="8" a="1"/>
  <c r="AL264" i="8" a="1"/>
  <c r="AL261" i="8" a="1"/>
  <c r="AL256" i="8" a="1"/>
  <c r="AL187" i="8" a="1"/>
  <c r="AL185" i="8" a="1"/>
  <c r="AL193" i="8" a="1"/>
  <c r="AL184" i="8" a="1"/>
  <c r="AL189" i="8" a="1"/>
  <c r="AL181" i="8" a="1"/>
  <c r="AL192" i="8" a="1"/>
  <c r="AL149" i="8" a="1"/>
  <c r="AL150" i="8" a="1"/>
  <c r="AL1197" i="8" a="1"/>
  <c r="AL1150" i="8" a="1"/>
  <c r="AL1202" i="8" a="1"/>
  <c r="AL1152" i="8" a="1"/>
  <c r="AL1157" i="8" a="1"/>
  <c r="AL1205" i="8" a="1"/>
  <c r="AL1154" i="8" a="1"/>
  <c r="AL1153" i="8" a="1"/>
  <c r="AL214" i="8" a="1"/>
  <c r="AL927" i="8" a="1"/>
  <c r="AL1112" i="8" a="1"/>
  <c r="AL477" i="8" a="1"/>
  <c r="AL621" i="8" a="1"/>
  <c r="AL348" i="8" a="1"/>
  <c r="AL1114" i="8" a="1"/>
  <c r="AL347" i="8" a="1"/>
  <c r="AL1115" i="8" a="1"/>
  <c r="AL1162" i="8" a="1"/>
  <c r="AL424" i="8" a="1"/>
  <c r="AL182" i="8" a="1"/>
  <c r="AL1088" i="8" a="1"/>
  <c r="AL485" i="8" a="1"/>
  <c r="AL861" i="8" a="1"/>
  <c r="AL560" i="8" a="1"/>
  <c r="AL318" i="8" a="1"/>
  <c r="AL910" i="8" a="1"/>
  <c r="AL1019" i="8" a="1"/>
  <c r="AL302" i="8" a="1"/>
  <c r="AL496" i="8" a="1"/>
  <c r="AL495" i="8" a="1"/>
  <c r="AL1096" i="8" a="1"/>
  <c r="AL1025" i="8" a="1"/>
  <c r="AL329" i="8" a="1"/>
  <c r="AL1110" i="8" a="1"/>
  <c r="AL212" i="8" a="1"/>
  <c r="AL483" i="8" a="1"/>
  <c r="AL1027" i="8" a="1"/>
  <c r="AL651" i="8" a="1"/>
  <c r="AL561" i="8" a="1"/>
  <c r="AL323" i="8" a="1"/>
  <c r="AL768" i="8" a="1"/>
  <c r="AL480" i="8" a="1"/>
  <c r="AL419" i="8" a="1"/>
  <c r="AL562" i="8" a="1"/>
  <c r="AL321" i="8" a="1"/>
  <c r="AL862" i="8" a="1"/>
  <c r="AL1147" i="8" a="1"/>
  <c r="AL632" i="8" a="1"/>
  <c r="AL853" i="8" a="1"/>
  <c r="AL771" i="8" a="1"/>
  <c r="AL654" i="8" a="1"/>
  <c r="AL1023" i="8" a="1"/>
  <c r="AL946" i="8" a="1"/>
  <c r="AL528" i="8" a="1"/>
  <c r="AL486" i="8" a="1"/>
  <c r="AL269" i="8" a="1"/>
  <c r="AL418" i="8" a="1"/>
  <c r="AL152" i="8" a="1"/>
  <c r="AL787" i="8" a="1"/>
  <c r="AL213" i="8" a="1"/>
  <c r="AL784" i="8" a="1"/>
  <c r="AL502" i="8" a="1"/>
  <c r="AL1163" i="8" a="1"/>
  <c r="AL658" i="8" a="1"/>
  <c r="AL650" i="8" a="1"/>
  <c r="AL546" i="8" a="1"/>
  <c r="AL1109" i="8" a="1"/>
  <c r="AL317" i="8" a="1"/>
  <c r="AL235" i="8" a="1"/>
  <c r="AL1094" i="8" a="1"/>
  <c r="AL744" i="8" a="1"/>
  <c r="AL1148" i="8" a="1"/>
  <c r="AL270" i="8" a="1"/>
  <c r="AL478" i="8" a="1"/>
  <c r="AL1001" i="8" a="1"/>
  <c r="AL797" i="8" a="1"/>
  <c r="AL1091" i="8" a="1"/>
  <c r="AL998" i="8" a="1"/>
  <c r="AL858" i="8" a="1"/>
  <c r="AL672" i="8" a="1"/>
  <c r="AL1146" i="8" a="1"/>
  <c r="AL942" i="8" a="1"/>
  <c r="AL1160" i="8" a="1"/>
  <c r="AL559" i="8" a="1"/>
  <c r="AL315" i="8" a="1"/>
  <c r="AL494" i="8" a="1"/>
  <c r="AL800" i="8" a="1"/>
  <c r="AL1093" i="8" a="1"/>
  <c r="AL325" i="8" a="1"/>
  <c r="AL230" i="8" a="1"/>
  <c r="AL504" i="8" a="1"/>
  <c r="AL925" i="8" a="1"/>
  <c r="AL976" i="8" a="1"/>
  <c r="AL1149" i="8" a="1"/>
  <c r="AL653" i="8" a="1"/>
  <c r="AL902" i="8" a="1"/>
  <c r="AL987" i="8" a="1"/>
  <c r="AL715" i="8" a="1"/>
  <c r="AL652" i="8" a="1"/>
  <c r="AL674" i="8" a="1"/>
  <c r="AL923" i="8" a="1"/>
  <c r="AL971" i="8" a="1"/>
  <c r="AL426" i="8" a="1"/>
  <c r="AL944" i="8" a="1"/>
  <c r="AL498" i="8" a="1"/>
  <c r="AL365" i="8" a="1"/>
  <c r="AL558" i="8" a="1"/>
  <c r="AL380" i="8" a="1"/>
  <c r="AL1003" i="8" a="1"/>
  <c r="AL997" i="8" a="1"/>
  <c r="AL491" i="8" a="1"/>
  <c r="AL770" i="8" a="1"/>
  <c r="AL1026" i="8" a="1"/>
  <c r="AL926" i="8" a="1"/>
  <c r="AL678" i="8" a="1"/>
  <c r="AL233" i="8" a="1"/>
  <c r="AL856" i="8" a="1"/>
  <c r="AL366" i="8" a="1"/>
  <c r="AL482" i="8" a="1"/>
  <c r="AL1048" i="8" a="1"/>
  <c r="AL326" i="8" a="1"/>
  <c r="AL232" i="8" a="1"/>
  <c r="AL995" i="8" a="1"/>
  <c r="AL675" i="8" a="1"/>
  <c r="AL795" i="8" a="1"/>
  <c r="AL629" i="8" a="1"/>
  <c r="AL901" i="8" a="1"/>
  <c r="AL543" i="8" a="1"/>
  <c r="AL798" i="8" a="1"/>
  <c r="AL1000" i="8" a="1"/>
  <c r="AL659" i="8" a="1"/>
  <c r="AL421" i="8" a="1"/>
  <c r="AL310" i="8" a="1"/>
  <c r="AL499" i="8" a="1"/>
  <c r="AL544" i="8" a="1"/>
  <c r="AL974" i="8" a="1"/>
  <c r="AL801" i="8" a="1"/>
  <c r="AL859" i="8" a="1"/>
  <c r="AL203" i="8" a="1"/>
  <c r="AL773" i="8" a="1"/>
  <c r="AL899" i="8" a="1"/>
  <c r="AL973" i="8" a="1"/>
  <c r="AL631" i="8" a="1"/>
  <c r="V1115" i="8" l="1" a="1"/>
  <c r="V1115" i="8" s="1"/>
  <c r="R1205" i="8" a="1"/>
  <c r="R1205" i="8" s="1"/>
  <c r="R552" i="8" a="1"/>
  <c r="R552" i="8" s="1"/>
  <c r="T1205" i="8" a="1"/>
  <c r="T1205" i="8" s="1"/>
  <c r="S1205" i="8" a="1"/>
  <c r="S1205" i="8" s="1"/>
  <c r="V1094" i="8" a="1"/>
  <c r="V1094" i="8" s="1"/>
  <c r="V1320" i="8" a="1"/>
  <c r="V1320" i="8" s="1"/>
  <c r="V387" i="8" a="1"/>
  <c r="V387" i="8" s="1"/>
  <c r="Q627" i="8" a="1"/>
  <c r="Q627" i="8" s="1"/>
  <c r="R1137" i="8" a="1"/>
  <c r="R1137" i="8" s="1"/>
  <c r="U704" i="8" a="1"/>
  <c r="U704" i="8" s="1"/>
  <c r="T623" i="8" a="1"/>
  <c r="T623" i="8" s="1"/>
  <c r="R1164" i="8" a="1"/>
  <c r="R1164" i="8" s="1"/>
  <c r="V1045" i="8" a="1"/>
  <c r="V1045" i="8" s="1"/>
  <c r="Q267" i="8" a="1"/>
  <c r="Q267" i="8" s="1"/>
  <c r="R170" i="8" a="1"/>
  <c r="R170" i="8" s="1"/>
  <c r="S267" i="8" a="1"/>
  <c r="S267" i="8" s="1"/>
  <c r="U235" i="8" a="1"/>
  <c r="U235" i="8" s="1"/>
  <c r="T222" i="8" a="1"/>
  <c r="T222" i="8" s="1"/>
  <c r="V182" i="8" a="1"/>
  <c r="V182" i="8" s="1"/>
  <c r="S170" i="8" a="1"/>
  <c r="S170" i="8" s="1"/>
  <c r="V45" i="8" a="1"/>
  <c r="V45" i="8" s="1"/>
  <c r="U1022" i="8" a="1"/>
  <c r="U1022" i="8" s="1"/>
  <c r="V123" i="8" a="1"/>
  <c r="V123" i="8" s="1"/>
  <c r="T170" i="8" a="1"/>
  <c r="T170" i="8" s="1"/>
  <c r="S412" i="8" a="1"/>
  <c r="S412" i="8" s="1"/>
  <c r="Q431" i="8" a="1"/>
  <c r="Q431" i="8" s="1"/>
  <c r="U431" i="8" a="1"/>
  <c r="U431" i="8" s="1"/>
  <c r="R780" i="8" a="1"/>
  <c r="R780" i="8" s="1"/>
  <c r="U1082" i="8" a="1"/>
  <c r="U1082" i="8" s="1"/>
  <c r="Q1051" i="8" a="1"/>
  <c r="Q1051" i="8" s="1"/>
  <c r="S712" i="8" a="1"/>
  <c r="S712" i="8" s="1"/>
  <c r="V603" i="8" a="1"/>
  <c r="V603" i="8" s="1"/>
  <c r="V764" i="8" a="1"/>
  <c r="V764" i="8" s="1"/>
  <c r="T796" i="8" a="1"/>
  <c r="T796" i="8" s="1"/>
  <c r="Q756" i="8" a="1"/>
  <c r="Q756" i="8" s="1"/>
  <c r="T464" i="8" a="1"/>
  <c r="T464" i="8" s="1"/>
  <c r="R166" i="8" a="1"/>
  <c r="R166" i="8" s="1"/>
  <c r="U950" i="8" a="1"/>
  <c r="U950" i="8" s="1"/>
  <c r="T1241" i="8" a="1"/>
  <c r="T1241" i="8" s="1"/>
  <c r="T1254" i="8" a="1"/>
  <c r="T1254" i="8" s="1"/>
  <c r="U742" i="8" a="1"/>
  <c r="U742" i="8" s="1"/>
  <c r="V811" i="8" a="1"/>
  <c r="V811" i="8" s="1"/>
  <c r="U1300" i="8" a="1"/>
  <c r="U1300" i="8" s="1"/>
  <c r="S787" i="8" a="1"/>
  <c r="S787" i="8" s="1"/>
  <c r="S388" i="8" a="1"/>
  <c r="S388" i="8" s="1"/>
  <c r="T787" i="8" a="1"/>
  <c r="T787" i="8" s="1"/>
  <c r="U348" i="8" a="1"/>
  <c r="U348" i="8" s="1"/>
  <c r="U36" i="8" a="1"/>
  <c r="U36" i="8" s="1"/>
  <c r="T788" i="8" a="1"/>
  <c r="T788" i="8" s="1"/>
  <c r="Q110" i="8" a="1"/>
  <c r="Q110" i="8" s="1"/>
  <c r="V733" i="8" a="1"/>
  <c r="V733" i="8" s="1"/>
  <c r="V1349" i="8" a="1"/>
  <c r="V1349" i="8" s="1"/>
  <c r="V1189" i="8" a="1"/>
  <c r="V1189" i="8" s="1"/>
  <c r="V932" i="8" a="1"/>
  <c r="V932" i="8" s="1"/>
  <c r="T756" i="8" a="1"/>
  <c r="T756" i="8" s="1"/>
  <c r="V118" i="8" a="1"/>
  <c r="V118" i="8" s="1"/>
  <c r="V823" i="8" a="1"/>
  <c r="V823" i="8" s="1"/>
  <c r="U1251" i="8" a="1"/>
  <c r="U1251" i="8" s="1"/>
  <c r="U1296" i="8" a="1"/>
  <c r="U1296" i="8" s="1"/>
  <c r="V145" i="8" a="1"/>
  <c r="V145" i="8" s="1"/>
  <c r="U1263" i="8" a="1"/>
  <c r="U1263" i="8" s="1"/>
  <c r="Q939" i="8" a="1"/>
  <c r="Q939" i="8" s="1"/>
  <c r="U259" i="8" a="1"/>
  <c r="U259" i="8" s="1"/>
  <c r="V122" i="8" a="1"/>
  <c r="V122" i="8" s="1"/>
  <c r="V95" i="8" a="1"/>
  <c r="V95" i="8" s="1"/>
  <c r="U958" i="8" a="1"/>
  <c r="U958" i="8" s="1"/>
  <c r="U650" i="8" a="1"/>
  <c r="U650" i="8" s="1"/>
  <c r="U445" i="8" a="1"/>
  <c r="U445" i="8" s="1"/>
  <c r="Q1127" i="8" a="1"/>
  <c r="Q1127" i="8" s="1"/>
  <c r="R788" i="8" a="1"/>
  <c r="R788" i="8" s="1"/>
  <c r="V667" i="8" a="1"/>
  <c r="V667" i="8" s="1"/>
  <c r="U352" i="8" a="1"/>
  <c r="U352" i="8" s="1"/>
  <c r="V445" i="8" a="1"/>
  <c r="V445" i="8" s="1"/>
  <c r="R344" i="8" a="1"/>
  <c r="R344" i="8" s="1"/>
  <c r="R1320" i="8" a="1"/>
  <c r="R1320" i="8" s="1"/>
  <c r="U448" i="8" a="1"/>
  <c r="U448" i="8" s="1"/>
  <c r="U416" i="8" a="1"/>
  <c r="U416" i="8" s="1"/>
  <c r="U1299" i="8" a="1"/>
  <c r="U1299" i="8" s="1"/>
  <c r="Q1247" i="8" a="1"/>
  <c r="Q1247" i="8" s="1"/>
  <c r="V21" i="8" a="1"/>
  <c r="V21" i="8" s="1"/>
  <c r="U1285" i="8" a="1"/>
  <c r="U1285" i="8" s="1"/>
  <c r="V1092" i="8" a="1"/>
  <c r="V1092" i="8" s="1"/>
  <c r="T1062" i="8" a="1"/>
  <c r="T1062" i="8" s="1"/>
  <c r="T780" i="8" a="1"/>
  <c r="T780" i="8" s="1"/>
  <c r="T583" i="8" a="1"/>
  <c r="T583" i="8" s="1"/>
  <c r="S516" i="8" a="1"/>
  <c r="S516" i="8" s="1"/>
  <c r="V241" i="8" a="1"/>
  <c r="V241" i="8" s="1"/>
  <c r="V78" i="8" a="1"/>
  <c r="V78" i="8" s="1"/>
  <c r="Q139" i="8" a="1"/>
  <c r="Q139" i="8" s="1"/>
  <c r="V435" i="8" a="1"/>
  <c r="V435" i="8" s="1"/>
  <c r="R1071" i="8" a="1"/>
  <c r="R1071" i="8" s="1"/>
  <c r="V650" i="8" a="1"/>
  <c r="V650" i="8" s="1"/>
  <c r="S565" i="8" a="1"/>
  <c r="S565" i="8" s="1"/>
  <c r="V599" i="8" a="1"/>
  <c r="V599" i="8" s="1"/>
  <c r="Q516" i="8" a="1"/>
  <c r="Q516" i="8" s="1"/>
  <c r="V439" i="8" a="1"/>
  <c r="V439" i="8" s="1"/>
  <c r="U368" i="8" a="1"/>
  <c r="U368" i="8" s="1"/>
  <c r="V154" i="8" a="1"/>
  <c r="V154" i="8" s="1"/>
  <c r="V1277" i="8" a="1"/>
  <c r="V1277" i="8" s="1"/>
  <c r="U1316" i="8" a="1"/>
  <c r="U1316" i="8" s="1"/>
  <c r="V962" i="8" a="1"/>
  <c r="V962" i="8" s="1"/>
  <c r="R756" i="8" a="1"/>
  <c r="R756" i="8" s="1"/>
  <c r="R796" i="8" a="1"/>
  <c r="R796" i="8" s="1"/>
  <c r="S583" i="8" a="1"/>
  <c r="S583" i="8" s="1"/>
  <c r="S574" i="8" a="1"/>
  <c r="S574" i="8" s="1"/>
  <c r="V496" i="8" a="1"/>
  <c r="V496" i="8" s="1"/>
  <c r="V500" i="8" a="1"/>
  <c r="V500" i="8" s="1"/>
  <c r="V235" i="8" a="1"/>
  <c r="V235" i="8" s="1"/>
  <c r="V210" i="8" a="1"/>
  <c r="V210" i="8" s="1"/>
  <c r="U52" i="8" a="1"/>
  <c r="U52" i="8" s="1"/>
  <c r="T843" i="8" a="1"/>
  <c r="T843" i="8" s="1"/>
  <c r="V565" i="8" a="1"/>
  <c r="V565" i="8" s="1"/>
  <c r="Q1299" i="8" a="1"/>
  <c r="Q1299" i="8" s="1"/>
  <c r="V1327" i="8" a="1"/>
  <c r="V1327" i="8" s="1"/>
  <c r="U64" i="8" a="1"/>
  <c r="U64" i="8" s="1"/>
  <c r="U133" i="8" a="1"/>
  <c r="U133" i="8" s="1"/>
  <c r="S161" i="8" a="1"/>
  <c r="S161" i="8" s="1"/>
  <c r="V18" i="8" a="1"/>
  <c r="V18" i="8" s="1"/>
  <c r="V1158" i="8" a="1"/>
  <c r="V1158" i="8" s="1"/>
  <c r="V731" i="8" a="1"/>
  <c r="V731" i="8" s="1"/>
  <c r="V568" i="8" a="1"/>
  <c r="V568" i="8" s="1"/>
  <c r="V958" i="8" a="1"/>
  <c r="V958" i="8" s="1"/>
  <c r="U548" i="8" a="1"/>
  <c r="U548" i="8" s="1"/>
  <c r="V519" i="8" a="1"/>
  <c r="V519" i="8" s="1"/>
  <c r="V330" i="8" a="1"/>
  <c r="V330" i="8" s="1"/>
  <c r="V233" i="8" a="1"/>
  <c r="V233" i="8" s="1"/>
  <c r="V915" i="8" a="1"/>
  <c r="V915" i="8" s="1"/>
  <c r="V851" i="8" a="1"/>
  <c r="V851" i="8" s="1"/>
  <c r="T763" i="8" a="1"/>
  <c r="T763" i="8" s="1"/>
  <c r="U839" i="8" a="1"/>
  <c r="U839" i="8" s="1"/>
  <c r="V769" i="8" a="1"/>
  <c r="V769" i="8" s="1"/>
  <c r="V556" i="8" a="1"/>
  <c r="V556" i="8" s="1"/>
  <c r="T110" i="8" a="1"/>
  <c r="T110" i="8" s="1"/>
  <c r="V1036" i="8" a="1"/>
  <c r="V1036" i="8" s="1"/>
  <c r="V978" i="8" a="1"/>
  <c r="V978" i="8" s="1"/>
  <c r="U807" i="8" a="1"/>
  <c r="U807" i="8" s="1"/>
  <c r="V616" i="8" a="1"/>
  <c r="V616" i="8" s="1"/>
  <c r="U540" i="8" a="1"/>
  <c r="U540" i="8" s="1"/>
  <c r="U340" i="8" a="1"/>
  <c r="U340" i="8" s="1"/>
  <c r="V1055" i="8" a="1"/>
  <c r="V1055" i="8" s="1"/>
  <c r="V675" i="8" a="1"/>
  <c r="V675" i="8" s="1"/>
  <c r="V602" i="8" a="1"/>
  <c r="V602" i="8" s="1"/>
  <c r="V755" i="8" a="1"/>
  <c r="V755" i="8" s="1"/>
  <c r="V201" i="8" a="1"/>
  <c r="V201" i="8" s="1"/>
  <c r="U56" i="8" a="1"/>
  <c r="U56" i="8" s="1"/>
  <c r="U1043" i="8" a="1"/>
  <c r="U1043" i="8" s="1"/>
  <c r="V1018" i="8" a="1"/>
  <c r="V1018" i="8" s="1"/>
  <c r="U1277" i="8" a="1"/>
  <c r="U1277" i="8" s="1"/>
  <c r="V1044" i="8" a="1"/>
  <c r="V1044" i="8" s="1"/>
  <c r="V1067" i="8" a="1"/>
  <c r="V1067" i="8" s="1"/>
  <c r="R110" i="8" a="1"/>
  <c r="R110" i="8" s="1"/>
  <c r="U1031" i="8" a="1"/>
  <c r="U1031" i="8" s="1"/>
  <c r="V964" i="8" a="1"/>
  <c r="V964" i="8" s="1"/>
  <c r="V847" i="8" a="1"/>
  <c r="V847" i="8" s="1"/>
  <c r="V777" i="8" a="1"/>
  <c r="V777" i="8" s="1"/>
  <c r="V479" i="8" a="1"/>
  <c r="V479" i="8" s="1"/>
  <c r="V372" i="8" a="1"/>
  <c r="V372" i="8" s="1"/>
  <c r="V428" i="8" a="1"/>
  <c r="V428" i="8" s="1"/>
  <c r="U1063" i="8" a="1"/>
  <c r="U1063" i="8" s="1"/>
  <c r="V686" i="8" a="1"/>
  <c r="V686" i="8" s="1"/>
  <c r="V340" i="8" a="1"/>
  <c r="V340" i="8" s="1"/>
  <c r="S157" i="8" a="1"/>
  <c r="S157" i="8" s="1"/>
  <c r="U46" i="8" a="1"/>
  <c r="U46" i="8" s="1"/>
  <c r="V1211" i="8" a="1"/>
  <c r="V1211" i="8" s="1"/>
  <c r="V719" i="8" a="1"/>
  <c r="V719" i="8" s="1"/>
  <c r="U503" i="8" a="1"/>
  <c r="U503" i="8" s="1"/>
  <c r="V572" i="8" a="1"/>
  <c r="V572" i="8" s="1"/>
  <c r="Q464" i="8" a="1"/>
  <c r="Q464" i="8" s="1"/>
  <c r="U264" i="8" a="1"/>
  <c r="U264" i="8" s="1"/>
  <c r="V14" i="8" a="1"/>
  <c r="V14" i="8" s="1"/>
  <c r="R752" i="8" a="1"/>
  <c r="R752" i="8" s="1"/>
  <c r="U1035" i="8" a="1"/>
  <c r="U1035" i="8" s="1"/>
  <c r="V1297" i="8" a="1"/>
  <c r="V1297" i="8" s="1"/>
  <c r="V48" i="8" a="1"/>
  <c r="V48" i="8" s="1"/>
  <c r="V1140" i="8" a="1"/>
  <c r="V1140" i="8" s="1"/>
  <c r="V1106" i="8" a="1"/>
  <c r="V1106" i="8" s="1"/>
  <c r="U940" i="8" a="1"/>
  <c r="U940" i="8" s="1"/>
  <c r="V960" i="8" a="1"/>
  <c r="V960" i="8" s="1"/>
  <c r="V767" i="8" a="1"/>
  <c r="V767" i="8" s="1"/>
  <c r="V781" i="8" a="1"/>
  <c r="V781" i="8" s="1"/>
  <c r="V465" i="8" a="1"/>
  <c r="V465" i="8" s="1"/>
  <c r="V205" i="8" a="1"/>
  <c r="V205" i="8" s="1"/>
  <c r="U80" i="8" a="1"/>
  <c r="U80" i="8" s="1"/>
  <c r="U167" i="8" a="1"/>
  <c r="U167" i="8" s="1"/>
  <c r="V22" i="8" a="1"/>
  <c r="V22" i="8" s="1"/>
  <c r="V1345" i="8" a="1"/>
  <c r="V1345" i="8" s="1"/>
  <c r="Q49" i="8" a="1"/>
  <c r="Q49" i="8" s="1"/>
  <c r="V956" i="8" a="1"/>
  <c r="V956" i="8" s="1"/>
  <c r="U519" i="8" a="1"/>
  <c r="U519" i="8" s="1"/>
  <c r="V440" i="8" a="1"/>
  <c r="V440" i="8" s="1"/>
  <c r="V477" i="8" a="1"/>
  <c r="V477" i="8" s="1"/>
  <c r="V229" i="8" a="1"/>
  <c r="V229" i="8" s="1"/>
  <c r="V1062" i="8" a="1"/>
  <c r="V1062" i="8" s="1"/>
  <c r="Q763" i="8" a="1"/>
  <c r="Q763" i="8" s="1"/>
  <c r="V1301" i="8" a="1"/>
  <c r="V1301" i="8" s="1"/>
  <c r="V1077" i="8" a="1"/>
  <c r="V1077" i="8" s="1"/>
  <c r="V1040" i="8" a="1"/>
  <c r="V1040" i="8" s="1"/>
  <c r="V855" i="8" a="1"/>
  <c r="V855" i="8" s="1"/>
  <c r="V723" i="8" a="1"/>
  <c r="V723" i="8" s="1"/>
  <c r="V443" i="8" a="1"/>
  <c r="V443" i="8" s="1"/>
  <c r="V400" i="8" a="1"/>
  <c r="V400" i="8" s="1"/>
  <c r="U444" i="8" a="1"/>
  <c r="U444" i="8" s="1"/>
  <c r="V225" i="8" a="1"/>
  <c r="V225" i="8" s="1"/>
  <c r="U272" i="8" a="1"/>
  <c r="U272" i="8" s="1"/>
  <c r="U68" i="8" a="1"/>
  <c r="U68" i="8" s="1"/>
  <c r="V26" i="8" a="1"/>
  <c r="V26" i="8" s="1"/>
  <c r="R139" i="8" a="1"/>
  <c r="R139" i="8" s="1"/>
  <c r="Q796" i="8" a="1"/>
  <c r="Q796" i="8" s="1"/>
  <c r="U587" i="8" a="1"/>
  <c r="U587" i="8" s="1"/>
  <c r="R583" i="8" a="1"/>
  <c r="R583" i="8" s="1"/>
  <c r="R267" i="8" a="1"/>
  <c r="R267" i="8" s="1"/>
  <c r="V222" i="8" a="1"/>
  <c r="V222" i="8" s="1"/>
  <c r="V17" i="8" a="1"/>
  <c r="V17" i="8" s="1"/>
  <c r="U1341" i="8" a="1"/>
  <c r="U1341" i="8" s="1"/>
  <c r="U1012" i="8" a="1"/>
  <c r="U1012" i="8" s="1"/>
  <c r="U642" i="8" a="1"/>
  <c r="U642" i="8" s="1"/>
  <c r="S1309" i="8" a="1"/>
  <c r="S1309" i="8" s="1"/>
  <c r="R1153" i="8" a="1"/>
  <c r="R1153" i="8" s="1"/>
  <c r="S776" i="8" a="1"/>
  <c r="S776" i="8" s="1"/>
  <c r="R1291" i="8" a="1"/>
  <c r="R1291" i="8" s="1"/>
  <c r="V803" i="8" a="1"/>
  <c r="V803" i="8" s="1"/>
  <c r="R776" i="8" a="1"/>
  <c r="R776" i="8" s="1"/>
  <c r="Q578" i="8" a="1"/>
  <c r="Q578" i="8" s="1"/>
  <c r="S178" i="8" a="1"/>
  <c r="S178" i="8" s="1"/>
  <c r="V102" i="8" a="1"/>
  <c r="V102" i="8" s="1"/>
  <c r="R129" i="8" a="1"/>
  <c r="R129" i="8" s="1"/>
  <c r="Q44" i="8" a="1"/>
  <c r="Q44" i="8" s="1"/>
  <c r="U1071" i="8" a="1"/>
  <c r="U1071" i="8" s="1"/>
  <c r="U1337" i="8" a="1"/>
  <c r="U1337" i="8" s="1"/>
  <c r="U1346" i="8" a="1"/>
  <c r="U1346" i="8" s="1"/>
  <c r="V1313" i="8" a="1"/>
  <c r="V1313" i="8" s="1"/>
  <c r="S1301" i="8" a="1"/>
  <c r="S1301" i="8" s="1"/>
  <c r="V1278" i="8" a="1"/>
  <c r="V1278" i="8" s="1"/>
  <c r="V1213" i="8" a="1"/>
  <c r="V1213" i="8" s="1"/>
  <c r="T950" i="8" a="1"/>
  <c r="T950" i="8" s="1"/>
  <c r="U941" i="8" a="1"/>
  <c r="U941" i="8" s="1"/>
  <c r="T871" i="8" a="1"/>
  <c r="T871" i="8" s="1"/>
  <c r="T776" i="8" a="1"/>
  <c r="T776" i="8" s="1"/>
  <c r="V668" i="8" a="1"/>
  <c r="V668" i="8" s="1"/>
  <c r="T516" i="8" a="1"/>
  <c r="T516" i="8" s="1"/>
  <c r="R578" i="8" a="1"/>
  <c r="R578" i="8" s="1"/>
  <c r="U103" i="8" a="1"/>
  <c r="U103" i="8" s="1"/>
  <c r="Q210" i="8" a="1"/>
  <c r="Q210" i="8" s="1"/>
  <c r="U44" i="8" a="1"/>
  <c r="U44" i="8" s="1"/>
  <c r="V61" i="8" a="1"/>
  <c r="V61" i="8" s="1"/>
  <c r="V49" i="8" a="1"/>
  <c r="V49" i="8" s="1"/>
  <c r="Q1298" i="8" a="1"/>
  <c r="Q1298" i="8" s="1"/>
  <c r="U393" i="8" a="1"/>
  <c r="U393" i="8" s="1"/>
  <c r="V1299" i="8" a="1"/>
  <c r="V1299" i="8" s="1"/>
  <c r="R586" i="8" a="1"/>
  <c r="R586" i="8" s="1"/>
  <c r="T578" i="8" a="1"/>
  <c r="T578" i="8" s="1"/>
  <c r="V150" i="8" a="1"/>
  <c r="V150" i="8" s="1"/>
  <c r="T166" i="8" a="1"/>
  <c r="T166" i="8" s="1"/>
  <c r="S1259" i="8" a="1"/>
  <c r="S1259" i="8" s="1"/>
  <c r="U1254" i="8" a="1"/>
  <c r="U1254" i="8" s="1"/>
  <c r="T1072" i="8" a="1"/>
  <c r="T1072" i="8" s="1"/>
  <c r="T948" i="8" a="1"/>
  <c r="T948" i="8" s="1"/>
  <c r="S1004" i="8" a="1"/>
  <c r="S1004" i="8" s="1"/>
  <c r="V768" i="8" a="1"/>
  <c r="V768" i="8" s="1"/>
  <c r="R668" i="8" a="1"/>
  <c r="R668" i="8" s="1"/>
  <c r="T373" i="8" a="1"/>
  <c r="T373" i="8" s="1"/>
  <c r="U360" i="8" a="1"/>
  <c r="U360" i="8" s="1"/>
  <c r="Q297" i="8" a="1"/>
  <c r="Q297" i="8" s="1"/>
  <c r="U249" i="8" a="1"/>
  <c r="U249" i="8" s="1"/>
  <c r="R49" i="8" a="1"/>
  <c r="R49" i="8" s="1"/>
  <c r="S1249" i="8" a="1"/>
  <c r="S1249" i="8" s="1"/>
  <c r="Q642" i="8" a="1"/>
  <c r="Q642" i="8" s="1"/>
  <c r="U388" i="8" a="1"/>
  <c r="U388" i="8" s="1"/>
  <c r="S393" i="8" a="1"/>
  <c r="S393" i="8" s="1"/>
  <c r="R1343" i="8" a="1"/>
  <c r="R1343" i="8" s="1"/>
  <c r="U1259" i="8" a="1"/>
  <c r="U1259" i="8" s="1"/>
  <c r="T920" i="8" a="1"/>
  <c r="T920" i="8" s="1"/>
  <c r="Q788" i="8" a="1"/>
  <c r="Q788" i="8" s="1"/>
  <c r="T768" i="8" a="1"/>
  <c r="T768" i="8" s="1"/>
  <c r="Q448" i="8" a="1"/>
  <c r="Q448" i="8" s="1"/>
  <c r="T359" i="8" a="1"/>
  <c r="T359" i="8" s="1"/>
  <c r="R373" i="8" a="1"/>
  <c r="R373" i="8" s="1"/>
  <c r="Q373" i="8" a="1"/>
  <c r="Q373" i="8" s="1"/>
  <c r="R275" i="8" a="1"/>
  <c r="R275" i="8" s="1"/>
  <c r="S251" i="8" a="1"/>
  <c r="S251" i="8" s="1"/>
  <c r="R297" i="8" a="1"/>
  <c r="R297" i="8" s="1"/>
  <c r="V170" i="8" a="1"/>
  <c r="V170" i="8" s="1"/>
  <c r="V156" i="8" a="1"/>
  <c r="V156" i="8" s="1"/>
  <c r="R52" i="8" a="1"/>
  <c r="R52" i="8" s="1"/>
  <c r="T1075" i="8" a="1"/>
  <c r="T1075" i="8" s="1"/>
  <c r="V1341" i="8" a="1"/>
  <c r="V1341" i="8" s="1"/>
  <c r="U1333" i="8" a="1"/>
  <c r="U1333" i="8" s="1"/>
  <c r="U1311" i="8" a="1"/>
  <c r="U1311" i="8" s="1"/>
  <c r="V1269" i="8" a="1"/>
  <c r="V1269" i="8" s="1"/>
  <c r="V1253" i="8" a="1"/>
  <c r="V1253" i="8" s="1"/>
  <c r="U1094" i="8" a="1"/>
  <c r="U1094" i="8" s="1"/>
  <c r="U1123" i="8" a="1"/>
  <c r="U1123" i="8" s="1"/>
  <c r="U1095" i="8" a="1"/>
  <c r="U1095" i="8" s="1"/>
  <c r="V1050" i="8" a="1"/>
  <c r="V1050" i="8" s="1"/>
  <c r="V720" i="8" a="1"/>
  <c r="V720" i="8" s="1"/>
  <c r="V545" i="8" a="1"/>
  <c r="V545" i="8" s="1"/>
  <c r="V503" i="8" a="1"/>
  <c r="V503" i="8" s="1"/>
  <c r="U336" i="8" a="1"/>
  <c r="U336" i="8" s="1"/>
  <c r="V171" i="8" a="1"/>
  <c r="V171" i="8" s="1"/>
  <c r="V252" i="8" a="1"/>
  <c r="V252" i="8" s="1"/>
  <c r="V64" i="8" a="1"/>
  <c r="V64" i="8" s="1"/>
  <c r="U54" i="8" a="1"/>
  <c r="U54" i="8" s="1"/>
  <c r="U947" i="8" a="1"/>
  <c r="U947" i="8" s="1"/>
  <c r="V1283" i="8" a="1"/>
  <c r="V1283" i="8" s="1"/>
  <c r="V1233" i="8" a="1"/>
  <c r="V1233" i="8" s="1"/>
  <c r="V1035" i="8" a="1"/>
  <c r="V1035" i="8" s="1"/>
  <c r="V517" i="8" a="1"/>
  <c r="V517" i="8" s="1"/>
  <c r="V355" i="8" a="1"/>
  <c r="V355" i="8" s="1"/>
  <c r="R464" i="8" a="1"/>
  <c r="R464" i="8" s="1"/>
  <c r="U210" i="8" a="1"/>
  <c r="U210" i="8" s="1"/>
  <c r="V954" i="8" a="1"/>
  <c r="V954" i="8" s="1"/>
  <c r="U771" i="8" a="1"/>
  <c r="U771" i="8" s="1"/>
  <c r="U571" i="8" a="1"/>
  <c r="U571" i="8" s="1"/>
  <c r="U256" i="8" a="1"/>
  <c r="U256" i="8" s="1"/>
  <c r="U211" i="8" a="1"/>
  <c r="U211" i="8" s="1"/>
  <c r="V268" i="8" a="1"/>
  <c r="V268" i="8" s="1"/>
  <c r="T1088" i="8" a="1"/>
  <c r="T1088" i="8" s="1"/>
  <c r="V1066" i="8" a="1"/>
  <c r="V1066" i="8" s="1"/>
  <c r="V974" i="8" a="1"/>
  <c r="V974" i="8" s="1"/>
  <c r="V982" i="8" a="1"/>
  <c r="V982" i="8" s="1"/>
  <c r="V913" i="8" a="1"/>
  <c r="V913" i="8" s="1"/>
  <c r="V771" i="8" a="1"/>
  <c r="V771" i="8" s="1"/>
  <c r="R763" i="8" a="1"/>
  <c r="R763" i="8" s="1"/>
  <c r="U464" i="8" a="1"/>
  <c r="U464" i="8" s="1"/>
  <c r="U171" i="8" a="1"/>
  <c r="U171" i="8" s="1"/>
  <c r="U1280" i="8" a="1"/>
  <c r="U1280" i="8" s="1"/>
  <c r="U1093" i="8" a="1"/>
  <c r="U1093" i="8" s="1"/>
  <c r="U1050" i="8" a="1"/>
  <c r="U1050" i="8" s="1"/>
  <c r="V822" i="8" a="1"/>
  <c r="V822" i="8" s="1"/>
  <c r="V747" i="8" a="1"/>
  <c r="V747" i="8" s="1"/>
  <c r="V739" i="8" a="1"/>
  <c r="V739" i="8" s="1"/>
  <c r="V570" i="8" a="1"/>
  <c r="V570" i="8" s="1"/>
  <c r="S129" i="8" a="1"/>
  <c r="S129" i="8" s="1"/>
  <c r="U85" i="8" a="1"/>
  <c r="U85" i="8" s="1"/>
  <c r="U1256" i="8" a="1"/>
  <c r="U1256" i="8" s="1"/>
  <c r="U1284" i="8" a="1"/>
  <c r="U1284" i="8" s="1"/>
  <c r="V1330" i="8" a="1"/>
  <c r="V1330" i="8" s="1"/>
  <c r="T1330" i="8" a="1"/>
  <c r="T1330" i="8" s="1"/>
  <c r="S1340" i="8" a="1"/>
  <c r="S1340" i="8" s="1"/>
  <c r="V1310" i="8" a="1"/>
  <c r="V1310" i="8" s="1"/>
  <c r="U1319" i="8" a="1"/>
  <c r="U1319" i="8" s="1"/>
  <c r="V1324" i="8" a="1"/>
  <c r="V1324" i="8" s="1"/>
  <c r="Q1324" i="8" a="1"/>
  <c r="Q1324" i="8" s="1"/>
  <c r="Q1293" i="8" a="1"/>
  <c r="Q1293" i="8" s="1"/>
  <c r="V1263" i="8" a="1"/>
  <c r="V1263" i="8" s="1"/>
  <c r="U1247" i="8" a="1"/>
  <c r="U1247" i="8" s="1"/>
  <c r="V1108" i="8" a="1"/>
  <c r="V1108" i="8" s="1"/>
  <c r="V1122" i="8" a="1"/>
  <c r="V1122" i="8" s="1"/>
  <c r="V1325" i="8" a="1"/>
  <c r="V1325" i="8" s="1"/>
  <c r="R1274" i="8" a="1"/>
  <c r="R1274" i="8" s="1"/>
  <c r="V1252" i="8" a="1"/>
  <c r="V1252" i="8" s="1"/>
  <c r="S1267" i="8" a="1"/>
  <c r="S1267" i="8" s="1"/>
  <c r="V1162" i="8" a="1"/>
  <c r="V1162" i="8" s="1"/>
  <c r="U1152" i="8" a="1"/>
  <c r="U1152" i="8" s="1"/>
  <c r="V1087" i="8" a="1"/>
  <c r="V1087" i="8" s="1"/>
  <c r="U1087" i="8" a="1"/>
  <c r="U1087" i="8" s="1"/>
  <c r="V1100" i="8" a="1"/>
  <c r="V1100" i="8" s="1"/>
  <c r="V1342" i="8" a="1"/>
  <c r="V1342" i="8" s="1"/>
  <c r="V1332" i="8" a="1"/>
  <c r="V1332" i="8" s="1"/>
  <c r="T1332" i="8" a="1"/>
  <c r="T1332" i="8" s="1"/>
  <c r="S1322" i="8" a="1"/>
  <c r="S1322" i="8" s="1"/>
  <c r="U1287" i="8" a="1"/>
  <c r="U1287" i="8" s="1"/>
  <c r="V1289" i="8" a="1"/>
  <c r="V1289" i="8" s="1"/>
  <c r="V1251" i="8" a="1"/>
  <c r="V1251" i="8" s="1"/>
  <c r="S1255" i="8" a="1"/>
  <c r="S1255" i="8" s="1"/>
  <c r="U1255" i="8" a="1"/>
  <c r="U1255" i="8" s="1"/>
  <c r="V1249" i="8" a="1"/>
  <c r="V1249" i="8" s="1"/>
  <c r="V1206" i="8" a="1"/>
  <c r="V1206" i="8" s="1"/>
  <c r="V1116" i="8" a="1"/>
  <c r="V1116" i="8" s="1"/>
  <c r="U1116" i="8" a="1"/>
  <c r="U1116" i="8" s="1"/>
  <c r="U1332" i="8" a="1"/>
  <c r="U1332" i="8" s="1"/>
  <c r="V1266" i="8" a="1"/>
  <c r="V1266" i="8" s="1"/>
  <c r="U1266" i="8" a="1"/>
  <c r="U1266" i="8" s="1"/>
  <c r="U1279" i="8" a="1"/>
  <c r="U1279" i="8" s="1"/>
  <c r="R1253" i="8" a="1"/>
  <c r="R1253" i="8" s="1"/>
  <c r="V1261" i="8" a="1"/>
  <c r="V1261" i="8" s="1"/>
  <c r="R1261" i="8" a="1"/>
  <c r="R1261" i="8" s="1"/>
  <c r="U1257" i="8" a="1"/>
  <c r="U1257" i="8" s="1"/>
  <c r="V1241" i="8" a="1"/>
  <c r="V1241" i="8" s="1"/>
  <c r="U1202" i="8" a="1"/>
  <c r="U1202" i="8" s="1"/>
  <c r="V1153" i="8" a="1"/>
  <c r="V1153" i="8" s="1"/>
  <c r="U1153" i="8" a="1"/>
  <c r="U1153" i="8" s="1"/>
  <c r="R1116" i="8" a="1"/>
  <c r="R1116" i="8" s="1"/>
  <c r="V1334" i="8" a="1"/>
  <c r="V1334" i="8" s="1"/>
  <c r="R1334" i="8" a="1"/>
  <c r="R1334" i="8" s="1"/>
  <c r="Q1335" i="8" a="1"/>
  <c r="Q1335" i="8" s="1"/>
  <c r="Q1347" i="8" a="1"/>
  <c r="Q1347" i="8" s="1"/>
  <c r="V1312" i="8" a="1"/>
  <c r="V1312" i="8" s="1"/>
  <c r="Q1312" i="8" a="1"/>
  <c r="Q1312" i="8" s="1"/>
  <c r="R1306" i="8" a="1"/>
  <c r="R1306" i="8" s="1"/>
  <c r="Q1266" i="8" a="1"/>
  <c r="Q1266" i="8" s="1"/>
  <c r="V1285" i="8" a="1"/>
  <c r="V1285" i="8" s="1"/>
  <c r="U1261" i="8" a="1"/>
  <c r="U1261" i="8" s="1"/>
  <c r="V1191" i="8" a="1"/>
  <c r="V1191" i="8" s="1"/>
  <c r="V1275" i="8" a="1"/>
  <c r="V1275" i="8" s="1"/>
  <c r="U1275" i="8" a="1"/>
  <c r="U1275" i="8" s="1"/>
  <c r="V1113" i="8" a="1"/>
  <c r="V1113" i="8" s="1"/>
  <c r="U1113" i="8" a="1"/>
  <c r="U1113" i="8" s="1"/>
  <c r="V1328" i="8" a="1"/>
  <c r="V1328" i="8" s="1"/>
  <c r="S1328" i="8" a="1"/>
  <c r="S1328" i="8" s="1"/>
  <c r="U1334" i="8" a="1"/>
  <c r="U1334" i="8" s="1"/>
  <c r="V1333" i="8" a="1"/>
  <c r="V1333" i="8" s="1"/>
  <c r="S1333" i="8" a="1"/>
  <c r="S1333" i="8" s="1"/>
  <c r="V1336" i="8" a="1"/>
  <c r="V1336" i="8" s="1"/>
  <c r="S1336" i="8" a="1"/>
  <c r="S1336" i="8" s="1"/>
  <c r="U1321" i="8" a="1"/>
  <c r="U1321" i="8" s="1"/>
  <c r="U1309" i="8" a="1"/>
  <c r="U1309" i="8" s="1"/>
  <c r="S1326" i="8" a="1"/>
  <c r="S1326" i="8" s="1"/>
  <c r="U1293" i="8" a="1"/>
  <c r="U1293" i="8" s="1"/>
  <c r="U1281" i="8" a="1"/>
  <c r="U1281" i="8" s="1"/>
  <c r="T1269" i="8" a="1"/>
  <c r="T1269" i="8" s="1"/>
  <c r="V1257" i="8" a="1"/>
  <c r="V1257" i="8" s="1"/>
  <c r="R1272" i="8" a="1"/>
  <c r="R1272" i="8" s="1"/>
  <c r="U1248" i="8" a="1"/>
  <c r="U1248" i="8" s="1"/>
  <c r="U1344" i="8" a="1"/>
  <c r="U1344" i="8" s="1"/>
  <c r="V1306" i="8" a="1"/>
  <c r="V1306" i="8" s="1"/>
  <c r="U1326" i="8" a="1"/>
  <c r="U1326" i="8" s="1"/>
  <c r="V1298" i="8" a="1"/>
  <c r="V1298" i="8" s="1"/>
  <c r="V1279" i="8" a="1"/>
  <c r="V1279" i="8" s="1"/>
  <c r="V1290" i="8" a="1"/>
  <c r="V1290" i="8" s="1"/>
  <c r="U1269" i="8" a="1"/>
  <c r="U1269" i="8" s="1"/>
  <c r="T1271" i="8" a="1"/>
  <c r="T1271" i="8" s="1"/>
  <c r="U1268" i="8" a="1"/>
  <c r="U1268" i="8" s="1"/>
  <c r="V1188" i="8" a="1"/>
  <c r="V1188" i="8" s="1"/>
  <c r="U1119" i="8" a="1"/>
  <c r="U1119" i="8" s="1"/>
  <c r="V635" i="8" a="1"/>
  <c r="V635" i="8" s="1"/>
  <c r="V1305" i="8" a="1"/>
  <c r="V1305" i="8" s="1"/>
  <c r="V278" i="8" a="1"/>
  <c r="V278" i="8" s="1"/>
  <c r="T278" i="8" a="1"/>
  <c r="T278" i="8" s="1"/>
  <c r="V1292" i="8" a="1"/>
  <c r="V1292" i="8" s="1"/>
  <c r="U1292" i="8" a="1"/>
  <c r="U1292" i="8" s="1"/>
  <c r="V1165" i="8" a="1"/>
  <c r="V1165" i="8" s="1"/>
  <c r="V1145" i="8" a="1"/>
  <c r="V1145" i="8" s="1"/>
  <c r="V1061" i="8" a="1"/>
  <c r="V1061" i="8" s="1"/>
  <c r="V161" i="8" a="1"/>
  <c r="V161" i="8" s="1"/>
  <c r="T1248" i="8" a="1"/>
  <c r="T1248" i="8" s="1"/>
  <c r="V1273" i="8" a="1"/>
  <c r="V1273" i="8" s="1"/>
  <c r="V649" i="8" a="1"/>
  <c r="V649" i="8" s="1"/>
  <c r="U1117" i="8" a="1"/>
  <c r="U1117" i="8" s="1"/>
  <c r="V1154" i="8" a="1"/>
  <c r="V1154" i="8" s="1"/>
  <c r="V1260" i="8" a="1"/>
  <c r="V1260" i="8" s="1"/>
  <c r="U1260" i="8" a="1"/>
  <c r="U1260" i="8" s="1"/>
  <c r="V1148" i="8" a="1"/>
  <c r="V1148" i="8" s="1"/>
  <c r="V1111" i="8" a="1"/>
  <c r="V1111" i="8" s="1"/>
  <c r="V1054" i="8" a="1"/>
  <c r="V1054" i="8" s="1"/>
  <c r="R1054" i="8" a="1"/>
  <c r="R1054" i="8" s="1"/>
  <c r="V1311" i="8" a="1"/>
  <c r="V1311" i="8" s="1"/>
  <c r="V1294" i="8" a="1"/>
  <c r="V1294" i="8" s="1"/>
  <c r="S1294" i="8" a="1"/>
  <c r="S1294" i="8" s="1"/>
  <c r="V1300" i="8" a="1"/>
  <c r="V1300" i="8" s="1"/>
  <c r="Q1273" i="8" a="1"/>
  <c r="Q1273" i="8" s="1"/>
  <c r="V1118" i="8" a="1"/>
  <c r="V1118" i="8" s="1"/>
  <c r="V1110" i="8" a="1"/>
  <c r="V1110" i="8" s="1"/>
  <c r="R1115" i="8" a="1"/>
  <c r="R1115" i="8" s="1"/>
  <c r="V455" i="8" a="1"/>
  <c r="V455" i="8" s="1"/>
  <c r="S455" i="8" a="1"/>
  <c r="S455" i="8" s="1"/>
  <c r="V1264" i="8" a="1"/>
  <c r="V1264" i="8" s="1"/>
  <c r="V1339" i="8" a="1"/>
  <c r="V1339" i="8" s="1"/>
  <c r="V1258" i="8" a="1"/>
  <c r="V1258" i="8" s="1"/>
  <c r="S1258" i="8" a="1"/>
  <c r="S1258" i="8" s="1"/>
  <c r="U1258" i="8" a="1"/>
  <c r="U1258" i="8" s="1"/>
  <c r="V1281" i="8" a="1"/>
  <c r="V1281" i="8" s="1"/>
  <c r="V1205" i="8" a="1"/>
  <c r="V1205" i="8" s="1"/>
  <c r="U1144" i="8" a="1"/>
  <c r="U1144" i="8" s="1"/>
  <c r="V1102" i="8" a="1"/>
  <c r="V1102" i="8" s="1"/>
  <c r="V1120" i="8" a="1"/>
  <c r="V1120" i="8" s="1"/>
  <c r="T1124" i="8" a="1"/>
  <c r="T1124" i="8" s="1"/>
  <c r="S1123" i="8" a="1"/>
  <c r="S1123" i="8" s="1"/>
  <c r="U553" i="8" a="1"/>
  <c r="U553" i="8" s="1"/>
  <c r="V1331" i="8" a="1"/>
  <c r="V1331" i="8" s="1"/>
  <c r="V1098" i="8" a="1"/>
  <c r="V1098" i="8" s="1"/>
  <c r="V1246" i="8" a="1"/>
  <c r="V1246" i="8" s="1"/>
  <c r="T1246" i="8" a="1"/>
  <c r="T1246" i="8" s="1"/>
  <c r="V1309" i="8" a="1"/>
  <c r="V1309" i="8" s="1"/>
  <c r="V1256" i="8" a="1"/>
  <c r="V1256" i="8" s="1"/>
  <c r="Q1337" i="8" a="1"/>
  <c r="Q1337" i="8" s="1"/>
  <c r="Q623" i="8" a="1"/>
  <c r="Q623" i="8" s="1"/>
  <c r="R623" i="8" a="1"/>
  <c r="R623" i="8" s="1"/>
  <c r="V332" i="8" a="1"/>
  <c r="V332" i="8" s="1"/>
  <c r="Q332" i="8" a="1"/>
  <c r="Q332" i="8" s="1"/>
  <c r="V1245" i="8" a="1"/>
  <c r="V1245" i="8" s="1"/>
  <c r="V198" i="8" a="1"/>
  <c r="V198" i="8" s="1"/>
  <c r="U182" i="8" a="1"/>
  <c r="U182" i="8" s="1"/>
  <c r="V104" i="8" a="1"/>
  <c r="V104" i="8" s="1"/>
  <c r="V1032" i="8" a="1"/>
  <c r="V1032" i="8" s="1"/>
  <c r="Q85" i="8" a="1"/>
  <c r="Q85" i="8" s="1"/>
  <c r="T138" i="8" a="1"/>
  <c r="T138" i="8" s="1"/>
  <c r="V462" i="8" a="1"/>
  <c r="V462" i="8" s="1"/>
  <c r="V436" i="8" a="1"/>
  <c r="V436" i="8" s="1"/>
  <c r="V432" i="8" a="1"/>
  <c r="V432" i="8" s="1"/>
  <c r="V362" i="8" a="1"/>
  <c r="V362" i="8" s="1"/>
  <c r="T182" i="8" a="1"/>
  <c r="T182" i="8" s="1"/>
  <c r="V186" i="8" a="1"/>
  <c r="V186" i="8" s="1"/>
  <c r="S297" i="8" a="1"/>
  <c r="S297" i="8" s="1"/>
  <c r="U119" i="8" a="1"/>
  <c r="U119" i="8" s="1"/>
  <c r="V260" i="8" a="1"/>
  <c r="V260" i="8" s="1"/>
  <c r="U32" i="8" a="1"/>
  <c r="U32" i="8" s="1"/>
  <c r="V81" i="8" a="1"/>
  <c r="V81" i="8" s="1"/>
  <c r="U178" i="8" a="1"/>
  <c r="U178" i="8" s="1"/>
  <c r="S1292" i="8" a="1"/>
  <c r="S1292" i="8" s="1"/>
  <c r="V1343" i="8" a="1"/>
  <c r="V1343" i="8" s="1"/>
  <c r="V1280" i="8" a="1"/>
  <c r="V1280" i="8" s="1"/>
  <c r="T771" i="8" a="1"/>
  <c r="T771" i="8" s="1"/>
  <c r="U1310" i="8" a="1"/>
  <c r="U1310" i="8" s="1"/>
  <c r="V976" i="8" a="1"/>
  <c r="V976" i="8" s="1"/>
  <c r="V859" i="8" a="1"/>
  <c r="V859" i="8" s="1"/>
  <c r="Q787" i="8" a="1"/>
  <c r="Q787" i="8" s="1"/>
  <c r="S726" i="8" a="1"/>
  <c r="S726" i="8" s="1"/>
  <c r="V715" i="8" a="1"/>
  <c r="V715" i="8" s="1"/>
  <c r="R650" i="8" a="1"/>
  <c r="R650" i="8" s="1"/>
  <c r="T666" i="8" a="1"/>
  <c r="T666" i="8" s="1"/>
  <c r="U536" i="8" a="1"/>
  <c r="U536" i="8" s="1"/>
  <c r="U515" i="8" a="1"/>
  <c r="U515" i="8" s="1"/>
  <c r="U344" i="8" a="1"/>
  <c r="U344" i="8" s="1"/>
  <c r="V352" i="8" a="1"/>
  <c r="V352" i="8" s="1"/>
  <c r="V217" i="8" a="1"/>
  <c r="V217" i="8" s="1"/>
  <c r="V72" i="8" a="1"/>
  <c r="V72" i="8" s="1"/>
  <c r="U76" i="8" a="1"/>
  <c r="U76" i="8" s="1"/>
  <c r="U99" i="8" a="1"/>
  <c r="U99" i="8" s="1"/>
  <c r="V40" i="8" a="1"/>
  <c r="V40" i="8" s="1"/>
  <c r="V54" i="8" a="1"/>
  <c r="V54" i="8" s="1"/>
  <c r="S1250" i="8" a="1"/>
  <c r="S1250" i="8" s="1"/>
  <c r="V998" i="8" a="1"/>
  <c r="V998" i="8" s="1"/>
  <c r="V896" i="8" a="1"/>
  <c r="V896" i="8" s="1"/>
  <c r="V940" i="8" a="1"/>
  <c r="V940" i="8" s="1"/>
  <c r="V879" i="8" a="1"/>
  <c r="V879" i="8" s="1"/>
  <c r="V776" i="8" a="1"/>
  <c r="V776" i="8" s="1"/>
  <c r="U767" i="8" a="1"/>
  <c r="U767" i="8" s="1"/>
  <c r="U712" i="8" a="1"/>
  <c r="U712" i="8" s="1"/>
  <c r="U666" i="8" a="1"/>
  <c r="U666" i="8" s="1"/>
  <c r="U576" i="8" a="1"/>
  <c r="U576" i="8" s="1"/>
  <c r="U570" i="8" a="1"/>
  <c r="U570" i="8" s="1"/>
  <c r="T635" i="8" a="1"/>
  <c r="T635" i="8" s="1"/>
  <c r="V491" i="8" a="1"/>
  <c r="V491" i="8" s="1"/>
  <c r="V515" i="8" a="1"/>
  <c r="V515" i="8" s="1"/>
  <c r="V357" i="8" a="1"/>
  <c r="V357" i="8" s="1"/>
  <c r="V380" i="8" a="1"/>
  <c r="V380" i="8" s="1"/>
  <c r="T251" i="8" a="1"/>
  <c r="T251" i="8" s="1"/>
  <c r="V213" i="8" a="1"/>
  <c r="V213" i="8" s="1"/>
  <c r="U248" i="8" a="1"/>
  <c r="U248" i="8" s="1"/>
  <c r="U257" i="8" a="1"/>
  <c r="U257" i="8" s="1"/>
  <c r="U135" i="8" a="1"/>
  <c r="U135" i="8" s="1"/>
  <c r="S139" i="8" a="1"/>
  <c r="S139" i="8" s="1"/>
  <c r="U121" i="8" a="1"/>
  <c r="U121" i="8" s="1"/>
  <c r="S36" i="8" a="1"/>
  <c r="S36" i="8" s="1"/>
  <c r="V68" i="8" a="1"/>
  <c r="V68" i="8" s="1"/>
  <c r="U1250" i="8" a="1"/>
  <c r="U1250" i="8" s="1"/>
  <c r="T1092" i="8" a="1"/>
  <c r="T1092" i="8" s="1"/>
  <c r="V359" i="8" a="1"/>
  <c r="V359" i="8" s="1"/>
  <c r="S110" i="8" a="1"/>
  <c r="S110" i="8" s="1"/>
  <c r="V1335" i="8" a="1"/>
  <c r="V1335" i="8" s="1"/>
  <c r="U1200" i="8" a="1"/>
  <c r="U1200" i="8" s="1"/>
  <c r="U1092" i="8" a="1"/>
  <c r="U1092" i="8" s="1"/>
  <c r="U1313" i="8" a="1"/>
  <c r="U1313" i="8" s="1"/>
  <c r="V134" i="8" a="1"/>
  <c r="V134" i="8" s="1"/>
  <c r="S58" i="8" a="1"/>
  <c r="S58" i="8" s="1"/>
  <c r="Q684" i="8" a="1"/>
  <c r="Q684" i="8" s="1"/>
  <c r="Q1153" i="8" a="1"/>
  <c r="Q1153" i="8" s="1"/>
  <c r="Q892" i="8" a="1"/>
  <c r="Q892" i="8" s="1"/>
  <c r="V589" i="8" a="1"/>
  <c r="V589" i="8" s="1"/>
  <c r="V587" i="8" a="1"/>
  <c r="V587" i="8" s="1"/>
  <c r="R469" i="8" a="1"/>
  <c r="R469" i="8" s="1"/>
  <c r="T469" i="8" a="1"/>
  <c r="T469" i="8" s="1"/>
  <c r="Q266" i="8" a="1"/>
  <c r="Q266" i="8" s="1"/>
  <c r="V243" i="8" a="1"/>
  <c r="V243" i="8" s="1"/>
  <c r="S166" i="8" a="1"/>
  <c r="S166" i="8" s="1"/>
  <c r="T81" i="8" a="1"/>
  <c r="T81" i="8" s="1"/>
  <c r="T1022" i="8" a="1"/>
  <c r="T1022" i="8" s="1"/>
  <c r="T586" i="8" a="1"/>
  <c r="T586" i="8" s="1"/>
  <c r="T385" i="8" a="1"/>
  <c r="T385" i="8" s="1"/>
  <c r="Q360" i="8" a="1"/>
  <c r="Q360" i="8" s="1"/>
  <c r="S266" i="8" a="1"/>
  <c r="S266" i="8" s="1"/>
  <c r="V194" i="8" a="1"/>
  <c r="V194" i="8" s="1"/>
  <c r="R123" i="8" a="1"/>
  <c r="R123" i="8" s="1"/>
  <c r="Q752" i="8" a="1"/>
  <c r="Q752" i="8" s="1"/>
  <c r="V1014" i="8" a="1"/>
  <c r="V1014" i="8" s="1"/>
  <c r="U756" i="8" a="1"/>
  <c r="U756" i="8" s="1"/>
  <c r="S385" i="8" a="1"/>
  <c r="S385" i="8" s="1"/>
  <c r="Q385" i="8" a="1"/>
  <c r="Q385" i="8" s="1"/>
  <c r="T946" i="8" a="1"/>
  <c r="T946" i="8" s="1"/>
  <c r="Q453" i="8" a="1"/>
  <c r="Q453" i="8" s="1"/>
  <c r="U449" i="8" a="1"/>
  <c r="U449" i="8" s="1"/>
  <c r="Q138" i="8" a="1"/>
  <c r="Q138" i="8" s="1"/>
  <c r="V1197" i="8" a="1"/>
  <c r="V1197" i="8" s="1"/>
  <c r="T1153" i="8" a="1"/>
  <c r="T1153" i="8" s="1"/>
  <c r="Q586" i="8" a="1"/>
  <c r="Q586" i="8" s="1"/>
  <c r="U1032" i="8" a="1"/>
  <c r="U1032" i="8" s="1"/>
  <c r="T875" i="8" a="1"/>
  <c r="T875" i="8" s="1"/>
  <c r="V488" i="8" a="1"/>
  <c r="V488" i="8" s="1"/>
  <c r="V484" i="8" a="1"/>
  <c r="V484" i="8" s="1"/>
  <c r="V33" i="8" a="1"/>
  <c r="V33" i="8" s="1"/>
  <c r="U585" i="8" a="1"/>
  <c r="U585" i="8" s="1"/>
  <c r="R360" i="8" a="1"/>
  <c r="R360" i="8" s="1"/>
  <c r="R266" i="8" a="1"/>
  <c r="R266" i="8" s="1"/>
  <c r="V209" i="8" a="1"/>
  <c r="V209" i="8" s="1"/>
  <c r="R78" i="8" a="1"/>
  <c r="R78" i="8" s="1"/>
  <c r="S81" i="8" a="1"/>
  <c r="S81" i="8" s="1"/>
  <c r="U69" i="8" a="1"/>
  <c r="U69" i="8" s="1"/>
  <c r="T360" i="8" a="1"/>
  <c r="T360" i="8" s="1"/>
  <c r="R404" i="8" a="1"/>
  <c r="R404" i="8" s="1"/>
  <c r="U265" i="8" a="1"/>
  <c r="U265" i="8" s="1"/>
  <c r="S145" i="8" a="1"/>
  <c r="S145" i="8" s="1"/>
  <c r="U174" i="8" a="1"/>
  <c r="U174" i="8" s="1"/>
  <c r="U155" i="8" a="1"/>
  <c r="U155" i="8" s="1"/>
  <c r="R33" i="8" a="1"/>
  <c r="R33" i="8" s="1"/>
  <c r="V690" i="8" a="1"/>
  <c r="V690" i="8" s="1"/>
  <c r="U654" i="8" a="1"/>
  <c r="U654" i="8" s="1"/>
  <c r="Q81" i="8" a="1"/>
  <c r="Q81" i="8" s="1"/>
  <c r="V42" i="8" a="1"/>
  <c r="V42" i="8" s="1"/>
  <c r="T58" i="8" a="1"/>
  <c r="T58" i="8" s="1"/>
  <c r="V76" i="8" a="1"/>
  <c r="V76" i="8" s="1"/>
  <c r="S33" i="8" a="1"/>
  <c r="S33" i="8" s="1"/>
  <c r="V10" i="8" a="1"/>
  <c r="V10" i="8" s="1"/>
  <c r="Q58" i="8" a="1"/>
  <c r="Q58" i="8" s="1"/>
  <c r="V9" i="8" a="1"/>
  <c r="V9" i="8" s="1"/>
  <c r="V469" i="8" a="1"/>
  <c r="V469" i="8" s="1"/>
  <c r="Q33" i="8" a="1"/>
  <c r="Q33" i="8" s="1"/>
  <c r="T33" i="8" a="1"/>
  <c r="T33" i="8" s="1"/>
  <c r="V190" i="8" a="1"/>
  <c r="V190" i="8" s="1"/>
  <c r="R58" i="8" a="1"/>
  <c r="R58" i="8" s="1"/>
  <c r="T752" i="8" a="1"/>
  <c r="T752" i="8" s="1"/>
  <c r="U619" i="8" a="1"/>
  <c r="U619" i="8" s="1"/>
  <c r="V569" i="8" a="1"/>
  <c r="V569" i="8" s="1"/>
  <c r="V206" i="8" a="1"/>
  <c r="V206" i="8" s="1"/>
  <c r="V85" i="8" a="1"/>
  <c r="V85" i="8" s="1"/>
  <c r="V140" i="8" a="1"/>
  <c r="V140" i="8" s="1"/>
  <c r="V34" i="8" a="1"/>
  <c r="V34" i="8" s="1"/>
  <c r="V1112" i="8" a="1"/>
  <c r="V1112" i="8" s="1"/>
  <c r="V778" i="8" a="1"/>
  <c r="V778" i="8" s="1"/>
  <c r="U692" i="8" a="1"/>
  <c r="U692" i="8" s="1"/>
  <c r="V617" i="8" a="1"/>
  <c r="V617" i="8" s="1"/>
  <c r="V582" i="8" a="1"/>
  <c r="V582" i="8" s="1"/>
  <c r="U84" i="8" a="1"/>
  <c r="U84" i="8" s="1"/>
  <c r="U73" i="8" a="1"/>
  <c r="U73" i="8" s="1"/>
  <c r="V57" i="8" a="1"/>
  <c r="V57" i="8" s="1"/>
  <c r="V773" i="8" a="1"/>
  <c r="V773" i="8" s="1"/>
  <c r="AL1023" i="8"/>
  <c r="R627" i="8" a="1"/>
  <c r="R627" i="8" s="1"/>
  <c r="Q251" i="8" a="1"/>
  <c r="Q251" i="8" s="1"/>
  <c r="T790" i="8" a="1"/>
  <c r="T790" i="8" s="1"/>
  <c r="U222" i="8" a="1"/>
  <c r="U222" i="8" s="1"/>
  <c r="Q922" i="8" a="1"/>
  <c r="Q922" i="8" s="1"/>
  <c r="R907" i="8" a="1"/>
  <c r="R907" i="8" s="1"/>
  <c r="S627" i="8" a="1"/>
  <c r="S627" i="8" s="1"/>
  <c r="T276" i="8" a="1"/>
  <c r="T276" i="8" s="1"/>
  <c r="T627" i="8" a="1"/>
  <c r="T627" i="8" s="1"/>
  <c r="U408" i="8" a="1"/>
  <c r="U408" i="8" s="1"/>
  <c r="U455" i="8" a="1"/>
  <c r="U455" i="8" s="1"/>
  <c r="Q348" i="8" a="1"/>
  <c r="Q348" i="8" s="1"/>
  <c r="S222" i="8" a="1"/>
  <c r="S222" i="8" s="1"/>
  <c r="V178" i="8" a="1"/>
  <c r="V178" i="8" s="1"/>
  <c r="Q222" i="8" a="1"/>
  <c r="Q222" i="8" s="1"/>
  <c r="U143" i="8" a="1"/>
  <c r="U143" i="8" s="1"/>
  <c r="T712" i="8" a="1"/>
  <c r="T712" i="8" s="1"/>
  <c r="Q635" i="8" a="1"/>
  <c r="Q635" i="8" s="1"/>
  <c r="R603" i="8" a="1"/>
  <c r="R603" i="8" s="1"/>
  <c r="T383" i="8" a="1"/>
  <c r="T383" i="8" s="1"/>
  <c r="V139" i="8" a="1"/>
  <c r="V139" i="8" s="1"/>
  <c r="U1206" i="8" a="1"/>
  <c r="U1206" i="8" s="1"/>
  <c r="R712" i="8" a="1"/>
  <c r="R712" i="8" s="1"/>
  <c r="R635" i="8" a="1"/>
  <c r="R635" i="8" s="1"/>
  <c r="R387" i="8" a="1"/>
  <c r="R387" i="8" s="1"/>
  <c r="U383" i="8" a="1"/>
  <c r="U383" i="8" s="1"/>
  <c r="T159" i="8" a="1"/>
  <c r="T159" i="8" s="1"/>
  <c r="U603" i="8" a="1"/>
  <c r="U603" i="8" s="1"/>
  <c r="U387" i="8" a="1"/>
  <c r="U387" i="8" s="1"/>
  <c r="V558" i="8" a="1"/>
  <c r="V558" i="8" s="1"/>
  <c r="V401" i="8" a="1"/>
  <c r="V401" i="8" s="1"/>
  <c r="V251" i="8" a="1"/>
  <c r="V251" i="8" s="1"/>
  <c r="U851" i="8" a="1"/>
  <c r="U851" i="8" s="1"/>
  <c r="U400" i="8" a="1"/>
  <c r="U400" i="8" s="1"/>
  <c r="S239" i="8" a="1"/>
  <c r="S239" i="8" s="1"/>
  <c r="T1058" i="8" a="1"/>
  <c r="T1058" i="8" s="1"/>
  <c r="U946" i="8" a="1"/>
  <c r="U946" i="8" s="1"/>
  <c r="T740" i="8" a="1"/>
  <c r="T740" i="8" s="1"/>
  <c r="R768" i="8" a="1"/>
  <c r="R768" i="8" s="1"/>
  <c r="Q552" i="8" a="1"/>
  <c r="Q552" i="8" s="1"/>
  <c r="Q768" i="8" a="1"/>
  <c r="Q768" i="8" s="1"/>
  <c r="S488" i="8" a="1"/>
  <c r="S488" i="8" s="1"/>
  <c r="R450" i="8" a="1"/>
  <c r="R450" i="8" s="1"/>
  <c r="S552" i="8" a="1"/>
  <c r="S552" i="8" s="1"/>
  <c r="U33" i="8" a="1"/>
  <c r="U33" i="8" s="1"/>
  <c r="V65" i="8" a="1"/>
  <c r="V65" i="8" s="1"/>
  <c r="Q704" i="8" a="1"/>
  <c r="Q704" i="8" s="1"/>
  <c r="Q771" i="8" a="1"/>
  <c r="Q771" i="8" s="1"/>
  <c r="V130" i="8" a="1"/>
  <c r="V130" i="8" s="1"/>
  <c r="V202" i="8" a="1"/>
  <c r="V202" i="8" s="1"/>
  <c r="V29" i="8" a="1"/>
  <c r="V29" i="8" s="1"/>
  <c r="V740" i="8" a="1"/>
  <c r="V740" i="8" s="1"/>
  <c r="S704" i="8" a="1"/>
  <c r="S704" i="8" s="1"/>
  <c r="R771" i="8" a="1"/>
  <c r="R771" i="8" s="1"/>
  <c r="V166" i="8" a="1"/>
  <c r="V166" i="8" s="1"/>
  <c r="V25" i="8" a="1"/>
  <c r="V25" i="8" s="1"/>
  <c r="T720" i="8" a="1"/>
  <c r="T720" i="8" s="1"/>
  <c r="Q50" i="8" a="1"/>
  <c r="Q50" i="8" s="1"/>
  <c r="U1072" i="8" a="1"/>
  <c r="U1072" i="8" s="1"/>
  <c r="T704" i="8" a="1"/>
  <c r="T704" i="8" s="1"/>
  <c r="S771" i="8" a="1"/>
  <c r="S771" i="8" s="1"/>
  <c r="V552" i="8" a="1"/>
  <c r="V552" i="8" s="1"/>
  <c r="V946" i="8" a="1"/>
  <c r="V946" i="8" s="1"/>
  <c r="V756" i="8" a="1"/>
  <c r="V756" i="8" s="1"/>
  <c r="V300" i="8" a="1"/>
  <c r="V300" i="8" s="1"/>
  <c r="V53" i="8" a="1"/>
  <c r="V53" i="8" s="1"/>
  <c r="V971" i="8" a="1"/>
  <c r="V971" i="8" s="1"/>
  <c r="T275" i="8" a="1"/>
  <c r="T275" i="8" s="1"/>
  <c r="U1323" i="8" a="1"/>
  <c r="U1323" i="8" s="1"/>
  <c r="U131" i="8" a="1"/>
  <c r="U131" i="8" s="1"/>
  <c r="V945" i="8" a="1"/>
  <c r="V945" i="8" s="1"/>
  <c r="V863" i="8" a="1"/>
  <c r="V863" i="8" s="1"/>
  <c r="V525" i="8" a="1"/>
  <c r="V525" i="8" s="1"/>
  <c r="V424" i="8" a="1"/>
  <c r="V424" i="8" s="1"/>
  <c r="V326" i="8" a="1"/>
  <c r="V326" i="8" s="1"/>
  <c r="R142" i="8" a="1"/>
  <c r="R142" i="8" s="1"/>
  <c r="V80" i="8" a="1"/>
  <c r="V80" i="8" s="1"/>
  <c r="T49" i="8" a="1"/>
  <c r="T49" i="8" s="1"/>
  <c r="V1123" i="8" a="1"/>
  <c r="V1123" i="8" s="1"/>
  <c r="V674" i="8" a="1"/>
  <c r="V674" i="8" s="1"/>
  <c r="U490" i="8" a="1"/>
  <c r="U490" i="8" s="1"/>
  <c r="V46" i="8" a="1"/>
  <c r="V46" i="8" s="1"/>
  <c r="V1203" i="8" a="1"/>
  <c r="V1203" i="8" s="1"/>
  <c r="V839" i="8" a="1"/>
  <c r="V839" i="8" s="1"/>
  <c r="V485" i="8" a="1"/>
  <c r="V485" i="8" s="1"/>
  <c r="V370" i="8" a="1"/>
  <c r="V370" i="8" s="1"/>
  <c r="V336" i="8" a="1"/>
  <c r="V336" i="8" s="1"/>
  <c r="T141" i="8" a="1"/>
  <c r="T141" i="8" s="1"/>
  <c r="U142" i="8" a="1"/>
  <c r="U142" i="8" s="1"/>
  <c r="T50" i="8" a="1"/>
  <c r="T50" i="8" s="1"/>
  <c r="V838" i="8" a="1"/>
  <c r="V838" i="8" s="1"/>
  <c r="U773" i="8" a="1"/>
  <c r="U773" i="8" s="1"/>
  <c r="U811" i="8" a="1"/>
  <c r="U811" i="8" s="1"/>
  <c r="V713" i="8" a="1"/>
  <c r="V713" i="8" s="1"/>
  <c r="V573" i="8" a="1"/>
  <c r="V573" i="8" s="1"/>
  <c r="V459" i="8" a="1"/>
  <c r="V459" i="8" s="1"/>
  <c r="V167" i="8" a="1"/>
  <c r="V167" i="8" s="1"/>
  <c r="U446" i="8" a="1"/>
  <c r="U446" i="8" s="1"/>
  <c r="V384" i="8" a="1"/>
  <c r="V384" i="8" s="1"/>
  <c r="V100" i="8" a="1"/>
  <c r="V100" i="8" s="1"/>
  <c r="V157" i="8" a="1"/>
  <c r="V157" i="8" s="1"/>
  <c r="S49" i="8" a="1"/>
  <c r="S49" i="8" s="1"/>
  <c r="V725" i="8" a="1"/>
  <c r="V725" i="8" s="1"/>
  <c r="V265" i="8" a="1"/>
  <c r="V265" i="8" s="1"/>
  <c r="T214" i="8" a="1"/>
  <c r="T214" i="8" s="1"/>
  <c r="U79" i="8" a="1"/>
  <c r="U79" i="8" s="1"/>
  <c r="U1055" i="8" a="1"/>
  <c r="U1055" i="8" s="1"/>
  <c r="R922" i="8" a="1"/>
  <c r="R922" i="8" s="1"/>
  <c r="T563" i="8" a="1"/>
  <c r="T563" i="8" s="1"/>
  <c r="U361" i="8" a="1"/>
  <c r="U361" i="8" s="1"/>
  <c r="S210" i="8" a="1"/>
  <c r="S210" i="8" s="1"/>
  <c r="U1198" i="8" a="1"/>
  <c r="U1198" i="8" s="1"/>
  <c r="U726" i="8" a="1"/>
  <c r="U726" i="8" s="1"/>
  <c r="S930" i="8" a="1"/>
  <c r="S930" i="8" s="1"/>
  <c r="U575" i="8" a="1"/>
  <c r="U575" i="8" s="1"/>
  <c r="T210" i="8" a="1"/>
  <c r="T210" i="8" s="1"/>
  <c r="R182" i="8" a="1"/>
  <c r="R182" i="8" s="1"/>
  <c r="V13" i="8" a="1"/>
  <c r="V13" i="8" s="1"/>
  <c r="T930" i="8" a="1"/>
  <c r="T930" i="8" s="1"/>
  <c r="V1198" i="8" a="1"/>
  <c r="V1198" i="8" s="1"/>
  <c r="V1125" i="8" a="1"/>
  <c r="V1125" i="8" s="1"/>
  <c r="Q930" i="8" a="1"/>
  <c r="Q930" i="8" s="1"/>
  <c r="V520" i="8" a="1"/>
  <c r="V520" i="8" s="1"/>
  <c r="V41" i="8" a="1"/>
  <c r="V41" i="8" s="1"/>
  <c r="S922" i="8" a="1"/>
  <c r="S922" i="8" s="1"/>
  <c r="U579" i="8" a="1"/>
  <c r="U579" i="8" s="1"/>
  <c r="S182" i="8" a="1"/>
  <c r="S182" i="8" s="1"/>
  <c r="T922" i="8" a="1"/>
  <c r="T922" i="8" s="1"/>
  <c r="T126" i="8" a="1"/>
  <c r="T126" i="8" s="1"/>
  <c r="Q103" i="8" a="1"/>
  <c r="Q103" i="8" s="1"/>
  <c r="T265" i="8" a="1"/>
  <c r="T265" i="8" s="1"/>
  <c r="Q1243" i="8" a="1"/>
  <c r="Q1243" i="8" s="1"/>
  <c r="T442" i="8" a="1"/>
  <c r="T442" i="8" s="1"/>
  <c r="T1015" i="8" a="1"/>
  <c r="T1015" i="8" s="1"/>
  <c r="V1015" i="8" a="1"/>
  <c r="V1015" i="8" s="1"/>
  <c r="Q1244" i="8" a="1"/>
  <c r="Q1244" i="8" s="1"/>
  <c r="S1210" i="8" a="1"/>
  <c r="S1210" i="8" s="1"/>
  <c r="U1143" i="8" a="1"/>
  <c r="U1143" i="8" s="1"/>
  <c r="S1069" i="8" a="1"/>
  <c r="S1069" i="8" s="1"/>
  <c r="U1069" i="8" a="1"/>
  <c r="U1069" i="8" s="1"/>
  <c r="U442" i="8" a="1"/>
  <c r="U442" i="8" s="1"/>
  <c r="U1014" i="8" a="1"/>
  <c r="U1014" i="8" s="1"/>
  <c r="U1101" i="8" a="1"/>
  <c r="U1101" i="8" s="1"/>
  <c r="AL633" i="8"/>
  <c r="AL349" i="8"/>
  <c r="AL421" i="8"/>
  <c r="AL632" i="8"/>
  <c r="AL675" i="8"/>
  <c r="AL654" i="8"/>
  <c r="AL348" i="8"/>
  <c r="AL499" i="8"/>
  <c r="R1038" i="8" a="1"/>
  <c r="R1038" i="8" s="1"/>
  <c r="S1084" i="8" a="1"/>
  <c r="S1084" i="8" s="1"/>
  <c r="V687" i="8" a="1"/>
  <c r="V687" i="8" s="1"/>
  <c r="U586" i="8" a="1"/>
  <c r="U586" i="8" s="1"/>
  <c r="U1038" i="8" a="1"/>
  <c r="U1038" i="8" s="1"/>
  <c r="R1068" i="8" a="1"/>
  <c r="R1068" i="8" s="1"/>
  <c r="T1101" i="8" a="1"/>
  <c r="T1101" i="8" s="1"/>
  <c r="U1243" i="8" a="1"/>
  <c r="U1243" i="8" s="1"/>
  <c r="S1215" i="8" a="1"/>
  <c r="S1215" i="8" s="1"/>
  <c r="T216" i="8" a="1"/>
  <c r="T216" i="8" s="1"/>
  <c r="V939" i="8" a="1"/>
  <c r="V939" i="8" s="1"/>
  <c r="U1084" i="8" a="1"/>
  <c r="U1084" i="8" s="1"/>
  <c r="U462" i="8" a="1"/>
  <c r="U462" i="8" s="1"/>
  <c r="U1015" i="8" a="1"/>
  <c r="U1015" i="8" s="1"/>
  <c r="R942" i="8" a="1"/>
  <c r="R942" i="8" s="1"/>
  <c r="R1222" i="8" a="1"/>
  <c r="R1222" i="8" s="1"/>
  <c r="U718" i="8" a="1"/>
  <c r="U718" i="8" s="1"/>
  <c r="V782" i="8" a="1"/>
  <c r="V782" i="8" s="1"/>
  <c r="Q656" i="8" a="1"/>
  <c r="Q656" i="8" s="1"/>
  <c r="U973" i="8" a="1"/>
  <c r="U973" i="8" s="1"/>
  <c r="U1068" i="8" a="1"/>
  <c r="U1068" i="8" s="1"/>
  <c r="S413" i="8" a="1"/>
  <c r="S413" i="8" s="1"/>
  <c r="S1225" i="8" a="1"/>
  <c r="S1225" i="8" s="1"/>
  <c r="V955" i="8" a="1"/>
  <c r="V955" i="8" s="1"/>
  <c r="V1323" i="8" a="1"/>
  <c r="V1323" i="8" s="1"/>
  <c r="U670" i="8" a="1"/>
  <c r="U670" i="8" s="1"/>
  <c r="U497" i="8" a="1"/>
  <c r="U497" i="8" s="1"/>
  <c r="T354" i="8" a="1"/>
  <c r="T354" i="8" s="1"/>
  <c r="Q878" i="8" a="1"/>
  <c r="Q878" i="8" s="1"/>
  <c r="R932" i="8" a="1"/>
  <c r="R932" i="8" s="1"/>
  <c r="S748" i="8" a="1"/>
  <c r="S748" i="8" s="1"/>
  <c r="T579" i="8" a="1"/>
  <c r="T579" i="8" s="1"/>
  <c r="V1069" i="8" a="1"/>
  <c r="V1069" i="8" s="1"/>
  <c r="V1052" i="8" a="1"/>
  <c r="V1052" i="8" s="1"/>
  <c r="U746" i="8" a="1"/>
  <c r="U746" i="8" s="1"/>
  <c r="V429" i="8" a="1"/>
  <c r="V429" i="8" s="1"/>
  <c r="U414" i="8" a="1"/>
  <c r="U414" i="8" s="1"/>
  <c r="U196" i="8" a="1"/>
  <c r="U196" i="8" s="1"/>
  <c r="U429" i="8" a="1"/>
  <c r="U429" i="8" s="1"/>
  <c r="R436" i="8" a="1"/>
  <c r="R436" i="8" s="1"/>
  <c r="S440" i="8" a="1"/>
  <c r="S440" i="8" s="1"/>
  <c r="U450" i="8" a="1"/>
  <c r="U450" i="8" s="1"/>
  <c r="U981" i="8" a="1"/>
  <c r="U981" i="8" s="1"/>
  <c r="V1009" i="8" a="1"/>
  <c r="V1009" i="8" s="1"/>
  <c r="U955" i="8" a="1"/>
  <c r="U955" i="8" s="1"/>
  <c r="U858" i="8" a="1"/>
  <c r="U858" i="8" s="1"/>
  <c r="V1276" i="8" a="1"/>
  <c r="V1276" i="8" s="1"/>
  <c r="U1077" i="8" a="1"/>
  <c r="U1077" i="8" s="1"/>
  <c r="U1053" i="8" a="1"/>
  <c r="U1053" i="8" s="1"/>
  <c r="V923" i="8" a="1"/>
  <c r="V923" i="8" s="1"/>
  <c r="T793" i="8" a="1"/>
  <c r="T793" i="8" s="1"/>
  <c r="Q746" i="8" a="1"/>
  <c r="Q746" i="8" s="1"/>
  <c r="U735" i="8" a="1"/>
  <c r="U735" i="8" s="1"/>
  <c r="T429" i="8" a="1"/>
  <c r="T429" i="8" s="1"/>
  <c r="V953" i="8" a="1"/>
  <c r="V953" i="8" s="1"/>
  <c r="Q707" i="8" a="1"/>
  <c r="Q707" i="8" s="1"/>
  <c r="Q721" i="8" a="1"/>
  <c r="Q721" i="8" s="1"/>
  <c r="U331" i="8" a="1"/>
  <c r="U331" i="8" s="1"/>
  <c r="U441" i="8" a="1"/>
  <c r="U441" i="8" s="1"/>
  <c r="R1056" i="8" a="1"/>
  <c r="R1056" i="8" s="1"/>
  <c r="T981" i="8" a="1"/>
  <c r="T981" i="8" s="1"/>
  <c r="U721" i="8" a="1"/>
  <c r="U721" i="8" s="1"/>
  <c r="U639" i="8" a="1"/>
  <c r="U639" i="8" s="1"/>
  <c r="R449" i="8" a="1"/>
  <c r="R449" i="8" s="1"/>
  <c r="V852" i="8" a="1"/>
  <c r="V852" i="8" s="1"/>
  <c r="U433" i="8" a="1"/>
  <c r="U433" i="8" s="1"/>
  <c r="T145" i="8" a="1"/>
  <c r="T145" i="8" s="1"/>
  <c r="R794" i="8" a="1"/>
  <c r="R794" i="8" s="1"/>
  <c r="V383" i="8" a="1"/>
  <c r="V383" i="8" s="1"/>
  <c r="V642" i="8" a="1"/>
  <c r="V642" i="8" s="1"/>
  <c r="U53" i="8" a="1"/>
  <c r="U53" i="8" s="1"/>
  <c r="U1013" i="8" a="1"/>
  <c r="U1013" i="8" s="1"/>
  <c r="Q525" i="8" a="1"/>
  <c r="Q525" i="8" s="1"/>
  <c r="T430" i="8" a="1"/>
  <c r="T430" i="8" s="1"/>
  <c r="S926" i="8" a="1"/>
  <c r="S926" i="8" s="1"/>
  <c r="R926" i="8" a="1"/>
  <c r="R926" i="8" s="1"/>
  <c r="Q926" i="8" a="1"/>
  <c r="Q926" i="8" s="1"/>
  <c r="T926" i="8" a="1"/>
  <c r="T926" i="8" s="1"/>
  <c r="V1322" i="8" a="1"/>
  <c r="V1322" i="8" s="1"/>
  <c r="T1233" i="8" a="1"/>
  <c r="T1233" i="8" s="1"/>
  <c r="R1181" i="8" a="1"/>
  <c r="R1181" i="8" s="1"/>
  <c r="U1131" i="8" a="1"/>
  <c r="U1131" i="8" s="1"/>
  <c r="R1099" i="8" a="1"/>
  <c r="R1099" i="8" s="1"/>
  <c r="Q1081" i="8" a="1"/>
  <c r="Q1081" i="8" s="1"/>
  <c r="R936" i="8" a="1"/>
  <c r="R936" i="8" s="1"/>
  <c r="Q1016" i="8" a="1"/>
  <c r="Q1016" i="8" s="1"/>
  <c r="Q834" i="8" a="1"/>
  <c r="Q834" i="8" s="1"/>
  <c r="U866" i="8" a="1"/>
  <c r="U866" i="8" s="1"/>
  <c r="Q703" i="8" a="1"/>
  <c r="Q703" i="8" s="1"/>
  <c r="U622" i="8" a="1"/>
  <c r="U622" i="8" s="1"/>
  <c r="V590" i="8" a="1"/>
  <c r="V590" i="8" s="1"/>
  <c r="U637" i="8" a="1"/>
  <c r="U637" i="8" s="1"/>
  <c r="T456" i="8" a="1"/>
  <c r="T456" i="8" s="1"/>
  <c r="T451" i="8" a="1"/>
  <c r="T451" i="8" s="1"/>
  <c r="U438" i="8" a="1"/>
  <c r="U438" i="8" s="1"/>
  <c r="U407" i="8" a="1"/>
  <c r="U407" i="8" s="1"/>
  <c r="S263" i="8" a="1"/>
  <c r="S263" i="8" s="1"/>
  <c r="U221" i="8" a="1"/>
  <c r="U221" i="8" s="1"/>
  <c r="U205" i="8" a="1"/>
  <c r="U205" i="8" s="1"/>
  <c r="Q411" i="8" a="1"/>
  <c r="Q411" i="8" s="1"/>
  <c r="S227" i="8" a="1"/>
  <c r="S227" i="8" s="1"/>
  <c r="Q718" i="8" a="1"/>
  <c r="Q718" i="8" s="1"/>
  <c r="U1064" i="8" a="1"/>
  <c r="U1064" i="8" s="1"/>
  <c r="T1066" i="8" a="1"/>
  <c r="T1066" i="8" s="1"/>
  <c r="T919" i="8" a="1"/>
  <c r="T919" i="8" s="1"/>
  <c r="U457" i="8" a="1"/>
  <c r="U457" i="8" s="1"/>
  <c r="R1228" i="8" a="1"/>
  <c r="R1228" i="8" s="1"/>
  <c r="T1218" i="8" a="1"/>
  <c r="T1218" i="8" s="1"/>
  <c r="T1226" i="8" a="1"/>
  <c r="T1226" i="8" s="1"/>
  <c r="S1214" i="8" a="1"/>
  <c r="S1214" i="8" s="1"/>
  <c r="V1143" i="8" a="1"/>
  <c r="V1143" i="8" s="1"/>
  <c r="Q887" i="8" a="1"/>
  <c r="Q887" i="8" s="1"/>
  <c r="R727" i="8" a="1"/>
  <c r="R727" i="8" s="1"/>
  <c r="V562" i="8" a="1"/>
  <c r="V562" i="8" s="1"/>
  <c r="V531" i="8" a="1"/>
  <c r="V531" i="8" s="1"/>
  <c r="T434" i="8" a="1"/>
  <c r="T434" i="8" s="1"/>
  <c r="Q428" i="8" a="1"/>
  <c r="Q428" i="8" s="1"/>
  <c r="U421" i="8" a="1"/>
  <c r="U421" i="8" s="1"/>
  <c r="R330" i="8" a="1"/>
  <c r="R330" i="8" s="1"/>
  <c r="Q269" i="8" a="1"/>
  <c r="Q269" i="8" s="1"/>
  <c r="U233" i="8" a="1"/>
  <c r="U233" i="8" s="1"/>
  <c r="U41" i="8" a="1"/>
  <c r="U41" i="8" s="1"/>
  <c r="U668" i="8" a="1"/>
  <c r="U668" i="8" s="1"/>
  <c r="R1077" i="8" a="1"/>
  <c r="R1077" i="8" s="1"/>
  <c r="U1081" i="8" a="1"/>
  <c r="U1081" i="8" s="1"/>
  <c r="U1052" i="8" a="1"/>
  <c r="U1052" i="8" s="1"/>
  <c r="U1057" i="8" a="1"/>
  <c r="U1057" i="8" s="1"/>
  <c r="R739" i="8" a="1"/>
  <c r="R739" i="8" s="1"/>
  <c r="T663" i="8" a="1"/>
  <c r="T663" i="8" s="1"/>
  <c r="U434" i="8" a="1"/>
  <c r="U434" i="8" s="1"/>
  <c r="U330" i="8" a="1"/>
  <c r="U330" i="8" s="1"/>
  <c r="T15" i="8" a="1"/>
  <c r="T15" i="8" s="1"/>
  <c r="V431" i="8" a="1"/>
  <c r="V431" i="8" s="1"/>
  <c r="U1034" i="8" a="1"/>
  <c r="U1034" i="8" s="1"/>
  <c r="S734" i="8" a="1"/>
  <c r="S734" i="8" s="1"/>
  <c r="S737" i="8" a="1"/>
  <c r="S737" i="8" s="1"/>
  <c r="U1080" i="8" a="1"/>
  <c r="U1080" i="8" s="1"/>
  <c r="S452" i="8" a="1"/>
  <c r="S452" i="8" s="1"/>
  <c r="T1221" i="8" a="1"/>
  <c r="T1221" i="8" s="1"/>
  <c r="V1209" i="8" a="1"/>
  <c r="V1209" i="8" s="1"/>
  <c r="R1052" i="8" a="1"/>
  <c r="R1052" i="8" s="1"/>
  <c r="U734" i="8" a="1"/>
  <c r="U734" i="8" s="1"/>
  <c r="V726" i="8" a="1"/>
  <c r="V726" i="8" s="1"/>
  <c r="R733" i="8" a="1"/>
  <c r="R733" i="8" s="1"/>
  <c r="U737" i="8" a="1"/>
  <c r="U737" i="8" s="1"/>
  <c r="U156" i="8" a="1"/>
  <c r="U156" i="8" s="1"/>
  <c r="R1014" i="8" a="1"/>
  <c r="R1014" i="8" s="1"/>
  <c r="S1220" i="8" a="1"/>
  <c r="S1220" i="8" s="1"/>
  <c r="V666" i="8" a="1"/>
  <c r="V666" i="8" s="1"/>
  <c r="U592" i="8" a="1"/>
  <c r="U592" i="8" s="1"/>
  <c r="V1307" i="8" a="1"/>
  <c r="V1307" i="8" s="1"/>
  <c r="V1159" i="8" a="1"/>
  <c r="V1159" i="8" s="1"/>
  <c r="R1034" i="8" a="1"/>
  <c r="R1034" i="8" s="1"/>
  <c r="U965" i="8" a="1"/>
  <c r="U965" i="8" s="1"/>
  <c r="R866" i="8" a="1"/>
  <c r="R866" i="8" s="1"/>
  <c r="U558" i="8" a="1"/>
  <c r="U558" i="8" s="1"/>
  <c r="S637" i="8" a="1"/>
  <c r="S637" i="8" s="1"/>
  <c r="U439" i="8" a="1"/>
  <c r="U439" i="8" s="1"/>
  <c r="T369" i="8" a="1"/>
  <c r="T369" i="8" s="1"/>
  <c r="T220" i="8" a="1"/>
  <c r="T220" i="8" s="1"/>
  <c r="U1067" i="8" a="1"/>
  <c r="U1067" i="8" s="1"/>
  <c r="Q441" i="8" a="1"/>
  <c r="Q441" i="8" s="1"/>
  <c r="AL1202" i="8"/>
  <c r="AL631" i="8"/>
  <c r="AL674" i="8"/>
  <c r="AL496" i="8"/>
  <c r="AL1205" i="8"/>
  <c r="AL621" i="8"/>
  <c r="AL1019" i="8"/>
  <c r="AL1110" i="8"/>
  <c r="AL1112" i="8"/>
  <c r="AL652" i="8"/>
  <c r="AL1094" i="8"/>
  <c r="AL856" i="8"/>
  <c r="AL326" i="8"/>
  <c r="AL558" i="8"/>
  <c r="AL1091" i="8"/>
  <c r="AL419" i="8"/>
  <c r="AL1093" i="8"/>
  <c r="AL417" i="8"/>
  <c r="AL651" i="8"/>
  <c r="AL995" i="8"/>
  <c r="AL997" i="8"/>
  <c r="AL426" i="8"/>
  <c r="AL494" i="8"/>
  <c r="AL1088" i="8"/>
  <c r="AL744" i="8"/>
  <c r="AL949" i="8"/>
  <c r="AL1115" i="8"/>
  <c r="AL946" i="8"/>
  <c r="AL418" i="8"/>
  <c r="AL658" i="8"/>
  <c r="AL859" i="8"/>
  <c r="AL659" i="8"/>
  <c r="AL768" i="8"/>
  <c r="AL989" i="8"/>
  <c r="AL998" i="8"/>
  <c r="AL676" i="8"/>
  <c r="AL560" i="8"/>
  <c r="AL672" i="8"/>
  <c r="AL1114" i="8"/>
  <c r="AL861" i="8"/>
  <c r="AL653" i="8"/>
  <c r="AL770" i="8"/>
  <c r="AL650" i="8"/>
  <c r="AL486" i="8"/>
  <c r="AL629" i="8"/>
  <c r="AL862" i="8"/>
  <c r="S1216" i="8" a="1"/>
  <c r="S1216" i="8" s="1"/>
  <c r="T1162" i="8" a="1"/>
  <c r="T1162" i="8" s="1"/>
  <c r="V1105" i="8" a="1"/>
  <c r="V1105" i="8" s="1"/>
  <c r="R1061" i="8" a="1"/>
  <c r="R1061" i="8" s="1"/>
  <c r="V1338" i="8" a="1"/>
  <c r="V1338" i="8" s="1"/>
  <c r="S1232" i="8" a="1"/>
  <c r="S1232" i="8" s="1"/>
  <c r="V1242" i="8" a="1"/>
  <c r="V1242" i="8" s="1"/>
  <c r="V1132" i="8" a="1"/>
  <c r="V1132" i="8" s="1"/>
  <c r="U1132" i="8" a="1"/>
  <c r="U1132" i="8" s="1"/>
  <c r="U1061" i="8" a="1"/>
  <c r="U1061" i="8" s="1"/>
  <c r="V1059" i="8" a="1"/>
  <c r="V1059" i="8" s="1"/>
  <c r="U1059" i="8" a="1"/>
  <c r="U1059" i="8" s="1"/>
  <c r="R1059" i="8" a="1"/>
  <c r="R1059" i="8" s="1"/>
  <c r="U1036" i="8" a="1"/>
  <c r="U1036" i="8" s="1"/>
  <c r="V961" i="8" a="1"/>
  <c r="V961" i="8" s="1"/>
  <c r="Q961" i="8" a="1"/>
  <c r="Q961" i="8" s="1"/>
  <c r="V937" i="8" a="1"/>
  <c r="V937" i="8" s="1"/>
  <c r="T937" i="8" a="1"/>
  <c r="T937" i="8" s="1"/>
  <c r="R1235" i="8" a="1"/>
  <c r="R1235" i="8" s="1"/>
  <c r="R1238" i="8" a="1"/>
  <c r="R1238" i="8" s="1"/>
  <c r="R1240" i="8" a="1"/>
  <c r="R1240" i="8" s="1"/>
  <c r="U1130" i="8" a="1"/>
  <c r="U1130" i="8" s="1"/>
  <c r="T1143" i="8" a="1"/>
  <c r="T1143" i="8" s="1"/>
  <c r="T1132" i="8" a="1"/>
  <c r="T1132" i="8" s="1"/>
  <c r="V1130" i="8" a="1"/>
  <c r="V1130" i="8" s="1"/>
  <c r="V1085" i="8" a="1"/>
  <c r="V1085" i="8" s="1"/>
  <c r="V1074" i="8" a="1"/>
  <c r="V1074" i="8" s="1"/>
  <c r="T1074" i="8" a="1"/>
  <c r="T1074" i="8" s="1"/>
  <c r="U1074" i="8" a="1"/>
  <c r="U1074" i="8" s="1"/>
  <c r="V1060" i="8" a="1"/>
  <c r="V1060" i="8" s="1"/>
  <c r="U1060" i="8" a="1"/>
  <c r="U1060" i="8" s="1"/>
  <c r="U1056" i="8" a="1"/>
  <c r="U1056" i="8" s="1"/>
  <c r="Q1055" i="8" a="1"/>
  <c r="Q1055" i="8" s="1"/>
  <c r="V1078" i="8" a="1"/>
  <c r="V1078" i="8" s="1"/>
  <c r="U1078" i="8" a="1"/>
  <c r="U1078" i="8" s="1"/>
  <c r="S1036" i="8" a="1"/>
  <c r="S1036" i="8" s="1"/>
  <c r="U961" i="8" a="1"/>
  <c r="U961" i="8" s="1"/>
  <c r="R1231" i="8" a="1"/>
  <c r="R1231" i="8" s="1"/>
  <c r="V1141" i="8" a="1"/>
  <c r="V1141" i="8" s="1"/>
  <c r="Q1141" i="8" a="1"/>
  <c r="Q1141" i="8" s="1"/>
  <c r="U1141" i="8" a="1"/>
  <c r="U1141" i="8" s="1"/>
  <c r="V1037" i="8" a="1"/>
  <c r="V1037" i="8" s="1"/>
  <c r="R1212" i="8" a="1"/>
  <c r="R1212" i="8" s="1"/>
  <c r="T1064" i="8" a="1"/>
  <c r="T1064" i="8" s="1"/>
  <c r="V975" i="8" a="1"/>
  <c r="V975" i="8" s="1"/>
  <c r="T1239" i="8" a="1"/>
  <c r="T1239" i="8" s="1"/>
  <c r="T1076" i="8" a="1"/>
  <c r="T1076" i="8" s="1"/>
  <c r="S990" i="8" a="1"/>
  <c r="S990" i="8" s="1"/>
  <c r="R1224" i="8" a="1"/>
  <c r="R1224" i="8" s="1"/>
  <c r="T1211" i="8" a="1"/>
  <c r="T1211" i="8" s="1"/>
  <c r="Q1188" i="8" a="1"/>
  <c r="Q1188" i="8" s="1"/>
  <c r="S1130" i="8" a="1"/>
  <c r="S1130" i="8" s="1"/>
  <c r="U1088" i="8" a="1"/>
  <c r="U1088" i="8" s="1"/>
  <c r="V1079" i="8" a="1"/>
  <c r="V1079" i="8" s="1"/>
  <c r="U1079" i="8" a="1"/>
  <c r="U1079" i="8" s="1"/>
  <c r="T1079" i="8" a="1"/>
  <c r="T1079" i="8" s="1"/>
  <c r="U1076" i="8" a="1"/>
  <c r="U1076" i="8" s="1"/>
  <c r="V1017" i="8" a="1"/>
  <c r="V1017" i="8" s="1"/>
  <c r="U1017" i="8" a="1"/>
  <c r="U1017" i="8" s="1"/>
  <c r="T1053" i="8" a="1"/>
  <c r="T1053" i="8" s="1"/>
  <c r="S1057" i="8" a="1"/>
  <c r="S1057" i="8" s="1"/>
  <c r="U1066" i="8" a="1"/>
  <c r="U1066" i="8" s="1"/>
  <c r="R1234" i="8" a="1"/>
  <c r="R1234" i="8" s="1"/>
  <c r="R918" i="8" a="1"/>
  <c r="R918" i="8" s="1"/>
  <c r="T863" i="8" a="1"/>
  <c r="T863" i="8" s="1"/>
  <c r="U850" i="8" a="1"/>
  <c r="U850" i="8" s="1"/>
  <c r="V830" i="8" a="1"/>
  <c r="V830" i="8" s="1"/>
  <c r="V816" i="8" a="1"/>
  <c r="V816" i="8" s="1"/>
  <c r="U733" i="8" a="1"/>
  <c r="U733" i="8" s="1"/>
  <c r="Q729" i="8" a="1"/>
  <c r="Q729" i="8" s="1"/>
  <c r="V734" i="8" a="1"/>
  <c r="V734" i="8" s="1"/>
  <c r="V648" i="8" a="1"/>
  <c r="V648" i="8" s="1"/>
  <c r="V634" i="8" a="1"/>
  <c r="V634" i="8" s="1"/>
  <c r="S507" i="8" a="1"/>
  <c r="S507" i="8" s="1"/>
  <c r="U435" i="8" a="1"/>
  <c r="U435" i="8" s="1"/>
  <c r="V450" i="8" a="1"/>
  <c r="V450" i="8" s="1"/>
  <c r="T407" i="8" a="1"/>
  <c r="T407" i="8" s="1"/>
  <c r="Q275" i="8" a="1"/>
  <c r="Q275" i="8" s="1"/>
  <c r="U252" i="8" a="1"/>
  <c r="U252" i="8" s="1"/>
  <c r="U1245" i="8" a="1"/>
  <c r="U1245" i="8" s="1"/>
  <c r="Q1223" i="8" a="1"/>
  <c r="Q1223" i="8" s="1"/>
  <c r="U843" i="8" a="1"/>
  <c r="U843" i="8" s="1"/>
  <c r="U728" i="8" a="1"/>
  <c r="U728" i="8" s="1"/>
  <c r="R454" i="8" a="1"/>
  <c r="R454" i="8" s="1"/>
  <c r="S414" i="8" a="1"/>
  <c r="S414" i="8" s="1"/>
  <c r="U736" i="8" a="1"/>
  <c r="U736" i="8" s="1"/>
  <c r="R1082" i="8" a="1"/>
  <c r="R1082" i="8" s="1"/>
  <c r="U887" i="8" a="1"/>
  <c r="U887" i="8" s="1"/>
  <c r="V986" i="8" a="1"/>
  <c r="V986" i="8" s="1"/>
  <c r="U868" i="8" a="1"/>
  <c r="U868" i="8" s="1"/>
  <c r="S730" i="8" a="1"/>
  <c r="S730" i="8" s="1"/>
  <c r="V826" i="8" a="1"/>
  <c r="V826" i="8" s="1"/>
  <c r="U829" i="8" a="1"/>
  <c r="U829" i="8" s="1"/>
  <c r="U724" i="8" a="1"/>
  <c r="U724" i="8" s="1"/>
  <c r="V717" i="8" a="1"/>
  <c r="V717" i="8" s="1"/>
  <c r="U717" i="8" a="1"/>
  <c r="U717" i="8" s="1"/>
  <c r="V592" i="8" a="1"/>
  <c r="V592" i="8" s="1"/>
  <c r="Q1209" i="8" a="1"/>
  <c r="Q1209" i="8" s="1"/>
  <c r="S104" i="8" a="1"/>
  <c r="S104" i="8" s="1"/>
  <c r="Q166" i="8" a="1"/>
  <c r="Q166" i="8" s="1"/>
  <c r="Q437" i="8" a="1"/>
  <c r="Q437" i="8" s="1"/>
  <c r="U432" i="8" a="1"/>
  <c r="U432" i="8" s="1"/>
  <c r="U720" i="8" a="1"/>
  <c r="U720" i="8" s="1"/>
  <c r="U436" i="8" a="1"/>
  <c r="U436" i="8" s="1"/>
  <c r="U879" i="8" a="1"/>
  <c r="U879" i="8" s="1"/>
  <c r="S949" i="8" a="1"/>
  <c r="S949" i="8" s="1"/>
  <c r="U1016" i="8" a="1"/>
  <c r="U1016" i="8" s="1"/>
  <c r="R965" i="8" a="1"/>
  <c r="R965" i="8" s="1"/>
  <c r="U730" i="8" a="1"/>
  <c r="U730" i="8" s="1"/>
  <c r="V818" i="8" a="1"/>
  <c r="V818" i="8" s="1"/>
  <c r="V829" i="8" a="1"/>
  <c r="V829" i="8" s="1"/>
  <c r="T717" i="8" a="1"/>
  <c r="T717" i="8" s="1"/>
  <c r="S735" i="8" a="1"/>
  <c r="S735" i="8" s="1"/>
  <c r="U727" i="8" a="1"/>
  <c r="U727" i="8" s="1"/>
  <c r="V653" i="8" a="1"/>
  <c r="V653" i="8" s="1"/>
  <c r="S648" i="8" a="1"/>
  <c r="S648" i="8" s="1"/>
  <c r="R426" i="8" a="1"/>
  <c r="R426" i="8" s="1"/>
  <c r="V388" i="8" a="1"/>
  <c r="V388" i="8" s="1"/>
  <c r="U430" i="8" a="1"/>
  <c r="U430" i="8" s="1"/>
  <c r="U382" i="8" a="1"/>
  <c r="U382" i="8" s="1"/>
  <c r="U411" i="8" a="1"/>
  <c r="U411" i="8" s="1"/>
  <c r="U22" i="8" a="1"/>
  <c r="U22" i="8" s="1"/>
  <c r="T1236" i="8" a="1"/>
  <c r="T1236" i="8" s="1"/>
  <c r="T1176" i="8" a="1"/>
  <c r="T1176" i="8" s="1"/>
  <c r="U1054" i="8" a="1"/>
  <c r="U1054" i="8" s="1"/>
  <c r="U1062" i="8" a="1"/>
  <c r="U1062" i="8" s="1"/>
  <c r="U1037" i="8" a="1"/>
  <c r="U1037" i="8" s="1"/>
  <c r="R917" i="8" a="1"/>
  <c r="R917" i="8" s="1"/>
  <c r="U453" i="8" a="1"/>
  <c r="U453" i="8" s="1"/>
  <c r="U452" i="8" a="1"/>
  <c r="U452" i="8" s="1"/>
  <c r="S235" i="8" a="1"/>
  <c r="S235" i="8" s="1"/>
  <c r="Q523" i="8" a="1"/>
  <c r="Q523" i="8" s="1"/>
  <c r="Q409" i="8" a="1"/>
  <c r="Q409" i="8" s="1"/>
  <c r="S85" i="8" a="1"/>
  <c r="S85" i="8" s="1"/>
  <c r="U871" i="8" a="1"/>
  <c r="U871" i="8" s="1"/>
  <c r="T9" i="8" a="1"/>
  <c r="T9" i="8" s="1"/>
  <c r="S45" i="8" a="1"/>
  <c r="S45" i="8" s="1"/>
  <c r="V52" i="8" a="1"/>
  <c r="V52" i="8" s="1"/>
  <c r="V44" i="8" a="1"/>
  <c r="V44" i="8" s="1"/>
  <c r="Q723" i="8" a="1"/>
  <c r="Q723" i="8" s="1"/>
  <c r="U878" i="8" a="1"/>
  <c r="U878" i="8" s="1"/>
  <c r="U412" i="8" a="1"/>
  <c r="U412" i="8" s="1"/>
  <c r="V876" i="8" a="1"/>
  <c r="V876" i="8" s="1"/>
  <c r="Q879" i="8" a="1"/>
  <c r="Q879" i="8" s="1"/>
  <c r="S732" i="8" a="1"/>
  <c r="S732" i="8" s="1"/>
  <c r="R722" i="8" a="1"/>
  <c r="R722" i="8" s="1"/>
  <c r="U648" i="8" a="1"/>
  <c r="U648" i="8" s="1"/>
  <c r="U590" i="8" a="1"/>
  <c r="U590" i="8" s="1"/>
  <c r="R592" i="8" a="1"/>
  <c r="R592" i="8" s="1"/>
  <c r="U426" i="8" a="1"/>
  <c r="U426" i="8" s="1"/>
  <c r="Q493" i="8" a="1"/>
  <c r="Q493" i="8" s="1"/>
  <c r="V413" i="8" a="1"/>
  <c r="V413" i="8" s="1"/>
  <c r="U410" i="8" a="1"/>
  <c r="U410" i="8" s="1"/>
  <c r="S275" i="8" a="1"/>
  <c r="S275" i="8" s="1"/>
  <c r="U201" i="8" a="1"/>
  <c r="U201" i="8" s="1"/>
  <c r="U37" i="8" a="1"/>
  <c r="U37" i="8" s="1"/>
  <c r="U16" i="8" a="1"/>
  <c r="U16" i="8" s="1"/>
  <c r="U1058" i="8" a="1"/>
  <c r="U1058" i="8" s="1"/>
  <c r="U1209" i="8" a="1"/>
  <c r="U1209" i="8" s="1"/>
  <c r="U732" i="8" a="1"/>
  <c r="U732" i="8" s="1"/>
  <c r="U458" i="8" a="1"/>
  <c r="U458" i="8" s="1"/>
  <c r="U523" i="8" a="1"/>
  <c r="U523" i="8" s="1"/>
  <c r="U409" i="8" a="1"/>
  <c r="U409" i="8" s="1"/>
  <c r="R496" i="8" a="1"/>
  <c r="R496" i="8" s="1"/>
  <c r="R410" i="8" a="1"/>
  <c r="R410" i="8" s="1"/>
  <c r="U86" i="8" a="1"/>
  <c r="U86" i="8" s="1"/>
  <c r="R709" i="8" a="1"/>
  <c r="R709" i="8" s="1"/>
  <c r="U428" i="8" a="1"/>
  <c r="U428" i="8" s="1"/>
  <c r="V989" i="8" a="1"/>
  <c r="V989" i="8" s="1"/>
  <c r="U934" i="8" a="1"/>
  <c r="U934" i="8" s="1"/>
  <c r="U857" i="8" a="1"/>
  <c r="U857" i="8" s="1"/>
  <c r="V845" i="8" a="1"/>
  <c r="V845" i="8" s="1"/>
  <c r="Q889" i="8" a="1"/>
  <c r="Q889" i="8" s="1"/>
  <c r="V748" i="8" a="1"/>
  <c r="V748" i="8" s="1"/>
  <c r="R781" i="8" a="1"/>
  <c r="R781" i="8" s="1"/>
  <c r="Q689" i="8" a="1"/>
  <c r="Q689" i="8" s="1"/>
  <c r="U722" i="8" a="1"/>
  <c r="U722" i="8" s="1"/>
  <c r="U711" i="8" a="1"/>
  <c r="U711" i="8" s="1"/>
  <c r="U451" i="8" a="1"/>
  <c r="U451" i="8" s="1"/>
  <c r="V422" i="8" a="1"/>
  <c r="V422" i="8" s="1"/>
  <c r="T408" i="8" a="1"/>
  <c r="T408" i="8" s="1"/>
  <c r="R432" i="8" a="1"/>
  <c r="R432" i="8" s="1"/>
  <c r="Q247" i="8" a="1"/>
  <c r="Q247" i="8" s="1"/>
  <c r="V227" i="8" a="1"/>
  <c r="V227" i="8" s="1"/>
  <c r="V73" i="8" a="1"/>
  <c r="V73" i="8" s="1"/>
  <c r="S1237" i="8" a="1"/>
  <c r="S1237" i="8" s="1"/>
  <c r="V873" i="8" a="1"/>
  <c r="V873" i="8" s="1"/>
  <c r="U437" i="8" a="1"/>
  <c r="U437" i="8" s="1"/>
  <c r="S464" i="8" a="1"/>
  <c r="S464" i="8" s="1"/>
  <c r="U456" i="8" a="1"/>
  <c r="U456" i="8" s="1"/>
  <c r="U740" i="8" a="1"/>
  <c r="U740" i="8" s="1"/>
  <c r="T1013" i="8" a="1"/>
  <c r="T1013" i="8" s="1"/>
  <c r="U873" i="8" a="1"/>
  <c r="U873" i="8" s="1"/>
  <c r="Q711" i="8" a="1"/>
  <c r="Q711" i="8" s="1"/>
  <c r="S622" i="8" a="1"/>
  <c r="S622" i="8" s="1"/>
  <c r="U609" i="8" a="1"/>
  <c r="U609" i="8" s="1"/>
  <c r="S590" i="8" a="1"/>
  <c r="S590" i="8" s="1"/>
  <c r="V549" i="8" a="1"/>
  <c r="V549" i="8" s="1"/>
  <c r="R617" i="8" a="1"/>
  <c r="R617" i="8" s="1"/>
  <c r="U538" i="8" a="1"/>
  <c r="U538" i="8" s="1"/>
  <c r="V437" i="8" a="1"/>
  <c r="V437" i="8" s="1"/>
  <c r="V441" i="8" a="1"/>
  <c r="V441" i="8" s="1"/>
  <c r="V410" i="8" a="1"/>
  <c r="V410" i="8" s="1"/>
  <c r="T438" i="8" a="1"/>
  <c r="T438" i="8" s="1"/>
  <c r="V414" i="8" a="1"/>
  <c r="V414" i="8" s="1"/>
  <c r="T331" i="8" a="1"/>
  <c r="T331" i="8" s="1"/>
  <c r="U345" i="8" a="1"/>
  <c r="U345" i="8" s="1"/>
  <c r="U181" i="8" a="1"/>
  <c r="U181" i="8" s="1"/>
  <c r="V1139" i="8" a="1"/>
  <c r="V1139" i="8" s="1"/>
  <c r="S1139" i="8" a="1"/>
  <c r="S1139" i="8" s="1"/>
  <c r="U1008" i="8" a="1"/>
  <c r="U1008" i="8" s="1"/>
  <c r="S780" i="8" a="1"/>
  <c r="S780" i="8" s="1"/>
  <c r="S628" i="8" a="1"/>
  <c r="S628" i="8" s="1"/>
  <c r="T298" i="8" a="1"/>
  <c r="T298" i="8" s="1"/>
  <c r="R868" i="8" a="1"/>
  <c r="R868" i="8" s="1"/>
  <c r="R1217" i="8" a="1"/>
  <c r="R1217" i="8" s="1"/>
  <c r="V730" i="8" a="1"/>
  <c r="V730" i="8" s="1"/>
  <c r="V718" i="8" a="1"/>
  <c r="V718" i="8" s="1"/>
  <c r="U617" i="8" a="1"/>
  <c r="U617" i="8" s="1"/>
  <c r="V409" i="8" a="1"/>
  <c r="V409" i="8" s="1"/>
  <c r="V226" i="8" a="1"/>
  <c r="V226" i="8" s="1"/>
  <c r="V75" i="8" a="1"/>
  <c r="V75" i="8" s="1"/>
  <c r="U26" i="8" a="1"/>
  <c r="U26" i="8" s="1"/>
  <c r="S1213" i="8" a="1"/>
  <c r="S1213" i="8" s="1"/>
  <c r="Q876" i="8" a="1"/>
  <c r="Q876" i="8" s="1"/>
  <c r="U716" i="8" a="1"/>
  <c r="U716" i="8" s="1"/>
  <c r="R660" i="8" a="1"/>
  <c r="R660" i="8" s="1"/>
  <c r="U725" i="8" a="1"/>
  <c r="U725" i="8" s="1"/>
  <c r="V433" i="8" a="1"/>
  <c r="V433" i="8" s="1"/>
  <c r="S433" i="8" a="1"/>
  <c r="S433" i="8" s="1"/>
  <c r="U413" i="8" a="1"/>
  <c r="U413" i="8" s="1"/>
  <c r="U454" i="8" a="1"/>
  <c r="U454" i="8" s="1"/>
  <c r="U552" i="8" a="1"/>
  <c r="U552" i="8" s="1"/>
  <c r="U153" i="8" a="1"/>
  <c r="U153" i="8" s="1"/>
  <c r="R458" i="8" a="1"/>
  <c r="R458" i="8" s="1"/>
  <c r="S752" i="8" a="1"/>
  <c r="S752" i="8" s="1"/>
  <c r="U939" i="8" a="1"/>
  <c r="U939" i="8" s="1"/>
  <c r="R736" i="8" a="1"/>
  <c r="R736" i="8" s="1"/>
  <c r="U1075" i="8" a="1"/>
  <c r="U1075" i="8" s="1"/>
  <c r="U1139" i="8" a="1"/>
  <c r="U1139" i="8" s="1"/>
  <c r="U863" i="8" a="1"/>
  <c r="U863" i="8" s="1"/>
  <c r="U881" i="8" a="1"/>
  <c r="U881" i="8" s="1"/>
  <c r="R850" i="8" a="1"/>
  <c r="R850" i="8" s="1"/>
  <c r="Q873" i="8" a="1"/>
  <c r="Q873" i="8" s="1"/>
  <c r="U834" i="8" a="1"/>
  <c r="U834" i="8" s="1"/>
  <c r="V732" i="8" a="1"/>
  <c r="V732" i="8" s="1"/>
  <c r="U709" i="8" a="1"/>
  <c r="U709" i="8" s="1"/>
  <c r="Q724" i="8" a="1"/>
  <c r="Q724" i="8" s="1"/>
  <c r="U723" i="8" a="1"/>
  <c r="U723" i="8" s="1"/>
  <c r="U719" i="8" a="1"/>
  <c r="U719" i="8" s="1"/>
  <c r="U556" i="8" a="1"/>
  <c r="U556" i="8" s="1"/>
  <c r="V518" i="8" a="1"/>
  <c r="V518" i="8" s="1"/>
  <c r="S459" i="8" a="1"/>
  <c r="S459" i="8" s="1"/>
  <c r="V427" i="8" a="1"/>
  <c r="V427" i="8" s="1"/>
  <c r="V458" i="8" a="1"/>
  <c r="V458" i="8" s="1"/>
  <c r="V451" i="8" a="1"/>
  <c r="V451" i="8" s="1"/>
  <c r="V417" i="8" a="1"/>
  <c r="V417" i="8" s="1"/>
  <c r="T386" i="8" a="1"/>
  <c r="T386" i="8" s="1"/>
  <c r="S382" i="8" a="1"/>
  <c r="S382" i="8" s="1"/>
  <c r="T252" i="8" a="1"/>
  <c r="T252" i="8" s="1"/>
  <c r="U15" i="8" a="1"/>
  <c r="U15" i="8" s="1"/>
  <c r="U1045" i="8" a="1"/>
  <c r="U1045" i="8" s="1"/>
  <c r="U876" i="8" a="1"/>
  <c r="U876" i="8" s="1"/>
  <c r="R716" i="8" a="1"/>
  <c r="R716" i="8" s="1"/>
  <c r="U397" i="8" a="1"/>
  <c r="U397" i="8" s="1"/>
  <c r="U50" i="8" a="1"/>
  <c r="U50" i="8" s="1"/>
  <c r="U440" i="8" a="1"/>
  <c r="U440" i="8" s="1"/>
  <c r="U729" i="8" a="1"/>
  <c r="U729" i="8" s="1"/>
  <c r="U739" i="8" a="1"/>
  <c r="U739" i="8" s="1"/>
  <c r="V546" i="8" a="1"/>
  <c r="V546" i="8" s="1"/>
  <c r="T546" i="8" a="1"/>
  <c r="T546" i="8" s="1"/>
  <c r="U546" i="8" a="1"/>
  <c r="U546" i="8" s="1"/>
  <c r="V365" i="8" a="1"/>
  <c r="V365" i="8" s="1"/>
  <c r="V1150" i="8" a="1"/>
  <c r="V1150" i="8" s="1"/>
  <c r="V1126" i="8" a="1"/>
  <c r="V1126" i="8" s="1"/>
  <c r="T1044" i="8" a="1"/>
  <c r="T1044" i="8" s="1"/>
  <c r="S1010" i="8" a="1"/>
  <c r="S1010" i="8" s="1"/>
  <c r="V1020" i="8" a="1"/>
  <c r="V1020" i="8" s="1"/>
  <c r="V841" i="8" a="1"/>
  <c r="V841" i="8" s="1"/>
  <c r="Q682" i="8" a="1"/>
  <c r="Q682" i="8" s="1"/>
  <c r="T605" i="8" a="1"/>
  <c r="T605" i="8" s="1"/>
  <c r="R311" i="8" a="1"/>
  <c r="R311" i="8" s="1"/>
  <c r="U1336" i="8" a="1"/>
  <c r="U1336" i="8" s="1"/>
  <c r="V1058" i="8" a="1"/>
  <c r="V1058" i="8" s="1"/>
  <c r="U1039" i="8" a="1"/>
  <c r="U1039" i="8" s="1"/>
  <c r="U1044" i="8" a="1"/>
  <c r="U1044" i="8" s="1"/>
  <c r="U1010" i="8" a="1"/>
  <c r="U1010" i="8" s="1"/>
  <c r="V899" i="8" a="1"/>
  <c r="V899" i="8" s="1"/>
  <c r="S890" i="8" a="1"/>
  <c r="S890" i="8" s="1"/>
  <c r="U821" i="8" a="1"/>
  <c r="U821" i="8" s="1"/>
  <c r="V774" i="8" a="1"/>
  <c r="V774" i="8" s="1"/>
  <c r="V854" i="8" a="1"/>
  <c r="V854" i="8" s="1"/>
  <c r="U580" i="8" a="1"/>
  <c r="U580" i="8" s="1"/>
  <c r="V541" i="8" a="1"/>
  <c r="V541" i="8" s="1"/>
  <c r="S541" i="8" a="1"/>
  <c r="S541" i="8" s="1"/>
  <c r="U541" i="8" a="1"/>
  <c r="U541" i="8" s="1"/>
  <c r="V539" i="8" a="1"/>
  <c r="V539" i="8" s="1"/>
  <c r="S530" i="8" a="1"/>
  <c r="S530" i="8" s="1"/>
  <c r="V498" i="8" a="1"/>
  <c r="V498" i="8" s="1"/>
  <c r="V426" i="8" a="1"/>
  <c r="V426" i="8" s="1"/>
  <c r="V364" i="8" a="1"/>
  <c r="V364" i="8" s="1"/>
  <c r="S445" i="8" a="1"/>
  <c r="S445" i="8" s="1"/>
  <c r="R445" i="8" a="1"/>
  <c r="R445" i="8" s="1"/>
  <c r="U1149" i="8" a="1"/>
  <c r="U1149" i="8" s="1"/>
  <c r="V1099" i="8" a="1"/>
  <c r="V1099" i="8" s="1"/>
  <c r="T1051" i="8" a="1"/>
  <c r="T1051" i="8" s="1"/>
  <c r="V983" i="8" a="1"/>
  <c r="V983" i="8" s="1"/>
  <c r="V1024" i="8" a="1"/>
  <c r="V1024" i="8" s="1"/>
  <c r="U1011" i="8" a="1"/>
  <c r="U1011" i="8" s="1"/>
  <c r="U936" i="8" a="1"/>
  <c r="U936" i="8" s="1"/>
  <c r="V825" i="8" a="1"/>
  <c r="V825" i="8" s="1"/>
  <c r="V814" i="8" a="1"/>
  <c r="V814" i="8" s="1"/>
  <c r="R877" i="8" a="1"/>
  <c r="R877" i="8" s="1"/>
  <c r="V707" i="8" a="1"/>
  <c r="V707" i="8" s="1"/>
  <c r="V610" i="8" a="1"/>
  <c r="V610" i="8" s="1"/>
  <c r="U610" i="8" a="1"/>
  <c r="U610" i="8" s="1"/>
  <c r="V612" i="8" a="1"/>
  <c r="V612" i="8" s="1"/>
  <c r="R612" i="8" a="1"/>
  <c r="R612" i="8" s="1"/>
  <c r="V614" i="8" a="1"/>
  <c r="V614" i="8" s="1"/>
  <c r="V526" i="8" a="1"/>
  <c r="V526" i="8" s="1"/>
  <c r="U526" i="8" a="1"/>
  <c r="U526" i="8" s="1"/>
  <c r="R534" i="8" a="1"/>
  <c r="R534" i="8" s="1"/>
  <c r="U530" i="8" a="1"/>
  <c r="U530" i="8" s="1"/>
  <c r="V303" i="8" a="1"/>
  <c r="V303" i="8" s="1"/>
  <c r="V1199" i="8" a="1"/>
  <c r="V1199" i="8" s="1"/>
  <c r="U1121" i="8" a="1"/>
  <c r="U1121" i="8" s="1"/>
  <c r="U1110" i="8" a="1"/>
  <c r="U1110" i="8" s="1"/>
  <c r="S1128" i="8" a="1"/>
  <c r="S1128" i="8" s="1"/>
  <c r="U1106" i="8" a="1"/>
  <c r="U1106" i="8" s="1"/>
  <c r="V1107" i="8" a="1"/>
  <c r="V1107" i="8" s="1"/>
  <c r="U937" i="8" a="1"/>
  <c r="U937" i="8" s="1"/>
  <c r="V848" i="8" a="1"/>
  <c r="V848" i="8" s="1"/>
  <c r="V805" i="8" a="1"/>
  <c r="V805" i="8" s="1"/>
  <c r="V702" i="8" a="1"/>
  <c r="V702" i="8" s="1"/>
  <c r="Q644" i="8" a="1"/>
  <c r="Q644" i="8" s="1"/>
  <c r="U612" i="8" a="1"/>
  <c r="U612" i="8" s="1"/>
  <c r="V540" i="8" a="1"/>
  <c r="V540" i="8" s="1"/>
  <c r="V547" i="8" a="1"/>
  <c r="V547" i="8" s="1"/>
  <c r="Q526" i="8" a="1"/>
  <c r="Q526" i="8" s="1"/>
  <c r="S538" i="8" a="1"/>
  <c r="S538" i="8" s="1"/>
  <c r="U534" i="8" a="1"/>
  <c r="U534" i="8" s="1"/>
  <c r="Q371" i="8" a="1"/>
  <c r="Q371" i="8" s="1"/>
  <c r="V351" i="8" a="1"/>
  <c r="V351" i="8" s="1"/>
  <c r="U351" i="8" a="1"/>
  <c r="U351" i="8" s="1"/>
  <c r="R324" i="8" a="1"/>
  <c r="R324" i="8" s="1"/>
  <c r="R111" i="8" a="1"/>
  <c r="R111" i="8" s="1"/>
  <c r="Q111" i="8" a="1"/>
  <c r="Q111" i="8" s="1"/>
  <c r="V1247" i="8" a="1"/>
  <c r="V1247" i="8" s="1"/>
  <c r="Q1203" i="8" a="1"/>
  <c r="Q1203" i="8" s="1"/>
  <c r="V1083" i="8" a="1"/>
  <c r="V1083" i="8" s="1"/>
  <c r="U1100" i="8" a="1"/>
  <c r="U1100" i="8" s="1"/>
  <c r="V1091" i="8" a="1"/>
  <c r="V1091" i="8" s="1"/>
  <c r="V1019" i="8" a="1"/>
  <c r="V1019" i="8" s="1"/>
  <c r="V1057" i="8" a="1"/>
  <c r="V1057" i="8" s="1"/>
  <c r="U1033" i="8" a="1"/>
  <c r="U1033" i="8" s="1"/>
  <c r="V979" i="8" a="1"/>
  <c r="V979" i="8" s="1"/>
  <c r="U865" i="8" a="1"/>
  <c r="U865" i="8" s="1"/>
  <c r="V738" i="8" a="1"/>
  <c r="V738" i="8" s="1"/>
  <c r="U852" i="8" a="1"/>
  <c r="U852" i="8" s="1"/>
  <c r="R862" i="8" a="1"/>
  <c r="R862" i="8" s="1"/>
  <c r="U777" i="8" a="1"/>
  <c r="U777" i="8" s="1"/>
  <c r="V676" i="8" a="1"/>
  <c r="V676" i="8" s="1"/>
  <c r="U554" i="8" a="1"/>
  <c r="U554" i="8" s="1"/>
  <c r="V542" i="8" a="1"/>
  <c r="V542" i="8" s="1"/>
  <c r="U542" i="8" a="1"/>
  <c r="U542" i="8" s="1"/>
  <c r="V502" i="8" a="1"/>
  <c r="V502" i="8" s="1"/>
  <c r="V467" i="8" a="1"/>
  <c r="V467" i="8" s="1"/>
  <c r="S467" i="8" a="1"/>
  <c r="S467" i="8" s="1"/>
  <c r="S489" i="8" a="1"/>
  <c r="S489" i="8" s="1"/>
  <c r="U365" i="8" a="1"/>
  <c r="U365" i="8" s="1"/>
  <c r="U1089" i="8" a="1"/>
  <c r="U1089" i="8" s="1"/>
  <c r="V842" i="8" a="1"/>
  <c r="V842" i="8" s="1"/>
  <c r="V770" i="8" a="1"/>
  <c r="V770" i="8" s="1"/>
  <c r="V670" i="8" a="1"/>
  <c r="V670" i="8" s="1"/>
  <c r="V705" i="8" a="1"/>
  <c r="V705" i="8" s="1"/>
  <c r="V621" i="8" a="1"/>
  <c r="V621" i="8" s="1"/>
  <c r="S621" i="8" a="1"/>
  <c r="S621" i="8" s="1"/>
  <c r="V420" i="8" a="1"/>
  <c r="V420" i="8" s="1"/>
  <c r="U420" i="8" a="1"/>
  <c r="U420" i="8" s="1"/>
  <c r="V489" i="8" a="1"/>
  <c r="V489" i="8" s="1"/>
  <c r="V1215" i="8" a="1"/>
  <c r="V1215" i="8" s="1"/>
  <c r="Q1151" i="8" a="1"/>
  <c r="Q1151" i="8" s="1"/>
  <c r="U1105" i="8" a="1"/>
  <c r="U1105" i="8" s="1"/>
  <c r="Q1006" i="8" a="1"/>
  <c r="Q1006" i="8" s="1"/>
  <c r="U989" i="8" a="1"/>
  <c r="U989" i="8" s="1"/>
  <c r="R997" i="8" a="1"/>
  <c r="R997" i="8" s="1"/>
  <c r="V931" i="8" a="1"/>
  <c r="V931" i="8" s="1"/>
  <c r="U849" i="8" a="1"/>
  <c r="U849" i="8" s="1"/>
  <c r="U845" i="8" a="1"/>
  <c r="U845" i="8" s="1"/>
  <c r="T670" i="8" a="1"/>
  <c r="T670" i="8" s="1"/>
  <c r="V745" i="8" a="1"/>
  <c r="V745" i="8" s="1"/>
  <c r="U745" i="8" a="1"/>
  <c r="U745" i="8" s="1"/>
  <c r="U707" i="8" a="1"/>
  <c r="U707" i="8" s="1"/>
  <c r="V656" i="8" a="1"/>
  <c r="V656" i="8" s="1"/>
  <c r="V620" i="8" a="1"/>
  <c r="V620" i="8" s="1"/>
  <c r="S620" i="8" a="1"/>
  <c r="S620" i="8" s="1"/>
  <c r="U606" i="8" a="1"/>
  <c r="U606" i="8" s="1"/>
  <c r="S462" i="8" a="1"/>
  <c r="S462" i="8" s="1"/>
  <c r="V548" i="8" a="1"/>
  <c r="V548" i="8" s="1"/>
  <c r="R448" i="8" a="1"/>
  <c r="R448" i="8" s="1"/>
  <c r="U489" i="8" a="1"/>
  <c r="U489" i="8" s="1"/>
  <c r="V706" i="8" a="1"/>
  <c r="V706" i="8" s="1"/>
  <c r="R694" i="8" a="1"/>
  <c r="R694" i="8" s="1"/>
  <c r="T609" i="8" a="1"/>
  <c r="T609" i="8" s="1"/>
  <c r="V543" i="8" a="1"/>
  <c r="V543" i="8" s="1"/>
  <c r="S510" i="8" a="1"/>
  <c r="S510" i="8" s="1"/>
  <c r="U468" i="8" a="1"/>
  <c r="U468" i="8" s="1"/>
  <c r="V514" i="8" a="1"/>
  <c r="V514" i="8" s="1"/>
  <c r="U398" i="8" a="1"/>
  <c r="U398" i="8" s="1"/>
  <c r="S475" i="8" a="1"/>
  <c r="S475" i="8" s="1"/>
  <c r="V415" i="8" a="1"/>
  <c r="V415" i="8" s="1"/>
  <c r="S497" i="8" a="1"/>
  <c r="S497" i="8" s="1"/>
  <c r="R261" i="8" a="1"/>
  <c r="R261" i="8" s="1"/>
  <c r="U375" i="8" a="1"/>
  <c r="U375" i="8" s="1"/>
  <c r="V345" i="8" a="1"/>
  <c r="V345" i="8" s="1"/>
  <c r="U23" i="8" a="1"/>
  <c r="U23" i="8" s="1"/>
  <c r="U28" i="8" a="1"/>
  <c r="U28" i="8" s="1"/>
  <c r="V449" i="8" a="1"/>
  <c r="V449" i="8" s="1"/>
  <c r="U496" i="8" a="1"/>
  <c r="U496" i="8" s="1"/>
  <c r="U381" i="8" a="1"/>
  <c r="U381" i="8" s="1"/>
  <c r="V348" i="8" a="1"/>
  <c r="V348" i="8" s="1"/>
  <c r="U114" i="8" a="1"/>
  <c r="U114" i="8" s="1"/>
  <c r="U57" i="8" a="1"/>
  <c r="U57" i="8" s="1"/>
  <c r="V56" i="8" a="1"/>
  <c r="V56" i="8" s="1"/>
  <c r="U269" i="8" a="1"/>
  <c r="U269" i="8" s="1"/>
  <c r="V249" i="8" a="1"/>
  <c r="V249" i="8" s="1"/>
  <c r="U145" i="8" a="1"/>
  <c r="U145" i="8" s="1"/>
  <c r="V88" i="8" a="1"/>
  <c r="V88" i="8" s="1"/>
  <c r="U60" i="8" a="1"/>
  <c r="U60" i="8" s="1"/>
  <c r="U228" i="8" a="1"/>
  <c r="U228" i="8" s="1"/>
  <c r="T47" i="8" a="1"/>
  <c r="T47" i="8" s="1"/>
  <c r="U1114" i="8" a="1"/>
  <c r="U1114" i="8" s="1"/>
  <c r="V397" i="8" a="1"/>
  <c r="V397" i="8" s="1"/>
  <c r="R50" i="8" a="1"/>
  <c r="R50" i="8" s="1"/>
  <c r="U202" i="8" a="1"/>
  <c r="U202" i="8" s="1"/>
  <c r="Q123" i="8" a="1"/>
  <c r="Q123" i="8" s="1"/>
  <c r="U108" i="8" a="1"/>
  <c r="U108" i="8" s="1"/>
  <c r="R249" i="8" a="1"/>
  <c r="R249" i="8" s="1"/>
  <c r="U232" i="8" a="1"/>
  <c r="U232" i="8" s="1"/>
  <c r="S12" i="8" a="1"/>
  <c r="S12" i="8" s="1"/>
  <c r="U47" i="8" a="1"/>
  <c r="U47" i="8" s="1"/>
  <c r="V60" i="8" a="1"/>
  <c r="V60" i="8" s="1"/>
  <c r="U479" i="8" a="1"/>
  <c r="U479" i="8" s="1"/>
  <c r="U372" i="8" a="1"/>
  <c r="U372" i="8" s="1"/>
  <c r="U768" i="8" a="1"/>
  <c r="U768" i="8" s="1"/>
  <c r="S397" i="8" a="1"/>
  <c r="S397" i="8" s="1"/>
  <c r="U9" i="8" a="1"/>
  <c r="U9" i="8" s="1"/>
  <c r="R81" i="8" a="1"/>
  <c r="R81" i="8" s="1"/>
  <c r="U157" i="8" a="1"/>
  <c r="U157" i="8" s="1"/>
  <c r="U72" i="8" a="1"/>
  <c r="U72" i="8" s="1"/>
  <c r="U40" i="8" a="1"/>
  <c r="U40" i="8" s="1"/>
  <c r="T14" i="8" a="1"/>
  <c r="T14" i="8" s="1"/>
  <c r="U359" i="8" a="1"/>
  <c r="U359" i="8" s="1"/>
  <c r="U29" i="8" a="1"/>
  <c r="U29" i="8" s="1"/>
  <c r="R154" i="8" a="1"/>
  <c r="R154" i="8" s="1"/>
  <c r="U14" i="8" a="1"/>
  <c r="U14" i="8" s="1"/>
  <c r="V221" i="8" a="1"/>
  <c r="V221" i="8" s="1"/>
  <c r="V395" i="8" a="1"/>
  <c r="V395" i="8" s="1"/>
  <c r="V257" i="8" a="1"/>
  <c r="V257" i="8" s="1"/>
  <c r="T270" i="8" a="1"/>
  <c r="T270" i="8" s="1"/>
  <c r="U154" i="8" a="1"/>
  <c r="U154" i="8" s="1"/>
  <c r="R238" i="8" a="1"/>
  <c r="R238" i="8" s="1"/>
  <c r="S63" i="8" a="1"/>
  <c r="S63" i="8" s="1"/>
  <c r="U776" i="8" a="1"/>
  <c r="U776" i="8" s="1"/>
  <c r="U763" i="8" a="1"/>
  <c r="U763" i="8" s="1"/>
  <c r="U357" i="8" a="1"/>
  <c r="U357" i="8" s="1"/>
  <c r="U65" i="8" a="1"/>
  <c r="U65" i="8" s="1"/>
  <c r="V86" i="8" a="1"/>
  <c r="V86" i="8" s="1"/>
  <c r="U21" i="8" a="1"/>
  <c r="U21" i="8" s="1"/>
  <c r="V685" i="8" a="1"/>
  <c r="V685" i="8" s="1"/>
  <c r="V611" i="8" a="1"/>
  <c r="V611" i="8" s="1"/>
  <c r="V615" i="8" a="1"/>
  <c r="V615" i="8" s="1"/>
  <c r="U544" i="8" a="1"/>
  <c r="U544" i="8" s="1"/>
  <c r="U478" i="8" a="1"/>
  <c r="U478" i="8" s="1"/>
  <c r="V425" i="8" a="1"/>
  <c r="V425" i="8" s="1"/>
  <c r="S594" i="8" a="1"/>
  <c r="S594" i="8" s="1"/>
  <c r="V493" i="8" a="1"/>
  <c r="V493" i="8" s="1"/>
  <c r="U415" i="8" a="1"/>
  <c r="U415" i="8" s="1"/>
  <c r="U399" i="8" a="1"/>
  <c r="U399" i="8" s="1"/>
  <c r="V369" i="8" a="1"/>
  <c r="V369" i="8" s="1"/>
  <c r="V356" i="8" a="1"/>
  <c r="V356" i="8" s="1"/>
  <c r="U241" i="8" a="1"/>
  <c r="U241" i="8" s="1"/>
  <c r="V763" i="8" a="1"/>
  <c r="V763" i="8" s="1"/>
  <c r="U251" i="8" a="1"/>
  <c r="U251" i="8" s="1"/>
  <c r="U45" i="8" a="1"/>
  <c r="U45" i="8" s="1"/>
  <c r="V1347" i="8" a="1"/>
  <c r="V1347" i="8" s="1"/>
  <c r="U1348" i="8" a="1"/>
  <c r="U1348" i="8" s="1"/>
  <c r="U1304" i="8" a="1"/>
  <c r="U1304" i="8" s="1"/>
  <c r="V1208" i="8" a="1"/>
  <c r="V1208" i="8" s="1"/>
  <c r="V1204" i="8" a="1"/>
  <c r="V1204" i="8" s="1"/>
  <c r="V1155" i="8" a="1"/>
  <c r="V1155" i="8" s="1"/>
  <c r="V1051" i="8" a="1"/>
  <c r="V1051" i="8" s="1"/>
  <c r="Q1107" i="8" a="1"/>
  <c r="Q1107" i="8" s="1"/>
  <c r="V1043" i="8" a="1"/>
  <c r="V1043" i="8" s="1"/>
  <c r="Q1009" i="8" a="1"/>
  <c r="Q1009" i="8" s="1"/>
  <c r="R945" i="8" a="1"/>
  <c r="R945" i="8" s="1"/>
  <c r="V973" i="8" a="1"/>
  <c r="V973" i="8" s="1"/>
  <c r="V877" i="8" a="1"/>
  <c r="V877" i="8" s="1"/>
  <c r="S814" i="8" a="1"/>
  <c r="S814" i="8" s="1"/>
  <c r="V837" i="8" a="1"/>
  <c r="V837" i="8" s="1"/>
  <c r="R757" i="8" a="1"/>
  <c r="R757" i="8" s="1"/>
  <c r="V862" i="8" a="1"/>
  <c r="V862" i="8" s="1"/>
  <c r="U818" i="8" a="1"/>
  <c r="U818" i="8" s="1"/>
  <c r="V641" i="8" a="1"/>
  <c r="V641" i="8" s="1"/>
  <c r="U685" i="8" a="1"/>
  <c r="U685" i="8" s="1"/>
  <c r="U605" i="8" a="1"/>
  <c r="U605" i="8" s="1"/>
  <c r="S537" i="8" a="1"/>
  <c r="S537" i="8" s="1"/>
  <c r="V581" i="8" a="1"/>
  <c r="V581" i="8" s="1"/>
  <c r="U581" i="8" a="1"/>
  <c r="U581" i="8" s="1"/>
  <c r="U483" i="8" a="1"/>
  <c r="U483" i="8" s="1"/>
  <c r="U469" i="8" a="1"/>
  <c r="U469" i="8" s="1"/>
  <c r="V442" i="8" a="1"/>
  <c r="V442" i="8" s="1"/>
  <c r="U417" i="8" a="1"/>
  <c r="U417" i="8" s="1"/>
  <c r="V391" i="8" a="1"/>
  <c r="V391" i="8" s="1"/>
  <c r="V262" i="8" a="1"/>
  <c r="V262" i="8" s="1"/>
  <c r="V238" i="8" a="1"/>
  <c r="V238" i="8" s="1"/>
  <c r="S339" i="8" a="1"/>
  <c r="S339" i="8" s="1"/>
  <c r="V375" i="8" a="1"/>
  <c r="V375" i="8" s="1"/>
  <c r="V349" i="8" a="1"/>
  <c r="V349" i="8" s="1"/>
  <c r="U349" i="8" a="1"/>
  <c r="U349" i="8" s="1"/>
  <c r="V291" i="8" a="1"/>
  <c r="V291" i="8" s="1"/>
  <c r="V288" i="8" a="1"/>
  <c r="V288" i="8" s="1"/>
  <c r="V258" i="8" a="1"/>
  <c r="V258" i="8" s="1"/>
  <c r="V1295" i="8" a="1"/>
  <c r="V1295" i="8" s="1"/>
  <c r="V1131" i="8" a="1"/>
  <c r="V1131" i="8" s="1"/>
  <c r="V1101" i="8" a="1"/>
  <c r="V1101" i="8" s="1"/>
  <c r="U1083" i="8" a="1"/>
  <c r="U1083" i="8" s="1"/>
  <c r="S1105" i="8" a="1"/>
  <c r="S1105" i="8" s="1"/>
  <c r="T1140" i="8" a="1"/>
  <c r="T1140" i="8" s="1"/>
  <c r="Q1072" i="8" a="1"/>
  <c r="Q1072" i="8" s="1"/>
  <c r="V977" i="8" a="1"/>
  <c r="V977" i="8" s="1"/>
  <c r="U977" i="8" a="1"/>
  <c r="U977" i="8" s="1"/>
  <c r="T1004" i="8" a="1"/>
  <c r="T1004" i="8" s="1"/>
  <c r="V987" i="8" a="1"/>
  <c r="V987" i="8" s="1"/>
  <c r="U1065" i="8" a="1"/>
  <c r="U1065" i="8" s="1"/>
  <c r="S914" i="8" a="1"/>
  <c r="S914" i="8" s="1"/>
  <c r="T911" i="8" a="1"/>
  <c r="T911" i="8" s="1"/>
  <c r="U814" i="8" a="1"/>
  <c r="U814" i="8" s="1"/>
  <c r="T795" i="8" a="1"/>
  <c r="T795" i="8" s="1"/>
  <c r="V898" i="8" a="1"/>
  <c r="V898" i="8" s="1"/>
  <c r="S799" i="8" a="1"/>
  <c r="S799" i="8" s="1"/>
  <c r="U816" i="8" a="1"/>
  <c r="U816" i="8" s="1"/>
  <c r="U667" i="8" a="1"/>
  <c r="U667" i="8" s="1"/>
  <c r="V694" i="8" a="1"/>
  <c r="V694" i="8" s="1"/>
  <c r="U705" i="8" a="1"/>
  <c r="U705" i="8" s="1"/>
  <c r="V585" i="8" a="1"/>
  <c r="V585" i="8" s="1"/>
  <c r="V513" i="8" a="1"/>
  <c r="V513" i="8" s="1"/>
  <c r="R513" i="8" a="1"/>
  <c r="R513" i="8" s="1"/>
  <c r="Q613" i="8" a="1"/>
  <c r="Q613" i="8" s="1"/>
  <c r="S562" i="8" a="1"/>
  <c r="S562" i="8" s="1"/>
  <c r="S625" i="8" a="1"/>
  <c r="S625" i="8" s="1"/>
  <c r="V557" i="8" a="1"/>
  <c r="V557" i="8" s="1"/>
  <c r="Q572" i="8" a="1"/>
  <c r="Q572" i="8" s="1"/>
  <c r="S491" i="8" a="1"/>
  <c r="S491" i="8" s="1"/>
  <c r="V499" i="8" a="1"/>
  <c r="V499" i="8" s="1"/>
  <c r="T499" i="8" a="1"/>
  <c r="T499" i="8" s="1"/>
  <c r="T391" i="8" a="1"/>
  <c r="T391" i="8" s="1"/>
  <c r="U459" i="8" a="1"/>
  <c r="U459" i="8" s="1"/>
  <c r="V419" i="8" a="1"/>
  <c r="V419" i="8" s="1"/>
  <c r="U339" i="8" a="1"/>
  <c r="U339" i="8" s="1"/>
  <c r="V386" i="8" a="1"/>
  <c r="V386" i="8" s="1"/>
  <c r="V239" i="8" a="1"/>
  <c r="V239" i="8" s="1"/>
  <c r="R375" i="8" a="1"/>
  <c r="R375" i="8" s="1"/>
  <c r="T349" i="8" a="1"/>
  <c r="T349" i="8" s="1"/>
  <c r="V1346" i="8" a="1"/>
  <c r="V1346" i="8" s="1"/>
  <c r="R1186" i="8" a="1"/>
  <c r="R1186" i="8" s="1"/>
  <c r="V1200" i="8" a="1"/>
  <c r="V1200" i="8" s="1"/>
  <c r="Q1138" i="8" a="1"/>
  <c r="Q1138" i="8" s="1"/>
  <c r="Q1004" i="8" a="1"/>
  <c r="Q1004" i="8" s="1"/>
  <c r="U1024" i="8" a="1"/>
  <c r="U1024" i="8" s="1"/>
  <c r="U945" i="8" a="1"/>
  <c r="U945" i="8" s="1"/>
  <c r="Q973" i="8" a="1"/>
  <c r="Q973" i="8" s="1"/>
  <c r="T989" i="8" a="1"/>
  <c r="T989" i="8" s="1"/>
  <c r="V878" i="8" a="1"/>
  <c r="V878" i="8" s="1"/>
  <c r="U804" i="8" a="1"/>
  <c r="U804" i="8" s="1"/>
  <c r="Q865" i="8" a="1"/>
  <c r="Q865" i="8" s="1"/>
  <c r="V860" i="8" a="1"/>
  <c r="V860" i="8" s="1"/>
  <c r="V714" i="8" a="1"/>
  <c r="V714" i="8" s="1"/>
  <c r="U649" i="8" a="1"/>
  <c r="U649" i="8" s="1"/>
  <c r="Q659" i="8" a="1"/>
  <c r="Q659" i="8" s="1"/>
  <c r="Q675" i="8" a="1"/>
  <c r="Q675" i="8" s="1"/>
  <c r="T629" i="8" a="1"/>
  <c r="T629" i="8" s="1"/>
  <c r="U569" i="8" a="1"/>
  <c r="U569" i="8" s="1"/>
  <c r="S505" i="8" a="1"/>
  <c r="S505" i="8" s="1"/>
  <c r="U613" i="8" a="1"/>
  <c r="U613" i="8" s="1"/>
  <c r="U532" i="8" a="1"/>
  <c r="U532" i="8" s="1"/>
  <c r="V579" i="8" a="1"/>
  <c r="V579" i="8" s="1"/>
  <c r="S448" i="8" a="1"/>
  <c r="S448" i="8" s="1"/>
  <c r="U391" i="8" a="1"/>
  <c r="U391" i="8" s="1"/>
  <c r="V360" i="8" a="1"/>
  <c r="V360" i="8" s="1"/>
  <c r="S380" i="8" a="1"/>
  <c r="S380" i="8" s="1"/>
  <c r="V367" i="8" a="1"/>
  <c r="V367" i="8" s="1"/>
  <c r="V286" i="8" a="1"/>
  <c r="V286" i="8" s="1"/>
  <c r="V407" i="8" a="1"/>
  <c r="V407" i="8" s="1"/>
  <c r="V290" i="8" a="1"/>
  <c r="V290" i="8" s="1"/>
  <c r="S1274" i="8" a="1"/>
  <c r="S1274" i="8" s="1"/>
  <c r="V951" i="8" a="1"/>
  <c r="V951" i="8" s="1"/>
  <c r="U951" i="8" a="1"/>
  <c r="U951" i="8" s="1"/>
  <c r="V850" i="8" a="1"/>
  <c r="V850" i="8" s="1"/>
  <c r="V813" i="8" a="1"/>
  <c r="V813" i="8" s="1"/>
  <c r="U813" i="8" a="1"/>
  <c r="U813" i="8" s="1"/>
  <c r="V684" i="8" a="1"/>
  <c r="V684" i="8" s="1"/>
  <c r="U582" i="8" a="1"/>
  <c r="U582" i="8" s="1"/>
  <c r="V529" i="8" a="1"/>
  <c r="V529" i="8" s="1"/>
  <c r="Q529" i="8" a="1"/>
  <c r="Q529" i="8" s="1"/>
  <c r="V378" i="8" a="1"/>
  <c r="V378" i="8" s="1"/>
  <c r="U378" i="8" a="1"/>
  <c r="U378" i="8" s="1"/>
  <c r="R293" i="8" a="1"/>
  <c r="R293" i="8" s="1"/>
  <c r="R285" i="8" a="1"/>
  <c r="R285" i="8" s="1"/>
  <c r="V347" i="8" a="1"/>
  <c r="V347" i="8" s="1"/>
  <c r="Q347" i="8" a="1"/>
  <c r="Q347" i="8" s="1"/>
  <c r="V1340" i="8" a="1"/>
  <c r="V1340" i="8" s="1"/>
  <c r="V1144" i="8" a="1"/>
  <c r="V1144" i="8" s="1"/>
  <c r="S951" i="8" a="1"/>
  <c r="S951" i="8" s="1"/>
  <c r="V985" i="8" a="1"/>
  <c r="V985" i="8" s="1"/>
  <c r="U974" i="8" a="1"/>
  <c r="U974" i="8" s="1"/>
  <c r="Q954" i="8" a="1"/>
  <c r="Q954" i="8" s="1"/>
  <c r="R1002" i="8" a="1"/>
  <c r="R1002" i="8" s="1"/>
  <c r="T1019" i="8" a="1"/>
  <c r="T1019" i="8" s="1"/>
  <c r="U943" i="8" a="1"/>
  <c r="U943" i="8" s="1"/>
  <c r="V938" i="8" a="1"/>
  <c r="V938" i="8" s="1"/>
  <c r="U838" i="8" a="1"/>
  <c r="U838" i="8" s="1"/>
  <c r="Q690" i="8" a="1"/>
  <c r="Q690" i="8" s="1"/>
  <c r="V722" i="8" a="1"/>
  <c r="V722" i="8" s="1"/>
  <c r="V689" i="8" a="1"/>
  <c r="V689" i="8" s="1"/>
  <c r="V588" i="8" a="1"/>
  <c r="V588" i="8" s="1"/>
  <c r="U588" i="8" a="1"/>
  <c r="U588" i="8" s="1"/>
  <c r="T588" i="8" a="1"/>
  <c r="T588" i="8" s="1"/>
  <c r="U537" i="8" a="1"/>
  <c r="U537" i="8" s="1"/>
  <c r="U514" i="8" a="1"/>
  <c r="U514" i="8" s="1"/>
  <c r="V403" i="8" a="1"/>
  <c r="V403" i="8" s="1"/>
  <c r="U403" i="8" a="1"/>
  <c r="U403" i="8" s="1"/>
  <c r="U422" i="8" a="1"/>
  <c r="U422" i="8" s="1"/>
  <c r="V270" i="8" a="1"/>
  <c r="V270" i="8" s="1"/>
  <c r="U347" i="8" a="1"/>
  <c r="U347" i="8" s="1"/>
  <c r="V299" i="8" a="1"/>
  <c r="V299" i="8" s="1"/>
  <c r="V283" i="8" a="1"/>
  <c r="V283" i="8" s="1"/>
  <c r="V280" i="8" a="1"/>
  <c r="V280" i="8" s="1"/>
  <c r="V1326" i="8" a="1"/>
  <c r="V1326" i="8" s="1"/>
  <c r="U1118" i="8" a="1"/>
  <c r="U1118" i="8" s="1"/>
  <c r="U1085" i="8" a="1"/>
  <c r="U1085" i="8" s="1"/>
  <c r="R1134" i="8" a="1"/>
  <c r="R1134" i="8" s="1"/>
  <c r="R1051" i="8" a="1"/>
  <c r="R1051" i="8" s="1"/>
  <c r="S1051" i="8" a="1"/>
  <c r="S1051" i="8" s="1"/>
  <c r="V1049" i="8" a="1"/>
  <c r="V1049" i="8" s="1"/>
  <c r="U1023" i="8" a="1"/>
  <c r="U1023" i="8" s="1"/>
  <c r="V1033" i="8" a="1"/>
  <c r="V1033" i="8" s="1"/>
  <c r="R971" i="8" a="1"/>
  <c r="R971" i="8" s="1"/>
  <c r="U954" i="8" a="1"/>
  <c r="U954" i="8" s="1"/>
  <c r="U979" i="8" a="1"/>
  <c r="U979" i="8" s="1"/>
  <c r="S982" i="8" a="1"/>
  <c r="S982" i="8" s="1"/>
  <c r="V963" i="8" a="1"/>
  <c r="V963" i="8" s="1"/>
  <c r="V943" i="8" a="1"/>
  <c r="V943" i="8" s="1"/>
  <c r="T943" i="8" a="1"/>
  <c r="T943" i="8" s="1"/>
  <c r="V1013" i="8" a="1"/>
  <c r="V1013" i="8" s="1"/>
  <c r="V1010" i="8" a="1"/>
  <c r="V1010" i="8" s="1"/>
  <c r="T956" i="8" a="1"/>
  <c r="T956" i="8" s="1"/>
  <c r="V1011" i="8" a="1"/>
  <c r="V1011" i="8" s="1"/>
  <c r="V965" i="8" a="1"/>
  <c r="V965" i="8" s="1"/>
  <c r="V942" i="8" a="1"/>
  <c r="V942" i="8" s="1"/>
  <c r="U953" i="8" a="1"/>
  <c r="U953" i="8" s="1"/>
  <c r="V867" i="8" a="1"/>
  <c r="V867" i="8" s="1"/>
  <c r="U841" i="8" a="1"/>
  <c r="U841" i="8" s="1"/>
  <c r="V833" i="8" a="1"/>
  <c r="V833" i="8" s="1"/>
  <c r="S830" i="8" a="1"/>
  <c r="S830" i="8" s="1"/>
  <c r="V857" i="8" a="1"/>
  <c r="V857" i="8" s="1"/>
  <c r="U848" i="8" a="1"/>
  <c r="U848" i="8" s="1"/>
  <c r="V762" i="8" a="1"/>
  <c r="V762" i="8" s="1"/>
  <c r="U690" i="8" a="1"/>
  <c r="U690" i="8" s="1"/>
  <c r="V737" i="8" a="1"/>
  <c r="V737" i="8" s="1"/>
  <c r="V618" i="8" a="1"/>
  <c r="V618" i="8" s="1"/>
  <c r="U589" i="8" a="1"/>
  <c r="U589" i="8" s="1"/>
  <c r="S521" i="8" a="1"/>
  <c r="S521" i="8" s="1"/>
  <c r="R554" i="8" a="1"/>
  <c r="R554" i="8" s="1"/>
  <c r="V551" i="8" a="1"/>
  <c r="V551" i="8" s="1"/>
  <c r="U528" i="8" a="1"/>
  <c r="U528" i="8" s="1"/>
  <c r="T490" i="8" a="1"/>
  <c r="T490" i="8" s="1"/>
  <c r="S550" i="8" a="1"/>
  <c r="S550" i="8" s="1"/>
  <c r="U491" i="8" a="1"/>
  <c r="U491" i="8" s="1"/>
  <c r="V398" i="8" a="1"/>
  <c r="V398" i="8" s="1"/>
  <c r="V246" i="8" a="1"/>
  <c r="V246" i="8" s="1"/>
  <c r="V341" i="8" a="1"/>
  <c r="V341" i="8" s="1"/>
  <c r="U341" i="8" a="1"/>
  <c r="U341" i="8" s="1"/>
  <c r="U324" i="8" a="1"/>
  <c r="U324" i="8" s="1"/>
  <c r="V247" i="8" a="1"/>
  <c r="V247" i="8" s="1"/>
  <c r="R306" i="8" a="1"/>
  <c r="R306" i="8" s="1"/>
  <c r="V234" i="8" a="1"/>
  <c r="V234" i="8" s="1"/>
  <c r="U234" i="8" a="1"/>
  <c r="U234" i="8" s="1"/>
  <c r="V337" i="8" a="1"/>
  <c r="V337" i="8" s="1"/>
  <c r="U337" i="8" a="1"/>
  <c r="U337" i="8" s="1"/>
  <c r="V1214" i="8" a="1"/>
  <c r="V1214" i="8" s="1"/>
  <c r="V1207" i="8" a="1"/>
  <c r="V1207" i="8" s="1"/>
  <c r="V1201" i="8" a="1"/>
  <c r="V1201" i="8" s="1"/>
  <c r="Q1083" i="8" a="1"/>
  <c r="Q1083" i="8" s="1"/>
  <c r="U971" i="8" a="1"/>
  <c r="U971" i="8" s="1"/>
  <c r="U982" i="8" a="1"/>
  <c r="U982" i="8" s="1"/>
  <c r="V949" i="8" a="1"/>
  <c r="V949" i="8" s="1"/>
  <c r="V997" i="8" a="1"/>
  <c r="V997" i="8" s="1"/>
  <c r="V934" i="8" a="1"/>
  <c r="V934" i="8" s="1"/>
  <c r="S870" i="8" a="1"/>
  <c r="S870" i="8" s="1"/>
  <c r="V853" i="8" a="1"/>
  <c r="V853" i="8" s="1"/>
  <c r="U853" i="8" a="1"/>
  <c r="U853" i="8" s="1"/>
  <c r="U817" i="8" a="1"/>
  <c r="U817" i="8" s="1"/>
  <c r="U830" i="8" a="1"/>
  <c r="U830" i="8" s="1"/>
  <c r="V832" i="8" a="1"/>
  <c r="V832" i="8" s="1"/>
  <c r="V790" i="8" a="1"/>
  <c r="V790" i="8" s="1"/>
  <c r="U823" i="8" a="1"/>
  <c r="U823" i="8" s="1"/>
  <c r="U774" i="8" a="1"/>
  <c r="U774" i="8" s="1"/>
  <c r="Q687" i="8" a="1"/>
  <c r="Q687" i="8" s="1"/>
  <c r="Q713" i="8" a="1"/>
  <c r="Q713" i="8" s="1"/>
  <c r="V619" i="8" a="1"/>
  <c r="V619" i="8" s="1"/>
  <c r="T545" i="8" a="1"/>
  <c r="T545" i="8" s="1"/>
  <c r="V640" i="8" a="1"/>
  <c r="V640" i="8" s="1"/>
  <c r="V532" i="8" a="1"/>
  <c r="V532" i="8" s="1"/>
  <c r="V527" i="8" a="1"/>
  <c r="V527" i="8" s="1"/>
  <c r="U562" i="8" a="1"/>
  <c r="U562" i="8" s="1"/>
  <c r="U521" i="8" a="1"/>
  <c r="U521" i="8" s="1"/>
  <c r="V536" i="8" a="1"/>
  <c r="V536" i="8" s="1"/>
  <c r="V423" i="8" a="1"/>
  <c r="V423" i="8" s="1"/>
  <c r="V461" i="8" a="1"/>
  <c r="V461" i="8" s="1"/>
  <c r="U461" i="8" a="1"/>
  <c r="U461" i="8" s="1"/>
  <c r="T422" i="8" a="1"/>
  <c r="T422" i="8" s="1"/>
  <c r="V324" i="8" a="1"/>
  <c r="V324" i="8" s="1"/>
  <c r="V263" i="8" a="1"/>
  <c r="V263" i="8" s="1"/>
  <c r="V382" i="8" a="1"/>
  <c r="V382" i="8" s="1"/>
  <c r="V282" i="8" a="1"/>
  <c r="V282" i="8" s="1"/>
  <c r="V1296" i="8" a="1"/>
  <c r="V1296" i="8" s="1"/>
  <c r="V846" i="8" a="1"/>
  <c r="V846" i="8" s="1"/>
  <c r="U846" i="8" a="1"/>
  <c r="U846" i="8" s="1"/>
  <c r="V831" i="8" a="1"/>
  <c r="V831" i="8" s="1"/>
  <c r="U831" i="8" a="1"/>
  <c r="U831" i="8" s="1"/>
  <c r="V522" i="8" a="1"/>
  <c r="V522" i="8" s="1"/>
  <c r="V528" i="8" a="1"/>
  <c r="V528" i="8" s="1"/>
  <c r="V481" i="8" a="1"/>
  <c r="V481" i="8" s="1"/>
  <c r="V460" i="8" a="1"/>
  <c r="V460" i="8" s="1"/>
  <c r="S460" i="8" a="1"/>
  <c r="S460" i="8" s="1"/>
  <c r="U370" i="8" a="1"/>
  <c r="U370" i="8" s="1"/>
  <c r="V371" i="8" a="1"/>
  <c r="V371" i="8" s="1"/>
  <c r="Q378" i="8" a="1"/>
  <c r="Q378" i="8" s="1"/>
  <c r="V363" i="8" a="1"/>
  <c r="V363" i="8" s="1"/>
  <c r="U363" i="8" a="1"/>
  <c r="U363" i="8" s="1"/>
  <c r="V490" i="8" a="1"/>
  <c r="V490" i="8" s="1"/>
  <c r="U354" i="8" a="1"/>
  <c r="U354" i="8" s="1"/>
  <c r="V274" i="8" a="1"/>
  <c r="V274" i="8" s="1"/>
  <c r="U274" i="8" a="1"/>
  <c r="U274" i="8" s="1"/>
  <c r="Q274" i="8" a="1"/>
  <c r="Q274" i="8" s="1"/>
  <c r="V292" i="8" a="1"/>
  <c r="V292" i="8" s="1"/>
  <c r="V289" i="8" a="1"/>
  <c r="V289" i="8" s="1"/>
  <c r="V284" i="8" a="1"/>
  <c r="V284" i="8" s="1"/>
  <c r="V315" i="8" a="1"/>
  <c r="V315" i="8" s="1"/>
  <c r="V256" i="8" a="1"/>
  <c r="V256" i="8" s="1"/>
  <c r="V245" i="8" a="1"/>
  <c r="V245" i="8" s="1"/>
  <c r="V219" i="8" a="1"/>
  <c r="V219" i="8" s="1"/>
  <c r="V411" i="8" a="1"/>
  <c r="V411" i="8" s="1"/>
  <c r="V329" i="8" a="1"/>
  <c r="V329" i="8" s="1"/>
  <c r="V133" i="8" a="1"/>
  <c r="V133" i="8" s="1"/>
  <c r="V152" i="8" a="1"/>
  <c r="V152" i="8" s="1"/>
  <c r="T131" i="8" a="1"/>
  <c r="T131" i="8" s="1"/>
  <c r="T184" i="8" a="1"/>
  <c r="T184" i="8" s="1"/>
  <c r="U218" i="8" a="1"/>
  <c r="U218" i="8" s="1"/>
  <c r="V8" i="8" a="1"/>
  <c r="V8" i="8" s="1"/>
  <c r="U8" i="8" a="1"/>
  <c r="U8" i="8" s="1"/>
  <c r="Q8" i="8" a="1"/>
  <c r="Q8" i="8" s="1"/>
  <c r="V1080" i="8" a="1"/>
  <c r="V1080" i="8" s="1"/>
  <c r="V240" i="8" a="1"/>
  <c r="V240" i="8" s="1"/>
  <c r="U240" i="8" a="1"/>
  <c r="U240" i="8" s="1"/>
  <c r="U217" i="8" a="1"/>
  <c r="U217" i="8" s="1"/>
  <c r="V271" i="8" a="1"/>
  <c r="V271" i="8" s="1"/>
  <c r="V116" i="8" a="1"/>
  <c r="V116" i="8" s="1"/>
  <c r="T103" i="8" a="1"/>
  <c r="T103" i="8" s="1"/>
  <c r="S103" i="8" a="1"/>
  <c r="S103" i="8" s="1"/>
  <c r="T228" i="8" a="1"/>
  <c r="T228" i="8" s="1"/>
  <c r="R210" i="8" a="1"/>
  <c r="R210" i="8" s="1"/>
  <c r="V1156" i="8" a="1"/>
  <c r="V1156" i="8" s="1"/>
  <c r="V476" i="8" a="1"/>
  <c r="V476" i="8" s="1"/>
  <c r="U476" i="8" a="1"/>
  <c r="U476" i="8" s="1"/>
  <c r="U261" i="8" a="1"/>
  <c r="U261" i="8" s="1"/>
  <c r="R273" i="8" a="1"/>
  <c r="R273" i="8" s="1"/>
  <c r="V312" i="8" a="1"/>
  <c r="V312" i="8" s="1"/>
  <c r="V242" i="8" a="1"/>
  <c r="V242" i="8" s="1"/>
  <c r="Q310" i="8" a="1"/>
  <c r="Q310" i="8" s="1"/>
  <c r="V132" i="8" a="1"/>
  <c r="V132" i="8" s="1"/>
  <c r="V112" i="8" a="1"/>
  <c r="V112" i="8" s="1"/>
  <c r="U112" i="8" a="1"/>
  <c r="U112" i="8" s="1"/>
  <c r="V94" i="8" a="1"/>
  <c r="V94" i="8" s="1"/>
  <c r="R94" i="8" a="1"/>
  <c r="R94" i="8" s="1"/>
  <c r="V253" i="8" a="1"/>
  <c r="V253" i="8" s="1"/>
  <c r="V1041" i="8" a="1"/>
  <c r="V1041" i="8" s="1"/>
  <c r="U1041" i="8" a="1"/>
  <c r="U1041" i="8" s="1"/>
  <c r="V1086" i="8" a="1"/>
  <c r="V1086" i="8" s="1"/>
  <c r="U1086" i="8" a="1"/>
  <c r="U1086" i="8" s="1"/>
  <c r="V1047" i="8" a="1"/>
  <c r="V1047" i="8" s="1"/>
  <c r="U1047" i="8" a="1"/>
  <c r="U1047" i="8" s="1"/>
  <c r="V827" i="8" a="1"/>
  <c r="V827" i="8" s="1"/>
  <c r="U827" i="8" a="1"/>
  <c r="U827" i="8" s="1"/>
  <c r="V772" i="8" a="1"/>
  <c r="V772" i="8" s="1"/>
  <c r="U772" i="8" a="1"/>
  <c r="U772" i="8" s="1"/>
  <c r="V276" i="8" a="1"/>
  <c r="V276" i="8" s="1"/>
  <c r="R138" i="8" a="1"/>
  <c r="R138" i="8" s="1"/>
  <c r="S138" i="8" a="1"/>
  <c r="S138" i="8" s="1"/>
  <c r="U208" i="8" a="1"/>
  <c r="U208" i="8" s="1"/>
  <c r="V153" i="8" a="1"/>
  <c r="V153" i="8" s="1"/>
  <c r="R103" i="8" a="1"/>
  <c r="R103" i="8" s="1"/>
  <c r="V224" i="8" a="1"/>
  <c r="V224" i="8" s="1"/>
  <c r="R85" i="8" a="1"/>
  <c r="R85" i="8" s="1"/>
  <c r="T85" i="8" a="1"/>
  <c r="T85" i="8" s="1"/>
  <c r="V1095" i="8" a="1"/>
  <c r="V1095" i="8" s="1"/>
  <c r="V996" i="8" a="1"/>
  <c r="V996" i="8" s="1"/>
  <c r="V692" i="8" a="1"/>
  <c r="V692" i="8" s="1"/>
  <c r="T224" i="8" a="1"/>
  <c r="T224" i="8" s="1"/>
  <c r="U92" i="8" a="1"/>
  <c r="U92" i="8" s="1"/>
  <c r="V639" i="8" a="1"/>
  <c r="V639" i="8" s="1"/>
  <c r="V328" i="8" a="1"/>
  <c r="V328" i="8" s="1"/>
  <c r="U328" i="8" a="1"/>
  <c r="U328" i="8" s="1"/>
  <c r="U404" i="8" a="1"/>
  <c r="U404" i="8" s="1"/>
  <c r="V1071" i="8" a="1"/>
  <c r="V1071" i="8" s="1"/>
  <c r="V1031" i="8" a="1"/>
  <c r="V1031" i="8" s="1"/>
  <c r="V1109" i="8" a="1"/>
  <c r="V1109" i="8" s="1"/>
  <c r="V999" i="8" a="1"/>
  <c r="V999" i="8" s="1"/>
  <c r="V900" i="8" a="1"/>
  <c r="V900" i="8" s="1"/>
  <c r="V861" i="8" a="1"/>
  <c r="V861" i="8" s="1"/>
  <c r="V864" i="8" a="1"/>
  <c r="V864" i="8" s="1"/>
  <c r="V808" i="8" a="1"/>
  <c r="V808" i="8" s="1"/>
  <c r="V578" i="8" a="1"/>
  <c r="V578" i="8" s="1"/>
  <c r="V606" i="8" a="1"/>
  <c r="V606" i="8" s="1"/>
  <c r="V466" i="8" a="1"/>
  <c r="V466" i="8" s="1"/>
  <c r="U482" i="8" a="1"/>
  <c r="U482" i="8" s="1"/>
  <c r="U443" i="8" a="1"/>
  <c r="U443" i="8" s="1"/>
  <c r="V358" i="8" a="1"/>
  <c r="V358" i="8" s="1"/>
  <c r="V434" i="8" a="1"/>
  <c r="V434" i="8" s="1"/>
  <c r="V497" i="8" a="1"/>
  <c r="V497" i="8" s="1"/>
  <c r="V281" i="8" a="1"/>
  <c r="V281" i="8" s="1"/>
  <c r="V287" i="8" a="1"/>
  <c r="V287" i="8" s="1"/>
  <c r="V279" i="8" a="1"/>
  <c r="V279" i="8" s="1"/>
  <c r="U275" i="8" a="1"/>
  <c r="U275" i="8" s="1"/>
  <c r="V266" i="8" a="1"/>
  <c r="V266" i="8" s="1"/>
  <c r="U266" i="8" a="1"/>
  <c r="U266" i="8" s="1"/>
  <c r="V250" i="8" a="1"/>
  <c r="V250" i="8" s="1"/>
  <c r="U333" i="8" a="1"/>
  <c r="U333" i="8" s="1"/>
  <c r="V272" i="8" a="1"/>
  <c r="V272" i="8" s="1"/>
  <c r="V248" i="8" a="1"/>
  <c r="V248" i="8" s="1"/>
  <c r="U209" i="8" a="1"/>
  <c r="U209" i="8" s="1"/>
  <c r="U193" i="8" a="1"/>
  <c r="U193" i="8" s="1"/>
  <c r="R164" i="8" a="1"/>
  <c r="R164" i="8" s="1"/>
  <c r="V151" i="8" a="1"/>
  <c r="V151" i="8" s="1"/>
  <c r="V277" i="8" a="1"/>
  <c r="V277" i="8" s="1"/>
  <c r="V261" i="8" a="1"/>
  <c r="V261" i="8" s="1"/>
  <c r="V96" i="8" a="1"/>
  <c r="V96" i="8" s="1"/>
  <c r="U96" i="8" a="1"/>
  <c r="U96" i="8" s="1"/>
  <c r="V492" i="8" a="1"/>
  <c r="V492" i="8" s="1"/>
  <c r="V236" i="8" a="1"/>
  <c r="V236" i="8" s="1"/>
  <c r="V950" i="8" a="1"/>
  <c r="V950" i="8" s="1"/>
  <c r="V237" i="8" a="1"/>
  <c r="V237" i="8" s="1"/>
  <c r="U194" i="8" a="1"/>
  <c r="U194" i="8" s="1"/>
  <c r="U164" i="8" a="1"/>
  <c r="U164" i="8" s="1"/>
  <c r="S95" i="8" a="1"/>
  <c r="S95" i="8" s="1"/>
  <c r="Q260" i="8" a="1"/>
  <c r="Q260" i="8" s="1"/>
  <c r="S223" i="8" a="1"/>
  <c r="S223" i="8" s="1"/>
  <c r="R96" i="8" a="1"/>
  <c r="R96" i="8" s="1"/>
  <c r="V38" i="8" a="1"/>
  <c r="V38" i="8" s="1"/>
  <c r="U38" i="8" a="1"/>
  <c r="U38" i="8" s="1"/>
  <c r="T38" i="8" a="1"/>
  <c r="T38" i="8" s="1"/>
  <c r="V779" i="8" a="1"/>
  <c r="V779" i="8" s="1"/>
  <c r="U779" i="8" a="1"/>
  <c r="U779" i="8" s="1"/>
  <c r="V638" i="8" a="1"/>
  <c r="V638" i="8" s="1"/>
  <c r="U638" i="8" a="1"/>
  <c r="U638" i="8" s="1"/>
  <c r="V744" i="8" a="1"/>
  <c r="V744" i="8" s="1"/>
  <c r="V524" i="8" a="1"/>
  <c r="V524" i="8" s="1"/>
  <c r="U524" i="8" a="1"/>
  <c r="U524" i="8" s="1"/>
  <c r="V512" i="8" a="1"/>
  <c r="V512" i="8" s="1"/>
  <c r="U512" i="8" a="1"/>
  <c r="U512" i="8" s="1"/>
  <c r="V480" i="8" a="1"/>
  <c r="V480" i="8" s="1"/>
  <c r="U480" i="8" a="1"/>
  <c r="U480" i="8" s="1"/>
  <c r="V361" i="8" a="1"/>
  <c r="V361" i="8" s="1"/>
  <c r="Q104" i="8" a="1"/>
  <c r="Q104" i="8" s="1"/>
  <c r="R104" i="8" a="1"/>
  <c r="R104" i="8" s="1"/>
  <c r="V117" i="8" a="1"/>
  <c r="V117" i="8" s="1"/>
  <c r="U117" i="8" a="1"/>
  <c r="U117" i="8" s="1"/>
  <c r="V912" i="8" a="1"/>
  <c r="V912" i="8" s="1"/>
  <c r="V230" i="8" a="1"/>
  <c r="V230" i="8" s="1"/>
  <c r="R230" i="8" a="1"/>
  <c r="R230" i="8" s="1"/>
  <c r="U230" i="8" a="1"/>
  <c r="U230" i="8" s="1"/>
  <c r="V379" i="8" a="1"/>
  <c r="V379" i="8" s="1"/>
  <c r="V311" i="8" a="1"/>
  <c r="V311" i="8" s="1"/>
  <c r="V93" i="8" a="1"/>
  <c r="V93" i="8" s="1"/>
  <c r="S93" i="8" a="1"/>
  <c r="S93" i="8" s="1"/>
  <c r="R254" i="8" a="1"/>
  <c r="R254" i="8" s="1"/>
  <c r="Q214" i="8" a="1"/>
  <c r="Q214" i="8" s="1"/>
  <c r="S214" i="8" a="1"/>
  <c r="S214" i="8" s="1"/>
  <c r="U260" i="8" a="1"/>
  <c r="U260" i="8" s="1"/>
  <c r="Q129" i="8" a="1"/>
  <c r="Q129" i="8" s="1"/>
  <c r="T129" i="8" a="1"/>
  <c r="T129" i="8" s="1"/>
  <c r="V30" i="8" a="1"/>
  <c r="V30" i="8" s="1"/>
  <c r="U30" i="8" a="1"/>
  <c r="U30" i="8" s="1"/>
  <c r="V19" i="8" a="1"/>
  <c r="V19" i="8" s="1"/>
  <c r="U19" i="8" a="1"/>
  <c r="U19" i="8" s="1"/>
  <c r="T19" i="8" a="1"/>
  <c r="T19" i="8" s="1"/>
  <c r="V31" i="8" a="1"/>
  <c r="V31" i="8" s="1"/>
  <c r="U31" i="8" a="1"/>
  <c r="U31" i="8" s="1"/>
  <c r="V1202" i="8" a="1"/>
  <c r="V1202" i="8" s="1"/>
  <c r="U744" i="8" a="1"/>
  <c r="U744" i="8" s="1"/>
  <c r="V560" i="8" a="1"/>
  <c r="V560" i="8" s="1"/>
  <c r="U560" i="8" a="1"/>
  <c r="U560" i="8" s="1"/>
  <c r="V376" i="8" a="1"/>
  <c r="V376" i="8" s="1"/>
  <c r="U376" i="8" a="1"/>
  <c r="U376" i="8" s="1"/>
  <c r="V463" i="8" a="1"/>
  <c r="V463" i="8" s="1"/>
  <c r="U463" i="8" a="1"/>
  <c r="U463" i="8" s="1"/>
  <c r="V98" i="8" a="1"/>
  <c r="V98" i="8" s="1"/>
  <c r="U81" i="8" a="1"/>
  <c r="U81" i="8" s="1"/>
  <c r="V12" i="8" a="1"/>
  <c r="V12" i="8" s="1"/>
  <c r="T104" i="8" a="1"/>
  <c r="T104" i="8" s="1"/>
  <c r="Q1022" i="8" a="1"/>
  <c r="Q1022" i="8" s="1"/>
  <c r="S1022" i="8" a="1"/>
  <c r="S1022" i="8" s="1"/>
  <c r="U803" i="8" a="1"/>
  <c r="U803" i="8" s="1"/>
  <c r="V1164" i="8" a="1"/>
  <c r="V1164" i="8" s="1"/>
  <c r="U574" i="8" a="1"/>
  <c r="U574" i="8" s="1"/>
  <c r="S384" i="8" a="1"/>
  <c r="S384" i="8" s="1"/>
  <c r="T384" i="8" a="1"/>
  <c r="T384" i="8" s="1"/>
  <c r="Q384" i="8" a="1"/>
  <c r="Q384" i="8" s="1"/>
  <c r="Q226" i="8" a="1"/>
  <c r="Q226" i="8" s="1"/>
  <c r="V58" i="8" a="1"/>
  <c r="V58" i="8" s="1"/>
  <c r="V264" i="8" a="1"/>
  <c r="V264" i="8" s="1"/>
  <c r="U229" i="8" a="1"/>
  <c r="U229" i="8" s="1"/>
  <c r="V323" i="8" a="1"/>
  <c r="V323" i="8" s="1"/>
  <c r="U168" i="8" a="1"/>
  <c r="U168" i="8" s="1"/>
  <c r="V131" i="8" a="1"/>
  <c r="V131" i="8" s="1"/>
  <c r="V107" i="8" a="1"/>
  <c r="V107" i="8" s="1"/>
  <c r="V220" i="8" a="1"/>
  <c r="V220" i="8" s="1"/>
  <c r="U172" i="8" a="1"/>
  <c r="U172" i="8" s="1"/>
  <c r="U1115" i="8" a="1"/>
  <c r="U1115" i="8" s="1"/>
  <c r="Q469" i="8" a="1"/>
  <c r="Q469" i="8" s="1"/>
  <c r="S469" i="8" a="1"/>
  <c r="S469" i="8" s="1"/>
  <c r="U25" i="8" a="1"/>
  <c r="U25" i="8" s="1"/>
  <c r="V162" i="8" a="1"/>
  <c r="V162" i="8" s="1"/>
  <c r="R200" i="8" a="1"/>
  <c r="R200" i="8" s="1"/>
  <c r="U88" i="8" a="1"/>
  <c r="U88" i="8" s="1"/>
  <c r="V69" i="8" a="1"/>
  <c r="V69" i="8" s="1"/>
  <c r="Q24" i="8" a="1"/>
  <c r="Q24" i="8" s="1"/>
  <c r="Q148" i="8" a="1"/>
  <c r="Q148" i="8" s="1"/>
  <c r="S22" i="8" a="1"/>
  <c r="S22" i="8" s="1"/>
  <c r="U63" i="8" a="1"/>
  <c r="U63" i="8" s="1"/>
  <c r="V1250" i="8" a="1"/>
  <c r="V1250" i="8" s="1"/>
  <c r="U932" i="8" a="1"/>
  <c r="U932" i="8" s="1"/>
  <c r="V259" i="8" a="1"/>
  <c r="V259" i="8" s="1"/>
  <c r="R259" i="8" a="1"/>
  <c r="R259" i="8" s="1"/>
  <c r="U520" i="8" a="1"/>
  <c r="U520" i="8" s="1"/>
  <c r="U484" i="8" a="1"/>
  <c r="U484" i="8" s="1"/>
  <c r="U332" i="8" a="1"/>
  <c r="U332" i="8" s="1"/>
  <c r="S50" i="8" a="1"/>
  <c r="S50" i="8" s="1"/>
  <c r="U161" i="8" a="1"/>
  <c r="U161" i="8" s="1"/>
  <c r="R178" i="8" a="1"/>
  <c r="R178" i="8" s="1"/>
  <c r="Q178" i="8" a="1"/>
  <c r="Q178" i="8" s="1"/>
  <c r="U61" i="8" a="1"/>
  <c r="U61" i="8" s="1"/>
  <c r="U13" i="8" a="1"/>
  <c r="U13" i="8" s="1"/>
  <c r="V211" i="8" a="1"/>
  <c r="V211" i="8" s="1"/>
  <c r="V214" i="8" a="1"/>
  <c r="V214" i="8" s="1"/>
  <c r="V84" i="8" a="1"/>
  <c r="V84" i="8" s="1"/>
  <c r="U48" i="8" a="1"/>
  <c r="U48" i="8" s="1"/>
  <c r="V121" i="8" a="1"/>
  <c r="V121" i="8" s="1"/>
  <c r="V20" i="8" a="1"/>
  <c r="V20" i="8" s="1"/>
  <c r="V1284" i="8" a="1"/>
  <c r="V1284" i="8" s="1"/>
  <c r="U948" i="8" a="1"/>
  <c r="U948" i="8" s="1"/>
  <c r="U487" i="8" a="1"/>
  <c r="U487" i="8" s="1"/>
  <c r="V334" i="8" a="1"/>
  <c r="V334" i="8" s="1"/>
  <c r="S42" i="8" a="1"/>
  <c r="S42" i="8" s="1"/>
  <c r="U18" i="8" a="1"/>
  <c r="U18" i="8" s="1"/>
  <c r="Q23" i="8" a="1"/>
  <c r="Q23" i="8" s="1"/>
  <c r="R16" i="8" a="1"/>
  <c r="R16" i="8" s="1"/>
  <c r="V71" i="8" a="1"/>
  <c r="V71" i="8" s="1"/>
  <c r="U855" i="8" a="1"/>
  <c r="U855" i="8" s="1"/>
  <c r="V468" i="8" a="1"/>
  <c r="V468" i="8" s="1"/>
  <c r="V523" i="8" a="1"/>
  <c r="V523" i="8" s="1"/>
  <c r="U334" i="8" a="1"/>
  <c r="U334" i="8" s="1"/>
  <c r="V218" i="8" a="1"/>
  <c r="V218" i="8" s="1"/>
  <c r="V50" i="8" a="1"/>
  <c r="V50" i="8" s="1"/>
  <c r="V37" i="8" a="1"/>
  <c r="V37" i="8" s="1"/>
  <c r="U138" i="8" a="1"/>
  <c r="U138" i="8" s="1"/>
  <c r="V138" i="8" a="1"/>
  <c r="V138" i="8" s="1"/>
  <c r="U58" i="8" a="1"/>
  <c r="U58" i="8" s="1"/>
  <c r="U17" i="8" a="1"/>
  <c r="U17" i="8" s="1"/>
  <c r="T1142" i="8" a="1"/>
  <c r="T1142" i="8" s="1"/>
  <c r="S1142" i="8" a="1"/>
  <c r="S1142" i="8" s="1"/>
  <c r="R1142" i="8" a="1"/>
  <c r="R1142" i="8" s="1"/>
  <c r="Q1142" i="8" a="1"/>
  <c r="Q1142" i="8" s="1"/>
  <c r="Q699" i="8" a="1"/>
  <c r="Q699" i="8" s="1"/>
  <c r="S699" i="8" a="1"/>
  <c r="S699" i="8" s="1"/>
  <c r="R699" i="8" a="1"/>
  <c r="R699" i="8" s="1"/>
  <c r="T699" i="8" a="1"/>
  <c r="T699" i="8" s="1"/>
  <c r="S342" i="8" a="1"/>
  <c r="S342" i="8" s="1"/>
  <c r="R342" i="8" a="1"/>
  <c r="R342" i="8" s="1"/>
  <c r="Q342" i="8" a="1"/>
  <c r="Q342" i="8" s="1"/>
  <c r="T342" i="8" a="1"/>
  <c r="T342" i="8" s="1"/>
  <c r="S70" i="8" a="1"/>
  <c r="S70" i="8" s="1"/>
  <c r="R70" i="8" a="1"/>
  <c r="R70" i="8" s="1"/>
  <c r="Q70" i="8" a="1"/>
  <c r="Q70" i="8" s="1"/>
  <c r="T70" i="8" a="1"/>
  <c r="T70" i="8" s="1"/>
  <c r="V216" i="8" a="1"/>
  <c r="V216" i="8" s="1"/>
  <c r="V307" i="8" a="1"/>
  <c r="V307" i="8" s="1"/>
  <c r="Q980" i="8" a="1"/>
  <c r="Q980" i="8" s="1"/>
  <c r="T980" i="8" a="1"/>
  <c r="T980" i="8" s="1"/>
  <c r="S980" i="8" a="1"/>
  <c r="S980" i="8" s="1"/>
  <c r="R980" i="8" a="1"/>
  <c r="R980" i="8" s="1"/>
  <c r="S495" i="8" a="1"/>
  <c r="S495" i="8" s="1"/>
  <c r="R495" i="8" a="1"/>
  <c r="R495" i="8" s="1"/>
  <c r="Q495" i="8" a="1"/>
  <c r="Q495" i="8" s="1"/>
  <c r="T495" i="8" a="1"/>
  <c r="T495" i="8" s="1"/>
  <c r="Q679" i="8" a="1"/>
  <c r="Q679" i="8" s="1"/>
  <c r="S679" i="8" a="1"/>
  <c r="S679" i="8" s="1"/>
  <c r="R679" i="8" a="1"/>
  <c r="R679" i="8" s="1"/>
  <c r="T679" i="8" a="1"/>
  <c r="T679" i="8" s="1"/>
  <c r="S163" i="8" a="1"/>
  <c r="S163" i="8" s="1"/>
  <c r="Q163" i="8" a="1"/>
  <c r="Q163" i="8" s="1"/>
  <c r="R163" i="8" a="1"/>
  <c r="R163" i="8" s="1"/>
  <c r="T163" i="8" a="1"/>
  <c r="T163" i="8" s="1"/>
  <c r="V1344" i="8" a="1"/>
  <c r="V1344" i="8" s="1"/>
  <c r="U1320" i="8" a="1"/>
  <c r="U1320" i="8" s="1"/>
  <c r="U1329" i="8" a="1"/>
  <c r="U1329" i="8" s="1"/>
  <c r="T1320" i="8" a="1"/>
  <c r="T1320" i="8" s="1"/>
  <c r="R1304" i="8" a="1"/>
  <c r="R1304" i="8" s="1"/>
  <c r="T1304" i="8" a="1"/>
  <c r="T1304" i="8" s="1"/>
  <c r="S1304" i="8" a="1"/>
  <c r="S1304" i="8" s="1"/>
  <c r="Q1304" i="8" a="1"/>
  <c r="Q1304" i="8" s="1"/>
  <c r="S1245" i="8" a="1"/>
  <c r="S1245" i="8" s="1"/>
  <c r="T1245" i="8" a="1"/>
  <c r="T1245" i="8" s="1"/>
  <c r="R1245" i="8" a="1"/>
  <c r="R1245" i="8" s="1"/>
  <c r="Q1245" i="8" a="1"/>
  <c r="Q1245" i="8" s="1"/>
  <c r="T1274" i="8" a="1"/>
  <c r="T1274" i="8" s="1"/>
  <c r="V1259" i="8" a="1"/>
  <c r="V1259" i="8" s="1"/>
  <c r="V1271" i="8" a="1"/>
  <c r="V1271" i="8" s="1"/>
  <c r="Q1227" i="8" a="1"/>
  <c r="Q1227" i="8" s="1"/>
  <c r="T1227" i="8" a="1"/>
  <c r="T1227" i="8" s="1"/>
  <c r="S1227" i="8" a="1"/>
  <c r="S1227" i="8" s="1"/>
  <c r="R1227" i="8" a="1"/>
  <c r="R1227" i="8" s="1"/>
  <c r="Q1206" i="8" a="1"/>
  <c r="Q1206" i="8" s="1"/>
  <c r="S1206" i="8" a="1"/>
  <c r="S1206" i="8" s="1"/>
  <c r="R1206" i="8" a="1"/>
  <c r="R1206" i="8" s="1"/>
  <c r="T1206" i="8" a="1"/>
  <c r="T1206" i="8" s="1"/>
  <c r="S1200" i="8" a="1"/>
  <c r="S1200" i="8" s="1"/>
  <c r="T1200" i="8" a="1"/>
  <c r="T1200" i="8" s="1"/>
  <c r="R1200" i="8" a="1"/>
  <c r="R1200" i="8" s="1"/>
  <c r="Q1200" i="8" a="1"/>
  <c r="Q1200" i="8" s="1"/>
  <c r="V1160" i="8" a="1"/>
  <c r="V1160" i="8" s="1"/>
  <c r="U1150" i="8" a="1"/>
  <c r="U1150" i="8" s="1"/>
  <c r="U1104" i="8" a="1"/>
  <c r="U1104" i="8" s="1"/>
  <c r="V1152" i="8" a="1"/>
  <c r="V1152" i="8" s="1"/>
  <c r="U1099" i="8" a="1"/>
  <c r="U1099" i="8" s="1"/>
  <c r="T1087" i="8" a="1"/>
  <c r="T1087" i="8" s="1"/>
  <c r="V1128" i="8" a="1"/>
  <c r="V1128" i="8" s="1"/>
  <c r="V1124" i="8" a="1"/>
  <c r="V1124" i="8" s="1"/>
  <c r="U1124" i="8" a="1"/>
  <c r="U1124" i="8" s="1"/>
  <c r="U1111" i="8" a="1"/>
  <c r="U1111" i="8" s="1"/>
  <c r="Q1071" i="8" a="1"/>
  <c r="Q1071" i="8" s="1"/>
  <c r="R1072" i="8" a="1"/>
  <c r="R1072" i="8" s="1"/>
  <c r="U1098" i="8" a="1"/>
  <c r="U1098" i="8" s="1"/>
  <c r="V1053" i="8" a="1"/>
  <c r="V1053" i="8" s="1"/>
  <c r="S1043" i="8" a="1"/>
  <c r="S1043" i="8" s="1"/>
  <c r="R1043" i="8" a="1"/>
  <c r="R1043" i="8" s="1"/>
  <c r="T1043" i="8" a="1"/>
  <c r="T1043" i="8" s="1"/>
  <c r="Q1043" i="8" a="1"/>
  <c r="Q1043" i="8" s="1"/>
  <c r="V1039" i="8" a="1"/>
  <c r="V1039" i="8" s="1"/>
  <c r="V1042" i="8" a="1"/>
  <c r="V1042" i="8" s="1"/>
  <c r="U1042" i="8" a="1"/>
  <c r="U1042" i="8" s="1"/>
  <c r="U976" i="8" a="1"/>
  <c r="U976" i="8" s="1"/>
  <c r="T968" i="8" a="1"/>
  <c r="T968" i="8" s="1"/>
  <c r="S968" i="8" a="1"/>
  <c r="S968" i="8" s="1"/>
  <c r="R968" i="8" a="1"/>
  <c r="R968" i="8" s="1"/>
  <c r="Q968" i="8" a="1"/>
  <c r="Q968" i="8" s="1"/>
  <c r="V935" i="8" a="1"/>
  <c r="V935" i="8" s="1"/>
  <c r="T928" i="8" a="1"/>
  <c r="T928" i="8" s="1"/>
  <c r="S928" i="8" a="1"/>
  <c r="S928" i="8" s="1"/>
  <c r="R928" i="8" a="1"/>
  <c r="R928" i="8" s="1"/>
  <c r="Q928" i="8" a="1"/>
  <c r="Q928" i="8" s="1"/>
  <c r="T912" i="8" a="1"/>
  <c r="T912" i="8" s="1"/>
  <c r="S912" i="8" a="1"/>
  <c r="S912" i="8" s="1"/>
  <c r="R912" i="8" a="1"/>
  <c r="R912" i="8" s="1"/>
  <c r="Q912" i="8" a="1"/>
  <c r="Q912" i="8" s="1"/>
  <c r="V944" i="8" a="1"/>
  <c r="V944" i="8" s="1"/>
  <c r="V1065" i="8" a="1"/>
  <c r="V1065" i="8" s="1"/>
  <c r="T944" i="8" a="1"/>
  <c r="T944" i="8" s="1"/>
  <c r="S944" i="8" a="1"/>
  <c r="S944" i="8" s="1"/>
  <c r="R944" i="8" a="1"/>
  <c r="R944" i="8" s="1"/>
  <c r="Q944" i="8" a="1"/>
  <c r="Q944" i="8" s="1"/>
  <c r="U933" i="8" a="1"/>
  <c r="U933" i="8" s="1"/>
  <c r="Q885" i="8" a="1"/>
  <c r="Q885" i="8" s="1"/>
  <c r="S885" i="8" a="1"/>
  <c r="S885" i="8" s="1"/>
  <c r="T885" i="8" a="1"/>
  <c r="T885" i="8" s="1"/>
  <c r="R885" i="8" a="1"/>
  <c r="R885" i="8" s="1"/>
  <c r="V844" i="8" a="1"/>
  <c r="V844" i="8" s="1"/>
  <c r="V895" i="8" a="1"/>
  <c r="V895" i="8" s="1"/>
  <c r="U837" i="8" a="1"/>
  <c r="U837" i="8" s="1"/>
  <c r="V865" i="8" a="1"/>
  <c r="V865" i="8" s="1"/>
  <c r="V858" i="8" a="1"/>
  <c r="V858" i="8" s="1"/>
  <c r="U833" i="8" a="1"/>
  <c r="U833" i="8" s="1"/>
  <c r="V887" i="8" a="1"/>
  <c r="V887" i="8" s="1"/>
  <c r="U861" i="8" a="1"/>
  <c r="U861" i="8" s="1"/>
  <c r="T800" i="8" a="1"/>
  <c r="T800" i="8" s="1"/>
  <c r="S800" i="8" a="1"/>
  <c r="S800" i="8" s="1"/>
  <c r="Q800" i="8" a="1"/>
  <c r="Q800" i="8" s="1"/>
  <c r="R800" i="8" a="1"/>
  <c r="R800" i="8" s="1"/>
  <c r="S766" i="8" a="1"/>
  <c r="S766" i="8" s="1"/>
  <c r="R766" i="8" a="1"/>
  <c r="R766" i="8" s="1"/>
  <c r="T766" i="8" a="1"/>
  <c r="T766" i="8" s="1"/>
  <c r="Q766" i="8" a="1"/>
  <c r="Q766" i="8" s="1"/>
  <c r="V834" i="8" a="1"/>
  <c r="V834" i="8" s="1"/>
  <c r="T867" i="8" a="1"/>
  <c r="T867" i="8" s="1"/>
  <c r="S867" i="8" a="1"/>
  <c r="S867" i="8" s="1"/>
  <c r="R867" i="8" a="1"/>
  <c r="R867" i="8" s="1"/>
  <c r="Q867" i="8" a="1"/>
  <c r="Q867" i="8" s="1"/>
  <c r="R742" i="8" a="1"/>
  <c r="R742" i="8" s="1"/>
  <c r="Q742" i="8" a="1"/>
  <c r="Q742" i="8" s="1"/>
  <c r="T742" i="8" a="1"/>
  <c r="T742" i="8" s="1"/>
  <c r="S742" i="8" a="1"/>
  <c r="S742" i="8" s="1"/>
  <c r="V704" i="8" a="1"/>
  <c r="V704" i="8" s="1"/>
  <c r="U688" i="8" a="1"/>
  <c r="U688" i="8" s="1"/>
  <c r="S669" i="8" a="1"/>
  <c r="S669" i="8" s="1"/>
  <c r="Q669" i="8" a="1"/>
  <c r="Q669" i="8" s="1"/>
  <c r="T669" i="8" a="1"/>
  <c r="T669" i="8" s="1"/>
  <c r="R669" i="8" a="1"/>
  <c r="R669" i="8" s="1"/>
  <c r="V729" i="8" a="1"/>
  <c r="V729" i="8" s="1"/>
  <c r="U706" i="8" a="1"/>
  <c r="U706" i="8" s="1"/>
  <c r="U708" i="8" a="1"/>
  <c r="U708" i="8" s="1"/>
  <c r="V652" i="8" a="1"/>
  <c r="V652" i="8" s="1"/>
  <c r="U635" i="8" a="1"/>
  <c r="U635" i="8" s="1"/>
  <c r="V598" i="8" a="1"/>
  <c r="V598" i="8" s="1"/>
  <c r="U578" i="8" a="1"/>
  <c r="U578" i="8" s="1"/>
  <c r="R607" i="8" a="1"/>
  <c r="R607" i="8" s="1"/>
  <c r="T607" i="8" a="1"/>
  <c r="T607" i="8" s="1"/>
  <c r="S607" i="8" a="1"/>
  <c r="S607" i="8" s="1"/>
  <c r="Q607" i="8" a="1"/>
  <c r="Q607" i="8" s="1"/>
  <c r="R593" i="8" a="1"/>
  <c r="R593" i="8" s="1"/>
  <c r="T593" i="8" a="1"/>
  <c r="T593" i="8" s="1"/>
  <c r="S593" i="8" a="1"/>
  <c r="S593" i="8" s="1"/>
  <c r="Q593" i="8" a="1"/>
  <c r="Q593" i="8" s="1"/>
  <c r="Q560" i="8" a="1"/>
  <c r="Q560" i="8" s="1"/>
  <c r="T560" i="8" a="1"/>
  <c r="T560" i="8" s="1"/>
  <c r="S560" i="8" a="1"/>
  <c r="S560" i="8" s="1"/>
  <c r="R560" i="8" a="1"/>
  <c r="R560" i="8" s="1"/>
  <c r="U640" i="8" a="1"/>
  <c r="U640" i="8" s="1"/>
  <c r="V553" i="8" a="1"/>
  <c r="V553" i="8" s="1"/>
  <c r="Q535" i="8" a="1"/>
  <c r="Q535" i="8" s="1"/>
  <c r="T535" i="8" a="1"/>
  <c r="T535" i="8" s="1"/>
  <c r="S535" i="8" a="1"/>
  <c r="S535" i="8" s="1"/>
  <c r="R535" i="8" a="1"/>
  <c r="R535" i="8" s="1"/>
  <c r="U614" i="8" a="1"/>
  <c r="U614" i="8" s="1"/>
  <c r="R585" i="8" a="1"/>
  <c r="R585" i="8" s="1"/>
  <c r="T585" i="8" a="1"/>
  <c r="T585" i="8" s="1"/>
  <c r="S585" i="8" a="1"/>
  <c r="S585" i="8" s="1"/>
  <c r="Q585" i="8" a="1"/>
  <c r="Q585" i="8" s="1"/>
  <c r="U545" i="8" a="1"/>
  <c r="U545" i="8" s="1"/>
  <c r="R478" i="8" a="1"/>
  <c r="R478" i="8" s="1"/>
  <c r="T478" i="8" a="1"/>
  <c r="T478" i="8" s="1"/>
  <c r="S478" i="8" a="1"/>
  <c r="S478" i="8" s="1"/>
  <c r="Q478" i="8" a="1"/>
  <c r="Q478" i="8" s="1"/>
  <c r="U466" i="8" a="1"/>
  <c r="U466" i="8" s="1"/>
  <c r="R470" i="8" a="1"/>
  <c r="R470" i="8" s="1"/>
  <c r="Q470" i="8" a="1"/>
  <c r="Q470" i="8" s="1"/>
  <c r="T470" i="8" a="1"/>
  <c r="T470" i="8" s="1"/>
  <c r="S470" i="8" a="1"/>
  <c r="S470" i="8" s="1"/>
  <c r="U502" i="8" a="1"/>
  <c r="U502" i="8" s="1"/>
  <c r="R488" i="8" a="1"/>
  <c r="R488" i="8" s="1"/>
  <c r="U525" i="8" a="1"/>
  <c r="U525" i="8" s="1"/>
  <c r="V447" i="8" a="1"/>
  <c r="V447" i="8" s="1"/>
  <c r="U423" i="8" a="1"/>
  <c r="U423" i="8" s="1"/>
  <c r="U405" i="8" a="1"/>
  <c r="U405" i="8" s="1"/>
  <c r="U427" i="8" a="1"/>
  <c r="U427" i="8" s="1"/>
  <c r="V325" i="8" a="1"/>
  <c r="V325" i="8" s="1"/>
  <c r="U419" i="8" a="1"/>
  <c r="U419" i="8" s="1"/>
  <c r="U346" i="8" a="1"/>
  <c r="U346" i="8" s="1"/>
  <c r="V346" i="8" a="1"/>
  <c r="V346" i="8" s="1"/>
  <c r="S421" i="8" a="1"/>
  <c r="S421" i="8" s="1"/>
  <c r="R421" i="8" a="1"/>
  <c r="R421" i="8" s="1"/>
  <c r="T421" i="8" a="1"/>
  <c r="T421" i="8" s="1"/>
  <c r="Q421" i="8" a="1"/>
  <c r="Q421" i="8" s="1"/>
  <c r="V418" i="8" a="1"/>
  <c r="V418" i="8" s="1"/>
  <c r="T377" i="8" a="1"/>
  <c r="T377" i="8" s="1"/>
  <c r="S377" i="8" a="1"/>
  <c r="S377" i="8" s="1"/>
  <c r="R377" i="8" a="1"/>
  <c r="R377" i="8" s="1"/>
  <c r="Q377" i="8" a="1"/>
  <c r="Q377" i="8" s="1"/>
  <c r="U288" i="8" a="1"/>
  <c r="U288" i="8" s="1"/>
  <c r="U280" i="8" a="1"/>
  <c r="U280" i="8" s="1"/>
  <c r="U326" i="8" a="1"/>
  <c r="U326" i="8" s="1"/>
  <c r="T312" i="8" a="1"/>
  <c r="T312" i="8" s="1"/>
  <c r="S312" i="8" a="1"/>
  <c r="S312" i="8" s="1"/>
  <c r="R312" i="8" a="1"/>
  <c r="R312" i="8" s="1"/>
  <c r="Q312" i="8" a="1"/>
  <c r="Q312" i="8" s="1"/>
  <c r="U335" i="8" a="1"/>
  <c r="U335" i="8" s="1"/>
  <c r="U327" i="8" a="1"/>
  <c r="U327" i="8" s="1"/>
  <c r="V296" i="8" a="1"/>
  <c r="V296" i="8" s="1"/>
  <c r="U187" i="8" a="1"/>
  <c r="U187" i="8" s="1"/>
  <c r="U356" i="8" a="1"/>
  <c r="U356" i="8" s="1"/>
  <c r="Q229" i="8" a="1"/>
  <c r="Q229" i="8" s="1"/>
  <c r="T229" i="8" a="1"/>
  <c r="T229" i="8" s="1"/>
  <c r="S229" i="8" a="1"/>
  <c r="S229" i="8" s="1"/>
  <c r="R229" i="8" a="1"/>
  <c r="R229" i="8" s="1"/>
  <c r="Q205" i="8" a="1"/>
  <c r="Q205" i="8" s="1"/>
  <c r="T205" i="8" a="1"/>
  <c r="T205" i="8" s="1"/>
  <c r="S205" i="8" a="1"/>
  <c r="S205" i="8" s="1"/>
  <c r="R205" i="8" a="1"/>
  <c r="R205" i="8" s="1"/>
  <c r="R192" i="8" a="1"/>
  <c r="R192" i="8" s="1"/>
  <c r="R168" i="8" a="1"/>
  <c r="R168" i="8" s="1"/>
  <c r="Q168" i="8" a="1"/>
  <c r="Q168" i="8" s="1"/>
  <c r="T168" i="8" a="1"/>
  <c r="T168" i="8" s="1"/>
  <c r="S168" i="8" a="1"/>
  <c r="S168" i="8" s="1"/>
  <c r="V159" i="8" a="1"/>
  <c r="V159" i="8" s="1"/>
  <c r="U159" i="8" a="1"/>
  <c r="U159" i="8" s="1"/>
  <c r="U206" i="8" a="1"/>
  <c r="U206" i="8" s="1"/>
  <c r="V200" i="8" a="1"/>
  <c r="V200" i="8" s="1"/>
  <c r="V188" i="8" a="1"/>
  <c r="V188" i="8" s="1"/>
  <c r="T160" i="8" a="1"/>
  <c r="T160" i="8" s="1"/>
  <c r="Q132" i="8" a="1"/>
  <c r="Q132" i="8" s="1"/>
  <c r="T212" i="8" a="1"/>
  <c r="T212" i="8" s="1"/>
  <c r="S212" i="8" a="1"/>
  <c r="S212" i="8" s="1"/>
  <c r="R212" i="8" a="1"/>
  <c r="R212" i="8" s="1"/>
  <c r="Q212" i="8" a="1"/>
  <c r="Q212" i="8" s="1"/>
  <c r="R208" i="8" a="1"/>
  <c r="R208" i="8" s="1"/>
  <c r="S153" i="8" a="1"/>
  <c r="S153" i="8" s="1"/>
  <c r="T153" i="8" a="1"/>
  <c r="T153" i="8" s="1"/>
  <c r="R153" i="8" a="1"/>
  <c r="R153" i="8" s="1"/>
  <c r="Q153" i="8" a="1"/>
  <c r="Q153" i="8" s="1"/>
  <c r="S191" i="8" a="1"/>
  <c r="S191" i="8" s="1"/>
  <c r="R191" i="8" a="1"/>
  <c r="R191" i="8" s="1"/>
  <c r="Q191" i="8" a="1"/>
  <c r="Q191" i="8" s="1"/>
  <c r="T191" i="8" a="1"/>
  <c r="T191" i="8" s="1"/>
  <c r="U144" i="8" a="1"/>
  <c r="U144" i="8" s="1"/>
  <c r="V137" i="8" a="1"/>
  <c r="V137" i="8" s="1"/>
  <c r="R126" i="8" a="1"/>
  <c r="R126" i="8" s="1"/>
  <c r="Q84" i="8" a="1"/>
  <c r="Q84" i="8" s="1"/>
  <c r="T84" i="8" a="1"/>
  <c r="T84" i="8" s="1"/>
  <c r="S84" i="8" a="1"/>
  <c r="S84" i="8" s="1"/>
  <c r="R84" i="8" a="1"/>
  <c r="R84" i="8" s="1"/>
  <c r="Q72" i="8" a="1"/>
  <c r="Q72" i="8" s="1"/>
  <c r="T72" i="8" a="1"/>
  <c r="T72" i="8" s="1"/>
  <c r="S72" i="8" a="1"/>
  <c r="S72" i="8" s="1"/>
  <c r="R72" i="8" a="1"/>
  <c r="R72" i="8" s="1"/>
  <c r="Q56" i="8" a="1"/>
  <c r="Q56" i="8" s="1"/>
  <c r="T56" i="8" a="1"/>
  <c r="T56" i="8" s="1"/>
  <c r="S56" i="8" a="1"/>
  <c r="S56" i="8" s="1"/>
  <c r="R56" i="8" a="1"/>
  <c r="R56" i="8" s="1"/>
  <c r="Q48" i="8" a="1"/>
  <c r="Q48" i="8" s="1"/>
  <c r="T48" i="8" a="1"/>
  <c r="T48" i="8" s="1"/>
  <c r="S48" i="8" a="1"/>
  <c r="S48" i="8" s="1"/>
  <c r="R48" i="8" a="1"/>
  <c r="R48" i="8" s="1"/>
  <c r="V143" i="8" a="1"/>
  <c r="V143" i="8" s="1"/>
  <c r="T99" i="8" a="1"/>
  <c r="T99" i="8" s="1"/>
  <c r="S99" i="8" a="1"/>
  <c r="S99" i="8" s="1"/>
  <c r="R99" i="8" a="1"/>
  <c r="R99" i="8" s="1"/>
  <c r="Q99" i="8" a="1"/>
  <c r="Q99" i="8" s="1"/>
  <c r="T133" i="8" a="1"/>
  <c r="T133" i="8" s="1"/>
  <c r="T117" i="8" a="1"/>
  <c r="T117" i="8" s="1"/>
  <c r="U24" i="8" a="1"/>
  <c r="U24" i="8" s="1"/>
  <c r="U43" i="8" a="1"/>
  <c r="U43" i="8" s="1"/>
  <c r="V173" i="8" a="1"/>
  <c r="V173" i="8" s="1"/>
  <c r="U150" i="8" a="1"/>
  <c r="U150" i="8" s="1"/>
  <c r="U55" i="8" a="1"/>
  <c r="U55" i="8" s="1"/>
  <c r="R172" i="8" a="1"/>
  <c r="R172" i="8" s="1"/>
  <c r="V105" i="8" a="1"/>
  <c r="V105" i="8" s="1"/>
  <c r="S78" i="8" a="1"/>
  <c r="S78" i="8" s="1"/>
  <c r="U93" i="8" a="1"/>
  <c r="U93" i="8" s="1"/>
  <c r="U39" i="8" a="1"/>
  <c r="U39" i="8" s="1"/>
  <c r="V1350" i="8" a="1"/>
  <c r="V1350" i="8" s="1"/>
  <c r="T1323" i="8" a="1"/>
  <c r="T1323" i="8" s="1"/>
  <c r="S1323" i="8" a="1"/>
  <c r="S1323" i="8" s="1"/>
  <c r="R1323" i="8" a="1"/>
  <c r="R1323" i="8" s="1"/>
  <c r="Q1323" i="8" a="1"/>
  <c r="Q1323" i="8" s="1"/>
  <c r="Q1320" i="8" a="1"/>
  <c r="Q1320" i="8" s="1"/>
  <c r="R1308" i="8" a="1"/>
  <c r="R1308" i="8" s="1"/>
  <c r="T1308" i="8" a="1"/>
  <c r="T1308" i="8" s="1"/>
  <c r="S1308" i="8" a="1"/>
  <c r="S1308" i="8" s="1"/>
  <c r="Q1308" i="8" a="1"/>
  <c r="Q1308" i="8" s="1"/>
  <c r="S1159" i="8" a="1"/>
  <c r="S1159" i="8" s="1"/>
  <c r="R1159" i="8" a="1"/>
  <c r="R1159" i="8" s="1"/>
  <c r="Q1159" i="8" a="1"/>
  <c r="Q1159" i="8" s="1"/>
  <c r="T1159" i="8" a="1"/>
  <c r="T1159" i="8" s="1"/>
  <c r="T1166" i="8" a="1"/>
  <c r="T1166" i="8" s="1"/>
  <c r="R1166" i="8" a="1"/>
  <c r="R1166" i="8" s="1"/>
  <c r="S1166" i="8" a="1"/>
  <c r="S1166" i="8" s="1"/>
  <c r="Q1166" i="8" a="1"/>
  <c r="Q1166" i="8" s="1"/>
  <c r="V1157" i="8" a="1"/>
  <c r="V1157" i="8" s="1"/>
  <c r="S1135" i="8" a="1"/>
  <c r="S1135" i="8" s="1"/>
  <c r="R1135" i="8" a="1"/>
  <c r="R1135" i="8" s="1"/>
  <c r="T1135" i="8" a="1"/>
  <c r="T1135" i="8" s="1"/>
  <c r="Q1135" i="8" a="1"/>
  <c r="Q1135" i="8" s="1"/>
  <c r="T1116" i="8" a="1"/>
  <c r="T1116" i="8" s="1"/>
  <c r="R1100" i="8" a="1"/>
  <c r="R1100" i="8" s="1"/>
  <c r="T1100" i="8" a="1"/>
  <c r="T1100" i="8" s="1"/>
  <c r="S1100" i="8" a="1"/>
  <c r="S1100" i="8" s="1"/>
  <c r="Q1100" i="8" a="1"/>
  <c r="Q1100" i="8" s="1"/>
  <c r="T1096" i="8" a="1"/>
  <c r="T1096" i="8" s="1"/>
  <c r="S1096" i="8" a="1"/>
  <c r="S1096" i="8" s="1"/>
  <c r="R1096" i="8" a="1"/>
  <c r="R1096" i="8" s="1"/>
  <c r="Q1096" i="8" a="1"/>
  <c r="Q1096" i="8" s="1"/>
  <c r="R1023" i="8" a="1"/>
  <c r="R1023" i="8" s="1"/>
  <c r="S1023" i="8" a="1"/>
  <c r="S1023" i="8" s="1"/>
  <c r="Q1023" i="8" a="1"/>
  <c r="Q1023" i="8" s="1"/>
  <c r="T1023" i="8" a="1"/>
  <c r="T1023" i="8" s="1"/>
  <c r="R1042" i="8" a="1"/>
  <c r="R1042" i="8" s="1"/>
  <c r="Q1042" i="8" a="1"/>
  <c r="Q1042" i="8" s="1"/>
  <c r="T1042" i="8" a="1"/>
  <c r="T1042" i="8" s="1"/>
  <c r="S1042" i="8" a="1"/>
  <c r="S1042" i="8" s="1"/>
  <c r="Q972" i="8" a="1"/>
  <c r="Q972" i="8" s="1"/>
  <c r="T972" i="8" a="1"/>
  <c r="T972" i="8" s="1"/>
  <c r="S972" i="8" a="1"/>
  <c r="S972" i="8" s="1"/>
  <c r="R972" i="8" a="1"/>
  <c r="R972" i="8" s="1"/>
  <c r="T964" i="8" a="1"/>
  <c r="T964" i="8" s="1"/>
  <c r="S964" i="8" a="1"/>
  <c r="S964" i="8" s="1"/>
  <c r="R964" i="8" a="1"/>
  <c r="R964" i="8" s="1"/>
  <c r="Q964" i="8" a="1"/>
  <c r="Q964" i="8" s="1"/>
  <c r="V984" i="8" a="1"/>
  <c r="V984" i="8" s="1"/>
  <c r="U984" i="8" a="1"/>
  <c r="U984" i="8" s="1"/>
  <c r="V952" i="8" a="1"/>
  <c r="V952" i="8" s="1"/>
  <c r="U952" i="8" a="1"/>
  <c r="U952" i="8" s="1"/>
  <c r="V901" i="8" a="1"/>
  <c r="V901" i="8" s="1"/>
  <c r="T904" i="8" a="1"/>
  <c r="T904" i="8" s="1"/>
  <c r="S904" i="8" a="1"/>
  <c r="S904" i="8" s="1"/>
  <c r="R904" i="8" a="1"/>
  <c r="R904" i="8" s="1"/>
  <c r="Q904" i="8" a="1"/>
  <c r="Q904" i="8" s="1"/>
  <c r="V856" i="8" a="1"/>
  <c r="V856" i="8" s="1"/>
  <c r="R853" i="8" a="1"/>
  <c r="R853" i="8" s="1"/>
  <c r="Q853" i="8" a="1"/>
  <c r="Q853" i="8" s="1"/>
  <c r="T853" i="8" a="1"/>
  <c r="T853" i="8" s="1"/>
  <c r="S853" i="8" a="1"/>
  <c r="S853" i="8" s="1"/>
  <c r="T835" i="8" a="1"/>
  <c r="T835" i="8" s="1"/>
  <c r="S835" i="8" a="1"/>
  <c r="S835" i="8" s="1"/>
  <c r="R835" i="8" a="1"/>
  <c r="R835" i="8" s="1"/>
  <c r="Q835" i="8" a="1"/>
  <c r="Q835" i="8" s="1"/>
  <c r="T884" i="8" a="1"/>
  <c r="T884" i="8" s="1"/>
  <c r="R884" i="8" a="1"/>
  <c r="R884" i="8" s="1"/>
  <c r="Q884" i="8" a="1"/>
  <c r="Q884" i="8" s="1"/>
  <c r="S884" i="8" a="1"/>
  <c r="S884" i="8" s="1"/>
  <c r="S846" i="8" a="1"/>
  <c r="S846" i="8" s="1"/>
  <c r="R846" i="8" a="1"/>
  <c r="R846" i="8" s="1"/>
  <c r="Q846" i="8" a="1"/>
  <c r="Q846" i="8" s="1"/>
  <c r="T846" i="8" a="1"/>
  <c r="T846" i="8" s="1"/>
  <c r="V809" i="8" a="1"/>
  <c r="V809" i="8" s="1"/>
  <c r="T759" i="8" a="1"/>
  <c r="T759" i="8" s="1"/>
  <c r="S759" i="8" a="1"/>
  <c r="S759" i="8" s="1"/>
  <c r="R759" i="8" a="1"/>
  <c r="R759" i="8" s="1"/>
  <c r="Q759" i="8" a="1"/>
  <c r="Q759" i="8" s="1"/>
  <c r="V775" i="8" a="1"/>
  <c r="V775" i="8" s="1"/>
  <c r="U775" i="8" a="1"/>
  <c r="U775" i="8" s="1"/>
  <c r="S774" i="8" a="1"/>
  <c r="S774" i="8" s="1"/>
  <c r="R774" i="8" a="1"/>
  <c r="R774" i="8" s="1"/>
  <c r="Q774" i="8" a="1"/>
  <c r="Q774" i="8" s="1"/>
  <c r="T774" i="8" a="1"/>
  <c r="T774" i="8" s="1"/>
  <c r="R676" i="8" a="1"/>
  <c r="R676" i="8" s="1"/>
  <c r="T676" i="8" a="1"/>
  <c r="T676" i="8" s="1"/>
  <c r="S676" i="8" a="1"/>
  <c r="S676" i="8" s="1"/>
  <c r="Q676" i="8" a="1"/>
  <c r="Q676" i="8" s="1"/>
  <c r="V673" i="8" a="1"/>
  <c r="V673" i="8" s="1"/>
  <c r="Q683" i="8" a="1"/>
  <c r="Q683" i="8" s="1"/>
  <c r="S683" i="8" a="1"/>
  <c r="S683" i="8" s="1"/>
  <c r="R683" i="8" a="1"/>
  <c r="R683" i="8" s="1"/>
  <c r="T683" i="8" a="1"/>
  <c r="T683" i="8" s="1"/>
  <c r="Q741" i="8" a="1"/>
  <c r="Q741" i="8" s="1"/>
  <c r="T741" i="8" a="1"/>
  <c r="T741" i="8" s="1"/>
  <c r="S741" i="8" a="1"/>
  <c r="S741" i="8" s="1"/>
  <c r="R741" i="8" a="1"/>
  <c r="R741" i="8" s="1"/>
  <c r="S731" i="8" a="1"/>
  <c r="S731" i="8" s="1"/>
  <c r="R731" i="8" a="1"/>
  <c r="R731" i="8" s="1"/>
  <c r="Q731" i="8" a="1"/>
  <c r="Q731" i="8" s="1"/>
  <c r="T731" i="8" a="1"/>
  <c r="T731" i="8" s="1"/>
  <c r="V651" i="8" a="1"/>
  <c r="V651" i="8" s="1"/>
  <c r="S646" i="8" a="1"/>
  <c r="S646" i="8" s="1"/>
  <c r="R646" i="8" a="1"/>
  <c r="R646" i="8" s="1"/>
  <c r="T646" i="8" a="1"/>
  <c r="T646" i="8" s="1"/>
  <c r="Q646" i="8" a="1"/>
  <c r="Q646" i="8" s="1"/>
  <c r="R769" i="8" a="1"/>
  <c r="R769" i="8" s="1"/>
  <c r="Q769" i="8" a="1"/>
  <c r="Q769" i="8" s="1"/>
  <c r="T769" i="8" a="1"/>
  <c r="T769" i="8" s="1"/>
  <c r="S769" i="8" a="1"/>
  <c r="S769" i="8" s="1"/>
  <c r="V671" i="8" a="1"/>
  <c r="V671" i="8" s="1"/>
  <c r="U671" i="8" a="1"/>
  <c r="U671" i="8" s="1"/>
  <c r="V567" i="8" a="1"/>
  <c r="V567" i="8" s="1"/>
  <c r="R599" i="8" a="1"/>
  <c r="R599" i="8" s="1"/>
  <c r="T599" i="8" a="1"/>
  <c r="T599" i="8" s="1"/>
  <c r="S599" i="8" a="1"/>
  <c r="S599" i="8" s="1"/>
  <c r="Q599" i="8" a="1"/>
  <c r="Q599" i="8" s="1"/>
  <c r="V584" i="8" a="1"/>
  <c r="V584" i="8" s="1"/>
  <c r="R540" i="8" a="1"/>
  <c r="R540" i="8" s="1"/>
  <c r="Q540" i="8" a="1"/>
  <c r="Q540" i="8" s="1"/>
  <c r="T540" i="8" a="1"/>
  <c r="T540" i="8" s="1"/>
  <c r="S540" i="8" a="1"/>
  <c r="S540" i="8" s="1"/>
  <c r="S553" i="8" a="1"/>
  <c r="S553" i="8" s="1"/>
  <c r="R553" i="8" a="1"/>
  <c r="R553" i="8" s="1"/>
  <c r="Q553" i="8" a="1"/>
  <c r="Q553" i="8" s="1"/>
  <c r="T553" i="8" a="1"/>
  <c r="T553" i="8" s="1"/>
  <c r="T515" i="8" a="1"/>
  <c r="T515" i="8" s="1"/>
  <c r="S515" i="8" a="1"/>
  <c r="S515" i="8" s="1"/>
  <c r="R515" i="8" a="1"/>
  <c r="R515" i="8" s="1"/>
  <c r="Q515" i="8" a="1"/>
  <c r="Q515" i="8" s="1"/>
  <c r="S479" i="8" a="1"/>
  <c r="S479" i="8" s="1"/>
  <c r="T479" i="8" a="1"/>
  <c r="T479" i="8" s="1"/>
  <c r="R479" i="8" a="1"/>
  <c r="R479" i="8" s="1"/>
  <c r="Q479" i="8" a="1"/>
  <c r="Q479" i="8" s="1"/>
  <c r="Q439" i="8" a="1"/>
  <c r="Q439" i="8" s="1"/>
  <c r="T439" i="8" a="1"/>
  <c r="T439" i="8" s="1"/>
  <c r="S439" i="8" a="1"/>
  <c r="S439" i="8" s="1"/>
  <c r="R439" i="8" a="1"/>
  <c r="R439" i="8" s="1"/>
  <c r="S392" i="8" a="1"/>
  <c r="S392" i="8" s="1"/>
  <c r="T392" i="8" a="1"/>
  <c r="T392" i="8" s="1"/>
  <c r="R392" i="8" a="1"/>
  <c r="R392" i="8" s="1"/>
  <c r="Q392" i="8" a="1"/>
  <c r="Q392" i="8" s="1"/>
  <c r="R363" i="8" a="1"/>
  <c r="R363" i="8" s="1"/>
  <c r="T363" i="8" a="1"/>
  <c r="T363" i="8" s="1"/>
  <c r="S363" i="8" a="1"/>
  <c r="S363" i="8" s="1"/>
  <c r="Q363" i="8" a="1"/>
  <c r="Q363" i="8" s="1"/>
  <c r="U418" i="8" a="1"/>
  <c r="U418" i="8" s="1"/>
  <c r="R399" i="8" a="1"/>
  <c r="R399" i="8" s="1"/>
  <c r="S399" i="8" a="1"/>
  <c r="S399" i="8" s="1"/>
  <c r="Q399" i="8" a="1"/>
  <c r="Q399" i="8" s="1"/>
  <c r="T399" i="8" a="1"/>
  <c r="T399" i="8" s="1"/>
  <c r="T351" i="8" a="1"/>
  <c r="T351" i="8" s="1"/>
  <c r="S351" i="8" a="1"/>
  <c r="S351" i="8" s="1"/>
  <c r="R351" i="8" a="1"/>
  <c r="R351" i="8" s="1"/>
  <c r="Q351" i="8" a="1"/>
  <c r="Q351" i="8" s="1"/>
  <c r="R341" i="8" a="1"/>
  <c r="R341" i="8" s="1"/>
  <c r="Q341" i="8" a="1"/>
  <c r="Q341" i="8" s="1"/>
  <c r="T341" i="8" a="1"/>
  <c r="T341" i="8" s="1"/>
  <c r="S341" i="8" a="1"/>
  <c r="S341" i="8" s="1"/>
  <c r="U312" i="8" a="1"/>
  <c r="U312" i="8" s="1"/>
  <c r="Q253" i="8" a="1"/>
  <c r="Q253" i="8" s="1"/>
  <c r="T253" i="8" a="1"/>
  <c r="T253" i="8" s="1"/>
  <c r="S253" i="8" a="1"/>
  <c r="S253" i="8" s="1"/>
  <c r="R253" i="8" a="1"/>
  <c r="R253" i="8" s="1"/>
  <c r="V295" i="8" a="1"/>
  <c r="V295" i="8" s="1"/>
  <c r="S255" i="8" a="1"/>
  <c r="S255" i="8" s="1"/>
  <c r="R255" i="8" a="1"/>
  <c r="R255" i="8" s="1"/>
  <c r="Q255" i="8" a="1"/>
  <c r="Q255" i="8" s="1"/>
  <c r="T255" i="8" a="1"/>
  <c r="T255" i="8" s="1"/>
  <c r="U203" i="8" a="1"/>
  <c r="U203" i="8" s="1"/>
  <c r="V203" i="8" a="1"/>
  <c r="V203" i="8" s="1"/>
  <c r="U183" i="8" a="1"/>
  <c r="U183" i="8" s="1"/>
  <c r="V183" i="8" a="1"/>
  <c r="V183" i="8" s="1"/>
  <c r="Q193" i="8" a="1"/>
  <c r="Q193" i="8" s="1"/>
  <c r="T193" i="8" a="1"/>
  <c r="T193" i="8" s="1"/>
  <c r="S193" i="8" a="1"/>
  <c r="S193" i="8" s="1"/>
  <c r="R193" i="8" a="1"/>
  <c r="R193" i="8" s="1"/>
  <c r="S256" i="8" a="1"/>
  <c r="S256" i="8" s="1"/>
  <c r="R256" i="8" a="1"/>
  <c r="R256" i="8" s="1"/>
  <c r="Q256" i="8" a="1"/>
  <c r="Q256" i="8" s="1"/>
  <c r="T256" i="8" a="1"/>
  <c r="T256" i="8" s="1"/>
  <c r="V196" i="8" a="1"/>
  <c r="V196" i="8" s="1"/>
  <c r="Q98" i="8" a="1"/>
  <c r="Q98" i="8" s="1"/>
  <c r="T98" i="8" a="1"/>
  <c r="T98" i="8" s="1"/>
  <c r="S98" i="8" a="1"/>
  <c r="S98" i="8" s="1"/>
  <c r="R98" i="8" a="1"/>
  <c r="R98" i="8" s="1"/>
  <c r="S82" i="8" a="1"/>
  <c r="S82" i="8" s="1"/>
  <c r="R82" i="8" a="1"/>
  <c r="R82" i="8" s="1"/>
  <c r="Q82" i="8" a="1"/>
  <c r="Q82" i="8" s="1"/>
  <c r="T82" i="8" a="1"/>
  <c r="T82" i="8" s="1"/>
  <c r="S231" i="8" a="1"/>
  <c r="S231" i="8" s="1"/>
  <c r="R231" i="8" a="1"/>
  <c r="R231" i="8" s="1"/>
  <c r="Q231" i="8" a="1"/>
  <c r="Q231" i="8" s="1"/>
  <c r="T231" i="8" a="1"/>
  <c r="T231" i="8" s="1"/>
  <c r="U212" i="8" a="1"/>
  <c r="U212" i="8" s="1"/>
  <c r="S121" i="8" a="1"/>
  <c r="S121" i="8" s="1"/>
  <c r="T121" i="8" a="1"/>
  <c r="T121" i="8" s="1"/>
  <c r="R121" i="8" a="1"/>
  <c r="R121" i="8" s="1"/>
  <c r="Q121" i="8" a="1"/>
  <c r="Q121" i="8" s="1"/>
  <c r="V111" i="8" a="1"/>
  <c r="V111" i="8" s="1"/>
  <c r="S102" i="8" a="1"/>
  <c r="S102" i="8" s="1"/>
  <c r="R102" i="8" a="1"/>
  <c r="R102" i="8" s="1"/>
  <c r="Q102" i="8" a="1"/>
  <c r="Q102" i="8" s="1"/>
  <c r="T102" i="8" a="1"/>
  <c r="T102" i="8" s="1"/>
  <c r="T208" i="8" a="1"/>
  <c r="T208" i="8" s="1"/>
  <c r="Q208" i="8" a="1"/>
  <c r="Q208" i="8" s="1"/>
  <c r="V228" i="8" a="1"/>
  <c r="V228" i="8" s="1"/>
  <c r="Q185" i="8" a="1"/>
  <c r="Q185" i="8" s="1"/>
  <c r="T185" i="8" a="1"/>
  <c r="T185" i="8" s="1"/>
  <c r="S185" i="8" a="1"/>
  <c r="S185" i="8" s="1"/>
  <c r="R185" i="8" a="1"/>
  <c r="R185" i="8" s="1"/>
  <c r="U151" i="8" a="1"/>
  <c r="U151" i="8" s="1"/>
  <c r="U132" i="8" a="1"/>
  <c r="U132" i="8" s="1"/>
  <c r="U91" i="8" a="1"/>
  <c r="U91" i="8" s="1"/>
  <c r="V91" i="8" a="1"/>
  <c r="V91" i="8" s="1"/>
  <c r="T157" i="8" a="1"/>
  <c r="T157" i="8" s="1"/>
  <c r="S133" i="8" a="1"/>
  <c r="S133" i="8" s="1"/>
  <c r="S117" i="8" a="1"/>
  <c r="S117" i="8" s="1"/>
  <c r="V24" i="8" a="1"/>
  <c r="V24" i="8" s="1"/>
  <c r="V101" i="8" a="1"/>
  <c r="V101" i="8" s="1"/>
  <c r="V113" i="8" a="1"/>
  <c r="V113" i="8" s="1"/>
  <c r="T111" i="8" a="1"/>
  <c r="T111" i="8" s="1"/>
  <c r="U105" i="8" a="1"/>
  <c r="U105" i="8" s="1"/>
  <c r="V1348" i="8" a="1"/>
  <c r="V1348" i="8" s="1"/>
  <c r="S1297" i="8" a="1"/>
  <c r="S1297" i="8" s="1"/>
  <c r="T1297" i="8" a="1"/>
  <c r="T1297" i="8" s="1"/>
  <c r="R1297" i="8" a="1"/>
  <c r="R1297" i="8" s="1"/>
  <c r="Q1297" i="8" a="1"/>
  <c r="Q1297" i="8" s="1"/>
  <c r="R1300" i="8" a="1"/>
  <c r="R1300" i="8" s="1"/>
  <c r="S1300" i="8" a="1"/>
  <c r="S1300" i="8" s="1"/>
  <c r="Q1300" i="8" a="1"/>
  <c r="Q1300" i="8" s="1"/>
  <c r="T1300" i="8" a="1"/>
  <c r="T1300" i="8" s="1"/>
  <c r="T1284" i="8" a="1"/>
  <c r="T1284" i="8" s="1"/>
  <c r="Q1284" i="8" a="1"/>
  <c r="Q1284" i="8" s="1"/>
  <c r="S1284" i="8" a="1"/>
  <c r="S1284" i="8" s="1"/>
  <c r="R1284" i="8" a="1"/>
  <c r="R1284" i="8" s="1"/>
  <c r="V1244" i="8" a="1"/>
  <c r="V1244" i="8" s="1"/>
  <c r="R1268" i="8" a="1"/>
  <c r="R1268" i="8" s="1"/>
  <c r="T1268" i="8" a="1"/>
  <c r="T1268" i="8" s="1"/>
  <c r="S1268" i="8" a="1"/>
  <c r="S1268" i="8" s="1"/>
  <c r="Q1268" i="8" a="1"/>
  <c r="Q1268" i="8" s="1"/>
  <c r="R1168" i="8" a="1"/>
  <c r="R1168" i="8" s="1"/>
  <c r="T1168" i="8" a="1"/>
  <c r="T1168" i="8" s="1"/>
  <c r="S1168" i="8" a="1"/>
  <c r="S1168" i="8" s="1"/>
  <c r="Q1168" i="8" a="1"/>
  <c r="Q1168" i="8" s="1"/>
  <c r="V1149" i="8" a="1"/>
  <c r="V1149" i="8" s="1"/>
  <c r="V1163" i="8" a="1"/>
  <c r="V1163" i="8" s="1"/>
  <c r="T1148" i="8" a="1"/>
  <c r="T1148" i="8" s="1"/>
  <c r="R1148" i="8" a="1"/>
  <c r="R1148" i="8" s="1"/>
  <c r="Q1148" i="8" a="1"/>
  <c r="Q1148" i="8" s="1"/>
  <c r="S1148" i="8" a="1"/>
  <c r="S1148" i="8" s="1"/>
  <c r="Q1129" i="8" a="1"/>
  <c r="Q1129" i="8" s="1"/>
  <c r="T1129" i="8" a="1"/>
  <c r="T1129" i="8" s="1"/>
  <c r="R1129" i="8" a="1"/>
  <c r="R1129" i="8" s="1"/>
  <c r="S1129" i="8" a="1"/>
  <c r="S1129" i="8" s="1"/>
  <c r="T1098" i="8" a="1"/>
  <c r="T1098" i="8" s="1"/>
  <c r="R1098" i="8" a="1"/>
  <c r="R1098" i="8" s="1"/>
  <c r="S1098" i="8" a="1"/>
  <c r="S1098" i="8" s="1"/>
  <c r="Q1098" i="8" a="1"/>
  <c r="Q1098" i="8" s="1"/>
  <c r="T1102" i="8" a="1"/>
  <c r="T1102" i="8" s="1"/>
  <c r="R1102" i="8" a="1"/>
  <c r="R1102" i="8" s="1"/>
  <c r="S1102" i="8" a="1"/>
  <c r="S1102" i="8" s="1"/>
  <c r="Q1102" i="8" a="1"/>
  <c r="Q1102" i="8" s="1"/>
  <c r="T1070" i="8" a="1"/>
  <c r="T1070" i="8" s="1"/>
  <c r="S1070" i="8" a="1"/>
  <c r="S1070" i="8" s="1"/>
  <c r="R1070" i="8" a="1"/>
  <c r="R1070" i="8" s="1"/>
  <c r="Q1070" i="8" a="1"/>
  <c r="Q1070" i="8" s="1"/>
  <c r="V1088" i="8" a="1"/>
  <c r="V1088" i="8" s="1"/>
  <c r="R1027" i="8" a="1"/>
  <c r="R1027" i="8" s="1"/>
  <c r="T1027" i="8" a="1"/>
  <c r="T1027" i="8" s="1"/>
  <c r="Q1027" i="8" a="1"/>
  <c r="Q1027" i="8" s="1"/>
  <c r="S1027" i="8" a="1"/>
  <c r="S1027" i="8" s="1"/>
  <c r="Q992" i="8" a="1"/>
  <c r="Q992" i="8" s="1"/>
  <c r="T992" i="8" a="1"/>
  <c r="T992" i="8" s="1"/>
  <c r="S992" i="8" a="1"/>
  <c r="S992" i="8" s="1"/>
  <c r="R992" i="8" a="1"/>
  <c r="R992" i="8" s="1"/>
  <c r="T924" i="8" a="1"/>
  <c r="T924" i="8" s="1"/>
  <c r="S924" i="8" a="1"/>
  <c r="S924" i="8" s="1"/>
  <c r="R924" i="8" a="1"/>
  <c r="R924" i="8" s="1"/>
  <c r="Q924" i="8" a="1"/>
  <c r="Q924" i="8" s="1"/>
  <c r="T908" i="8" a="1"/>
  <c r="T908" i="8" s="1"/>
  <c r="S908" i="8" a="1"/>
  <c r="S908" i="8" s="1"/>
  <c r="R908" i="8" a="1"/>
  <c r="R908" i="8" s="1"/>
  <c r="Q908" i="8" a="1"/>
  <c r="Q908" i="8" s="1"/>
  <c r="Q810" i="8" a="1"/>
  <c r="Q810" i="8" s="1"/>
  <c r="T810" i="8" a="1"/>
  <c r="T810" i="8" s="1"/>
  <c r="S810" i="8" a="1"/>
  <c r="S810" i="8" s="1"/>
  <c r="R810" i="8" a="1"/>
  <c r="R810" i="8" s="1"/>
  <c r="T827" i="8" a="1"/>
  <c r="T827" i="8" s="1"/>
  <c r="S827" i="8" a="1"/>
  <c r="S827" i="8" s="1"/>
  <c r="R827" i="8" a="1"/>
  <c r="R827" i="8" s="1"/>
  <c r="Q827" i="8" a="1"/>
  <c r="Q827" i="8" s="1"/>
  <c r="T831" i="8" a="1"/>
  <c r="T831" i="8" s="1"/>
  <c r="S831" i="8" a="1"/>
  <c r="S831" i="8" s="1"/>
  <c r="R831" i="8" a="1"/>
  <c r="R831" i="8" s="1"/>
  <c r="Q831" i="8" a="1"/>
  <c r="Q831" i="8" s="1"/>
  <c r="S758" i="8" a="1"/>
  <c r="S758" i="8" s="1"/>
  <c r="R758" i="8" a="1"/>
  <c r="R758" i="8" s="1"/>
  <c r="Q758" i="8" a="1"/>
  <c r="Q758" i="8" s="1"/>
  <c r="T758" i="8" a="1"/>
  <c r="T758" i="8" s="1"/>
  <c r="T751" i="8" a="1"/>
  <c r="T751" i="8" s="1"/>
  <c r="S751" i="8" a="1"/>
  <c r="S751" i="8" s="1"/>
  <c r="R751" i="8" a="1"/>
  <c r="R751" i="8" s="1"/>
  <c r="Q751" i="8" a="1"/>
  <c r="Q751" i="8" s="1"/>
  <c r="V1262" i="8" a="1"/>
  <c r="V1262" i="8" s="1"/>
  <c r="R688" i="8" a="1"/>
  <c r="R688" i="8" s="1"/>
  <c r="T688" i="8" a="1"/>
  <c r="T688" i="8" s="1"/>
  <c r="S688" i="8" a="1"/>
  <c r="S688" i="8" s="1"/>
  <c r="Q688" i="8" a="1"/>
  <c r="Q688" i="8" s="1"/>
  <c r="Q691" i="8" a="1"/>
  <c r="Q691" i="8" s="1"/>
  <c r="S691" i="8" a="1"/>
  <c r="S691" i="8" s="1"/>
  <c r="R691" i="8" a="1"/>
  <c r="R691" i="8" s="1"/>
  <c r="T691" i="8" a="1"/>
  <c r="T691" i="8" s="1"/>
  <c r="R680" i="8" a="1"/>
  <c r="R680" i="8" s="1"/>
  <c r="T680" i="8" a="1"/>
  <c r="T680" i="8" s="1"/>
  <c r="S680" i="8" a="1"/>
  <c r="S680" i="8" s="1"/>
  <c r="Q680" i="8" a="1"/>
  <c r="Q680" i="8" s="1"/>
  <c r="U731" i="8" a="1"/>
  <c r="U731" i="8" s="1"/>
  <c r="U673" i="8" a="1"/>
  <c r="U673" i="8" s="1"/>
  <c r="R589" i="8" a="1"/>
  <c r="R589" i="8" s="1"/>
  <c r="S589" i="8" a="1"/>
  <c r="S589" i="8" s="1"/>
  <c r="Q589" i="8" a="1"/>
  <c r="Q589" i="8" s="1"/>
  <c r="T589" i="8" a="1"/>
  <c r="T589" i="8" s="1"/>
  <c r="R577" i="8" a="1"/>
  <c r="R577" i="8" s="1"/>
  <c r="T577" i="8" a="1"/>
  <c r="T577" i="8" s="1"/>
  <c r="S577" i="8" a="1"/>
  <c r="S577" i="8" s="1"/>
  <c r="Q577" i="8" a="1"/>
  <c r="Q577" i="8" s="1"/>
  <c r="Q547" i="8" a="1"/>
  <c r="Q547" i="8" s="1"/>
  <c r="T547" i="8" a="1"/>
  <c r="T547" i="8" s="1"/>
  <c r="S547" i="8" a="1"/>
  <c r="S547" i="8" s="1"/>
  <c r="R547" i="8" a="1"/>
  <c r="R547" i="8" s="1"/>
  <c r="Q531" i="8" a="1"/>
  <c r="Q531" i="8" s="1"/>
  <c r="T531" i="8" a="1"/>
  <c r="T531" i="8" s="1"/>
  <c r="S531" i="8" a="1"/>
  <c r="S531" i="8" s="1"/>
  <c r="R531" i="8" a="1"/>
  <c r="R531" i="8" s="1"/>
  <c r="U584" i="8" a="1"/>
  <c r="U584" i="8" s="1"/>
  <c r="R561" i="8" a="1"/>
  <c r="R561" i="8" s="1"/>
  <c r="Q561" i="8" a="1"/>
  <c r="Q561" i="8" s="1"/>
  <c r="T561" i="8" a="1"/>
  <c r="T561" i="8" s="1"/>
  <c r="S561" i="8" a="1"/>
  <c r="S561" i="8" s="1"/>
  <c r="V554" i="8" a="1"/>
  <c r="V554" i="8" s="1"/>
  <c r="U485" i="8" a="1"/>
  <c r="U485" i="8" s="1"/>
  <c r="S425" i="8" a="1"/>
  <c r="S425" i="8" s="1"/>
  <c r="R425" i="8" a="1"/>
  <c r="R425" i="8" s="1"/>
  <c r="Q425" i="8" a="1"/>
  <c r="Q425" i="8" s="1"/>
  <c r="T425" i="8" a="1"/>
  <c r="T425" i="8" s="1"/>
  <c r="R528" i="8" a="1"/>
  <c r="R528" i="8" s="1"/>
  <c r="Q528" i="8" a="1"/>
  <c r="Q528" i="8" s="1"/>
  <c r="T528" i="8" a="1"/>
  <c r="T528" i="8" s="1"/>
  <c r="S528" i="8" a="1"/>
  <c r="S528" i="8" s="1"/>
  <c r="Q473" i="8" a="1"/>
  <c r="Q473" i="8" s="1"/>
  <c r="R473" i="8" a="1"/>
  <c r="R473" i="8" s="1"/>
  <c r="T473" i="8" a="1"/>
  <c r="T473" i="8" s="1"/>
  <c r="S473" i="8" a="1"/>
  <c r="S473" i="8" s="1"/>
  <c r="Q457" i="8" a="1"/>
  <c r="Q457" i="8" s="1"/>
  <c r="T457" i="8" a="1"/>
  <c r="T457" i="8" s="1"/>
  <c r="S457" i="8" a="1"/>
  <c r="S457" i="8" s="1"/>
  <c r="R457" i="8" a="1"/>
  <c r="R457" i="8" s="1"/>
  <c r="T488" i="8" a="1"/>
  <c r="T488" i="8" s="1"/>
  <c r="V580" i="8" a="1"/>
  <c r="V580" i="8" s="1"/>
  <c r="R482" i="8" a="1"/>
  <c r="R482" i="8" s="1"/>
  <c r="T482" i="8" a="1"/>
  <c r="T482" i="8" s="1"/>
  <c r="S482" i="8" a="1"/>
  <c r="S482" i="8" s="1"/>
  <c r="Q482" i="8" a="1"/>
  <c r="Q482" i="8" s="1"/>
  <c r="R446" i="8" a="1"/>
  <c r="R446" i="8" s="1"/>
  <c r="Q446" i="8" a="1"/>
  <c r="Q446" i="8" s="1"/>
  <c r="T446" i="8" a="1"/>
  <c r="T446" i="8" s="1"/>
  <c r="S446" i="8" a="1"/>
  <c r="S446" i="8" s="1"/>
  <c r="U358" i="8" a="1"/>
  <c r="U358" i="8" s="1"/>
  <c r="V394" i="8" a="1"/>
  <c r="V394" i="8" s="1"/>
  <c r="V390" i="8" a="1"/>
  <c r="V390" i="8" s="1"/>
  <c r="U321" i="8" a="1"/>
  <c r="U321" i="8" s="1"/>
  <c r="U305" i="8" a="1"/>
  <c r="U305" i="8" s="1"/>
  <c r="V438" i="8" a="1"/>
  <c r="V438" i="8" s="1"/>
  <c r="U342" i="8" a="1"/>
  <c r="U342" i="8" s="1"/>
  <c r="V342" i="8" a="1"/>
  <c r="V342" i="8" s="1"/>
  <c r="R444" i="8" a="1"/>
  <c r="R444" i="8" s="1"/>
  <c r="Q444" i="8" a="1"/>
  <c r="Q444" i="8" s="1"/>
  <c r="T444" i="8" a="1"/>
  <c r="T444" i="8" s="1"/>
  <c r="S444" i="8" a="1"/>
  <c r="S444" i="8" s="1"/>
  <c r="U306" i="8" a="1"/>
  <c r="U306" i="8" s="1"/>
  <c r="S368" i="8" a="1"/>
  <c r="S368" i="8" s="1"/>
  <c r="R368" i="8" a="1"/>
  <c r="R368" i="8" s="1"/>
  <c r="Q368" i="8" a="1"/>
  <c r="Q368" i="8" s="1"/>
  <c r="T368" i="8" a="1"/>
  <c r="T368" i="8" s="1"/>
  <c r="Q340" i="8" a="1"/>
  <c r="Q340" i="8" s="1"/>
  <c r="T340" i="8" a="1"/>
  <c r="T340" i="8" s="1"/>
  <c r="S340" i="8" a="1"/>
  <c r="S340" i="8" s="1"/>
  <c r="R340" i="8" a="1"/>
  <c r="R340" i="8" s="1"/>
  <c r="S417" i="8" a="1"/>
  <c r="S417" i="8" s="1"/>
  <c r="R417" i="8" a="1"/>
  <c r="R417" i="8" s="1"/>
  <c r="T417" i="8" a="1"/>
  <c r="T417" i="8" s="1"/>
  <c r="Q417" i="8" a="1"/>
  <c r="Q417" i="8" s="1"/>
  <c r="V402" i="8" a="1"/>
  <c r="V402" i="8" s="1"/>
  <c r="V179" i="8" a="1"/>
  <c r="V179" i="8" s="1"/>
  <c r="U179" i="8" a="1"/>
  <c r="U179" i="8" s="1"/>
  <c r="Q213" i="8" a="1"/>
  <c r="Q213" i="8" s="1"/>
  <c r="T213" i="8" a="1"/>
  <c r="T213" i="8" s="1"/>
  <c r="S213" i="8" a="1"/>
  <c r="S213" i="8" s="1"/>
  <c r="R213" i="8" a="1"/>
  <c r="R213" i="8" s="1"/>
  <c r="S350" i="8" a="1"/>
  <c r="S350" i="8" s="1"/>
  <c r="R350" i="8" a="1"/>
  <c r="R350" i="8" s="1"/>
  <c r="Q350" i="8" a="1"/>
  <c r="Q350" i="8" s="1"/>
  <c r="T350" i="8" a="1"/>
  <c r="T350" i="8" s="1"/>
  <c r="T308" i="8" a="1"/>
  <c r="T308" i="8" s="1"/>
  <c r="S308" i="8" a="1"/>
  <c r="S308" i="8" s="1"/>
  <c r="R308" i="8" a="1"/>
  <c r="R308" i="8" s="1"/>
  <c r="Q308" i="8" a="1"/>
  <c r="Q308" i="8" s="1"/>
  <c r="U192" i="8" a="1"/>
  <c r="U192" i="8" s="1"/>
  <c r="T180" i="8" a="1"/>
  <c r="T180" i="8" s="1"/>
  <c r="R112" i="8" a="1"/>
  <c r="R112" i="8" s="1"/>
  <c r="Q112" i="8" a="1"/>
  <c r="Q112" i="8" s="1"/>
  <c r="T112" i="8" a="1"/>
  <c r="T112" i="8" s="1"/>
  <c r="S112" i="8" a="1"/>
  <c r="S112" i="8" s="1"/>
  <c r="V115" i="8" a="1"/>
  <c r="V115" i="8" s="1"/>
  <c r="U115" i="8" a="1"/>
  <c r="U115" i="8" s="1"/>
  <c r="S187" i="8" a="1"/>
  <c r="S187" i="8" s="1"/>
  <c r="R187" i="8" a="1"/>
  <c r="R187" i="8" s="1"/>
  <c r="Q187" i="8" a="1"/>
  <c r="Q187" i="8" s="1"/>
  <c r="T187" i="8" a="1"/>
  <c r="T187" i="8" s="1"/>
  <c r="V212" i="8" a="1"/>
  <c r="V212" i="8" s="1"/>
  <c r="Q151" i="8" a="1"/>
  <c r="Q151" i="8" s="1"/>
  <c r="T151" i="8" a="1"/>
  <c r="T151" i="8" s="1"/>
  <c r="S151" i="8" a="1"/>
  <c r="S151" i="8" s="1"/>
  <c r="R151" i="8" a="1"/>
  <c r="R151" i="8" s="1"/>
  <c r="T93" i="8" a="1"/>
  <c r="T93" i="8" s="1"/>
  <c r="U66" i="8" a="1"/>
  <c r="U66" i="8" s="1"/>
  <c r="V66" i="8" a="1"/>
  <c r="V66" i="8" s="1"/>
  <c r="V232" i="8" a="1"/>
  <c r="V232" i="8" s="1"/>
  <c r="S177" i="8" a="1"/>
  <c r="S177" i="8" s="1"/>
  <c r="R152" i="8" a="1"/>
  <c r="R152" i="8" s="1"/>
  <c r="T152" i="8" a="1"/>
  <c r="T152" i="8" s="1"/>
  <c r="S152" i="8" a="1"/>
  <c r="S152" i="8" s="1"/>
  <c r="Q152" i="8" a="1"/>
  <c r="Q152" i="8" s="1"/>
  <c r="U185" i="8" a="1"/>
  <c r="U185" i="8" s="1"/>
  <c r="Q131" i="8" a="1"/>
  <c r="Q131" i="8" s="1"/>
  <c r="Q68" i="8" a="1"/>
  <c r="Q68" i="8" s="1"/>
  <c r="T68" i="8" a="1"/>
  <c r="T68" i="8" s="1"/>
  <c r="S68" i="8" a="1"/>
  <c r="S68" i="8" s="1"/>
  <c r="R68" i="8" a="1"/>
  <c r="R68" i="8" s="1"/>
  <c r="U224" i="8" a="1"/>
  <c r="U224" i="8" s="1"/>
  <c r="T176" i="8" a="1"/>
  <c r="T176" i="8" s="1"/>
  <c r="R176" i="8" a="1"/>
  <c r="R176" i="8" s="1"/>
  <c r="Q176" i="8" a="1"/>
  <c r="Q176" i="8" s="1"/>
  <c r="S176" i="8" a="1"/>
  <c r="S176" i="8" s="1"/>
  <c r="V142" i="8" a="1"/>
  <c r="V142" i="8" s="1"/>
  <c r="S91" i="8" a="1"/>
  <c r="S91" i="8" s="1"/>
  <c r="U162" i="8" a="1"/>
  <c r="U162" i="8" s="1"/>
  <c r="S124" i="8" a="1"/>
  <c r="S124" i="8" s="1"/>
  <c r="T139" i="8" a="1"/>
  <c r="T139" i="8" s="1"/>
  <c r="T35" i="8" a="1"/>
  <c r="T35" i="8" s="1"/>
  <c r="S35" i="8" a="1"/>
  <c r="S35" i="8" s="1"/>
  <c r="R35" i="8" a="1"/>
  <c r="R35" i="8" s="1"/>
  <c r="Q35" i="8" a="1"/>
  <c r="Q35" i="8" s="1"/>
  <c r="R136" i="8" a="1"/>
  <c r="R136" i="8" s="1"/>
  <c r="Q89" i="8" a="1"/>
  <c r="Q89" i="8" s="1"/>
  <c r="T89" i="8" a="1"/>
  <c r="T89" i="8" s="1"/>
  <c r="S89" i="8" a="1"/>
  <c r="S89" i="8" s="1"/>
  <c r="R89" i="8" a="1"/>
  <c r="R89" i="8" s="1"/>
  <c r="T59" i="8" a="1"/>
  <c r="T59" i="8" s="1"/>
  <c r="S59" i="8" a="1"/>
  <c r="S59" i="8" s="1"/>
  <c r="R59" i="8" a="1"/>
  <c r="R59" i="8" s="1"/>
  <c r="Q59" i="8" a="1"/>
  <c r="Q59" i="8" s="1"/>
  <c r="V28" i="8" a="1"/>
  <c r="V28" i="8" s="1"/>
  <c r="S126" i="8" a="1"/>
  <c r="S126" i="8" s="1"/>
  <c r="S34" i="8" a="1"/>
  <c r="S34" i="8" s="1"/>
  <c r="R34" i="8" a="1"/>
  <c r="R34" i="8" s="1"/>
  <c r="Q34" i="8" a="1"/>
  <c r="Q34" i="8" s="1"/>
  <c r="T34" i="8" a="1"/>
  <c r="T34" i="8" s="1"/>
  <c r="V1321" i="8" a="1"/>
  <c r="V1321" i="8" s="1"/>
  <c r="V1319" i="8" a="1"/>
  <c r="V1319" i="8" s="1"/>
  <c r="V1315" i="8" a="1"/>
  <c r="V1315" i="8" s="1"/>
  <c r="Q1275" i="8" a="1"/>
  <c r="Q1275" i="8" s="1"/>
  <c r="S1275" i="8" a="1"/>
  <c r="S1275" i="8" s="1"/>
  <c r="R1275" i="8" a="1"/>
  <c r="R1275" i="8" s="1"/>
  <c r="T1275" i="8" a="1"/>
  <c r="T1275" i="8" s="1"/>
  <c r="T1260" i="8" a="1"/>
  <c r="T1260" i="8" s="1"/>
  <c r="S1260" i="8" a="1"/>
  <c r="S1260" i="8" s="1"/>
  <c r="R1260" i="8" a="1"/>
  <c r="R1260" i="8" s="1"/>
  <c r="Q1260" i="8" a="1"/>
  <c r="Q1260" i="8" s="1"/>
  <c r="T1242" i="8" a="1"/>
  <c r="T1242" i="8" s="1"/>
  <c r="Q1242" i="8" a="1"/>
  <c r="Q1242" i="8" s="1"/>
  <c r="S1242" i="8" a="1"/>
  <c r="S1242" i="8" s="1"/>
  <c r="R1242" i="8" a="1"/>
  <c r="R1242" i="8" s="1"/>
  <c r="Q1202" i="8" a="1"/>
  <c r="Q1202" i="8" s="1"/>
  <c r="S1202" i="8" a="1"/>
  <c r="S1202" i="8" s="1"/>
  <c r="R1202" i="8" a="1"/>
  <c r="R1202" i="8" s="1"/>
  <c r="T1202" i="8" a="1"/>
  <c r="T1202" i="8" s="1"/>
  <c r="V1190" i="8" a="1"/>
  <c r="V1190" i="8" s="1"/>
  <c r="U1159" i="8" a="1"/>
  <c r="U1159" i="8" s="1"/>
  <c r="V1146" i="8" a="1"/>
  <c r="V1146" i="8" s="1"/>
  <c r="S1119" i="8" a="1"/>
  <c r="S1119" i="8" s="1"/>
  <c r="R1119" i="8" a="1"/>
  <c r="R1119" i="8" s="1"/>
  <c r="T1119" i="8" a="1"/>
  <c r="T1119" i="8" s="1"/>
  <c r="Q1119" i="8" a="1"/>
  <c r="Q1119" i="8" s="1"/>
  <c r="V1147" i="8" a="1"/>
  <c r="V1147" i="8" s="1"/>
  <c r="U1158" i="8" a="1"/>
  <c r="U1158" i="8" s="1"/>
  <c r="V1090" i="8" a="1"/>
  <c r="V1090" i="8" s="1"/>
  <c r="U1090" i="8" a="1"/>
  <c r="U1090" i="8" s="1"/>
  <c r="V1096" i="8" a="1"/>
  <c r="V1096" i="8" s="1"/>
  <c r="V1076" i="8" a="1"/>
  <c r="V1076" i="8" s="1"/>
  <c r="U1070" i="8" a="1"/>
  <c r="U1070" i="8" s="1"/>
  <c r="T1050" i="8" a="1"/>
  <c r="T1050" i="8" s="1"/>
  <c r="R1050" i="8" a="1"/>
  <c r="R1050" i="8" s="1"/>
  <c r="Q1050" i="8" a="1"/>
  <c r="Q1050" i="8" s="1"/>
  <c r="S1050" i="8" a="1"/>
  <c r="S1050" i="8" s="1"/>
  <c r="S1031" i="8" a="1"/>
  <c r="S1031" i="8" s="1"/>
  <c r="R1031" i="8" a="1"/>
  <c r="R1031" i="8" s="1"/>
  <c r="Q1031" i="8" a="1"/>
  <c r="Q1031" i="8" s="1"/>
  <c r="T1031" i="8" a="1"/>
  <c r="T1031" i="8" s="1"/>
  <c r="U1109" i="8" a="1"/>
  <c r="U1109" i="8" s="1"/>
  <c r="V1021" i="8" a="1"/>
  <c r="V1021" i="8" s="1"/>
  <c r="T1073" i="8" a="1"/>
  <c r="T1073" i="8" s="1"/>
  <c r="S1073" i="8" a="1"/>
  <c r="S1073" i="8" s="1"/>
  <c r="R1073" i="8" a="1"/>
  <c r="R1073" i="8" s="1"/>
  <c r="Q1073" i="8" a="1"/>
  <c r="Q1073" i="8" s="1"/>
  <c r="T1048" i="8" a="1"/>
  <c r="T1048" i="8" s="1"/>
  <c r="S1048" i="8" a="1"/>
  <c r="S1048" i="8" s="1"/>
  <c r="R1048" i="8" a="1"/>
  <c r="R1048" i="8" s="1"/>
  <c r="Q1048" i="8" a="1"/>
  <c r="Q1048" i="8" s="1"/>
  <c r="V990" i="8" a="1"/>
  <c r="V990" i="8" s="1"/>
  <c r="V972" i="8" a="1"/>
  <c r="V972" i="8" s="1"/>
  <c r="U972" i="8" a="1"/>
  <c r="U972" i="8" s="1"/>
  <c r="V941" i="8" a="1"/>
  <c r="V941" i="8" s="1"/>
  <c r="U985" i="8" a="1"/>
  <c r="U985" i="8" s="1"/>
  <c r="R958" i="8" a="1"/>
  <c r="R958" i="8" s="1"/>
  <c r="T958" i="8" a="1"/>
  <c r="T958" i="8" s="1"/>
  <c r="Q958" i="8" a="1"/>
  <c r="Q958" i="8" s="1"/>
  <c r="S958" i="8" a="1"/>
  <c r="S958" i="8" s="1"/>
  <c r="V947" i="8" a="1"/>
  <c r="V947" i="8" s="1"/>
  <c r="S947" i="8" a="1"/>
  <c r="S947" i="8" s="1"/>
  <c r="R947" i="8" a="1"/>
  <c r="R947" i="8" s="1"/>
  <c r="Q947" i="8" a="1"/>
  <c r="Q947" i="8" s="1"/>
  <c r="T947" i="8" a="1"/>
  <c r="T947" i="8" s="1"/>
  <c r="V936" i="8" a="1"/>
  <c r="V936" i="8" s="1"/>
  <c r="V1016" i="8" a="1"/>
  <c r="V1016" i="8" s="1"/>
  <c r="V957" i="8" a="1"/>
  <c r="V957" i="8" s="1"/>
  <c r="S940" i="8" a="1"/>
  <c r="S940" i="8" s="1"/>
  <c r="R940" i="8" a="1"/>
  <c r="R940" i="8" s="1"/>
  <c r="Q940" i="8" a="1"/>
  <c r="Q940" i="8" s="1"/>
  <c r="T940" i="8" a="1"/>
  <c r="T940" i="8" s="1"/>
  <c r="U942" i="8" a="1"/>
  <c r="U942" i="8" s="1"/>
  <c r="U899" i="8" a="1"/>
  <c r="U899" i="8" s="1"/>
  <c r="R894" i="8" a="1"/>
  <c r="R894" i="8" s="1"/>
  <c r="T894" i="8" a="1"/>
  <c r="T894" i="8" s="1"/>
  <c r="S894" i="8" a="1"/>
  <c r="S894" i="8" s="1"/>
  <c r="Q894" i="8" a="1"/>
  <c r="Q894" i="8" s="1"/>
  <c r="U828" i="8" a="1"/>
  <c r="U828" i="8" s="1"/>
  <c r="V812" i="8" a="1"/>
  <c r="V812" i="8" s="1"/>
  <c r="V824" i="8" a="1"/>
  <c r="V824" i="8" s="1"/>
  <c r="V820" i="8" a="1"/>
  <c r="V820" i="8" s="1"/>
  <c r="V868" i="8" a="1"/>
  <c r="V868" i="8" s="1"/>
  <c r="U810" i="8" a="1"/>
  <c r="U810" i="8" s="1"/>
  <c r="U842" i="8" a="1"/>
  <c r="U842" i="8" s="1"/>
  <c r="S798" i="8" a="1"/>
  <c r="S798" i="8" s="1"/>
  <c r="R798" i="8" a="1"/>
  <c r="R798" i="8" s="1"/>
  <c r="T798" i="8" a="1"/>
  <c r="T798" i="8" s="1"/>
  <c r="Q798" i="8" a="1"/>
  <c r="Q798" i="8" s="1"/>
  <c r="R738" i="8" a="1"/>
  <c r="R738" i="8" s="1"/>
  <c r="Q738" i="8" a="1"/>
  <c r="Q738" i="8" s="1"/>
  <c r="T738" i="8" a="1"/>
  <c r="T738" i="8" s="1"/>
  <c r="S738" i="8" a="1"/>
  <c r="S738" i="8" s="1"/>
  <c r="T811" i="8" a="1"/>
  <c r="T811" i="8" s="1"/>
  <c r="S811" i="8" a="1"/>
  <c r="S811" i="8" s="1"/>
  <c r="R811" i="8" a="1"/>
  <c r="R811" i="8" s="1"/>
  <c r="Q811" i="8" a="1"/>
  <c r="Q811" i="8" s="1"/>
  <c r="R708" i="8" a="1"/>
  <c r="R708" i="8" s="1"/>
  <c r="T708" i="8" a="1"/>
  <c r="T708" i="8" s="1"/>
  <c r="S708" i="8" a="1"/>
  <c r="S708" i="8" s="1"/>
  <c r="Q708" i="8" a="1"/>
  <c r="Q708" i="8" s="1"/>
  <c r="U805" i="8" a="1"/>
  <c r="U805" i="8" s="1"/>
  <c r="U702" i="8" a="1"/>
  <c r="U702" i="8" s="1"/>
  <c r="V746" i="8" a="1"/>
  <c r="V746" i="8" s="1"/>
  <c r="V741" i="8" a="1"/>
  <c r="V741" i="8" s="1"/>
  <c r="U741" i="8" a="1"/>
  <c r="U741" i="8" s="1"/>
  <c r="V693" i="8" a="1"/>
  <c r="V693" i="8" s="1"/>
  <c r="U687" i="8" a="1"/>
  <c r="U687" i="8" s="1"/>
  <c r="U615" i="8" a="1"/>
  <c r="U615" i="8" s="1"/>
  <c r="U616" i="8" a="1"/>
  <c r="U616" i="8" s="1"/>
  <c r="V622" i="8" a="1"/>
  <c r="V622" i="8" s="1"/>
  <c r="V604" i="8" a="1"/>
  <c r="V604" i="8" s="1"/>
  <c r="V576" i="8" a="1"/>
  <c r="V576" i="8" s="1"/>
  <c r="V566" i="8" a="1"/>
  <c r="V566" i="8" s="1"/>
  <c r="U607" i="8" a="1"/>
  <c r="U607" i="8" s="1"/>
  <c r="U559" i="8" a="1"/>
  <c r="U559" i="8" s="1"/>
  <c r="V544" i="8" a="1"/>
  <c r="V544" i="8" s="1"/>
  <c r="Q527" i="8" a="1"/>
  <c r="Q527" i="8" s="1"/>
  <c r="T527" i="8" a="1"/>
  <c r="T527" i="8" s="1"/>
  <c r="S527" i="8" a="1"/>
  <c r="S527" i="8" s="1"/>
  <c r="R527" i="8" a="1"/>
  <c r="R527" i="8" s="1"/>
  <c r="U533" i="8" a="1"/>
  <c r="U533" i="8" s="1"/>
  <c r="T519" i="8" a="1"/>
  <c r="T519" i="8" s="1"/>
  <c r="S519" i="8" a="1"/>
  <c r="S519" i="8" s="1"/>
  <c r="R519" i="8" a="1"/>
  <c r="R519" i="8" s="1"/>
  <c r="Q519" i="8" a="1"/>
  <c r="Q519" i="8" s="1"/>
  <c r="S487" i="8" a="1"/>
  <c r="S487" i="8" s="1"/>
  <c r="T487" i="8" a="1"/>
  <c r="T487" i="8" s="1"/>
  <c r="R487" i="8" a="1"/>
  <c r="R487" i="8" s="1"/>
  <c r="Q487" i="8" a="1"/>
  <c r="Q487" i="8" s="1"/>
  <c r="U522" i="8" a="1"/>
  <c r="U522" i="8" s="1"/>
  <c r="U498" i="8" a="1"/>
  <c r="U498" i="8" s="1"/>
  <c r="V535" i="8" a="1"/>
  <c r="V535" i="8" s="1"/>
  <c r="U513" i="8" a="1"/>
  <c r="U513" i="8" s="1"/>
  <c r="V495" i="8" a="1"/>
  <c r="V495" i="8" s="1"/>
  <c r="U495" i="8" a="1"/>
  <c r="U495" i="8" s="1"/>
  <c r="S483" i="8" a="1"/>
  <c r="S483" i="8" s="1"/>
  <c r="R483" i="8" a="1"/>
  <c r="R483" i="8" s="1"/>
  <c r="Q483" i="8" a="1"/>
  <c r="Q483" i="8" s="1"/>
  <c r="T483" i="8" a="1"/>
  <c r="T483" i="8" s="1"/>
  <c r="R536" i="8" a="1"/>
  <c r="R536" i="8" s="1"/>
  <c r="Q536" i="8" a="1"/>
  <c r="Q536" i="8" s="1"/>
  <c r="T536" i="8" a="1"/>
  <c r="T536" i="8" s="1"/>
  <c r="S536" i="8" a="1"/>
  <c r="S536" i="8" s="1"/>
  <c r="V404" i="8" a="1"/>
  <c r="V404" i="8" s="1"/>
  <c r="U394" i="8" a="1"/>
  <c r="U394" i="8" s="1"/>
  <c r="U390" i="8" a="1"/>
  <c r="U390" i="8" s="1"/>
  <c r="V406" i="8" a="1"/>
  <c r="V406" i="8" s="1"/>
  <c r="U392" i="8" a="1"/>
  <c r="U392" i="8" s="1"/>
  <c r="V392" i="8" a="1"/>
  <c r="V392" i="8" s="1"/>
  <c r="Q336" i="8" a="1"/>
  <c r="Q336" i="8" s="1"/>
  <c r="T336" i="8" a="1"/>
  <c r="T336" i="8" s="1"/>
  <c r="S336" i="8" a="1"/>
  <c r="S336" i="8" s="1"/>
  <c r="R336" i="8" a="1"/>
  <c r="R336" i="8" s="1"/>
  <c r="V430" i="8" a="1"/>
  <c r="V430" i="8" s="1"/>
  <c r="U402" i="8" a="1"/>
  <c r="U402" i="8" s="1"/>
  <c r="V319" i="8" a="1"/>
  <c r="V319" i="8" s="1"/>
  <c r="U362" i="8" a="1"/>
  <c r="U362" i="8" s="1"/>
  <c r="T320" i="8" a="1"/>
  <c r="T320" i="8" s="1"/>
  <c r="S320" i="8" a="1"/>
  <c r="S320" i="8" s="1"/>
  <c r="R320" i="8" a="1"/>
  <c r="R320" i="8" s="1"/>
  <c r="Q320" i="8" a="1"/>
  <c r="Q320" i="8" s="1"/>
  <c r="U355" i="8" a="1"/>
  <c r="U355" i="8" s="1"/>
  <c r="U315" i="8" a="1"/>
  <c r="U315" i="8" s="1"/>
  <c r="V215" i="8" a="1"/>
  <c r="V215" i="8" s="1"/>
  <c r="U175" i="8" a="1"/>
  <c r="U175" i="8" s="1"/>
  <c r="Q225" i="8" a="1"/>
  <c r="Q225" i="8" s="1"/>
  <c r="T225" i="8" a="1"/>
  <c r="T225" i="8" s="1"/>
  <c r="S225" i="8" a="1"/>
  <c r="S225" i="8" s="1"/>
  <c r="R225" i="8" a="1"/>
  <c r="R225" i="8" s="1"/>
  <c r="Q201" i="8" a="1"/>
  <c r="Q201" i="8" s="1"/>
  <c r="T201" i="8" a="1"/>
  <c r="T201" i="8" s="1"/>
  <c r="S201" i="8" a="1"/>
  <c r="S201" i="8" s="1"/>
  <c r="R201" i="8" a="1"/>
  <c r="R201" i="8" s="1"/>
  <c r="U308" i="8" a="1"/>
  <c r="U308" i="8" s="1"/>
  <c r="S264" i="8" a="1"/>
  <c r="S264" i="8" s="1"/>
  <c r="R264" i="8" a="1"/>
  <c r="R264" i="8" s="1"/>
  <c r="Q264" i="8" a="1"/>
  <c r="Q264" i="8" s="1"/>
  <c r="T264" i="8" a="1"/>
  <c r="T264" i="8" s="1"/>
  <c r="T241" i="8" a="1"/>
  <c r="T241" i="8" s="1"/>
  <c r="S241" i="8" a="1"/>
  <c r="S241" i="8" s="1"/>
  <c r="R241" i="8" a="1"/>
  <c r="R241" i="8" s="1"/>
  <c r="Q241" i="8" a="1"/>
  <c r="Q241" i="8" s="1"/>
  <c r="U198" i="8" a="1"/>
  <c r="U198" i="8" s="1"/>
  <c r="V192" i="8" a="1"/>
  <c r="V192" i="8" s="1"/>
  <c r="U180" i="8" a="1"/>
  <c r="U180" i="8" s="1"/>
  <c r="S211" i="8" a="1"/>
  <c r="S211" i="8" s="1"/>
  <c r="R211" i="8" a="1"/>
  <c r="R211" i="8" s="1"/>
  <c r="Q211" i="8" a="1"/>
  <c r="Q211" i="8" s="1"/>
  <c r="T211" i="8" a="1"/>
  <c r="T211" i="8" s="1"/>
  <c r="R156" i="8" a="1"/>
  <c r="R156" i="8" s="1"/>
  <c r="S156" i="8" a="1"/>
  <c r="S156" i="8" s="1"/>
  <c r="Q156" i="8" a="1"/>
  <c r="Q156" i="8" s="1"/>
  <c r="T156" i="8" a="1"/>
  <c r="T156" i="8" s="1"/>
  <c r="V129" i="8" a="1"/>
  <c r="V129" i="8" s="1"/>
  <c r="T115" i="8" a="1"/>
  <c r="T115" i="8" s="1"/>
  <c r="S115" i="8" a="1"/>
  <c r="S115" i="8" s="1"/>
  <c r="R115" i="8" a="1"/>
  <c r="R115" i="8" s="1"/>
  <c r="V187" i="8" a="1"/>
  <c r="V187" i="8" s="1"/>
  <c r="S159" i="8" a="1"/>
  <c r="S159" i="8" s="1"/>
  <c r="U149" i="8" a="1"/>
  <c r="U149" i="8" s="1"/>
  <c r="V149" i="8" a="1"/>
  <c r="V149" i="8" s="1"/>
  <c r="Q119" i="8" a="1"/>
  <c r="Q119" i="8" s="1"/>
  <c r="T119" i="8" a="1"/>
  <c r="T119" i="8" s="1"/>
  <c r="S119" i="8" a="1"/>
  <c r="S119" i="8" s="1"/>
  <c r="R119" i="8" a="1"/>
  <c r="R119" i="8" s="1"/>
  <c r="V208" i="8" a="1"/>
  <c r="V208" i="8" s="1"/>
  <c r="Q189" i="8" a="1"/>
  <c r="Q189" i="8" s="1"/>
  <c r="T189" i="8" a="1"/>
  <c r="T189" i="8" s="1"/>
  <c r="S189" i="8" a="1"/>
  <c r="S189" i="8" s="1"/>
  <c r="R189" i="8" a="1"/>
  <c r="R189" i="8" s="1"/>
  <c r="U177" i="8" a="1"/>
  <c r="U177" i="8" s="1"/>
  <c r="R159" i="8" a="1"/>
  <c r="R159" i="8" s="1"/>
  <c r="U152" i="8" a="1"/>
  <c r="U152" i="8" s="1"/>
  <c r="R120" i="8" a="1"/>
  <c r="R120" i="8" s="1"/>
  <c r="T120" i="8" a="1"/>
  <c r="T120" i="8" s="1"/>
  <c r="S120" i="8" a="1"/>
  <c r="S120" i="8" s="1"/>
  <c r="Q120" i="8" a="1"/>
  <c r="Q120" i="8" s="1"/>
  <c r="S203" i="8" a="1"/>
  <c r="S203" i="8" s="1"/>
  <c r="V185" i="8" a="1"/>
  <c r="V185" i="8" s="1"/>
  <c r="T130" i="8" a="1"/>
  <c r="T130" i="8" s="1"/>
  <c r="S130" i="8" a="1"/>
  <c r="S130" i="8" s="1"/>
  <c r="R130" i="8" a="1"/>
  <c r="R130" i="8" s="1"/>
  <c r="Q130" i="8" a="1"/>
  <c r="Q130" i="8" s="1"/>
  <c r="V92" i="8" a="1"/>
  <c r="V92" i="8" s="1"/>
  <c r="Q80" i="8" a="1"/>
  <c r="Q80" i="8" s="1"/>
  <c r="T80" i="8" a="1"/>
  <c r="T80" i="8" s="1"/>
  <c r="S80" i="8" a="1"/>
  <c r="S80" i="8" s="1"/>
  <c r="R80" i="8" a="1"/>
  <c r="R80" i="8" s="1"/>
  <c r="U190" i="8" a="1"/>
  <c r="U190" i="8" s="1"/>
  <c r="U176" i="8" a="1"/>
  <c r="U176" i="8" s="1"/>
  <c r="U160" i="8" a="1"/>
  <c r="U160" i="8" s="1"/>
  <c r="R116" i="8" a="1"/>
  <c r="R116" i="8" s="1"/>
  <c r="T116" i="8" a="1"/>
  <c r="T116" i="8" s="1"/>
  <c r="S116" i="8" a="1"/>
  <c r="S116" i="8" s="1"/>
  <c r="Q116" i="8" a="1"/>
  <c r="Q116" i="8" s="1"/>
  <c r="U35" i="8" a="1"/>
  <c r="U35" i="8" s="1"/>
  <c r="U27" i="8" a="1"/>
  <c r="U27" i="8" s="1"/>
  <c r="T123" i="8" a="1"/>
  <c r="T123" i="8" s="1"/>
  <c r="T101" i="8" a="1"/>
  <c r="T101" i="8" s="1"/>
  <c r="S101" i="8" a="1"/>
  <c r="S101" i="8" s="1"/>
  <c r="R101" i="8" a="1"/>
  <c r="R101" i="8" s="1"/>
  <c r="Q101" i="8" a="1"/>
  <c r="Q101" i="8" s="1"/>
  <c r="U10" i="8" a="1"/>
  <c r="U10" i="8" s="1"/>
  <c r="U136" i="8" a="1"/>
  <c r="U136" i="8" s="1"/>
  <c r="U51" i="8" a="1"/>
  <c r="U51" i="8" s="1"/>
  <c r="V87" i="8" a="1"/>
  <c r="V87" i="8" s="1"/>
  <c r="V177" i="8" a="1"/>
  <c r="V177" i="8" s="1"/>
  <c r="V89" i="8" a="1"/>
  <c r="V89" i="8" s="1"/>
  <c r="U59" i="8" a="1"/>
  <c r="U59" i="8" s="1"/>
  <c r="U67" i="8" a="1"/>
  <c r="U67" i="8" s="1"/>
  <c r="U75" i="8" a="1"/>
  <c r="U75" i="8" s="1"/>
  <c r="U71" i="8" a="1"/>
  <c r="U71" i="8" s="1"/>
  <c r="U1314" i="8" a="1"/>
  <c r="U1314" i="8" s="1"/>
  <c r="V1316" i="8" a="1"/>
  <c r="V1316" i="8" s="1"/>
  <c r="V1282" i="8" a="1"/>
  <c r="V1282" i="8" s="1"/>
  <c r="V1254" i="8" a="1"/>
  <c r="V1254" i="8" s="1"/>
  <c r="S1131" i="8" a="1"/>
  <c r="S1131" i="8" s="1"/>
  <c r="R1131" i="8" a="1"/>
  <c r="R1131" i="8" s="1"/>
  <c r="Q1131" i="8" a="1"/>
  <c r="Q1131" i="8" s="1"/>
  <c r="T1131" i="8" a="1"/>
  <c r="T1131" i="8" s="1"/>
  <c r="V1119" i="8" a="1"/>
  <c r="V1119" i="8" s="1"/>
  <c r="V1114" i="8" a="1"/>
  <c r="V1114" i="8" s="1"/>
  <c r="U1097" i="8" a="1"/>
  <c r="U1097" i="8" s="1"/>
  <c r="U1102" i="8" a="1"/>
  <c r="U1102" i="8" s="1"/>
  <c r="U1155" i="8" a="1"/>
  <c r="U1155" i="8" s="1"/>
  <c r="Q1121" i="8" a="1"/>
  <c r="Q1121" i="8" s="1"/>
  <c r="T1121" i="8" a="1"/>
  <c r="T1121" i="8" s="1"/>
  <c r="R1121" i="8" a="1"/>
  <c r="R1121" i="8" s="1"/>
  <c r="S1121" i="8" a="1"/>
  <c r="S1121" i="8" s="1"/>
  <c r="U1122" i="8" a="1"/>
  <c r="U1122" i="8" s="1"/>
  <c r="S1072" i="8" a="1"/>
  <c r="S1072" i="8" s="1"/>
  <c r="V1070" i="8" a="1"/>
  <c r="V1070" i="8" s="1"/>
  <c r="V1081" i="8" a="1"/>
  <c r="V1081" i="8" s="1"/>
  <c r="U1019" i="8" a="1"/>
  <c r="U1019" i="8" s="1"/>
  <c r="S1049" i="8" a="1"/>
  <c r="S1049" i="8" s="1"/>
  <c r="Q1049" i="8" a="1"/>
  <c r="Q1049" i="8" s="1"/>
  <c r="T1049" i="8" a="1"/>
  <c r="T1049" i="8" s="1"/>
  <c r="R1049" i="8" a="1"/>
  <c r="R1049" i="8" s="1"/>
  <c r="V1073" i="8" a="1"/>
  <c r="V1073" i="8" s="1"/>
  <c r="U1048" i="8" a="1"/>
  <c r="U1048" i="8" s="1"/>
  <c r="Q1026" i="8" a="1"/>
  <c r="Q1026" i="8" s="1"/>
  <c r="T1026" i="8" a="1"/>
  <c r="T1026" i="8" s="1"/>
  <c r="S1026" i="8" a="1"/>
  <c r="S1026" i="8" s="1"/>
  <c r="R1026" i="8" a="1"/>
  <c r="R1026" i="8" s="1"/>
  <c r="V981" i="8" a="1"/>
  <c r="V981" i="8" s="1"/>
  <c r="U935" i="8" a="1"/>
  <c r="U935" i="8" s="1"/>
  <c r="U983" i="8" a="1"/>
  <c r="U983" i="8" s="1"/>
  <c r="U1018" i="8" a="1"/>
  <c r="U1018" i="8" s="1"/>
  <c r="U987" i="8" a="1"/>
  <c r="U987" i="8" s="1"/>
  <c r="U949" i="8" a="1"/>
  <c r="U949" i="8" s="1"/>
  <c r="R880" i="8" a="1"/>
  <c r="R880" i="8" s="1"/>
  <c r="Q880" i="8" a="1"/>
  <c r="Q880" i="8" s="1"/>
  <c r="T880" i="8" a="1"/>
  <c r="T880" i="8" s="1"/>
  <c r="S880" i="8" a="1"/>
  <c r="S880" i="8" s="1"/>
  <c r="Q872" i="8" a="1"/>
  <c r="Q872" i="8" s="1"/>
  <c r="T872" i="8" a="1"/>
  <c r="T872" i="8" s="1"/>
  <c r="S872" i="8" a="1"/>
  <c r="S872" i="8" s="1"/>
  <c r="R872" i="8" a="1"/>
  <c r="R872" i="8" s="1"/>
  <c r="T851" i="8" a="1"/>
  <c r="T851" i="8" s="1"/>
  <c r="S851" i="8" a="1"/>
  <c r="S851" i="8" s="1"/>
  <c r="R851" i="8" a="1"/>
  <c r="R851" i="8" s="1"/>
  <c r="Q851" i="8" a="1"/>
  <c r="Q851" i="8" s="1"/>
  <c r="V819" i="8" a="1"/>
  <c r="V819" i="8" s="1"/>
  <c r="U819" i="8" a="1"/>
  <c r="U819" i="8" s="1"/>
  <c r="U900" i="8" a="1"/>
  <c r="U900" i="8" s="1"/>
  <c r="T859" i="8" a="1"/>
  <c r="T859" i="8" s="1"/>
  <c r="S859" i="8" a="1"/>
  <c r="S859" i="8" s="1"/>
  <c r="R859" i="8" a="1"/>
  <c r="R859" i="8" s="1"/>
  <c r="Q859" i="8" a="1"/>
  <c r="Q859" i="8" s="1"/>
  <c r="V866" i="8" a="1"/>
  <c r="V866" i="8" s="1"/>
  <c r="U770" i="8" a="1"/>
  <c r="U770" i="8" s="1"/>
  <c r="S754" i="8" a="1"/>
  <c r="S754" i="8" s="1"/>
  <c r="R754" i="8" a="1"/>
  <c r="R754" i="8" s="1"/>
  <c r="T754" i="8" a="1"/>
  <c r="T754" i="8" s="1"/>
  <c r="Q754" i="8" a="1"/>
  <c r="Q754" i="8" s="1"/>
  <c r="U738" i="8" a="1"/>
  <c r="U738" i="8" s="1"/>
  <c r="V806" i="8" a="1"/>
  <c r="V806" i="8" s="1"/>
  <c r="Q909" i="8" a="1"/>
  <c r="Q909" i="8" s="1"/>
  <c r="T909" i="8" a="1"/>
  <c r="T909" i="8" s="1"/>
  <c r="S909" i="8" a="1"/>
  <c r="S909" i="8" s="1"/>
  <c r="R909" i="8" a="1"/>
  <c r="R909" i="8" s="1"/>
  <c r="U674" i="8" a="1"/>
  <c r="U674" i="8" s="1"/>
  <c r="R672" i="8" a="1"/>
  <c r="R672" i="8" s="1"/>
  <c r="T672" i="8" a="1"/>
  <c r="T672" i="8" s="1"/>
  <c r="S672" i="8" a="1"/>
  <c r="S672" i="8" s="1"/>
  <c r="Q672" i="8" a="1"/>
  <c r="Q672" i="8" s="1"/>
  <c r="V691" i="8" a="1"/>
  <c r="V691" i="8" s="1"/>
  <c r="U691" i="8" a="1"/>
  <c r="U691" i="8" s="1"/>
  <c r="V710" i="8" a="1"/>
  <c r="V710" i="8" s="1"/>
  <c r="U714" i="8" a="1"/>
  <c r="U714" i="8" s="1"/>
  <c r="R700" i="8" a="1"/>
  <c r="R700" i="8" s="1"/>
  <c r="T700" i="8" a="1"/>
  <c r="T700" i="8" s="1"/>
  <c r="S700" i="8" a="1"/>
  <c r="S700" i="8" s="1"/>
  <c r="Q700" i="8" a="1"/>
  <c r="Q700" i="8" s="1"/>
  <c r="R664" i="8" a="1"/>
  <c r="R664" i="8" s="1"/>
  <c r="T664" i="8" a="1"/>
  <c r="T664" i="8" s="1"/>
  <c r="S664" i="8" a="1"/>
  <c r="S664" i="8" s="1"/>
  <c r="Q664" i="8" a="1"/>
  <c r="Q664" i="8" s="1"/>
  <c r="U703" i="8" a="1"/>
  <c r="U703" i="8" s="1"/>
  <c r="U604" i="8" a="1"/>
  <c r="U604" i="8" s="1"/>
  <c r="V586" i="8" a="1"/>
  <c r="V586" i="8" s="1"/>
  <c r="Q576" i="8" a="1"/>
  <c r="Q576" i="8" s="1"/>
  <c r="R576" i="8" a="1"/>
  <c r="R576" i="8" s="1"/>
  <c r="T576" i="8" a="1"/>
  <c r="T576" i="8" s="1"/>
  <c r="S576" i="8" a="1"/>
  <c r="S576" i="8" s="1"/>
  <c r="R611" i="8" a="1"/>
  <c r="R611" i="8" s="1"/>
  <c r="T611" i="8" a="1"/>
  <c r="T611" i="8" s="1"/>
  <c r="S611" i="8" a="1"/>
  <c r="S611" i="8" s="1"/>
  <c r="Q611" i="8" a="1"/>
  <c r="Q611" i="8" s="1"/>
  <c r="V583" i="8" a="1"/>
  <c r="V583" i="8" s="1"/>
  <c r="S570" i="8" a="1"/>
  <c r="S570" i="8" s="1"/>
  <c r="Q570" i="8" a="1"/>
  <c r="Q570" i="8" s="1"/>
  <c r="T570" i="8" a="1"/>
  <c r="T570" i="8" s="1"/>
  <c r="R570" i="8" a="1"/>
  <c r="R570" i="8" s="1"/>
  <c r="S558" i="8" a="1"/>
  <c r="S558" i="8" s="1"/>
  <c r="T558" i="8" a="1"/>
  <c r="T558" i="8" s="1"/>
  <c r="R558" i="8" a="1"/>
  <c r="R558" i="8" s="1"/>
  <c r="Q558" i="8" a="1"/>
  <c r="Q558" i="8" s="1"/>
  <c r="Q543" i="8" a="1"/>
  <c r="Q543" i="8" s="1"/>
  <c r="T543" i="8" a="1"/>
  <c r="T543" i="8" s="1"/>
  <c r="S543" i="8" a="1"/>
  <c r="S543" i="8" s="1"/>
  <c r="R543" i="8" a="1"/>
  <c r="R543" i="8" s="1"/>
  <c r="Q564" i="8" a="1"/>
  <c r="Q564" i="8" s="1"/>
  <c r="S564" i="8" a="1"/>
  <c r="S564" i="8" s="1"/>
  <c r="R564" i="8" a="1"/>
  <c r="R564" i="8" s="1"/>
  <c r="T564" i="8" a="1"/>
  <c r="T564" i="8" s="1"/>
  <c r="U550" i="8" a="1"/>
  <c r="U550" i="8" s="1"/>
  <c r="V448" i="8" a="1"/>
  <c r="V448" i="8" s="1"/>
  <c r="U518" i="8" a="1"/>
  <c r="U518" i="8" s="1"/>
  <c r="R486" i="8" a="1"/>
  <c r="R486" i="8" s="1"/>
  <c r="Q486" i="8" a="1"/>
  <c r="Q486" i="8" s="1"/>
  <c r="T486" i="8" a="1"/>
  <c r="T486" i="8" s="1"/>
  <c r="S486" i="8" a="1"/>
  <c r="S486" i="8" s="1"/>
  <c r="U481" i="8" a="1"/>
  <c r="U481" i="8" s="1"/>
  <c r="U572" i="8" a="1"/>
  <c r="U572" i="8" s="1"/>
  <c r="Q488" i="8" a="1"/>
  <c r="Q488" i="8" s="1"/>
  <c r="T448" i="8" a="1"/>
  <c r="T448" i="8" s="1"/>
  <c r="U424" i="8" a="1"/>
  <c r="U424" i="8" s="1"/>
  <c r="Q461" i="8" a="1"/>
  <c r="Q461" i="8" s="1"/>
  <c r="S461" i="8" a="1"/>
  <c r="S461" i="8" s="1"/>
  <c r="R461" i="8" a="1"/>
  <c r="R461" i="8" s="1"/>
  <c r="T461" i="8" a="1"/>
  <c r="T461" i="8" s="1"/>
  <c r="U406" i="8" a="1"/>
  <c r="U406" i="8" s="1"/>
  <c r="V399" i="8" a="1"/>
  <c r="V399" i="8" s="1"/>
  <c r="U389" i="8" a="1"/>
  <c r="U389" i="8" s="1"/>
  <c r="U317" i="8" a="1"/>
  <c r="U317" i="8" s="1"/>
  <c r="U301" i="8" a="1"/>
  <c r="U301" i="8" s="1"/>
  <c r="T389" i="8" a="1"/>
  <c r="T389" i="8" s="1"/>
  <c r="S389" i="8" a="1"/>
  <c r="S389" i="8" s="1"/>
  <c r="R389" i="8" a="1"/>
  <c r="R389" i="8" s="1"/>
  <c r="Q389" i="8" a="1"/>
  <c r="Q389" i="8" s="1"/>
  <c r="U338" i="8" a="1"/>
  <c r="U338" i="8" s="1"/>
  <c r="V338" i="8" a="1"/>
  <c r="V338" i="8" s="1"/>
  <c r="U371" i="8" a="1"/>
  <c r="U371" i="8" s="1"/>
  <c r="V302" i="8" a="1"/>
  <c r="V302" i="8" s="1"/>
  <c r="U377" i="8" a="1"/>
  <c r="U377" i="8" s="1"/>
  <c r="U373" i="8" a="1"/>
  <c r="U373" i="8" s="1"/>
  <c r="U380" i="8" a="1"/>
  <c r="U380" i="8" s="1"/>
  <c r="T300" i="8" a="1"/>
  <c r="T300" i="8" s="1"/>
  <c r="R300" i="8" a="1"/>
  <c r="R300" i="8" s="1"/>
  <c r="S300" i="8" a="1"/>
  <c r="S300" i="8" s="1"/>
  <c r="Q300" i="8" a="1"/>
  <c r="Q300" i="8" s="1"/>
  <c r="U320" i="8" a="1"/>
  <c r="U320" i="8" s="1"/>
  <c r="V297" i="8" a="1"/>
  <c r="V297" i="8" s="1"/>
  <c r="V197" i="8" a="1"/>
  <c r="V197" i="8" s="1"/>
  <c r="R251" i="8" a="1"/>
  <c r="R251" i="8" s="1"/>
  <c r="U213" i="8" a="1"/>
  <c r="U213" i="8" s="1"/>
  <c r="U197" i="8" a="1"/>
  <c r="U197" i="8" s="1"/>
  <c r="U245" i="8" a="1"/>
  <c r="U245" i="8" s="1"/>
  <c r="V310" i="8" a="1"/>
  <c r="V310" i="8" s="1"/>
  <c r="V308" i="8" a="1"/>
  <c r="V308" i="8" s="1"/>
  <c r="U128" i="8" a="1"/>
  <c r="U128" i="8" s="1"/>
  <c r="U200" i="8" a="1"/>
  <c r="U200" i="8" s="1"/>
  <c r="Q181" i="8" a="1"/>
  <c r="Q181" i="8" s="1"/>
  <c r="S181" i="8" a="1"/>
  <c r="S181" i="8" s="1"/>
  <c r="R181" i="8" a="1"/>
  <c r="R181" i="8" s="1"/>
  <c r="T181" i="8" a="1"/>
  <c r="T181" i="8" s="1"/>
  <c r="R108" i="8" a="1"/>
  <c r="R108" i="8" s="1"/>
  <c r="S108" i="8" a="1"/>
  <c r="S108" i="8" s="1"/>
  <c r="Q108" i="8" a="1"/>
  <c r="Q108" i="8" s="1"/>
  <c r="T108" i="8" a="1"/>
  <c r="T108" i="8" s="1"/>
  <c r="S100" i="8" a="1"/>
  <c r="S100" i="8" s="1"/>
  <c r="R100" i="8" a="1"/>
  <c r="R100" i="8" s="1"/>
  <c r="Q100" i="8" a="1"/>
  <c r="Q100" i="8" s="1"/>
  <c r="T100" i="8" a="1"/>
  <c r="T100" i="8" s="1"/>
  <c r="T204" i="8" a="1"/>
  <c r="T204" i="8" s="1"/>
  <c r="S204" i="8" a="1"/>
  <c r="S204" i="8" s="1"/>
  <c r="R204" i="8" a="1"/>
  <c r="R204" i="8" s="1"/>
  <c r="Q204" i="8" a="1"/>
  <c r="Q204" i="8" s="1"/>
  <c r="V127" i="8" a="1"/>
  <c r="V127" i="8" s="1"/>
  <c r="U127" i="8" a="1"/>
  <c r="U127" i="8" s="1"/>
  <c r="T118" i="8" a="1"/>
  <c r="T118" i="8" s="1"/>
  <c r="S118" i="8" a="1"/>
  <c r="S118" i="8" s="1"/>
  <c r="R118" i="8" a="1"/>
  <c r="R118" i="8" s="1"/>
  <c r="Q118" i="8" a="1"/>
  <c r="Q118" i="8" s="1"/>
  <c r="U74" i="8" a="1"/>
  <c r="U74" i="8" s="1"/>
  <c r="V74" i="8" a="1"/>
  <c r="V74" i="8" s="1"/>
  <c r="U189" i="8" a="1"/>
  <c r="U189" i="8" s="1"/>
  <c r="U120" i="8" a="1"/>
  <c r="U120" i="8" s="1"/>
  <c r="S111" i="8" a="1"/>
  <c r="S111" i="8" s="1"/>
  <c r="T106" i="8" a="1"/>
  <c r="T106" i="8" s="1"/>
  <c r="S106" i="8" a="1"/>
  <c r="S106" i="8" s="1"/>
  <c r="R106" i="8" a="1"/>
  <c r="R106" i="8" s="1"/>
  <c r="Q106" i="8" a="1"/>
  <c r="Q106" i="8" s="1"/>
  <c r="Q64" i="8" a="1"/>
  <c r="Q64" i="8" s="1"/>
  <c r="T64" i="8" a="1"/>
  <c r="T64" i="8" s="1"/>
  <c r="S64" i="8" a="1"/>
  <c r="S64" i="8" s="1"/>
  <c r="R64" i="8" a="1"/>
  <c r="R64" i="8" s="1"/>
  <c r="Q32" i="8" a="1"/>
  <c r="Q32" i="8" s="1"/>
  <c r="T32" i="8" a="1"/>
  <c r="T32" i="8" s="1"/>
  <c r="S32" i="8" a="1"/>
  <c r="S32" i="8" s="1"/>
  <c r="R32" i="8" a="1"/>
  <c r="R32" i="8" s="1"/>
  <c r="S175" i="8" a="1"/>
  <c r="S175" i="8" s="1"/>
  <c r="Q157" i="8" a="1"/>
  <c r="Q157" i="8" s="1"/>
  <c r="U116" i="8" a="1"/>
  <c r="U116" i="8" s="1"/>
  <c r="T79" i="8" a="1"/>
  <c r="T79" i="8" s="1"/>
  <c r="S79" i="8" a="1"/>
  <c r="S79" i="8" s="1"/>
  <c r="R79" i="8" a="1"/>
  <c r="R79" i="8" s="1"/>
  <c r="Q79" i="8" a="1"/>
  <c r="Q79" i="8" s="1"/>
  <c r="T97" i="8" a="1"/>
  <c r="T97" i="8" s="1"/>
  <c r="S97" i="8" a="1"/>
  <c r="S97" i="8" s="1"/>
  <c r="R97" i="8" a="1"/>
  <c r="R97" i="8" s="1"/>
  <c r="Q97" i="8" a="1"/>
  <c r="Q97" i="8" s="1"/>
  <c r="S30" i="8" a="1"/>
  <c r="S30" i="8" s="1"/>
  <c r="R30" i="8" a="1"/>
  <c r="R30" i="8" s="1"/>
  <c r="Q30" i="8" a="1"/>
  <c r="Q30" i="8" s="1"/>
  <c r="T30" i="8" a="1"/>
  <c r="T30" i="8" s="1"/>
  <c r="U101" i="8" a="1"/>
  <c r="U101" i="8" s="1"/>
  <c r="Q161" i="8" a="1"/>
  <c r="Q161" i="8" s="1"/>
  <c r="S141" i="8" a="1"/>
  <c r="S141" i="8" s="1"/>
  <c r="Q141" i="8" a="1"/>
  <c r="Q141" i="8" s="1"/>
  <c r="U89" i="8" a="1"/>
  <c r="U89" i="8" s="1"/>
  <c r="S169" i="8" a="1"/>
  <c r="S169" i="8" s="1"/>
  <c r="R169" i="8" a="1"/>
  <c r="R169" i="8" s="1"/>
  <c r="T169" i="8" a="1"/>
  <c r="T169" i="8" s="1"/>
  <c r="Q169" i="8" a="1"/>
  <c r="Q169" i="8" s="1"/>
  <c r="U20" i="8" a="1"/>
  <c r="U20" i="8" s="1"/>
  <c r="R1276" i="8" a="1"/>
  <c r="R1276" i="8" s="1"/>
  <c r="S1276" i="8" a="1"/>
  <c r="S1276" i="8" s="1"/>
  <c r="T1276" i="8" a="1"/>
  <c r="T1276" i="8" s="1"/>
  <c r="Q1276" i="8" a="1"/>
  <c r="Q1276" i="8" s="1"/>
  <c r="Q1274" i="8" a="1"/>
  <c r="Q1274" i="8" s="1"/>
  <c r="U1272" i="8" a="1"/>
  <c r="U1272" i="8" s="1"/>
  <c r="V1243" i="8" a="1"/>
  <c r="V1243" i="8" s="1"/>
  <c r="R1195" i="8" a="1"/>
  <c r="R1195" i="8" s="1"/>
  <c r="T1195" i="8" a="1"/>
  <c r="T1195" i="8" s="1"/>
  <c r="Q1195" i="8" a="1"/>
  <c r="Q1195" i="8" s="1"/>
  <c r="S1195" i="8" a="1"/>
  <c r="S1195" i="8" s="1"/>
  <c r="S1192" i="8" a="1"/>
  <c r="S1192" i="8" s="1"/>
  <c r="Q1192" i="8" a="1"/>
  <c r="Q1192" i="8" s="1"/>
  <c r="R1192" i="8" a="1"/>
  <c r="R1192" i="8" s="1"/>
  <c r="T1192" i="8" a="1"/>
  <c r="T1192" i="8" s="1"/>
  <c r="T1184" i="8" a="1"/>
  <c r="T1184" i="8" s="1"/>
  <c r="R1184" i="8" a="1"/>
  <c r="R1184" i="8" s="1"/>
  <c r="Q1184" i="8" a="1"/>
  <c r="Q1184" i="8" s="1"/>
  <c r="S1184" i="8" a="1"/>
  <c r="S1184" i="8" s="1"/>
  <c r="V1210" i="8" a="1"/>
  <c r="V1210" i="8" s="1"/>
  <c r="T1189" i="8" a="1"/>
  <c r="T1189" i="8" s="1"/>
  <c r="S1189" i="8" a="1"/>
  <c r="S1189" i="8" s="1"/>
  <c r="R1189" i="8" a="1"/>
  <c r="R1189" i="8" s="1"/>
  <c r="Q1189" i="8" a="1"/>
  <c r="Q1189" i="8" s="1"/>
  <c r="U1166" i="8" a="1"/>
  <c r="U1166" i="8" s="1"/>
  <c r="R1145" i="8" a="1"/>
  <c r="R1145" i="8" s="1"/>
  <c r="Q1145" i="8" a="1"/>
  <c r="Q1145" i="8" s="1"/>
  <c r="S1145" i="8" a="1"/>
  <c r="S1145" i="8" s="1"/>
  <c r="T1145" i="8" a="1"/>
  <c r="T1145" i="8" s="1"/>
  <c r="Q1144" i="8" a="1"/>
  <c r="Q1144" i="8" s="1"/>
  <c r="T1144" i="8" a="1"/>
  <c r="T1144" i="8" s="1"/>
  <c r="R1144" i="8" a="1"/>
  <c r="R1144" i="8" s="1"/>
  <c r="S1144" i="8" a="1"/>
  <c r="S1144" i="8" s="1"/>
  <c r="U1096" i="8" a="1"/>
  <c r="U1096" i="8" s="1"/>
  <c r="Q1133" i="8" a="1"/>
  <c r="Q1133" i="8" s="1"/>
  <c r="T1133" i="8" a="1"/>
  <c r="T1133" i="8" s="1"/>
  <c r="S1133" i="8" a="1"/>
  <c r="S1133" i="8" s="1"/>
  <c r="R1133" i="8" a="1"/>
  <c r="R1133" i="8" s="1"/>
  <c r="U1108" i="8" a="1"/>
  <c r="U1108" i="8" s="1"/>
  <c r="V1103" i="8" a="1"/>
  <c r="V1103" i="8" s="1"/>
  <c r="V1121" i="8" a="1"/>
  <c r="V1121" i="8" s="1"/>
  <c r="S1071" i="8" a="1"/>
  <c r="S1071" i="8" s="1"/>
  <c r="V1063" i="8" a="1"/>
  <c r="V1063" i="8" s="1"/>
  <c r="U1091" i="8" a="1"/>
  <c r="U1091" i="8" s="1"/>
  <c r="U1073" i="8" a="1"/>
  <c r="U1073" i="8" s="1"/>
  <c r="V1048" i="8" a="1"/>
  <c r="V1048" i="8" s="1"/>
  <c r="U975" i="8" a="1"/>
  <c r="U975" i="8" s="1"/>
  <c r="U978" i="8" a="1"/>
  <c r="U978" i="8" s="1"/>
  <c r="U986" i="8" a="1"/>
  <c r="U986" i="8" s="1"/>
  <c r="V959" i="8" a="1"/>
  <c r="V959" i="8" s="1"/>
  <c r="V933" i="8" a="1"/>
  <c r="V933" i="8" s="1"/>
  <c r="U1040" i="8" a="1"/>
  <c r="U1040" i="8" s="1"/>
  <c r="U938" i="8" a="1"/>
  <c r="U938" i="8" s="1"/>
  <c r="T933" i="8" a="1"/>
  <c r="T933" i="8" s="1"/>
  <c r="S933" i="8" a="1"/>
  <c r="S933" i="8" s="1"/>
  <c r="R933" i="8" a="1"/>
  <c r="R933" i="8" s="1"/>
  <c r="Q933" i="8" a="1"/>
  <c r="Q933" i="8" s="1"/>
  <c r="U931" i="8" a="1"/>
  <c r="U931" i="8" s="1"/>
  <c r="U859" i="8" a="1"/>
  <c r="U859" i="8" s="1"/>
  <c r="V828" i="8" a="1"/>
  <c r="V828" i="8" s="1"/>
  <c r="V804" i="8" a="1"/>
  <c r="V804" i="8" s="1"/>
  <c r="U822" i="8" a="1"/>
  <c r="U822" i="8" s="1"/>
  <c r="V821" i="8" a="1"/>
  <c r="V821" i="8" s="1"/>
  <c r="Q801" i="8" a="1"/>
  <c r="Q801" i="8" s="1"/>
  <c r="T801" i="8" a="1"/>
  <c r="T801" i="8" s="1"/>
  <c r="S801" i="8" a="1"/>
  <c r="S801" i="8" s="1"/>
  <c r="R801" i="8" a="1"/>
  <c r="R801" i="8" s="1"/>
  <c r="V849" i="8" a="1"/>
  <c r="V849" i="8" s="1"/>
  <c r="V817" i="8" a="1"/>
  <c r="V817" i="8" s="1"/>
  <c r="U832" i="8" a="1"/>
  <c r="U832" i="8" s="1"/>
  <c r="U864" i="8" a="1"/>
  <c r="U864" i="8" s="1"/>
  <c r="U808" i="8" a="1"/>
  <c r="U808" i="8" s="1"/>
  <c r="U754" i="8" a="1"/>
  <c r="U754" i="8" s="1"/>
  <c r="V889" i="8" a="1"/>
  <c r="V889" i="8" s="1"/>
  <c r="U847" i="8" a="1"/>
  <c r="U847" i="8" s="1"/>
  <c r="U815" i="8" a="1"/>
  <c r="U815" i="8" s="1"/>
  <c r="S807" i="8" a="1"/>
  <c r="S807" i="8" s="1"/>
  <c r="R807" i="8" a="1"/>
  <c r="R807" i="8" s="1"/>
  <c r="T807" i="8" a="1"/>
  <c r="T807" i="8" s="1"/>
  <c r="Q807" i="8" a="1"/>
  <c r="Q807" i="8" s="1"/>
  <c r="U826" i="8" a="1"/>
  <c r="U826" i="8" s="1"/>
  <c r="V728" i="8" a="1"/>
  <c r="V728" i="8" s="1"/>
  <c r="T783" i="8" a="1"/>
  <c r="T783" i="8" s="1"/>
  <c r="S783" i="8" a="1"/>
  <c r="S783" i="8" s="1"/>
  <c r="R783" i="8" a="1"/>
  <c r="R783" i="8" s="1"/>
  <c r="Q783" i="8" a="1"/>
  <c r="Q783" i="8" s="1"/>
  <c r="V669" i="8" a="1"/>
  <c r="V669" i="8" s="1"/>
  <c r="U669" i="8" a="1"/>
  <c r="U669" i="8" s="1"/>
  <c r="U686" i="8" a="1"/>
  <c r="U686" i="8" s="1"/>
  <c r="R696" i="8" a="1"/>
  <c r="R696" i="8" s="1"/>
  <c r="T696" i="8" a="1"/>
  <c r="T696" i="8" s="1"/>
  <c r="S696" i="8" a="1"/>
  <c r="S696" i="8" s="1"/>
  <c r="Q696" i="8" a="1"/>
  <c r="Q696" i="8" s="1"/>
  <c r="U653" i="8" a="1"/>
  <c r="U653" i="8" s="1"/>
  <c r="U611" i="8" a="1"/>
  <c r="U611" i="8" s="1"/>
  <c r="V574" i="8" a="1"/>
  <c r="V574" i="8" s="1"/>
  <c r="V608" i="8" a="1"/>
  <c r="V608" i="8" s="1"/>
  <c r="V637" i="8" a="1"/>
  <c r="V637" i="8" s="1"/>
  <c r="R557" i="8" a="1"/>
  <c r="R557" i="8" s="1"/>
  <c r="Q557" i="8" a="1"/>
  <c r="Q557" i="8" s="1"/>
  <c r="T557" i="8" a="1"/>
  <c r="T557" i="8" s="1"/>
  <c r="S557" i="8" a="1"/>
  <c r="S557" i="8" s="1"/>
  <c r="V550" i="8" a="1"/>
  <c r="V550" i="8" s="1"/>
  <c r="T542" i="8" a="1"/>
  <c r="T542" i="8" s="1"/>
  <c r="S542" i="8" a="1"/>
  <c r="S542" i="8" s="1"/>
  <c r="R542" i="8" a="1"/>
  <c r="R542" i="8" s="1"/>
  <c r="Q542" i="8" a="1"/>
  <c r="Q542" i="8" s="1"/>
  <c r="U517" i="8" a="1"/>
  <c r="U517" i="8" s="1"/>
  <c r="V494" i="8" a="1"/>
  <c r="V494" i="8" s="1"/>
  <c r="U486" i="8" a="1"/>
  <c r="U486" i="8" s="1"/>
  <c r="R548" i="8" a="1"/>
  <c r="R548" i="8" s="1"/>
  <c r="Q548" i="8" a="1"/>
  <c r="Q548" i="8" s="1"/>
  <c r="T548" i="8" a="1"/>
  <c r="T548" i="8" s="1"/>
  <c r="S548" i="8" a="1"/>
  <c r="S548" i="8" s="1"/>
  <c r="R532" i="8" a="1"/>
  <c r="R532" i="8" s="1"/>
  <c r="Q532" i="8" a="1"/>
  <c r="Q532" i="8" s="1"/>
  <c r="T532" i="8" a="1"/>
  <c r="T532" i="8" s="1"/>
  <c r="S532" i="8" a="1"/>
  <c r="S532" i="8" s="1"/>
  <c r="Q443" i="8" a="1"/>
  <c r="Q443" i="8" s="1"/>
  <c r="T443" i="8" a="1"/>
  <c r="T443" i="8" s="1"/>
  <c r="S443" i="8" a="1"/>
  <c r="S443" i="8" s="1"/>
  <c r="R443" i="8" a="1"/>
  <c r="R443" i="8" s="1"/>
  <c r="Q435" i="8" a="1"/>
  <c r="Q435" i="8" s="1"/>
  <c r="T435" i="8" a="1"/>
  <c r="T435" i="8" s="1"/>
  <c r="S435" i="8" a="1"/>
  <c r="S435" i="8" s="1"/>
  <c r="R435" i="8" a="1"/>
  <c r="R435" i="8" s="1"/>
  <c r="Q403" i="8" a="1"/>
  <c r="Q403" i="8" s="1"/>
  <c r="R403" i="8" a="1"/>
  <c r="R403" i="8" s="1"/>
  <c r="T403" i="8" a="1"/>
  <c r="T403" i="8" s="1"/>
  <c r="S403" i="8" a="1"/>
  <c r="S403" i="8" s="1"/>
  <c r="S405" i="8" a="1"/>
  <c r="S405" i="8" s="1"/>
  <c r="T405" i="8" a="1"/>
  <c r="T405" i="8" s="1"/>
  <c r="R405" i="8" a="1"/>
  <c r="R405" i="8" s="1"/>
  <c r="Q405" i="8" a="1"/>
  <c r="Q405" i="8" s="1"/>
  <c r="Q477" i="8" a="1"/>
  <c r="Q477" i="8" s="1"/>
  <c r="R477" i="8" a="1"/>
  <c r="R477" i="8" s="1"/>
  <c r="T477" i="8" a="1"/>
  <c r="T477" i="8" s="1"/>
  <c r="S477" i="8" a="1"/>
  <c r="S477" i="8" s="1"/>
  <c r="Q465" i="8" a="1"/>
  <c r="Q465" i="8" s="1"/>
  <c r="T465" i="8" a="1"/>
  <c r="T465" i="8" s="1"/>
  <c r="S465" i="8" a="1"/>
  <c r="S465" i="8" s="1"/>
  <c r="R465" i="8" a="1"/>
  <c r="R465" i="8" s="1"/>
  <c r="U369" i="8" a="1"/>
  <c r="U369" i="8" s="1"/>
  <c r="Q445" i="8" a="1"/>
  <c r="Q445" i="8" s="1"/>
  <c r="T445" i="8" a="1"/>
  <c r="T445" i="8" s="1"/>
  <c r="S376" i="8" a="1"/>
  <c r="S376" i="8" s="1"/>
  <c r="R376" i="8" a="1"/>
  <c r="R376" i="8" s="1"/>
  <c r="Q376" i="8" a="1"/>
  <c r="Q376" i="8" s="1"/>
  <c r="T376" i="8" a="1"/>
  <c r="T376" i="8" s="1"/>
  <c r="V366" i="8" a="1"/>
  <c r="V366" i="8" s="1"/>
  <c r="Q328" i="8" a="1"/>
  <c r="Q328" i="8" s="1"/>
  <c r="T328" i="8" a="1"/>
  <c r="T328" i="8" s="1"/>
  <c r="S328" i="8" a="1"/>
  <c r="S328" i="8" s="1"/>
  <c r="R328" i="8" a="1"/>
  <c r="R328" i="8" s="1"/>
  <c r="R416" i="8" a="1"/>
  <c r="R416" i="8" s="1"/>
  <c r="S416" i="8" a="1"/>
  <c r="S416" i="8" s="1"/>
  <c r="T416" i="8" a="1"/>
  <c r="T416" i="8" s="1"/>
  <c r="Q416" i="8" a="1"/>
  <c r="Q416" i="8" s="1"/>
  <c r="S372" i="8" a="1"/>
  <c r="S372" i="8" s="1"/>
  <c r="T372" i="8" a="1"/>
  <c r="T372" i="8" s="1"/>
  <c r="R372" i="8" a="1"/>
  <c r="R372" i="8" s="1"/>
  <c r="Q372" i="8" a="1"/>
  <c r="Q372" i="8" s="1"/>
  <c r="U300" i="8" a="1"/>
  <c r="U300" i="8" s="1"/>
  <c r="U291" i="8" a="1"/>
  <c r="U291" i="8" s="1"/>
  <c r="U283" i="8" a="1"/>
  <c r="U283" i="8" s="1"/>
  <c r="V322" i="8" a="1"/>
  <c r="V322" i="8" s="1"/>
  <c r="V320" i="8" a="1"/>
  <c r="V320" i="8" s="1"/>
  <c r="T304" i="8" a="1"/>
  <c r="T304" i="8" s="1"/>
  <c r="S304" i="8" a="1"/>
  <c r="S304" i="8" s="1"/>
  <c r="R304" i="8" a="1"/>
  <c r="R304" i="8" s="1"/>
  <c r="Q304" i="8" a="1"/>
  <c r="Q304" i="8" s="1"/>
  <c r="Q237" i="8" a="1"/>
  <c r="Q237" i="8" s="1"/>
  <c r="T237" i="8" a="1"/>
  <c r="T237" i="8" s="1"/>
  <c r="S237" i="8" a="1"/>
  <c r="S237" i="8" s="1"/>
  <c r="R237" i="8" a="1"/>
  <c r="R237" i="8" s="1"/>
  <c r="S271" i="8" a="1"/>
  <c r="S271" i="8" s="1"/>
  <c r="R271" i="8" a="1"/>
  <c r="R271" i="8" s="1"/>
  <c r="Q271" i="8" a="1"/>
  <c r="Q271" i="8" s="1"/>
  <c r="T271" i="8" a="1"/>
  <c r="T271" i="8" s="1"/>
  <c r="U195" i="8" a="1"/>
  <c r="U195" i="8" s="1"/>
  <c r="V195" i="8" a="1"/>
  <c r="V195" i="8" s="1"/>
  <c r="Q233" i="8" a="1"/>
  <c r="Q233" i="8" s="1"/>
  <c r="T233" i="8" a="1"/>
  <c r="T233" i="8" s="1"/>
  <c r="S233" i="8" a="1"/>
  <c r="S233" i="8" s="1"/>
  <c r="R233" i="8" a="1"/>
  <c r="R233" i="8" s="1"/>
  <c r="Q221" i="8" a="1"/>
  <c r="Q221" i="8" s="1"/>
  <c r="T221" i="8" a="1"/>
  <c r="T221" i="8" s="1"/>
  <c r="S221" i="8" a="1"/>
  <c r="S221" i="8" s="1"/>
  <c r="R221" i="8" a="1"/>
  <c r="R221" i="8" s="1"/>
  <c r="Q209" i="8" a="1"/>
  <c r="Q209" i="8" s="1"/>
  <c r="T209" i="8" a="1"/>
  <c r="T209" i="8" s="1"/>
  <c r="S209" i="8" a="1"/>
  <c r="S209" i="8" s="1"/>
  <c r="R209" i="8" a="1"/>
  <c r="R209" i="8" s="1"/>
  <c r="U319" i="8" a="1"/>
  <c r="U319" i="8" s="1"/>
  <c r="T316" i="8" a="1"/>
  <c r="T316" i="8" s="1"/>
  <c r="S316" i="8" a="1"/>
  <c r="S316" i="8" s="1"/>
  <c r="R316" i="8" a="1"/>
  <c r="R316" i="8" s="1"/>
  <c r="Q316" i="8" a="1"/>
  <c r="Q316" i="8" s="1"/>
  <c r="S272" i="8" a="1"/>
  <c r="S272" i="8" s="1"/>
  <c r="R272" i="8" a="1"/>
  <c r="R272" i="8" s="1"/>
  <c r="Q272" i="8" a="1"/>
  <c r="Q272" i="8" s="1"/>
  <c r="T272" i="8" a="1"/>
  <c r="T272" i="8" s="1"/>
  <c r="S249" i="8" a="1"/>
  <c r="S249" i="8" s="1"/>
  <c r="S240" i="8" a="1"/>
  <c r="S240" i="8" s="1"/>
  <c r="R240" i="8" a="1"/>
  <c r="R240" i="8" s="1"/>
  <c r="Q240" i="8" a="1"/>
  <c r="Q240" i="8" s="1"/>
  <c r="T240" i="8" a="1"/>
  <c r="T240" i="8" s="1"/>
  <c r="Q126" i="8" a="1"/>
  <c r="Q126" i="8" s="1"/>
  <c r="S207" i="8" a="1"/>
  <c r="S207" i="8" s="1"/>
  <c r="R207" i="8" a="1"/>
  <c r="R207" i="8" s="1"/>
  <c r="Q207" i="8" a="1"/>
  <c r="Q207" i="8" s="1"/>
  <c r="T207" i="8" a="1"/>
  <c r="T207" i="8" s="1"/>
  <c r="S183" i="8" a="1"/>
  <c r="S183" i="8" s="1"/>
  <c r="T172" i="8" a="1"/>
  <c r="T172" i="8" s="1"/>
  <c r="U268" i="8" a="1"/>
  <c r="U268" i="8" s="1"/>
  <c r="V175" i="8" a="1"/>
  <c r="V175" i="8" s="1"/>
  <c r="U158" i="8" a="1"/>
  <c r="U158" i="8" s="1"/>
  <c r="V158" i="8" a="1"/>
  <c r="V158" i="8" s="1"/>
  <c r="V147" i="8" a="1"/>
  <c r="V147" i="8" s="1"/>
  <c r="U147" i="8" a="1"/>
  <c r="U147" i="8" s="1"/>
  <c r="V136" i="8" a="1"/>
  <c r="V136" i="8" s="1"/>
  <c r="U124" i="8" a="1"/>
  <c r="U124" i="8" s="1"/>
  <c r="U204" i="8" a="1"/>
  <c r="U204" i="8" s="1"/>
  <c r="Q184" i="8" a="1"/>
  <c r="Q184" i="8" s="1"/>
  <c r="V189" i="8" a="1"/>
  <c r="V189" i="8" s="1"/>
  <c r="V106" i="8" a="1"/>
  <c r="V106" i="8" s="1"/>
  <c r="Q88" i="8" a="1"/>
  <c r="Q88" i="8" s="1"/>
  <c r="T88" i="8" a="1"/>
  <c r="T88" i="8" s="1"/>
  <c r="S88" i="8" a="1"/>
  <c r="S88" i="8" s="1"/>
  <c r="R88" i="8" a="1"/>
  <c r="R88" i="8" s="1"/>
  <c r="V77" i="8" a="1"/>
  <c r="V77" i="8" s="1"/>
  <c r="Q199" i="8" a="1"/>
  <c r="Q199" i="8" s="1"/>
  <c r="Q171" i="8" a="1"/>
  <c r="Q171" i="8" s="1"/>
  <c r="T171" i="8" a="1"/>
  <c r="T171" i="8" s="1"/>
  <c r="S171" i="8" a="1"/>
  <c r="S171" i="8" s="1"/>
  <c r="R171" i="8" a="1"/>
  <c r="R171" i="8" s="1"/>
  <c r="R145" i="8" a="1"/>
  <c r="R145" i="8" s="1"/>
  <c r="V126" i="8" a="1"/>
  <c r="V126" i="8" s="1"/>
  <c r="U95" i="8" a="1"/>
  <c r="U95" i="8" s="1"/>
  <c r="S165" i="8" a="1"/>
  <c r="S165" i="8" s="1"/>
  <c r="R165" i="8" a="1"/>
  <c r="R165" i="8" s="1"/>
  <c r="T165" i="8" a="1"/>
  <c r="T165" i="8" s="1"/>
  <c r="Q165" i="8" a="1"/>
  <c r="Q165" i="8" s="1"/>
  <c r="S109" i="8" a="1"/>
  <c r="S109" i="8" s="1"/>
  <c r="R109" i="8" a="1"/>
  <c r="R109" i="8" s="1"/>
  <c r="Q109" i="8" a="1"/>
  <c r="Q109" i="8" s="1"/>
  <c r="T109" i="8" a="1"/>
  <c r="T109" i="8" s="1"/>
  <c r="V97" i="8" a="1"/>
  <c r="V97" i="8" s="1"/>
  <c r="T7" i="8" a="1"/>
  <c r="T7" i="8" s="1"/>
  <c r="S7" i="8" a="1"/>
  <c r="S7" i="8" s="1"/>
  <c r="R7" i="8" a="1"/>
  <c r="R7" i="8" s="1"/>
  <c r="Q7" i="8" a="1"/>
  <c r="Q7" i="8" s="1"/>
  <c r="U125" i="8" a="1"/>
  <c r="U125" i="8" s="1"/>
  <c r="S125" i="8" a="1"/>
  <c r="S125" i="8" s="1"/>
  <c r="R125" i="8" a="1"/>
  <c r="R125" i="8" s="1"/>
  <c r="Q125" i="8" a="1"/>
  <c r="Q125" i="8" s="1"/>
  <c r="T125" i="8" a="1"/>
  <c r="T125" i="8" s="1"/>
  <c r="R161" i="8" a="1"/>
  <c r="R161" i="8" s="1"/>
  <c r="S46" i="8" a="1"/>
  <c r="S46" i="8" s="1"/>
  <c r="R46" i="8" a="1"/>
  <c r="R46" i="8" s="1"/>
  <c r="Q46" i="8" a="1"/>
  <c r="Q46" i="8" s="1"/>
  <c r="T46" i="8" a="1"/>
  <c r="T46" i="8" s="1"/>
  <c r="U169" i="8" a="1"/>
  <c r="U169" i="8" s="1"/>
  <c r="R140" i="8" a="1"/>
  <c r="R140" i="8" s="1"/>
  <c r="T83" i="8" a="1"/>
  <c r="T83" i="8" s="1"/>
  <c r="S83" i="8" a="1"/>
  <c r="S83" i="8" s="1"/>
  <c r="R83" i="8" a="1"/>
  <c r="R83" i="8" s="1"/>
  <c r="Q83" i="8" a="1"/>
  <c r="Q83" i="8" s="1"/>
  <c r="T78" i="8" a="1"/>
  <c r="T78" i="8" s="1"/>
  <c r="S1320" i="8" a="1"/>
  <c r="S1320" i="8" s="1"/>
  <c r="V1303" i="8" a="1"/>
  <c r="V1303" i="8" s="1"/>
  <c r="V1291" i="8" a="1"/>
  <c r="V1291" i="8" s="1"/>
  <c r="V1255" i="8" a="1"/>
  <c r="V1255" i="8" s="1"/>
  <c r="T1219" i="8" a="1"/>
  <c r="T1219" i="8" s="1"/>
  <c r="S1219" i="8" a="1"/>
  <c r="S1219" i="8" s="1"/>
  <c r="R1219" i="8" a="1"/>
  <c r="R1219" i="8" s="1"/>
  <c r="Q1219" i="8" a="1"/>
  <c r="Q1219" i="8" s="1"/>
  <c r="U1199" i="8" a="1"/>
  <c r="U1199" i="8" s="1"/>
  <c r="V1151" i="8" a="1"/>
  <c r="V1151" i="8" s="1"/>
  <c r="U1151" i="8" a="1"/>
  <c r="U1151" i="8" s="1"/>
  <c r="Q1152" i="8" a="1"/>
  <c r="Q1152" i="8" s="1"/>
  <c r="T1152" i="8" a="1"/>
  <c r="T1152" i="8" s="1"/>
  <c r="R1152" i="8" a="1"/>
  <c r="R1152" i="8" s="1"/>
  <c r="S1152" i="8" a="1"/>
  <c r="S1152" i="8" s="1"/>
  <c r="U1120" i="8" a="1"/>
  <c r="U1120" i="8" s="1"/>
  <c r="R1094" i="8" a="1"/>
  <c r="R1094" i="8" s="1"/>
  <c r="T1094" i="8" a="1"/>
  <c r="T1094" i="8" s="1"/>
  <c r="S1094" i="8" a="1"/>
  <c r="S1094" i="8" s="1"/>
  <c r="Q1094" i="8" a="1"/>
  <c r="Q1094" i="8" s="1"/>
  <c r="R1086" i="8" a="1"/>
  <c r="R1086" i="8" s="1"/>
  <c r="T1086" i="8" a="1"/>
  <c r="T1086" i="8" s="1"/>
  <c r="S1086" i="8" a="1"/>
  <c r="S1086" i="8" s="1"/>
  <c r="Q1086" i="8" a="1"/>
  <c r="Q1086" i="8" s="1"/>
  <c r="Q1085" i="8" a="1"/>
  <c r="Q1085" i="8" s="1"/>
  <c r="T1085" i="8" a="1"/>
  <c r="T1085" i="8" s="1"/>
  <c r="R1085" i="8" a="1"/>
  <c r="R1085" i="8" s="1"/>
  <c r="S1085" i="8" a="1"/>
  <c r="S1085" i="8" s="1"/>
  <c r="V1127" i="8" a="1"/>
  <c r="V1127" i="8" s="1"/>
  <c r="U1103" i="8" a="1"/>
  <c r="U1103" i="8" s="1"/>
  <c r="R1078" i="8" a="1"/>
  <c r="R1078" i="8" s="1"/>
  <c r="S1078" i="8" a="1"/>
  <c r="S1078" i="8" s="1"/>
  <c r="Q1078" i="8" a="1"/>
  <c r="Q1078" i="8" s="1"/>
  <c r="T1078" i="8" a="1"/>
  <c r="T1078" i="8" s="1"/>
  <c r="S1035" i="8" a="1"/>
  <c r="S1035" i="8" s="1"/>
  <c r="R1035" i="8" a="1"/>
  <c r="R1035" i="8" s="1"/>
  <c r="T1035" i="8" a="1"/>
  <c r="T1035" i="8" s="1"/>
  <c r="Q1035" i="8" a="1"/>
  <c r="Q1035" i="8" s="1"/>
  <c r="S1039" i="8" a="1"/>
  <c r="S1039" i="8" s="1"/>
  <c r="R1039" i="8" a="1"/>
  <c r="R1039" i="8" s="1"/>
  <c r="T1039" i="8" a="1"/>
  <c r="T1039" i="8" s="1"/>
  <c r="Q1039" i="8" a="1"/>
  <c r="Q1039" i="8" s="1"/>
  <c r="V1046" i="8" a="1"/>
  <c r="V1046" i="8" s="1"/>
  <c r="U1046" i="8" a="1"/>
  <c r="U1046" i="8" s="1"/>
  <c r="V980" i="8" a="1"/>
  <c r="V980" i="8" s="1"/>
  <c r="U980" i="8" a="1"/>
  <c r="U980" i="8" s="1"/>
  <c r="U1009" i="8" a="1"/>
  <c r="U1009" i="8" s="1"/>
  <c r="U988" i="8" a="1"/>
  <c r="U988" i="8" s="1"/>
  <c r="T916" i="8" a="1"/>
  <c r="T916" i="8" s="1"/>
  <c r="S916" i="8" a="1"/>
  <c r="S916" i="8" s="1"/>
  <c r="R916" i="8" a="1"/>
  <c r="R916" i="8" s="1"/>
  <c r="Q916" i="8" a="1"/>
  <c r="Q916" i="8" s="1"/>
  <c r="U1007" i="8" a="1"/>
  <c r="U1007" i="8" s="1"/>
  <c r="U1020" i="8" a="1"/>
  <c r="U1020" i="8" s="1"/>
  <c r="V897" i="8" a="1"/>
  <c r="V897" i="8" s="1"/>
  <c r="V914" i="8" a="1"/>
  <c r="V914" i="8" s="1"/>
  <c r="U844" i="8" a="1"/>
  <c r="U844" i="8" s="1"/>
  <c r="U825" i="8" a="1"/>
  <c r="U825" i="8" s="1"/>
  <c r="Q925" i="8" a="1"/>
  <c r="Q925" i="8" s="1"/>
  <c r="T925" i="8" a="1"/>
  <c r="T925" i="8" s="1"/>
  <c r="S925" i="8" a="1"/>
  <c r="S925" i="8" s="1"/>
  <c r="R925" i="8" a="1"/>
  <c r="R925" i="8" s="1"/>
  <c r="T855" i="8" a="1"/>
  <c r="T855" i="8" s="1"/>
  <c r="S855" i="8" a="1"/>
  <c r="S855" i="8" s="1"/>
  <c r="R855" i="8" a="1"/>
  <c r="R855" i="8" s="1"/>
  <c r="Q855" i="8" a="1"/>
  <c r="Q855" i="8" s="1"/>
  <c r="V754" i="8" a="1"/>
  <c r="V754" i="8" s="1"/>
  <c r="U806" i="8" a="1"/>
  <c r="U806" i="8" s="1"/>
  <c r="T767" i="8" a="1"/>
  <c r="T767" i="8" s="1"/>
  <c r="S767" i="8" a="1"/>
  <c r="S767" i="8" s="1"/>
  <c r="R767" i="8" a="1"/>
  <c r="R767" i="8" s="1"/>
  <c r="Q767" i="8" a="1"/>
  <c r="Q767" i="8" s="1"/>
  <c r="U762" i="8" a="1"/>
  <c r="U762" i="8" s="1"/>
  <c r="S654" i="8" a="1"/>
  <c r="S654" i="8" s="1"/>
  <c r="R654" i="8" a="1"/>
  <c r="R654" i="8" s="1"/>
  <c r="Q654" i="8" a="1"/>
  <c r="Q654" i="8" s="1"/>
  <c r="T654" i="8" a="1"/>
  <c r="T654" i="8" s="1"/>
  <c r="V724" i="8" a="1"/>
  <c r="V724" i="8" s="1"/>
  <c r="U651" i="8" a="1"/>
  <c r="U651" i="8" s="1"/>
  <c r="U710" i="8" a="1"/>
  <c r="U710" i="8" s="1"/>
  <c r="T755" i="8" a="1"/>
  <c r="T755" i="8" s="1"/>
  <c r="S755" i="8" a="1"/>
  <c r="S755" i="8" s="1"/>
  <c r="R755" i="8" a="1"/>
  <c r="R755" i="8" s="1"/>
  <c r="Q755" i="8" a="1"/>
  <c r="Q755" i="8" s="1"/>
  <c r="V735" i="8" a="1"/>
  <c r="V735" i="8" s="1"/>
  <c r="V727" i="8" a="1"/>
  <c r="V727" i="8" s="1"/>
  <c r="U672" i="8" a="1"/>
  <c r="U672" i="8" s="1"/>
  <c r="U551" i="8" a="1"/>
  <c r="U551" i="8" s="1"/>
  <c r="U620" i="8" a="1"/>
  <c r="U620" i="8" s="1"/>
  <c r="S598" i="8" a="1"/>
  <c r="S598" i="8" s="1"/>
  <c r="R598" i="8" a="1"/>
  <c r="R598" i="8" s="1"/>
  <c r="T598" i="8" a="1"/>
  <c r="T598" i="8" s="1"/>
  <c r="Q598" i="8" a="1"/>
  <c r="Q598" i="8" s="1"/>
  <c r="U636" i="8" a="1"/>
  <c r="U636" i="8" s="1"/>
  <c r="U567" i="8" a="1"/>
  <c r="U567" i="8" s="1"/>
  <c r="U608" i="8" a="1"/>
  <c r="U608" i="8" s="1"/>
  <c r="U573" i="8" a="1"/>
  <c r="U573" i="8" s="1"/>
  <c r="U555" i="8" a="1"/>
  <c r="U555" i="8" s="1"/>
  <c r="Q539" i="8" a="1"/>
  <c r="Q539" i="8" s="1"/>
  <c r="T539" i="8" a="1"/>
  <c r="T539" i="8" s="1"/>
  <c r="S539" i="8" a="1"/>
  <c r="S539" i="8" s="1"/>
  <c r="R539" i="8" a="1"/>
  <c r="R539" i="8" s="1"/>
  <c r="T503" i="8" a="1"/>
  <c r="T503" i="8" s="1"/>
  <c r="S503" i="8" a="1"/>
  <c r="S503" i="8" s="1"/>
  <c r="R503" i="8" a="1"/>
  <c r="R503" i="8" s="1"/>
  <c r="Q503" i="8" a="1"/>
  <c r="Q503" i="8" s="1"/>
  <c r="V446" i="8" a="1"/>
  <c r="V446" i="8" s="1"/>
  <c r="S471" i="8" a="1"/>
  <c r="S471" i="8" s="1"/>
  <c r="R471" i="8" a="1"/>
  <c r="R471" i="8" s="1"/>
  <c r="Q471" i="8" a="1"/>
  <c r="Q471" i="8" s="1"/>
  <c r="T471" i="8" a="1"/>
  <c r="T471" i="8" s="1"/>
  <c r="T447" i="8" a="1"/>
  <c r="T447" i="8" s="1"/>
  <c r="S447" i="8" a="1"/>
  <c r="S447" i="8" s="1"/>
  <c r="R447" i="8" a="1"/>
  <c r="R447" i="8" s="1"/>
  <c r="Q447" i="8" a="1"/>
  <c r="Q447" i="8" s="1"/>
  <c r="V368" i="8" a="1"/>
  <c r="V368" i="8" s="1"/>
  <c r="U493" i="8" a="1"/>
  <c r="U493" i="8" s="1"/>
  <c r="U396" i="8" a="1"/>
  <c r="U396" i="8" s="1"/>
  <c r="V396" i="8" a="1"/>
  <c r="V396" i="8" s="1"/>
  <c r="V353" i="8" a="1"/>
  <c r="V353" i="8" s="1"/>
  <c r="U353" i="8" a="1"/>
  <c r="U353" i="8" s="1"/>
  <c r="U313" i="8" a="1"/>
  <c r="U313" i="8" s="1"/>
  <c r="U350" i="8" a="1"/>
  <c r="U350" i="8" s="1"/>
  <c r="V350" i="8" a="1"/>
  <c r="V350" i="8" s="1"/>
  <c r="U477" i="8" a="1"/>
  <c r="U477" i="8" s="1"/>
  <c r="U367" i="8" a="1"/>
  <c r="U367" i="8" s="1"/>
  <c r="V314" i="8" a="1"/>
  <c r="V314" i="8" s="1"/>
  <c r="V298" i="8" a="1"/>
  <c r="V298" i="8" s="1"/>
  <c r="V374" i="8" a="1"/>
  <c r="V374" i="8" s="1"/>
  <c r="U366" i="8" a="1"/>
  <c r="U366" i="8" s="1"/>
  <c r="U290" i="8" a="1"/>
  <c r="U290" i="8" s="1"/>
  <c r="U282" i="8" a="1"/>
  <c r="U282" i="8" s="1"/>
  <c r="U386" i="8" a="1"/>
  <c r="U386" i="8" s="1"/>
  <c r="S299" i="8" a="1"/>
  <c r="S299" i="8" s="1"/>
  <c r="Q299" i="8" a="1"/>
  <c r="Q299" i="8" s="1"/>
  <c r="T299" i="8" a="1"/>
  <c r="T299" i="8" s="1"/>
  <c r="R299" i="8" a="1"/>
  <c r="R299" i="8" s="1"/>
  <c r="U304" i="8" a="1"/>
  <c r="U304" i="8" s="1"/>
  <c r="U395" i="8" a="1"/>
  <c r="U395" i="8" s="1"/>
  <c r="V333" i="8" a="1"/>
  <c r="V333" i="8" s="1"/>
  <c r="U225" i="8" a="1"/>
  <c r="U225" i="8" s="1"/>
  <c r="U379" i="8" a="1"/>
  <c r="U379" i="8" s="1"/>
  <c r="Q197" i="8" a="1"/>
  <c r="Q197" i="8" s="1"/>
  <c r="T197" i="8" a="1"/>
  <c r="T197" i="8" s="1"/>
  <c r="S197" i="8" a="1"/>
  <c r="S197" i="8" s="1"/>
  <c r="R197" i="8" a="1"/>
  <c r="R197" i="8" s="1"/>
  <c r="U316" i="8" a="1"/>
  <c r="U316" i="8" s="1"/>
  <c r="U186" i="8" a="1"/>
  <c r="U186" i="8" s="1"/>
  <c r="R148" i="8" a="1"/>
  <c r="R148" i="8" s="1"/>
  <c r="S148" i="8" a="1"/>
  <c r="S148" i="8" s="1"/>
  <c r="Q143" i="8" a="1"/>
  <c r="Q143" i="8" s="1"/>
  <c r="R143" i="8" a="1"/>
  <c r="R143" i="8" s="1"/>
  <c r="T143" i="8" a="1"/>
  <c r="T143" i="8" s="1"/>
  <c r="S143" i="8" a="1"/>
  <c r="S143" i="8" s="1"/>
  <c r="U188" i="8" a="1"/>
  <c r="U188" i="8" s="1"/>
  <c r="T137" i="8" a="1"/>
  <c r="T137" i="8" s="1"/>
  <c r="T122" i="8" a="1"/>
  <c r="T122" i="8" s="1"/>
  <c r="R122" i="8" a="1"/>
  <c r="R122" i="8" s="1"/>
  <c r="Q122" i="8" a="1"/>
  <c r="Q122" i="8" s="1"/>
  <c r="S122" i="8" a="1"/>
  <c r="S122" i="8" s="1"/>
  <c r="U254" i="8" a="1"/>
  <c r="U254" i="8" s="1"/>
  <c r="T200" i="8" a="1"/>
  <c r="T200" i="8" s="1"/>
  <c r="S200" i="8" a="1"/>
  <c r="S200" i="8" s="1"/>
  <c r="T188" i="8" a="1"/>
  <c r="T188" i="8" s="1"/>
  <c r="S188" i="8" a="1"/>
  <c r="S188" i="8" s="1"/>
  <c r="R188" i="8" a="1"/>
  <c r="R188" i="8" s="1"/>
  <c r="Q188" i="8" a="1"/>
  <c r="Q188" i="8" s="1"/>
  <c r="U184" i="8" a="1"/>
  <c r="U184" i="8" s="1"/>
  <c r="V181" i="8" a="1"/>
  <c r="V181" i="8" s="1"/>
  <c r="V120" i="8" a="1"/>
  <c r="V120" i="8" s="1"/>
  <c r="Q107" i="8" a="1"/>
  <c r="Q107" i="8" s="1"/>
  <c r="R107" i="8" a="1"/>
  <c r="R107" i="8" s="1"/>
  <c r="T107" i="8" a="1"/>
  <c r="T107" i="8" s="1"/>
  <c r="S107" i="8" a="1"/>
  <c r="S107" i="8" s="1"/>
  <c r="U90" i="8" a="1"/>
  <c r="U90" i="8" s="1"/>
  <c r="T90" i="8" a="1"/>
  <c r="T90" i="8" s="1"/>
  <c r="V90" i="8" a="1"/>
  <c r="V90" i="8" s="1"/>
  <c r="V204" i="8" a="1"/>
  <c r="V204" i="8" s="1"/>
  <c r="U146" i="8" a="1"/>
  <c r="U146" i="8" s="1"/>
  <c r="V146" i="8" a="1"/>
  <c r="V146" i="8" s="1"/>
  <c r="Q135" i="8" a="1"/>
  <c r="Q135" i="8" s="1"/>
  <c r="T135" i="8" a="1"/>
  <c r="T135" i="8" s="1"/>
  <c r="S135" i="8" a="1"/>
  <c r="S135" i="8" s="1"/>
  <c r="R135" i="8" a="1"/>
  <c r="R135" i="8" s="1"/>
  <c r="T96" i="8" a="1"/>
  <c r="T96" i="8" s="1"/>
  <c r="U70" i="8" a="1"/>
  <c r="U70" i="8" s="1"/>
  <c r="V70" i="8" a="1"/>
  <c r="V70" i="8" s="1"/>
  <c r="U62" i="8" a="1"/>
  <c r="U62" i="8" s="1"/>
  <c r="V62" i="8" a="1"/>
  <c r="V62" i="8" s="1"/>
  <c r="S195" i="8" a="1"/>
  <c r="S195" i="8" s="1"/>
  <c r="R195" i="8" a="1"/>
  <c r="R195" i="8" s="1"/>
  <c r="Q195" i="8" a="1"/>
  <c r="Q195" i="8" s="1"/>
  <c r="T195" i="8" a="1"/>
  <c r="T195" i="8" s="1"/>
  <c r="Q159" i="8" a="1"/>
  <c r="Q159" i="8" s="1"/>
  <c r="Q115" i="8" a="1"/>
  <c r="Q115" i="8" s="1"/>
  <c r="Q76" i="8" a="1"/>
  <c r="Q76" i="8" s="1"/>
  <c r="T76" i="8" a="1"/>
  <c r="T76" i="8" s="1"/>
  <c r="S76" i="8" a="1"/>
  <c r="S76" i="8" s="1"/>
  <c r="R76" i="8" a="1"/>
  <c r="R76" i="8" s="1"/>
  <c r="Q60" i="8" a="1"/>
  <c r="Q60" i="8" s="1"/>
  <c r="T60" i="8" a="1"/>
  <c r="T60" i="8" s="1"/>
  <c r="S60" i="8" a="1"/>
  <c r="S60" i="8" s="1"/>
  <c r="R60" i="8" a="1"/>
  <c r="R60" i="8" s="1"/>
  <c r="Q40" i="8" a="1"/>
  <c r="Q40" i="8" s="1"/>
  <c r="T40" i="8" a="1"/>
  <c r="T40" i="8" s="1"/>
  <c r="S40" i="8" a="1"/>
  <c r="S40" i="8" s="1"/>
  <c r="R40" i="8" a="1"/>
  <c r="R40" i="8" s="1"/>
  <c r="U199" i="8" a="1"/>
  <c r="U199" i="8" s="1"/>
  <c r="Q167" i="8" a="1"/>
  <c r="Q167" i="8" s="1"/>
  <c r="T167" i="8" a="1"/>
  <c r="T167" i="8" s="1"/>
  <c r="S167" i="8" a="1"/>
  <c r="S167" i="8" s="1"/>
  <c r="R167" i="8" a="1"/>
  <c r="R167" i="8" s="1"/>
  <c r="U111" i="8" a="1"/>
  <c r="U111" i="8" s="1"/>
  <c r="V103" i="8" a="1"/>
  <c r="V103" i="8" s="1"/>
  <c r="Q94" i="8" a="1"/>
  <c r="Q94" i="8" s="1"/>
  <c r="V79" i="8" a="1"/>
  <c r="V79" i="8" s="1"/>
  <c r="U165" i="8" a="1"/>
  <c r="U165" i="8" s="1"/>
  <c r="Q133" i="8" a="1"/>
  <c r="Q133" i="8" s="1"/>
  <c r="Q117" i="8" a="1"/>
  <c r="Q117" i="8" s="1"/>
  <c r="U7" i="8" a="1"/>
  <c r="U7" i="8" s="1"/>
  <c r="R73" i="8" a="1"/>
  <c r="R73" i="8" s="1"/>
  <c r="Q73" i="8" a="1"/>
  <c r="Q73" i="8" s="1"/>
  <c r="T73" i="8" a="1"/>
  <c r="T73" i="8" s="1"/>
  <c r="S73" i="8" a="1"/>
  <c r="S73" i="8" s="1"/>
  <c r="V16" i="8" a="1"/>
  <c r="V16" i="8" s="1"/>
  <c r="S173" i="8" a="1"/>
  <c r="S173" i="8" s="1"/>
  <c r="R173" i="8" a="1"/>
  <c r="R173" i="8" s="1"/>
  <c r="T173" i="8" a="1"/>
  <c r="T173" i="8" s="1"/>
  <c r="Q173" i="8" a="1"/>
  <c r="Q173" i="8" s="1"/>
  <c r="T161" i="8" a="1"/>
  <c r="T161" i="8" s="1"/>
  <c r="V141" i="8" a="1"/>
  <c r="V141" i="8" s="1"/>
  <c r="R87" i="8" a="1"/>
  <c r="R87" i="8" s="1"/>
  <c r="S54" i="8" a="1"/>
  <c r="S54" i="8" s="1"/>
  <c r="R54" i="8" a="1"/>
  <c r="R54" i="8" s="1"/>
  <c r="Q54" i="8" a="1"/>
  <c r="Q54" i="8" s="1"/>
  <c r="T54" i="8" a="1"/>
  <c r="T54" i="8" s="1"/>
  <c r="V169" i="8" a="1"/>
  <c r="V169" i="8" s="1"/>
  <c r="U140" i="8" a="1"/>
  <c r="U140" i="8" s="1"/>
  <c r="U83" i="8" a="1"/>
  <c r="U83" i="8" s="1"/>
  <c r="Q78" i="8" a="1"/>
  <c r="Q78" i="8" s="1"/>
  <c r="T1319" i="8" a="1"/>
  <c r="T1319" i="8" s="1"/>
  <c r="S1319" i="8" a="1"/>
  <c r="S1319" i="8" s="1"/>
  <c r="R1319" i="8" a="1"/>
  <c r="R1319" i="8" s="1"/>
  <c r="Q1319" i="8" a="1"/>
  <c r="Q1319" i="8" s="1"/>
  <c r="V1304" i="8" a="1"/>
  <c r="V1304" i="8" s="1"/>
  <c r="R1286" i="8" a="1"/>
  <c r="R1286" i="8" s="1"/>
  <c r="T1286" i="8" a="1"/>
  <c r="T1286" i="8" s="1"/>
  <c r="Q1286" i="8" a="1"/>
  <c r="Q1286" i="8" s="1"/>
  <c r="S1286" i="8" a="1"/>
  <c r="S1286" i="8" s="1"/>
  <c r="T1180" i="8" a="1"/>
  <c r="T1180" i="8" s="1"/>
  <c r="R1180" i="8" a="1"/>
  <c r="R1180" i="8" s="1"/>
  <c r="S1180" i="8" a="1"/>
  <c r="S1180" i="8" s="1"/>
  <c r="Q1180" i="8" a="1"/>
  <c r="Q1180" i="8" s="1"/>
  <c r="V1142" i="8" a="1"/>
  <c r="V1142" i="8" s="1"/>
  <c r="R1104" i="8" a="1"/>
  <c r="R1104" i="8" s="1"/>
  <c r="T1104" i="8" a="1"/>
  <c r="T1104" i="8" s="1"/>
  <c r="Q1104" i="8" a="1"/>
  <c r="Q1104" i="8" s="1"/>
  <c r="S1104" i="8" a="1"/>
  <c r="S1104" i="8" s="1"/>
  <c r="V1093" i="8" a="1"/>
  <c r="V1093" i="8" s="1"/>
  <c r="Q1111" i="8" a="1"/>
  <c r="Q1111" i="8" s="1"/>
  <c r="T1111" i="8" a="1"/>
  <c r="T1111" i="8" s="1"/>
  <c r="S1111" i="8" a="1"/>
  <c r="S1111" i="8" s="1"/>
  <c r="R1111" i="8" a="1"/>
  <c r="R1111" i="8" s="1"/>
  <c r="R1060" i="8" a="1"/>
  <c r="R1060" i="8" s="1"/>
  <c r="Q1060" i="8" a="1"/>
  <c r="Q1060" i="8" s="1"/>
  <c r="T1060" i="8" a="1"/>
  <c r="T1060" i="8" s="1"/>
  <c r="S1060" i="8" a="1"/>
  <c r="S1060" i="8" s="1"/>
  <c r="T1071" i="8" a="1"/>
  <c r="T1071" i="8" s="1"/>
  <c r="U1049" i="8" a="1"/>
  <c r="U1049" i="8" s="1"/>
  <c r="U1021" i="8" a="1"/>
  <c r="U1021" i="8" s="1"/>
  <c r="R1046" i="8" a="1"/>
  <c r="R1046" i="8" s="1"/>
  <c r="Q1046" i="8" a="1"/>
  <c r="Q1046" i="8" s="1"/>
  <c r="S1046" i="8" a="1"/>
  <c r="S1046" i="8" s="1"/>
  <c r="T1046" i="8" a="1"/>
  <c r="T1046" i="8" s="1"/>
  <c r="V1022" i="8" a="1"/>
  <c r="V1022" i="8" s="1"/>
  <c r="V948" i="8" a="1"/>
  <c r="V948" i="8" s="1"/>
  <c r="V1007" i="8" a="1"/>
  <c r="V1007" i="8" s="1"/>
  <c r="V995" i="8" a="1"/>
  <c r="V995" i="8" s="1"/>
  <c r="R902" i="8" a="1"/>
  <c r="R902" i="8" s="1"/>
  <c r="T902" i="8" a="1"/>
  <c r="T902" i="8" s="1"/>
  <c r="S902" i="8" a="1"/>
  <c r="S902" i="8" s="1"/>
  <c r="Q902" i="8" a="1"/>
  <c r="Q902" i="8" s="1"/>
  <c r="R886" i="8" a="1"/>
  <c r="R886" i="8" s="1"/>
  <c r="T886" i="8" a="1"/>
  <c r="T886" i="8" s="1"/>
  <c r="S886" i="8" a="1"/>
  <c r="S886" i="8" s="1"/>
  <c r="Q886" i="8" a="1"/>
  <c r="Q886" i="8" s="1"/>
  <c r="V888" i="8" a="1"/>
  <c r="V888" i="8" s="1"/>
  <c r="T888" i="8" a="1"/>
  <c r="T888" i="8" s="1"/>
  <c r="R888" i="8" a="1"/>
  <c r="R888" i="8" s="1"/>
  <c r="S888" i="8" a="1"/>
  <c r="S888" i="8" s="1"/>
  <c r="Q888" i="8" a="1"/>
  <c r="Q888" i="8" s="1"/>
  <c r="V907" i="8" a="1"/>
  <c r="V907" i="8" s="1"/>
  <c r="V835" i="8" a="1"/>
  <c r="V835" i="8" s="1"/>
  <c r="U835" i="8" a="1"/>
  <c r="U835" i="8" s="1"/>
  <c r="T819" i="8" a="1"/>
  <c r="T819" i="8" s="1"/>
  <c r="S819" i="8" a="1"/>
  <c r="S819" i="8" s="1"/>
  <c r="R819" i="8" a="1"/>
  <c r="R819" i="8" s="1"/>
  <c r="Q819" i="8" a="1"/>
  <c r="Q819" i="8" s="1"/>
  <c r="V840" i="8" a="1"/>
  <c r="V840" i="8" s="1"/>
  <c r="V836" i="8" a="1"/>
  <c r="V836" i="8" s="1"/>
  <c r="V743" i="8" a="1"/>
  <c r="V743" i="8" s="1"/>
  <c r="U809" i="8" a="1"/>
  <c r="U809" i="8" s="1"/>
  <c r="V1084" i="8" a="1"/>
  <c r="V1084" i="8" s="1"/>
  <c r="U778" i="8" a="1"/>
  <c r="U778" i="8" s="1"/>
  <c r="T839" i="8" a="1"/>
  <c r="T839" i="8" s="1"/>
  <c r="S839" i="8" a="1"/>
  <c r="S839" i="8" s="1"/>
  <c r="R839" i="8" a="1"/>
  <c r="R839" i="8" s="1"/>
  <c r="Q839" i="8" a="1"/>
  <c r="Q839" i="8" s="1"/>
  <c r="V736" i="8" a="1"/>
  <c r="V736" i="8" s="1"/>
  <c r="V709" i="8" a="1"/>
  <c r="V709" i="8" s="1"/>
  <c r="U689" i="8" a="1"/>
  <c r="U689" i="8" s="1"/>
  <c r="U684" i="8" a="1"/>
  <c r="U684" i="8" s="1"/>
  <c r="U769" i="8" a="1"/>
  <c r="U769" i="8" s="1"/>
  <c r="U652" i="8" a="1"/>
  <c r="U652" i="8" s="1"/>
  <c r="U618" i="8" a="1"/>
  <c r="U618" i="8" s="1"/>
  <c r="R581" i="8" a="1"/>
  <c r="R581" i="8" s="1"/>
  <c r="T581" i="8" a="1"/>
  <c r="T581" i="8" s="1"/>
  <c r="S581" i="8" a="1"/>
  <c r="S581" i="8" s="1"/>
  <c r="Q581" i="8" a="1"/>
  <c r="Q581" i="8" s="1"/>
  <c r="V607" i="8" a="1"/>
  <c r="V607" i="8" s="1"/>
  <c r="U561" i="8" a="1"/>
  <c r="U561" i="8" s="1"/>
  <c r="U634" i="8" a="1"/>
  <c r="U634" i="8" s="1"/>
  <c r="R615" i="8" a="1"/>
  <c r="R615" i="8" s="1"/>
  <c r="T615" i="8" a="1"/>
  <c r="T615" i="8" s="1"/>
  <c r="S615" i="8" a="1"/>
  <c r="S615" i="8" s="1"/>
  <c r="Q615" i="8" a="1"/>
  <c r="Q615" i="8" s="1"/>
  <c r="U577" i="8" a="1"/>
  <c r="U577" i="8" s="1"/>
  <c r="U568" i="8" a="1"/>
  <c r="U568" i="8" s="1"/>
  <c r="U549" i="8" a="1"/>
  <c r="U549" i="8" s="1"/>
  <c r="U460" i="8" a="1"/>
  <c r="U460" i="8" s="1"/>
  <c r="S463" i="8" a="1"/>
  <c r="S463" i="8" s="1"/>
  <c r="T463" i="8" a="1"/>
  <c r="T463" i="8" s="1"/>
  <c r="R463" i="8" a="1"/>
  <c r="R463" i="8" s="1"/>
  <c r="Q463" i="8" a="1"/>
  <c r="Q463" i="8" s="1"/>
  <c r="R544" i="8" a="1"/>
  <c r="R544" i="8" s="1"/>
  <c r="Q544" i="8" a="1"/>
  <c r="Q544" i="8" s="1"/>
  <c r="T544" i="8" a="1"/>
  <c r="T544" i="8" s="1"/>
  <c r="S544" i="8" a="1"/>
  <c r="S544" i="8" s="1"/>
  <c r="U494" i="8" a="1"/>
  <c r="U494" i="8" s="1"/>
  <c r="U529" i="8" a="1"/>
  <c r="U529" i="8" s="1"/>
  <c r="U447" i="8" a="1"/>
  <c r="U447" i="8" s="1"/>
  <c r="S364" i="8" a="1"/>
  <c r="S364" i="8" s="1"/>
  <c r="Q364" i="8" a="1"/>
  <c r="Q364" i="8" s="1"/>
  <c r="T364" i="8" a="1"/>
  <c r="T364" i="8" s="1"/>
  <c r="R364" i="8" a="1"/>
  <c r="R364" i="8" s="1"/>
  <c r="V421" i="8" a="1"/>
  <c r="V421" i="8" s="1"/>
  <c r="V478" i="8" a="1"/>
  <c r="V478" i="8" s="1"/>
  <c r="U374" i="8" a="1"/>
  <c r="U374" i="8" s="1"/>
  <c r="Q352" i="8" a="1"/>
  <c r="Q352" i="8" s="1"/>
  <c r="T352" i="8" a="1"/>
  <c r="T352" i="8" s="1"/>
  <c r="S352" i="8" a="1"/>
  <c r="S352" i="8" s="1"/>
  <c r="R352" i="8" a="1"/>
  <c r="R352" i="8" s="1"/>
  <c r="U297" i="8" a="1"/>
  <c r="U297" i="8" s="1"/>
  <c r="U289" i="8" a="1"/>
  <c r="U289" i="8" s="1"/>
  <c r="U281" i="8" a="1"/>
  <c r="U281" i="8" s="1"/>
  <c r="U322" i="8" a="1"/>
  <c r="U322" i="8" s="1"/>
  <c r="V304" i="8" a="1"/>
  <c r="V304" i="8" s="1"/>
  <c r="U267" i="8" a="1"/>
  <c r="U267" i="8" s="1"/>
  <c r="V193" i="8" a="1"/>
  <c r="V193" i="8" s="1"/>
  <c r="V269" i="8" a="1"/>
  <c r="V269" i="8" s="1"/>
  <c r="U207" i="8" a="1"/>
  <c r="U207" i="8" s="1"/>
  <c r="V207" i="8" a="1"/>
  <c r="V207" i="8" s="1"/>
  <c r="U191" i="8" a="1"/>
  <c r="U191" i="8" s="1"/>
  <c r="V191" i="8" a="1"/>
  <c r="V191" i="8" s="1"/>
  <c r="U343" i="8" a="1"/>
  <c r="U343" i="8" s="1"/>
  <c r="U325" i="8" a="1"/>
  <c r="U325" i="8" s="1"/>
  <c r="U277" i="8" a="1"/>
  <c r="U277" i="8" s="1"/>
  <c r="Q217" i="8" a="1"/>
  <c r="Q217" i="8" s="1"/>
  <c r="T217" i="8" a="1"/>
  <c r="T217" i="8" s="1"/>
  <c r="S217" i="8" a="1"/>
  <c r="S217" i="8" s="1"/>
  <c r="R217" i="8" a="1"/>
  <c r="R217" i="8" s="1"/>
  <c r="S194" i="8" a="1"/>
  <c r="S194" i="8" s="1"/>
  <c r="U329" i="8" a="1"/>
  <c r="U329" i="8" s="1"/>
  <c r="V316" i="8" a="1"/>
  <c r="V316" i="8" s="1"/>
  <c r="U309" i="8" a="1"/>
  <c r="U309" i="8" s="1"/>
  <c r="T257" i="8" a="1"/>
  <c r="T257" i="8" s="1"/>
  <c r="S257" i="8" a="1"/>
  <c r="S257" i="8" s="1"/>
  <c r="R257" i="8" a="1"/>
  <c r="R257" i="8" s="1"/>
  <c r="Q257" i="8" a="1"/>
  <c r="Q257" i="8" s="1"/>
  <c r="S248" i="8" a="1"/>
  <c r="S248" i="8" s="1"/>
  <c r="R248" i="8" a="1"/>
  <c r="R248" i="8" s="1"/>
  <c r="Q248" i="8" a="1"/>
  <c r="Q248" i="8" s="1"/>
  <c r="T248" i="8" a="1"/>
  <c r="T248" i="8" s="1"/>
  <c r="U244" i="8" a="1"/>
  <c r="U244" i="8" s="1"/>
  <c r="U236" i="8" a="1"/>
  <c r="U236" i="8" s="1"/>
  <c r="T196" i="8" a="1"/>
  <c r="T196" i="8" s="1"/>
  <c r="S196" i="8" a="1"/>
  <c r="S196" i="8" s="1"/>
  <c r="R196" i="8" a="1"/>
  <c r="R196" i="8" s="1"/>
  <c r="Q196" i="8" a="1"/>
  <c r="Q196" i="8" s="1"/>
  <c r="S86" i="8" a="1"/>
  <c r="S86" i="8" s="1"/>
  <c r="R86" i="8" a="1"/>
  <c r="R86" i="8" s="1"/>
  <c r="Q86" i="8" a="1"/>
  <c r="Q86" i="8" s="1"/>
  <c r="T86" i="8" a="1"/>
  <c r="T86" i="8" s="1"/>
  <c r="V174" i="8" a="1"/>
  <c r="V174" i="8" s="1"/>
  <c r="R202" i="8" a="1"/>
  <c r="R202" i="8" s="1"/>
  <c r="V184" i="8" a="1"/>
  <c r="V184" i="8" s="1"/>
  <c r="T164" i="8" a="1"/>
  <c r="T164" i="8" s="1"/>
  <c r="T134" i="8" a="1"/>
  <c r="T134" i="8" s="1"/>
  <c r="S134" i="8" a="1"/>
  <c r="S134" i="8" s="1"/>
  <c r="R134" i="8" a="1"/>
  <c r="R134" i="8" s="1"/>
  <c r="Q134" i="8" a="1"/>
  <c r="Q134" i="8" s="1"/>
  <c r="R214" i="8" a="1"/>
  <c r="R214" i="8" s="1"/>
  <c r="V114" i="8" a="1"/>
  <c r="V114" i="8" s="1"/>
  <c r="U246" i="8" a="1"/>
  <c r="U246" i="8" s="1"/>
  <c r="R144" i="8" a="1"/>
  <c r="R144" i="8" s="1"/>
  <c r="T114" i="8" a="1"/>
  <c r="T114" i="8" s="1"/>
  <c r="S114" i="8" a="1"/>
  <c r="S114" i="8" s="1"/>
  <c r="R114" i="8" a="1"/>
  <c r="R114" i="8" s="1"/>
  <c r="Q114" i="8" a="1"/>
  <c r="Q114" i="8" s="1"/>
  <c r="V199" i="8" a="1"/>
  <c r="V199" i="8" s="1"/>
  <c r="V163" i="8" a="1"/>
  <c r="V163" i="8" s="1"/>
  <c r="U163" i="8" a="1"/>
  <c r="U163" i="8" s="1"/>
  <c r="V155" i="8" a="1"/>
  <c r="V155" i="8" s="1"/>
  <c r="S123" i="8" a="1"/>
  <c r="S123" i="8" s="1"/>
  <c r="V110" i="8" a="1"/>
  <c r="V110" i="8" s="1"/>
  <c r="V165" i="8" a="1"/>
  <c r="V165" i="8" s="1"/>
  <c r="V109" i="8" a="1"/>
  <c r="V109" i="8" s="1"/>
  <c r="U42" i="8" a="1"/>
  <c r="U42" i="8" s="1"/>
  <c r="U12" i="8" a="1"/>
  <c r="U12" i="8" s="1"/>
  <c r="U141" i="8" a="1"/>
  <c r="U141" i="8" s="1"/>
  <c r="U77" i="8" a="1"/>
  <c r="U77" i="8" s="1"/>
  <c r="U148" i="8" a="1"/>
  <c r="U148" i="8" s="1"/>
  <c r="S113" i="8" a="1"/>
  <c r="S113" i="8" s="1"/>
  <c r="T113" i="8" a="1"/>
  <c r="T113" i="8" s="1"/>
  <c r="R113" i="8" a="1"/>
  <c r="R113" i="8" s="1"/>
  <c r="Q113" i="8" a="1"/>
  <c r="Q113" i="8" s="1"/>
  <c r="V125" i="8" a="1"/>
  <c r="V125" i="8" s="1"/>
  <c r="U173" i="8" a="1"/>
  <c r="U173" i="8" s="1"/>
  <c r="U137" i="8" a="1"/>
  <c r="U137" i="8" s="1"/>
  <c r="Q92" i="8" a="1"/>
  <c r="Q92" i="8" s="1"/>
  <c r="U87" i="8" a="1"/>
  <c r="U87" i="8" s="1"/>
  <c r="U11" i="8" a="1"/>
  <c r="U11" i="8" s="1"/>
  <c r="Q105" i="8" a="1"/>
  <c r="Q105" i="8" s="1"/>
  <c r="T105" i="8" a="1"/>
  <c r="T105" i="8" s="1"/>
  <c r="S105" i="8" a="1"/>
  <c r="S105" i="8" s="1"/>
  <c r="R105" i="8" a="1"/>
  <c r="R105" i="8" s="1"/>
  <c r="V83" i="8" a="1"/>
  <c r="V83" i="8" s="1"/>
  <c r="AL310" i="8"/>
  <c r="AL325" i="8"/>
  <c r="AL321" i="8"/>
  <c r="AL304" i="8"/>
  <c r="AL305" i="8"/>
  <c r="AL323" i="8"/>
  <c r="AL318" i="8"/>
  <c r="AL599" i="8"/>
  <c r="AL901" i="8"/>
  <c r="AL498" i="8"/>
  <c r="AL563" i="8"/>
  <c r="AL531" i="8"/>
  <c r="AL502" i="8"/>
  <c r="AL1160" i="8"/>
  <c r="AL339" i="8"/>
  <c r="AL336" i="8"/>
  <c r="AL296" i="8"/>
  <c r="AL1045" i="8"/>
  <c r="AL381" i="8"/>
  <c r="AL899" i="8"/>
  <c r="AL539" i="8"/>
  <c r="AL302" i="8"/>
  <c r="AL1157" i="8"/>
  <c r="AL1033" i="8"/>
  <c r="AL338" i="8"/>
  <c r="AL853" i="8"/>
  <c r="AL977" i="8"/>
  <c r="AL550" i="8"/>
  <c r="AL800" i="8"/>
  <c r="AL504" i="8"/>
  <c r="AL520" i="8"/>
  <c r="AL584" i="8"/>
  <c r="AL974" i="8"/>
  <c r="AL980" i="8"/>
  <c r="AL798" i="8"/>
  <c r="AL317" i="8"/>
  <c r="AL803" i="8"/>
  <c r="AL365" i="8"/>
  <c r="AL795" i="8"/>
  <c r="AL547" i="8"/>
  <c r="AL582" i="8"/>
  <c r="AL771" i="8"/>
  <c r="AL1163" i="8"/>
  <c r="AL422" i="8"/>
  <c r="AL483" i="8"/>
  <c r="AL1000" i="8"/>
  <c r="AL480" i="8"/>
  <c r="AL797" i="8"/>
  <c r="AL581" i="8"/>
  <c r="AL333" i="8"/>
  <c r="AL926" i="8"/>
  <c r="AL566" i="8"/>
  <c r="AL1146" i="8"/>
  <c r="AL927" i="8"/>
  <c r="AL561" i="8"/>
  <c r="AL559" i="8"/>
  <c r="AL567" i="8"/>
  <c r="AL562" i="8"/>
  <c r="AL802" i="8"/>
  <c r="AL602" i="8"/>
  <c r="AL534" i="8"/>
  <c r="AL1027" i="8"/>
  <c r="AL942" i="8"/>
  <c r="AL1152" i="8"/>
  <c r="AL371" i="8"/>
  <c r="AL896" i="8"/>
  <c r="AL565" i="8"/>
  <c r="AL902" i="8"/>
  <c r="AL910" i="8"/>
  <c r="AL495" i="8"/>
  <c r="AL1025" i="8"/>
  <c r="AL543" i="8"/>
  <c r="AL269" i="8"/>
  <c r="AL301" i="8"/>
  <c r="AL1150" i="8"/>
  <c r="AL787" i="8"/>
  <c r="AL366" i="8"/>
  <c r="AL334" i="8"/>
  <c r="AL347" i="8"/>
  <c r="AL779" i="8"/>
  <c r="AL541" i="8"/>
  <c r="AL501" i="8"/>
  <c r="AL549" i="8"/>
  <c r="AL380" i="8"/>
  <c r="AL478" i="8"/>
  <c r="AL678" i="8"/>
  <c r="AL715" i="8"/>
  <c r="AL1003" i="8"/>
  <c r="AL553" i="8"/>
  <c r="AL535" i="8"/>
  <c r="AL1001" i="8"/>
  <c r="AL1149" i="8"/>
  <c r="AL530" i="8"/>
  <c r="AL1096" i="8"/>
  <c r="AL923" i="8"/>
  <c r="AL1147" i="8"/>
  <c r="AL424" i="8"/>
  <c r="AL360" i="8"/>
  <c r="AL544" i="8"/>
  <c r="AL1109" i="8"/>
  <c r="AL533" i="8"/>
  <c r="AL485" i="8"/>
  <c r="AL773" i="8"/>
  <c r="AL976" i="8"/>
  <c r="AL1026" i="8"/>
  <c r="AL503" i="8"/>
  <c r="AL1154" i="8"/>
  <c r="AL1162" i="8"/>
  <c r="AL482" i="8"/>
  <c r="AL1048" i="8"/>
  <c r="AL329" i="8"/>
  <c r="AL315" i="8"/>
  <c r="AL784" i="8"/>
  <c r="AL368" i="8"/>
  <c r="AL528" i="8"/>
  <c r="AL536" i="8"/>
  <c r="AL1197" i="8"/>
  <c r="AL270" i="8"/>
  <c r="AL491" i="8"/>
  <c r="AL372" i="8"/>
  <c r="AL1148" i="8"/>
  <c r="AL1153" i="8"/>
  <c r="AL925" i="8"/>
  <c r="AL801" i="8"/>
  <c r="AL973" i="8"/>
  <c r="AL546" i="8"/>
  <c r="AL858" i="8"/>
  <c r="AL374" i="8"/>
  <c r="AL971" i="8"/>
  <c r="AL552" i="8"/>
  <c r="AL600" i="8"/>
  <c r="AL944" i="8"/>
  <c r="AL477" i="8"/>
  <c r="AL987" i="8"/>
  <c r="AL203" i="8"/>
  <c r="AL256" i="8"/>
  <c r="AL261" i="8"/>
  <c r="AL264" i="8"/>
  <c r="AL262" i="8"/>
  <c r="AL232" i="8"/>
  <c r="AL214" i="8"/>
  <c r="AL227" i="8"/>
  <c r="AL235" i="8"/>
  <c r="AL216" i="8"/>
  <c r="AL212" i="8"/>
  <c r="AL230" i="8"/>
  <c r="AL259" i="8"/>
  <c r="AL213" i="8"/>
  <c r="AL233" i="8"/>
  <c r="AL192" i="8"/>
  <c r="AL181" i="8"/>
  <c r="AL189" i="8"/>
  <c r="AL184" i="8"/>
  <c r="AL182" i="8"/>
  <c r="AL193" i="8"/>
  <c r="AL185" i="8"/>
  <c r="AL187" i="8"/>
  <c r="AL150" i="8"/>
  <c r="AL152" i="8"/>
  <c r="AL149" i="8"/>
  <c r="Q1280" i="8" l="1" a="1"/>
  <c r="Q1280" i="8" s="1"/>
  <c r="Q93" i="8" a="1"/>
  <c r="Q93" i="8" s="1"/>
  <c r="R131" i="8" a="1"/>
  <c r="R131" i="8" s="1"/>
  <c r="R160" i="8" a="1"/>
  <c r="R160" i="8" s="1"/>
  <c r="R93" i="8" a="1"/>
  <c r="R93" i="8" s="1"/>
  <c r="S131" i="8" a="1"/>
  <c r="S131" i="8" s="1"/>
  <c r="R1282" i="8" a="1"/>
  <c r="R1282" i="8" s="1"/>
  <c r="Q1277" i="8" a="1"/>
  <c r="Q1277" i="8" s="1"/>
  <c r="T1329" i="8" a="1"/>
  <c r="T1329" i="8" s="1"/>
  <c r="S164" i="8" a="1"/>
  <c r="S164" i="8" s="1"/>
  <c r="S172" i="8" a="1"/>
  <c r="S172" i="8" s="1"/>
  <c r="S1116" i="8" a="1"/>
  <c r="S1116" i="8" s="1"/>
  <c r="U310" i="8" a="1"/>
  <c r="U310" i="8" s="1"/>
  <c r="U238" i="8" a="1"/>
  <c r="U238" i="8" s="1"/>
  <c r="U1207" i="8" a="1"/>
  <c r="U1207" i="8" s="1"/>
  <c r="V1308" i="8" a="1"/>
  <c r="V1308" i="8" s="1"/>
  <c r="S1342" i="8" a="1"/>
  <c r="S1342" i="8" s="1"/>
  <c r="T1331" i="8" a="1"/>
  <c r="T1331" i="8" s="1"/>
  <c r="U1347" i="8" a="1"/>
  <c r="U1347" i="8" s="1"/>
  <c r="R1303" i="8" a="1"/>
  <c r="R1303" i="8" s="1"/>
  <c r="R1316" i="8" a="1"/>
  <c r="R1316" i="8" s="1"/>
  <c r="U1303" i="8" a="1"/>
  <c r="U1303" i="8" s="1"/>
  <c r="T1264" i="8" a="1"/>
  <c r="T1264" i="8" s="1"/>
  <c r="Q164" i="8" a="1"/>
  <c r="Q164" i="8" s="1"/>
  <c r="R184" i="8" a="1"/>
  <c r="R184" i="8" s="1"/>
  <c r="Q172" i="8" a="1"/>
  <c r="Q172" i="8" s="1"/>
  <c r="Q1088" i="8" a="1"/>
  <c r="Q1088" i="8" s="1"/>
  <c r="U1157" i="8" a="1"/>
  <c r="U1157" i="8" s="1"/>
  <c r="Q1087" i="8" a="1"/>
  <c r="Q1087" i="8" s="1"/>
  <c r="T1123" i="8" a="1"/>
  <c r="T1123" i="8" s="1"/>
  <c r="V1248" i="8" a="1"/>
  <c r="V1248" i="8" s="1"/>
  <c r="U1276" i="8" a="1"/>
  <c r="U1276" i="8" s="1"/>
  <c r="U1317" i="8" a="1"/>
  <c r="U1317" i="8" s="1"/>
  <c r="T1344" i="8" a="1"/>
  <c r="T1344" i="8" s="1"/>
  <c r="U1307" i="8" a="1"/>
  <c r="U1307" i="8" s="1"/>
  <c r="Q1289" i="8" a="1"/>
  <c r="Q1289" i="8" s="1"/>
  <c r="S1302" i="8" a="1"/>
  <c r="S1302" i="8" s="1"/>
  <c r="U1291" i="8" a="1"/>
  <c r="U1291" i="8" s="1"/>
  <c r="R1262" i="8" a="1"/>
  <c r="R1262" i="8" s="1"/>
  <c r="T1307" i="8" a="1"/>
  <c r="T1307" i="8" s="1"/>
  <c r="U1253" i="8" a="1"/>
  <c r="U1253" i="8" s="1"/>
  <c r="S184" i="8" a="1"/>
  <c r="S184" i="8" s="1"/>
  <c r="R1088" i="8" a="1"/>
  <c r="R1088" i="8" s="1"/>
  <c r="T95" i="8" a="1"/>
  <c r="T95" i="8" s="1"/>
  <c r="Q1115" i="8" a="1"/>
  <c r="Q1115" i="8" s="1"/>
  <c r="R1087" i="8" a="1"/>
  <c r="R1087" i="8" s="1"/>
  <c r="Q1123" i="8" a="1"/>
  <c r="Q1123" i="8" s="1"/>
  <c r="Q1317" i="8" a="1"/>
  <c r="Q1317" i="8" s="1"/>
  <c r="S1338" i="8" a="1"/>
  <c r="S1338" i="8" s="1"/>
  <c r="U1267" i="8" a="1"/>
  <c r="U1267" i="8" s="1"/>
  <c r="V1267" i="8" a="1"/>
  <c r="V1267" i="8" s="1"/>
  <c r="S1283" i="8" a="1"/>
  <c r="S1283" i="8" s="1"/>
  <c r="S1285" i="8" a="1"/>
  <c r="S1285" i="8" s="1"/>
  <c r="Q1296" i="8" a="1"/>
  <c r="Q1296" i="8" s="1"/>
  <c r="S1088" i="8" a="1"/>
  <c r="S1088" i="8" s="1"/>
  <c r="S1115" i="8" a="1"/>
  <c r="S1115" i="8" s="1"/>
  <c r="S1087" i="8" a="1"/>
  <c r="S1087" i="8" s="1"/>
  <c r="R1123" i="8" a="1"/>
  <c r="R1123" i="8" s="1"/>
  <c r="U1288" i="8" a="1"/>
  <c r="U1288" i="8" s="1"/>
  <c r="S1287" i="8" a="1"/>
  <c r="S1287" i="8" s="1"/>
  <c r="S1321" i="8" a="1"/>
  <c r="S1321" i="8" s="1"/>
  <c r="R1310" i="8" a="1"/>
  <c r="R1310" i="8" s="1"/>
  <c r="T1324" i="8" a="1"/>
  <c r="T1324" i="8" s="1"/>
  <c r="T1115" i="8" a="1"/>
  <c r="T1115" i="8" s="1"/>
  <c r="S142" i="8" a="1"/>
  <c r="S142" i="8" s="1"/>
  <c r="T192" i="8" a="1"/>
  <c r="T192" i="8" s="1"/>
  <c r="U270" i="8" a="1"/>
  <c r="U270" i="8" s="1"/>
  <c r="V1265" i="8" a="1"/>
  <c r="V1265" i="8" s="1"/>
  <c r="U1295" i="8" a="1"/>
  <c r="U1295" i="8" s="1"/>
  <c r="Q1295" i="8" a="1"/>
  <c r="Q1295" i="8" s="1"/>
  <c r="S1263" i="8" a="1"/>
  <c r="S1263" i="8" s="1"/>
  <c r="Q1116" i="8" a="1"/>
  <c r="Q1116" i="8" s="1"/>
  <c r="U1270" i="8" a="1"/>
  <c r="U1270" i="8" s="1"/>
  <c r="S1305" i="8" a="1"/>
  <c r="S1305" i="8" s="1"/>
  <c r="V1314" i="8" a="1"/>
  <c r="V1314" i="8" s="1"/>
  <c r="S1290" i="8" a="1"/>
  <c r="S1290" i="8" s="1"/>
  <c r="R1327" i="8" a="1"/>
  <c r="R1327" i="8" s="1"/>
  <c r="U1262" i="8" a="1"/>
  <c r="U1262" i="8" s="1"/>
  <c r="R1127" i="8" a="1"/>
  <c r="R1127" i="8" s="1"/>
  <c r="V306" i="8" a="1"/>
  <c r="V306" i="8" s="1"/>
  <c r="U1241" i="8" a="1"/>
  <c r="U1241" i="8" s="1"/>
  <c r="Q1174" i="8" a="1"/>
  <c r="Q1174" i="8" s="1"/>
  <c r="T1106" i="8" a="1"/>
  <c r="T1106" i="8" s="1"/>
  <c r="V1329" i="8" a="1"/>
  <c r="V1329" i="8" s="1"/>
  <c r="R1251" i="8" a="1"/>
  <c r="R1251" i="8" s="1"/>
  <c r="T1345" i="8" a="1"/>
  <c r="T1345" i="8" s="1"/>
  <c r="U1301" i="8" a="1"/>
  <c r="U1301" i="8" s="1"/>
  <c r="Q1279" i="8" a="1"/>
  <c r="Q1279" i="8" s="1"/>
  <c r="T684" i="8" a="1"/>
  <c r="T684" i="8" s="1"/>
  <c r="R1290" i="8" a="1"/>
  <c r="R1290" i="8" s="1"/>
  <c r="S1278" i="8" a="1"/>
  <c r="S1278" i="8" s="1"/>
  <c r="S1137" i="8" a="1"/>
  <c r="S1137" i="8" s="1"/>
  <c r="T1137" i="8" a="1"/>
  <c r="T1137" i="8" s="1"/>
  <c r="Q1137" i="8" a="1"/>
  <c r="Q1137" i="8" s="1"/>
  <c r="S1303" i="8" a="1"/>
  <c r="S1303" i="8" s="1"/>
  <c r="R726" i="8" a="1"/>
  <c r="R726" i="8" s="1"/>
  <c r="T1272" i="8" a="1"/>
  <c r="T1272" i="8" s="1"/>
  <c r="R920" i="8" a="1"/>
  <c r="R920" i="8" s="1"/>
  <c r="S740" i="8" a="1"/>
  <c r="S740" i="8" s="1"/>
  <c r="R740" i="8" a="1"/>
  <c r="R740" i="8" s="1"/>
  <c r="Q740" i="8" a="1"/>
  <c r="Q740" i="8" s="1"/>
  <c r="R734" i="8" a="1"/>
  <c r="R734" i="8" s="1"/>
  <c r="R950" i="8" a="1"/>
  <c r="R950" i="8" s="1"/>
  <c r="S1279" i="8" a="1"/>
  <c r="S1279" i="8" s="1"/>
  <c r="S247" i="8" a="1"/>
  <c r="S247" i="8" s="1"/>
  <c r="T1036" i="8" a="1"/>
  <c r="T1036" i="8" s="1"/>
  <c r="T1279" i="8" a="1"/>
  <c r="T1279" i="8" s="1"/>
  <c r="R1279" i="8" a="1"/>
  <c r="R1279" i="8" s="1"/>
  <c r="T1340" i="8" a="1"/>
  <c r="T1340" i="8" s="1"/>
  <c r="Q1224" i="8" a="1"/>
  <c r="Q1224" i="8" s="1"/>
  <c r="T1299" i="8" a="1"/>
  <c r="T1299" i="8" s="1"/>
  <c r="T1006" i="8" a="1"/>
  <c r="T1006" i="8" s="1"/>
  <c r="R1006" i="8" a="1"/>
  <c r="R1006" i="8" s="1"/>
  <c r="S1006" i="8" a="1"/>
  <c r="S1006" i="8" s="1"/>
  <c r="Q1164" i="8" a="1"/>
  <c r="Q1164" i="8" s="1"/>
  <c r="T450" i="8" a="1"/>
  <c r="T450" i="8" s="1"/>
  <c r="T1081" i="8" a="1"/>
  <c r="T1081" i="8" s="1"/>
  <c r="S919" i="8" a="1"/>
  <c r="S919" i="8" s="1"/>
  <c r="S1164" i="8" a="1"/>
  <c r="S1164" i="8" s="1"/>
  <c r="S450" i="8" a="1"/>
  <c r="S450" i="8" s="1"/>
  <c r="S411" i="8" a="1"/>
  <c r="S411" i="8" s="1"/>
  <c r="S330" i="8" a="1"/>
  <c r="S330" i="8" s="1"/>
  <c r="R919" i="8" a="1"/>
  <c r="R919" i="8" s="1"/>
  <c r="S1081" i="8" a="1"/>
  <c r="S1081" i="8" s="1"/>
  <c r="T1164" i="8" a="1"/>
  <c r="T1164" i="8" s="1"/>
  <c r="Q450" i="8" a="1"/>
  <c r="Q450" i="8" s="1"/>
  <c r="T239" i="8" a="1"/>
  <c r="T239" i="8" s="1"/>
  <c r="Q875" i="8" a="1"/>
  <c r="Q875" i="8" s="1"/>
  <c r="S1002" i="8" a="1"/>
  <c r="S1002" i="8" s="1"/>
  <c r="Q239" i="8" a="1"/>
  <c r="Q239" i="8" s="1"/>
  <c r="S1056" i="8" a="1"/>
  <c r="S1056" i="8" s="1"/>
  <c r="R239" i="8" a="1"/>
  <c r="R239" i="8" s="1"/>
  <c r="Q1056" i="8" a="1"/>
  <c r="Q1056" i="8" s="1"/>
  <c r="Q919" i="8" a="1"/>
  <c r="Q919" i="8" s="1"/>
  <c r="R1081" i="8" a="1"/>
  <c r="R1081" i="8" s="1"/>
  <c r="Q1105" i="8" a="1"/>
  <c r="Q1105" i="8" s="1"/>
  <c r="R1053" i="8" a="1"/>
  <c r="R1053" i="8" s="1"/>
  <c r="T1338" i="8" a="1"/>
  <c r="T1338" i="8" s="1"/>
  <c r="T1285" i="8" a="1"/>
  <c r="T1285" i="8" s="1"/>
  <c r="R1296" i="8" a="1"/>
  <c r="R1296" i="8" s="1"/>
  <c r="Q1341" i="8" a="1"/>
  <c r="Q1341" i="8" s="1"/>
  <c r="Q1330" i="8" a="1"/>
  <c r="Q1330" i="8" s="1"/>
  <c r="T1311" i="8" a="1"/>
  <c r="T1311" i="8" s="1"/>
  <c r="T1056" i="8" a="1"/>
  <c r="T1056" i="8" s="1"/>
  <c r="T411" i="8" a="1"/>
  <c r="T411" i="8" s="1"/>
  <c r="S369" i="8" a="1"/>
  <c r="S369" i="8" s="1"/>
  <c r="R411" i="8" a="1"/>
  <c r="R411" i="8" s="1"/>
  <c r="Q1014" i="8" a="1"/>
  <c r="Q1014" i="8" s="1"/>
  <c r="T330" i="8" a="1"/>
  <c r="T330" i="8" s="1"/>
  <c r="S1014" i="8" a="1"/>
  <c r="S1014" i="8" s="1"/>
  <c r="Q330" i="8" a="1"/>
  <c r="Q330" i="8" s="1"/>
  <c r="R1330" i="8" a="1"/>
  <c r="R1330" i="8" s="1"/>
  <c r="T1296" i="8" a="1"/>
  <c r="T1296" i="8" s="1"/>
  <c r="Q1338" i="8" a="1"/>
  <c r="Q1338" i="8" s="1"/>
  <c r="R1285" i="8" a="1"/>
  <c r="R1285" i="8" s="1"/>
  <c r="R1247" i="8" a="1"/>
  <c r="R1247" i="8" s="1"/>
  <c r="R1311" i="8" a="1"/>
  <c r="R1311" i="8" s="1"/>
  <c r="S1311" i="8" a="1"/>
  <c r="S1311" i="8" s="1"/>
  <c r="S1317" i="8" a="1"/>
  <c r="S1317" i="8" s="1"/>
  <c r="S892" i="8" a="1"/>
  <c r="S892" i="8" s="1"/>
  <c r="S1296" i="8" a="1"/>
  <c r="S1296" i="8" s="1"/>
  <c r="Q1285" i="8" a="1"/>
  <c r="Q1285" i="8" s="1"/>
  <c r="S1247" i="8" a="1"/>
  <c r="S1247" i="8" s="1"/>
  <c r="R892" i="8" a="1"/>
  <c r="R892" i="8" s="1"/>
  <c r="Q1301" i="8" a="1"/>
  <c r="Q1301" i="8" s="1"/>
  <c r="R1333" i="8" a="1"/>
  <c r="R1333" i="8" s="1"/>
  <c r="S666" i="8" a="1"/>
  <c r="S666" i="8" s="1"/>
  <c r="T1247" i="8" a="1"/>
  <c r="T1247" i="8" s="1"/>
  <c r="Q1333" i="8" a="1"/>
  <c r="Q1333" i="8" s="1"/>
  <c r="T892" i="8" a="1"/>
  <c r="T892" i="8" s="1"/>
  <c r="R1301" i="8" a="1"/>
  <c r="R1301" i="8" s="1"/>
  <c r="R1283" i="8" a="1"/>
  <c r="R1283" i="8" s="1"/>
  <c r="R431" i="8" a="1"/>
  <c r="R431" i="8" s="1"/>
  <c r="R1317" i="8" a="1"/>
  <c r="R1317" i="8" s="1"/>
  <c r="T1333" i="8" a="1"/>
  <c r="T1333" i="8" s="1"/>
  <c r="T1301" i="8" a="1"/>
  <c r="T1301" i="8" s="1"/>
  <c r="T1283" i="8" a="1"/>
  <c r="T1283" i="8" s="1"/>
  <c r="S431" i="8" a="1"/>
  <c r="S431" i="8" s="1"/>
  <c r="R1338" i="8" a="1"/>
  <c r="R1338" i="8" s="1"/>
  <c r="Q1283" i="8" a="1"/>
  <c r="Q1283" i="8" s="1"/>
  <c r="T431" i="8" a="1"/>
  <c r="T431" i="8" s="1"/>
  <c r="R879" i="8" a="1"/>
  <c r="R879" i="8" s="1"/>
  <c r="T1317" i="8" a="1"/>
  <c r="T1317" i="8" s="1"/>
  <c r="Q727" i="8" a="1"/>
  <c r="Q727" i="8" s="1"/>
  <c r="Q380" i="8" a="1"/>
  <c r="Q380" i="8" s="1"/>
  <c r="T1293" i="8" a="1"/>
  <c r="T1293" i="8" s="1"/>
  <c r="Q1062" i="8" a="1"/>
  <c r="Q1062" i="8" s="1"/>
  <c r="T1291" i="8" a="1"/>
  <c r="T1291" i="8" s="1"/>
  <c r="R1293" i="8" a="1"/>
  <c r="R1293" i="8" s="1"/>
  <c r="R412" i="8" a="1"/>
  <c r="R412" i="8" s="1"/>
  <c r="S269" i="8" a="1"/>
  <c r="S269" i="8" s="1"/>
  <c r="T727" i="8" a="1"/>
  <c r="T727" i="8" s="1"/>
  <c r="R332" i="8" a="1"/>
  <c r="R332" i="8" s="1"/>
  <c r="T440" i="8" a="1"/>
  <c r="T440" i="8" s="1"/>
  <c r="S1293" i="8" a="1"/>
  <c r="S1293" i="8" s="1"/>
  <c r="S981" i="8" a="1"/>
  <c r="S981" i="8" s="1"/>
  <c r="R1062" i="8" a="1"/>
  <c r="R1062" i="8" s="1"/>
  <c r="T1321" i="8" a="1"/>
  <c r="T1321" i="8" s="1"/>
  <c r="S354" i="8" a="1"/>
  <c r="S354" i="8" s="1"/>
  <c r="R873" i="8" a="1"/>
  <c r="R873" i="8" s="1"/>
  <c r="S344" i="8" a="1"/>
  <c r="S344" i="8" s="1"/>
  <c r="Q440" i="8" a="1"/>
  <c r="Q440" i="8" s="1"/>
  <c r="Q981" i="8" a="1"/>
  <c r="Q981" i="8" s="1"/>
  <c r="S1062" i="8" a="1"/>
  <c r="S1062" i="8" s="1"/>
  <c r="S1324" i="8" a="1"/>
  <c r="S1324" i="8" s="1"/>
  <c r="Q354" i="8" a="1"/>
  <c r="Q354" i="8" s="1"/>
  <c r="S1140" i="8" a="1"/>
  <c r="S1140" i="8" s="1"/>
  <c r="R981" i="8" a="1"/>
  <c r="R981" i="8" s="1"/>
  <c r="R388" i="8" a="1"/>
  <c r="R388" i="8" s="1"/>
  <c r="Q412" i="8" a="1"/>
  <c r="Q412" i="8" s="1"/>
  <c r="S650" i="8" a="1"/>
  <c r="S650" i="8" s="1"/>
  <c r="T412" i="8" a="1"/>
  <c r="T412" i="8" s="1"/>
  <c r="R1255" i="8" a="1"/>
  <c r="R1255" i="8" s="1"/>
  <c r="R269" i="8" a="1"/>
  <c r="R269" i="8" s="1"/>
  <c r="S429" i="8" a="1"/>
  <c r="S429" i="8" s="1"/>
  <c r="R14" i="8" a="1"/>
  <c r="R14" i="8" s="1"/>
  <c r="S713" i="8" a="1"/>
  <c r="S713" i="8" s="1"/>
  <c r="Q1331" i="8" a="1"/>
  <c r="Q1331" i="8" s="1"/>
  <c r="S724" i="8" a="1"/>
  <c r="S724" i="8" s="1"/>
  <c r="T1342" i="8" a="1"/>
  <c r="T1342" i="8" s="1"/>
  <c r="Q1316" i="8" a="1"/>
  <c r="Q1316" i="8" s="1"/>
  <c r="T1303" i="8" a="1"/>
  <c r="T1303" i="8" s="1"/>
  <c r="Q1238" i="8" a="1"/>
  <c r="Q1238" i="8" s="1"/>
  <c r="R863" i="8" a="1"/>
  <c r="R863" i="8" s="1"/>
  <c r="Q622" i="8" a="1"/>
  <c r="Q622" i="8" s="1"/>
  <c r="S1099" i="8" a="1"/>
  <c r="S1099" i="8" s="1"/>
  <c r="Q592" i="8" a="1"/>
  <c r="Q592" i="8" s="1"/>
  <c r="S781" i="8" a="1"/>
  <c r="S781" i="8" s="1"/>
  <c r="R383" i="8" a="1"/>
  <c r="R383" i="8" s="1"/>
  <c r="R247" i="8" a="1"/>
  <c r="R247" i="8" s="1"/>
  <c r="S670" i="8" a="1"/>
  <c r="S670" i="8" s="1"/>
  <c r="Q670" i="8" a="1"/>
  <c r="Q670" i="8" s="1"/>
  <c r="Q12" i="8" a="1"/>
  <c r="Q12" i="8" s="1"/>
  <c r="R1271" i="8" a="1"/>
  <c r="R1271" i="8" s="1"/>
  <c r="R939" i="8" a="1"/>
  <c r="R939" i="8" s="1"/>
  <c r="T1298" i="8" a="1"/>
  <c r="T1298" i="8" s="1"/>
  <c r="S1316" i="8" a="1"/>
  <c r="S1316" i="8" s="1"/>
  <c r="Q434" i="8" a="1"/>
  <c r="Q434" i="8" s="1"/>
  <c r="S1271" i="8" a="1"/>
  <c r="S1271" i="8" s="1"/>
  <c r="S939" i="8" a="1"/>
  <c r="S939" i="8" s="1"/>
  <c r="T1316" i="8" a="1"/>
  <c r="T1316" i="8" s="1"/>
  <c r="Q1303" i="8" a="1"/>
  <c r="Q1303" i="8" s="1"/>
  <c r="T1238" i="8" a="1"/>
  <c r="T1238" i="8" s="1"/>
  <c r="Q1271" i="8" a="1"/>
  <c r="Q1271" i="8" s="1"/>
  <c r="Q270" i="8" a="1"/>
  <c r="Q270" i="8" s="1"/>
  <c r="T939" i="8" a="1"/>
  <c r="T939" i="8" s="1"/>
  <c r="S717" i="8" a="1"/>
  <c r="S717" i="8" s="1"/>
  <c r="S1298" i="8" a="1"/>
  <c r="S1298" i="8" s="1"/>
  <c r="R1298" i="8" a="1"/>
  <c r="R1298" i="8" s="1"/>
  <c r="R1331" i="8" a="1"/>
  <c r="R1331" i="8" s="1"/>
  <c r="R948" i="8" a="1"/>
  <c r="R948" i="8" s="1"/>
  <c r="Q1264" i="8" a="1"/>
  <c r="Q1264" i="8" s="1"/>
  <c r="T1014" i="8" a="1"/>
  <c r="T1014" i="8" s="1"/>
  <c r="U243" i="8" a="1"/>
  <c r="U243" i="8" s="1"/>
  <c r="Q945" i="8" a="1"/>
  <c r="Q945" i="8" s="1"/>
  <c r="T1253" i="8" a="1"/>
  <c r="T1253" i="8" s="1"/>
  <c r="S1331" i="8" a="1"/>
  <c r="S1331" i="8" s="1"/>
  <c r="S1253" i="8" a="1"/>
  <c r="S1253" i="8" s="1"/>
  <c r="R1264" i="8" a="1"/>
  <c r="R1264" i="8" s="1"/>
  <c r="R310" i="8" a="1"/>
  <c r="R310" i="8" s="1"/>
  <c r="Q948" i="8" a="1"/>
  <c r="Q948" i="8" s="1"/>
  <c r="Q1253" i="8" a="1"/>
  <c r="Q1253" i="8" s="1"/>
  <c r="S1264" i="8" a="1"/>
  <c r="S1264" i="8" s="1"/>
  <c r="R541" i="8" a="1"/>
  <c r="R541" i="8" s="1"/>
  <c r="S948" i="8" a="1"/>
  <c r="S948" i="8" s="1"/>
  <c r="T1010" i="8" a="1"/>
  <c r="T1010" i="8" s="1"/>
  <c r="T574" i="8" a="1"/>
  <c r="T574" i="8" s="1"/>
  <c r="U278" i="8" a="1"/>
  <c r="U278" i="8" s="1"/>
  <c r="R1342" i="8" a="1"/>
  <c r="R1342" i="8" s="1"/>
  <c r="Q1010" i="8" a="1"/>
  <c r="Q1010" i="8" s="1"/>
  <c r="T990" i="8" a="1"/>
  <c r="T990" i="8" s="1"/>
  <c r="Q574" i="8" a="1"/>
  <c r="Q574" i="8" s="1"/>
  <c r="S1238" i="8" a="1"/>
  <c r="S1238" i="8" s="1"/>
  <c r="R1336" i="8" a="1"/>
  <c r="R1336" i="8" s="1"/>
  <c r="R1010" i="8" a="1"/>
  <c r="R1010" i="8" s="1"/>
  <c r="Q990" i="8" a="1"/>
  <c r="Q990" i="8" s="1"/>
  <c r="R574" i="8" a="1"/>
  <c r="R574" i="8" s="1"/>
  <c r="T722" i="8" a="1"/>
  <c r="T722" i="8" s="1"/>
  <c r="R990" i="8" a="1"/>
  <c r="R990" i="8" s="1"/>
  <c r="T1336" i="8" a="1"/>
  <c r="T1336" i="8" s="1"/>
  <c r="T16" i="8" a="1"/>
  <c r="T16" i="8" s="1"/>
  <c r="Q489" i="8" a="1"/>
  <c r="Q489" i="8" s="1"/>
  <c r="T724" i="8" a="1"/>
  <c r="T724" i="8" s="1"/>
  <c r="S1038" i="8" a="1"/>
  <c r="S1038" i="8" s="1"/>
  <c r="T1215" i="8" a="1"/>
  <c r="T1215" i="8" s="1"/>
  <c r="S1112" i="8" a="1"/>
  <c r="S1112" i="8" s="1"/>
  <c r="Q1240" i="8" a="1"/>
  <c r="Q1240" i="8" s="1"/>
  <c r="Q1036" i="8" a="1"/>
  <c r="Q1036" i="8" s="1"/>
  <c r="R724" i="8" a="1"/>
  <c r="R724" i="8" s="1"/>
  <c r="R1036" i="8" a="1"/>
  <c r="R1036" i="8" s="1"/>
  <c r="Q404" i="8" a="1"/>
  <c r="Q404" i="8" s="1"/>
  <c r="T617" i="8" a="1"/>
  <c r="T617" i="8" s="1"/>
  <c r="T489" i="8" a="1"/>
  <c r="T489" i="8" s="1"/>
  <c r="T387" i="8" a="1"/>
  <c r="T387" i="8" s="1"/>
  <c r="Q407" i="8" a="1"/>
  <c r="Q407" i="8" s="1"/>
  <c r="S617" i="8" a="1"/>
  <c r="S617" i="8" s="1"/>
  <c r="R890" i="8" a="1"/>
  <c r="R890" i="8" s="1"/>
  <c r="Q617" i="8" a="1"/>
  <c r="Q617" i="8" s="1"/>
  <c r="R489" i="8" a="1"/>
  <c r="R489" i="8" s="1"/>
  <c r="Q1248" i="8" a="1"/>
  <c r="Q1248" i="8" s="1"/>
  <c r="S238" i="8" a="1"/>
  <c r="S238" i="8" s="1"/>
  <c r="Q1336" i="8" a="1"/>
  <c r="Q1336" i="8" s="1"/>
  <c r="R1248" i="8" a="1"/>
  <c r="R1248" i="8" s="1"/>
  <c r="Q220" i="8" a="1"/>
  <c r="Q220" i="8" s="1"/>
  <c r="S451" i="8" a="1"/>
  <c r="S451" i="8" s="1"/>
  <c r="R878" i="8" a="1"/>
  <c r="R878" i="8" s="1"/>
  <c r="S1079" i="8" a="1"/>
  <c r="S1079" i="8" s="1"/>
  <c r="T830" i="8" a="1"/>
  <c r="T830" i="8" s="1"/>
  <c r="Q1052" i="8" a="1"/>
  <c r="Q1052" i="8" s="1"/>
  <c r="S1347" i="8" a="1"/>
  <c r="S1347" i="8" s="1"/>
  <c r="Q830" i="8" a="1"/>
  <c r="Q830" i="8" s="1"/>
  <c r="T273" i="8" a="1"/>
  <c r="T273" i="8" s="1"/>
  <c r="R830" i="8" a="1"/>
  <c r="R830" i="8" s="1"/>
  <c r="S1016" i="8" a="1"/>
  <c r="S1016" i="8" s="1"/>
  <c r="Q14" i="8" a="1"/>
  <c r="Q14" i="8" s="1"/>
  <c r="Q563" i="8" a="1"/>
  <c r="Q563" i="8" s="1"/>
  <c r="R440" i="8" a="1"/>
  <c r="R440" i="8" s="1"/>
  <c r="T269" i="8" a="1"/>
  <c r="T269" i="8" s="1"/>
  <c r="S727" i="8" a="1"/>
  <c r="S727" i="8" s="1"/>
  <c r="Q393" i="8" a="1"/>
  <c r="Q393" i="8" s="1"/>
  <c r="Q1307" i="8" a="1"/>
  <c r="Q1307" i="8" s="1"/>
  <c r="S14" i="8" a="1"/>
  <c r="S14" i="8" s="1"/>
  <c r="Q1140" i="8" a="1"/>
  <c r="Q1140" i="8" s="1"/>
  <c r="T961" i="8" a="1"/>
  <c r="T961" i="8" s="1"/>
  <c r="U303" i="8" a="1"/>
  <c r="U303" i="8" s="1"/>
  <c r="T1002" i="8" a="1"/>
  <c r="T1002" i="8" s="1"/>
  <c r="S961" i="8" a="1"/>
  <c r="S961" i="8" s="1"/>
  <c r="T227" i="8" a="1"/>
  <c r="T227" i="8" s="1"/>
  <c r="R1140" i="8" a="1"/>
  <c r="R1140" i="8" s="1"/>
  <c r="T247" i="8" a="1"/>
  <c r="T247" i="8" s="1"/>
  <c r="Q1002" i="8" a="1"/>
  <c r="Q1002" i="8" s="1"/>
  <c r="R1105" i="8" a="1"/>
  <c r="R1105" i="8" s="1"/>
  <c r="Q227" i="8" a="1"/>
  <c r="Q227" i="8" s="1"/>
  <c r="Q331" i="8" a="1"/>
  <c r="Q331" i="8" s="1"/>
  <c r="T1105" i="8" a="1"/>
  <c r="T1105" i="8" s="1"/>
  <c r="R354" i="8" a="1"/>
  <c r="R354" i="8" s="1"/>
  <c r="T223" i="8" a="1"/>
  <c r="T223" i="8" s="1"/>
  <c r="R227" i="8" a="1"/>
  <c r="R227" i="8" s="1"/>
  <c r="S456" i="8" a="1"/>
  <c r="S456" i="8" s="1"/>
  <c r="T622" i="8" a="1"/>
  <c r="T622" i="8" s="1"/>
  <c r="R397" i="8" a="1"/>
  <c r="R397" i="8" s="1"/>
  <c r="Q530" i="8" a="1"/>
  <c r="Q530" i="8" s="1"/>
  <c r="R429" i="8" a="1"/>
  <c r="R429" i="8" s="1"/>
  <c r="Q621" i="8" a="1"/>
  <c r="Q621" i="8" s="1"/>
  <c r="S684" i="8" a="1"/>
  <c r="S684" i="8" s="1"/>
  <c r="S1083" i="8" a="1"/>
  <c r="S1083" i="8" s="1"/>
  <c r="S907" i="8" a="1"/>
  <c r="S907" i="8" s="1"/>
  <c r="R1254" i="8" a="1"/>
  <c r="R1254" i="8" s="1"/>
  <c r="R391" i="8" a="1"/>
  <c r="R391" i="8" s="1"/>
  <c r="Q920" i="8" a="1"/>
  <c r="Q920" i="8" s="1"/>
  <c r="Q1272" i="8" a="1"/>
  <c r="Q1272" i="8" s="1"/>
  <c r="T726" i="8" a="1"/>
  <c r="T726" i="8" s="1"/>
  <c r="T1290" i="8" a="1"/>
  <c r="T1290" i="8" s="1"/>
  <c r="R1305" i="8" a="1"/>
  <c r="R1305" i="8" s="1"/>
  <c r="R684" i="8" a="1"/>
  <c r="R684" i="8" s="1"/>
  <c r="T404" i="8" a="1"/>
  <c r="T404" i="8" s="1"/>
  <c r="S920" i="8" a="1"/>
  <c r="S920" i="8" s="1"/>
  <c r="S1272" i="8" a="1"/>
  <c r="S1272" i="8" s="1"/>
  <c r="Q1132" i="8" a="1"/>
  <c r="Q1132" i="8" s="1"/>
  <c r="U242" i="8" a="1"/>
  <c r="U242" i="8" s="1"/>
  <c r="R1278" i="8" a="1"/>
  <c r="R1278" i="8" s="1"/>
  <c r="Q1278" i="8" a="1"/>
  <c r="Q1278" i="8" s="1"/>
  <c r="Q1332" i="8" a="1"/>
  <c r="Q1332" i="8" s="1"/>
  <c r="S404" i="8" a="1"/>
  <c r="S404" i="8" s="1"/>
  <c r="T1141" i="8" a="1"/>
  <c r="T1141" i="8" s="1"/>
  <c r="Q1329" i="8" a="1"/>
  <c r="Q1329" i="8" s="1"/>
  <c r="R1132" i="8" a="1"/>
  <c r="R1132" i="8" s="1"/>
  <c r="T1327" i="8" a="1"/>
  <c r="T1327" i="8" s="1"/>
  <c r="T1326" i="8" a="1"/>
  <c r="T1326" i="8" s="1"/>
  <c r="R1332" i="8" a="1"/>
  <c r="R1332" i="8" s="1"/>
  <c r="T324" i="8" a="1"/>
  <c r="T324" i="8" s="1"/>
  <c r="R1329" i="8" a="1"/>
  <c r="R1329" i="8" s="1"/>
  <c r="Q937" i="8" a="1"/>
  <c r="Q937" i="8" s="1"/>
  <c r="S1132" i="8" a="1"/>
  <c r="S1132" i="8" s="1"/>
  <c r="S1327" i="8" a="1"/>
  <c r="S1327" i="8" s="1"/>
  <c r="T1278" i="8" a="1"/>
  <c r="T1278" i="8" s="1"/>
  <c r="S1277" i="8" a="1"/>
  <c r="S1277" i="8" s="1"/>
  <c r="S1332" i="8" a="1"/>
  <c r="S1332" i="8" s="1"/>
  <c r="U1298" i="8" a="1"/>
  <c r="U1298" i="8" s="1"/>
  <c r="T907" i="8" a="1"/>
  <c r="T907" i="8" s="1"/>
  <c r="Q1254" i="8" a="1"/>
  <c r="Q1254" i="8" s="1"/>
  <c r="Q324" i="8" a="1"/>
  <c r="Q324" i="8" s="1"/>
  <c r="S1329" i="8" a="1"/>
  <c r="S1329" i="8" s="1"/>
  <c r="T682" i="8" a="1"/>
  <c r="T682" i="8" s="1"/>
  <c r="Q1327" i="8" a="1"/>
  <c r="Q1327" i="8" s="1"/>
  <c r="R1232" i="8" a="1"/>
  <c r="R1232" i="8" s="1"/>
  <c r="Q1305" i="8" a="1"/>
  <c r="Q1305" i="8" s="1"/>
  <c r="R1083" i="8" a="1"/>
  <c r="R1083" i="8" s="1"/>
  <c r="Q1326" i="8" a="1"/>
  <c r="Q1326" i="8" s="1"/>
  <c r="T1083" i="8" a="1"/>
  <c r="T1083" i="8" s="1"/>
  <c r="R1326" i="8" a="1"/>
  <c r="R1326" i="8" s="1"/>
  <c r="Q259" i="8" a="1"/>
  <c r="Q259" i="8" s="1"/>
  <c r="Q907" i="8" a="1"/>
  <c r="Q907" i="8" s="1"/>
  <c r="S1254" i="8" a="1"/>
  <c r="S1254" i="8" s="1"/>
  <c r="Q726" i="8" a="1"/>
  <c r="Q726" i="8" s="1"/>
  <c r="Q1290" i="8" a="1"/>
  <c r="Q1290" i="8" s="1"/>
  <c r="T1232" i="8" a="1"/>
  <c r="T1232" i="8" s="1"/>
  <c r="T1277" i="8" a="1"/>
  <c r="T1277" i="8" s="1"/>
  <c r="R1277" i="8" a="1"/>
  <c r="R1277" i="8" s="1"/>
  <c r="S437" i="8" a="1"/>
  <c r="S437" i="8" s="1"/>
  <c r="Q426" i="8" a="1"/>
  <c r="Q426" i="8" s="1"/>
  <c r="T426" i="8" a="1"/>
  <c r="T426" i="8" s="1"/>
  <c r="T870" i="8" a="1"/>
  <c r="T870" i="8" s="1"/>
  <c r="Q546" i="8" a="1"/>
  <c r="Q546" i="8" s="1"/>
  <c r="Q870" i="8" a="1"/>
  <c r="Q870" i="8" s="1"/>
  <c r="R546" i="8" a="1"/>
  <c r="R546" i="8" s="1"/>
  <c r="S605" i="8" a="1"/>
  <c r="S605" i="8" s="1"/>
  <c r="R870" i="8" a="1"/>
  <c r="R870" i="8" s="1"/>
  <c r="S546" i="8" a="1"/>
  <c r="S546" i="8" s="1"/>
  <c r="S873" i="8" a="1"/>
  <c r="S873" i="8" s="1"/>
  <c r="Q252" i="8" a="1"/>
  <c r="Q252" i="8" s="1"/>
  <c r="Q605" i="8" a="1"/>
  <c r="Q605" i="8" s="1"/>
  <c r="R659" i="8" a="1"/>
  <c r="R659" i="8" s="1"/>
  <c r="T873" i="8" a="1"/>
  <c r="T873" i="8" s="1"/>
  <c r="Q1226" i="8" a="1"/>
  <c r="Q1226" i="8" s="1"/>
  <c r="R252" i="8" a="1"/>
  <c r="R252" i="8" s="1"/>
  <c r="R605" i="8" a="1"/>
  <c r="R605" i="8" s="1"/>
  <c r="S794" i="8" a="1"/>
  <c r="S794" i="8" s="1"/>
  <c r="R434" i="8" a="1"/>
  <c r="R434" i="8" s="1"/>
  <c r="Q650" i="8" a="1"/>
  <c r="Q650" i="8" s="1"/>
  <c r="S879" i="8" a="1"/>
  <c r="S879" i="8" s="1"/>
  <c r="Q1321" i="8" a="1"/>
  <c r="Q1321" i="8" s="1"/>
  <c r="T388" i="8" a="1"/>
  <c r="T388" i="8" s="1"/>
  <c r="Q223" i="8" a="1"/>
  <c r="Q223" i="8" s="1"/>
  <c r="S332" i="8" a="1"/>
  <c r="S332" i="8" s="1"/>
  <c r="R721" i="8" a="1"/>
  <c r="R721" i="8" s="1"/>
  <c r="Q1291" i="8" a="1"/>
  <c r="Q1291" i="8" s="1"/>
  <c r="R331" i="8" a="1"/>
  <c r="R331" i="8" s="1"/>
  <c r="T1038" i="8" a="1"/>
  <c r="T1038" i="8" s="1"/>
  <c r="T344" i="8" a="1"/>
  <c r="T344" i="8" s="1"/>
  <c r="Q668" i="8" a="1"/>
  <c r="Q668" i="8" s="1"/>
  <c r="T1255" i="8" a="1"/>
  <c r="T1255" i="8" s="1"/>
  <c r="Q1310" i="8" a="1"/>
  <c r="Q1310" i="8" s="1"/>
  <c r="S410" i="8" a="1"/>
  <c r="S410" i="8" s="1"/>
  <c r="S434" i="8" a="1"/>
  <c r="S434" i="8" s="1"/>
  <c r="T650" i="8" a="1"/>
  <c r="T650" i="8" s="1"/>
  <c r="T879" i="8" a="1"/>
  <c r="T879" i="8" s="1"/>
  <c r="S733" i="8" a="1"/>
  <c r="S733" i="8" s="1"/>
  <c r="Q1334" i="8" a="1"/>
  <c r="Q1334" i="8" s="1"/>
  <c r="R1321" i="8" a="1"/>
  <c r="R1321" i="8" s="1"/>
  <c r="T311" i="8" a="1"/>
  <c r="T311" i="8" s="1"/>
  <c r="Q388" i="8" a="1"/>
  <c r="Q388" i="8" s="1"/>
  <c r="R223" i="8" a="1"/>
  <c r="R223" i="8" s="1"/>
  <c r="T332" i="8" a="1"/>
  <c r="T332" i="8" s="1"/>
  <c r="S721" i="8" a="1"/>
  <c r="S721" i="8" s="1"/>
  <c r="T703" i="8" a="1"/>
  <c r="T703" i="8" s="1"/>
  <c r="S1291" i="8" a="1"/>
  <c r="S1291" i="8" s="1"/>
  <c r="S331" i="8" a="1"/>
  <c r="S331" i="8" s="1"/>
  <c r="Q1038" i="8" a="1"/>
  <c r="Q1038" i="8" s="1"/>
  <c r="Q344" i="8" a="1"/>
  <c r="Q344" i="8" s="1"/>
  <c r="S668" i="8" a="1"/>
  <c r="S668" i="8" s="1"/>
  <c r="S1176" i="8" a="1"/>
  <c r="S1176" i="8" s="1"/>
  <c r="Q1255" i="8" a="1"/>
  <c r="Q1255" i="8" s="1"/>
  <c r="T1310" i="8" a="1"/>
  <c r="T1310" i="8" s="1"/>
  <c r="R690" i="8" a="1"/>
  <c r="R690" i="8" s="1"/>
  <c r="T733" i="8" a="1"/>
  <c r="T733" i="8" s="1"/>
  <c r="Q311" i="8" a="1"/>
  <c r="Q311" i="8" s="1"/>
  <c r="T721" i="8" a="1"/>
  <c r="T721" i="8" s="1"/>
  <c r="R703" i="8" a="1"/>
  <c r="R703" i="8" s="1"/>
  <c r="T263" i="8" a="1"/>
  <c r="T263" i="8" s="1"/>
  <c r="T668" i="8" a="1"/>
  <c r="T668" i="8" s="1"/>
  <c r="Q1176" i="8" a="1"/>
  <c r="Q1176" i="8" s="1"/>
  <c r="Q871" i="8" a="1"/>
  <c r="Q871" i="8" s="1"/>
  <c r="S703" i="8" a="1"/>
  <c r="S703" i="8" s="1"/>
  <c r="Q263" i="8" a="1"/>
  <c r="Q263" i="8" s="1"/>
  <c r="R453" i="8" a="1"/>
  <c r="R453" i="8" s="1"/>
  <c r="R871" i="8" a="1"/>
  <c r="R871" i="8" s="1"/>
  <c r="Q1287" i="8" a="1"/>
  <c r="Q1287" i="8" s="1"/>
  <c r="S729" i="8" a="1"/>
  <c r="S729" i="8" s="1"/>
  <c r="R875" i="8" a="1"/>
  <c r="R875" i="8" s="1"/>
  <c r="Q733" i="8" a="1"/>
  <c r="Q733" i="8" s="1"/>
  <c r="R1176" i="8" a="1"/>
  <c r="R1176" i="8" s="1"/>
  <c r="S311" i="8" a="1"/>
  <c r="S311" i="8" s="1"/>
  <c r="Q1215" i="8" a="1"/>
  <c r="Q1215" i="8" s="1"/>
  <c r="R263" i="8" a="1"/>
  <c r="R263" i="8" s="1"/>
  <c r="T410" i="8" a="1"/>
  <c r="T410" i="8" s="1"/>
  <c r="S453" i="8" a="1"/>
  <c r="S453" i="8" s="1"/>
  <c r="Q383" i="8" a="1"/>
  <c r="Q383" i="8" s="1"/>
  <c r="S871" i="8" a="1"/>
  <c r="S871" i="8" s="1"/>
  <c r="R1287" i="8" a="1"/>
  <c r="R1287" i="8" s="1"/>
  <c r="T1334" i="8" a="1"/>
  <c r="T1334" i="8" s="1"/>
  <c r="T460" i="8" a="1"/>
  <c r="T460" i="8" s="1"/>
  <c r="R729" i="8" a="1"/>
  <c r="R729" i="8" s="1"/>
  <c r="S875" i="8" a="1"/>
  <c r="S875" i="8" s="1"/>
  <c r="S736" i="8" a="1"/>
  <c r="S736" i="8" s="1"/>
  <c r="R1215" i="8" a="1"/>
  <c r="R1215" i="8" s="1"/>
  <c r="T453" i="8" a="1"/>
  <c r="T453" i="8" s="1"/>
  <c r="S383" i="8" a="1"/>
  <c r="S383" i="8" s="1"/>
  <c r="T1287" i="8" a="1"/>
  <c r="T1287" i="8" s="1"/>
  <c r="T729" i="8" a="1"/>
  <c r="T729" i="8" s="1"/>
  <c r="R1237" i="8" a="1"/>
  <c r="R1237" i="8" s="1"/>
  <c r="Q410" i="8" a="1"/>
  <c r="Q410" i="8" s="1"/>
  <c r="Q1261" i="8" a="1"/>
  <c r="Q1261" i="8" s="1"/>
  <c r="T868" i="8" a="1"/>
  <c r="T868" i="8" s="1"/>
  <c r="U295" i="8" a="1"/>
  <c r="U295" i="8" s="1"/>
  <c r="R622" i="8" a="1"/>
  <c r="R622" i="8" s="1"/>
  <c r="Q795" i="8" a="1"/>
  <c r="Q795" i="8" s="1"/>
  <c r="T781" i="8" a="1"/>
  <c r="T781" i="8" s="1"/>
  <c r="S795" i="8" a="1"/>
  <c r="S795" i="8" s="1"/>
  <c r="S644" i="8" a="1"/>
  <c r="S644" i="8" s="1"/>
  <c r="Q781" i="8" a="1"/>
  <c r="Q781" i="8" s="1"/>
  <c r="R795" i="8" a="1"/>
  <c r="R795" i="8" s="1"/>
  <c r="T1034" i="8" a="1"/>
  <c r="T1034" i="8" s="1"/>
  <c r="Q413" i="8" a="1"/>
  <c r="Q413" i="8" s="1"/>
  <c r="S1092" i="8" a="1"/>
  <c r="S1092" i="8" s="1"/>
  <c r="S1015" i="8" a="1"/>
  <c r="S1015" i="8" s="1"/>
  <c r="S1261" i="8" a="1"/>
  <c r="S1261" i="8" s="1"/>
  <c r="T1261" i="8" a="1"/>
  <c r="T1261" i="8" s="1"/>
  <c r="Q1092" i="8" a="1"/>
  <c r="Q1092" i="8" s="1"/>
  <c r="Q433" i="8" a="1"/>
  <c r="Q433" i="8" s="1"/>
  <c r="Q1015" i="8" a="1"/>
  <c r="Q1015" i="8" s="1"/>
  <c r="S1234" i="8" a="1"/>
  <c r="S1234" i="8" s="1"/>
  <c r="T1181" i="8" a="1"/>
  <c r="T1181" i="8" s="1"/>
  <c r="R1092" i="8" a="1"/>
  <c r="R1092" i="8" s="1"/>
  <c r="S496" i="8" a="1"/>
  <c r="S496" i="8" s="1"/>
  <c r="S1181" i="8" a="1"/>
  <c r="S1181" i="8" s="1"/>
  <c r="S1334" i="8" a="1"/>
  <c r="S1334" i="8" s="1"/>
  <c r="R490" i="8" a="1"/>
  <c r="R490" i="8" s="1"/>
  <c r="Q1233" i="8" a="1"/>
  <c r="Q1233" i="8" s="1"/>
  <c r="T739" i="8" a="1"/>
  <c r="T739" i="8" s="1"/>
  <c r="Q1143" i="8" a="1"/>
  <c r="Q1143" i="8" s="1"/>
  <c r="S1269" i="8" a="1"/>
  <c r="S1269" i="8" s="1"/>
  <c r="T538" i="8" a="1"/>
  <c r="T538" i="8" s="1"/>
  <c r="Q950" i="8" a="1"/>
  <c r="Q950" i="8" s="1"/>
  <c r="Q1251" i="8" a="1"/>
  <c r="Q1251" i="8" s="1"/>
  <c r="T1210" i="8" a="1"/>
  <c r="T1210" i="8" s="1"/>
  <c r="T497" i="8" a="1"/>
  <c r="T497" i="8" s="1"/>
  <c r="S609" i="8" a="1"/>
  <c r="S609" i="8" s="1"/>
  <c r="R656" i="8" a="1"/>
  <c r="R656" i="8" s="1"/>
  <c r="S1228" i="8" a="1"/>
  <c r="S1228" i="8" s="1"/>
  <c r="S1306" i="8" a="1"/>
  <c r="S1306" i="8" s="1"/>
  <c r="R1233" i="8" a="1"/>
  <c r="R1233" i="8" s="1"/>
  <c r="Q387" i="8" a="1"/>
  <c r="Q387" i="8" s="1"/>
  <c r="T541" i="8" a="1"/>
  <c r="T541" i="8" s="1"/>
  <c r="S739" i="8" a="1"/>
  <c r="S739" i="8" s="1"/>
  <c r="S950" i="8" a="1"/>
  <c r="S950" i="8" s="1"/>
  <c r="T1151" i="8" a="1"/>
  <c r="T1151" i="8" s="1"/>
  <c r="S1251" i="8" a="1"/>
  <c r="S1251" i="8" s="1"/>
  <c r="S1052" i="8" a="1"/>
  <c r="S1052" i="8" s="1"/>
  <c r="R1299" i="8" a="1"/>
  <c r="R1299" i="8" s="1"/>
  <c r="Q451" i="8" a="1"/>
  <c r="Q451" i="8" s="1"/>
  <c r="Q497" i="8" a="1"/>
  <c r="Q497" i="8" s="1"/>
  <c r="T1306" i="8" a="1"/>
  <c r="T1306" i="8" s="1"/>
  <c r="S387" i="8" a="1"/>
  <c r="S387" i="8" s="1"/>
  <c r="Q541" i="8" a="1"/>
  <c r="Q541" i="8" s="1"/>
  <c r="T1052" i="8" a="1"/>
  <c r="T1052" i="8" s="1"/>
  <c r="S1299" i="8" a="1"/>
  <c r="S1299" i="8" s="1"/>
  <c r="R451" i="8" a="1"/>
  <c r="R451" i="8" s="1"/>
  <c r="T713" i="8" a="1"/>
  <c r="T713" i="8" s="1"/>
  <c r="R497" i="8" a="1"/>
  <c r="R497" i="8" s="1"/>
  <c r="S1034" i="8" a="1"/>
  <c r="S1034" i="8" s="1"/>
  <c r="Q1340" i="8" a="1"/>
  <c r="Q1340" i="8" s="1"/>
  <c r="R220" i="8" a="1"/>
  <c r="R220" i="8" s="1"/>
  <c r="Q1106" i="8" a="1"/>
  <c r="Q1106" i="8" s="1"/>
  <c r="T878" i="8" a="1"/>
  <c r="T878" i="8" s="1"/>
  <c r="R1016" i="8" a="1"/>
  <c r="R1016" i="8" s="1"/>
  <c r="Q1034" i="8" a="1"/>
  <c r="Q1034" i="8" s="1"/>
  <c r="Q490" i="8" a="1"/>
  <c r="Q490" i="8" s="1"/>
  <c r="T799" i="8" a="1"/>
  <c r="T799" i="8" s="1"/>
  <c r="R1340" i="8" a="1"/>
  <c r="R1340" i="8" s="1"/>
  <c r="R1143" i="8" a="1"/>
  <c r="R1143" i="8" s="1"/>
  <c r="Q1269" i="8" a="1"/>
  <c r="Q1269" i="8" s="1"/>
  <c r="Q538" i="8" a="1"/>
  <c r="Q538" i="8" s="1"/>
  <c r="R718" i="8" a="1"/>
  <c r="R718" i="8" s="1"/>
  <c r="S220" i="8" a="1"/>
  <c r="S220" i="8" s="1"/>
  <c r="S1106" i="8" a="1"/>
  <c r="S1106" i="8" s="1"/>
  <c r="S878" i="8" a="1"/>
  <c r="S878" i="8" s="1"/>
  <c r="T1016" i="8" a="1"/>
  <c r="T1016" i="8" s="1"/>
  <c r="R1079" i="8" a="1"/>
  <c r="R1079" i="8" s="1"/>
  <c r="S656" i="8" a="1"/>
  <c r="S656" i="8" s="1"/>
  <c r="T1228" i="8" a="1"/>
  <c r="T1228" i="8" s="1"/>
  <c r="S490" i="8" a="1"/>
  <c r="S490" i="8" s="1"/>
  <c r="S1233" i="8" a="1"/>
  <c r="S1233" i="8" s="1"/>
  <c r="R413" i="8" a="1"/>
  <c r="R413" i="8" s="1"/>
  <c r="Q739" i="8" a="1"/>
  <c r="Q739" i="8" s="1"/>
  <c r="S1143" i="8" a="1"/>
  <c r="S1143" i="8" s="1"/>
  <c r="R1269" i="8" a="1"/>
  <c r="R1269" i="8" s="1"/>
  <c r="T413" i="8" a="1"/>
  <c r="T413" i="8" s="1"/>
  <c r="R538" i="8" a="1"/>
  <c r="R538" i="8" s="1"/>
  <c r="T1251" i="8" a="1"/>
  <c r="T1251" i="8" s="1"/>
  <c r="U294" i="8" a="1"/>
  <c r="U294" i="8" s="1"/>
  <c r="R1106" i="8" a="1"/>
  <c r="R1106" i="8" s="1"/>
  <c r="R409" i="8" a="1"/>
  <c r="R409" i="8" s="1"/>
  <c r="T656" i="8" a="1"/>
  <c r="T656" i="8" s="1"/>
  <c r="Q1228" i="8" a="1"/>
  <c r="Q1228" i="8" s="1"/>
  <c r="Q1306" i="8" a="1"/>
  <c r="Q1306" i="8" s="1"/>
  <c r="Q949" i="8" a="1"/>
  <c r="Q949" i="8" s="1"/>
  <c r="S324" i="8" a="1"/>
  <c r="S324" i="8" s="1"/>
  <c r="S1203" i="8" a="1"/>
  <c r="S1203" i="8" s="1"/>
  <c r="S1074" i="8" a="1"/>
  <c r="S1074" i="8" s="1"/>
  <c r="T1203" i="8" a="1"/>
  <c r="T1203" i="8" s="1"/>
  <c r="R1203" i="8" a="1"/>
  <c r="R1203" i="8" s="1"/>
  <c r="Q1013" i="8" a="1"/>
  <c r="Q1013" i="8" s="1"/>
  <c r="S850" i="8" a="1"/>
  <c r="S850" i="8" s="1"/>
  <c r="Q943" i="8" a="1"/>
  <c r="Q943" i="8" s="1"/>
  <c r="T380" i="8" a="1"/>
  <c r="T380" i="8" s="1"/>
  <c r="T707" i="8" a="1"/>
  <c r="T707" i="8" s="1"/>
  <c r="R371" i="8" a="1"/>
  <c r="R371" i="8" s="1"/>
  <c r="Q382" i="8" a="1"/>
  <c r="Q382" i="8" s="1"/>
  <c r="Q442" i="8" a="1"/>
  <c r="Q442" i="8" s="1"/>
  <c r="R380" i="8" a="1"/>
  <c r="R380" i="8" s="1"/>
  <c r="R1226" i="8" a="1"/>
  <c r="R1226" i="8" s="1"/>
  <c r="T510" i="8" a="1"/>
  <c r="T510" i="8" s="1"/>
  <c r="S1134" i="8" a="1"/>
  <c r="S1134" i="8" s="1"/>
  <c r="S1226" i="8" a="1"/>
  <c r="S1226" i="8" s="1"/>
  <c r="Q36" i="8" a="1"/>
  <c r="Q36" i="8" s="1"/>
  <c r="R24" i="8" a="1"/>
  <c r="R24" i="8" s="1"/>
  <c r="Q510" i="8" a="1"/>
  <c r="Q510" i="8" s="1"/>
  <c r="T537" i="8" a="1"/>
  <c r="T537" i="8" s="1"/>
  <c r="T1134" i="8" a="1"/>
  <c r="T1134" i="8" s="1"/>
  <c r="R339" i="8" a="1"/>
  <c r="R339" i="8" s="1"/>
  <c r="Q737" i="8" a="1"/>
  <c r="Q737" i="8" s="1"/>
  <c r="S24" i="8" a="1"/>
  <c r="S24" i="8" s="1"/>
  <c r="T550" i="8" a="1"/>
  <c r="T550" i="8" s="1"/>
  <c r="R510" i="8" a="1"/>
  <c r="R510" i="8" s="1"/>
  <c r="Q537" i="8" a="1"/>
  <c r="Q537" i="8" s="1"/>
  <c r="T850" i="8" a="1"/>
  <c r="T850" i="8" s="1"/>
  <c r="S943" i="8" a="1"/>
  <c r="S943" i="8" s="1"/>
  <c r="Q1134" i="8" a="1"/>
  <c r="Q1134" i="8" s="1"/>
  <c r="Q748" i="8" a="1"/>
  <c r="Q748" i="8" s="1"/>
  <c r="T748" i="8" a="1"/>
  <c r="T748" i="8" s="1"/>
  <c r="S1009" i="8" a="1"/>
  <c r="S1009" i="8" s="1"/>
  <c r="T951" i="8" a="1"/>
  <c r="T951" i="8" s="1"/>
  <c r="S430" i="8" a="1"/>
  <c r="S430" i="8" s="1"/>
  <c r="S1273" i="8" a="1"/>
  <c r="S1273" i="8" s="1"/>
  <c r="T24" i="8" a="1"/>
  <c r="T24" i="8" s="1"/>
  <c r="R537" i="8" a="1"/>
  <c r="R537" i="8" s="1"/>
  <c r="Q850" i="8" a="1"/>
  <c r="Q850" i="8" s="1"/>
  <c r="R943" i="8" a="1"/>
  <c r="R943" i="8" s="1"/>
  <c r="T1128" i="8" a="1"/>
  <c r="T1128" i="8" s="1"/>
  <c r="T1009" i="8" a="1"/>
  <c r="T1009" i="8" s="1"/>
  <c r="Q971" i="8" a="1"/>
  <c r="Q971" i="8" s="1"/>
  <c r="T716" i="8" a="1"/>
  <c r="T716" i="8" s="1"/>
  <c r="Q951" i="8" a="1"/>
  <c r="Q951" i="8" s="1"/>
  <c r="T382" i="8" a="1"/>
  <c r="T382" i="8" s="1"/>
  <c r="T1054" i="8" a="1"/>
  <c r="T1054" i="8" s="1"/>
  <c r="R1009" i="8" a="1"/>
  <c r="R1009" i="8" s="1"/>
  <c r="T971" i="8" a="1"/>
  <c r="T971" i="8" s="1"/>
  <c r="Q1318" i="8" a="1"/>
  <c r="Q1318" i="8" s="1"/>
  <c r="R748" i="8" a="1"/>
  <c r="R748" i="8" s="1"/>
  <c r="R382" i="8" a="1"/>
  <c r="R382" i="8" s="1"/>
  <c r="R713" i="8" a="1"/>
  <c r="R713" i="8" s="1"/>
  <c r="T347" i="8" a="1"/>
  <c r="T347" i="8" s="1"/>
  <c r="R260" i="8" a="1"/>
  <c r="R260" i="8" s="1"/>
  <c r="S260" i="8" a="1"/>
  <c r="S260" i="8" s="1"/>
  <c r="T757" i="8" a="1"/>
  <c r="T757" i="8" s="1"/>
  <c r="T260" i="8" a="1"/>
  <c r="T260" i="8" s="1"/>
  <c r="Q716" i="8" a="1"/>
  <c r="Q716" i="8" s="1"/>
  <c r="U1325" i="8" a="1"/>
  <c r="U1325" i="8" s="1"/>
  <c r="S834" i="8" a="1"/>
  <c r="S834" i="8" s="1"/>
  <c r="R1218" i="8" a="1"/>
  <c r="R1218" i="8" s="1"/>
  <c r="T734" i="8" a="1"/>
  <c r="T734" i="8" s="1"/>
  <c r="Q1325" i="8" a="1"/>
  <c r="Q1325" i="8" s="1"/>
  <c r="R525" i="8" a="1"/>
  <c r="R525" i="8" s="1"/>
  <c r="S612" i="8" a="1"/>
  <c r="S612" i="8" s="1"/>
  <c r="Q863" i="8" a="1"/>
  <c r="Q863" i="8" s="1"/>
  <c r="S1054" i="8" a="1"/>
  <c r="S1054" i="8" s="1"/>
  <c r="T36" i="8" a="1"/>
  <c r="T36" i="8" s="1"/>
  <c r="T709" i="8" a="1"/>
  <c r="T709" i="8" s="1"/>
  <c r="R1273" i="8" a="1"/>
  <c r="R1273" i="8" s="1"/>
  <c r="Q228" i="8" a="1"/>
  <c r="Q228" i="8" s="1"/>
  <c r="T1259" i="8" a="1"/>
  <c r="T1259" i="8" s="1"/>
  <c r="R1225" i="8" a="1"/>
  <c r="R1225" i="8" s="1"/>
  <c r="T1318" i="8" a="1"/>
  <c r="T1318" i="8" s="1"/>
  <c r="R8" i="8" a="1"/>
  <c r="R8" i="8" s="1"/>
  <c r="R44" i="8" a="1"/>
  <c r="R44" i="8" s="1"/>
  <c r="S863" i="8" a="1"/>
  <c r="S863" i="8" s="1"/>
  <c r="T1263" i="8" a="1"/>
  <c r="T1263" i="8" s="1"/>
  <c r="R1249" i="8" a="1"/>
  <c r="R1249" i="8" s="1"/>
  <c r="R1101" i="8" a="1"/>
  <c r="R1101" i="8" s="1"/>
  <c r="T1249" i="8" a="1"/>
  <c r="T1249" i="8" s="1"/>
  <c r="Q455" i="8" a="1"/>
  <c r="Q455" i="8" s="1"/>
  <c r="Q1259" i="8" a="1"/>
  <c r="Q1259" i="8" s="1"/>
  <c r="T1225" i="8" a="1"/>
  <c r="T1225" i="8" s="1"/>
  <c r="R1318" i="8" a="1"/>
  <c r="R1318" i="8" s="1"/>
  <c r="S44" i="8" a="1"/>
  <c r="S44" i="8" s="1"/>
  <c r="Q1263" i="8" a="1"/>
  <c r="Q1263" i="8" s="1"/>
  <c r="R455" i="8" a="1"/>
  <c r="R455" i="8" s="1"/>
  <c r="T1057" i="8" a="1"/>
  <c r="T1057" i="8" s="1"/>
  <c r="R1259" i="8" a="1"/>
  <c r="R1259" i="8" s="1"/>
  <c r="Q1225" i="8" a="1"/>
  <c r="Q1225" i="8" s="1"/>
  <c r="S1318" i="8" a="1"/>
  <c r="S1318" i="8" s="1"/>
  <c r="T1243" i="8" a="1"/>
  <c r="T1243" i="8" s="1"/>
  <c r="R1295" i="8" a="1"/>
  <c r="R1295" i="8" s="1"/>
  <c r="R1313" i="8" a="1"/>
  <c r="R1313" i="8" s="1"/>
  <c r="T44" i="8" a="1"/>
  <c r="T44" i="8" s="1"/>
  <c r="R663" i="8" a="1"/>
  <c r="R663" i="8" s="1"/>
  <c r="R1263" i="8" a="1"/>
  <c r="R1263" i="8" s="1"/>
  <c r="S1064" i="8" a="1"/>
  <c r="S1064" i="8" s="1"/>
  <c r="T455" i="8" a="1"/>
  <c r="T455" i="8" s="1"/>
  <c r="Q1057" i="8" a="1"/>
  <c r="Q1057" i="8" s="1"/>
  <c r="Q1282" i="8" a="1"/>
  <c r="Q1282" i="8" s="1"/>
  <c r="R1243" i="8" a="1"/>
  <c r="R1243" i="8" s="1"/>
  <c r="S1295" i="8" a="1"/>
  <c r="S1295" i="8" s="1"/>
  <c r="S525" i="8" a="1"/>
  <c r="S525" i="8" s="1"/>
  <c r="Q663" i="8" a="1"/>
  <c r="Q663" i="8" s="1"/>
  <c r="R1314" i="8" a="1"/>
  <c r="R1314" i="8" s="1"/>
  <c r="R1064" i="8" a="1"/>
  <c r="R1064" i="8" s="1"/>
  <c r="Q1249" i="8" a="1"/>
  <c r="Q1249" i="8" s="1"/>
  <c r="R1057" i="8" a="1"/>
  <c r="R1057" i="8" s="1"/>
  <c r="Q734" i="8" a="1"/>
  <c r="Q734" i="8" s="1"/>
  <c r="S1243" i="8" a="1"/>
  <c r="S1243" i="8" s="1"/>
  <c r="T1295" i="8" a="1"/>
  <c r="T1295" i="8" s="1"/>
  <c r="T525" i="8" a="1"/>
  <c r="T525" i="8" s="1"/>
  <c r="S663" i="8" a="1"/>
  <c r="S663" i="8" s="1"/>
  <c r="Q1054" i="8" a="1"/>
  <c r="Q1054" i="8" s="1"/>
  <c r="R36" i="8" a="1"/>
  <c r="R36" i="8" s="1"/>
  <c r="T1273" i="8" a="1"/>
  <c r="T1273" i="8" s="1"/>
  <c r="S1174" i="8" a="1"/>
  <c r="S1174" i="8" s="1"/>
  <c r="T834" i="8" a="1"/>
  <c r="T834" i="8" s="1"/>
  <c r="Q38" i="8" a="1"/>
  <c r="Q38" i="8" s="1"/>
  <c r="T612" i="8" a="1"/>
  <c r="T612" i="8" s="1"/>
  <c r="R625" i="8" a="1"/>
  <c r="R625" i="8" s="1"/>
  <c r="Q375" i="8" a="1"/>
  <c r="Q375" i="8" s="1"/>
  <c r="T973" i="8" a="1"/>
  <c r="T973" i="8" s="1"/>
  <c r="T648" i="8" a="1"/>
  <c r="T648" i="8" s="1"/>
  <c r="Q1058" i="8" a="1"/>
  <c r="Q1058" i="8" s="1"/>
  <c r="R1309" i="8" a="1"/>
  <c r="R1309" i="8" s="1"/>
  <c r="T42" i="8" a="1"/>
  <c r="T42" i="8" s="1"/>
  <c r="R1344" i="8" a="1"/>
  <c r="R1344" i="8" s="1"/>
  <c r="S1262" i="8" a="1"/>
  <c r="S1262" i="8" s="1"/>
  <c r="R393" i="8" a="1"/>
  <c r="R393" i="8" s="1"/>
  <c r="T965" i="8" a="1"/>
  <c r="T965" i="8" s="1"/>
  <c r="T1309" i="8" a="1"/>
  <c r="T1309" i="8" s="1"/>
  <c r="Q42" i="8" a="1"/>
  <c r="Q42" i="8" s="1"/>
  <c r="Q1084" i="8" a="1"/>
  <c r="Q1084" i="8" s="1"/>
  <c r="Q793" i="8" a="1"/>
  <c r="Q793" i="8" s="1"/>
  <c r="T675" i="8" a="1"/>
  <c r="T675" i="8" s="1"/>
  <c r="T1262" i="8" a="1"/>
  <c r="T1262" i="8" s="1"/>
  <c r="T507" i="8" a="1"/>
  <c r="T507" i="8" s="1"/>
  <c r="R438" i="8" a="1"/>
  <c r="R438" i="8" s="1"/>
  <c r="Q1309" i="8" a="1"/>
  <c r="Q1309" i="8" s="1"/>
  <c r="R42" i="8" a="1"/>
  <c r="R42" i="8" s="1"/>
  <c r="S1335" i="8" a="1"/>
  <c r="S1335" i="8" s="1"/>
  <c r="R675" i="8" a="1"/>
  <c r="R675" i="8" s="1"/>
  <c r="Q1262" i="8" a="1"/>
  <c r="Q1262" i="8" s="1"/>
  <c r="S675" i="8" a="1"/>
  <c r="S675" i="8" s="1"/>
  <c r="T393" i="8" a="1"/>
  <c r="T393" i="8" s="1"/>
  <c r="S1307" i="8" a="1"/>
  <c r="S1307" i="8" s="1"/>
  <c r="S790" i="8" a="1"/>
  <c r="S790" i="8" s="1"/>
  <c r="T877" i="8" a="1"/>
  <c r="T877" i="8" s="1"/>
  <c r="Q1162" i="8" a="1"/>
  <c r="Q1162" i="8" s="1"/>
  <c r="R1307" i="8" a="1"/>
  <c r="R1307" i="8" s="1"/>
  <c r="Q15" i="8" a="1"/>
  <c r="Q15" i="8" s="1"/>
  <c r="T1267" i="8" a="1"/>
  <c r="T1267" i="8" s="1"/>
  <c r="R648" i="8" a="1"/>
  <c r="R648" i="8" s="1"/>
  <c r="S887" i="8" a="1"/>
  <c r="S887" i="8" s="1"/>
  <c r="R1294" i="8" a="1"/>
  <c r="R1294" i="8" s="1"/>
  <c r="Q52" i="8" a="1"/>
  <c r="Q52" i="8" s="1"/>
  <c r="T890" i="8" a="1"/>
  <c r="T890" i="8" s="1"/>
  <c r="R1347" i="8" a="1"/>
  <c r="R1347" i="8" s="1"/>
  <c r="S965" i="8" a="1"/>
  <c r="S965" i="8" s="1"/>
  <c r="Q458" i="8" a="1"/>
  <c r="Q458" i="8" s="1"/>
  <c r="T1099" i="8" a="1"/>
  <c r="T1099" i="8" s="1"/>
  <c r="Q438" i="8" a="1"/>
  <c r="Q438" i="8" s="1"/>
  <c r="T414" i="8" a="1"/>
  <c r="T414" i="8" s="1"/>
  <c r="Q648" i="8" a="1"/>
  <c r="Q648" i="8" s="1"/>
  <c r="S689" i="8" a="1"/>
  <c r="S689" i="8" s="1"/>
  <c r="R1241" i="8" a="1"/>
  <c r="R1241" i="8" s="1"/>
  <c r="T238" i="8" a="1"/>
  <c r="T238" i="8" s="1"/>
  <c r="Q965" i="8" a="1"/>
  <c r="Q965" i="8" s="1"/>
  <c r="T746" i="8" a="1"/>
  <c r="T746" i="8" s="1"/>
  <c r="Q1099" i="8" a="1"/>
  <c r="Q1099" i="8" s="1"/>
  <c r="S1248" i="8" a="1"/>
  <c r="S1248" i="8" s="1"/>
  <c r="S438" i="8" a="1"/>
  <c r="S438" i="8" s="1"/>
  <c r="R563" i="8" a="1"/>
  <c r="R563" i="8" s="1"/>
  <c r="S458" i="8" a="1"/>
  <c r="S458" i="8" s="1"/>
  <c r="R746" i="8" a="1"/>
  <c r="R746" i="8" s="1"/>
  <c r="Q1322" i="8" a="1"/>
  <c r="Q1322" i="8" s="1"/>
  <c r="U296" i="8" a="1"/>
  <c r="U296" i="8" s="1"/>
  <c r="Q414" i="8" a="1"/>
  <c r="Q414" i="8" s="1"/>
  <c r="S563" i="8" a="1"/>
  <c r="S563" i="8" s="1"/>
  <c r="Q278" i="8" a="1"/>
  <c r="Q278" i="8" s="1"/>
  <c r="T914" i="8" a="1"/>
  <c r="T914" i="8" s="1"/>
  <c r="Q216" i="8" a="1"/>
  <c r="Q216" i="8" s="1"/>
  <c r="Q1066" i="8" a="1"/>
  <c r="Q1066" i="8" s="1"/>
  <c r="Q386" i="8" a="1"/>
  <c r="Q386" i="8" s="1"/>
  <c r="T1322" i="8" a="1"/>
  <c r="T1322" i="8" s="1"/>
  <c r="Q1234" i="8" a="1"/>
  <c r="Q1234" i="8" s="1"/>
  <c r="R278" i="8" a="1"/>
  <c r="R278" i="8" s="1"/>
  <c r="Q914" i="8" a="1"/>
  <c r="Q914" i="8" s="1"/>
  <c r="U298" i="8" a="1"/>
  <c r="U298" i="8" s="1"/>
  <c r="T887" i="8" a="1"/>
  <c r="T887" i="8" s="1"/>
  <c r="R216" i="8" a="1"/>
  <c r="R216" i="8" s="1"/>
  <c r="R1066" i="8" a="1"/>
  <c r="R1066" i="8" s="1"/>
  <c r="R1322" i="8" a="1"/>
  <c r="R1322" i="8" s="1"/>
  <c r="S278" i="8" a="1"/>
  <c r="S278" i="8" s="1"/>
  <c r="T997" i="8" a="1"/>
  <c r="T997" i="8" s="1"/>
  <c r="R887" i="8" a="1"/>
  <c r="R887" i="8" s="1"/>
  <c r="R359" i="8" a="1"/>
  <c r="R359" i="8" s="1"/>
  <c r="S216" i="8" a="1"/>
  <c r="S216" i="8" s="1"/>
  <c r="S1066" i="8" a="1"/>
  <c r="S1066" i="8" s="1"/>
  <c r="Q890" i="8" a="1"/>
  <c r="Q890" i="8" s="1"/>
  <c r="T1347" i="8" a="1"/>
  <c r="T1347" i="8" s="1"/>
  <c r="T565" i="8" a="1"/>
  <c r="T565" i="8" s="1"/>
  <c r="S52" i="8" a="1"/>
  <c r="S52" i="8" s="1"/>
  <c r="S19" i="8" a="1"/>
  <c r="S19" i="8" s="1"/>
  <c r="R529" i="8" a="1"/>
  <c r="R529" i="8" s="1"/>
  <c r="R814" i="8" a="1"/>
  <c r="R814" i="8" s="1"/>
  <c r="R876" i="8" a="1"/>
  <c r="R876" i="8" s="1"/>
  <c r="T730" i="8" a="1"/>
  <c r="T730" i="8" s="1"/>
  <c r="S298" i="8" a="1"/>
  <c r="S298" i="8" s="1"/>
  <c r="U1273" i="8" a="1"/>
  <c r="U1273" i="8" s="1"/>
  <c r="T814" i="8" a="1"/>
  <c r="T814" i="8" s="1"/>
  <c r="Q298" i="8" a="1"/>
  <c r="Q298" i="8" s="1"/>
  <c r="R462" i="8" a="1"/>
  <c r="R462" i="8" s="1"/>
  <c r="Q814" i="8" a="1"/>
  <c r="Q814" i="8" s="1"/>
  <c r="R961" i="8" a="1"/>
  <c r="R961" i="8" s="1"/>
  <c r="R23" i="8" a="1"/>
  <c r="R23" i="8" s="1"/>
  <c r="T293" i="8" a="1"/>
  <c r="T293" i="8" s="1"/>
  <c r="T1339" i="8" a="1"/>
  <c r="T1339" i="8" s="1"/>
  <c r="V1302" i="8" a="1"/>
  <c r="V1302" i="8" s="1"/>
  <c r="U1345" i="8" a="1"/>
  <c r="U1345" i="8" s="1"/>
  <c r="T1313" i="8" a="1"/>
  <c r="T1313" i="8" s="1"/>
  <c r="T1346" i="8" a="1"/>
  <c r="T1346" i="8" s="1"/>
  <c r="R1345" i="8" a="1"/>
  <c r="R1345" i="8" s="1"/>
  <c r="U1264" i="8" a="1"/>
  <c r="U1264" i="8" s="1"/>
  <c r="T1325" i="8" a="1"/>
  <c r="T1325" i="8" s="1"/>
  <c r="S1282" i="8" a="1"/>
  <c r="S1282" i="8" s="1"/>
  <c r="U1249" i="8" a="1"/>
  <c r="U1249" i="8" s="1"/>
  <c r="U1282" i="8" a="1"/>
  <c r="U1282" i="8" s="1"/>
  <c r="U1125" i="8" a="1"/>
  <c r="U1125" i="8" s="1"/>
  <c r="T1112" i="8" a="1"/>
  <c r="T1112" i="8" s="1"/>
  <c r="R1130" i="8" a="1"/>
  <c r="R1130" i="8" s="1"/>
  <c r="T1315" i="8" a="1"/>
  <c r="T1315" i="8" s="1"/>
  <c r="V1317" i="8" a="1"/>
  <c r="V1317" i="8" s="1"/>
  <c r="U1322" i="8" a="1"/>
  <c r="U1322" i="8" s="1"/>
  <c r="S1207" i="8" a="1"/>
  <c r="S1207" i="8" s="1"/>
  <c r="T1207" i="8" a="1"/>
  <c r="T1207" i="8" s="1"/>
  <c r="Q349" i="8" a="1"/>
  <c r="Q349" i="8" s="1"/>
  <c r="R347" i="8" a="1"/>
  <c r="R347" i="8" s="1"/>
  <c r="Q790" i="8" a="1"/>
  <c r="Q790" i="8" s="1"/>
  <c r="Q1112" i="8" a="1"/>
  <c r="Q1112" i="8" s="1"/>
  <c r="Q1346" i="8" a="1"/>
  <c r="Q1346" i="8" s="1"/>
  <c r="S1077" i="8" a="1"/>
  <c r="S1077" i="8" s="1"/>
  <c r="Q1302" i="8" a="1"/>
  <c r="Q1302" i="8" s="1"/>
  <c r="R914" i="8" a="1"/>
  <c r="R914" i="8" s="1"/>
  <c r="T1282" i="8" a="1"/>
  <c r="T1282" i="8" s="1"/>
  <c r="Q96" i="8" a="1"/>
  <c r="Q96" i="8" s="1"/>
  <c r="R12" i="8" a="1"/>
  <c r="R12" i="8" s="1"/>
  <c r="T148" i="8" a="1"/>
  <c r="T148" i="8" s="1"/>
  <c r="T365" i="8" a="1"/>
  <c r="T365" i="8" s="1"/>
  <c r="R711" i="8" a="1"/>
  <c r="R711" i="8" s="1"/>
  <c r="Q1315" i="8" a="1"/>
  <c r="Q1315" i="8" s="1"/>
  <c r="Q1344" i="8" a="1"/>
  <c r="Q1344" i="8" s="1"/>
  <c r="T1335" i="8" a="1"/>
  <c r="T1335" i="8" s="1"/>
  <c r="R270" i="8" a="1"/>
  <c r="R270" i="8" s="1"/>
  <c r="T249" i="8" a="1"/>
  <c r="T249" i="8" s="1"/>
  <c r="R793" i="8" a="1"/>
  <c r="R793" i="8" s="1"/>
  <c r="S1241" i="8" a="1"/>
  <c r="S1241" i="8" s="1"/>
  <c r="R1325" i="8" a="1"/>
  <c r="R1325" i="8" s="1"/>
  <c r="R141" i="8" a="1"/>
  <c r="R141" i="8" s="1"/>
  <c r="R95" i="8" a="1"/>
  <c r="R95" i="8" s="1"/>
  <c r="R565" i="8" a="1"/>
  <c r="R565" i="8" s="1"/>
  <c r="R951" i="8" a="1"/>
  <c r="R951" i="8" s="1"/>
  <c r="S1127" i="8" a="1"/>
  <c r="S1127" i="8" s="1"/>
  <c r="T52" i="8" a="1"/>
  <c r="T52" i="8" s="1"/>
  <c r="Q612" i="8" a="1"/>
  <c r="Q612" i="8" s="1"/>
  <c r="R1207" i="8" a="1"/>
  <c r="R1207" i="8" s="1"/>
  <c r="S208" i="8" a="1"/>
  <c r="S208" i="8" s="1"/>
  <c r="Q95" i="8" a="1"/>
  <c r="Q95" i="8" s="1"/>
  <c r="Q285" i="8" a="1"/>
  <c r="Q285" i="8" s="1"/>
  <c r="R349" i="8" a="1"/>
  <c r="R349" i="8" s="1"/>
  <c r="S347" i="8" a="1"/>
  <c r="S347" i="8" s="1"/>
  <c r="R790" i="8" a="1"/>
  <c r="R790" i="8" s="1"/>
  <c r="R1112" i="8" a="1"/>
  <c r="R1112" i="8" s="1"/>
  <c r="R1346" i="8" a="1"/>
  <c r="R1346" i="8" s="1"/>
  <c r="Q1077" i="8" a="1"/>
  <c r="Q1077" i="8" s="1"/>
  <c r="S1345" i="8" a="1"/>
  <c r="S1345" i="8" s="1"/>
  <c r="U1246" i="8" a="1"/>
  <c r="U1246" i="8" s="1"/>
  <c r="U1252" i="8" a="1"/>
  <c r="U1252" i="8" s="1"/>
  <c r="R530" i="8" a="1"/>
  <c r="R530" i="8" s="1"/>
  <c r="T1130" i="8" a="1"/>
  <c r="T1130" i="8" s="1"/>
  <c r="U1208" i="8" a="1"/>
  <c r="U1208" i="8" s="1"/>
  <c r="S1339" i="8" a="1"/>
  <c r="S1339" i="8" s="1"/>
  <c r="R15" i="8" a="1"/>
  <c r="R15" i="8" s="1"/>
  <c r="T124" i="8" a="1"/>
  <c r="T124" i="8" s="1"/>
  <c r="Q843" i="8" a="1"/>
  <c r="Q843" i="8" s="1"/>
  <c r="R1289" i="8" a="1"/>
  <c r="R1289" i="8" s="1"/>
  <c r="S1313" i="8" a="1"/>
  <c r="S1313" i="8" s="1"/>
  <c r="Q594" i="8" a="1"/>
  <c r="Q594" i="8" s="1"/>
  <c r="S1162" i="8" a="1"/>
  <c r="S1162" i="8" s="1"/>
  <c r="Q1267" i="8" a="1"/>
  <c r="Q1267" i="8" s="1"/>
  <c r="S285" i="8" a="1"/>
  <c r="S285" i="8" s="1"/>
  <c r="Q1345" i="8" a="1"/>
  <c r="Q1345" i="8" s="1"/>
  <c r="R1058" i="8" a="1"/>
  <c r="R1058" i="8" s="1"/>
  <c r="Q1124" i="8" a="1"/>
  <c r="Q1124" i="8" s="1"/>
  <c r="U323" i="8" a="1"/>
  <c r="U323" i="8" s="1"/>
  <c r="T432" i="8" a="1"/>
  <c r="T432" i="8" s="1"/>
  <c r="S1058" i="8" a="1"/>
  <c r="S1058" i="8" s="1"/>
  <c r="Q1130" i="8" a="1"/>
  <c r="Q1130" i="8" s="1"/>
  <c r="S15" i="8" a="1"/>
  <c r="S15" i="8" s="1"/>
  <c r="R594" i="8" a="1"/>
  <c r="R594" i="8" s="1"/>
  <c r="R1162" i="8" a="1"/>
  <c r="R1162" i="8" s="1"/>
  <c r="R1267" i="8" a="1"/>
  <c r="R1267" i="8" s="1"/>
  <c r="Q47" i="8" a="1"/>
  <c r="Q47" i="8" s="1"/>
  <c r="Q1257" i="8" a="1"/>
  <c r="Q1257" i="8" s="1"/>
  <c r="S432" i="8" a="1"/>
  <c r="S432" i="8" s="1"/>
  <c r="R1084" i="8" a="1"/>
  <c r="R1084" i="8" s="1"/>
  <c r="S1344" i="8" a="1"/>
  <c r="S1344" i="8" s="1"/>
  <c r="R1124" i="8" a="1"/>
  <c r="R1124" i="8" s="1"/>
  <c r="S1280" i="8" a="1"/>
  <c r="S1280" i="8" s="1"/>
  <c r="S1315" i="8" a="1"/>
  <c r="S1315" i="8" s="1"/>
  <c r="S1289" i="8" a="1"/>
  <c r="S1289" i="8" s="1"/>
  <c r="R843" i="8" a="1"/>
  <c r="R843" i="8" s="1"/>
  <c r="Q1313" i="8" a="1"/>
  <c r="Q1313" i="8" s="1"/>
  <c r="S1343" i="8" a="1"/>
  <c r="S1343" i="8" s="1"/>
  <c r="T285" i="8" a="1"/>
  <c r="T285" i="8" s="1"/>
  <c r="Q432" i="8" a="1"/>
  <c r="Q432" i="8" s="1"/>
  <c r="S1124" i="8" a="1"/>
  <c r="S1124" i="8" s="1"/>
  <c r="T1280" i="8" a="1"/>
  <c r="T1280" i="8" s="1"/>
  <c r="Q200" i="8" a="1"/>
  <c r="Q200" i="8" s="1"/>
  <c r="S592" i="8" a="1"/>
  <c r="S592" i="8" s="1"/>
  <c r="R670" i="8" a="1"/>
  <c r="R670" i="8" s="1"/>
  <c r="T1084" i="8" a="1"/>
  <c r="T1084" i="8" s="1"/>
  <c r="U1107" i="8" a="1"/>
  <c r="U1107" i="8" s="1"/>
  <c r="Q359" i="8" a="1"/>
  <c r="Q359" i="8" s="1"/>
  <c r="T530" i="8" a="1"/>
  <c r="T530" i="8" s="1"/>
  <c r="R1339" i="8" a="1"/>
  <c r="R1339" i="8" s="1"/>
  <c r="S843" i="8" a="1"/>
  <c r="S843" i="8" s="1"/>
  <c r="Q507" i="8" a="1"/>
  <c r="Q507" i="8" s="1"/>
  <c r="V1097" i="8" a="1"/>
  <c r="V1097" i="8" s="1"/>
  <c r="Q160" i="8" a="1"/>
  <c r="Q160" i="8" s="1"/>
  <c r="T594" i="8" a="1"/>
  <c r="T594" i="8" s="1"/>
  <c r="R644" i="8" a="1"/>
  <c r="R644" i="8" s="1"/>
  <c r="T1343" i="8" a="1"/>
  <c r="T1343" i="8" s="1"/>
  <c r="R47" i="8" a="1"/>
  <c r="R47" i="8" s="1"/>
  <c r="R1292" i="8" a="1"/>
  <c r="R1292" i="8" s="1"/>
  <c r="U253" i="8" a="1"/>
  <c r="U253" i="8" s="1"/>
  <c r="U1297" i="8" a="1"/>
  <c r="U1297" i="8" s="1"/>
  <c r="R1280" i="8" a="1"/>
  <c r="R1280" i="8" s="1"/>
  <c r="T592" i="8" a="1"/>
  <c r="T592" i="8" s="1"/>
  <c r="R1335" i="8" a="1"/>
  <c r="R1335" i="8" s="1"/>
  <c r="S270" i="8" a="1"/>
  <c r="S270" i="8" s="1"/>
  <c r="Q249" i="8" a="1"/>
  <c r="Q249" i="8" s="1"/>
  <c r="S359" i="8" a="1"/>
  <c r="S359" i="8" s="1"/>
  <c r="S793" i="8" a="1"/>
  <c r="S793" i="8" s="1"/>
  <c r="Q1241" i="8" a="1"/>
  <c r="Q1241" i="8" s="1"/>
  <c r="S1325" i="8" a="1"/>
  <c r="S1325" i="8" s="1"/>
  <c r="Q154" i="8" a="1"/>
  <c r="Q154" i="8" s="1"/>
  <c r="U284" i="8" a="1"/>
  <c r="U284" i="8" s="1"/>
  <c r="Q565" i="8" a="1"/>
  <c r="Q565" i="8" s="1"/>
  <c r="T1127" i="8" a="1"/>
  <c r="T1127" i="8" s="1"/>
  <c r="R507" i="8" a="1"/>
  <c r="R507" i="8" s="1"/>
  <c r="S160" i="8" a="1"/>
  <c r="S160" i="8" s="1"/>
  <c r="Q1207" i="8" a="1"/>
  <c r="Q1207" i="8" s="1"/>
  <c r="Q1343" i="8" a="1"/>
  <c r="Q1343" i="8" s="1"/>
  <c r="S47" i="8" a="1"/>
  <c r="S47" i="8" s="1"/>
  <c r="S349" i="8" a="1"/>
  <c r="S349" i="8" s="1"/>
  <c r="S1346" i="8" a="1"/>
  <c r="S1346" i="8" s="1"/>
  <c r="T454" i="8" a="1"/>
  <c r="T454" i="8" s="1"/>
  <c r="T1077" i="8" a="1"/>
  <c r="T1077" i="8" s="1"/>
  <c r="V1117" i="8" a="1"/>
  <c r="V1117" i="8" s="1"/>
  <c r="T1289" i="8" a="1"/>
  <c r="T1289" i="8" s="1"/>
  <c r="R1055" i="8" a="1"/>
  <c r="R1055" i="8" s="1"/>
  <c r="V309" i="8" a="1"/>
  <c r="V309" i="8" s="1"/>
  <c r="T942" i="8" a="1"/>
  <c r="T942" i="8" s="1"/>
  <c r="U220" i="8" a="1"/>
  <c r="U220" i="8" s="1"/>
  <c r="T1302" i="8" a="1"/>
  <c r="T1302" i="8" s="1"/>
  <c r="T1223" i="8" a="1"/>
  <c r="T1223" i="8" s="1"/>
  <c r="S293" i="8" a="1"/>
  <c r="S293" i="8" s="1"/>
  <c r="Q625" i="8" a="1"/>
  <c r="Q625" i="8" s="1"/>
  <c r="T94" i="8" a="1"/>
  <c r="T94" i="8" s="1"/>
  <c r="T625" i="8" a="1"/>
  <c r="T625" i="8" s="1"/>
  <c r="R1324" i="8" a="1"/>
  <c r="R1324" i="8" s="1"/>
  <c r="Q620" i="8" a="1"/>
  <c r="Q620" i="8" s="1"/>
  <c r="S1257" i="8" a="1"/>
  <c r="S1257" i="8" s="1"/>
  <c r="U1328" i="8" a="1"/>
  <c r="U1328" i="8" s="1"/>
  <c r="S94" i="8" a="1"/>
  <c r="S94" i="8" s="1"/>
  <c r="T694" i="8" a="1"/>
  <c r="T694" i="8" s="1"/>
  <c r="T1257" i="8" a="1"/>
  <c r="T1257" i="8" s="1"/>
  <c r="R1125" i="8" a="1"/>
  <c r="R1125" i="8" s="1"/>
  <c r="S1312" i="8" a="1"/>
  <c r="S1312" i="8" s="1"/>
  <c r="U1283" i="8" a="1"/>
  <c r="U1283" i="8" s="1"/>
  <c r="S862" i="8" a="1"/>
  <c r="S862" i="8" s="1"/>
  <c r="Q1258" i="8" a="1"/>
  <c r="Q1258" i="8" s="1"/>
  <c r="T1312" i="8" a="1"/>
  <c r="T1312" i="8" s="1"/>
  <c r="R1312" i="8" a="1"/>
  <c r="R1312" i="8" s="1"/>
  <c r="U1294" i="8" a="1"/>
  <c r="U1294" i="8" s="1"/>
  <c r="Q293" i="8" a="1"/>
  <c r="Q293" i="8" s="1"/>
  <c r="U1201" i="8" a="1"/>
  <c r="U1201" i="8" s="1"/>
  <c r="V301" i="8" a="1"/>
  <c r="V301" i="8" s="1"/>
  <c r="R1258" i="8" a="1"/>
  <c r="R1258" i="8" s="1"/>
  <c r="T1258" i="8" a="1"/>
  <c r="T1258" i="8" s="1"/>
  <c r="T554" i="8" a="1"/>
  <c r="T554" i="8" s="1"/>
  <c r="R1044" i="8" a="1"/>
  <c r="R1044" i="8" s="1"/>
  <c r="R365" i="8" a="1"/>
  <c r="R365" i="8" s="1"/>
  <c r="T505" i="8" a="1"/>
  <c r="T505" i="8" s="1"/>
  <c r="Q545" i="8" a="1"/>
  <c r="Q545" i="8" s="1"/>
  <c r="R526" i="8" a="1"/>
  <c r="R526" i="8" s="1"/>
  <c r="R989" i="8" a="1"/>
  <c r="R989" i="8" s="1"/>
  <c r="U1327" i="8" a="1"/>
  <c r="U1327" i="8" s="1"/>
  <c r="S365" i="8" a="1"/>
  <c r="S365" i="8" s="1"/>
  <c r="Q505" i="8" a="1"/>
  <c r="Q505" i="8" s="1"/>
  <c r="R545" i="8" a="1"/>
  <c r="R545" i="8" s="1"/>
  <c r="S526" i="8" a="1"/>
  <c r="S526" i="8" s="1"/>
  <c r="Q365" i="8" a="1"/>
  <c r="Q365" i="8" s="1"/>
  <c r="R505" i="8" a="1"/>
  <c r="R505" i="8" s="1"/>
  <c r="S545" i="8" a="1"/>
  <c r="S545" i="8" s="1"/>
  <c r="T526" i="8" a="1"/>
  <c r="T526" i="8" s="1"/>
  <c r="S554" i="8" a="1"/>
  <c r="S554" i="8" s="1"/>
  <c r="Q911" i="8" a="1"/>
  <c r="Q911" i="8" s="1"/>
  <c r="S1125" i="8" a="1"/>
  <c r="S1125" i="8" s="1"/>
  <c r="S588" i="8" a="1"/>
  <c r="S588" i="8" s="1"/>
  <c r="S1186" i="8" a="1"/>
  <c r="S1186" i="8" s="1"/>
  <c r="Q534" i="8" a="1"/>
  <c r="Q534" i="8" s="1"/>
  <c r="Q554" i="8" a="1"/>
  <c r="Q554" i="8" s="1"/>
  <c r="S534" i="8" a="1"/>
  <c r="S534" i="8" s="1"/>
  <c r="Q1125" i="8" a="1"/>
  <c r="Q1125" i="8" s="1"/>
  <c r="R1015" i="8" a="1"/>
  <c r="R1015" i="8" s="1"/>
  <c r="T534" i="8" a="1"/>
  <c r="T534" i="8" s="1"/>
  <c r="T1256" i="8" a="1"/>
  <c r="T1256" i="8" s="1"/>
  <c r="U1305" i="8" a="1"/>
  <c r="U1305" i="8" s="1"/>
  <c r="Q1252" i="8" a="1"/>
  <c r="Q1252" i="8" s="1"/>
  <c r="U1315" i="8" a="1"/>
  <c r="U1315" i="8" s="1"/>
  <c r="U1278" i="8" a="1"/>
  <c r="U1278" i="8" s="1"/>
  <c r="T1337" i="8" a="1"/>
  <c r="T1337" i="8" s="1"/>
  <c r="T1281" i="8" a="1"/>
  <c r="T1281" i="8" s="1"/>
  <c r="U1312" i="8" a="1"/>
  <c r="U1312" i="8" s="1"/>
  <c r="U1290" i="8" a="1"/>
  <c r="U1290" i="8" s="1"/>
  <c r="U227" i="8" a="1"/>
  <c r="U227" i="8" s="1"/>
  <c r="U1343" i="8" a="1"/>
  <c r="U1343" i="8" s="1"/>
  <c r="Q1294" i="8" a="1"/>
  <c r="Q1294" i="8" s="1"/>
  <c r="Q1311" i="8" a="1"/>
  <c r="Q1311" i="8" s="1"/>
  <c r="Q1339" i="8" a="1"/>
  <c r="Q1339" i="8" s="1"/>
  <c r="U1204" i="8" a="1"/>
  <c r="U1204" i="8" s="1"/>
  <c r="U307" i="8" a="1"/>
  <c r="U307" i="8" s="1"/>
  <c r="T1125" i="8" a="1"/>
  <c r="T1125" i="8" s="1"/>
  <c r="S1330" i="8" a="1"/>
  <c r="S1330" i="8" s="1"/>
  <c r="U1244" i="8" a="1"/>
  <c r="U1244" i="8" s="1"/>
  <c r="U1306" i="8" a="1"/>
  <c r="U1306" i="8" s="1"/>
  <c r="T1314" i="8" a="1"/>
  <c r="T1314" i="8" s="1"/>
  <c r="S1256" i="8" a="1"/>
  <c r="S1256" i="8" s="1"/>
  <c r="Q1292" i="8" a="1"/>
  <c r="Q1292" i="8" s="1"/>
  <c r="T1292" i="8" a="1"/>
  <c r="T1292" i="8" s="1"/>
  <c r="Q452" i="8" a="1"/>
  <c r="Q452" i="8" s="1"/>
  <c r="Q429" i="8" a="1"/>
  <c r="Q429" i="8" s="1"/>
  <c r="S868" i="8" a="1"/>
  <c r="S868" i="8" s="1"/>
  <c r="V305" i="8" a="1"/>
  <c r="V305" i="8" s="1"/>
  <c r="R1302" i="8" a="1"/>
  <c r="R1302" i="8" s="1"/>
  <c r="U1308" i="8" a="1"/>
  <c r="U1308" i="8" s="1"/>
  <c r="U1324" i="8" a="1"/>
  <c r="U1324" i="8" s="1"/>
  <c r="U1330" i="8" a="1"/>
  <c r="U1330" i="8" s="1"/>
  <c r="U1188" i="8" a="1"/>
  <c r="U1188" i="8" s="1"/>
  <c r="U1210" i="8" a="1"/>
  <c r="U1210" i="8" s="1"/>
  <c r="R1265" i="8" a="1"/>
  <c r="R1265" i="8" s="1"/>
  <c r="Q1079" i="8" a="1"/>
  <c r="Q1079" i="8" s="1"/>
  <c r="R414" i="8" a="1"/>
  <c r="R414" i="8" s="1"/>
  <c r="V1337" i="8" a="1"/>
  <c r="V1337" i="8" s="1"/>
  <c r="U1242" i="8" a="1"/>
  <c r="U1242" i="8" s="1"/>
  <c r="V1288" i="8" a="1"/>
  <c r="V1288" i="8" s="1"/>
  <c r="V1287" i="8" a="1"/>
  <c r="V1287" i="8" s="1"/>
  <c r="U271" i="8" a="1"/>
  <c r="U271" i="8" s="1"/>
  <c r="U1342" i="8" a="1"/>
  <c r="U1342" i="8" s="1"/>
  <c r="U1265" i="8" a="1"/>
  <c r="U1265" i="8" s="1"/>
  <c r="U1340" i="8" a="1"/>
  <c r="U1340" i="8" s="1"/>
  <c r="U1191" i="8" a="1"/>
  <c r="U1191" i="8" s="1"/>
  <c r="U1274" i="8" a="1"/>
  <c r="U1274" i="8" s="1"/>
  <c r="R386" i="8" a="1"/>
  <c r="R386" i="8" s="1"/>
  <c r="R407" i="8" a="1"/>
  <c r="R407" i="8" s="1"/>
  <c r="R456" i="8" a="1"/>
  <c r="R456" i="8" s="1"/>
  <c r="R1266" i="8" a="1"/>
  <c r="R1266" i="8" s="1"/>
  <c r="T462" i="8" a="1"/>
  <c r="T462" i="8" s="1"/>
  <c r="Q590" i="8" a="1"/>
  <c r="Q590" i="8" s="1"/>
  <c r="T732" i="8" a="1"/>
  <c r="T732" i="8" s="1"/>
  <c r="S757" i="8" a="1"/>
  <c r="S757" i="8" s="1"/>
  <c r="Q1314" i="8" a="1"/>
  <c r="Q1314" i="8" s="1"/>
  <c r="U1339" i="8" a="1"/>
  <c r="U1339" i="8" s="1"/>
  <c r="S1075" i="8" a="1"/>
  <c r="S1075" i="8" s="1"/>
  <c r="R1075" i="8" a="1"/>
  <c r="R1075" i="8" s="1"/>
  <c r="Q1232" i="8" a="1"/>
  <c r="Q1232" i="8" s="1"/>
  <c r="R422" i="8" a="1"/>
  <c r="R422" i="8" s="1"/>
  <c r="Q666" i="8" a="1"/>
  <c r="Q666" i="8" s="1"/>
  <c r="R442" i="8" a="1"/>
  <c r="R442" i="8" s="1"/>
  <c r="Q757" i="8" a="1"/>
  <c r="Q757" i="8" s="1"/>
  <c r="R937" i="8" a="1"/>
  <c r="R937" i="8" s="1"/>
  <c r="Q946" i="8" a="1"/>
  <c r="Q946" i="8" s="1"/>
  <c r="T1234" i="8" a="1"/>
  <c r="T1234" i="8" s="1"/>
  <c r="Q422" i="8" a="1"/>
  <c r="Q422" i="8" s="1"/>
  <c r="S572" i="8" a="1"/>
  <c r="S572" i="8" s="1"/>
  <c r="R637" i="8" a="1"/>
  <c r="R637" i="8" s="1"/>
  <c r="T1069" i="8" a="1"/>
  <c r="T1069" i="8" s="1"/>
  <c r="R666" i="8" a="1"/>
  <c r="R666" i="8" s="1"/>
  <c r="S442" i="8" a="1"/>
  <c r="S442" i="8" s="1"/>
  <c r="T687" i="8" a="1"/>
  <c r="T687" i="8" s="1"/>
  <c r="S937" i="8" a="1"/>
  <c r="S937" i="8" s="1"/>
  <c r="S918" i="8" a="1"/>
  <c r="S918" i="8" s="1"/>
  <c r="R946" i="8" a="1"/>
  <c r="R946" i="8" s="1"/>
  <c r="Q1211" i="8" a="1"/>
  <c r="Q1211" i="8" s="1"/>
  <c r="R1246" i="8" a="1"/>
  <c r="R1246" i="8" s="1"/>
  <c r="S422" i="8" a="1"/>
  <c r="S422" i="8" s="1"/>
  <c r="T572" i="8" a="1"/>
  <c r="T572" i="8" s="1"/>
  <c r="T637" i="8" a="1"/>
  <c r="T637" i="8" s="1"/>
  <c r="S936" i="8" a="1"/>
  <c r="S936" i="8" s="1"/>
  <c r="Q1069" i="8" a="1"/>
  <c r="Q1069" i="8" s="1"/>
  <c r="R687" i="8" a="1"/>
  <c r="R687" i="8" s="1"/>
  <c r="R865" i="8" a="1"/>
  <c r="R865" i="8" s="1"/>
  <c r="T918" i="8" a="1"/>
  <c r="T918" i="8" s="1"/>
  <c r="S946" i="8" a="1"/>
  <c r="S946" i="8" s="1"/>
  <c r="R1211" i="8" a="1"/>
  <c r="R1211" i="8" s="1"/>
  <c r="R1250" i="8" a="1"/>
  <c r="R1250" i="8" s="1"/>
  <c r="Q1328" i="8" a="1"/>
  <c r="Q1328" i="8" s="1"/>
  <c r="Q235" i="8" a="1"/>
  <c r="Q235" i="8" s="1"/>
  <c r="S1246" i="8" a="1"/>
  <c r="S1246" i="8" s="1"/>
  <c r="R1256" i="8" a="1"/>
  <c r="R1256" i="8" s="1"/>
  <c r="S1310" i="8" a="1"/>
  <c r="S1310" i="8" s="1"/>
  <c r="R572" i="8" a="1"/>
  <c r="R572" i="8" s="1"/>
  <c r="Q637" i="8" a="1"/>
  <c r="Q637" i="8" s="1"/>
  <c r="T936" i="8" a="1"/>
  <c r="T936" i="8" s="1"/>
  <c r="R1069" i="8" a="1"/>
  <c r="R1069" i="8" s="1"/>
  <c r="S1266" i="8" a="1"/>
  <c r="S1266" i="8" s="1"/>
  <c r="S687" i="8" a="1"/>
  <c r="S687" i="8" s="1"/>
  <c r="Q732" i="8" a="1"/>
  <c r="Q732" i="8" s="1"/>
  <c r="Q918" i="8" a="1"/>
  <c r="Q918" i="8" s="1"/>
  <c r="Q956" i="8" a="1"/>
  <c r="Q956" i="8" s="1"/>
  <c r="S1211" i="8" a="1"/>
  <c r="S1211" i="8" s="1"/>
  <c r="U239" i="8" a="1"/>
  <c r="U239" i="8" s="1"/>
  <c r="T1328" i="8" a="1"/>
  <c r="T1328" i="8" s="1"/>
  <c r="R1281" i="8" a="1"/>
  <c r="R1281" i="8" s="1"/>
  <c r="S319" i="8" a="1"/>
  <c r="S319" i="8" s="1"/>
  <c r="S386" i="8" a="1"/>
  <c r="S386" i="8" s="1"/>
  <c r="Q936" i="8" a="1"/>
  <c r="Q936" i="8" s="1"/>
  <c r="S407" i="8" a="1"/>
  <c r="S407" i="8" s="1"/>
  <c r="T1237" i="8" a="1"/>
  <c r="T1237" i="8" s="1"/>
  <c r="T1266" i="8" a="1"/>
  <c r="T1266" i="8" s="1"/>
  <c r="T63" i="8" a="1"/>
  <c r="T63" i="8" s="1"/>
  <c r="Q462" i="8" a="1"/>
  <c r="Q462" i="8" s="1"/>
  <c r="R732" i="8" a="1"/>
  <c r="R732" i="8" s="1"/>
  <c r="U247" i="8" a="1"/>
  <c r="U247" i="8" s="1"/>
  <c r="R642" i="8" a="1"/>
  <c r="R642" i="8" s="1"/>
  <c r="T642" i="8" a="1"/>
  <c r="T642" i="8" s="1"/>
  <c r="S642" i="8" a="1"/>
  <c r="S642" i="8" s="1"/>
  <c r="T1341" i="8" a="1"/>
  <c r="T1341" i="8" s="1"/>
  <c r="S1341" i="8" a="1"/>
  <c r="S1341" i="8" s="1"/>
  <c r="R1341" i="8" a="1"/>
  <c r="R1341" i="8" s="1"/>
  <c r="Q1237" i="8" a="1"/>
  <c r="Q1237" i="8" s="1"/>
  <c r="Q1075" i="8" a="1"/>
  <c r="Q1075" i="8" s="1"/>
  <c r="S1314" i="8" a="1"/>
  <c r="S1314" i="8" s="1"/>
  <c r="U1338" i="8" a="1"/>
  <c r="U1338" i="8" s="1"/>
  <c r="V1318" i="8" a="1"/>
  <c r="V1318" i="8" s="1"/>
  <c r="U1302" i="8" a="1"/>
  <c r="U1302" i="8" s="1"/>
  <c r="V254" i="8" a="1"/>
  <c r="V254" i="8" s="1"/>
  <c r="V255" i="8" a="1"/>
  <c r="V255" i="8" s="1"/>
  <c r="V1270" i="8" a="1"/>
  <c r="V1270" i="8" s="1"/>
  <c r="R1337" i="8" a="1"/>
  <c r="R1337" i="8" s="1"/>
  <c r="Q1270" i="8" a="1"/>
  <c r="Q1270" i="8" s="1"/>
  <c r="S1270" i="8" a="1"/>
  <c r="S1270" i="8" s="1"/>
  <c r="R1270" i="8" a="1"/>
  <c r="R1270" i="8" s="1"/>
  <c r="T1270" i="8" a="1"/>
  <c r="T1270" i="8" s="1"/>
  <c r="S1288" i="8" a="1"/>
  <c r="S1288" i="8" s="1"/>
  <c r="R1288" i="8" a="1"/>
  <c r="R1288" i="8" s="1"/>
  <c r="T1288" i="8" a="1"/>
  <c r="T1288" i="8" s="1"/>
  <c r="Q1288" i="8" a="1"/>
  <c r="Q1288" i="8" s="1"/>
  <c r="V1286" i="8" a="1"/>
  <c r="V1286" i="8" s="1"/>
  <c r="T1252" i="8" a="1"/>
  <c r="T1252" i="8" s="1"/>
  <c r="R1252" i="8" a="1"/>
  <c r="R1252" i="8" s="1"/>
  <c r="S1252" i="8" a="1"/>
  <c r="S1252" i="8" s="1"/>
  <c r="S1281" i="8" a="1"/>
  <c r="S1281" i="8" s="1"/>
  <c r="V1268" i="8" a="1"/>
  <c r="V1268" i="8" s="1"/>
  <c r="R1257" i="8" a="1"/>
  <c r="R1257" i="8" s="1"/>
  <c r="V1293" i="8" a="1"/>
  <c r="V1293" i="8" s="1"/>
  <c r="U299" i="8" a="1"/>
  <c r="U299" i="8" s="1"/>
  <c r="Q9" i="8" a="1"/>
  <c r="Q9" i="8" s="1"/>
  <c r="S1337" i="8" a="1"/>
  <c r="S1337" i="8" s="1"/>
  <c r="U1289" i="8" a="1"/>
  <c r="U1289" i="8" s="1"/>
  <c r="U311" i="8" a="1"/>
  <c r="U311" i="8" s="1"/>
  <c r="Q1256" i="8" a="1"/>
  <c r="Q1256" i="8" s="1"/>
  <c r="Q1265" i="8" a="1"/>
  <c r="Q1265" i="8" s="1"/>
  <c r="T1265" i="8" a="1"/>
  <c r="T1265" i="8" s="1"/>
  <c r="S1265" i="8" a="1"/>
  <c r="S1265" i="8" s="1"/>
  <c r="T1305" i="8" a="1"/>
  <c r="T1305" i="8" s="1"/>
  <c r="U1318" i="8" a="1"/>
  <c r="U1318" i="8" s="1"/>
  <c r="U1331" i="8" a="1"/>
  <c r="U1331" i="8" s="1"/>
  <c r="T1294" i="8" a="1"/>
  <c r="T1294" i="8" s="1"/>
  <c r="R1315" i="8" a="1"/>
  <c r="R1315" i="8" s="1"/>
  <c r="V1274" i="8" a="1"/>
  <c r="V1274" i="8" s="1"/>
  <c r="R1328" i="8" a="1"/>
  <c r="R1328" i="8" s="1"/>
  <c r="Q1250" i="8" a="1"/>
  <c r="Q1250" i="8" s="1"/>
  <c r="T1250" i="8" a="1"/>
  <c r="T1250" i="8" s="1"/>
  <c r="U1271" i="8" a="1"/>
  <c r="U1271" i="8" s="1"/>
  <c r="V1272" i="8" a="1"/>
  <c r="V1272" i="8" s="1"/>
  <c r="T660" i="8" a="1"/>
  <c r="T660" i="8" s="1"/>
  <c r="Q1246" i="8" a="1"/>
  <c r="Q1246" i="8" s="1"/>
  <c r="Q1281" i="8" a="1"/>
  <c r="Q1281" i="8" s="1"/>
  <c r="U1286" i="8" a="1"/>
  <c r="U1286" i="8" s="1"/>
  <c r="Q1342" i="8" a="1"/>
  <c r="Q1342" i="8" s="1"/>
  <c r="U1335" i="8" a="1"/>
  <c r="U1335" i="8" s="1"/>
  <c r="U258" i="8" a="1"/>
  <c r="U258" i="8" s="1"/>
  <c r="Q1210" i="8" a="1"/>
  <c r="Q1210" i="8" s="1"/>
  <c r="R1188" i="8" a="1"/>
  <c r="R1188" i="8" s="1"/>
  <c r="T22" i="8" a="1"/>
  <c r="T22" i="8" s="1"/>
  <c r="S23" i="8" a="1"/>
  <c r="S23" i="8" s="1"/>
  <c r="R730" i="8" a="1"/>
  <c r="R730" i="8" s="1"/>
  <c r="S228" i="8" a="1"/>
  <c r="S228" i="8" s="1"/>
  <c r="T621" i="8" a="1"/>
  <c r="T621" i="8" s="1"/>
  <c r="R1174" i="8" a="1"/>
  <c r="R1174" i="8" s="1"/>
  <c r="Q579" i="8" a="1"/>
  <c r="Q579" i="8" s="1"/>
  <c r="S38" i="8" a="1"/>
  <c r="S38" i="8" s="1"/>
  <c r="Q408" i="8" a="1"/>
  <c r="Q408" i="8" s="1"/>
  <c r="T459" i="8" a="1"/>
  <c r="T459" i="8" s="1"/>
  <c r="Q238" i="8" a="1"/>
  <c r="Q238" i="8" s="1"/>
  <c r="T735" i="8" a="1"/>
  <c r="T735" i="8" s="1"/>
  <c r="Q1059" i="8" a="1"/>
  <c r="Q1059" i="8" s="1"/>
  <c r="T1188" i="8" a="1"/>
  <c r="T1188" i="8" s="1"/>
  <c r="Q499" i="8" a="1"/>
  <c r="Q499" i="8" s="1"/>
  <c r="T644" i="8" a="1"/>
  <c r="T644" i="8" s="1"/>
  <c r="Q22" i="8" a="1"/>
  <c r="Q22" i="8" s="1"/>
  <c r="T23" i="8" a="1"/>
  <c r="T23" i="8" s="1"/>
  <c r="Q265" i="8" a="1"/>
  <c r="Q265" i="8" s="1"/>
  <c r="S746" i="8" a="1"/>
  <c r="S746" i="8" s="1"/>
  <c r="S956" i="8" a="1"/>
  <c r="S956" i="8" s="1"/>
  <c r="R1013" i="8" a="1"/>
  <c r="R1013" i="8" s="1"/>
  <c r="R1076" i="8" a="1"/>
  <c r="R1076" i="8" s="1"/>
  <c r="S613" i="8" a="1"/>
  <c r="S613" i="8" s="1"/>
  <c r="Q1181" i="8" a="1"/>
  <c r="Q1181" i="8" s="1"/>
  <c r="U263" i="8" a="1"/>
  <c r="U263" i="8" s="1"/>
  <c r="T723" i="8" a="1"/>
  <c r="T723" i="8" s="1"/>
  <c r="S1244" i="8" a="1"/>
  <c r="S1244" i="8" s="1"/>
  <c r="Q1068" i="8" a="1"/>
  <c r="Q1068" i="8" s="1"/>
  <c r="R228" i="8" a="1"/>
  <c r="R228" i="8" s="1"/>
  <c r="T261" i="8" a="1"/>
  <c r="T261" i="8" s="1"/>
  <c r="Q521" i="8" a="1"/>
  <c r="Q521" i="8" s="1"/>
  <c r="R579" i="8" a="1"/>
  <c r="R579" i="8" s="1"/>
  <c r="S1068" i="8" a="1"/>
  <c r="S1068" i="8" s="1"/>
  <c r="S408" i="8" a="1"/>
  <c r="S408" i="8" s="1"/>
  <c r="Q459" i="8" a="1"/>
  <c r="Q459" i="8" s="1"/>
  <c r="Q735" i="8" a="1"/>
  <c r="Q735" i="8" s="1"/>
  <c r="S1188" i="8" a="1"/>
  <c r="S1188" i="8" s="1"/>
  <c r="T378" i="8" a="1"/>
  <c r="T378" i="8" s="1"/>
  <c r="R499" i="8" a="1"/>
  <c r="R499" i="8" s="1"/>
  <c r="T1059" i="8" a="1"/>
  <c r="T1059" i="8" s="1"/>
  <c r="R22" i="8" a="1"/>
  <c r="R22" i="8" s="1"/>
  <c r="R265" i="8" a="1"/>
  <c r="R265" i="8" s="1"/>
  <c r="R956" i="8" a="1"/>
  <c r="R956" i="8" s="1"/>
  <c r="S1013" i="8" a="1"/>
  <c r="S1013" i="8" s="1"/>
  <c r="S1076" i="8" a="1"/>
  <c r="S1076" i="8" s="1"/>
  <c r="T1214" i="8" a="1"/>
  <c r="T1214" i="8" s="1"/>
  <c r="R348" i="8" a="1"/>
  <c r="R348" i="8" s="1"/>
  <c r="R613" i="8" a="1"/>
  <c r="R613" i="8" s="1"/>
  <c r="S1235" i="8" a="1"/>
  <c r="S1235" i="8" s="1"/>
  <c r="T1244" i="8" a="1"/>
  <c r="T1244" i="8" s="1"/>
  <c r="R621" i="8" a="1"/>
  <c r="R621" i="8" s="1"/>
  <c r="T982" i="8" a="1"/>
  <c r="T982" i="8" s="1"/>
  <c r="R1107" i="8" a="1"/>
  <c r="R1107" i="8" s="1"/>
  <c r="S310" i="8" a="1"/>
  <c r="S310" i="8" s="1"/>
  <c r="S579" i="8" a="1"/>
  <c r="S579" i="8" s="1"/>
  <c r="R1209" i="8" a="1"/>
  <c r="R1209" i="8" s="1"/>
  <c r="R408" i="8" a="1"/>
  <c r="R408" i="8" s="1"/>
  <c r="R459" i="8" a="1"/>
  <c r="R459" i="8" s="1"/>
  <c r="Q603" i="8" a="1"/>
  <c r="Q603" i="8" s="1"/>
  <c r="T562" i="8" a="1"/>
  <c r="T562" i="8" s="1"/>
  <c r="R735" i="8" a="1"/>
  <c r="R735" i="8" s="1"/>
  <c r="T889" i="8" a="1"/>
  <c r="T889" i="8" s="1"/>
  <c r="Q276" i="8" a="1"/>
  <c r="Q276" i="8" s="1"/>
  <c r="R378" i="8" a="1"/>
  <c r="R378" i="8" s="1"/>
  <c r="S499" i="8" a="1"/>
  <c r="S499" i="8" s="1"/>
  <c r="R1244" i="8" a="1"/>
  <c r="R1244" i="8" s="1"/>
  <c r="S265" i="8" a="1"/>
  <c r="S265" i="8" s="1"/>
  <c r="S436" i="8" a="1"/>
  <c r="S436" i="8" s="1"/>
  <c r="Q1076" i="8" a="1"/>
  <c r="Q1076" i="8" s="1"/>
  <c r="Q1214" i="8" a="1"/>
  <c r="Q1214" i="8" s="1"/>
  <c r="S348" i="8" a="1"/>
  <c r="S348" i="8" s="1"/>
  <c r="T613" i="8" a="1"/>
  <c r="T613" i="8" s="1"/>
  <c r="T1235" i="8" a="1"/>
  <c r="T1235" i="8" s="1"/>
  <c r="T1068" i="8" a="1"/>
  <c r="T1068" i="8" s="1"/>
  <c r="R38" i="8" a="1"/>
  <c r="R38" i="8" s="1"/>
  <c r="T1107" i="8" a="1"/>
  <c r="T1107" i="8" s="1"/>
  <c r="R428" i="8" a="1"/>
  <c r="R428" i="8" s="1"/>
  <c r="T310" i="8" a="1"/>
  <c r="T310" i="8" s="1"/>
  <c r="T409" i="8" a="1"/>
  <c r="T409" i="8" s="1"/>
  <c r="Q391" i="8" a="1"/>
  <c r="Q391" i="8" s="1"/>
  <c r="S603" i="8" a="1"/>
  <c r="S603" i="8" s="1"/>
  <c r="Q562" i="8" a="1"/>
  <c r="Q562" i="8" s="1"/>
  <c r="R889" i="8" a="1"/>
  <c r="R889" i="8" s="1"/>
  <c r="R276" i="8" a="1"/>
  <c r="R276" i="8" s="1"/>
  <c r="S378" i="8" a="1"/>
  <c r="S378" i="8" s="1"/>
  <c r="S866" i="8" a="1"/>
  <c r="S866" i="8" s="1"/>
  <c r="R949" i="8" a="1"/>
  <c r="R949" i="8" s="1"/>
  <c r="Q63" i="8" a="1"/>
  <c r="Q63" i="8" s="1"/>
  <c r="T436" i="8" a="1"/>
  <c r="T436" i="8" s="1"/>
  <c r="T862" i="8" a="1"/>
  <c r="T862" i="8" s="1"/>
  <c r="S865" i="8" a="1"/>
  <c r="S865" i="8" s="1"/>
  <c r="R1214" i="8" a="1"/>
  <c r="R1214" i="8" s="1"/>
  <c r="T348" i="8" a="1"/>
  <c r="T348" i="8" s="1"/>
  <c r="T1231" i="8" a="1"/>
  <c r="T1231" i="8" s="1"/>
  <c r="U279" i="8" a="1"/>
  <c r="U279" i="8" s="1"/>
  <c r="S723" i="8" a="1"/>
  <c r="S723" i="8" s="1"/>
  <c r="Q1235" i="8" a="1"/>
  <c r="Q1235" i="8" s="1"/>
  <c r="T1174" i="8" a="1"/>
  <c r="T1174" i="8" s="1"/>
  <c r="S1209" i="8" a="1"/>
  <c r="S1209" i="8" s="1"/>
  <c r="S1107" i="8" a="1"/>
  <c r="S1107" i="8" s="1"/>
  <c r="S391" i="8" a="1"/>
  <c r="S391" i="8" s="1"/>
  <c r="T603" i="8" a="1"/>
  <c r="T603" i="8" s="1"/>
  <c r="R1210" i="8" a="1"/>
  <c r="R1210" i="8" s="1"/>
  <c r="R562" i="8" a="1"/>
  <c r="R562" i="8" s="1"/>
  <c r="S709" i="8" a="1"/>
  <c r="S709" i="8" s="1"/>
  <c r="S889" i="8" a="1"/>
  <c r="S889" i="8" s="1"/>
  <c r="S276" i="8" a="1"/>
  <c r="S276" i="8" s="1"/>
  <c r="Q709" i="8" a="1"/>
  <c r="Q709" i="8" s="1"/>
  <c r="T949" i="8" a="1"/>
  <c r="T949" i="8" s="1"/>
  <c r="R63" i="8" a="1"/>
  <c r="R63" i="8" s="1"/>
  <c r="Q436" i="8" a="1"/>
  <c r="Q436" i="8" s="1"/>
  <c r="Q862" i="8" a="1"/>
  <c r="Q862" i="8" s="1"/>
  <c r="T865" i="8" a="1"/>
  <c r="T865" i="8" s="1"/>
  <c r="Q1061" i="8" a="1"/>
  <c r="Q1061" i="8" s="1"/>
  <c r="Q730" i="8" a="1"/>
  <c r="Q730" i="8" s="1"/>
  <c r="S1059" i="8" a="1"/>
  <c r="S1059" i="8" s="1"/>
  <c r="T1209" i="8" a="1"/>
  <c r="T1209" i="8" s="1"/>
  <c r="R723" i="8" a="1"/>
  <c r="R723" i="8" s="1"/>
  <c r="S409" i="8" a="1"/>
  <c r="S409" i="8" s="1"/>
  <c r="U215" i="8" a="1"/>
  <c r="U215" i="8" s="1"/>
  <c r="S682" i="8" a="1"/>
  <c r="S682" i="8" s="1"/>
  <c r="R629" i="8" a="1"/>
  <c r="R629" i="8" s="1"/>
  <c r="S274" i="8" a="1"/>
  <c r="S274" i="8" s="1"/>
  <c r="R274" i="8" a="1"/>
  <c r="R274" i="8" s="1"/>
  <c r="T274" i="8" a="1"/>
  <c r="T274" i="8" s="1"/>
  <c r="V318" i="8" a="1"/>
  <c r="V318" i="8" s="1"/>
  <c r="Q550" i="8" a="1"/>
  <c r="Q550" i="8" s="1"/>
  <c r="T690" i="8" a="1"/>
  <c r="T690" i="8" s="1"/>
  <c r="R911" i="8" a="1"/>
  <c r="R911" i="8" s="1"/>
  <c r="Q491" i="8" a="1"/>
  <c r="Q491" i="8" s="1"/>
  <c r="S8" i="8" a="1"/>
  <c r="S8" i="8" s="1"/>
  <c r="S529" i="8" a="1"/>
  <c r="S529" i="8" s="1"/>
  <c r="R550" i="8" a="1"/>
  <c r="R550" i="8" s="1"/>
  <c r="S911" i="8" a="1"/>
  <c r="S911" i="8" s="1"/>
  <c r="R491" i="8" a="1"/>
  <c r="R491" i="8" s="1"/>
  <c r="T8" i="8" a="1"/>
  <c r="T8" i="8" s="1"/>
  <c r="T491" i="8" a="1"/>
  <c r="T491" i="8" s="1"/>
  <c r="S254" i="8" a="1"/>
  <c r="S254" i="8" s="1"/>
  <c r="S954" i="8" a="1"/>
  <c r="S954" i="8" s="1"/>
  <c r="T254" i="8" a="1"/>
  <c r="T254" i="8" s="1"/>
  <c r="T954" i="8" a="1"/>
  <c r="T954" i="8" s="1"/>
  <c r="Q460" i="8" a="1"/>
  <c r="Q460" i="8" s="1"/>
  <c r="Q254" i="8" a="1"/>
  <c r="Q254" i="8" s="1"/>
  <c r="S659" i="8" a="1"/>
  <c r="S659" i="8" s="1"/>
  <c r="R954" i="8" a="1"/>
  <c r="R954" i="8" s="1"/>
  <c r="R460" i="8" a="1"/>
  <c r="R460" i="8" s="1"/>
  <c r="S690" i="8" a="1"/>
  <c r="S690" i="8" s="1"/>
  <c r="T659" i="8" a="1"/>
  <c r="T659" i="8" s="1"/>
  <c r="T529" i="8" a="1"/>
  <c r="T529" i="8" s="1"/>
  <c r="T306" i="8" a="1"/>
  <c r="T306" i="8" s="1"/>
  <c r="Q306" i="8" a="1"/>
  <c r="Q306" i="8" s="1"/>
  <c r="U276" i="8" a="1"/>
  <c r="U276" i="8" s="1"/>
  <c r="Q868" i="8" a="1"/>
  <c r="Q868" i="8" s="1"/>
  <c r="S261" i="8" a="1"/>
  <c r="S261" i="8" s="1"/>
  <c r="S997" i="8" a="1"/>
  <c r="S997" i="8" s="1"/>
  <c r="Q1044" i="8" a="1"/>
  <c r="Q1044" i="8" s="1"/>
  <c r="T12" i="8" a="1"/>
  <c r="T12" i="8" s="1"/>
  <c r="T303" i="8" a="1"/>
  <c r="T303" i="8" s="1"/>
  <c r="Q588" i="8" a="1"/>
  <c r="Q588" i="8" s="1"/>
  <c r="T521" i="8" a="1"/>
  <c r="T521" i="8" s="1"/>
  <c r="T711" i="8" a="1"/>
  <c r="T711" i="8" s="1"/>
  <c r="R834" i="8" a="1"/>
  <c r="R834" i="8" s="1"/>
  <c r="Q1053" i="8" a="1"/>
  <c r="Q1053" i="8" s="1"/>
  <c r="Q1218" i="8" a="1"/>
  <c r="Q1218" i="8" s="1"/>
  <c r="T339" i="8" a="1"/>
  <c r="T339" i="8" s="1"/>
  <c r="S971" i="8" a="1"/>
  <c r="S971" i="8" s="1"/>
  <c r="U318" i="8" a="1"/>
  <c r="U318" i="8" s="1"/>
  <c r="S945" i="8" a="1"/>
  <c r="S945" i="8" s="1"/>
  <c r="T876" i="8" a="1"/>
  <c r="T876" i="8" s="1"/>
  <c r="Q1186" i="8" a="1"/>
  <c r="Q1186" i="8" s="1"/>
  <c r="T458" i="8" a="1"/>
  <c r="T458" i="8" s="1"/>
  <c r="S426" i="8" a="1"/>
  <c r="S426" i="8" s="1"/>
  <c r="R682" i="8" a="1"/>
  <c r="R682" i="8" s="1"/>
  <c r="R973" i="8" a="1"/>
  <c r="R973" i="8" s="1"/>
  <c r="S1061" i="8" a="1"/>
  <c r="S1061" i="8" s="1"/>
  <c r="Q629" i="8" a="1"/>
  <c r="Q629" i="8" s="1"/>
  <c r="Q1064" i="8" a="1"/>
  <c r="Q1064" i="8" s="1"/>
  <c r="Q397" i="8" a="1"/>
  <c r="Q397" i="8" s="1"/>
  <c r="Q660" i="8" a="1"/>
  <c r="Q660" i="8" s="1"/>
  <c r="Q261" i="8" a="1"/>
  <c r="Q261" i="8" s="1"/>
  <c r="Q997" i="8" a="1"/>
  <c r="Q997" i="8" s="1"/>
  <c r="Q982" i="8" a="1"/>
  <c r="Q982" i="8" s="1"/>
  <c r="S1044" i="8" a="1"/>
  <c r="S1044" i="8" s="1"/>
  <c r="R521" i="8" a="1"/>
  <c r="R521" i="8" s="1"/>
  <c r="S711" i="8" a="1"/>
  <c r="S711" i="8" s="1"/>
  <c r="S1053" i="8" a="1"/>
  <c r="S1053" i="8" s="1"/>
  <c r="S1218" i="8" a="1"/>
  <c r="S1218" i="8" s="1"/>
  <c r="S1239" i="8" a="1"/>
  <c r="S1239" i="8" s="1"/>
  <c r="V294" i="8" a="1"/>
  <c r="V294" i="8" s="1"/>
  <c r="R707" i="8" a="1"/>
  <c r="R707" i="8" s="1"/>
  <c r="S1224" i="8" a="1"/>
  <c r="S1224" i="8" s="1"/>
  <c r="R493" i="8" a="1"/>
  <c r="R493" i="8" s="1"/>
  <c r="Q1019" i="8" a="1"/>
  <c r="Q1019" i="8" s="1"/>
  <c r="S1055" i="8" a="1"/>
  <c r="S1055" i="8" s="1"/>
  <c r="T1186" i="8" a="1"/>
  <c r="T1186" i="8" s="1"/>
  <c r="Q224" i="8" a="1"/>
  <c r="Q224" i="8" s="1"/>
  <c r="Q467" i="8" a="1"/>
  <c r="Q467" i="8" s="1"/>
  <c r="R590" i="8" a="1"/>
  <c r="R590" i="8" s="1"/>
  <c r="T475" i="8" a="1"/>
  <c r="T475" i="8" s="1"/>
  <c r="S629" i="8" a="1"/>
  <c r="S629" i="8" s="1"/>
  <c r="R1223" i="8" a="1"/>
  <c r="R1223" i="8" s="1"/>
  <c r="R982" i="8" a="1"/>
  <c r="R982" i="8" s="1"/>
  <c r="S428" i="8" a="1"/>
  <c r="S428" i="8" s="1"/>
  <c r="R441" i="8" a="1"/>
  <c r="R441" i="8" s="1"/>
  <c r="R689" i="8" a="1"/>
  <c r="R689" i="8" s="1"/>
  <c r="Q1128" i="8" a="1"/>
  <c r="Q1128" i="8" s="1"/>
  <c r="T737" i="8" a="1"/>
  <c r="T737" i="8" s="1"/>
  <c r="S707" i="8" a="1"/>
  <c r="S707" i="8" s="1"/>
  <c r="T1224" i="8" a="1"/>
  <c r="T1224" i="8" s="1"/>
  <c r="S493" i="8" a="1"/>
  <c r="S493" i="8" s="1"/>
  <c r="R1019" i="8" a="1"/>
  <c r="R1019" i="8" s="1"/>
  <c r="T1055" i="8" a="1"/>
  <c r="T1055" i="8" s="1"/>
  <c r="Q1239" i="8" a="1"/>
  <c r="Q1239" i="8" s="1"/>
  <c r="T866" i="8" a="1"/>
  <c r="T866" i="8" s="1"/>
  <c r="Q877" i="8" a="1"/>
  <c r="Q877" i="8" s="1"/>
  <c r="R224" i="8" a="1"/>
  <c r="R224" i="8" s="1"/>
  <c r="R467" i="8" a="1"/>
  <c r="R467" i="8" s="1"/>
  <c r="T590" i="8" a="1"/>
  <c r="T590" i="8" s="1"/>
  <c r="S694" i="8" a="1"/>
  <c r="S694" i="8" s="1"/>
  <c r="T794" i="8" a="1"/>
  <c r="T794" i="8" s="1"/>
  <c r="Q475" i="8" a="1"/>
  <c r="Q475" i="8" s="1"/>
  <c r="Q799" i="8" a="1"/>
  <c r="Q799" i="8" s="1"/>
  <c r="T428" i="8" a="1"/>
  <c r="T428" i="8" s="1"/>
  <c r="T689" i="8" a="1"/>
  <c r="T689" i="8" s="1"/>
  <c r="R1128" i="8" a="1"/>
  <c r="R1128" i="8" s="1"/>
  <c r="R737" i="8" a="1"/>
  <c r="R737" i="8" s="1"/>
  <c r="R1151" i="8" a="1"/>
  <c r="R1151" i="8" s="1"/>
  <c r="S441" i="8" a="1"/>
  <c r="S441" i="8" s="1"/>
  <c r="T493" i="8" a="1"/>
  <c r="T493" i="8" s="1"/>
  <c r="S722" i="8" a="1"/>
  <c r="S722" i="8" s="1"/>
  <c r="S1019" i="8" a="1"/>
  <c r="S1019" i="8" s="1"/>
  <c r="S375" i="8" a="1"/>
  <c r="S375" i="8" s="1"/>
  <c r="Q717" i="8" a="1"/>
  <c r="Q717" i="8" s="1"/>
  <c r="Q866" i="8" a="1"/>
  <c r="Q866" i="8" s="1"/>
  <c r="S877" i="8" a="1"/>
  <c r="S877" i="8" s="1"/>
  <c r="R1239" i="8" a="1"/>
  <c r="R1239" i="8" s="1"/>
  <c r="Q19" i="8" a="1"/>
  <c r="Q19" i="8" s="1"/>
  <c r="S224" i="8" a="1"/>
  <c r="S224" i="8" s="1"/>
  <c r="Q430" i="8" a="1"/>
  <c r="Q430" i="8" s="1"/>
  <c r="Q369" i="8" a="1"/>
  <c r="Q369" i="8" s="1"/>
  <c r="T467" i="8" a="1"/>
  <c r="T467" i="8" s="1"/>
  <c r="R620" i="8" a="1"/>
  <c r="R620" i="8" s="1"/>
  <c r="Q694" i="8" a="1"/>
  <c r="Q694" i="8" s="1"/>
  <c r="Q794" i="8" a="1"/>
  <c r="Q794" i="8" s="1"/>
  <c r="S876" i="8" a="1"/>
  <c r="S876" i="8" s="1"/>
  <c r="R475" i="8" a="1"/>
  <c r="R475" i="8" s="1"/>
  <c r="Q1231" i="8" a="1"/>
  <c r="Q1231" i="8" s="1"/>
  <c r="T437" i="8" a="1"/>
  <c r="T437" i="8" s="1"/>
  <c r="Q1216" i="8" a="1"/>
  <c r="Q1216" i="8" s="1"/>
  <c r="R1216" i="8" a="1"/>
  <c r="R1216" i="8" s="1"/>
  <c r="R437" i="8" a="1"/>
  <c r="R437" i="8" s="1"/>
  <c r="R799" i="8" a="1"/>
  <c r="R799" i="8" s="1"/>
  <c r="R588" i="8" a="1"/>
  <c r="R588" i="8" s="1"/>
  <c r="Q339" i="8" a="1"/>
  <c r="Q339" i="8" s="1"/>
  <c r="S1151" i="8" a="1"/>
  <c r="S1151" i="8" s="1"/>
  <c r="T945" i="8" a="1"/>
  <c r="T945" i="8" s="1"/>
  <c r="Q722" i="8" a="1"/>
  <c r="Q722" i="8" s="1"/>
  <c r="T375" i="8" a="1"/>
  <c r="T375" i="8" s="1"/>
  <c r="R717" i="8" a="1"/>
  <c r="R717" i="8" s="1"/>
  <c r="R19" i="8" a="1"/>
  <c r="R19" i="8" s="1"/>
  <c r="R430" i="8" a="1"/>
  <c r="R430" i="8" s="1"/>
  <c r="R369" i="8" a="1"/>
  <c r="R369" i="8" s="1"/>
  <c r="T620" i="8" a="1"/>
  <c r="T620" i="8" s="1"/>
  <c r="S973" i="8" a="1"/>
  <c r="S973" i="8" s="1"/>
  <c r="T1061" i="8" a="1"/>
  <c r="T1061" i="8" s="1"/>
  <c r="S1231" i="8" a="1"/>
  <c r="S1231" i="8" s="1"/>
  <c r="T1216" i="8" a="1"/>
  <c r="T1216" i="8" s="1"/>
  <c r="T441" i="8" a="1"/>
  <c r="T441" i="8" s="1"/>
  <c r="S720" i="8" a="1"/>
  <c r="S720" i="8" s="1"/>
  <c r="R720" i="8" a="1"/>
  <c r="R720" i="8" s="1"/>
  <c r="Q720" i="8" a="1"/>
  <c r="Q720" i="8" s="1"/>
  <c r="S16" i="8" a="1"/>
  <c r="S16" i="8" s="1"/>
  <c r="S273" i="8" a="1"/>
  <c r="S273" i="8" s="1"/>
  <c r="S192" i="8" a="1"/>
  <c r="S192" i="8" s="1"/>
  <c r="S942" i="8" a="1"/>
  <c r="S942" i="8" s="1"/>
  <c r="Q989" i="8" a="1"/>
  <c r="Q989" i="8" s="1"/>
  <c r="Q1212" i="8" a="1"/>
  <c r="Q1212" i="8" s="1"/>
  <c r="T433" i="8" a="1"/>
  <c r="T433" i="8" s="1"/>
  <c r="R433" i="8" a="1"/>
  <c r="R433" i="8" s="1"/>
  <c r="T1212" i="8" a="1"/>
  <c r="T1212" i="8" s="1"/>
  <c r="Q16" i="8" a="1"/>
  <c r="Q16" i="8" s="1"/>
  <c r="Q124" i="8" a="1"/>
  <c r="Q124" i="8" s="1"/>
  <c r="S513" i="8" a="1"/>
  <c r="S513" i="8" s="1"/>
  <c r="Q609" i="8" a="1"/>
  <c r="Q609" i="8" s="1"/>
  <c r="Q1221" i="8" a="1"/>
  <c r="Q1221" i="8" s="1"/>
  <c r="U285" i="8" a="1"/>
  <c r="U285" i="8" s="1"/>
  <c r="S252" i="8" a="1"/>
  <c r="S252" i="8" s="1"/>
  <c r="Q456" i="8" a="1"/>
  <c r="Q456" i="8" s="1"/>
  <c r="T513" i="8" a="1"/>
  <c r="T513" i="8" s="1"/>
  <c r="S1240" i="8" a="1"/>
  <c r="S1240" i="8" s="1"/>
  <c r="R609" i="8" a="1"/>
  <c r="R609" i="8" s="1"/>
  <c r="R1221" i="8" a="1"/>
  <c r="R1221" i="8" s="1"/>
  <c r="T736" i="8" a="1"/>
  <c r="T736" i="8" s="1"/>
  <c r="U223" i="8" a="1"/>
  <c r="U223" i="8" s="1"/>
  <c r="S371" i="8" a="1"/>
  <c r="S371" i="8" s="1"/>
  <c r="Q513" i="8" a="1"/>
  <c r="Q513" i="8" s="1"/>
  <c r="T1240" i="8" a="1"/>
  <c r="T1240" i="8" s="1"/>
  <c r="T1138" i="8" a="1"/>
  <c r="T1138" i="8" s="1"/>
  <c r="S1221" i="8" a="1"/>
  <c r="S1221" i="8" s="1"/>
  <c r="S1212" i="8" a="1"/>
  <c r="S1212" i="8" s="1"/>
  <c r="U262" i="8" a="1"/>
  <c r="U262" i="8" s="1"/>
  <c r="T371" i="8" a="1"/>
  <c r="T371" i="8" s="1"/>
  <c r="R1138" i="8" a="1"/>
  <c r="R1138" i="8" s="1"/>
  <c r="U292" i="8" a="1"/>
  <c r="U292" i="8" s="1"/>
  <c r="Q273" i="8" a="1"/>
  <c r="Q273" i="8" s="1"/>
  <c r="Q192" i="8" a="1"/>
  <c r="Q192" i="8" s="1"/>
  <c r="Q942" i="8" a="1"/>
  <c r="Q942" i="8" s="1"/>
  <c r="S989" i="8" a="1"/>
  <c r="S989" i="8" s="1"/>
  <c r="S1138" i="8" a="1"/>
  <c r="S1138" i="8" s="1"/>
  <c r="S454" i="8" a="1"/>
  <c r="S454" i="8" s="1"/>
  <c r="Q142" i="8" a="1"/>
  <c r="Q142" i="8" s="1"/>
  <c r="T142" i="8" a="1"/>
  <c r="T142" i="8" s="1"/>
  <c r="Q303" i="8" a="1"/>
  <c r="Q303" i="8" s="1"/>
  <c r="R303" i="8" a="1"/>
  <c r="R303" i="8" s="1"/>
  <c r="S303" i="8" a="1"/>
  <c r="S303" i="8" s="1"/>
  <c r="Q1213" i="8" a="1"/>
  <c r="Q1213" i="8" s="1"/>
  <c r="Q230" i="8" a="1"/>
  <c r="Q230" i="8" s="1"/>
  <c r="Q1191" i="8" a="1"/>
  <c r="Q1191" i="8" s="1"/>
  <c r="S1191" i="8" a="1"/>
  <c r="S1191" i="8" s="1"/>
  <c r="T1191" i="8" a="1"/>
  <c r="T1191" i="8" s="1"/>
  <c r="R1191" i="8" a="1"/>
  <c r="R1191" i="8" s="1"/>
  <c r="T913" i="8" a="1"/>
  <c r="T913" i="8" s="1"/>
  <c r="S913" i="8" a="1"/>
  <c r="S913" i="8" s="1"/>
  <c r="R913" i="8" a="1"/>
  <c r="R913" i="8" s="1"/>
  <c r="Q913" i="8" a="1"/>
  <c r="Q913" i="8" s="1"/>
  <c r="S1165" i="8" a="1"/>
  <c r="S1165" i="8" s="1"/>
  <c r="Q1165" i="8" a="1"/>
  <c r="Q1165" i="8" s="1"/>
  <c r="R1165" i="8" a="1"/>
  <c r="R1165" i="8" s="1"/>
  <c r="T1165" i="8" a="1"/>
  <c r="T1165" i="8" s="1"/>
  <c r="S1101" i="8" a="1"/>
  <c r="S1101" i="8" s="1"/>
  <c r="Q1101" i="8" a="1"/>
  <c r="Q1101" i="8" s="1"/>
  <c r="T132" i="8" a="1"/>
  <c r="T132" i="8" s="1"/>
  <c r="Q1222" i="8" a="1"/>
  <c r="Q1222" i="8" s="1"/>
  <c r="T1222" i="8" a="1"/>
  <c r="T1222" i="8" s="1"/>
  <c r="S1222" i="8" a="1"/>
  <c r="S1222" i="8" s="1"/>
  <c r="Q932" i="8" a="1"/>
  <c r="Q932" i="8" s="1"/>
  <c r="T932" i="8" a="1"/>
  <c r="T932" i="8" s="1"/>
  <c r="S932" i="8" a="1"/>
  <c r="S932" i="8" s="1"/>
  <c r="R725" i="8" a="1"/>
  <c r="R725" i="8" s="1"/>
  <c r="T725" i="8" a="1"/>
  <c r="T725" i="8" s="1"/>
  <c r="S725" i="8" a="1"/>
  <c r="S725" i="8" s="1"/>
  <c r="Q725" i="8" a="1"/>
  <c r="Q725" i="8" s="1"/>
  <c r="R132" i="8" a="1"/>
  <c r="R132" i="8" s="1"/>
  <c r="S716" i="8" a="1"/>
  <c r="S716" i="8" s="1"/>
  <c r="T1213" i="8" a="1"/>
  <c r="T1213" i="8" s="1"/>
  <c r="V285" i="8" a="1"/>
  <c r="V285" i="8" s="1"/>
  <c r="Q736" i="8" a="1"/>
  <c r="Q736" i="8" s="1"/>
  <c r="R1213" i="8" a="1"/>
  <c r="R1213" i="8" s="1"/>
  <c r="S803" i="8" a="1"/>
  <c r="S803" i="8" s="1"/>
  <c r="R803" i="8" a="1"/>
  <c r="R803" i="8" s="1"/>
  <c r="Q803" i="8" a="1"/>
  <c r="Q803" i="8" s="1"/>
  <c r="T803" i="8" a="1"/>
  <c r="T803" i="8" s="1"/>
  <c r="S449" i="8" a="1"/>
  <c r="S449" i="8" s="1"/>
  <c r="T449" i="8" a="1"/>
  <c r="T449" i="8" s="1"/>
  <c r="Q449" i="8" a="1"/>
  <c r="Q449" i="8" s="1"/>
  <c r="S361" i="8" a="1"/>
  <c r="S361" i="8" s="1"/>
  <c r="Q361" i="8" a="1"/>
  <c r="Q361" i="8" s="1"/>
  <c r="T361" i="8" a="1"/>
  <c r="T361" i="8" s="1"/>
  <c r="R361" i="8" a="1"/>
  <c r="R361" i="8" s="1"/>
  <c r="T1220" i="8" a="1"/>
  <c r="T1220" i="8" s="1"/>
  <c r="R1220" i="8" a="1"/>
  <c r="R1220" i="8" s="1"/>
  <c r="Q1220" i="8" a="1"/>
  <c r="Q1220" i="8" s="1"/>
  <c r="S718" i="8" a="1"/>
  <c r="S718" i="8" s="1"/>
  <c r="T718" i="8" a="1"/>
  <c r="T718" i="8" s="1"/>
  <c r="Q454" i="8" a="1"/>
  <c r="Q454" i="8" s="1"/>
  <c r="T1080" i="8" a="1"/>
  <c r="T1080" i="8" s="1"/>
  <c r="S1080" i="8" a="1"/>
  <c r="S1080" i="8" s="1"/>
  <c r="R1080" i="8" a="1"/>
  <c r="R1080" i="8" s="1"/>
  <c r="Q1080" i="8" a="1"/>
  <c r="Q1080" i="8" s="1"/>
  <c r="R452" i="8" a="1"/>
  <c r="R452" i="8" s="1"/>
  <c r="T452" i="8" a="1"/>
  <c r="T452" i="8" s="1"/>
  <c r="R41" i="8" a="1"/>
  <c r="R41" i="8" s="1"/>
  <c r="S41" i="8" a="1"/>
  <c r="S41" i="8" s="1"/>
  <c r="Q41" i="8" a="1"/>
  <c r="Q41" i="8" s="1"/>
  <c r="T41" i="8" a="1"/>
  <c r="T41" i="8" s="1"/>
  <c r="R17" i="8" a="1"/>
  <c r="R17" i="8" s="1"/>
  <c r="Q17" i="8" a="1"/>
  <c r="Q17" i="8" s="1"/>
  <c r="S17" i="8" a="1"/>
  <c r="S17" i="8" s="1"/>
  <c r="T17" i="8" a="1"/>
  <c r="T17" i="8" s="1"/>
  <c r="T319" i="8" a="1"/>
  <c r="T319" i="8" s="1"/>
  <c r="V231" i="8" a="1"/>
  <c r="V231" i="8" s="1"/>
  <c r="R298" i="8" a="1"/>
  <c r="R298" i="8" s="1"/>
  <c r="R9" i="8" a="1"/>
  <c r="R9" i="8" s="1"/>
  <c r="S9" i="8" a="1"/>
  <c r="S9" i="8" s="1"/>
  <c r="Q319" i="8" a="1"/>
  <c r="Q319" i="8" s="1"/>
  <c r="R234" i="8" a="1"/>
  <c r="R234" i="8" s="1"/>
  <c r="Q234" i="8" a="1"/>
  <c r="Q234" i="8" s="1"/>
  <c r="T1217" i="8" a="1"/>
  <c r="T1217" i="8" s="1"/>
  <c r="T955" i="8" a="1"/>
  <c r="T955" i="8" s="1"/>
  <c r="S955" i="8" a="1"/>
  <c r="S955" i="8" s="1"/>
  <c r="Q955" i="8" a="1"/>
  <c r="Q955" i="8" s="1"/>
  <c r="R955" i="8" a="1"/>
  <c r="R955" i="8" s="1"/>
  <c r="S728" i="8" a="1"/>
  <c r="S728" i="8" s="1"/>
  <c r="T728" i="8" a="1"/>
  <c r="T728" i="8" s="1"/>
  <c r="R728" i="8" a="1"/>
  <c r="R728" i="8" s="1"/>
  <c r="Q728" i="8" a="1"/>
  <c r="Q728" i="8" s="1"/>
  <c r="S660" i="8" a="1"/>
  <c r="S660" i="8" s="1"/>
  <c r="Q1067" i="8" a="1"/>
  <c r="Q1067" i="8" s="1"/>
  <c r="T1067" i="8" a="1"/>
  <c r="T1067" i="8" s="1"/>
  <c r="S1067" i="8" a="1"/>
  <c r="S1067" i="8" s="1"/>
  <c r="R1067" i="8" a="1"/>
  <c r="R1067" i="8" s="1"/>
  <c r="V600" i="8" a="1"/>
  <c r="V600" i="8" s="1"/>
  <c r="R319" i="8" a="1"/>
  <c r="R319" i="8" s="1"/>
  <c r="Q1217" i="8" a="1"/>
  <c r="Q1217" i="8" s="1"/>
  <c r="S1229" i="8" a="1"/>
  <c r="S1229" i="8" s="1"/>
  <c r="R1229" i="8" a="1"/>
  <c r="R1229" i="8" s="1"/>
  <c r="Q1229" i="8" a="1"/>
  <c r="Q1229" i="8" s="1"/>
  <c r="T1229" i="8" a="1"/>
  <c r="T1229" i="8" s="1"/>
  <c r="Q628" i="8" a="1"/>
  <c r="Q628" i="8" s="1"/>
  <c r="T628" i="8" a="1"/>
  <c r="T628" i="8" s="1"/>
  <c r="R628" i="8" a="1"/>
  <c r="R628" i="8" s="1"/>
  <c r="R791" i="8" a="1"/>
  <c r="R791" i="8" s="1"/>
  <c r="T791" i="8" a="1"/>
  <c r="T791" i="8" s="1"/>
  <c r="Q791" i="8" a="1"/>
  <c r="Q791" i="8" s="1"/>
  <c r="S791" i="8" a="1"/>
  <c r="S791" i="8" s="1"/>
  <c r="Q917" i="8" a="1"/>
  <c r="Q917" i="8" s="1"/>
  <c r="T917" i="8" a="1"/>
  <c r="T917" i="8" s="1"/>
  <c r="S917" i="8" a="1"/>
  <c r="S917" i="8" s="1"/>
  <c r="S1236" i="8" a="1"/>
  <c r="S1236" i="8" s="1"/>
  <c r="Q1236" i="8" a="1"/>
  <c r="Q1236" i="8" s="1"/>
  <c r="R1236" i="8" a="1"/>
  <c r="R1236" i="8" s="1"/>
  <c r="S1217" i="8" a="1"/>
  <c r="S1217" i="8" s="1"/>
  <c r="R587" i="8" a="1"/>
  <c r="R587" i="8" s="1"/>
  <c r="Q587" i="8" a="1"/>
  <c r="Q587" i="8" s="1"/>
  <c r="T587" i="8" a="1"/>
  <c r="T587" i="8" s="1"/>
  <c r="S587" i="8" a="1"/>
  <c r="S587" i="8" s="1"/>
  <c r="S792" i="8" a="1"/>
  <c r="S792" i="8" s="1"/>
  <c r="Q792" i="8" a="1"/>
  <c r="Q792" i="8" s="1"/>
  <c r="T792" i="8" a="1"/>
  <c r="T792" i="8" s="1"/>
  <c r="R792" i="8" a="1"/>
  <c r="R792" i="8" s="1"/>
  <c r="R243" i="8" a="1"/>
  <c r="R243" i="8" s="1"/>
  <c r="T243" i="8" a="1"/>
  <c r="T243" i="8" s="1"/>
  <c r="Q243" i="8" a="1"/>
  <c r="Q243" i="8" s="1"/>
  <c r="S243" i="8" a="1"/>
  <c r="S243" i="8" s="1"/>
  <c r="Q1037" i="8" a="1"/>
  <c r="Q1037" i="8" s="1"/>
  <c r="T1037" i="8" a="1"/>
  <c r="T1037" i="8" s="1"/>
  <c r="R1037" i="8" a="1"/>
  <c r="R1037" i="8" s="1"/>
  <c r="S1037" i="8" a="1"/>
  <c r="S1037" i="8" s="1"/>
  <c r="S1017" i="8" a="1"/>
  <c r="S1017" i="8" s="1"/>
  <c r="R1017" i="8" a="1"/>
  <c r="R1017" i="8" s="1"/>
  <c r="Q1017" i="8" a="1"/>
  <c r="Q1017" i="8" s="1"/>
  <c r="T1017" i="8" a="1"/>
  <c r="T1017" i="8" s="1"/>
  <c r="S1141" i="8" a="1"/>
  <c r="S1141" i="8" s="1"/>
  <c r="R1141" i="8" a="1"/>
  <c r="R1141" i="8" s="1"/>
  <c r="R719" i="8" a="1"/>
  <c r="R719" i="8" s="1"/>
  <c r="Q719" i="8" a="1"/>
  <c r="Q719" i="8" s="1"/>
  <c r="S719" i="8" a="1"/>
  <c r="S719" i="8" s="1"/>
  <c r="T719" i="8" a="1"/>
  <c r="T719" i="8" s="1"/>
  <c r="R53" i="8" a="1"/>
  <c r="R53" i="8" s="1"/>
  <c r="S53" i="8" a="1"/>
  <c r="S53" i="8" s="1"/>
  <c r="T53" i="8" a="1"/>
  <c r="T53" i="8" s="1"/>
  <c r="Q53" i="8" a="1"/>
  <c r="Q53" i="8" s="1"/>
  <c r="Q1082" i="8" a="1"/>
  <c r="Q1082" i="8" s="1"/>
  <c r="S1082" i="8" a="1"/>
  <c r="S1082" i="8" s="1"/>
  <c r="T1082" i="8" a="1"/>
  <c r="T1082" i="8" s="1"/>
  <c r="S1223" i="8" a="1"/>
  <c r="S1223" i="8" s="1"/>
  <c r="V655" i="8" a="1"/>
  <c r="V655" i="8" s="1"/>
  <c r="S881" i="8" a="1"/>
  <c r="S881" i="8" s="1"/>
  <c r="T881" i="8" a="1"/>
  <c r="T881" i="8" s="1"/>
  <c r="R881" i="8" a="1"/>
  <c r="R881" i="8" s="1"/>
  <c r="Q881" i="8" a="1"/>
  <c r="Q881" i="8" s="1"/>
  <c r="T523" i="8" a="1"/>
  <c r="T523" i="8" s="1"/>
  <c r="R523" i="8" a="1"/>
  <c r="R523" i="8" s="1"/>
  <c r="S523" i="8" a="1"/>
  <c r="S523" i="8" s="1"/>
  <c r="T1230" i="8" a="1"/>
  <c r="T1230" i="8" s="1"/>
  <c r="R1230" i="8" a="1"/>
  <c r="R1230" i="8" s="1"/>
  <c r="S1230" i="8" a="1"/>
  <c r="S1230" i="8" s="1"/>
  <c r="Q1230" i="8" a="1"/>
  <c r="Q1230" i="8" s="1"/>
  <c r="S234" i="8" a="1"/>
  <c r="S234" i="8" s="1"/>
  <c r="T235" i="8" a="1"/>
  <c r="T235" i="8" s="1"/>
  <c r="R235" i="8" a="1"/>
  <c r="R235" i="8" s="1"/>
  <c r="V1212" i="8" a="1"/>
  <c r="V1212" i="8" s="1"/>
  <c r="R1074" i="8" a="1"/>
  <c r="R1074" i="8" s="1"/>
  <c r="Q1074" i="8" a="1"/>
  <c r="Q1074" i="8" s="1"/>
  <c r="R65" i="8" a="1"/>
  <c r="R65" i="8" s="1"/>
  <c r="T65" i="8" a="1"/>
  <c r="T65" i="8" s="1"/>
  <c r="S65" i="8" a="1"/>
  <c r="S65" i="8" s="1"/>
  <c r="Q65" i="8" a="1"/>
  <c r="Q65" i="8" s="1"/>
  <c r="R1139" i="8" a="1"/>
  <c r="R1139" i="8" s="1"/>
  <c r="Q1139" i="8" a="1"/>
  <c r="Q1139" i="8" s="1"/>
  <c r="T1139" i="8" a="1"/>
  <c r="T1139" i="8" s="1"/>
  <c r="Q496" i="8" a="1"/>
  <c r="Q496" i="8" s="1"/>
  <c r="T496" i="8" a="1"/>
  <c r="T496" i="8" s="1"/>
  <c r="R45" i="8" a="1"/>
  <c r="R45" i="8" s="1"/>
  <c r="T45" i="8" a="1"/>
  <c r="T45" i="8" s="1"/>
  <c r="Q45" i="8" a="1"/>
  <c r="Q45" i="8" s="1"/>
  <c r="T234" i="8" a="1"/>
  <c r="T234" i="8" s="1"/>
  <c r="S132" i="8" a="1"/>
  <c r="S132" i="8" s="1"/>
  <c r="U237" i="8" a="1"/>
  <c r="U237" i="8" s="1"/>
  <c r="U231" i="8" a="1"/>
  <c r="U231" i="8" s="1"/>
  <c r="R334" i="8" a="1"/>
  <c r="R334" i="8" s="1"/>
  <c r="Q334" i="8" a="1"/>
  <c r="Q334" i="8" s="1"/>
  <c r="T334" i="8" a="1"/>
  <c r="T334" i="8" s="1"/>
  <c r="S334" i="8" a="1"/>
  <c r="S334" i="8" s="1"/>
  <c r="R504" i="8" a="1"/>
  <c r="R504" i="8" s="1"/>
  <c r="S504" i="8" a="1"/>
  <c r="S504" i="8" s="1"/>
  <c r="T504" i="8" a="1"/>
  <c r="T504" i="8" s="1"/>
  <c r="Q504" i="8" a="1"/>
  <c r="Q504" i="8" s="1"/>
  <c r="S400" i="8" a="1"/>
  <c r="S400" i="8" s="1"/>
  <c r="Q400" i="8" a="1"/>
  <c r="Q400" i="8" s="1"/>
  <c r="R400" i="8" a="1"/>
  <c r="R400" i="8" s="1"/>
  <c r="T400" i="8" a="1"/>
  <c r="T400" i="8" s="1"/>
  <c r="V317" i="8" a="1"/>
  <c r="V317" i="8" s="1"/>
  <c r="T242" i="8" a="1"/>
  <c r="T242" i="8" s="1"/>
  <c r="Q242" i="8" a="1"/>
  <c r="Q242" i="8" s="1"/>
  <c r="R242" i="8" a="1"/>
  <c r="R242" i="8" s="1"/>
  <c r="S242" i="8" a="1"/>
  <c r="S242" i="8" s="1"/>
  <c r="Q619" i="8" a="1"/>
  <c r="Q619" i="8" s="1"/>
  <c r="S619" i="8" a="1"/>
  <c r="S619" i="8" s="1"/>
  <c r="R619" i="8" a="1"/>
  <c r="R619" i="8" s="1"/>
  <c r="T619" i="8" a="1"/>
  <c r="T619" i="8" s="1"/>
  <c r="T397" i="8" a="1"/>
  <c r="T397" i="8" s="1"/>
  <c r="Q929" i="8" a="1"/>
  <c r="Q929" i="8" s="1"/>
  <c r="T929" i="8" a="1"/>
  <c r="T929" i="8" s="1"/>
  <c r="S929" i="8" a="1"/>
  <c r="S929" i="8" s="1"/>
  <c r="R929" i="8" a="1"/>
  <c r="R929" i="8" s="1"/>
  <c r="S306" i="8" a="1"/>
  <c r="S306" i="8" s="1"/>
  <c r="U250" i="8" a="1"/>
  <c r="U250" i="8" s="1"/>
  <c r="U293" i="8" a="1"/>
  <c r="U293" i="8" s="1"/>
  <c r="T258" i="8" a="1"/>
  <c r="T258" i="8" s="1"/>
  <c r="Q258" i="8" a="1"/>
  <c r="Q258" i="8" s="1"/>
  <c r="S258" i="8" a="1"/>
  <c r="S258" i="8" s="1"/>
  <c r="R258" i="8" a="1"/>
  <c r="R258" i="8" s="1"/>
  <c r="R21" i="8" a="1"/>
  <c r="R21" i="8" s="1"/>
  <c r="S21" i="8" a="1"/>
  <c r="S21" i="8" s="1"/>
  <c r="Q21" i="8" a="1"/>
  <c r="Q21" i="8" s="1"/>
  <c r="T21" i="8" a="1"/>
  <c r="T21" i="8" s="1"/>
  <c r="R500" i="8" a="1"/>
  <c r="R500" i="8" s="1"/>
  <c r="Q500" i="8" a="1"/>
  <c r="Q500" i="8" s="1"/>
  <c r="T500" i="8" a="1"/>
  <c r="T500" i="8" s="1"/>
  <c r="S500" i="8" a="1"/>
  <c r="S500" i="8" s="1"/>
  <c r="U226" i="8" a="1"/>
  <c r="U226" i="8" s="1"/>
  <c r="R296" i="8" a="1"/>
  <c r="R296" i="8" s="1"/>
  <c r="Q296" i="8" a="1"/>
  <c r="Q296" i="8" s="1"/>
  <c r="T296" i="8" a="1"/>
  <c r="T296" i="8" s="1"/>
  <c r="S296" i="8" a="1"/>
  <c r="S296" i="8" s="1"/>
  <c r="T784" i="8" a="1"/>
  <c r="T784" i="8" s="1"/>
  <c r="R784" i="8" a="1"/>
  <c r="R784" i="8" s="1"/>
  <c r="S784" i="8" a="1"/>
  <c r="S784" i="8" s="1"/>
  <c r="Q784" i="8" a="1"/>
  <c r="Q784" i="8" s="1"/>
  <c r="T1349" i="8" a="1"/>
  <c r="T1349" i="8" s="1"/>
  <c r="S1349" i="8" a="1"/>
  <c r="S1349" i="8" s="1"/>
  <c r="R1349" i="8" a="1"/>
  <c r="R1349" i="8" s="1"/>
  <c r="Q1349" i="8" a="1"/>
  <c r="Q1349" i="8" s="1"/>
  <c r="R69" i="8" a="1"/>
  <c r="R69" i="8" s="1"/>
  <c r="T69" i="8" a="1"/>
  <c r="T69" i="8" s="1"/>
  <c r="Q69" i="8" a="1"/>
  <c r="Q69" i="8" s="1"/>
  <c r="S69" i="8" a="1"/>
  <c r="S69" i="8" s="1"/>
  <c r="Q484" i="8" a="1"/>
  <c r="Q484" i="8" s="1"/>
  <c r="S484" i="8" a="1"/>
  <c r="S484" i="8" s="1"/>
  <c r="T484" i="8" a="1"/>
  <c r="T484" i="8" s="1"/>
  <c r="R484" i="8" a="1"/>
  <c r="R484" i="8" s="1"/>
  <c r="V313" i="8" a="1"/>
  <c r="V313" i="8" s="1"/>
  <c r="Q1198" i="8" a="1"/>
  <c r="Q1198" i="8" s="1"/>
  <c r="T1198" i="8" a="1"/>
  <c r="T1198" i="8" s="1"/>
  <c r="R1198" i="8" a="1"/>
  <c r="R1198" i="8" s="1"/>
  <c r="S1198" i="8" a="1"/>
  <c r="S1198" i="8" s="1"/>
  <c r="Q1113" i="8" a="1"/>
  <c r="Q1113" i="8" s="1"/>
  <c r="T1113" i="8" a="1"/>
  <c r="T1113" i="8" s="1"/>
  <c r="S1113" i="8" a="1"/>
  <c r="S1113" i="8" s="1"/>
  <c r="R1113" i="8" a="1"/>
  <c r="R1113" i="8" s="1"/>
  <c r="S1196" i="8" a="1"/>
  <c r="S1196" i="8" s="1"/>
  <c r="T1196" i="8" a="1"/>
  <c r="T1196" i="8" s="1"/>
  <c r="R1196" i="8" a="1"/>
  <c r="R1196" i="8" s="1"/>
  <c r="Q1196" i="8" a="1"/>
  <c r="Q1196" i="8" s="1"/>
  <c r="R29" i="8" a="1"/>
  <c r="R29" i="8" s="1"/>
  <c r="T29" i="8" a="1"/>
  <c r="T29" i="8" s="1"/>
  <c r="Q29" i="8" a="1"/>
  <c r="Q29" i="8" s="1"/>
  <c r="S29" i="8" a="1"/>
  <c r="S29" i="8" s="1"/>
  <c r="T91" i="8" a="1"/>
  <c r="T91" i="8" s="1"/>
  <c r="U255" i="8" a="1"/>
  <c r="U255" i="8" s="1"/>
  <c r="R57" i="8" a="1"/>
  <c r="R57" i="8" s="1"/>
  <c r="S57" i="8" a="1"/>
  <c r="S57" i="8" s="1"/>
  <c r="T57" i="8" a="1"/>
  <c r="T57" i="8" s="1"/>
  <c r="Q57" i="8" a="1"/>
  <c r="Q57" i="8" s="1"/>
  <c r="T1032" i="8" a="1"/>
  <c r="T1032" i="8" s="1"/>
  <c r="S1032" i="8" a="1"/>
  <c r="S1032" i="8" s="1"/>
  <c r="Q1032" i="8" a="1"/>
  <c r="Q1032" i="8" s="1"/>
  <c r="R1032" i="8" a="1"/>
  <c r="R1032" i="8" s="1"/>
  <c r="T250" i="8" a="1"/>
  <c r="T250" i="8" s="1"/>
  <c r="R250" i="8" a="1"/>
  <c r="R250" i="8" s="1"/>
  <c r="Q250" i="8" a="1"/>
  <c r="Q250" i="8" s="1"/>
  <c r="S250" i="8" a="1"/>
  <c r="S250" i="8" s="1"/>
  <c r="S154" i="8" a="1"/>
  <c r="S154" i="8" s="1"/>
  <c r="T154" i="8" a="1"/>
  <c r="T154" i="8" s="1"/>
  <c r="Q1008" i="8" a="1"/>
  <c r="Q1008" i="8" s="1"/>
  <c r="T1008" i="8" a="1"/>
  <c r="T1008" i="8" s="1"/>
  <c r="S1008" i="8" a="1"/>
  <c r="S1008" i="8" s="1"/>
  <c r="R1008" i="8" a="1"/>
  <c r="R1008" i="8" s="1"/>
  <c r="R124" i="8" a="1"/>
  <c r="R124" i="8" s="1"/>
  <c r="R37" i="8" a="1"/>
  <c r="R37" i="8" s="1"/>
  <c r="T37" i="8" a="1"/>
  <c r="T37" i="8" s="1"/>
  <c r="Q37" i="8" a="1"/>
  <c r="Q37" i="8" s="1"/>
  <c r="S37" i="8" a="1"/>
  <c r="S37" i="8" s="1"/>
  <c r="S1170" i="8" a="1"/>
  <c r="S1170" i="8" s="1"/>
  <c r="R1170" i="8" a="1"/>
  <c r="R1170" i="8" s="1"/>
  <c r="Q1170" i="8" a="1"/>
  <c r="Q1170" i="8" s="1"/>
  <c r="T1170" i="8" a="1"/>
  <c r="T1170" i="8" s="1"/>
  <c r="R524" i="8" a="1"/>
  <c r="R524" i="8" s="1"/>
  <c r="Q524" i="8" a="1"/>
  <c r="Q524" i="8" s="1"/>
  <c r="T524" i="8" a="1"/>
  <c r="T524" i="8" s="1"/>
  <c r="S524" i="8" a="1"/>
  <c r="S524" i="8" s="1"/>
  <c r="S639" i="8" a="1"/>
  <c r="S639" i="8" s="1"/>
  <c r="R639" i="8" a="1"/>
  <c r="R639" i="8" s="1"/>
  <c r="T639" i="8" a="1"/>
  <c r="T639" i="8" s="1"/>
  <c r="Q639" i="8" a="1"/>
  <c r="Q639" i="8" s="1"/>
  <c r="R1095" i="8" a="1"/>
  <c r="R1095" i="8" s="1"/>
  <c r="Q1095" i="8" a="1"/>
  <c r="Q1095" i="8" s="1"/>
  <c r="S1095" i="8" a="1"/>
  <c r="S1095" i="8" s="1"/>
  <c r="T1095" i="8" a="1"/>
  <c r="T1095" i="8" s="1"/>
  <c r="U287" i="8" a="1"/>
  <c r="U287" i="8" s="1"/>
  <c r="U1349" i="8" a="1"/>
  <c r="U1349" i="8" s="1"/>
  <c r="T144" i="8" a="1"/>
  <c r="T144" i="8" s="1"/>
  <c r="Q91" i="8" a="1"/>
  <c r="Q91" i="8" s="1"/>
  <c r="S357" i="8" a="1"/>
  <c r="S357" i="8" s="1"/>
  <c r="R357" i="8" a="1"/>
  <c r="R357" i="8" s="1"/>
  <c r="T357" i="8" a="1"/>
  <c r="T357" i="8" s="1"/>
  <c r="Q357" i="8" a="1"/>
  <c r="Q357" i="8" s="1"/>
  <c r="V223" i="8" a="1"/>
  <c r="V223" i="8" s="1"/>
  <c r="Q1187" i="8" a="1"/>
  <c r="Q1187" i="8" s="1"/>
  <c r="R1187" i="8" a="1"/>
  <c r="R1187" i="8" s="1"/>
  <c r="T1187" i="8" a="1"/>
  <c r="T1187" i="8" s="1"/>
  <c r="S1187" i="8" a="1"/>
  <c r="S1187" i="8" s="1"/>
  <c r="R1041" i="8" a="1"/>
  <c r="R1041" i="8" s="1"/>
  <c r="Q1041" i="8" a="1"/>
  <c r="Q1041" i="8" s="1"/>
  <c r="T1041" i="8" a="1"/>
  <c r="T1041" i="8" s="1"/>
  <c r="S1041" i="8" a="1"/>
  <c r="S1041" i="8" s="1"/>
  <c r="R91" i="8" a="1"/>
  <c r="R91" i="8" s="1"/>
  <c r="Q941" i="8" a="1"/>
  <c r="Q941" i="8" s="1"/>
  <c r="S941" i="8" a="1"/>
  <c r="S941" i="8" s="1"/>
  <c r="R941" i="8" a="1"/>
  <c r="R941" i="8" s="1"/>
  <c r="T941" i="8" a="1"/>
  <c r="T941" i="8" s="1"/>
  <c r="S1197" i="8" a="1"/>
  <c r="S1197" i="8" s="1"/>
  <c r="R1197" i="8" a="1"/>
  <c r="R1197" i="8" s="1"/>
  <c r="T1197" i="8" a="1"/>
  <c r="T1197" i="8" s="1"/>
  <c r="Q1197" i="8" a="1"/>
  <c r="Q1197" i="8" s="1"/>
  <c r="R25" i="8" a="1"/>
  <c r="R25" i="8" s="1"/>
  <c r="Q25" i="8" a="1"/>
  <c r="Q25" i="8" s="1"/>
  <c r="T25" i="8" a="1"/>
  <c r="T25" i="8" s="1"/>
  <c r="S25" i="8" a="1"/>
  <c r="S25" i="8" s="1"/>
  <c r="S772" i="8" a="1"/>
  <c r="S772" i="8" s="1"/>
  <c r="Q772" i="8" a="1"/>
  <c r="Q772" i="8" s="1"/>
  <c r="T772" i="8" a="1"/>
  <c r="T772" i="8" s="1"/>
  <c r="R772" i="8" a="1"/>
  <c r="R772" i="8" s="1"/>
  <c r="Q194" i="8" a="1"/>
  <c r="Q194" i="8" s="1"/>
  <c r="T194" i="8" a="1"/>
  <c r="T194" i="8" s="1"/>
  <c r="R194" i="8" a="1"/>
  <c r="R194" i="8" s="1"/>
  <c r="U273" i="8" a="1"/>
  <c r="U273" i="8" s="1"/>
  <c r="V293" i="8" a="1"/>
  <c r="V293" i="8" s="1"/>
  <c r="R218" i="8" a="1"/>
  <c r="R218" i="8" s="1"/>
  <c r="Q218" i="8" a="1"/>
  <c r="Q218" i="8" s="1"/>
  <c r="T218" i="8" a="1"/>
  <c r="T218" i="8" s="1"/>
  <c r="S218" i="8" a="1"/>
  <c r="S218" i="8" s="1"/>
  <c r="R468" i="8" a="1"/>
  <c r="R468" i="8" s="1"/>
  <c r="Q468" i="8" a="1"/>
  <c r="Q468" i="8" s="1"/>
  <c r="T468" i="8" a="1"/>
  <c r="T468" i="8" s="1"/>
  <c r="S468" i="8" a="1"/>
  <c r="S468" i="8" s="1"/>
  <c r="T1000" i="8" a="1"/>
  <c r="T1000" i="8" s="1"/>
  <c r="S1000" i="8" a="1"/>
  <c r="S1000" i="8" s="1"/>
  <c r="R1000" i="8" a="1"/>
  <c r="R1000" i="8" s="1"/>
  <c r="Q1000" i="8" a="1"/>
  <c r="Q1000" i="8" s="1"/>
  <c r="S401" i="8" a="1"/>
  <c r="S401" i="8" s="1"/>
  <c r="Q401" i="8" a="1"/>
  <c r="Q401" i="8" s="1"/>
  <c r="R401" i="8" a="1"/>
  <c r="R401" i="8" s="1"/>
  <c r="T401" i="8" a="1"/>
  <c r="T401" i="8" s="1"/>
  <c r="R13" i="8" a="1"/>
  <c r="R13" i="8" s="1"/>
  <c r="S13" i="8" a="1"/>
  <c r="S13" i="8" s="1"/>
  <c r="T13" i="8" a="1"/>
  <c r="T13" i="8" s="1"/>
  <c r="Q13" i="8" a="1"/>
  <c r="Q13" i="8" s="1"/>
  <c r="S1114" i="8" a="1"/>
  <c r="S1114" i="8" s="1"/>
  <c r="R1114" i="8" a="1"/>
  <c r="R1114" i="8" s="1"/>
  <c r="T1114" i="8" a="1"/>
  <c r="T1114" i="8" s="1"/>
  <c r="Q1114" i="8" a="1"/>
  <c r="Q1114" i="8" s="1"/>
  <c r="R226" i="8" a="1"/>
  <c r="R226" i="8" s="1"/>
  <c r="S226" i="8" a="1"/>
  <c r="S226" i="8" s="1"/>
  <c r="T226" i="8" a="1"/>
  <c r="T226" i="8" s="1"/>
  <c r="R760" i="8" a="1"/>
  <c r="R760" i="8" s="1"/>
  <c r="S760" i="8" a="1"/>
  <c r="S760" i="8" s="1"/>
  <c r="Q760" i="8" a="1"/>
  <c r="Q760" i="8" s="1"/>
  <c r="T760" i="8" a="1"/>
  <c r="T760" i="8" s="1"/>
  <c r="R744" i="8" a="1"/>
  <c r="R744" i="8" s="1"/>
  <c r="Q744" i="8" a="1"/>
  <c r="Q744" i="8" s="1"/>
  <c r="T744" i="8" a="1"/>
  <c r="T744" i="8" s="1"/>
  <c r="S744" i="8" a="1"/>
  <c r="S744" i="8" s="1"/>
  <c r="Q492" i="8" a="1"/>
  <c r="Q492" i="8" s="1"/>
  <c r="R492" i="8" a="1"/>
  <c r="R492" i="8" s="1"/>
  <c r="T492" i="8" a="1"/>
  <c r="T492" i="8" s="1"/>
  <c r="S492" i="8" a="1"/>
  <c r="S492" i="8" s="1"/>
  <c r="Q202" i="8" a="1"/>
  <c r="Q202" i="8" s="1"/>
  <c r="S202" i="8" a="1"/>
  <c r="S202" i="8" s="1"/>
  <c r="T202" i="8" a="1"/>
  <c r="T202" i="8" s="1"/>
  <c r="S180" i="8" a="1"/>
  <c r="S180" i="8" s="1"/>
  <c r="R747" i="8" a="1"/>
  <c r="R747" i="8" s="1"/>
  <c r="Q747" i="8" a="1"/>
  <c r="Q747" i="8" s="1"/>
  <c r="T747" i="8" a="1"/>
  <c r="T747" i="8" s="1"/>
  <c r="S747" i="8" a="1"/>
  <c r="S747" i="8" s="1"/>
  <c r="R1045" i="8" a="1"/>
  <c r="R1045" i="8" s="1"/>
  <c r="Q1045" i="8" a="1"/>
  <c r="Q1045" i="8" s="1"/>
  <c r="T1045" i="8" a="1"/>
  <c r="T1045" i="8" s="1"/>
  <c r="S1045" i="8" a="1"/>
  <c r="S1045" i="8" s="1"/>
  <c r="R512" i="8" a="1"/>
  <c r="R512" i="8" s="1"/>
  <c r="T512" i="8" a="1"/>
  <c r="T512" i="8" s="1"/>
  <c r="Q512" i="8" a="1"/>
  <c r="Q512" i="8" s="1"/>
  <c r="S512" i="8" a="1"/>
  <c r="S512" i="8" s="1"/>
  <c r="R779" i="8" a="1"/>
  <c r="R779" i="8" s="1"/>
  <c r="Q779" i="8" a="1"/>
  <c r="Q779" i="8" s="1"/>
  <c r="T779" i="8" a="1"/>
  <c r="T779" i="8" s="1"/>
  <c r="S779" i="8" a="1"/>
  <c r="S779" i="8" s="1"/>
  <c r="Q480" i="8" a="1"/>
  <c r="Q480" i="8" s="1"/>
  <c r="S480" i="8" a="1"/>
  <c r="S480" i="8" s="1"/>
  <c r="T480" i="8" a="1"/>
  <c r="T480" i="8" s="1"/>
  <c r="R480" i="8" a="1"/>
  <c r="R480" i="8" s="1"/>
  <c r="S692" i="8" a="1"/>
  <c r="S692" i="8" s="1"/>
  <c r="Q692" i="8" a="1"/>
  <c r="Q692" i="8" s="1"/>
  <c r="R692" i="8" a="1"/>
  <c r="R692" i="8" s="1"/>
  <c r="T692" i="8" a="1"/>
  <c r="T692" i="8" s="1"/>
  <c r="V273" i="8" a="1"/>
  <c r="V273" i="8" s="1"/>
  <c r="U286" i="8" a="1"/>
  <c r="U286" i="8" s="1"/>
  <c r="R381" i="8" a="1"/>
  <c r="R381" i="8" s="1"/>
  <c r="Q381" i="8" a="1"/>
  <c r="Q381" i="8" s="1"/>
  <c r="S381" i="8" a="1"/>
  <c r="S381" i="8" s="1"/>
  <c r="T381" i="8" a="1"/>
  <c r="T381" i="8" s="1"/>
  <c r="R575" i="8" a="1"/>
  <c r="R575" i="8" s="1"/>
  <c r="T575" i="8" a="1"/>
  <c r="T575" i="8" s="1"/>
  <c r="S575" i="8" a="1"/>
  <c r="S575" i="8" s="1"/>
  <c r="Q575" i="8" a="1"/>
  <c r="Q575" i="8" s="1"/>
  <c r="Q1012" i="8" a="1"/>
  <c r="Q1012" i="8" s="1"/>
  <c r="T1012" i="8" a="1"/>
  <c r="T1012" i="8" s="1"/>
  <c r="S1012" i="8" a="1"/>
  <c r="S1012" i="8" s="1"/>
  <c r="R1012" i="8" a="1"/>
  <c r="R1012" i="8" s="1"/>
  <c r="S230" i="8" a="1"/>
  <c r="S230" i="8" s="1"/>
  <c r="T230" i="8" a="1"/>
  <c r="T230" i="8" s="1"/>
  <c r="S921" i="8" a="1"/>
  <c r="S921" i="8" s="1"/>
  <c r="Q921" i="8" a="1"/>
  <c r="Q921" i="8" s="1"/>
  <c r="T921" i="8" a="1"/>
  <c r="T921" i="8" s="1"/>
  <c r="R921" i="8" a="1"/>
  <c r="R921" i="8" s="1"/>
  <c r="R595" i="8" a="1"/>
  <c r="R595" i="8" s="1"/>
  <c r="Q595" i="8" a="1"/>
  <c r="Q595" i="8" s="1"/>
  <c r="T595" i="8" a="1"/>
  <c r="T595" i="8" s="1"/>
  <c r="S595" i="8" a="1"/>
  <c r="S595" i="8" s="1"/>
  <c r="T1025" i="8" a="1"/>
  <c r="T1025" i="8" s="1"/>
  <c r="S1025" i="8" a="1"/>
  <c r="S1025" i="8" s="1"/>
  <c r="R1025" i="8" a="1"/>
  <c r="R1025" i="8" s="1"/>
  <c r="Q1025" i="8" a="1"/>
  <c r="Q1025" i="8" s="1"/>
  <c r="S764" i="8" a="1"/>
  <c r="S764" i="8" s="1"/>
  <c r="T764" i="8" a="1"/>
  <c r="T764" i="8" s="1"/>
  <c r="Q764" i="8" a="1"/>
  <c r="Q764" i="8" s="1"/>
  <c r="R764" i="8" a="1"/>
  <c r="R764" i="8" s="1"/>
  <c r="R591" i="8" a="1"/>
  <c r="R591" i="8" s="1"/>
  <c r="Q591" i="8" a="1"/>
  <c r="Q591" i="8" s="1"/>
  <c r="T591" i="8" a="1"/>
  <c r="T591" i="8" s="1"/>
  <c r="S591" i="8" a="1"/>
  <c r="S591" i="8" s="1"/>
  <c r="R61" i="8" a="1"/>
  <c r="R61" i="8" s="1"/>
  <c r="S61" i="8" a="1"/>
  <c r="S61" i="8" s="1"/>
  <c r="T61" i="8" a="1"/>
  <c r="T61" i="8" s="1"/>
  <c r="Q61" i="8" a="1"/>
  <c r="Q61" i="8" s="1"/>
  <c r="R508" i="8" a="1"/>
  <c r="R508" i="8" s="1"/>
  <c r="Q508" i="8" a="1"/>
  <c r="Q508" i="8" s="1"/>
  <c r="T508" i="8" a="1"/>
  <c r="T508" i="8" s="1"/>
  <c r="S508" i="8" a="1"/>
  <c r="S508" i="8" s="1"/>
  <c r="T631" i="8" a="1"/>
  <c r="T631" i="8" s="1"/>
  <c r="R631" i="8" a="1"/>
  <c r="R631" i="8" s="1"/>
  <c r="Q631" i="8" a="1"/>
  <c r="Q631" i="8" s="1"/>
  <c r="S631" i="8" a="1"/>
  <c r="S631" i="8" s="1"/>
  <c r="R520" i="8" a="1"/>
  <c r="R520" i="8" s="1"/>
  <c r="Q520" i="8" a="1"/>
  <c r="Q520" i="8" s="1"/>
  <c r="T520" i="8" a="1"/>
  <c r="T520" i="8" s="1"/>
  <c r="S520" i="8" a="1"/>
  <c r="S520" i="8" s="1"/>
  <c r="Q1047" i="8" a="1"/>
  <c r="Q1047" i="8" s="1"/>
  <c r="R1047" i="8" a="1"/>
  <c r="R1047" i="8" s="1"/>
  <c r="T1047" i="8" a="1"/>
  <c r="T1047" i="8" s="1"/>
  <c r="S1047" i="8" a="1"/>
  <c r="S1047" i="8" s="1"/>
  <c r="S96" i="8" a="1"/>
  <c r="S96" i="8" s="1"/>
  <c r="Q996" i="8" a="1"/>
  <c r="Q996" i="8" s="1"/>
  <c r="T996" i="8" a="1"/>
  <c r="T996" i="8" s="1"/>
  <c r="S996" i="8" a="1"/>
  <c r="S996" i="8" s="1"/>
  <c r="R996" i="8" a="1"/>
  <c r="R996" i="8" s="1"/>
  <c r="Q476" i="8" a="1"/>
  <c r="Q476" i="8" s="1"/>
  <c r="R476" i="8" a="1"/>
  <c r="R476" i="8" s="1"/>
  <c r="T476" i="8" a="1"/>
  <c r="T476" i="8" s="1"/>
  <c r="S476" i="8" a="1"/>
  <c r="S476" i="8" s="1"/>
  <c r="Q144" i="8" a="1"/>
  <c r="Q144" i="8" s="1"/>
  <c r="S144" i="8" a="1"/>
  <c r="S144" i="8" s="1"/>
  <c r="V591" i="8" a="1"/>
  <c r="V591" i="8" s="1"/>
  <c r="T259" i="8" a="1"/>
  <c r="T259" i="8" s="1"/>
  <c r="S259" i="8" a="1"/>
  <c r="S259" i="8" s="1"/>
  <c r="U219" i="8" a="1"/>
  <c r="U219" i="8" s="1"/>
  <c r="R1156" i="8" a="1"/>
  <c r="R1156" i="8" s="1"/>
  <c r="T1156" i="8" a="1"/>
  <c r="T1156" i="8" s="1"/>
  <c r="S1156" i="8" a="1"/>
  <c r="S1156" i="8" s="1"/>
  <c r="Q1156" i="8" a="1"/>
  <c r="Q1156" i="8" s="1"/>
  <c r="R638" i="8" a="1"/>
  <c r="R638" i="8" s="1"/>
  <c r="S638" i="8" a="1"/>
  <c r="S638" i="8" s="1"/>
  <c r="T638" i="8" a="1"/>
  <c r="T638" i="8" s="1"/>
  <c r="Q638" i="8" a="1"/>
  <c r="Q638" i="8" s="1"/>
  <c r="Q551" i="8" a="1"/>
  <c r="Q551" i="8" s="1"/>
  <c r="T551" i="8" a="1"/>
  <c r="T551" i="8" s="1"/>
  <c r="S551" i="8" a="1"/>
  <c r="S551" i="8" s="1"/>
  <c r="R551" i="8" a="1"/>
  <c r="R551" i="8" s="1"/>
  <c r="S632" i="8" a="1"/>
  <c r="S632" i="8" s="1"/>
  <c r="R632" i="8" a="1"/>
  <c r="R632" i="8" s="1"/>
  <c r="Q632" i="8" a="1"/>
  <c r="Q632" i="8" s="1"/>
  <c r="T632" i="8" a="1"/>
  <c r="T632" i="8" s="1"/>
  <c r="T11" i="8" a="1"/>
  <c r="T11" i="8" s="1"/>
  <c r="S11" i="8" a="1"/>
  <c r="S11" i="8" s="1"/>
  <c r="R11" i="8" a="1"/>
  <c r="R11" i="8" s="1"/>
  <c r="Q11" i="8" a="1"/>
  <c r="Q11" i="8" s="1"/>
  <c r="T43" i="8" a="1"/>
  <c r="T43" i="8" s="1"/>
  <c r="S43" i="8" a="1"/>
  <c r="S43" i="8" s="1"/>
  <c r="R43" i="8" a="1"/>
  <c r="R43" i="8" s="1"/>
  <c r="Q43" i="8" a="1"/>
  <c r="Q43" i="8" s="1"/>
  <c r="Q206" i="8" a="1"/>
  <c r="Q206" i="8" s="1"/>
  <c r="S206" i="8" a="1"/>
  <c r="S206" i="8" s="1"/>
  <c r="R206" i="8" a="1"/>
  <c r="R206" i="8" s="1"/>
  <c r="T206" i="8" a="1"/>
  <c r="T206" i="8" s="1"/>
  <c r="T279" i="8" a="1"/>
  <c r="T279" i="8" s="1"/>
  <c r="S279" i="8" a="1"/>
  <c r="S279" i="8" s="1"/>
  <c r="R279" i="8" a="1"/>
  <c r="R279" i="8" s="1"/>
  <c r="Q279" i="8" a="1"/>
  <c r="Q279" i="8" s="1"/>
  <c r="T327" i="8" a="1"/>
  <c r="T327" i="8" s="1"/>
  <c r="S327" i="8" a="1"/>
  <c r="S327" i="8" s="1"/>
  <c r="R327" i="8" a="1"/>
  <c r="R327" i="8" s="1"/>
  <c r="Q327" i="8" a="1"/>
  <c r="Q327" i="8" s="1"/>
  <c r="S705" i="8" a="1"/>
  <c r="S705" i="8" s="1"/>
  <c r="Q705" i="8" a="1"/>
  <c r="Q705" i="8" s="1"/>
  <c r="T705" i="8" a="1"/>
  <c r="T705" i="8" s="1"/>
  <c r="R705" i="8" a="1"/>
  <c r="R705" i="8" s="1"/>
  <c r="T698" i="8" a="1"/>
  <c r="T698" i="8" s="1"/>
  <c r="R698" i="8" a="1"/>
  <c r="R698" i="8" s="1"/>
  <c r="Q698" i="8" a="1"/>
  <c r="Q698" i="8" s="1"/>
  <c r="S698" i="8" a="1"/>
  <c r="S698" i="8" s="1"/>
  <c r="Q988" i="8" a="1"/>
  <c r="Q988" i="8" s="1"/>
  <c r="T988" i="8" a="1"/>
  <c r="T988" i="8" s="1"/>
  <c r="S988" i="8" a="1"/>
  <c r="S988" i="8" s="1"/>
  <c r="R988" i="8" a="1"/>
  <c r="R988" i="8" s="1"/>
  <c r="Q984" i="8" a="1"/>
  <c r="Q984" i="8" s="1"/>
  <c r="T984" i="8" a="1"/>
  <c r="T984" i="8" s="1"/>
  <c r="S984" i="8" a="1"/>
  <c r="S984" i="8" s="1"/>
  <c r="R984" i="8" a="1"/>
  <c r="R984" i="8" s="1"/>
  <c r="S778" i="8" a="1"/>
  <c r="S778" i="8" s="1"/>
  <c r="R778" i="8" a="1"/>
  <c r="R778" i="8" s="1"/>
  <c r="T778" i="8" a="1"/>
  <c r="T778" i="8" s="1"/>
  <c r="Q778" i="8" a="1"/>
  <c r="Q778" i="8" s="1"/>
  <c r="R898" i="8" a="1"/>
  <c r="R898" i="8" s="1"/>
  <c r="T898" i="8" a="1"/>
  <c r="T898" i="8" s="1"/>
  <c r="Q898" i="8" a="1"/>
  <c r="Q898" i="8" s="1"/>
  <c r="S898" i="8" a="1"/>
  <c r="S898" i="8" s="1"/>
  <c r="Q897" i="8" a="1"/>
  <c r="Q897" i="8" s="1"/>
  <c r="S897" i="8" a="1"/>
  <c r="S897" i="8" s="1"/>
  <c r="T897" i="8" a="1"/>
  <c r="T897" i="8" s="1"/>
  <c r="R897" i="8" a="1"/>
  <c r="R897" i="8" s="1"/>
  <c r="T1003" i="8" a="1"/>
  <c r="T1003" i="8" s="1"/>
  <c r="S1003" i="8" a="1"/>
  <c r="S1003" i="8" s="1"/>
  <c r="R1003" i="8" a="1"/>
  <c r="R1003" i="8" s="1"/>
  <c r="Q1003" i="8" a="1"/>
  <c r="Q1003" i="8" s="1"/>
  <c r="Q1089" i="8" a="1"/>
  <c r="Q1089" i="8" s="1"/>
  <c r="R1089" i="8" a="1"/>
  <c r="R1089" i="8" s="1"/>
  <c r="T1089" i="8" a="1"/>
  <c r="T1089" i="8" s="1"/>
  <c r="S1089" i="8" a="1"/>
  <c r="S1089" i="8" s="1"/>
  <c r="T199" i="8" a="1"/>
  <c r="T199" i="8" s="1"/>
  <c r="T710" i="8" a="1"/>
  <c r="T710" i="8" s="1"/>
  <c r="R710" i="8" a="1"/>
  <c r="R710" i="8" s="1"/>
  <c r="Q710" i="8" a="1"/>
  <c r="Q710" i="8" s="1"/>
  <c r="S710" i="8" a="1"/>
  <c r="S710" i="8" s="1"/>
  <c r="Q934" i="8" a="1"/>
  <c r="Q934" i="8" s="1"/>
  <c r="T934" i="8" a="1"/>
  <c r="T934" i="8" s="1"/>
  <c r="R934" i="8" a="1"/>
  <c r="R934" i="8" s="1"/>
  <c r="S934" i="8" a="1"/>
  <c r="S934" i="8" s="1"/>
  <c r="Q905" i="8" a="1"/>
  <c r="Q905" i="8" s="1"/>
  <c r="T905" i="8" a="1"/>
  <c r="T905" i="8" s="1"/>
  <c r="S905" i="8" a="1"/>
  <c r="S905" i="8" s="1"/>
  <c r="R905" i="8" a="1"/>
  <c r="R905" i="8" s="1"/>
  <c r="R147" i="8" a="1"/>
  <c r="R147" i="8" s="1"/>
  <c r="S137" i="8" a="1"/>
  <c r="S137" i="8" s="1"/>
  <c r="R509" i="8" a="1"/>
  <c r="R509" i="8" s="1"/>
  <c r="Q509" i="8" a="1"/>
  <c r="Q509" i="8" s="1"/>
  <c r="T509" i="8" a="1"/>
  <c r="T509" i="8" s="1"/>
  <c r="S509" i="8" a="1"/>
  <c r="S509" i="8" s="1"/>
  <c r="Q636" i="8" a="1"/>
  <c r="Q636" i="8" s="1"/>
  <c r="T636" i="8" a="1"/>
  <c r="T636" i="8" s="1"/>
  <c r="S636" i="8" a="1"/>
  <c r="S636" i="8" s="1"/>
  <c r="R636" i="8" a="1"/>
  <c r="R636" i="8" s="1"/>
  <c r="Q832" i="8" a="1"/>
  <c r="Q832" i="8" s="1"/>
  <c r="T832" i="8" a="1"/>
  <c r="T832" i="8" s="1"/>
  <c r="S832" i="8" a="1"/>
  <c r="S832" i="8" s="1"/>
  <c r="R832" i="8" a="1"/>
  <c r="R832" i="8" s="1"/>
  <c r="S1020" i="8" a="1"/>
  <c r="S1020" i="8" s="1"/>
  <c r="T1020" i="8" a="1"/>
  <c r="T1020" i="8" s="1"/>
  <c r="R1020" i="8" a="1"/>
  <c r="R1020" i="8" s="1"/>
  <c r="Q1020" i="8" a="1"/>
  <c r="Q1020" i="8" s="1"/>
  <c r="S18" i="8" a="1"/>
  <c r="S18" i="8" s="1"/>
  <c r="R18" i="8" a="1"/>
  <c r="R18" i="8" s="1"/>
  <c r="Q18" i="8" a="1"/>
  <c r="Q18" i="8" s="1"/>
  <c r="T18" i="8" a="1"/>
  <c r="T18" i="8" s="1"/>
  <c r="Q128" i="8" a="1"/>
  <c r="Q128" i="8" s="1"/>
  <c r="U302" i="8" a="1"/>
  <c r="U302" i="8" s="1"/>
  <c r="S854" i="8" a="1"/>
  <c r="S854" i="8" s="1"/>
  <c r="R854" i="8" a="1"/>
  <c r="R854" i="8" s="1"/>
  <c r="Q854" i="8" a="1"/>
  <c r="Q854" i="8" s="1"/>
  <c r="T854" i="8" a="1"/>
  <c r="T854" i="8" s="1"/>
  <c r="T999" i="8" a="1"/>
  <c r="T999" i="8" s="1"/>
  <c r="S999" i="8" a="1"/>
  <c r="S999" i="8" s="1"/>
  <c r="R999" i="8" a="1"/>
  <c r="R999" i="8" s="1"/>
  <c r="Q999" i="8" a="1"/>
  <c r="Q999" i="8" s="1"/>
  <c r="T75" i="8" a="1"/>
  <c r="T75" i="8" s="1"/>
  <c r="S75" i="8" a="1"/>
  <c r="S75" i="8" s="1"/>
  <c r="R75" i="8" a="1"/>
  <c r="R75" i="8" s="1"/>
  <c r="Q75" i="8" a="1"/>
  <c r="Q75" i="8" s="1"/>
  <c r="T27" i="8" a="1"/>
  <c r="T27" i="8" s="1"/>
  <c r="S27" i="8" a="1"/>
  <c r="S27" i="8" s="1"/>
  <c r="R27" i="8" a="1"/>
  <c r="R27" i="8" s="1"/>
  <c r="Q27" i="8" a="1"/>
  <c r="Q27" i="8" s="1"/>
  <c r="T402" i="8" a="1"/>
  <c r="T402" i="8" s="1"/>
  <c r="Q402" i="8" a="1"/>
  <c r="Q402" i="8" s="1"/>
  <c r="S402" i="8" a="1"/>
  <c r="S402" i="8" s="1"/>
  <c r="R402" i="8" a="1"/>
  <c r="R402" i="8" s="1"/>
  <c r="Q390" i="8" a="1"/>
  <c r="Q390" i="8" s="1"/>
  <c r="T390" i="8" a="1"/>
  <c r="T390" i="8" s="1"/>
  <c r="S390" i="8" a="1"/>
  <c r="S390" i="8" s="1"/>
  <c r="R390" i="8" a="1"/>
  <c r="R390" i="8" s="1"/>
  <c r="S624" i="8" a="1"/>
  <c r="S624" i="8" s="1"/>
  <c r="Q624" i="8" a="1"/>
  <c r="Q624" i="8" s="1"/>
  <c r="T624" i="8" a="1"/>
  <c r="T624" i="8" s="1"/>
  <c r="R624" i="8" a="1"/>
  <c r="R624" i="8" s="1"/>
  <c r="Q177" i="8" a="1"/>
  <c r="Q177" i="8" s="1"/>
  <c r="S87" i="8" a="1"/>
  <c r="S87" i="8" s="1"/>
  <c r="S616" i="8" a="1"/>
  <c r="S616" i="8" s="1"/>
  <c r="Q616" i="8" a="1"/>
  <c r="Q616" i="8" s="1"/>
  <c r="T616" i="8" a="1"/>
  <c r="T616" i="8" s="1"/>
  <c r="R616" i="8" a="1"/>
  <c r="R616" i="8" s="1"/>
  <c r="S701" i="8" a="1"/>
  <c r="S701" i="8" s="1"/>
  <c r="Q701" i="8" a="1"/>
  <c r="Q701" i="8" s="1"/>
  <c r="T701" i="8" a="1"/>
  <c r="T701" i="8" s="1"/>
  <c r="R701" i="8" a="1"/>
  <c r="R701" i="8" s="1"/>
  <c r="T31" i="8" a="1"/>
  <c r="T31" i="8" s="1"/>
  <c r="S31" i="8" a="1"/>
  <c r="S31" i="8" s="1"/>
  <c r="R31" i="8" a="1"/>
  <c r="R31" i="8" s="1"/>
  <c r="Q31" i="8" a="1"/>
  <c r="Q31" i="8" s="1"/>
  <c r="R92" i="8" a="1"/>
  <c r="R92" i="8" s="1"/>
  <c r="R318" i="8" a="1"/>
  <c r="R318" i="8" s="1"/>
  <c r="Q318" i="8" a="1"/>
  <c r="Q318" i="8" s="1"/>
  <c r="T318" i="8" a="1"/>
  <c r="T318" i="8" s="1"/>
  <c r="S318" i="8" a="1"/>
  <c r="S318" i="8" s="1"/>
  <c r="T655" i="8" a="1"/>
  <c r="T655" i="8" s="1"/>
  <c r="S655" i="8" a="1"/>
  <c r="S655" i="8" s="1"/>
  <c r="R655" i="8" a="1"/>
  <c r="R655" i="8" s="1"/>
  <c r="Q655" i="8" a="1"/>
  <c r="Q655" i="8" s="1"/>
  <c r="R825" i="8" a="1"/>
  <c r="R825" i="8" s="1"/>
  <c r="Q825" i="8" a="1"/>
  <c r="Q825" i="8" s="1"/>
  <c r="T825" i="8" a="1"/>
  <c r="T825" i="8" s="1"/>
  <c r="S825" i="8" a="1"/>
  <c r="S825" i="8" s="1"/>
  <c r="Q976" i="8" a="1"/>
  <c r="Q976" i="8" s="1"/>
  <c r="T976" i="8" a="1"/>
  <c r="T976" i="8" s="1"/>
  <c r="S976" i="8" a="1"/>
  <c r="S976" i="8" s="1"/>
  <c r="R976" i="8" a="1"/>
  <c r="R976" i="8" s="1"/>
  <c r="T1109" i="8" a="1"/>
  <c r="T1109" i="8" s="1"/>
  <c r="S1109" i="8" a="1"/>
  <c r="S1109" i="8" s="1"/>
  <c r="R1109" i="8" a="1"/>
  <c r="R1109" i="8" s="1"/>
  <c r="Q1109" i="8" a="1"/>
  <c r="Q1109" i="8" s="1"/>
  <c r="R1160" i="8" a="1"/>
  <c r="R1160" i="8" s="1"/>
  <c r="T1160" i="8" a="1"/>
  <c r="T1160" i="8" s="1"/>
  <c r="Q1160" i="8" a="1"/>
  <c r="Q1160" i="8" s="1"/>
  <c r="S1160" i="8" a="1"/>
  <c r="S1160" i="8" s="1"/>
  <c r="R1178" i="8" a="1"/>
  <c r="R1178" i="8" s="1"/>
  <c r="T1178" i="8" a="1"/>
  <c r="T1178" i="8" s="1"/>
  <c r="Q1178" i="8" a="1"/>
  <c r="Q1178" i="8" s="1"/>
  <c r="S1178" i="8" a="1"/>
  <c r="S1178" i="8" s="1"/>
  <c r="T706" i="8" a="1"/>
  <c r="T706" i="8" s="1"/>
  <c r="R706" i="8" a="1"/>
  <c r="R706" i="8" s="1"/>
  <c r="Q706" i="8" a="1"/>
  <c r="Q706" i="8" s="1"/>
  <c r="S706" i="8" a="1"/>
  <c r="S706" i="8" s="1"/>
  <c r="S356" i="8" a="1"/>
  <c r="S356" i="8" s="1"/>
  <c r="R356" i="8" a="1"/>
  <c r="R356" i="8" s="1"/>
  <c r="Q356" i="8" a="1"/>
  <c r="Q356" i="8" s="1"/>
  <c r="T356" i="8" a="1"/>
  <c r="T356" i="8" s="1"/>
  <c r="R993" i="8" a="1"/>
  <c r="R993" i="8" s="1"/>
  <c r="Q993" i="8" a="1"/>
  <c r="Q993" i="8" s="1"/>
  <c r="T993" i="8" a="1"/>
  <c r="T993" i="8" s="1"/>
  <c r="S993" i="8" a="1"/>
  <c r="S993" i="8" s="1"/>
  <c r="T1136" i="8" a="1"/>
  <c r="T1136" i="8" s="1"/>
  <c r="S1136" i="8" a="1"/>
  <c r="S1136" i="8" s="1"/>
  <c r="R1136" i="8" a="1"/>
  <c r="R1136" i="8" s="1"/>
  <c r="Q1136" i="8" a="1"/>
  <c r="Q1136" i="8" s="1"/>
  <c r="Q1177" i="8" a="1"/>
  <c r="Q1177" i="8" s="1"/>
  <c r="S1177" i="8" a="1"/>
  <c r="S1177" i="8" s="1"/>
  <c r="R1177" i="8" a="1"/>
  <c r="R1177" i="8" s="1"/>
  <c r="T1177" i="8" a="1"/>
  <c r="T1177" i="8" s="1"/>
  <c r="Q127" i="8" a="1"/>
  <c r="Q127" i="8" s="1"/>
  <c r="R127" i="8" a="1"/>
  <c r="R127" i="8" s="1"/>
  <c r="T127" i="8" a="1"/>
  <c r="T127" i="8" s="1"/>
  <c r="S127" i="8" a="1"/>
  <c r="S127" i="8" s="1"/>
  <c r="T281" i="8" a="1"/>
  <c r="T281" i="8" s="1"/>
  <c r="S281" i="8" a="1"/>
  <c r="S281" i="8" s="1"/>
  <c r="R281" i="8" a="1"/>
  <c r="R281" i="8" s="1"/>
  <c r="Q281" i="8" a="1"/>
  <c r="Q281" i="8" s="1"/>
  <c r="S346" i="8" a="1"/>
  <c r="S346" i="8" s="1"/>
  <c r="R346" i="8" a="1"/>
  <c r="R346" i="8" s="1"/>
  <c r="Q346" i="8" a="1"/>
  <c r="Q346" i="8" s="1"/>
  <c r="T346" i="8" a="1"/>
  <c r="T346" i="8" s="1"/>
  <c r="Q366" i="8" a="1"/>
  <c r="Q366" i="8" s="1"/>
  <c r="R366" i="8" a="1"/>
  <c r="R366" i="8" s="1"/>
  <c r="T366" i="8" a="1"/>
  <c r="T366" i="8" s="1"/>
  <c r="S366" i="8" a="1"/>
  <c r="S366" i="8" s="1"/>
  <c r="R367" i="8" a="1"/>
  <c r="R367" i="8" s="1"/>
  <c r="Q367" i="8" a="1"/>
  <c r="Q367" i="8" s="1"/>
  <c r="T367" i="8" a="1"/>
  <c r="T367" i="8" s="1"/>
  <c r="S367" i="8" a="1"/>
  <c r="S367" i="8" s="1"/>
  <c r="Q667" i="8" a="1"/>
  <c r="Q667" i="8" s="1"/>
  <c r="S667" i="8" a="1"/>
  <c r="S667" i="8" s="1"/>
  <c r="T667" i="8" a="1"/>
  <c r="T667" i="8" s="1"/>
  <c r="R667" i="8" a="1"/>
  <c r="R667" i="8" s="1"/>
  <c r="R745" i="8" a="1"/>
  <c r="R745" i="8" s="1"/>
  <c r="Q745" i="8" a="1"/>
  <c r="Q745" i="8" s="1"/>
  <c r="T745" i="8" a="1"/>
  <c r="T745" i="8" s="1"/>
  <c r="S745" i="8" a="1"/>
  <c r="S745" i="8" s="1"/>
  <c r="R749" i="8" a="1"/>
  <c r="R749" i="8" s="1"/>
  <c r="Q749" i="8" a="1"/>
  <c r="Q749" i="8" s="1"/>
  <c r="T749" i="8" a="1"/>
  <c r="T749" i="8" s="1"/>
  <c r="S749" i="8" a="1"/>
  <c r="S749" i="8" s="1"/>
  <c r="T823" i="8" a="1"/>
  <c r="T823" i="8" s="1"/>
  <c r="S823" i="8" a="1"/>
  <c r="S823" i="8" s="1"/>
  <c r="R823" i="8" a="1"/>
  <c r="R823" i="8" s="1"/>
  <c r="Q823" i="8" a="1"/>
  <c r="Q823" i="8" s="1"/>
  <c r="S895" i="8" a="1"/>
  <c r="S895" i="8" s="1"/>
  <c r="Q895" i="8" a="1"/>
  <c r="Q895" i="8" s="1"/>
  <c r="R895" i="8" a="1"/>
  <c r="R895" i="8" s="1"/>
  <c r="T895" i="8" a="1"/>
  <c r="T895" i="8" s="1"/>
  <c r="S959" i="8" a="1"/>
  <c r="S959" i="8" s="1"/>
  <c r="Q959" i="8" a="1"/>
  <c r="Q959" i="8" s="1"/>
  <c r="T959" i="8" a="1"/>
  <c r="T959" i="8" s="1"/>
  <c r="R959" i="8" a="1"/>
  <c r="R959" i="8" s="1"/>
  <c r="Q1154" i="8" a="1"/>
  <c r="Q1154" i="8" s="1"/>
  <c r="S1154" i="8" a="1"/>
  <c r="S1154" i="8" s="1"/>
  <c r="T1154" i="8" a="1"/>
  <c r="T1154" i="8" s="1"/>
  <c r="R1154" i="8" a="1"/>
  <c r="R1154" i="8" s="1"/>
  <c r="S147" i="8" a="1"/>
  <c r="S147" i="8" s="1"/>
  <c r="Q90" i="8" a="1"/>
  <c r="Q90" i="8" s="1"/>
  <c r="Q481" i="8" a="1"/>
  <c r="Q481" i="8" s="1"/>
  <c r="T481" i="8" a="1"/>
  <c r="T481" i="8" s="1"/>
  <c r="S481" i="8" a="1"/>
  <c r="S481" i="8" s="1"/>
  <c r="R481" i="8" a="1"/>
  <c r="R481" i="8" s="1"/>
  <c r="R474" i="8" a="1"/>
  <c r="R474" i="8" s="1"/>
  <c r="T474" i="8" a="1"/>
  <c r="T474" i="8" s="1"/>
  <c r="S474" i="8" a="1"/>
  <c r="S474" i="8" s="1"/>
  <c r="Q474" i="8" a="1"/>
  <c r="Q474" i="8" s="1"/>
  <c r="T549" i="8" a="1"/>
  <c r="T549" i="8" s="1"/>
  <c r="S549" i="8" a="1"/>
  <c r="S549" i="8" s="1"/>
  <c r="R549" i="8" a="1"/>
  <c r="R549" i="8" s="1"/>
  <c r="Q549" i="8" a="1"/>
  <c r="Q549" i="8" s="1"/>
  <c r="S986" i="8" a="1"/>
  <c r="S986" i="8" s="1"/>
  <c r="R986" i="8" a="1"/>
  <c r="R986" i="8" s="1"/>
  <c r="Q986" i="8" a="1"/>
  <c r="Q986" i="8" s="1"/>
  <c r="T986" i="8" a="1"/>
  <c r="T986" i="8" s="1"/>
  <c r="R1018" i="8" a="1"/>
  <c r="R1018" i="8" s="1"/>
  <c r="Q1018" i="8" a="1"/>
  <c r="Q1018" i="8" s="1"/>
  <c r="T1018" i="8" a="1"/>
  <c r="T1018" i="8" s="1"/>
  <c r="S1018" i="8" a="1"/>
  <c r="S1018" i="8" s="1"/>
  <c r="Q1194" i="8" a="1"/>
  <c r="Q1194" i="8" s="1"/>
  <c r="S1194" i="8" a="1"/>
  <c r="S1194" i="8" s="1"/>
  <c r="T1194" i="8" a="1"/>
  <c r="T1194" i="8" s="1"/>
  <c r="R1194" i="8" a="1"/>
  <c r="R1194" i="8" s="1"/>
  <c r="T140" i="8" a="1"/>
  <c r="T140" i="8" s="1"/>
  <c r="R128" i="8" a="1"/>
  <c r="R128" i="8" s="1"/>
  <c r="S604" i="8" a="1"/>
  <c r="S604" i="8" s="1"/>
  <c r="Q604" i="8" a="1"/>
  <c r="Q604" i="8" s="1"/>
  <c r="T604" i="8" a="1"/>
  <c r="T604" i="8" s="1"/>
  <c r="R604" i="8" a="1"/>
  <c r="R604" i="8" s="1"/>
  <c r="S927" i="8" a="1"/>
  <c r="S927" i="8" s="1"/>
  <c r="R927" i="8" a="1"/>
  <c r="R927" i="8" s="1"/>
  <c r="Q927" i="8" a="1"/>
  <c r="Q927" i="8" s="1"/>
  <c r="T927" i="8" a="1"/>
  <c r="T927" i="8" s="1"/>
  <c r="T1021" i="8" a="1"/>
  <c r="T1021" i="8" s="1"/>
  <c r="Q1021" i="8" a="1"/>
  <c r="Q1021" i="8" s="1"/>
  <c r="R1021" i="8" a="1"/>
  <c r="R1021" i="8" s="1"/>
  <c r="S1021" i="8" a="1"/>
  <c r="S1021" i="8" s="1"/>
  <c r="Q1146" i="8" a="1"/>
  <c r="Q1146" i="8" s="1"/>
  <c r="S1146" i="8" a="1"/>
  <c r="S1146" i="8" s="1"/>
  <c r="T1146" i="8" a="1"/>
  <c r="T1146" i="8" s="1"/>
  <c r="R1146" i="8" a="1"/>
  <c r="R1146" i="8" s="1"/>
  <c r="T51" i="8" a="1"/>
  <c r="T51" i="8" s="1"/>
  <c r="S51" i="8" a="1"/>
  <c r="S51" i="8" s="1"/>
  <c r="R51" i="8" a="1"/>
  <c r="R51" i="8" s="1"/>
  <c r="Q51" i="8" a="1"/>
  <c r="Q51" i="8" s="1"/>
  <c r="R262" i="8" a="1"/>
  <c r="R262" i="8" s="1"/>
  <c r="Q262" i="8" a="1"/>
  <c r="Q262" i="8" s="1"/>
  <c r="T262" i="8" a="1"/>
  <c r="T262" i="8" s="1"/>
  <c r="S262" i="8" a="1"/>
  <c r="S262" i="8" s="1"/>
  <c r="S315" i="8" a="1"/>
  <c r="S315" i="8" s="1"/>
  <c r="R315" i="8" a="1"/>
  <c r="R315" i="8" s="1"/>
  <c r="Q315" i="8" a="1"/>
  <c r="Q315" i="8" s="1"/>
  <c r="T315" i="8" a="1"/>
  <c r="T315" i="8" s="1"/>
  <c r="R597" i="8" a="1"/>
  <c r="R597" i="8" s="1"/>
  <c r="Q597" i="8" a="1"/>
  <c r="Q597" i="8" s="1"/>
  <c r="T597" i="8" a="1"/>
  <c r="T597" i="8" s="1"/>
  <c r="S597" i="8" a="1"/>
  <c r="S597" i="8" s="1"/>
  <c r="R861" i="8" a="1"/>
  <c r="R861" i="8" s="1"/>
  <c r="Q861" i="8" a="1"/>
  <c r="Q861" i="8" s="1"/>
  <c r="T861" i="8" a="1"/>
  <c r="T861" i="8" s="1"/>
  <c r="S861" i="8" a="1"/>
  <c r="S861" i="8" s="1"/>
  <c r="R906" i="8" a="1"/>
  <c r="R906" i="8" s="1"/>
  <c r="Q906" i="8" a="1"/>
  <c r="Q906" i="8" s="1"/>
  <c r="T906" i="8" a="1"/>
  <c r="T906" i="8" s="1"/>
  <c r="S906" i="8" a="1"/>
  <c r="S906" i="8" s="1"/>
  <c r="R985" i="8" a="1"/>
  <c r="R985" i="8" s="1"/>
  <c r="Q985" i="8" a="1"/>
  <c r="Q985" i="8" s="1"/>
  <c r="T985" i="8" a="1"/>
  <c r="T985" i="8" s="1"/>
  <c r="S985" i="8" a="1"/>
  <c r="S985" i="8" s="1"/>
  <c r="T651" i="8" a="1"/>
  <c r="T651" i="8" s="1"/>
  <c r="S651" i="8" a="1"/>
  <c r="S651" i="8" s="1"/>
  <c r="Q651" i="8" a="1"/>
  <c r="Q651" i="8" s="1"/>
  <c r="R651" i="8" a="1"/>
  <c r="R651" i="8" s="1"/>
  <c r="S673" i="8" a="1"/>
  <c r="S673" i="8" s="1"/>
  <c r="Q673" i="8" a="1"/>
  <c r="Q673" i="8" s="1"/>
  <c r="T673" i="8" a="1"/>
  <c r="T673" i="8" s="1"/>
  <c r="R673" i="8" a="1"/>
  <c r="R673" i="8" s="1"/>
  <c r="S92" i="8" a="1"/>
  <c r="S92" i="8" s="1"/>
  <c r="T232" i="8" a="1"/>
  <c r="T232" i="8" s="1"/>
  <c r="S232" i="8" a="1"/>
  <c r="S232" i="8" s="1"/>
  <c r="R232" i="8" a="1"/>
  <c r="R232" i="8" s="1"/>
  <c r="Q232" i="8" a="1"/>
  <c r="Q232" i="8" s="1"/>
  <c r="S514" i="8" a="1"/>
  <c r="S514" i="8" s="1"/>
  <c r="R514" i="8" a="1"/>
  <c r="R514" i="8" s="1"/>
  <c r="Q514" i="8" a="1"/>
  <c r="Q514" i="8" s="1"/>
  <c r="T514" i="8" a="1"/>
  <c r="T514" i="8" s="1"/>
  <c r="R517" i="8" a="1"/>
  <c r="R517" i="8" s="1"/>
  <c r="Q517" i="8" a="1"/>
  <c r="Q517" i="8" s="1"/>
  <c r="T517" i="8" a="1"/>
  <c r="T517" i="8" s="1"/>
  <c r="S517" i="8" a="1"/>
  <c r="S517" i="8" s="1"/>
  <c r="Q844" i="8" a="1"/>
  <c r="Q844" i="8" s="1"/>
  <c r="T844" i="8" a="1"/>
  <c r="T844" i="8" s="1"/>
  <c r="S844" i="8" a="1"/>
  <c r="S844" i="8" s="1"/>
  <c r="R844" i="8" a="1"/>
  <c r="R844" i="8" s="1"/>
  <c r="T935" i="8" a="1"/>
  <c r="T935" i="8" s="1"/>
  <c r="S935" i="8" a="1"/>
  <c r="S935" i="8" s="1"/>
  <c r="R935" i="8" a="1"/>
  <c r="R935" i="8" s="1"/>
  <c r="Q935" i="8" a="1"/>
  <c r="Q935" i="8" s="1"/>
  <c r="Q1173" i="8" a="1"/>
  <c r="Q1173" i="8" s="1"/>
  <c r="S1173" i="8" a="1"/>
  <c r="S1173" i="8" s="1"/>
  <c r="T1173" i="8" a="1"/>
  <c r="T1173" i="8" s="1"/>
  <c r="R1173" i="8" a="1"/>
  <c r="R1173" i="8" s="1"/>
  <c r="T287" i="8" a="1"/>
  <c r="T287" i="8" s="1"/>
  <c r="S287" i="8" a="1"/>
  <c r="S287" i="8" s="1"/>
  <c r="R287" i="8" a="1"/>
  <c r="R287" i="8" s="1"/>
  <c r="Q287" i="8" a="1"/>
  <c r="Q287" i="8" s="1"/>
  <c r="T353" i="8" a="1"/>
  <c r="T353" i="8" s="1"/>
  <c r="S353" i="8" a="1"/>
  <c r="S353" i="8" s="1"/>
  <c r="R353" i="8" a="1"/>
  <c r="R353" i="8" s="1"/>
  <c r="Q353" i="8" a="1"/>
  <c r="Q353" i="8" s="1"/>
  <c r="Q840" i="8" a="1"/>
  <c r="Q840" i="8" s="1"/>
  <c r="T840" i="8" a="1"/>
  <c r="T840" i="8" s="1"/>
  <c r="S840" i="8" a="1"/>
  <c r="S840" i="8" s="1"/>
  <c r="R840" i="8" a="1"/>
  <c r="R840" i="8" s="1"/>
  <c r="T55" i="8" a="1"/>
  <c r="T55" i="8" s="1"/>
  <c r="S55" i="8" a="1"/>
  <c r="S55" i="8" s="1"/>
  <c r="R55" i="8" a="1"/>
  <c r="R55" i="8" s="1"/>
  <c r="Q55" i="8" a="1"/>
  <c r="Q55" i="8" s="1"/>
  <c r="T295" i="8" a="1"/>
  <c r="T295" i="8" s="1"/>
  <c r="S295" i="8" a="1"/>
  <c r="S295" i="8" s="1"/>
  <c r="R295" i="8" a="1"/>
  <c r="R295" i="8" s="1"/>
  <c r="Q295" i="8" a="1"/>
  <c r="Q295" i="8" s="1"/>
  <c r="Q614" i="8" a="1"/>
  <c r="Q614" i="8" s="1"/>
  <c r="S614" i="8" a="1"/>
  <c r="S614" i="8" s="1"/>
  <c r="R614" i="8" a="1"/>
  <c r="R614" i="8" s="1"/>
  <c r="T614" i="8" a="1"/>
  <c r="T614" i="8" s="1"/>
  <c r="T343" i="8" a="1"/>
  <c r="T343" i="8" s="1"/>
  <c r="S343" i="8" a="1"/>
  <c r="S343" i="8" s="1"/>
  <c r="R343" i="8" a="1"/>
  <c r="R343" i="8" s="1"/>
  <c r="Q343" i="8" a="1"/>
  <c r="Q343" i="8" s="1"/>
  <c r="S322" i="8" a="1"/>
  <c r="S322" i="8" s="1"/>
  <c r="R322" i="8" a="1"/>
  <c r="R322" i="8" s="1"/>
  <c r="Q322" i="8" a="1"/>
  <c r="Q322" i="8" s="1"/>
  <c r="T322" i="8" a="1"/>
  <c r="T322" i="8" s="1"/>
  <c r="S556" i="8" a="1"/>
  <c r="S556" i="8" s="1"/>
  <c r="R556" i="8" a="1"/>
  <c r="R556" i="8" s="1"/>
  <c r="Q556" i="8" a="1"/>
  <c r="Q556" i="8" s="1"/>
  <c r="T556" i="8" a="1"/>
  <c r="T556" i="8" s="1"/>
  <c r="Q634" i="8" a="1"/>
  <c r="Q634" i="8" s="1"/>
  <c r="T634" i="8" a="1"/>
  <c r="T634" i="8" s="1"/>
  <c r="S634" i="8" a="1"/>
  <c r="S634" i="8" s="1"/>
  <c r="R634" i="8" a="1"/>
  <c r="R634" i="8" s="1"/>
  <c r="Q618" i="8" a="1"/>
  <c r="Q618" i="8" s="1"/>
  <c r="S618" i="8" a="1"/>
  <c r="S618" i="8" s="1"/>
  <c r="R618" i="8" a="1"/>
  <c r="R618" i="8" s="1"/>
  <c r="T618" i="8" a="1"/>
  <c r="T618" i="8" s="1"/>
  <c r="R649" i="8" a="1"/>
  <c r="R649" i="8" s="1"/>
  <c r="Q649" i="8" a="1"/>
  <c r="Q649" i="8" s="1"/>
  <c r="S649" i="8" a="1"/>
  <c r="S649" i="8" s="1"/>
  <c r="T649" i="8" a="1"/>
  <c r="T649" i="8" s="1"/>
  <c r="R1122" i="8" a="1"/>
  <c r="R1122" i="8" s="1"/>
  <c r="Q1122" i="8" a="1"/>
  <c r="Q1122" i="8" s="1"/>
  <c r="T1122" i="8" a="1"/>
  <c r="T1122" i="8" s="1"/>
  <c r="S1122" i="8" a="1"/>
  <c r="S1122" i="8" s="1"/>
  <c r="R199" i="8" a="1"/>
  <c r="R199" i="8" s="1"/>
  <c r="T289" i="8" a="1"/>
  <c r="T289" i="8" s="1"/>
  <c r="S289" i="8" a="1"/>
  <c r="S289" i="8" s="1"/>
  <c r="R289" i="8" a="1"/>
  <c r="R289" i="8" s="1"/>
  <c r="Q289" i="8" a="1"/>
  <c r="Q289" i="8" s="1"/>
  <c r="S608" i="8" a="1"/>
  <c r="S608" i="8" s="1"/>
  <c r="Q608" i="8" a="1"/>
  <c r="Q608" i="8" s="1"/>
  <c r="T608" i="8" a="1"/>
  <c r="T608" i="8" s="1"/>
  <c r="R608" i="8" a="1"/>
  <c r="R608" i="8" s="1"/>
  <c r="T804" i="8" a="1"/>
  <c r="T804" i="8" s="1"/>
  <c r="S804" i="8" a="1"/>
  <c r="S804" i="8" s="1"/>
  <c r="R804" i="8" a="1"/>
  <c r="R804" i="8" s="1"/>
  <c r="Q804" i="8" a="1"/>
  <c r="Q804" i="8" s="1"/>
  <c r="R1030" i="8" a="1"/>
  <c r="R1030" i="8" s="1"/>
  <c r="Q1030" i="8" a="1"/>
  <c r="Q1030" i="8" s="1"/>
  <c r="T1030" i="8" a="1"/>
  <c r="T1030" i="8" s="1"/>
  <c r="S1030" i="8" a="1"/>
  <c r="S1030" i="8" s="1"/>
  <c r="Q1103" i="8" a="1"/>
  <c r="Q1103" i="8" s="1"/>
  <c r="S1103" i="8" a="1"/>
  <c r="S1103" i="8" s="1"/>
  <c r="T1103" i="8" a="1"/>
  <c r="T1103" i="8" s="1"/>
  <c r="R1103" i="8" a="1"/>
  <c r="R1103" i="8" s="1"/>
  <c r="R1199" i="8" a="1"/>
  <c r="R1199" i="8" s="1"/>
  <c r="S1199" i="8" a="1"/>
  <c r="S1199" i="8" s="1"/>
  <c r="Q1199" i="8" a="1"/>
  <c r="Q1199" i="8" s="1"/>
  <c r="T1199" i="8" a="1"/>
  <c r="T1199" i="8" s="1"/>
  <c r="S1208" i="8" a="1"/>
  <c r="S1208" i="8" s="1"/>
  <c r="Q1208" i="8" a="1"/>
  <c r="Q1208" i="8" s="1"/>
  <c r="R1208" i="8" a="1"/>
  <c r="R1208" i="8" s="1"/>
  <c r="T1208" i="8" a="1"/>
  <c r="T1208" i="8" s="1"/>
  <c r="T147" i="8" a="1"/>
  <c r="T147" i="8" s="1"/>
  <c r="R90" i="8" a="1"/>
  <c r="R90" i="8" s="1"/>
  <c r="S162" i="8" a="1"/>
  <c r="S162" i="8" s="1"/>
  <c r="R162" i="8" a="1"/>
  <c r="R162" i="8" s="1"/>
  <c r="Q162" i="8" a="1"/>
  <c r="Q162" i="8" s="1"/>
  <c r="T162" i="8" a="1"/>
  <c r="T162" i="8" s="1"/>
  <c r="T282" i="8" a="1"/>
  <c r="T282" i="8" s="1"/>
  <c r="S282" i="8" a="1"/>
  <c r="S282" i="8" s="1"/>
  <c r="R282" i="8" a="1"/>
  <c r="R282" i="8" s="1"/>
  <c r="Q282" i="8" a="1"/>
  <c r="Q282" i="8" s="1"/>
  <c r="U314" i="8" a="1"/>
  <c r="U314" i="8" s="1"/>
  <c r="S582" i="8" a="1"/>
  <c r="S582" i="8" s="1"/>
  <c r="T582" i="8" a="1"/>
  <c r="T582" i="8" s="1"/>
  <c r="R582" i="8" a="1"/>
  <c r="R582" i="8" s="1"/>
  <c r="Q582" i="8" a="1"/>
  <c r="Q582" i="8" s="1"/>
  <c r="T678" i="8" a="1"/>
  <c r="T678" i="8" s="1"/>
  <c r="R678" i="8" a="1"/>
  <c r="R678" i="8" s="1"/>
  <c r="Q678" i="8" a="1"/>
  <c r="Q678" i="8" s="1"/>
  <c r="S678" i="8" a="1"/>
  <c r="S678" i="8" s="1"/>
  <c r="S797" i="8" a="1"/>
  <c r="S797" i="8" s="1"/>
  <c r="R797" i="8" a="1"/>
  <c r="R797" i="8" s="1"/>
  <c r="T797" i="8" a="1"/>
  <c r="T797" i="8" s="1"/>
  <c r="Q797" i="8" a="1"/>
  <c r="Q797" i="8" s="1"/>
  <c r="R966" i="8" a="1"/>
  <c r="R966" i="8" s="1"/>
  <c r="Q966" i="8" a="1"/>
  <c r="Q966" i="8" s="1"/>
  <c r="T966" i="8" a="1"/>
  <c r="T966" i="8" s="1"/>
  <c r="S966" i="8" a="1"/>
  <c r="S966" i="8" s="1"/>
  <c r="S978" i="8" a="1"/>
  <c r="S978" i="8" s="1"/>
  <c r="R978" i="8" a="1"/>
  <c r="R978" i="8" s="1"/>
  <c r="Q978" i="8" a="1"/>
  <c r="Q978" i="8" s="1"/>
  <c r="T978" i="8" a="1"/>
  <c r="T978" i="8" s="1"/>
  <c r="T1169" i="8" a="1"/>
  <c r="T1169" i="8" s="1"/>
  <c r="S1169" i="8" a="1"/>
  <c r="S1169" i="8" s="1"/>
  <c r="Q1169" i="8" a="1"/>
  <c r="Q1169" i="8" s="1"/>
  <c r="R1169" i="8" a="1"/>
  <c r="R1169" i="8" s="1"/>
  <c r="R175" i="8" a="1"/>
  <c r="R175" i="8" s="1"/>
  <c r="T406" i="8" a="1"/>
  <c r="T406" i="8" s="1"/>
  <c r="Q406" i="8" a="1"/>
  <c r="Q406" i="8" s="1"/>
  <c r="S406" i="8" a="1"/>
  <c r="S406" i="8" s="1"/>
  <c r="R406" i="8" a="1"/>
  <c r="R406" i="8" s="1"/>
  <c r="R789" i="8" a="1"/>
  <c r="R789" i="8" s="1"/>
  <c r="Q789" i="8" a="1"/>
  <c r="Q789" i="8" s="1"/>
  <c r="T789" i="8" a="1"/>
  <c r="T789" i="8" s="1"/>
  <c r="S789" i="8" a="1"/>
  <c r="S789" i="8" s="1"/>
  <c r="R773" i="8" a="1"/>
  <c r="R773" i="8" s="1"/>
  <c r="Q773" i="8" a="1"/>
  <c r="Q773" i="8" s="1"/>
  <c r="S773" i="8" a="1"/>
  <c r="S773" i="8" s="1"/>
  <c r="T773" i="8" a="1"/>
  <c r="T773" i="8" s="1"/>
  <c r="S770" i="8" a="1"/>
  <c r="S770" i="8" s="1"/>
  <c r="R770" i="8" a="1"/>
  <c r="R770" i="8" s="1"/>
  <c r="Q770" i="8" a="1"/>
  <c r="Q770" i="8" s="1"/>
  <c r="T770" i="8" a="1"/>
  <c r="T770" i="8" s="1"/>
  <c r="S938" i="8" a="1"/>
  <c r="S938" i="8" s="1"/>
  <c r="R938" i="8" a="1"/>
  <c r="R938" i="8" s="1"/>
  <c r="Q938" i="8" a="1"/>
  <c r="Q938" i="8" s="1"/>
  <c r="T938" i="8" a="1"/>
  <c r="T938" i="8" s="1"/>
  <c r="T983" i="8" a="1"/>
  <c r="T983" i="8" s="1"/>
  <c r="S983" i="8" a="1"/>
  <c r="S983" i="8" s="1"/>
  <c r="R983" i="8" a="1"/>
  <c r="R983" i="8" s="1"/>
  <c r="Q983" i="8" a="1"/>
  <c r="Q983" i="8" s="1"/>
  <c r="R1005" i="8" a="1"/>
  <c r="R1005" i="8" s="1"/>
  <c r="Q1005" i="8" a="1"/>
  <c r="Q1005" i="8" s="1"/>
  <c r="T1005" i="8" a="1"/>
  <c r="T1005" i="8" s="1"/>
  <c r="S1005" i="8" a="1"/>
  <c r="S1005" i="8" s="1"/>
  <c r="R1350" i="8" a="1"/>
  <c r="R1350" i="8" s="1"/>
  <c r="Q1350" i="8" a="1"/>
  <c r="Q1350" i="8" s="1"/>
  <c r="T1350" i="8" a="1"/>
  <c r="T1350" i="8" s="1"/>
  <c r="S1350" i="8" a="1"/>
  <c r="S1350" i="8" s="1"/>
  <c r="T71" i="8" a="1"/>
  <c r="T71" i="8" s="1"/>
  <c r="S71" i="8" a="1"/>
  <c r="S71" i="8" s="1"/>
  <c r="R71" i="8" a="1"/>
  <c r="R71" i="8" s="1"/>
  <c r="Q71" i="8" a="1"/>
  <c r="Q71" i="8" s="1"/>
  <c r="T67" i="8" a="1"/>
  <c r="T67" i="8" s="1"/>
  <c r="S67" i="8" a="1"/>
  <c r="S67" i="8" s="1"/>
  <c r="R67" i="8" a="1"/>
  <c r="R67" i="8" s="1"/>
  <c r="Q67" i="8" a="1"/>
  <c r="Q67" i="8" s="1"/>
  <c r="T284" i="8" a="1"/>
  <c r="T284" i="8" s="1"/>
  <c r="S284" i="8" a="1"/>
  <c r="S284" i="8" s="1"/>
  <c r="R284" i="8" a="1"/>
  <c r="R284" i="8" s="1"/>
  <c r="Q284" i="8" a="1"/>
  <c r="Q284" i="8" s="1"/>
  <c r="Q394" i="8" a="1"/>
  <c r="Q394" i="8" s="1"/>
  <c r="T394" i="8" a="1"/>
  <c r="T394" i="8" s="1"/>
  <c r="S394" i="8" a="1"/>
  <c r="S394" i="8" s="1"/>
  <c r="R394" i="8" a="1"/>
  <c r="R394" i="8" s="1"/>
  <c r="S805" i="8" a="1"/>
  <c r="S805" i="8" s="1"/>
  <c r="R805" i="8" a="1"/>
  <c r="R805" i="8" s="1"/>
  <c r="Q805" i="8" a="1"/>
  <c r="Q805" i="8" s="1"/>
  <c r="T805" i="8" a="1"/>
  <c r="T805" i="8" s="1"/>
  <c r="R837" i="8" a="1"/>
  <c r="R837" i="8" s="1"/>
  <c r="Q837" i="8" a="1"/>
  <c r="Q837" i="8" s="1"/>
  <c r="T837" i="8" a="1"/>
  <c r="T837" i="8" s="1"/>
  <c r="S837" i="8" a="1"/>
  <c r="S837" i="8" s="1"/>
  <c r="Q1185" i="8" a="1"/>
  <c r="Q1185" i="8" s="1"/>
  <c r="S1185" i="8" a="1"/>
  <c r="S1185" i="8" s="1"/>
  <c r="R1185" i="8" a="1"/>
  <c r="R1185" i="8" s="1"/>
  <c r="T1185" i="8" a="1"/>
  <c r="T1185" i="8" s="1"/>
  <c r="T87" i="8" a="1"/>
  <c r="T87" i="8" s="1"/>
  <c r="Q136" i="8" a="1"/>
  <c r="Q136" i="8" s="1"/>
  <c r="Q180" i="8" a="1"/>
  <c r="Q180" i="8" s="1"/>
  <c r="Q584" i="8" a="1"/>
  <c r="Q584" i="8" s="1"/>
  <c r="T584" i="8" a="1"/>
  <c r="T584" i="8" s="1"/>
  <c r="S584" i="8" a="1"/>
  <c r="S584" i="8" s="1"/>
  <c r="R584" i="8" a="1"/>
  <c r="R584" i="8" s="1"/>
  <c r="T809" i="8" a="1"/>
  <c r="T809" i="8" s="1"/>
  <c r="S809" i="8" a="1"/>
  <c r="S809" i="8" s="1"/>
  <c r="Q809" i="8" a="1"/>
  <c r="Q809" i="8" s="1"/>
  <c r="R809" i="8" a="1"/>
  <c r="R809" i="8" s="1"/>
  <c r="Q856" i="8" a="1"/>
  <c r="Q856" i="8" s="1"/>
  <c r="T856" i="8" a="1"/>
  <c r="T856" i="8" s="1"/>
  <c r="S856" i="8" a="1"/>
  <c r="S856" i="8" s="1"/>
  <c r="R856" i="8" a="1"/>
  <c r="R856" i="8" s="1"/>
  <c r="T92" i="8" a="1"/>
  <c r="T92" i="8" s="1"/>
  <c r="T203" i="8" a="1"/>
  <c r="T203" i="8" s="1"/>
  <c r="S533" i="8" a="1"/>
  <c r="S533" i="8" s="1"/>
  <c r="R533" i="8" a="1"/>
  <c r="R533" i="8" s="1"/>
  <c r="Q533" i="8" a="1"/>
  <c r="Q533" i="8" s="1"/>
  <c r="T533" i="8" a="1"/>
  <c r="T533" i="8" s="1"/>
  <c r="S677" i="8" a="1"/>
  <c r="S677" i="8" s="1"/>
  <c r="Q677" i="8" a="1"/>
  <c r="Q677" i="8" s="1"/>
  <c r="T677" i="8" a="1"/>
  <c r="T677" i="8" s="1"/>
  <c r="R677" i="8" a="1"/>
  <c r="R677" i="8" s="1"/>
  <c r="Q1093" i="8" a="1"/>
  <c r="Q1093" i="8" s="1"/>
  <c r="T1093" i="8" a="1"/>
  <c r="T1093" i="8" s="1"/>
  <c r="S1093" i="8" a="1"/>
  <c r="S1093" i="8" s="1"/>
  <c r="R1093" i="8" a="1"/>
  <c r="R1093" i="8" s="1"/>
  <c r="T39" i="8" a="1"/>
  <c r="T39" i="8" s="1"/>
  <c r="S39" i="8" a="1"/>
  <c r="S39" i="8" s="1"/>
  <c r="R39" i="8" a="1"/>
  <c r="R39" i="8" s="1"/>
  <c r="Q39" i="8" a="1"/>
  <c r="Q39" i="8" s="1"/>
  <c r="R420" i="8" a="1"/>
  <c r="R420" i="8" s="1"/>
  <c r="Q420" i="8" a="1"/>
  <c r="Q420" i="8" s="1"/>
  <c r="S420" i="8" a="1"/>
  <c r="S420" i="8" s="1"/>
  <c r="T420" i="8" a="1"/>
  <c r="T420" i="8" s="1"/>
  <c r="Q671" i="8" a="1"/>
  <c r="Q671" i="8" s="1"/>
  <c r="S671" i="8" a="1"/>
  <c r="S671" i="8" s="1"/>
  <c r="R671" i="8" a="1"/>
  <c r="R671" i="8" s="1"/>
  <c r="T671" i="8" a="1"/>
  <c r="T671" i="8" s="1"/>
  <c r="T743" i="8" a="1"/>
  <c r="T743" i="8" s="1"/>
  <c r="S743" i="8" a="1"/>
  <c r="S743" i="8" s="1"/>
  <c r="R743" i="8" a="1"/>
  <c r="R743" i="8" s="1"/>
  <c r="Q743" i="8" a="1"/>
  <c r="Q743" i="8" s="1"/>
  <c r="Q1029" i="8" a="1"/>
  <c r="Q1029" i="8" s="1"/>
  <c r="T1029" i="8" a="1"/>
  <c r="T1029" i="8" s="1"/>
  <c r="R1029" i="8" a="1"/>
  <c r="R1029" i="8" s="1"/>
  <c r="S1029" i="8" a="1"/>
  <c r="S1029" i="8" s="1"/>
  <c r="R77" i="8" a="1"/>
  <c r="R77" i="8" s="1"/>
  <c r="S77" i="8" a="1"/>
  <c r="S77" i="8" s="1"/>
  <c r="Q77" i="8" a="1"/>
  <c r="Q77" i="8" s="1"/>
  <c r="T77" i="8" a="1"/>
  <c r="T77" i="8" s="1"/>
  <c r="R146" i="8" a="1"/>
  <c r="R146" i="8" s="1"/>
  <c r="T146" i="8" a="1"/>
  <c r="T146" i="8" s="1"/>
  <c r="S146" i="8" a="1"/>
  <c r="S146" i="8" s="1"/>
  <c r="Q146" i="8" a="1"/>
  <c r="Q146" i="8" s="1"/>
  <c r="T236" i="8" a="1"/>
  <c r="T236" i="8" s="1"/>
  <c r="S236" i="8" a="1"/>
  <c r="S236" i="8" s="1"/>
  <c r="R236" i="8" a="1"/>
  <c r="R236" i="8" s="1"/>
  <c r="Q236" i="8" a="1"/>
  <c r="Q236" i="8" s="1"/>
  <c r="Q374" i="8" a="1"/>
  <c r="Q374" i="8" s="1"/>
  <c r="T374" i="8" a="1"/>
  <c r="T374" i="8" s="1"/>
  <c r="S374" i="8" a="1"/>
  <c r="S374" i="8" s="1"/>
  <c r="R374" i="8" a="1"/>
  <c r="R374" i="8" s="1"/>
  <c r="Q568" i="8" a="1"/>
  <c r="Q568" i="8" s="1"/>
  <c r="T568" i="8" a="1"/>
  <c r="T568" i="8" s="1"/>
  <c r="S568" i="8" a="1"/>
  <c r="S568" i="8" s="1"/>
  <c r="R568" i="8" a="1"/>
  <c r="R568" i="8" s="1"/>
  <c r="Q652" i="8" a="1"/>
  <c r="Q652" i="8" s="1"/>
  <c r="T652" i="8" a="1"/>
  <c r="T652" i="8" s="1"/>
  <c r="R652" i="8" a="1"/>
  <c r="R652" i="8" s="1"/>
  <c r="S652" i="8" a="1"/>
  <c r="S652" i="8" s="1"/>
  <c r="Q953" i="8" a="1"/>
  <c r="Q953" i="8" s="1"/>
  <c r="S953" i="8" a="1"/>
  <c r="S953" i="8" s="1"/>
  <c r="T953" i="8" a="1"/>
  <c r="T953" i="8" s="1"/>
  <c r="R953" i="8" a="1"/>
  <c r="R953" i="8" s="1"/>
  <c r="R1110" i="8" a="1"/>
  <c r="R1110" i="8" s="1"/>
  <c r="Q1110" i="8" a="1"/>
  <c r="Q1110" i="8" s="1"/>
  <c r="T1110" i="8" a="1"/>
  <c r="T1110" i="8" s="1"/>
  <c r="S1110" i="8" a="1"/>
  <c r="S1110" i="8" s="1"/>
  <c r="S74" i="8" a="1"/>
  <c r="S74" i="8" s="1"/>
  <c r="R74" i="8" a="1"/>
  <c r="R74" i="8" s="1"/>
  <c r="Q74" i="8" a="1"/>
  <c r="Q74" i="8" s="1"/>
  <c r="T74" i="8" a="1"/>
  <c r="T74" i="8" s="1"/>
  <c r="S199" i="8" a="1"/>
  <c r="S199" i="8" s="1"/>
  <c r="R395" i="8" a="1"/>
  <c r="R395" i="8" s="1"/>
  <c r="T395" i="8" a="1"/>
  <c r="T395" i="8" s="1"/>
  <c r="S395" i="8" a="1"/>
  <c r="S395" i="8" s="1"/>
  <c r="Q395" i="8" a="1"/>
  <c r="Q395" i="8" s="1"/>
  <c r="T647" i="8" a="1"/>
  <c r="T647" i="8" s="1"/>
  <c r="S647" i="8" a="1"/>
  <c r="S647" i="8" s="1"/>
  <c r="Q647" i="8" a="1"/>
  <c r="Q647" i="8" s="1"/>
  <c r="R647" i="8" a="1"/>
  <c r="R647" i="8" s="1"/>
  <c r="S806" i="8" a="1"/>
  <c r="S806" i="8" s="1"/>
  <c r="R806" i="8" a="1"/>
  <c r="R806" i="8" s="1"/>
  <c r="T806" i="8" a="1"/>
  <c r="T806" i="8" s="1"/>
  <c r="Q806" i="8" a="1"/>
  <c r="Q806" i="8" s="1"/>
  <c r="T1201" i="8" a="1"/>
  <c r="T1201" i="8" s="1"/>
  <c r="S1201" i="8" a="1"/>
  <c r="S1201" i="8" s="1"/>
  <c r="R1201" i="8" a="1"/>
  <c r="R1201" i="8" s="1"/>
  <c r="Q1201" i="8" a="1"/>
  <c r="Q1201" i="8" s="1"/>
  <c r="Q147" i="8" a="1"/>
  <c r="Q147" i="8" s="1"/>
  <c r="S90" i="8" a="1"/>
  <c r="S90" i="8" s="1"/>
  <c r="T290" i="8" a="1"/>
  <c r="T290" i="8" s="1"/>
  <c r="S290" i="8" a="1"/>
  <c r="S290" i="8" s="1"/>
  <c r="R290" i="8" a="1"/>
  <c r="R290" i="8" s="1"/>
  <c r="Q290" i="8" a="1"/>
  <c r="Q290" i="8" s="1"/>
  <c r="T323" i="8" a="1"/>
  <c r="T323" i="8" s="1"/>
  <c r="S323" i="8" a="1"/>
  <c r="S323" i="8" s="1"/>
  <c r="R323" i="8" a="1"/>
  <c r="R323" i="8" s="1"/>
  <c r="Q323" i="8" a="1"/>
  <c r="Q323" i="8" s="1"/>
  <c r="T686" i="8" a="1"/>
  <c r="T686" i="8" s="1"/>
  <c r="R686" i="8" a="1"/>
  <c r="R686" i="8" s="1"/>
  <c r="Q686" i="8" a="1"/>
  <c r="Q686" i="8" s="1"/>
  <c r="S686" i="8" a="1"/>
  <c r="S686" i="8" s="1"/>
  <c r="R753" i="8" a="1"/>
  <c r="R753" i="8" s="1"/>
  <c r="Q753" i="8" a="1"/>
  <c r="Q753" i="8" s="1"/>
  <c r="T753" i="8" a="1"/>
  <c r="T753" i="8" s="1"/>
  <c r="S753" i="8" a="1"/>
  <c r="S753" i="8" s="1"/>
  <c r="R829" i="8" a="1"/>
  <c r="R829" i="8" s="1"/>
  <c r="Q829" i="8" a="1"/>
  <c r="Q829" i="8" s="1"/>
  <c r="T829" i="8" a="1"/>
  <c r="T829" i="8" s="1"/>
  <c r="S829" i="8" a="1"/>
  <c r="S829" i="8" s="1"/>
  <c r="S826" i="8" a="1"/>
  <c r="S826" i="8" s="1"/>
  <c r="R826" i="8" a="1"/>
  <c r="R826" i="8" s="1"/>
  <c r="Q826" i="8" a="1"/>
  <c r="Q826" i="8" s="1"/>
  <c r="T826" i="8" a="1"/>
  <c r="T826" i="8" s="1"/>
  <c r="S903" i="8" a="1"/>
  <c r="S903" i="8" s="1"/>
  <c r="R903" i="8" a="1"/>
  <c r="R903" i="8" s="1"/>
  <c r="Q903" i="8" a="1"/>
  <c r="Q903" i="8" s="1"/>
  <c r="T903" i="8" a="1"/>
  <c r="T903" i="8" s="1"/>
  <c r="R1090" i="8" a="1"/>
  <c r="R1090" i="8" s="1"/>
  <c r="T1090" i="8" a="1"/>
  <c r="T1090" i="8" s="1"/>
  <c r="S1090" i="8" a="1"/>
  <c r="S1090" i="8" s="1"/>
  <c r="Q1090" i="8" a="1"/>
  <c r="Q1090" i="8" s="1"/>
  <c r="V1161" i="8" a="1"/>
  <c r="V1161" i="8" s="1"/>
  <c r="Q140" i="8" a="1"/>
  <c r="Q140" i="8" s="1"/>
  <c r="S506" i="8" a="1"/>
  <c r="S506" i="8" s="1"/>
  <c r="R506" i="8" a="1"/>
  <c r="R506" i="8" s="1"/>
  <c r="Q506" i="8" a="1"/>
  <c r="Q506" i="8" s="1"/>
  <c r="T506" i="8" a="1"/>
  <c r="T506" i="8" s="1"/>
  <c r="T775" i="8" a="1"/>
  <c r="T775" i="8" s="1"/>
  <c r="S775" i="8" a="1"/>
  <c r="S775" i="8" s="1"/>
  <c r="R775" i="8" a="1"/>
  <c r="R775" i="8" s="1"/>
  <c r="Q775" i="8" a="1"/>
  <c r="Q775" i="8" s="1"/>
  <c r="T900" i="8" a="1"/>
  <c r="T900" i="8" s="1"/>
  <c r="R900" i="8" a="1"/>
  <c r="R900" i="8" s="1"/>
  <c r="S900" i="8" a="1"/>
  <c r="S900" i="8" s="1"/>
  <c r="Q900" i="8" a="1"/>
  <c r="Q900" i="8" s="1"/>
  <c r="Q957" i="8" a="1"/>
  <c r="Q957" i="8" s="1"/>
  <c r="S957" i="8" a="1"/>
  <c r="S957" i="8" s="1"/>
  <c r="T957" i="8" a="1"/>
  <c r="T957" i="8" s="1"/>
  <c r="R957" i="8" a="1"/>
  <c r="R957" i="8" s="1"/>
  <c r="Q1097" i="8" a="1"/>
  <c r="Q1097" i="8" s="1"/>
  <c r="T1097" i="8" a="1"/>
  <c r="T1097" i="8" s="1"/>
  <c r="S1097" i="8" a="1"/>
  <c r="S1097" i="8" s="1"/>
  <c r="R1097" i="8" a="1"/>
  <c r="R1097" i="8" s="1"/>
  <c r="S10" i="8" a="1"/>
  <c r="S10" i="8" s="1"/>
  <c r="R10" i="8" a="1"/>
  <c r="R10" i="8" s="1"/>
  <c r="Q10" i="8" a="1"/>
  <c r="Q10" i="8" s="1"/>
  <c r="T10" i="8" a="1"/>
  <c r="T10" i="8" s="1"/>
  <c r="S150" i="8" a="1"/>
  <c r="S150" i="8" s="1"/>
  <c r="R150" i="8" a="1"/>
  <c r="R150" i="8" s="1"/>
  <c r="T150" i="8" a="1"/>
  <c r="T150" i="8" s="1"/>
  <c r="Q150" i="8" a="1"/>
  <c r="Q150" i="8" s="1"/>
  <c r="T292" i="8" a="1"/>
  <c r="T292" i="8" s="1"/>
  <c r="S292" i="8" a="1"/>
  <c r="S292" i="8" s="1"/>
  <c r="R292" i="8" a="1"/>
  <c r="R292" i="8" s="1"/>
  <c r="Q292" i="8" a="1"/>
  <c r="Q292" i="8" s="1"/>
  <c r="R329" i="8" a="1"/>
  <c r="R329" i="8" s="1"/>
  <c r="Q329" i="8" a="1"/>
  <c r="Q329" i="8" s="1"/>
  <c r="T329" i="8" a="1"/>
  <c r="T329" i="8" s="1"/>
  <c r="S329" i="8" a="1"/>
  <c r="S329" i="8" s="1"/>
  <c r="Q321" i="8" a="1"/>
  <c r="Q321" i="8" s="1"/>
  <c r="T321" i="8" a="1"/>
  <c r="T321" i="8" s="1"/>
  <c r="S321" i="8" a="1"/>
  <c r="S321" i="8" s="1"/>
  <c r="R321" i="8" a="1"/>
  <c r="R321" i="8" s="1"/>
  <c r="R833" i="8" a="1"/>
  <c r="R833" i="8" s="1"/>
  <c r="Q833" i="8" a="1"/>
  <c r="Q833" i="8" s="1"/>
  <c r="T833" i="8" a="1"/>
  <c r="T833" i="8" s="1"/>
  <c r="S833" i="8" a="1"/>
  <c r="S833" i="8" s="1"/>
  <c r="Q969" i="8" a="1"/>
  <c r="Q969" i="8" s="1"/>
  <c r="T969" i="8" a="1"/>
  <c r="T969" i="8" s="1"/>
  <c r="S969" i="8" a="1"/>
  <c r="S969" i="8" s="1"/>
  <c r="R969" i="8" a="1"/>
  <c r="R969" i="8" s="1"/>
  <c r="S136" i="8" a="1"/>
  <c r="S136" i="8" s="1"/>
  <c r="T183" i="8" a="1"/>
  <c r="T183" i="8" s="1"/>
  <c r="R180" i="8" a="1"/>
  <c r="R180" i="8" s="1"/>
  <c r="T1028" i="8" a="1"/>
  <c r="T1028" i="8" s="1"/>
  <c r="S1028" i="8" a="1"/>
  <c r="S1028" i="8" s="1"/>
  <c r="Q1028" i="8" a="1"/>
  <c r="Q1028" i="8" s="1"/>
  <c r="R1028" i="8" a="1"/>
  <c r="R1028" i="8" s="1"/>
  <c r="R155" i="8" a="1"/>
  <c r="R155" i="8" s="1"/>
  <c r="T155" i="8" a="1"/>
  <c r="T155" i="8" s="1"/>
  <c r="S155" i="8" a="1"/>
  <c r="S155" i="8" s="1"/>
  <c r="Q155" i="8" a="1"/>
  <c r="Q155" i="8" s="1"/>
  <c r="Q203" i="8" a="1"/>
  <c r="Q203" i="8" s="1"/>
  <c r="T559" i="8" a="1"/>
  <c r="T559" i="8" s="1"/>
  <c r="Q559" i="8" a="1"/>
  <c r="Q559" i="8" s="1"/>
  <c r="S559" i="8" a="1"/>
  <c r="S559" i="8" s="1"/>
  <c r="R559" i="8" a="1"/>
  <c r="R559" i="8" s="1"/>
  <c r="T1011" i="8" a="1"/>
  <c r="T1011" i="8" s="1"/>
  <c r="S1011" i="8" a="1"/>
  <c r="S1011" i="8" s="1"/>
  <c r="R1011" i="8" a="1"/>
  <c r="R1011" i="8" s="1"/>
  <c r="Q1011" i="8" a="1"/>
  <c r="Q1011" i="8" s="1"/>
  <c r="T335" i="8" a="1"/>
  <c r="T335" i="8" s="1"/>
  <c r="S335" i="8" a="1"/>
  <c r="S335" i="8" s="1"/>
  <c r="R335" i="8" a="1"/>
  <c r="R335" i="8" s="1"/>
  <c r="Q335" i="8" a="1"/>
  <c r="Q335" i="8" s="1"/>
  <c r="S62" i="8" a="1"/>
  <c r="S62" i="8" s="1"/>
  <c r="R62" i="8" a="1"/>
  <c r="R62" i="8" s="1"/>
  <c r="Q62" i="8" a="1"/>
  <c r="Q62" i="8" s="1"/>
  <c r="T62" i="8" a="1"/>
  <c r="T62" i="8" s="1"/>
  <c r="Q427" i="8" a="1"/>
  <c r="Q427" i="8" s="1"/>
  <c r="T427" i="8" a="1"/>
  <c r="T427" i="8" s="1"/>
  <c r="S427" i="8" a="1"/>
  <c r="S427" i="8" s="1"/>
  <c r="R427" i="8" a="1"/>
  <c r="R427" i="8" s="1"/>
  <c r="Q423" i="8" a="1"/>
  <c r="Q423" i="8" s="1"/>
  <c r="T423" i="8" a="1"/>
  <c r="T423" i="8" s="1"/>
  <c r="S423" i="8" a="1"/>
  <c r="S423" i="8" s="1"/>
  <c r="R423" i="8" a="1"/>
  <c r="R423" i="8" s="1"/>
  <c r="S502" i="8" a="1"/>
  <c r="S502" i="8" s="1"/>
  <c r="R502" i="8" a="1"/>
  <c r="R502" i="8" s="1"/>
  <c r="Q502" i="8" a="1"/>
  <c r="Q502" i="8" s="1"/>
  <c r="T502" i="8" a="1"/>
  <c r="T502" i="8" s="1"/>
  <c r="R246" i="8" a="1"/>
  <c r="R246" i="8" s="1"/>
  <c r="Q246" i="8" a="1"/>
  <c r="Q246" i="8" s="1"/>
  <c r="T246" i="8" a="1"/>
  <c r="T246" i="8" s="1"/>
  <c r="S246" i="8" a="1"/>
  <c r="S246" i="8" s="1"/>
  <c r="T244" i="8" a="1"/>
  <c r="T244" i="8" s="1"/>
  <c r="S244" i="8" a="1"/>
  <c r="S244" i="8" s="1"/>
  <c r="R244" i="8" a="1"/>
  <c r="R244" i="8" s="1"/>
  <c r="Q244" i="8" a="1"/>
  <c r="Q244" i="8" s="1"/>
  <c r="R345" i="8" a="1"/>
  <c r="R345" i="8" s="1"/>
  <c r="Q345" i="8" a="1"/>
  <c r="Q345" i="8" s="1"/>
  <c r="T345" i="8" a="1"/>
  <c r="T345" i="8" s="1"/>
  <c r="S345" i="8" a="1"/>
  <c r="S345" i="8" s="1"/>
  <c r="R466" i="8" a="1"/>
  <c r="R466" i="8" s="1"/>
  <c r="Q466" i="8" a="1"/>
  <c r="Q466" i="8" s="1"/>
  <c r="T466" i="8" a="1"/>
  <c r="T466" i="8" s="1"/>
  <c r="S466" i="8" a="1"/>
  <c r="S466" i="8" s="1"/>
  <c r="T511" i="8" a="1"/>
  <c r="T511" i="8" s="1"/>
  <c r="S511" i="8" a="1"/>
  <c r="S511" i="8" s="1"/>
  <c r="R511" i="8" a="1"/>
  <c r="R511" i="8" s="1"/>
  <c r="Q511" i="8" a="1"/>
  <c r="Q511" i="8" s="1"/>
  <c r="R817" i="8" a="1"/>
  <c r="R817" i="8" s="1"/>
  <c r="Q817" i="8" a="1"/>
  <c r="Q817" i="8" s="1"/>
  <c r="T817" i="8" a="1"/>
  <c r="T817" i="8" s="1"/>
  <c r="S817" i="8" a="1"/>
  <c r="S817" i="8" s="1"/>
  <c r="S967" i="8" a="1"/>
  <c r="S967" i="8" s="1"/>
  <c r="R967" i="8" a="1"/>
  <c r="R967" i="8" s="1"/>
  <c r="Q967" i="8" a="1"/>
  <c r="Q967" i="8" s="1"/>
  <c r="T967" i="8" a="1"/>
  <c r="T967" i="8" s="1"/>
  <c r="S1183" i="8" a="1"/>
  <c r="S1183" i="8" s="1"/>
  <c r="Q1183" i="8" a="1"/>
  <c r="Q1183" i="8" s="1"/>
  <c r="T1183" i="8" a="1"/>
  <c r="T1183" i="8" s="1"/>
  <c r="R1183" i="8" a="1"/>
  <c r="R1183" i="8" s="1"/>
  <c r="S66" i="8" a="1"/>
  <c r="S66" i="8" s="1"/>
  <c r="R66" i="8" a="1"/>
  <c r="R66" i="8" s="1"/>
  <c r="Q66" i="8" a="1"/>
  <c r="Q66" i="8" s="1"/>
  <c r="T66" i="8" a="1"/>
  <c r="T66" i="8" s="1"/>
  <c r="Q398" i="8" a="1"/>
  <c r="Q398" i="8" s="1"/>
  <c r="T398" i="8" a="1"/>
  <c r="T398" i="8" s="1"/>
  <c r="S398" i="8" a="1"/>
  <c r="S398" i="8" s="1"/>
  <c r="R398" i="8" a="1"/>
  <c r="R398" i="8" s="1"/>
  <c r="Q602" i="8" a="1"/>
  <c r="Q602" i="8" s="1"/>
  <c r="S602" i="8" a="1"/>
  <c r="S602" i="8" s="1"/>
  <c r="R602" i="8" a="1"/>
  <c r="R602" i="8" s="1"/>
  <c r="T602" i="8" a="1"/>
  <c r="T602" i="8" s="1"/>
  <c r="Q893" i="8" a="1"/>
  <c r="Q893" i="8" s="1"/>
  <c r="S893" i="8" a="1"/>
  <c r="S893" i="8" s="1"/>
  <c r="T893" i="8" a="1"/>
  <c r="T893" i="8" s="1"/>
  <c r="R893" i="8" a="1"/>
  <c r="R893" i="8" s="1"/>
  <c r="Q828" i="8" a="1"/>
  <c r="Q828" i="8" s="1"/>
  <c r="T828" i="8" a="1"/>
  <c r="T828" i="8" s="1"/>
  <c r="S828" i="8" a="1"/>
  <c r="S828" i="8" s="1"/>
  <c r="R828" i="8" a="1"/>
  <c r="R828" i="8" s="1"/>
  <c r="T995" i="8" a="1"/>
  <c r="T995" i="8" s="1"/>
  <c r="S995" i="8" a="1"/>
  <c r="S995" i="8" s="1"/>
  <c r="R995" i="8" a="1"/>
  <c r="R995" i="8" s="1"/>
  <c r="Q995" i="8" a="1"/>
  <c r="Q995" i="8" s="1"/>
  <c r="T1120" i="8" a="1"/>
  <c r="T1120" i="8" s="1"/>
  <c r="S1120" i="8" a="1"/>
  <c r="S1120" i="8" s="1"/>
  <c r="R1120" i="8" a="1"/>
  <c r="R1120" i="8" s="1"/>
  <c r="Q1120" i="8" a="1"/>
  <c r="Q1120" i="8" s="1"/>
  <c r="T1150" i="8" a="1"/>
  <c r="T1150" i="8" s="1"/>
  <c r="S1150" i="8" a="1"/>
  <c r="S1150" i="8" s="1"/>
  <c r="R1150" i="8" a="1"/>
  <c r="R1150" i="8" s="1"/>
  <c r="Q1150" i="8" a="1"/>
  <c r="Q1150" i="8" s="1"/>
  <c r="S1171" i="8" a="1"/>
  <c r="S1171" i="8" s="1"/>
  <c r="Q1171" i="8" a="1"/>
  <c r="Q1171" i="8" s="1"/>
  <c r="R1171" i="8" a="1"/>
  <c r="R1171" i="8" s="1"/>
  <c r="T1171" i="8" a="1"/>
  <c r="T1171" i="8" s="1"/>
  <c r="Q485" i="8" a="1"/>
  <c r="Q485" i="8" s="1"/>
  <c r="R485" i="8" a="1"/>
  <c r="R485" i="8" s="1"/>
  <c r="T485" i="8" a="1"/>
  <c r="T485" i="8" s="1"/>
  <c r="S485" i="8" a="1"/>
  <c r="S485" i="8" s="1"/>
  <c r="Q580" i="8" a="1"/>
  <c r="Q580" i="8" s="1"/>
  <c r="T580" i="8" a="1"/>
  <c r="T580" i="8" s="1"/>
  <c r="S580" i="8" a="1"/>
  <c r="S580" i="8" s="1"/>
  <c r="R580" i="8" a="1"/>
  <c r="R580" i="8" s="1"/>
  <c r="Q596" i="8" a="1"/>
  <c r="Q596" i="8" s="1"/>
  <c r="T596" i="8" a="1"/>
  <c r="T596" i="8" s="1"/>
  <c r="S596" i="8" a="1"/>
  <c r="S596" i="8" s="1"/>
  <c r="R596" i="8" a="1"/>
  <c r="R596" i="8" s="1"/>
  <c r="S750" i="8" a="1"/>
  <c r="S750" i="8" s="1"/>
  <c r="R750" i="8" a="1"/>
  <c r="R750" i="8" s="1"/>
  <c r="T750" i="8" a="1"/>
  <c r="T750" i="8" s="1"/>
  <c r="Q750" i="8" a="1"/>
  <c r="Q750" i="8" s="1"/>
  <c r="T1040" i="8" a="1"/>
  <c r="T1040" i="8" s="1"/>
  <c r="S1040" i="8" a="1"/>
  <c r="S1040" i="8" s="1"/>
  <c r="R1040" i="8" a="1"/>
  <c r="R1040" i="8" s="1"/>
  <c r="Q1040" i="8" a="1"/>
  <c r="Q1040" i="8" s="1"/>
  <c r="T1108" i="8" a="1"/>
  <c r="T1108" i="8" s="1"/>
  <c r="S1108" i="8" a="1"/>
  <c r="S1108" i="8" s="1"/>
  <c r="Q1108" i="8" a="1"/>
  <c r="Q1108" i="8" s="1"/>
  <c r="R1108" i="8" a="1"/>
  <c r="R1108" i="8" s="1"/>
  <c r="S1161" i="8" a="1"/>
  <c r="S1161" i="8" s="1"/>
  <c r="Q1161" i="8" a="1"/>
  <c r="Q1161" i="8" s="1"/>
  <c r="T1161" i="8" a="1"/>
  <c r="T1161" i="8" s="1"/>
  <c r="R1161" i="8" a="1"/>
  <c r="R1161" i="8" s="1"/>
  <c r="S140" i="8" a="1"/>
  <c r="S140" i="8" s="1"/>
  <c r="T175" i="8" a="1"/>
  <c r="T175" i="8" s="1"/>
  <c r="Q245" i="8" a="1"/>
  <c r="Q245" i="8" s="1"/>
  <c r="T245" i="8" a="1"/>
  <c r="T245" i="8" s="1"/>
  <c r="S245" i="8" a="1"/>
  <c r="S245" i="8" s="1"/>
  <c r="R245" i="8" a="1"/>
  <c r="R245" i="8" s="1"/>
  <c r="S566" i="8" a="1"/>
  <c r="S566" i="8" s="1"/>
  <c r="T566" i="8" a="1"/>
  <c r="T566" i="8" s="1"/>
  <c r="R566" i="8" a="1"/>
  <c r="R566" i="8" s="1"/>
  <c r="Q566" i="8" a="1"/>
  <c r="Q566" i="8" s="1"/>
  <c r="R573" i="8" a="1"/>
  <c r="R573" i="8" s="1"/>
  <c r="S573" i="8" a="1"/>
  <c r="S573" i="8" s="1"/>
  <c r="Q573" i="8" a="1"/>
  <c r="Q573" i="8" s="1"/>
  <c r="T573" i="8" a="1"/>
  <c r="T573" i="8" s="1"/>
  <c r="T661" i="8" a="1"/>
  <c r="T661" i="8" s="1"/>
  <c r="S661" i="8" a="1"/>
  <c r="S661" i="8" s="1"/>
  <c r="R661" i="8" a="1"/>
  <c r="R661" i="8" s="1"/>
  <c r="Q661" i="8" a="1"/>
  <c r="Q661" i="8" s="1"/>
  <c r="Q808" i="8" a="1"/>
  <c r="Q808" i="8" s="1"/>
  <c r="T808" i="8" a="1"/>
  <c r="T808" i="8" s="1"/>
  <c r="S808" i="8" a="1"/>
  <c r="S808" i="8" s="1"/>
  <c r="R808" i="8" a="1"/>
  <c r="R808" i="8" s="1"/>
  <c r="R857" i="8" a="1"/>
  <c r="R857" i="8" s="1"/>
  <c r="Q857" i="8" a="1"/>
  <c r="Q857" i="8" s="1"/>
  <c r="T857" i="8" a="1"/>
  <c r="T857" i="8" s="1"/>
  <c r="S857" i="8" a="1"/>
  <c r="S857" i="8" s="1"/>
  <c r="T883" i="8" a="1"/>
  <c r="T883" i="8" s="1"/>
  <c r="S883" i="8" a="1"/>
  <c r="S883" i="8" s="1"/>
  <c r="Q883" i="8" a="1"/>
  <c r="Q883" i="8" s="1"/>
  <c r="R883" i="8" a="1"/>
  <c r="R883" i="8" s="1"/>
  <c r="Q812" i="8" a="1"/>
  <c r="Q812" i="8" s="1"/>
  <c r="T812" i="8" a="1"/>
  <c r="T812" i="8" s="1"/>
  <c r="S812" i="8" a="1"/>
  <c r="S812" i="8" s="1"/>
  <c r="R812" i="8" a="1"/>
  <c r="R812" i="8" s="1"/>
  <c r="S915" i="8" a="1"/>
  <c r="S915" i="8" s="1"/>
  <c r="R915" i="8" a="1"/>
  <c r="R915" i="8" s="1"/>
  <c r="Q915" i="8" a="1"/>
  <c r="Q915" i="8" s="1"/>
  <c r="T915" i="8" a="1"/>
  <c r="T915" i="8" s="1"/>
  <c r="R962" i="8" a="1"/>
  <c r="R962" i="8" s="1"/>
  <c r="Q962" i="8" a="1"/>
  <c r="Q962" i="8" s="1"/>
  <c r="T962" i="8" a="1"/>
  <c r="T962" i="8" s="1"/>
  <c r="S962" i="8" a="1"/>
  <c r="S962" i="8" s="1"/>
  <c r="S1179" i="8" a="1"/>
  <c r="S1179" i="8" s="1"/>
  <c r="Q1179" i="8" a="1"/>
  <c r="Q1179" i="8" s="1"/>
  <c r="T1179" i="8" a="1"/>
  <c r="T1179" i="8" s="1"/>
  <c r="R1179" i="8" a="1"/>
  <c r="R1179" i="8" s="1"/>
  <c r="R302" i="8" a="1"/>
  <c r="R302" i="8" s="1"/>
  <c r="Q302" i="8" a="1"/>
  <c r="Q302" i="8" s="1"/>
  <c r="T302" i="8" a="1"/>
  <c r="T302" i="8" s="1"/>
  <c r="S302" i="8" a="1"/>
  <c r="S302" i="8" s="1"/>
  <c r="V321" i="8" a="1"/>
  <c r="V321" i="8" s="1"/>
  <c r="S963" i="8" a="1"/>
  <c r="S963" i="8" s="1"/>
  <c r="R963" i="8" a="1"/>
  <c r="R963" i="8" s="1"/>
  <c r="Q963" i="8" a="1"/>
  <c r="Q963" i="8" s="1"/>
  <c r="T963" i="8" a="1"/>
  <c r="T963" i="8" s="1"/>
  <c r="S998" i="8" a="1"/>
  <c r="S998" i="8" s="1"/>
  <c r="R998" i="8" a="1"/>
  <c r="R998" i="8" s="1"/>
  <c r="Q998" i="8" a="1"/>
  <c r="Q998" i="8" s="1"/>
  <c r="T998" i="8" a="1"/>
  <c r="T998" i="8" s="1"/>
  <c r="Q1163" i="8" a="1"/>
  <c r="Q1163" i="8" s="1"/>
  <c r="S1163" i="8" a="1"/>
  <c r="S1163" i="8" s="1"/>
  <c r="R1163" i="8" a="1"/>
  <c r="R1163" i="8" s="1"/>
  <c r="T1163" i="8" a="1"/>
  <c r="T1163" i="8" s="1"/>
  <c r="T1172" i="8" a="1"/>
  <c r="T1172" i="8" s="1"/>
  <c r="R1172" i="8" a="1"/>
  <c r="R1172" i="8" s="1"/>
  <c r="S1172" i="8" a="1"/>
  <c r="S1172" i="8" s="1"/>
  <c r="Q1172" i="8" a="1"/>
  <c r="Q1172" i="8" s="1"/>
  <c r="T177" i="8" a="1"/>
  <c r="T177" i="8" s="1"/>
  <c r="T136" i="8" a="1"/>
  <c r="T136" i="8" s="1"/>
  <c r="Q183" i="8" a="1"/>
  <c r="Q183" i="8" s="1"/>
  <c r="Q901" i="8" a="1"/>
  <c r="Q901" i="8" s="1"/>
  <c r="S901" i="8" a="1"/>
  <c r="S901" i="8" s="1"/>
  <c r="T901" i="8" a="1"/>
  <c r="T901" i="8" s="1"/>
  <c r="R901" i="8" a="1"/>
  <c r="R901" i="8" s="1"/>
  <c r="S1175" i="8" a="1"/>
  <c r="S1175" i="8" s="1"/>
  <c r="Q1175" i="8" a="1"/>
  <c r="Q1175" i="8" s="1"/>
  <c r="T1175" i="8" a="1"/>
  <c r="T1175" i="8" s="1"/>
  <c r="R1175" i="8" a="1"/>
  <c r="R1175" i="8" s="1"/>
  <c r="Q28" i="8" a="1"/>
  <c r="Q28" i="8" s="1"/>
  <c r="T28" i="8" a="1"/>
  <c r="T28" i="8" s="1"/>
  <c r="S28" i="8" a="1"/>
  <c r="S28" i="8" s="1"/>
  <c r="R28" i="8" a="1"/>
  <c r="R28" i="8" s="1"/>
  <c r="R203" i="8" a="1"/>
  <c r="R203" i="8" s="1"/>
  <c r="Q415" i="8" a="1"/>
  <c r="Q415" i="8" s="1"/>
  <c r="R415" i="8" a="1"/>
  <c r="R415" i="8" s="1"/>
  <c r="T415" i="8" a="1"/>
  <c r="T415" i="8" s="1"/>
  <c r="S415" i="8" a="1"/>
  <c r="S415" i="8" s="1"/>
  <c r="S818" i="8" a="1"/>
  <c r="S818" i="8" s="1"/>
  <c r="R818" i="8" a="1"/>
  <c r="R818" i="8" s="1"/>
  <c r="Q818" i="8" a="1"/>
  <c r="Q818" i="8" s="1"/>
  <c r="T818" i="8" a="1"/>
  <c r="T818" i="8" s="1"/>
  <c r="R970" i="8" a="1"/>
  <c r="R970" i="8" s="1"/>
  <c r="Q970" i="8" a="1"/>
  <c r="Q970" i="8" s="1"/>
  <c r="T970" i="8" a="1"/>
  <c r="T970" i="8" s="1"/>
  <c r="S970" i="8" a="1"/>
  <c r="S970" i="8" s="1"/>
  <c r="Q313" i="8" a="1"/>
  <c r="Q313" i="8" s="1"/>
  <c r="T313" i="8" a="1"/>
  <c r="T313" i="8" s="1"/>
  <c r="S313" i="8" a="1"/>
  <c r="S313" i="8" s="1"/>
  <c r="R313" i="8" a="1"/>
  <c r="R313" i="8" s="1"/>
  <c r="Q174" i="8" a="1"/>
  <c r="Q174" i="8" s="1"/>
  <c r="R174" i="8" a="1"/>
  <c r="R174" i="8" s="1"/>
  <c r="S174" i="8" a="1"/>
  <c r="S174" i="8" s="1"/>
  <c r="T174" i="8" a="1"/>
  <c r="T174" i="8" s="1"/>
  <c r="S326" i="8" a="1"/>
  <c r="S326" i="8" s="1"/>
  <c r="R326" i="8" a="1"/>
  <c r="R326" i="8" s="1"/>
  <c r="Q326" i="8" a="1"/>
  <c r="Q326" i="8" s="1"/>
  <c r="T326" i="8" a="1"/>
  <c r="T326" i="8" s="1"/>
  <c r="Q640" i="8" a="1"/>
  <c r="Q640" i="8" s="1"/>
  <c r="R640" i="8" a="1"/>
  <c r="R640" i="8" s="1"/>
  <c r="S640" i="8" a="1"/>
  <c r="S640" i="8" s="1"/>
  <c r="T640" i="8" a="1"/>
  <c r="T640" i="8" s="1"/>
  <c r="Q1117" i="8" a="1"/>
  <c r="Q1117" i="8" s="1"/>
  <c r="T1117" i="8" a="1"/>
  <c r="T1117" i="8" s="1"/>
  <c r="S1117" i="8" a="1"/>
  <c r="S1117" i="8" s="1"/>
  <c r="R1117" i="8" a="1"/>
  <c r="R1117" i="8" s="1"/>
  <c r="Q186" i="8" a="1"/>
  <c r="Q186" i="8" s="1"/>
  <c r="S186" i="8" a="1"/>
  <c r="S186" i="8" s="1"/>
  <c r="T186" i="8" a="1"/>
  <c r="T186" i="8" s="1"/>
  <c r="R186" i="8" a="1"/>
  <c r="R186" i="8" s="1"/>
  <c r="T280" i="8" a="1"/>
  <c r="T280" i="8" s="1"/>
  <c r="S280" i="8" a="1"/>
  <c r="S280" i="8" s="1"/>
  <c r="R280" i="8" a="1"/>
  <c r="R280" i="8" s="1"/>
  <c r="Q280" i="8" a="1"/>
  <c r="Q280" i="8" s="1"/>
  <c r="S307" i="8" a="1"/>
  <c r="S307" i="8" s="1"/>
  <c r="R307" i="8" a="1"/>
  <c r="R307" i="8" s="1"/>
  <c r="Q307" i="8" a="1"/>
  <c r="Q307" i="8" s="1"/>
  <c r="T307" i="8" a="1"/>
  <c r="T307" i="8" s="1"/>
  <c r="R494" i="8" a="1"/>
  <c r="R494" i="8" s="1"/>
  <c r="T494" i="8" a="1"/>
  <c r="T494" i="8" s="1"/>
  <c r="S494" i="8" a="1"/>
  <c r="S494" i="8" s="1"/>
  <c r="Q494" i="8" a="1"/>
  <c r="Q494" i="8" s="1"/>
  <c r="Q695" i="8" a="1"/>
  <c r="Q695" i="8" s="1"/>
  <c r="S695" i="8" a="1"/>
  <c r="S695" i="8" s="1"/>
  <c r="R695" i="8" a="1"/>
  <c r="R695" i="8" s="1"/>
  <c r="T695" i="8" a="1"/>
  <c r="T695" i="8" s="1"/>
  <c r="S681" i="8" a="1"/>
  <c r="S681" i="8" s="1"/>
  <c r="Q681" i="8" a="1"/>
  <c r="Q681" i="8" s="1"/>
  <c r="T681" i="8" a="1"/>
  <c r="T681" i="8" s="1"/>
  <c r="R681" i="8" a="1"/>
  <c r="R681" i="8" s="1"/>
  <c r="T815" i="8" a="1"/>
  <c r="T815" i="8" s="1"/>
  <c r="S815" i="8" a="1"/>
  <c r="S815" i="8" s="1"/>
  <c r="R815" i="8" a="1"/>
  <c r="R815" i="8" s="1"/>
  <c r="Q815" i="8" a="1"/>
  <c r="Q815" i="8" s="1"/>
  <c r="R849" i="8" a="1"/>
  <c r="R849" i="8" s="1"/>
  <c r="Q849" i="8" a="1"/>
  <c r="Q849" i="8" s="1"/>
  <c r="T849" i="8" a="1"/>
  <c r="T849" i="8" s="1"/>
  <c r="S849" i="8" a="1"/>
  <c r="S849" i="8" s="1"/>
  <c r="S838" i="8" a="1"/>
  <c r="S838" i="8" s="1"/>
  <c r="R838" i="8" a="1"/>
  <c r="R838" i="8" s="1"/>
  <c r="Q838" i="8" a="1"/>
  <c r="Q838" i="8" s="1"/>
  <c r="T838" i="8" a="1"/>
  <c r="T838" i="8" s="1"/>
  <c r="R1182" i="8" a="1"/>
  <c r="R1182" i="8" s="1"/>
  <c r="T1182" i="8" a="1"/>
  <c r="T1182" i="8" s="1"/>
  <c r="S1182" i="8" a="1"/>
  <c r="S1182" i="8" s="1"/>
  <c r="Q1182" i="8" a="1"/>
  <c r="Q1182" i="8" s="1"/>
  <c r="R355" i="8" a="1"/>
  <c r="R355" i="8" s="1"/>
  <c r="Q355" i="8" a="1"/>
  <c r="Q355" i="8" s="1"/>
  <c r="T355" i="8" a="1"/>
  <c r="T355" i="8" s="1"/>
  <c r="S355" i="8" a="1"/>
  <c r="S355" i="8" s="1"/>
  <c r="S662" i="8" a="1"/>
  <c r="S662" i="8" s="1"/>
  <c r="Q662" i="8" a="1"/>
  <c r="Q662" i="8" s="1"/>
  <c r="T662" i="8" a="1"/>
  <c r="T662" i="8" s="1"/>
  <c r="R662" i="8" a="1"/>
  <c r="R662" i="8" s="1"/>
  <c r="R641" i="8" a="1"/>
  <c r="R641" i="8" s="1"/>
  <c r="S641" i="8" a="1"/>
  <c r="S641" i="8" s="1"/>
  <c r="T641" i="8" a="1"/>
  <c r="T641" i="8" s="1"/>
  <c r="Q641" i="8" a="1"/>
  <c r="Q641" i="8" s="1"/>
  <c r="S782" i="8" a="1"/>
  <c r="S782" i="8" s="1"/>
  <c r="R782" i="8" a="1"/>
  <c r="R782" i="8" s="1"/>
  <c r="Q782" i="8" a="1"/>
  <c r="Q782" i="8" s="1"/>
  <c r="T782" i="8" a="1"/>
  <c r="T782" i="8" s="1"/>
  <c r="T1007" i="8" a="1"/>
  <c r="T1007" i="8" s="1"/>
  <c r="S1007" i="8" a="1"/>
  <c r="S1007" i="8" s="1"/>
  <c r="R1007" i="8" a="1"/>
  <c r="R1007" i="8" s="1"/>
  <c r="Q1007" i="8" a="1"/>
  <c r="Q1007" i="8" s="1"/>
  <c r="Q1063" i="8" a="1"/>
  <c r="Q1063" i="8" s="1"/>
  <c r="T1063" i="8" a="1"/>
  <c r="T1063" i="8" s="1"/>
  <c r="S1063" i="8" a="1"/>
  <c r="S1063" i="8" s="1"/>
  <c r="R1063" i="8" a="1"/>
  <c r="R1063" i="8" s="1"/>
  <c r="R1158" i="8" a="1"/>
  <c r="R1158" i="8" s="1"/>
  <c r="S1158" i="8" a="1"/>
  <c r="S1158" i="8" s="1"/>
  <c r="Q1158" i="8" a="1"/>
  <c r="Q1158" i="8" s="1"/>
  <c r="T1158" i="8" a="1"/>
  <c r="T1158" i="8" s="1"/>
  <c r="Q137" i="8" a="1"/>
  <c r="Q137" i="8" s="1"/>
  <c r="S338" i="8" a="1"/>
  <c r="S338" i="8" s="1"/>
  <c r="R338" i="8" a="1"/>
  <c r="R338" i="8" s="1"/>
  <c r="Q338" i="8" a="1"/>
  <c r="Q338" i="8" s="1"/>
  <c r="T338" i="8" a="1"/>
  <c r="T338" i="8" s="1"/>
  <c r="T601" i="8" a="1"/>
  <c r="T601" i="8" s="1"/>
  <c r="R601" i="8" a="1"/>
  <c r="R601" i="8" s="1"/>
  <c r="Q601" i="8" a="1"/>
  <c r="Q601" i="8" s="1"/>
  <c r="S601" i="8" a="1"/>
  <c r="S601" i="8" s="1"/>
  <c r="R653" i="8" a="1"/>
  <c r="R653" i="8" s="1"/>
  <c r="Q653" i="8" a="1"/>
  <c r="Q653" i="8" s="1"/>
  <c r="T653" i="8" a="1"/>
  <c r="T653" i="8" s="1"/>
  <c r="S653" i="8" a="1"/>
  <c r="S653" i="8" s="1"/>
  <c r="T658" i="8" a="1"/>
  <c r="T658" i="8" s="1"/>
  <c r="S658" i="8" a="1"/>
  <c r="S658" i="8" s="1"/>
  <c r="R658" i="8" a="1"/>
  <c r="R658" i="8" s="1"/>
  <c r="Q658" i="8" a="1"/>
  <c r="Q658" i="8" s="1"/>
  <c r="R845" i="8" a="1"/>
  <c r="R845" i="8" s="1"/>
  <c r="Q845" i="8" a="1"/>
  <c r="Q845" i="8" s="1"/>
  <c r="T845" i="8" a="1"/>
  <c r="T845" i="8" s="1"/>
  <c r="S845" i="8" a="1"/>
  <c r="S845" i="8" s="1"/>
  <c r="S822" i="8" a="1"/>
  <c r="S822" i="8" s="1"/>
  <c r="R822" i="8" a="1"/>
  <c r="R822" i="8" s="1"/>
  <c r="Q822" i="8" a="1"/>
  <c r="Q822" i="8" s="1"/>
  <c r="T822" i="8" a="1"/>
  <c r="T822" i="8" s="1"/>
  <c r="T931" i="8" a="1"/>
  <c r="T931" i="8" s="1"/>
  <c r="S931" i="8" a="1"/>
  <c r="S931" i="8" s="1"/>
  <c r="R931" i="8" a="1"/>
  <c r="R931" i="8" s="1"/>
  <c r="Q931" i="8" a="1"/>
  <c r="Q931" i="8" s="1"/>
  <c r="Q175" i="8" a="1"/>
  <c r="Q175" i="8" s="1"/>
  <c r="S128" i="8" a="1"/>
  <c r="S128" i="8" s="1"/>
  <c r="R277" i="8" a="1"/>
  <c r="R277" i="8" s="1"/>
  <c r="Q277" i="8" a="1"/>
  <c r="Q277" i="8" s="1"/>
  <c r="T277" i="8" a="1"/>
  <c r="T277" i="8" s="1"/>
  <c r="S277" i="8" a="1"/>
  <c r="S277" i="8" s="1"/>
  <c r="R645" i="8" a="1"/>
  <c r="R645" i="8" s="1"/>
  <c r="Q645" i="8" a="1"/>
  <c r="Q645" i="8" s="1"/>
  <c r="S645" i="8" a="1"/>
  <c r="S645" i="8" s="1"/>
  <c r="T645" i="8" a="1"/>
  <c r="T645" i="8" s="1"/>
  <c r="S693" i="8" a="1"/>
  <c r="S693" i="8" s="1"/>
  <c r="Q693" i="8" a="1"/>
  <c r="Q693" i="8" s="1"/>
  <c r="T693" i="8" a="1"/>
  <c r="T693" i="8" s="1"/>
  <c r="R693" i="8" a="1"/>
  <c r="R693" i="8" s="1"/>
  <c r="R765" i="8" a="1"/>
  <c r="R765" i="8" s="1"/>
  <c r="Q765" i="8" a="1"/>
  <c r="Q765" i="8" s="1"/>
  <c r="T765" i="8" a="1"/>
  <c r="T765" i="8" s="1"/>
  <c r="S765" i="8" a="1"/>
  <c r="S765" i="8" s="1"/>
  <c r="Q820" i="8" a="1"/>
  <c r="Q820" i="8" s="1"/>
  <c r="T820" i="8" a="1"/>
  <c r="T820" i="8" s="1"/>
  <c r="S820" i="8" a="1"/>
  <c r="S820" i="8" s="1"/>
  <c r="R820" i="8" a="1"/>
  <c r="R820" i="8" s="1"/>
  <c r="S899" i="8" a="1"/>
  <c r="S899" i="8" s="1"/>
  <c r="Q899" i="8" a="1"/>
  <c r="Q899" i="8" s="1"/>
  <c r="T899" i="8" a="1"/>
  <c r="T899" i="8" s="1"/>
  <c r="R899" i="8" a="1"/>
  <c r="R899" i="8" s="1"/>
  <c r="T987" i="8" a="1"/>
  <c r="T987" i="8" s="1"/>
  <c r="S987" i="8" a="1"/>
  <c r="S987" i="8" s="1"/>
  <c r="R987" i="8" a="1"/>
  <c r="R987" i="8" s="1"/>
  <c r="Q987" i="8" a="1"/>
  <c r="Q987" i="8" s="1"/>
  <c r="R1147" i="8" a="1"/>
  <c r="R1147" i="8" s="1"/>
  <c r="Q1147" i="8" a="1"/>
  <c r="Q1147" i="8" s="1"/>
  <c r="T1147" i="8" a="1"/>
  <c r="T1147" i="8" s="1"/>
  <c r="S1147" i="8" a="1"/>
  <c r="S1147" i="8" s="1"/>
  <c r="S498" i="8" a="1"/>
  <c r="S498" i="8" s="1"/>
  <c r="R498" i="8" a="1"/>
  <c r="R498" i="8" s="1"/>
  <c r="Q498" i="8" a="1"/>
  <c r="Q498" i="8" s="1"/>
  <c r="T498" i="8" a="1"/>
  <c r="T498" i="8" s="1"/>
  <c r="S842" i="8" a="1"/>
  <c r="S842" i="8" s="1"/>
  <c r="R842" i="8" a="1"/>
  <c r="R842" i="8" s="1"/>
  <c r="Q842" i="8" a="1"/>
  <c r="Q842" i="8" s="1"/>
  <c r="T842" i="8" a="1"/>
  <c r="T842" i="8" s="1"/>
  <c r="R1001" i="8" a="1"/>
  <c r="R1001" i="8" s="1"/>
  <c r="Q1001" i="8" a="1"/>
  <c r="Q1001" i="8" s="1"/>
  <c r="T1001" i="8" a="1"/>
  <c r="T1001" i="8" s="1"/>
  <c r="S1001" i="8" a="1"/>
  <c r="S1001" i="8" s="1"/>
  <c r="R183" i="8" a="1"/>
  <c r="R183" i="8" s="1"/>
  <c r="Q309" i="8" a="1"/>
  <c r="Q309" i="8" s="1"/>
  <c r="T309" i="8" a="1"/>
  <c r="T309" i="8" s="1"/>
  <c r="S309" i="8" a="1"/>
  <c r="S309" i="8" s="1"/>
  <c r="R309" i="8" a="1"/>
  <c r="R309" i="8" s="1"/>
  <c r="Q816" i="8" a="1"/>
  <c r="Q816" i="8" s="1"/>
  <c r="T816" i="8" a="1"/>
  <c r="T816" i="8" s="1"/>
  <c r="S816" i="8" a="1"/>
  <c r="S816" i="8" s="1"/>
  <c r="R816" i="8" a="1"/>
  <c r="R816" i="8" s="1"/>
  <c r="T979" i="8" a="1"/>
  <c r="T979" i="8" s="1"/>
  <c r="S979" i="8" a="1"/>
  <c r="S979" i="8" s="1"/>
  <c r="R979" i="8" a="1"/>
  <c r="R979" i="8" s="1"/>
  <c r="Q979" i="8" a="1"/>
  <c r="Q979" i="8" s="1"/>
  <c r="T1348" i="8" a="1"/>
  <c r="T1348" i="8" s="1"/>
  <c r="S1348" i="8" a="1"/>
  <c r="S1348" i="8" s="1"/>
  <c r="R1348" i="8" a="1"/>
  <c r="R1348" i="8" s="1"/>
  <c r="Q1348" i="8" a="1"/>
  <c r="Q1348" i="8" s="1"/>
  <c r="S786" i="8" a="1"/>
  <c r="S786" i="8" s="1"/>
  <c r="R786" i="8" a="1"/>
  <c r="R786" i="8" s="1"/>
  <c r="T786" i="8" a="1"/>
  <c r="T786" i="8" s="1"/>
  <c r="Q786" i="8" a="1"/>
  <c r="Q786" i="8" s="1"/>
  <c r="Q836" i="8" a="1"/>
  <c r="Q836" i="8" s="1"/>
  <c r="T836" i="8" a="1"/>
  <c r="T836" i="8" s="1"/>
  <c r="S836" i="8" a="1"/>
  <c r="S836" i="8" s="1"/>
  <c r="R836" i="8" a="1"/>
  <c r="R836" i="8" s="1"/>
  <c r="R424" i="8" a="1"/>
  <c r="R424" i="8" s="1"/>
  <c r="Q424" i="8" a="1"/>
  <c r="Q424" i="8" s="1"/>
  <c r="T424" i="8" a="1"/>
  <c r="T424" i="8" s="1"/>
  <c r="S424" i="8" a="1"/>
  <c r="S424" i="8" s="1"/>
  <c r="R777" i="8" a="1"/>
  <c r="R777" i="8" s="1"/>
  <c r="Q777" i="8" a="1"/>
  <c r="Q777" i="8" s="1"/>
  <c r="T777" i="8" a="1"/>
  <c r="T777" i="8" s="1"/>
  <c r="S777" i="8" a="1"/>
  <c r="S777" i="8" s="1"/>
  <c r="T847" i="8" a="1"/>
  <c r="T847" i="8" s="1"/>
  <c r="S847" i="8" a="1"/>
  <c r="S847" i="8" s="1"/>
  <c r="R847" i="8" a="1"/>
  <c r="R847" i="8" s="1"/>
  <c r="Q847" i="8" a="1"/>
  <c r="Q847" i="8" s="1"/>
  <c r="S874" i="8" a="1"/>
  <c r="S874" i="8" s="1"/>
  <c r="R874" i="8" a="1"/>
  <c r="R874" i="8" s="1"/>
  <c r="Q874" i="8" a="1"/>
  <c r="Q874" i="8" s="1"/>
  <c r="T874" i="8" a="1"/>
  <c r="T874" i="8" s="1"/>
  <c r="S858" i="8" a="1"/>
  <c r="S858" i="8" s="1"/>
  <c r="R858" i="8" a="1"/>
  <c r="R858" i="8" s="1"/>
  <c r="Q858" i="8" a="1"/>
  <c r="Q858" i="8" s="1"/>
  <c r="T858" i="8" a="1"/>
  <c r="T858" i="8" s="1"/>
  <c r="T896" i="8" a="1"/>
  <c r="T896" i="8" s="1"/>
  <c r="R896" i="8" a="1"/>
  <c r="R896" i="8" s="1"/>
  <c r="S896" i="8" a="1"/>
  <c r="S896" i="8" s="1"/>
  <c r="Q896" i="8" a="1"/>
  <c r="Q896" i="8" s="1"/>
  <c r="S158" i="8" a="1"/>
  <c r="S158" i="8" s="1"/>
  <c r="Q158" i="8" a="1"/>
  <c r="Q158" i="8" s="1"/>
  <c r="T158" i="8" a="1"/>
  <c r="T158" i="8" s="1"/>
  <c r="R158" i="8" a="1"/>
  <c r="R158" i="8" s="1"/>
  <c r="R379" i="8" a="1"/>
  <c r="R379" i="8" s="1"/>
  <c r="T379" i="8" a="1"/>
  <c r="T379" i="8" s="1"/>
  <c r="S379" i="8" a="1"/>
  <c r="S379" i="8" s="1"/>
  <c r="Q379" i="8" a="1"/>
  <c r="Q379" i="8" s="1"/>
  <c r="Q860" i="8" a="1"/>
  <c r="Q860" i="8" s="1"/>
  <c r="T860" i="8" a="1"/>
  <c r="T860" i="8" s="1"/>
  <c r="S860" i="8" a="1"/>
  <c r="S860" i="8" s="1"/>
  <c r="R860" i="8" a="1"/>
  <c r="R860" i="8" s="1"/>
  <c r="R137" i="8" a="1"/>
  <c r="R137" i="8" s="1"/>
  <c r="T268" i="8" a="1"/>
  <c r="T268" i="8" s="1"/>
  <c r="S268" i="8" a="1"/>
  <c r="S268" i="8" s="1"/>
  <c r="R268" i="8" a="1"/>
  <c r="R268" i="8" s="1"/>
  <c r="Q268" i="8" a="1"/>
  <c r="Q268" i="8" s="1"/>
  <c r="Q317" i="8" a="1"/>
  <c r="Q317" i="8" s="1"/>
  <c r="T317" i="8" a="1"/>
  <c r="T317" i="8" s="1"/>
  <c r="S317" i="8" a="1"/>
  <c r="S317" i="8" s="1"/>
  <c r="R317" i="8" a="1"/>
  <c r="R317" i="8" s="1"/>
  <c r="Q626" i="8" a="1"/>
  <c r="Q626" i="8" s="1"/>
  <c r="S626" i="8" a="1"/>
  <c r="S626" i="8" s="1"/>
  <c r="R626" i="8" a="1"/>
  <c r="R626" i="8" s="1"/>
  <c r="T626" i="8" a="1"/>
  <c r="T626" i="8" s="1"/>
  <c r="Q610" i="8" a="1"/>
  <c r="Q610" i="8" s="1"/>
  <c r="S610" i="8" a="1"/>
  <c r="S610" i="8" s="1"/>
  <c r="R610" i="8" a="1"/>
  <c r="R610" i="8" s="1"/>
  <c r="T610" i="8" a="1"/>
  <c r="T610" i="8" s="1"/>
  <c r="Q606" i="8" a="1"/>
  <c r="Q606" i="8" s="1"/>
  <c r="S606" i="8" a="1"/>
  <c r="S606" i="8" s="1"/>
  <c r="R606" i="8" a="1"/>
  <c r="R606" i="8" s="1"/>
  <c r="T606" i="8" a="1"/>
  <c r="T606" i="8" s="1"/>
  <c r="R869" i="8" a="1"/>
  <c r="R869" i="8" s="1"/>
  <c r="Q869" i="8" a="1"/>
  <c r="Q869" i="8" s="1"/>
  <c r="T869" i="8" a="1"/>
  <c r="T869" i="8" s="1"/>
  <c r="S869" i="8" a="1"/>
  <c r="S869" i="8" s="1"/>
  <c r="R813" i="8" a="1"/>
  <c r="R813" i="8" s="1"/>
  <c r="Q813" i="8" a="1"/>
  <c r="Q813" i="8" s="1"/>
  <c r="S813" i="8" a="1"/>
  <c r="S813" i="8" s="1"/>
  <c r="T813" i="8" a="1"/>
  <c r="T813" i="8" s="1"/>
  <c r="S1091" i="8" a="1"/>
  <c r="S1091" i="8" s="1"/>
  <c r="R1091" i="8" a="1"/>
  <c r="R1091" i="8" s="1"/>
  <c r="Q1091" i="8" a="1"/>
  <c r="Q1091" i="8" s="1"/>
  <c r="T1091" i="8" a="1"/>
  <c r="T1091" i="8" s="1"/>
  <c r="R1190" i="8" a="1"/>
  <c r="R1190" i="8" s="1"/>
  <c r="T1190" i="8" a="1"/>
  <c r="T1190" i="8" s="1"/>
  <c r="Q1190" i="8" a="1"/>
  <c r="Q1190" i="8" s="1"/>
  <c r="S1190" i="8" a="1"/>
  <c r="S1190" i="8" s="1"/>
  <c r="U1350" i="8" a="1"/>
  <c r="U1350" i="8" s="1"/>
  <c r="T128" i="8" a="1"/>
  <c r="T128" i="8" s="1"/>
  <c r="T283" i="8" a="1"/>
  <c r="T283" i="8" s="1"/>
  <c r="S283" i="8" a="1"/>
  <c r="S283" i="8" s="1"/>
  <c r="R283" i="8" a="1"/>
  <c r="R283" i="8" s="1"/>
  <c r="Q283" i="8" a="1"/>
  <c r="Q283" i="8" s="1"/>
  <c r="R314" i="8" a="1"/>
  <c r="R314" i="8" s="1"/>
  <c r="Q314" i="8" a="1"/>
  <c r="Q314" i="8" s="1"/>
  <c r="T314" i="8" a="1"/>
  <c r="T314" i="8" s="1"/>
  <c r="S314" i="8" a="1"/>
  <c r="S314" i="8" s="1"/>
  <c r="T633" i="8" a="1"/>
  <c r="T633" i="8" s="1"/>
  <c r="S633" i="8" a="1"/>
  <c r="S633" i="8" s="1"/>
  <c r="R633" i="8" a="1"/>
  <c r="R633" i="8" s="1"/>
  <c r="Q633" i="8" a="1"/>
  <c r="Q633" i="8" s="1"/>
  <c r="S697" i="8" a="1"/>
  <c r="S697" i="8" s="1"/>
  <c r="Q697" i="8" a="1"/>
  <c r="Q697" i="8" s="1"/>
  <c r="T697" i="8" a="1"/>
  <c r="T697" i="8" s="1"/>
  <c r="R697" i="8" a="1"/>
  <c r="R697" i="8" s="1"/>
  <c r="T674" i="8" a="1"/>
  <c r="T674" i="8" s="1"/>
  <c r="R674" i="8" a="1"/>
  <c r="R674" i="8" s="1"/>
  <c r="Q674" i="8" a="1"/>
  <c r="Q674" i="8" s="1"/>
  <c r="S674" i="8" a="1"/>
  <c r="S674" i="8" s="1"/>
  <c r="R1126" i="8" a="1"/>
  <c r="R1126" i="8" s="1"/>
  <c r="Q1126" i="8" a="1"/>
  <c r="Q1126" i="8" s="1"/>
  <c r="S1126" i="8" a="1"/>
  <c r="S1126" i="8" s="1"/>
  <c r="T1126" i="8" a="1"/>
  <c r="T1126" i="8" s="1"/>
  <c r="S1155" i="8" a="1"/>
  <c r="S1155" i="8" s="1"/>
  <c r="R1155" i="8" a="1"/>
  <c r="R1155" i="8" s="1"/>
  <c r="Q1155" i="8" a="1"/>
  <c r="Q1155" i="8" s="1"/>
  <c r="T1155" i="8" a="1"/>
  <c r="T1155" i="8" s="1"/>
  <c r="Q190" i="8" a="1"/>
  <c r="Q190" i="8" s="1"/>
  <c r="R190" i="8" a="1"/>
  <c r="R190" i="8" s="1"/>
  <c r="S190" i="8" a="1"/>
  <c r="S190" i="8" s="1"/>
  <c r="T190" i="8" a="1"/>
  <c r="T190" i="8" s="1"/>
  <c r="Q198" i="8" a="1"/>
  <c r="Q198" i="8" s="1"/>
  <c r="S198" i="8" a="1"/>
  <c r="S198" i="8" s="1"/>
  <c r="T198" i="8" a="1"/>
  <c r="T198" i="8" s="1"/>
  <c r="R198" i="8" a="1"/>
  <c r="R198" i="8" s="1"/>
  <c r="R325" i="8" a="1"/>
  <c r="R325" i="8" s="1"/>
  <c r="Q325" i="8" a="1"/>
  <c r="Q325" i="8" s="1"/>
  <c r="T325" i="8" a="1"/>
  <c r="T325" i="8" s="1"/>
  <c r="S325" i="8" a="1"/>
  <c r="S325" i="8" s="1"/>
  <c r="Q358" i="8" a="1"/>
  <c r="Q358" i="8" s="1"/>
  <c r="S358" i="8" a="1"/>
  <c r="S358" i="8" s="1"/>
  <c r="R358" i="8" a="1"/>
  <c r="R358" i="8" s="1"/>
  <c r="T358" i="8" a="1"/>
  <c r="T358" i="8" s="1"/>
  <c r="S522" i="8" a="1"/>
  <c r="S522" i="8" s="1"/>
  <c r="R522" i="8" a="1"/>
  <c r="R522" i="8" s="1"/>
  <c r="Q522" i="8" a="1"/>
  <c r="Q522" i="8" s="1"/>
  <c r="T522" i="8" a="1"/>
  <c r="T522" i="8" s="1"/>
  <c r="R910" i="8" a="1"/>
  <c r="R910" i="8" s="1"/>
  <c r="Q910" i="8" a="1"/>
  <c r="Q910" i="8" s="1"/>
  <c r="T910" i="8" a="1"/>
  <c r="T910" i="8" s="1"/>
  <c r="S910" i="8" a="1"/>
  <c r="S910" i="8" s="1"/>
  <c r="R177" i="8" a="1"/>
  <c r="R177" i="8" s="1"/>
  <c r="Q87" i="8" a="1"/>
  <c r="Q87" i="8" s="1"/>
  <c r="T567" i="8" a="1"/>
  <c r="T567" i="8" s="1"/>
  <c r="S567" i="8" a="1"/>
  <c r="S567" i="8" s="1"/>
  <c r="R567" i="8" a="1"/>
  <c r="R567" i="8" s="1"/>
  <c r="Q567" i="8" a="1"/>
  <c r="Q567" i="8" s="1"/>
  <c r="T286" i="8" a="1"/>
  <c r="T286" i="8" s="1"/>
  <c r="S286" i="8" a="1"/>
  <c r="S286" i="8" s="1"/>
  <c r="R286" i="8" a="1"/>
  <c r="R286" i="8" s="1"/>
  <c r="Q286" i="8" a="1"/>
  <c r="Q286" i="8" s="1"/>
  <c r="R333" i="8" a="1"/>
  <c r="R333" i="8" s="1"/>
  <c r="Q333" i="8" a="1"/>
  <c r="Q333" i="8" s="1"/>
  <c r="T333" i="8" a="1"/>
  <c r="T333" i="8" s="1"/>
  <c r="S333" i="8" a="1"/>
  <c r="S333" i="8" s="1"/>
  <c r="T418" i="8" a="1"/>
  <c r="T418" i="8" s="1"/>
  <c r="S418" i="8" a="1"/>
  <c r="S418" i="8" s="1"/>
  <c r="Q418" i="8" a="1"/>
  <c r="Q418" i="8" s="1"/>
  <c r="R418" i="8" a="1"/>
  <c r="R418" i="8" s="1"/>
  <c r="R501" i="8" a="1"/>
  <c r="R501" i="8" s="1"/>
  <c r="Q501" i="8" a="1"/>
  <c r="Q501" i="8" s="1"/>
  <c r="T501" i="8" a="1"/>
  <c r="T501" i="8" s="1"/>
  <c r="S501" i="8" a="1"/>
  <c r="S501" i="8" s="1"/>
  <c r="Q848" i="8" a="1"/>
  <c r="Q848" i="8" s="1"/>
  <c r="T848" i="8" a="1"/>
  <c r="T848" i="8" s="1"/>
  <c r="S848" i="8" a="1"/>
  <c r="S848" i="8" s="1"/>
  <c r="R848" i="8" a="1"/>
  <c r="R848" i="8" s="1"/>
  <c r="S994" i="8" a="1"/>
  <c r="S994" i="8" s="1"/>
  <c r="R994" i="8" a="1"/>
  <c r="R994" i="8" s="1"/>
  <c r="Q994" i="8" a="1"/>
  <c r="Q994" i="8" s="1"/>
  <c r="T994" i="8" a="1"/>
  <c r="T994" i="8" s="1"/>
  <c r="Q419" i="8" a="1"/>
  <c r="Q419" i="8" s="1"/>
  <c r="T419" i="8" a="1"/>
  <c r="T419" i="8" s="1"/>
  <c r="R419" i="8" a="1"/>
  <c r="R419" i="8" s="1"/>
  <c r="S419" i="8" a="1"/>
  <c r="S419" i="8" s="1"/>
  <c r="T288" i="8" a="1"/>
  <c r="T288" i="8" s="1"/>
  <c r="S288" i="8" a="1"/>
  <c r="S288" i="8" s="1"/>
  <c r="R288" i="8" a="1"/>
  <c r="R288" i="8" s="1"/>
  <c r="Q288" i="8" a="1"/>
  <c r="Q288" i="8" s="1"/>
  <c r="Q370" i="8" a="1"/>
  <c r="Q370" i="8" s="1"/>
  <c r="T370" i="8" a="1"/>
  <c r="T370" i="8" s="1"/>
  <c r="S370" i="8" a="1"/>
  <c r="S370" i="8" s="1"/>
  <c r="R370" i="8" a="1"/>
  <c r="R370" i="8" s="1"/>
  <c r="R569" i="8" a="1"/>
  <c r="R569" i="8" s="1"/>
  <c r="Q569" i="8" a="1"/>
  <c r="Q569" i="8" s="1"/>
  <c r="T569" i="8" a="1"/>
  <c r="T569" i="8" s="1"/>
  <c r="S569" i="8" a="1"/>
  <c r="S569" i="8" s="1"/>
  <c r="S685" i="8" a="1"/>
  <c r="S685" i="8" s="1"/>
  <c r="Q685" i="8" a="1"/>
  <c r="Q685" i="8" s="1"/>
  <c r="T685" i="8" a="1"/>
  <c r="T685" i="8" s="1"/>
  <c r="R685" i="8" a="1"/>
  <c r="R685" i="8" s="1"/>
  <c r="R761" i="8" a="1"/>
  <c r="R761" i="8" s="1"/>
  <c r="Q761" i="8" a="1"/>
  <c r="Q761" i="8" s="1"/>
  <c r="T761" i="8" a="1"/>
  <c r="T761" i="8" s="1"/>
  <c r="S761" i="8" a="1"/>
  <c r="S761" i="8" s="1"/>
  <c r="Q301" i="8" a="1"/>
  <c r="Q301" i="8" s="1"/>
  <c r="T301" i="8" a="1"/>
  <c r="T301" i="8" s="1"/>
  <c r="S301" i="8" a="1"/>
  <c r="S301" i="8" s="1"/>
  <c r="R301" i="8" a="1"/>
  <c r="R301" i="8" s="1"/>
  <c r="S396" i="8" a="1"/>
  <c r="S396" i="8" s="1"/>
  <c r="T396" i="8" a="1"/>
  <c r="T396" i="8" s="1"/>
  <c r="R396" i="8" a="1"/>
  <c r="R396" i="8" s="1"/>
  <c r="Q396" i="8" a="1"/>
  <c r="Q396" i="8" s="1"/>
  <c r="S600" i="8" a="1"/>
  <c r="S600" i="8" s="1"/>
  <c r="Q600" i="8" a="1"/>
  <c r="Q600" i="8" s="1"/>
  <c r="T600" i="8" a="1"/>
  <c r="T600" i="8" s="1"/>
  <c r="R600" i="8" a="1"/>
  <c r="R600" i="8" s="1"/>
  <c r="Q715" i="8" a="1"/>
  <c r="Q715" i="8" s="1"/>
  <c r="S715" i="8" a="1"/>
  <c r="S715" i="8" s="1"/>
  <c r="R715" i="8" a="1"/>
  <c r="R715" i="8" s="1"/>
  <c r="T715" i="8" a="1"/>
  <c r="T715" i="8" s="1"/>
  <c r="R821" i="8" a="1"/>
  <c r="R821" i="8" s="1"/>
  <c r="Q821" i="8" a="1"/>
  <c r="Q821" i="8" s="1"/>
  <c r="T821" i="8" a="1"/>
  <c r="T821" i="8" s="1"/>
  <c r="S821" i="8" a="1"/>
  <c r="S821" i="8" s="1"/>
  <c r="T802" i="8" a="1"/>
  <c r="T802" i="8" s="1"/>
  <c r="S802" i="8" a="1"/>
  <c r="S802" i="8" s="1"/>
  <c r="Q802" i="8" a="1"/>
  <c r="Q802" i="8" s="1"/>
  <c r="R802" i="8" a="1"/>
  <c r="R802" i="8" s="1"/>
  <c r="S1065" i="8" a="1"/>
  <c r="S1065" i="8" s="1"/>
  <c r="R1065" i="8" a="1"/>
  <c r="R1065" i="8" s="1"/>
  <c r="Q1065" i="8" a="1"/>
  <c r="Q1065" i="8" s="1"/>
  <c r="T1065" i="8" a="1"/>
  <c r="T1065" i="8" s="1"/>
  <c r="T991" i="8" a="1"/>
  <c r="T991" i="8" s="1"/>
  <c r="S991" i="8" a="1"/>
  <c r="S991" i="8" s="1"/>
  <c r="R991" i="8" a="1"/>
  <c r="R991" i="8" s="1"/>
  <c r="Q991" i="8" a="1"/>
  <c r="Q991" i="8" s="1"/>
  <c r="R977" i="8" a="1"/>
  <c r="R977" i="8" s="1"/>
  <c r="Q977" i="8" a="1"/>
  <c r="Q977" i="8" s="1"/>
  <c r="T977" i="8" a="1"/>
  <c r="T977" i="8" s="1"/>
  <c r="S977" i="8" a="1"/>
  <c r="S977" i="8" s="1"/>
  <c r="U216" i="8" a="1"/>
  <c r="U216" i="8" s="1"/>
  <c r="T643" i="8" a="1"/>
  <c r="T643" i="8" s="1"/>
  <c r="S643" i="8" a="1"/>
  <c r="S643" i="8" s="1"/>
  <c r="Q643" i="8" a="1"/>
  <c r="Q643" i="8" s="1"/>
  <c r="R643" i="8" a="1"/>
  <c r="R643" i="8" s="1"/>
  <c r="S762" i="8" a="1"/>
  <c r="S762" i="8" s="1"/>
  <c r="R762" i="8" a="1"/>
  <c r="R762" i="8" s="1"/>
  <c r="T762" i="8" a="1"/>
  <c r="T762" i="8" s="1"/>
  <c r="Q762" i="8" a="1"/>
  <c r="Q762" i="8" s="1"/>
  <c r="S891" i="8" a="1"/>
  <c r="S891" i="8" s="1"/>
  <c r="Q891" i="8" a="1"/>
  <c r="Q891" i="8" s="1"/>
  <c r="R891" i="8" a="1"/>
  <c r="R891" i="8" s="1"/>
  <c r="T891" i="8" a="1"/>
  <c r="T891" i="8" s="1"/>
  <c r="Q1167" i="8" a="1"/>
  <c r="Q1167" i="8" s="1"/>
  <c r="S1167" i="8" a="1"/>
  <c r="S1167" i="8" s="1"/>
  <c r="T1167" i="8" a="1"/>
  <c r="T1167" i="8" s="1"/>
  <c r="R1167" i="8" a="1"/>
  <c r="R1167" i="8" s="1"/>
  <c r="T149" i="8" a="1"/>
  <c r="T149" i="8" s="1"/>
  <c r="R149" i="8" a="1"/>
  <c r="R149" i="8" s="1"/>
  <c r="Q149" i="8" a="1"/>
  <c r="Q149" i="8" s="1"/>
  <c r="S149" i="8" a="1"/>
  <c r="S149" i="8" s="1"/>
  <c r="R337" i="8" a="1"/>
  <c r="R337" i="8" s="1"/>
  <c r="Q337" i="8" a="1"/>
  <c r="Q337" i="8" s="1"/>
  <c r="T337" i="8" a="1"/>
  <c r="T337" i="8" s="1"/>
  <c r="S337" i="8" a="1"/>
  <c r="S337" i="8" s="1"/>
  <c r="Q305" i="8" a="1"/>
  <c r="Q305" i="8" s="1"/>
  <c r="T305" i="8" a="1"/>
  <c r="T305" i="8" s="1"/>
  <c r="S305" i="8" a="1"/>
  <c r="S305" i="8" s="1"/>
  <c r="R305" i="8" a="1"/>
  <c r="R305" i="8" s="1"/>
  <c r="Q630" i="8" a="1"/>
  <c r="Q630" i="8" s="1"/>
  <c r="T630" i="8" a="1"/>
  <c r="T630" i="8" s="1"/>
  <c r="S630" i="8" a="1"/>
  <c r="S630" i="8" s="1"/>
  <c r="R630" i="8" a="1"/>
  <c r="R630" i="8" s="1"/>
  <c r="Q657" i="8" a="1"/>
  <c r="Q657" i="8" s="1"/>
  <c r="T657" i="8" a="1"/>
  <c r="T657" i="8" s="1"/>
  <c r="S657" i="8" a="1"/>
  <c r="S657" i="8" s="1"/>
  <c r="R657" i="8" a="1"/>
  <c r="R657" i="8" s="1"/>
  <c r="Q864" i="8" a="1"/>
  <c r="Q864" i="8" s="1"/>
  <c r="T864" i="8" a="1"/>
  <c r="T864" i="8" s="1"/>
  <c r="S864" i="8" a="1"/>
  <c r="S864" i="8" s="1"/>
  <c r="R864" i="8" a="1"/>
  <c r="R864" i="8" s="1"/>
  <c r="T960" i="8" a="1"/>
  <c r="T960" i="8" s="1"/>
  <c r="R960" i="8" a="1"/>
  <c r="R960" i="8" s="1"/>
  <c r="S960" i="8" a="1"/>
  <c r="S960" i="8" s="1"/>
  <c r="Q960" i="8" a="1"/>
  <c r="Q960" i="8" s="1"/>
  <c r="T975" i="8" a="1"/>
  <c r="T975" i="8" s="1"/>
  <c r="S975" i="8" a="1"/>
  <c r="S975" i="8" s="1"/>
  <c r="R975" i="8" a="1"/>
  <c r="R975" i="8" s="1"/>
  <c r="Q975" i="8" a="1"/>
  <c r="Q975" i="8" s="1"/>
  <c r="Q1033" i="8" a="1"/>
  <c r="Q1033" i="8" s="1"/>
  <c r="T1033" i="8" a="1"/>
  <c r="T1033" i="8" s="1"/>
  <c r="S1033" i="8" a="1"/>
  <c r="S1033" i="8" s="1"/>
  <c r="R1033" i="8" a="1"/>
  <c r="R1033" i="8" s="1"/>
  <c r="R1118" i="8" a="1"/>
  <c r="R1118" i="8" s="1"/>
  <c r="Q1118" i="8" a="1"/>
  <c r="Q1118" i="8" s="1"/>
  <c r="S1118" i="8" a="1"/>
  <c r="S1118" i="8" s="1"/>
  <c r="T1118" i="8" a="1"/>
  <c r="T1118" i="8" s="1"/>
  <c r="Q20" i="8" a="1"/>
  <c r="Q20" i="8" s="1"/>
  <c r="T20" i="8" a="1"/>
  <c r="T20" i="8" s="1"/>
  <c r="S20" i="8" a="1"/>
  <c r="S20" i="8" s="1"/>
  <c r="R20" i="8" a="1"/>
  <c r="R20" i="8" s="1"/>
  <c r="Q179" i="8" a="1"/>
  <c r="Q179" i="8" s="1"/>
  <c r="T179" i="8" a="1"/>
  <c r="T179" i="8" s="1"/>
  <c r="R179" i="8" a="1"/>
  <c r="R179" i="8" s="1"/>
  <c r="S179" i="8" a="1"/>
  <c r="S179" i="8" s="1"/>
  <c r="T291" i="8" a="1"/>
  <c r="T291" i="8" s="1"/>
  <c r="S291" i="8" a="1"/>
  <c r="S291" i="8" s="1"/>
  <c r="R291" i="8" a="1"/>
  <c r="R291" i="8" s="1"/>
  <c r="Q291" i="8" a="1"/>
  <c r="Q291" i="8" s="1"/>
  <c r="S518" i="8" a="1"/>
  <c r="S518" i="8" s="1"/>
  <c r="R518" i="8" a="1"/>
  <c r="R518" i="8" s="1"/>
  <c r="Q518" i="8" a="1"/>
  <c r="Q518" i="8" s="1"/>
  <c r="T518" i="8" a="1"/>
  <c r="T518" i="8" s="1"/>
  <c r="T714" i="8" a="1"/>
  <c r="T714" i="8" s="1"/>
  <c r="R714" i="8" a="1"/>
  <c r="R714" i="8" s="1"/>
  <c r="Q714" i="8" a="1"/>
  <c r="Q714" i="8" s="1"/>
  <c r="S714" i="8" a="1"/>
  <c r="S714" i="8" s="1"/>
  <c r="Q824" i="8" a="1"/>
  <c r="Q824" i="8" s="1"/>
  <c r="T824" i="8" a="1"/>
  <c r="T824" i="8" s="1"/>
  <c r="S824" i="8" a="1"/>
  <c r="S824" i="8" s="1"/>
  <c r="R824" i="8" a="1"/>
  <c r="R824" i="8" s="1"/>
  <c r="R841" i="8" a="1"/>
  <c r="R841" i="8" s="1"/>
  <c r="Q841" i="8" a="1"/>
  <c r="Q841" i="8" s="1"/>
  <c r="T841" i="8" a="1"/>
  <c r="T841" i="8" s="1"/>
  <c r="S841" i="8" a="1"/>
  <c r="S841" i="8" s="1"/>
  <c r="R785" i="8" a="1"/>
  <c r="R785" i="8" s="1"/>
  <c r="Q785" i="8" a="1"/>
  <c r="Q785" i="8" s="1"/>
  <c r="T785" i="8" a="1"/>
  <c r="T785" i="8" s="1"/>
  <c r="S785" i="8" a="1"/>
  <c r="S785" i="8" s="1"/>
  <c r="T702" i="8" a="1"/>
  <c r="T702" i="8" s="1"/>
  <c r="R702" i="8" a="1"/>
  <c r="R702" i="8" s="1"/>
  <c r="Q702" i="8" a="1"/>
  <c r="Q702" i="8" s="1"/>
  <c r="S702" i="8" a="1"/>
  <c r="S702" i="8" s="1"/>
  <c r="S923" i="8" a="1"/>
  <c r="S923" i="8" s="1"/>
  <c r="R923" i="8" a="1"/>
  <c r="R923" i="8" s="1"/>
  <c r="Q923" i="8" a="1"/>
  <c r="Q923" i="8" s="1"/>
  <c r="T923" i="8" a="1"/>
  <c r="T923" i="8" s="1"/>
  <c r="S882" i="8" a="1"/>
  <c r="S882" i="8" s="1"/>
  <c r="R882" i="8" a="1"/>
  <c r="R882" i="8" s="1"/>
  <c r="Q882" i="8" a="1"/>
  <c r="Q882" i="8" s="1"/>
  <c r="T882" i="8" a="1"/>
  <c r="T882" i="8" s="1"/>
  <c r="S1149" i="8" a="1"/>
  <c r="S1149" i="8" s="1"/>
  <c r="R1149" i="8" a="1"/>
  <c r="R1149" i="8" s="1"/>
  <c r="Q1149" i="8" a="1"/>
  <c r="Q1149" i="8" s="1"/>
  <c r="T1149" i="8" a="1"/>
  <c r="T1149" i="8" s="1"/>
  <c r="S665" i="8" a="1"/>
  <c r="S665" i="8" s="1"/>
  <c r="Q665" i="8" a="1"/>
  <c r="Q665" i="8" s="1"/>
  <c r="T665" i="8" a="1"/>
  <c r="T665" i="8" s="1"/>
  <c r="R665" i="8" a="1"/>
  <c r="R665" i="8" s="1"/>
  <c r="T952" i="8" a="1"/>
  <c r="T952" i="8" s="1"/>
  <c r="R952" i="8" a="1"/>
  <c r="R952" i="8" s="1"/>
  <c r="S952" i="8" a="1"/>
  <c r="S952" i="8" s="1"/>
  <c r="Q952" i="8" a="1"/>
  <c r="Q952" i="8" s="1"/>
  <c r="Q1157" i="8" a="1"/>
  <c r="Q1157" i="8" s="1"/>
  <c r="T1157" i="8" a="1"/>
  <c r="T1157" i="8" s="1"/>
  <c r="S1157" i="8" a="1"/>
  <c r="S1157" i="8" s="1"/>
  <c r="R1157" i="8" a="1"/>
  <c r="R1157" i="8" s="1"/>
  <c r="S26" i="8" a="1"/>
  <c r="S26" i="8" s="1"/>
  <c r="R26" i="8" a="1"/>
  <c r="R26" i="8" s="1"/>
  <c r="Q26" i="8" a="1"/>
  <c r="Q26" i="8" s="1"/>
  <c r="T26" i="8" a="1"/>
  <c r="T26" i="8" s="1"/>
  <c r="S219" i="8" a="1"/>
  <c r="S219" i="8" s="1"/>
  <c r="R219" i="8" a="1"/>
  <c r="R219" i="8" s="1"/>
  <c r="Q219" i="8" a="1"/>
  <c r="Q219" i="8" s="1"/>
  <c r="T219" i="8" a="1"/>
  <c r="T219" i="8" s="1"/>
  <c r="S215" i="8" a="1"/>
  <c r="S215" i="8" s="1"/>
  <c r="R215" i="8" a="1"/>
  <c r="R215" i="8" s="1"/>
  <c r="Q215" i="8" a="1"/>
  <c r="Q215" i="8" s="1"/>
  <c r="T215" i="8" a="1"/>
  <c r="T215" i="8" s="1"/>
  <c r="T294" i="8" a="1"/>
  <c r="T294" i="8" s="1"/>
  <c r="S294" i="8" a="1"/>
  <c r="S294" i="8" s="1"/>
  <c r="R294" i="8" a="1"/>
  <c r="R294" i="8" s="1"/>
  <c r="Q294" i="8" a="1"/>
  <c r="Q294" i="8" s="1"/>
  <c r="Q362" i="8" a="1"/>
  <c r="Q362" i="8" s="1"/>
  <c r="T362" i="8" a="1"/>
  <c r="T362" i="8" s="1"/>
  <c r="S362" i="8" a="1"/>
  <c r="S362" i="8" s="1"/>
  <c r="R362" i="8" a="1"/>
  <c r="R362" i="8" s="1"/>
  <c r="Q852" i="8" a="1"/>
  <c r="Q852" i="8" s="1"/>
  <c r="T852" i="8" a="1"/>
  <c r="T852" i="8" s="1"/>
  <c r="S852" i="8" a="1"/>
  <c r="S852" i="8" s="1"/>
  <c r="R852" i="8" a="1"/>
  <c r="R852" i="8" s="1"/>
  <c r="S1024" i="8" a="1"/>
  <c r="S1024" i="8" s="1"/>
  <c r="Q1024" i="8" a="1"/>
  <c r="Q1024" i="8" s="1"/>
  <c r="R1024" i="8" a="1"/>
  <c r="R1024" i="8" s="1"/>
  <c r="T1024" i="8" a="1"/>
  <c r="T1024" i="8" s="1"/>
  <c r="S974" i="8" a="1"/>
  <c r="S974" i="8" s="1"/>
  <c r="R974" i="8" a="1"/>
  <c r="R974" i="8" s="1"/>
  <c r="Q974" i="8" a="1"/>
  <c r="Q974" i="8" s="1"/>
  <c r="T974" i="8" a="1"/>
  <c r="T974" i="8" s="1"/>
  <c r="S1204" i="8" a="1"/>
  <c r="S1204" i="8" s="1"/>
  <c r="T1204" i="8" a="1"/>
  <c r="T1204" i="8" s="1"/>
  <c r="R1204" i="8" a="1"/>
  <c r="R1204" i="8" s="1"/>
  <c r="Q1204" i="8" a="1"/>
  <c r="Q1204" i="8" s="1"/>
  <c r="C7" i="14" l="1" a="1"/>
  <c r="C7" i="14" s="1"/>
  <c r="C8" i="14" a="1"/>
  <c r="C8" i="14" s="1"/>
  <c r="C9" i="14" a="1"/>
  <c r="C9" i="14" s="1"/>
  <c r="C10" i="14" a="1"/>
  <c r="C10" i="14" s="1"/>
  <c r="C11" i="14" a="1"/>
  <c r="C11" i="14" s="1"/>
  <c r="C12" i="14" a="1"/>
  <c r="C12" i="14" s="1"/>
  <c r="C13" i="14" a="1"/>
  <c r="C13" i="14" s="1"/>
  <c r="C14" i="14" a="1"/>
  <c r="C14" i="14" s="1"/>
  <c r="C15" i="14" a="1"/>
  <c r="C15" i="14" s="1"/>
  <c r="C16" i="14" a="1"/>
  <c r="C16" i="14" s="1"/>
  <c r="C17" i="14" a="1"/>
  <c r="C17" i="14" s="1"/>
  <c r="C18" i="14" a="1"/>
  <c r="C18" i="14" s="1"/>
  <c r="C19" i="14" a="1"/>
  <c r="C19" i="14" s="1"/>
  <c r="C20" i="14" a="1"/>
  <c r="C20" i="14" s="1"/>
  <c r="C21" i="14" a="1"/>
  <c r="C21" i="14" s="1"/>
  <c r="C22" i="14" a="1"/>
  <c r="C22" i="14" s="1"/>
  <c r="C23" i="14" a="1"/>
  <c r="C23" i="14" s="1"/>
  <c r="C24" i="14" a="1"/>
  <c r="C24" i="14" s="1"/>
  <c r="C25" i="14" a="1"/>
  <c r="C25" i="14" s="1"/>
  <c r="C26" i="14" a="1"/>
  <c r="C26" i="14" s="1"/>
  <c r="C27" i="14" a="1"/>
  <c r="C27" i="14" s="1"/>
  <c r="C28" i="14" a="1"/>
  <c r="C28" i="14" s="1"/>
  <c r="C29" i="14" a="1"/>
  <c r="C29" i="14" s="1"/>
  <c r="C30" i="14" a="1"/>
  <c r="C30" i="14" s="1"/>
  <c r="C31" i="14" a="1"/>
  <c r="C31" i="14" s="1"/>
  <c r="C32" i="14" a="1"/>
  <c r="C32" i="14" s="1"/>
  <c r="C33" i="14" a="1"/>
  <c r="C33" i="14" s="1"/>
  <c r="C34" i="14" a="1"/>
  <c r="C34" i="14" s="1"/>
  <c r="C35" i="14" a="1"/>
  <c r="C35" i="14" s="1"/>
  <c r="C36" i="14" a="1"/>
  <c r="C36" i="14" s="1"/>
  <c r="C37" i="14" a="1"/>
  <c r="C37" i="14" s="1"/>
  <c r="C38" i="14" a="1"/>
  <c r="C38" i="14" s="1"/>
  <c r="C39" i="14" a="1"/>
  <c r="C39" i="14" s="1"/>
  <c r="C40" i="14" a="1"/>
  <c r="C40" i="14" s="1"/>
  <c r="C41" i="14" a="1"/>
  <c r="C41" i="14" s="1"/>
  <c r="C42" i="14" a="1"/>
  <c r="C42" i="14" s="1"/>
  <c r="C43" i="14" a="1"/>
  <c r="C43" i="14" s="1"/>
  <c r="C44" i="14" a="1"/>
  <c r="C44" i="14" s="1"/>
  <c r="C45" i="14" a="1"/>
  <c r="C45" i="14" s="1"/>
  <c r="C46" i="14" a="1"/>
  <c r="C46" i="14" s="1"/>
  <c r="C47" i="14" a="1"/>
  <c r="C47" i="14" s="1"/>
  <c r="C48" i="14" a="1"/>
  <c r="C48" i="14" s="1"/>
  <c r="C49" i="14" a="1"/>
  <c r="C49" i="14" s="1"/>
  <c r="C50" i="14" a="1"/>
  <c r="C50" i="14" s="1"/>
  <c r="C51" i="14" a="1"/>
  <c r="C51" i="14" s="1"/>
  <c r="C52" i="14" a="1"/>
  <c r="C52" i="14" s="1"/>
  <c r="C53" i="14" a="1"/>
  <c r="C53" i="14" s="1"/>
  <c r="C54" i="14" a="1"/>
  <c r="C54" i="14" s="1"/>
  <c r="C55" i="14" a="1"/>
  <c r="C55" i="14" s="1"/>
  <c r="C56" i="14" a="1"/>
  <c r="C56" i="14" s="1"/>
  <c r="C57" i="14" a="1"/>
  <c r="C57" i="14" s="1"/>
  <c r="C58" i="14" a="1"/>
  <c r="C58" i="14" s="1"/>
  <c r="C59" i="14" a="1"/>
  <c r="C59" i="14" s="1"/>
  <c r="C60" i="14" a="1"/>
  <c r="C60" i="14" s="1"/>
  <c r="C61" i="14" a="1"/>
  <c r="C61" i="14" s="1"/>
  <c r="C62" i="14" a="1"/>
  <c r="C62" i="14" s="1"/>
  <c r="C63" i="14" a="1"/>
  <c r="C63" i="14" s="1"/>
  <c r="C64" i="14" a="1"/>
  <c r="C64" i="14" s="1"/>
  <c r="C65" i="14" a="1"/>
  <c r="C65" i="14" s="1"/>
  <c r="C66" i="14" a="1"/>
  <c r="C66" i="14" s="1"/>
  <c r="C67" i="14" a="1"/>
  <c r="C67" i="14" s="1"/>
  <c r="C68" i="14" a="1"/>
  <c r="C68" i="14" s="1"/>
  <c r="C69" i="14" a="1"/>
  <c r="C69" i="14" s="1"/>
  <c r="C70" i="14" a="1"/>
  <c r="C70" i="14" s="1"/>
  <c r="C71" i="14" a="1"/>
  <c r="C71" i="14" s="1"/>
  <c r="C72" i="14" a="1"/>
  <c r="C72" i="14" s="1"/>
  <c r="C73" i="14" a="1"/>
  <c r="C73" i="14" s="1"/>
  <c r="C74" i="14" a="1"/>
  <c r="C74" i="14" s="1"/>
  <c r="C75" i="14" a="1"/>
  <c r="C75" i="14" s="1"/>
  <c r="C76" i="14" a="1"/>
  <c r="C76" i="14" s="1"/>
  <c r="C77" i="14" a="1"/>
  <c r="C77" i="14" s="1"/>
  <c r="C78" i="14" a="1"/>
  <c r="C78" i="14" s="1"/>
  <c r="C79" i="14" a="1"/>
  <c r="C79" i="14" s="1"/>
  <c r="C80" i="14" a="1"/>
  <c r="C80" i="14" s="1"/>
  <c r="C81" i="14" a="1"/>
  <c r="C81" i="14" s="1"/>
  <c r="C82" i="14" a="1"/>
  <c r="C82" i="14" s="1"/>
  <c r="C83" i="14" a="1"/>
  <c r="C83" i="14" s="1"/>
  <c r="C84" i="14" a="1"/>
  <c r="C84" i="14" s="1"/>
  <c r="C85" i="14" a="1"/>
  <c r="C85" i="14" s="1"/>
  <c r="C86" i="14" a="1"/>
  <c r="C86" i="14" s="1"/>
  <c r="C87" i="14" a="1"/>
  <c r="C87" i="14" s="1"/>
  <c r="C88" i="14" a="1"/>
  <c r="C88" i="14" s="1"/>
  <c r="C89" i="14" a="1"/>
  <c r="C89" i="14" s="1"/>
  <c r="C90" i="14" a="1"/>
  <c r="C90" i="14" s="1"/>
  <c r="C91" i="14" a="1"/>
  <c r="C91" i="14" s="1"/>
  <c r="C92" i="14" a="1"/>
  <c r="C92" i="14" s="1"/>
  <c r="C93" i="14" a="1"/>
  <c r="C93" i="14" s="1"/>
  <c r="C94" i="14" a="1"/>
  <c r="C94" i="14" s="1"/>
  <c r="C95" i="14" a="1"/>
  <c r="C95" i="14" s="1"/>
  <c r="C96" i="14" a="1"/>
  <c r="C96" i="14" s="1"/>
  <c r="C97" i="14" a="1"/>
  <c r="C97" i="14" s="1"/>
  <c r="C98" i="14" a="1"/>
  <c r="C98" i="14" s="1"/>
  <c r="C99" i="14" a="1"/>
  <c r="C99" i="14" s="1"/>
  <c r="C100" i="14" a="1"/>
  <c r="C100" i="14" s="1"/>
  <c r="C101" i="14" a="1"/>
  <c r="C101" i="14" s="1"/>
  <c r="C102" i="14" a="1"/>
  <c r="C102" i="14" s="1"/>
  <c r="C103" i="14" a="1"/>
  <c r="C103" i="14" s="1"/>
  <c r="C104" i="14" a="1"/>
  <c r="C104" i="14" s="1"/>
  <c r="C105" i="14" a="1"/>
  <c r="C105" i="14" s="1"/>
  <c r="C106" i="14" a="1"/>
  <c r="C106" i="14" s="1"/>
  <c r="C107" i="14" a="1"/>
  <c r="C107" i="14" s="1"/>
  <c r="C108" i="14" a="1"/>
  <c r="C108" i="14" s="1"/>
  <c r="C109" i="14" a="1"/>
  <c r="C109" i="14" s="1"/>
  <c r="C110" i="14" a="1"/>
  <c r="C110" i="14" s="1"/>
  <c r="C111" i="14" a="1"/>
  <c r="C111" i="14" s="1"/>
  <c r="C112" i="14" a="1"/>
  <c r="C112" i="14" s="1"/>
  <c r="C113" i="14" a="1"/>
  <c r="C113" i="14" s="1"/>
  <c r="C114" i="14" a="1"/>
  <c r="C114" i="14" s="1"/>
  <c r="C115" i="14" a="1"/>
  <c r="C115" i="14" s="1"/>
  <c r="C116" i="14" a="1"/>
  <c r="C116" i="14" s="1"/>
  <c r="C117" i="14" a="1"/>
  <c r="C117" i="14" s="1"/>
  <c r="C118" i="14" a="1"/>
  <c r="C118" i="14" s="1"/>
  <c r="C119" i="14" a="1"/>
  <c r="C119" i="14" s="1"/>
  <c r="C120" i="14" a="1"/>
  <c r="C120" i="14" s="1"/>
  <c r="C121" i="14" a="1"/>
  <c r="C121" i="14" s="1"/>
  <c r="C122" i="14" a="1"/>
  <c r="C122" i="14" s="1"/>
  <c r="C123" i="14" a="1"/>
  <c r="C123" i="14" s="1"/>
  <c r="C124" i="14" a="1"/>
  <c r="C124" i="14" s="1"/>
  <c r="C125" i="14" a="1"/>
  <c r="C125" i="14" s="1"/>
  <c r="C126" i="14" a="1"/>
  <c r="C126" i="14" s="1"/>
  <c r="C127" i="14" a="1"/>
  <c r="C127" i="14" s="1"/>
  <c r="C128" i="14" a="1"/>
  <c r="C128" i="14" s="1"/>
  <c r="C129" i="14" a="1"/>
  <c r="C129" i="14" s="1"/>
  <c r="C130" i="14" a="1"/>
  <c r="C130" i="14" s="1"/>
  <c r="C131" i="14" a="1"/>
  <c r="C131" i="14" s="1"/>
  <c r="C132" i="14" a="1"/>
  <c r="C132" i="14" s="1"/>
  <c r="C133" i="14" a="1"/>
  <c r="C133" i="14" s="1"/>
  <c r="C134" i="14" a="1"/>
  <c r="C134" i="14" s="1"/>
  <c r="C135" i="14" a="1"/>
  <c r="C135" i="14" s="1"/>
  <c r="C136" i="14" a="1"/>
  <c r="C136" i="14" s="1"/>
  <c r="C137" i="14" a="1"/>
  <c r="C137" i="14" s="1"/>
  <c r="C138" i="14" a="1"/>
  <c r="C138" i="14" s="1"/>
  <c r="C6" i="14" a="1"/>
  <c r="C6" i="14" s="1"/>
  <c r="C6" i="8" l="1"/>
  <c r="I6" i="8" l="1"/>
  <c r="J6" i="8" s="1"/>
  <c r="M6" i="8" s="1"/>
  <c r="K6" i="8"/>
  <c r="L6" i="8" l="1"/>
  <c r="D6" i="2" l="1"/>
  <c r="G52" i="1" a="1"/>
  <c r="G52" i="1" s="1"/>
  <c r="G53" i="1" a="1"/>
  <c r="G53" i="1" s="1"/>
  <c r="G54" i="1" a="1"/>
  <c r="G54" i="1" s="1"/>
  <c r="G55" i="1" a="1"/>
  <c r="G55" i="1" s="1"/>
  <c r="G56" i="1" a="1"/>
  <c r="G56" i="1" s="1"/>
  <c r="G57" i="1" a="1"/>
  <c r="G57" i="1" s="1"/>
  <c r="G58" i="1" a="1"/>
  <c r="G58" i="1" s="1"/>
  <c r="G59" i="1" a="1"/>
  <c r="G59" i="1" s="1"/>
  <c r="G60" i="1" a="1"/>
  <c r="G60" i="1" s="1"/>
  <c r="G61" i="1" a="1"/>
  <c r="G61" i="1" s="1"/>
  <c r="G62" i="1" a="1"/>
  <c r="G62" i="1" s="1"/>
  <c r="G63" i="1" a="1"/>
  <c r="G63" i="1" s="1"/>
  <c r="G64" i="1" a="1"/>
  <c r="G64" i="1" s="1"/>
  <c r="G65" i="1" a="1"/>
  <c r="G65" i="1" s="1"/>
  <c r="G66" i="1" a="1"/>
  <c r="G66" i="1" s="1"/>
  <c r="G107" i="1" a="1"/>
  <c r="G107" i="1" s="1"/>
  <c r="G108" i="1" a="1"/>
  <c r="G108" i="1" s="1"/>
  <c r="G109" i="1" a="1"/>
  <c r="G109" i="1" s="1"/>
  <c r="G110" i="1" a="1"/>
  <c r="G110" i="1" s="1"/>
  <c r="G142" i="1" a="1"/>
  <c r="G142" i="1" s="1"/>
  <c r="G253" i="1" a="1"/>
  <c r="G253" i="1" s="1"/>
  <c r="G254" i="1" a="1"/>
  <c r="G254" i="1" s="1"/>
  <c r="G255" i="1" a="1"/>
  <c r="G255" i="1" s="1"/>
  <c r="G324" i="1" a="1"/>
  <c r="G324" i="1" s="1"/>
  <c r="G325" i="1" a="1"/>
  <c r="G325" i="1" s="1"/>
  <c r="G326" i="1" a="1"/>
  <c r="G326" i="1" s="1"/>
  <c r="G362" i="1" a="1"/>
  <c r="G362" i="1" s="1"/>
  <c r="G363" i="1" a="1"/>
  <c r="G363" i="1" s="1"/>
  <c r="G364" i="1" a="1"/>
  <c r="G364" i="1" s="1"/>
  <c r="G365" i="1" a="1"/>
  <c r="G365" i="1" s="1"/>
  <c r="G366" i="1" a="1"/>
  <c r="G366" i="1" s="1"/>
  <c r="G367" i="1" a="1"/>
  <c r="G367" i="1" s="1"/>
  <c r="G405" i="1" a="1"/>
  <c r="G405" i="1" s="1"/>
  <c r="G406" i="1" a="1"/>
  <c r="G406" i="1" s="1"/>
  <c r="G407" i="1" a="1"/>
  <c r="G407" i="1" s="1"/>
  <c r="G408" i="1" a="1"/>
  <c r="G408" i="1" s="1"/>
  <c r="G409" i="1" a="1"/>
  <c r="G409" i="1" s="1"/>
  <c r="G420" i="1" a="1"/>
  <c r="G420" i="1" s="1"/>
  <c r="G421" i="1" a="1"/>
  <c r="G421" i="1" s="1"/>
  <c r="G422" i="1" a="1"/>
  <c r="G422" i="1" s="1"/>
  <c r="G423" i="1" a="1"/>
  <c r="G423" i="1" s="1"/>
  <c r="G424" i="1" a="1"/>
  <c r="G424" i="1" s="1"/>
  <c r="G425" i="1" a="1"/>
  <c r="G425" i="1" s="1"/>
  <c r="G426" i="1" a="1"/>
  <c r="G426" i="1" s="1"/>
  <c r="G427" i="1" a="1"/>
  <c r="G427" i="1" s="1"/>
  <c r="G428" i="1" a="1"/>
  <c r="G428" i="1" s="1"/>
  <c r="G429" i="1" a="1"/>
  <c r="G429" i="1" s="1"/>
  <c r="G434" i="1" a="1"/>
  <c r="G434" i="1" s="1"/>
  <c r="G435" i="1" a="1"/>
  <c r="G435" i="1" s="1"/>
  <c r="G436" i="1" a="1"/>
  <c r="G436" i="1" s="1"/>
  <c r="F6" i="1"/>
  <c r="C6" i="2" a="1"/>
  <c r="C6" i="2" s="1"/>
  <c r="G135" i="1" a="1"/>
  <c r="G413" i="1" a="1"/>
  <c r="G290" i="1" a="1"/>
  <c r="G454" i="1" a="1"/>
  <c r="G306" i="1" a="1"/>
  <c r="G137" i="1" a="1"/>
  <c r="G181" i="1" a="1"/>
  <c r="G95" i="1" a="1"/>
  <c r="G269" i="1" a="1"/>
  <c r="G31" i="1" a="1"/>
  <c r="G340" i="1" a="1"/>
  <c r="G257" i="1" a="1"/>
  <c r="G441" i="1" a="1"/>
  <c r="G174" i="1" a="1"/>
  <c r="G281" i="1" a="1"/>
  <c r="G319" i="1" a="1"/>
  <c r="G415" i="1" a="1"/>
  <c r="G20" i="1" a="1"/>
  <c r="G399" i="1" a="1"/>
  <c r="G449" i="1" a="1"/>
  <c r="G461" i="1" a="1"/>
  <c r="G117" i="1" a="1"/>
  <c r="G285" i="1" a="1"/>
  <c r="G328" i="1" a="1"/>
  <c r="G289" i="1" a="1"/>
  <c r="G102" i="1" a="1"/>
  <c r="G10" i="1" a="1"/>
  <c r="G383" i="1" a="1"/>
  <c r="G305" i="1" a="1"/>
  <c r="G438" i="1" a="1"/>
  <c r="G224" i="1" a="1"/>
  <c r="G371" i="1" a="1"/>
  <c r="G141" i="1" a="1"/>
  <c r="G70" i="1" a="1"/>
  <c r="G162" i="1" a="1"/>
  <c r="G335" i="1" a="1"/>
  <c r="G144" i="1" a="1"/>
  <c r="G136" i="1" a="1"/>
  <c r="G50" i="1" a="1"/>
  <c r="G250" i="1" a="1"/>
  <c r="G283" i="1" a="1"/>
  <c r="G180" i="1" a="1"/>
  <c r="G266" i="1" a="1"/>
  <c r="G369" i="1" a="1"/>
  <c r="G200" i="1" a="1"/>
  <c r="G22" i="1" a="1"/>
  <c r="G356" i="1" a="1"/>
  <c r="G101" i="1" a="1"/>
  <c r="G336" i="1" a="1"/>
  <c r="G184" i="1" a="1"/>
  <c r="G80" i="1" a="1"/>
  <c r="G284" i="1" a="1"/>
  <c r="G332" i="1" a="1"/>
  <c r="G318" i="1" a="1"/>
  <c r="G390" i="1" a="1"/>
  <c r="G247" i="1" a="1"/>
  <c r="G355" i="1" a="1"/>
  <c r="G96" i="1" a="1"/>
  <c r="G100" i="1" a="1"/>
  <c r="G134" i="1" a="1"/>
  <c r="G15" i="1" a="1"/>
  <c r="G329" i="1" a="1"/>
  <c r="G239" i="1" a="1"/>
  <c r="G192" i="1" a="1"/>
  <c r="G130" i="1" a="1"/>
  <c r="G158" i="1" a="1"/>
  <c r="G112" i="1" a="1"/>
  <c r="G459" i="1" a="1"/>
  <c r="G323" i="1" a="1"/>
  <c r="G402" i="1" a="1"/>
  <c r="G312" i="1" a="1"/>
  <c r="G48" i="1" a="1"/>
  <c r="G357" i="1" a="1"/>
  <c r="G106" i="1" a="1"/>
  <c r="G47" i="1" a="1"/>
  <c r="G387" i="1" a="1"/>
  <c r="G464" i="1" a="1"/>
  <c r="G185" i="1" a="1"/>
  <c r="G171" i="1" a="1"/>
  <c r="G120" i="1" a="1"/>
  <c r="G26" i="1" a="1"/>
  <c r="G295" i="1" a="1"/>
  <c r="G380" i="1" a="1"/>
  <c r="G322" i="1" a="1"/>
  <c r="G333" i="1" a="1"/>
  <c r="G103" i="1" a="1"/>
  <c r="G85" i="1" a="1"/>
  <c r="G115" i="1" a="1"/>
  <c r="G194" i="1" a="1"/>
  <c r="G388" i="1" a="1"/>
  <c r="G164" i="1" a="1"/>
  <c r="G188" i="1" a="1"/>
  <c r="G46" i="1" a="1"/>
  <c r="G176" i="1" a="1"/>
  <c r="G410" i="1" a="1"/>
  <c r="G215" i="1" a="1"/>
  <c r="G199" i="1" a="1"/>
  <c r="G279" i="1" a="1"/>
  <c r="G359" i="1" a="1"/>
  <c r="G49" i="1" a="1"/>
  <c r="G351" i="1" a="1"/>
  <c r="G240" i="1" a="1"/>
  <c r="G226" i="1" a="1"/>
  <c r="G374" i="1" a="1"/>
  <c r="G242" i="1" a="1"/>
  <c r="G280" i="1" a="1"/>
  <c r="G160" i="1" a="1"/>
  <c r="G189" i="1" a="1"/>
  <c r="G338" i="1" a="1"/>
  <c r="G339" i="1" a="1"/>
  <c r="G370" i="1" a="1"/>
  <c r="G416" i="1" a="1"/>
  <c r="G151" i="1" a="1"/>
  <c r="G24" i="1" a="1"/>
  <c r="G17" i="1" a="1"/>
  <c r="G205" i="1" a="1"/>
  <c r="G7" i="1" a="1"/>
  <c r="G245" i="1" a="1"/>
  <c r="G32" i="1" a="1"/>
  <c r="G327" i="1" a="1"/>
  <c r="G87" i="1" a="1"/>
  <c r="G473" i="1" a="1"/>
  <c r="G468" i="1" a="1"/>
  <c r="G320" i="1" a="1"/>
  <c r="G72" i="1" a="1"/>
  <c r="G451" i="1" a="1"/>
  <c r="G457" i="1" a="1"/>
  <c r="G73" i="1" a="1"/>
  <c r="G154" i="1" a="1"/>
  <c r="G150" i="1" a="1"/>
  <c r="G214" i="1" a="1"/>
  <c r="G376" i="1" a="1"/>
  <c r="G69" i="1" a="1"/>
  <c r="G262" i="1" a="1"/>
  <c r="G467" i="1" a="1"/>
  <c r="G236" i="1" a="1"/>
  <c r="G345" i="1" a="1"/>
  <c r="G379" i="1" a="1"/>
  <c r="G273" i="1" a="1"/>
  <c r="G39" i="1" a="1"/>
  <c r="G310" i="1" a="1"/>
  <c r="G252" i="1" a="1"/>
  <c r="G111" i="1" a="1"/>
  <c r="G38" i="1" a="1"/>
  <c r="G148" i="1" a="1"/>
  <c r="G204" i="1" a="1"/>
  <c r="G11" i="1" a="1"/>
  <c r="G256" i="1" a="1"/>
  <c r="G13" i="1" a="1"/>
  <c r="G448" i="1" a="1"/>
  <c r="G453" i="1" a="1"/>
  <c r="G166" i="1" a="1"/>
  <c r="G119" i="1" a="1"/>
  <c r="G207" i="1" a="1"/>
  <c r="G432" i="1" a="1"/>
  <c r="G286" i="1" a="1"/>
  <c r="G433" i="1" a="1"/>
  <c r="G213" i="1" a="1"/>
  <c r="G479" i="1" a="1"/>
  <c r="G124" i="1" a="1"/>
  <c r="G391" i="1" a="1"/>
  <c r="G231" i="1" a="1"/>
  <c r="G94" i="1" a="1"/>
  <c r="G373" i="1" a="1"/>
  <c r="G346" i="1" a="1"/>
  <c r="G419" i="1" a="1"/>
  <c r="G354" i="1" a="1"/>
  <c r="G334" i="1" a="1"/>
  <c r="G444" i="1" a="1"/>
  <c r="G358" i="1" a="1"/>
  <c r="G98" i="1" a="1"/>
  <c r="G394" i="1" a="1"/>
  <c r="G282" i="1" a="1"/>
  <c r="G439" i="1" a="1"/>
  <c r="G21" i="1" a="1"/>
  <c r="G368" i="1" a="1"/>
  <c r="G350" i="1" a="1"/>
  <c r="G271" i="1" a="1"/>
  <c r="G397" i="1" a="1"/>
  <c r="G263" i="1" a="1"/>
  <c r="G398" i="1" a="1"/>
  <c r="G278" i="1" a="1"/>
  <c r="G161" i="1" a="1"/>
  <c r="G241" i="1" a="1"/>
  <c r="G198" i="1" a="1"/>
  <c r="G268" i="1" a="1"/>
  <c r="G225" i="1" a="1"/>
  <c r="G14" i="1" a="1"/>
  <c r="G462" i="1" a="1"/>
  <c r="G470" i="1" a="1"/>
  <c r="G455" i="1" a="1"/>
  <c r="G193" i="1" a="1"/>
  <c r="G25" i="1" a="1"/>
  <c r="G309" i="1" a="1"/>
  <c r="G321" i="1" a="1"/>
  <c r="G172" i="1" a="1"/>
  <c r="G377" i="1" a="1"/>
  <c r="G88" i="1" a="1"/>
  <c r="G395" i="1" a="1"/>
  <c r="G392" i="1" a="1"/>
  <c r="G378" i="1" a="1"/>
  <c r="G458" i="1" a="1"/>
  <c r="G437" i="1" a="1"/>
  <c r="G396" i="1" a="1"/>
  <c r="G67" i="1" a="1"/>
  <c r="G221" i="1" a="1"/>
  <c r="G163" i="1" a="1"/>
  <c r="G288" i="1" a="1"/>
  <c r="G352" i="1" a="1"/>
  <c r="G216" i="1" a="1"/>
  <c r="G251" i="1" a="1"/>
  <c r="G27" i="1" a="1"/>
  <c r="G83" i="1" a="1"/>
  <c r="G133" i="1" a="1"/>
  <c r="G33" i="1" a="1"/>
  <c r="G18" i="1" a="1"/>
  <c r="G260" i="1" a="1"/>
  <c r="G114" i="1" a="1"/>
  <c r="G91" i="1" a="1"/>
  <c r="G272" i="1" a="1"/>
  <c r="G116" i="1" a="1"/>
  <c r="G187" i="1" a="1"/>
  <c r="G227" i="1" a="1"/>
  <c r="G347" i="1" a="1"/>
  <c r="G78" i="1" a="1"/>
  <c r="G276" i="1" a="1"/>
  <c r="G105" i="1" a="1"/>
  <c r="G393" i="1" a="1"/>
  <c r="G460" i="1" a="1"/>
  <c r="G30" i="1" a="1"/>
  <c r="G375" i="1" a="1"/>
  <c r="G469" i="1" a="1"/>
  <c r="G125" i="1" a="1"/>
  <c r="G51" i="1" a="1"/>
  <c r="G337" i="1" a="1"/>
  <c r="G182" i="1" a="1"/>
  <c r="G71" i="1" a="1"/>
  <c r="G197" i="1" a="1"/>
  <c r="G300" i="1" a="1"/>
  <c r="G81" i="1" a="1"/>
  <c r="G34" i="1" a="1"/>
  <c r="G265" i="1" a="1"/>
  <c r="G219" i="1" a="1"/>
  <c r="G41" i="1" a="1"/>
  <c r="G165" i="1" a="1"/>
  <c r="G233" i="1" a="1"/>
  <c r="G244" i="1" a="1"/>
  <c r="G217" i="1" a="1"/>
  <c r="G179" i="1" a="1"/>
  <c r="G313" i="1" a="1"/>
  <c r="G400" i="1" a="1"/>
  <c r="G298" i="1" a="1"/>
  <c r="G275" i="1" a="1"/>
  <c r="G237" i="1" a="1"/>
  <c r="G186" i="1" a="1"/>
  <c r="G344" i="1" a="1"/>
  <c r="G317" i="1" a="1"/>
  <c r="G463" i="1" a="1"/>
  <c r="G360" i="1" a="1"/>
  <c r="G131" i="1" a="1"/>
  <c r="G361" i="1" a="1"/>
  <c r="G218" i="1" a="1"/>
  <c r="G43" i="1" a="1"/>
  <c r="G169" i="1" a="1"/>
  <c r="G261" i="1" a="1"/>
  <c r="G230" i="1" a="1"/>
  <c r="G342" i="1" a="1"/>
  <c r="AL6" i="8" a="1"/>
  <c r="G311" i="1" a="1"/>
  <c r="G229" i="1" a="1"/>
  <c r="G353" i="1" a="1"/>
  <c r="G178" i="1" a="1"/>
  <c r="G77" i="1" a="1"/>
  <c r="G28" i="1" a="1"/>
  <c r="G430" i="1" a="1"/>
  <c r="G90" i="1" a="1"/>
  <c r="G76" i="1" a="1"/>
  <c r="G287" i="1" a="1"/>
  <c r="G173" i="1" a="1"/>
  <c r="G447" i="1" a="1"/>
  <c r="G349" i="1" a="1"/>
  <c r="G307" i="1" a="1"/>
  <c r="G159" i="1" a="1"/>
  <c r="G471" i="1" a="1"/>
  <c r="G74" i="1" a="1"/>
  <c r="G442" i="1" a="1"/>
  <c r="G128" i="1" a="1"/>
  <c r="G372" i="1" a="1"/>
  <c r="G132" i="1" a="1"/>
  <c r="G248" i="1" a="1"/>
  <c r="G93" i="1" a="1"/>
  <c r="G143" i="1" a="1"/>
  <c r="G92" i="1" a="1"/>
  <c r="G277" i="1" a="1"/>
  <c r="G264" i="1" a="1"/>
  <c r="G86" i="1" a="1"/>
  <c r="G465" i="1" a="1"/>
  <c r="G89" i="1" a="1"/>
  <c r="G113" i="1" a="1"/>
  <c r="G40" i="1" a="1"/>
  <c r="G259" i="1" a="1"/>
  <c r="G386" i="1" a="1"/>
  <c r="G170" i="1" a="1"/>
  <c r="G35" i="1" a="1"/>
  <c r="G403" i="1" a="1"/>
  <c r="G258" i="1" a="1"/>
  <c r="G220" i="1" a="1"/>
  <c r="G456" i="1" a="1"/>
  <c r="G196" i="1" a="1"/>
  <c r="G314" i="1" a="1"/>
  <c r="G157" i="1" a="1"/>
  <c r="G8" i="1" a="1"/>
  <c r="G12" i="1" a="1"/>
  <c r="G104" i="1" a="1"/>
  <c r="G201" i="1" a="1"/>
  <c r="G167" i="1" a="1"/>
  <c r="G44" i="1" a="1"/>
  <c r="G149" i="1" a="1"/>
  <c r="G118" i="1" a="1"/>
  <c r="G450" i="1" a="1"/>
  <c r="G147" i="1" a="1"/>
  <c r="G16" i="1" a="1"/>
  <c r="G348" i="1" a="1"/>
  <c r="G238" i="1" a="1"/>
  <c r="G206" i="1" a="1"/>
  <c r="G212" i="1" a="1"/>
  <c r="G412" i="1" a="1"/>
  <c r="G68" i="1" a="1"/>
  <c r="G316" i="1" a="1"/>
  <c r="G445" i="1" a="1"/>
  <c r="G472" i="1" a="1"/>
  <c r="G293" i="1" a="1"/>
  <c r="G315" i="1" a="1"/>
  <c r="G466" i="1" a="1"/>
  <c r="G153" i="1" a="1"/>
  <c r="G330" i="1" a="1"/>
  <c r="G183" i="1" a="1"/>
  <c r="G246" i="1" a="1"/>
  <c r="G36" i="1" a="1"/>
  <c r="G203" i="1" a="1"/>
  <c r="G308" i="1" a="1"/>
  <c r="G202" i="1" a="1"/>
  <c r="G146" i="1" a="1"/>
  <c r="G476" i="1" a="1"/>
  <c r="G475" i="1" a="1"/>
  <c r="G301" i="1" a="1"/>
  <c r="G228" i="1" a="1"/>
  <c r="G389" i="1" a="1"/>
  <c r="G29" i="1" a="1"/>
  <c r="G82" i="1" a="1"/>
  <c r="G127" i="1" a="1"/>
  <c r="G191" i="1" a="1"/>
  <c r="G123" i="1" a="1"/>
  <c r="G9" i="1" a="1"/>
  <c r="G417" i="1" a="1"/>
  <c r="G411" i="1" a="1"/>
  <c r="G384" i="1" a="1"/>
  <c r="G477" i="1" a="1"/>
  <c r="G152" i="1" a="1"/>
  <c r="G45" i="1" a="1"/>
  <c r="G382" i="1" a="1"/>
  <c r="G222" i="1" a="1"/>
  <c r="G175" i="1" a="1"/>
  <c r="G37" i="1" a="1"/>
  <c r="G249" i="1" a="1"/>
  <c r="G75" i="1" a="1"/>
  <c r="G19" i="1" a="1"/>
  <c r="G84" i="1" a="1"/>
  <c r="G440" i="1" a="1"/>
  <c r="G292" i="1" a="1"/>
  <c r="G235" i="1" a="1"/>
  <c r="G138" i="1" a="1"/>
  <c r="G99" i="1" a="1"/>
  <c r="G297" i="1" a="1"/>
  <c r="G452" i="1" a="1"/>
  <c r="G210" i="1" a="1"/>
  <c r="G274" i="1" a="1"/>
  <c r="G404" i="1" a="1"/>
  <c r="G418" i="1" a="1"/>
  <c r="G209" i="1" a="1"/>
  <c r="G296" i="1" a="1"/>
  <c r="G401" i="1" a="1"/>
  <c r="G343" i="1" a="1"/>
  <c r="G79" i="1" a="1"/>
  <c r="G97" i="1" a="1"/>
  <c r="G42" i="1" a="1"/>
  <c r="G155" i="1" a="1"/>
  <c r="G234" i="1" a="1"/>
  <c r="G243" i="1" a="1"/>
  <c r="G211" i="1" a="1"/>
  <c r="G299" i="1" a="1"/>
  <c r="G341" i="1" a="1"/>
  <c r="G168" i="1" a="1"/>
  <c r="G478" i="1" a="1"/>
  <c r="G126" i="1" a="1"/>
  <c r="G446" i="1" a="1"/>
  <c r="G443" i="1" a="1"/>
  <c r="G474" i="1" a="1"/>
  <c r="G291" i="1" a="1"/>
  <c r="G195" i="1" a="1"/>
  <c r="G331" i="1" a="1"/>
  <c r="G121" i="1" a="1"/>
  <c r="G302" i="1" a="1"/>
  <c r="G208" i="1" a="1"/>
  <c r="G381" i="1" a="1"/>
  <c r="G129" i="1" a="1"/>
  <c r="G267" i="1" a="1"/>
  <c r="G122" i="1" a="1"/>
  <c r="G431" i="1" a="1"/>
  <c r="G294" i="1" a="1"/>
  <c r="G223" i="1" a="1"/>
  <c r="G156" i="1" a="1"/>
  <c r="G232" i="1" a="1"/>
  <c r="G414" i="1" a="1"/>
  <c r="G385" i="1" a="1"/>
  <c r="G304" i="1" a="1"/>
  <c r="G23" i="1" a="1"/>
  <c r="G303" i="1" a="1"/>
  <c r="G177" i="1" a="1"/>
  <c r="G190" i="1" a="1"/>
  <c r="G270" i="1" a="1"/>
  <c r="G145" i="1" a="1"/>
  <c r="G480" i="1" a="1"/>
  <c r="G139" i="1" a="1"/>
  <c r="G140" i="1" a="1"/>
  <c r="G28" i="1" l="1"/>
  <c r="G258" i="1"/>
  <c r="G282" i="1"/>
  <c r="G159" i="1"/>
  <c r="G267" i="1"/>
  <c r="G51" i="1"/>
  <c r="G39" i="1"/>
  <c r="G195" i="1"/>
  <c r="G281" i="1"/>
  <c r="G327" i="1"/>
  <c r="G387" i="1"/>
  <c r="G249" i="1"/>
  <c r="G153" i="1"/>
  <c r="G444" i="1"/>
  <c r="G418" i="1"/>
  <c r="G261" i="1"/>
  <c r="G346" i="1"/>
  <c r="G259" i="1"/>
  <c r="G388" i="1"/>
  <c r="G399" i="1"/>
  <c r="G359" i="1"/>
  <c r="G414" i="1"/>
  <c r="G98" i="1"/>
  <c r="G352" i="1"/>
  <c r="G262" i="1"/>
  <c r="G171" i="1"/>
  <c r="G271" i="1"/>
  <c r="G248" i="1"/>
  <c r="G393" i="1"/>
  <c r="G122" i="1"/>
  <c r="G458" i="1"/>
  <c r="G31" i="1"/>
  <c r="G20" i="1"/>
  <c r="G279" i="1"/>
  <c r="G81" i="1"/>
  <c r="G266" i="1"/>
  <c r="G33" i="1"/>
  <c r="G442" i="1"/>
  <c r="G134" i="1"/>
  <c r="G381" i="1"/>
  <c r="G144" i="1"/>
  <c r="G15" i="1"/>
  <c r="G11" i="1"/>
  <c r="G178" i="1"/>
  <c r="G242" i="1"/>
  <c r="G354" i="1"/>
  <c r="G154" i="1"/>
  <c r="G46" i="1"/>
  <c r="G112" i="1"/>
  <c r="G319" i="1"/>
  <c r="G236" i="1"/>
  <c r="G472" i="1"/>
  <c r="G234" i="1"/>
  <c r="G348" i="1"/>
  <c r="G148" i="1"/>
  <c r="G40" i="1"/>
  <c r="G102" i="1"/>
  <c r="G101" i="1"/>
  <c r="G309" i="1"/>
  <c r="G85" i="1"/>
  <c r="G284" i="1"/>
  <c r="G100" i="1"/>
  <c r="G269" i="1"/>
  <c r="G38" i="1"/>
  <c r="G478" i="1"/>
  <c r="G227" i="1"/>
  <c r="G343" i="1"/>
  <c r="G450" i="1"/>
  <c r="G222" i="1"/>
  <c r="G131" i="1"/>
  <c r="G225" i="1"/>
  <c r="G374" i="1"/>
  <c r="G273" i="1"/>
  <c r="G395" i="1"/>
  <c r="G263" i="1"/>
  <c r="G84" i="1"/>
  <c r="G205" i="1"/>
  <c r="G22" i="1"/>
  <c r="G17" i="1"/>
  <c r="G353" i="1"/>
  <c r="G27" i="1"/>
  <c r="G397" i="1"/>
  <c r="G379" i="1"/>
  <c r="G317" i="1"/>
  <c r="G182" i="1"/>
  <c r="G333" i="1"/>
  <c r="G305" i="1"/>
  <c r="G385" i="1"/>
  <c r="G277" i="1"/>
  <c r="G207" i="1"/>
  <c r="G87" i="1"/>
  <c r="G210" i="1"/>
  <c r="G126" i="1"/>
  <c r="G177" i="1"/>
  <c r="G293" i="1"/>
  <c r="G264" i="1"/>
  <c r="G383" i="1"/>
  <c r="G476" i="1"/>
  <c r="G256" i="1"/>
  <c r="G479" i="1"/>
  <c r="G233" i="1"/>
  <c r="G130" i="1"/>
  <c r="G252" i="1"/>
  <c r="G150" i="1"/>
  <c r="G299" i="1"/>
  <c r="G111" i="1"/>
  <c r="G301" i="1"/>
  <c r="G48" i="1"/>
  <c r="G139" i="1"/>
  <c r="G118" i="1"/>
  <c r="G323" i="1"/>
  <c r="G133" i="1"/>
  <c r="G292" i="1"/>
  <c r="G106" i="1"/>
  <c r="G285" i="1"/>
  <c r="G43" i="1"/>
  <c r="G468" i="1"/>
  <c r="G218" i="1"/>
  <c r="G471" i="1"/>
  <c r="G206" i="1"/>
  <c r="G42" i="1"/>
  <c r="G125" i="1"/>
  <c r="G13" i="1"/>
  <c r="G318" i="1"/>
  <c r="G416" i="1"/>
  <c r="G287" i="1"/>
  <c r="G386" i="1"/>
  <c r="G69" i="1"/>
  <c r="G83" i="1"/>
  <c r="G97" i="1"/>
  <c r="G452" i="1"/>
  <c r="G183" i="1"/>
  <c r="G413" i="1"/>
  <c r="G180" i="1"/>
  <c r="G26" i="1"/>
  <c r="G45" i="1"/>
  <c r="G8" i="1"/>
  <c r="G322" i="1"/>
  <c r="G376" i="1"/>
  <c r="G344" i="1"/>
  <c r="G190" i="1"/>
  <c r="G430" i="1"/>
  <c r="G121" i="1"/>
  <c r="G75" i="1"/>
  <c r="G200" i="1"/>
  <c r="G380" i="1"/>
  <c r="G196" i="1"/>
  <c r="G370" i="1"/>
  <c r="G316" i="1"/>
  <c r="G419" i="1"/>
  <c r="G181" i="1"/>
  <c r="G369" i="1"/>
  <c r="G105" i="1"/>
  <c r="G82" i="1"/>
  <c r="G337" i="1"/>
  <c r="G212" i="1"/>
  <c r="G223" i="1"/>
  <c r="G68" i="1"/>
  <c r="G157" i="1"/>
  <c r="G14" i="1"/>
  <c r="G378" i="1"/>
  <c r="G473" i="1"/>
  <c r="G226" i="1"/>
  <c r="G480" i="1"/>
  <c r="G214" i="1"/>
  <c r="G47" i="1"/>
  <c r="G141" i="1"/>
  <c r="G10" i="1"/>
  <c r="G410" i="1"/>
  <c r="G384" i="1"/>
  <c r="G321" i="1"/>
  <c r="G390" i="1"/>
  <c r="G313" i="1"/>
  <c r="G156" i="1"/>
  <c r="G219" i="1"/>
  <c r="G441" i="1"/>
  <c r="G216" i="1"/>
  <c r="G335" i="1"/>
  <c r="G138" i="1"/>
  <c r="G30" i="1"/>
  <c r="G91" i="1"/>
  <c r="G394" i="1"/>
  <c r="G238" i="1"/>
  <c r="G286" i="1"/>
  <c r="G246" i="1"/>
  <c r="G265" i="1"/>
  <c r="G140" i="1"/>
  <c r="G149" i="1"/>
  <c r="G438" i="1"/>
  <c r="G361" i="1"/>
  <c r="G78" i="1"/>
  <c r="G176" i="1"/>
  <c r="G447" i="1"/>
  <c r="G166" i="1"/>
  <c r="G446" i="1"/>
  <c r="G90" i="1"/>
  <c r="G211" i="1"/>
  <c r="G79" i="1"/>
  <c r="G132" i="1"/>
  <c r="G77" i="1"/>
  <c r="G417" i="1"/>
  <c r="G174" i="1"/>
  <c r="G199" i="1"/>
  <c r="G411" i="1"/>
  <c r="G163" i="1"/>
  <c r="G86" i="1"/>
  <c r="G280" i="1"/>
  <c r="G336" i="1"/>
  <c r="G209" i="1"/>
  <c r="G298" i="1"/>
  <c r="G220" i="1"/>
  <c r="G368" i="1"/>
  <c r="G260" i="1"/>
  <c r="G371" i="1"/>
  <c r="G475" i="1"/>
  <c r="G270" i="1"/>
  <c r="G158" i="1"/>
  <c r="G23" i="1"/>
  <c r="G37" i="1"/>
  <c r="G349" i="1"/>
  <c r="G21" i="1"/>
  <c r="G345" i="1"/>
  <c r="G167" i="1"/>
  <c r="G155" i="1"/>
  <c r="G415" i="1"/>
  <c r="G454" i="1"/>
  <c r="G328" i="1"/>
  <c r="G432" i="1"/>
  <c r="G329" i="1"/>
  <c r="G162" i="1"/>
  <c r="G356" i="1"/>
  <c r="G456" i="1"/>
  <c r="G232" i="1"/>
  <c r="G449" i="1"/>
  <c r="G185" i="1"/>
  <c r="G114" i="1"/>
  <c r="G464" i="1"/>
  <c r="G302" i="1"/>
  <c r="G474" i="1"/>
  <c r="G278" i="1"/>
  <c r="G95" i="1"/>
  <c r="G237" i="1"/>
  <c r="G32" i="1"/>
  <c r="G338" i="1"/>
  <c r="G440" i="1"/>
  <c r="G198" i="1"/>
  <c r="G401" i="1"/>
  <c r="G137" i="1"/>
  <c r="G92" i="1"/>
  <c r="G221" i="1"/>
  <c r="G24" i="1"/>
  <c r="G448" i="1"/>
  <c r="G189" i="1"/>
  <c r="G332" i="1"/>
  <c r="G445" i="1"/>
  <c r="G12" i="1"/>
  <c r="G437" i="1"/>
  <c r="G296" i="1"/>
  <c r="G175" i="1"/>
  <c r="G275" i="1"/>
  <c r="G164" i="1"/>
  <c r="G389" i="1"/>
  <c r="G184" i="1"/>
  <c r="G315" i="1"/>
  <c r="G412" i="1"/>
  <c r="G187" i="1"/>
  <c r="G104" i="1"/>
  <c r="G161" i="1"/>
  <c r="G467" i="1"/>
  <c r="G250" i="1"/>
  <c r="G470" i="1"/>
  <c r="G217" i="1"/>
  <c r="G124" i="1"/>
  <c r="G243" i="1"/>
  <c r="G372" i="1"/>
  <c r="G462" i="1"/>
  <c r="G240" i="1"/>
  <c r="G465" i="1"/>
  <c r="G201" i="1"/>
  <c r="G119" i="1"/>
  <c r="G245" i="1"/>
  <c r="G295" i="1"/>
  <c r="G398" i="1"/>
  <c r="G443" i="1"/>
  <c r="G334" i="1"/>
  <c r="G41" i="1"/>
  <c r="G50" i="1"/>
  <c r="G463" i="1"/>
  <c r="G208" i="1"/>
  <c r="G461" i="1"/>
  <c r="G197" i="1"/>
  <c r="G36" i="1"/>
  <c r="G93" i="1"/>
  <c r="G9" i="1"/>
  <c r="G274" i="1"/>
  <c r="G382" i="1"/>
  <c r="G304" i="1"/>
  <c r="G291" i="1"/>
  <c r="G168" i="1"/>
  <c r="G34" i="1"/>
  <c r="G89" i="1"/>
  <c r="G76" i="1"/>
  <c r="G303" i="1"/>
  <c r="G403" i="1"/>
  <c r="G128" i="1"/>
  <c r="G341" i="1"/>
  <c r="G73" i="1"/>
  <c r="G71" i="1"/>
  <c r="G431" i="1"/>
  <c r="G203" i="1"/>
  <c r="G235" i="1"/>
  <c r="G350" i="1"/>
  <c r="G455" i="1"/>
  <c r="G230" i="1"/>
  <c r="G136" i="1"/>
  <c r="G241" i="1"/>
  <c r="G404" i="1"/>
  <c r="G340" i="1"/>
  <c r="G307" i="1"/>
  <c r="G347" i="1"/>
  <c r="G297" i="1"/>
  <c r="G151" i="1"/>
  <c r="G453" i="1"/>
  <c r="G202" i="1"/>
  <c r="G330" i="1"/>
  <c r="G439" i="1"/>
  <c r="G204" i="1"/>
  <c r="G120" i="1"/>
  <c r="G193" i="1"/>
  <c r="G16" i="1"/>
  <c r="G116" i="1"/>
  <c r="G466" i="1"/>
  <c r="G152" i="1"/>
  <c r="G276" i="1"/>
  <c r="G244" i="1"/>
  <c r="G355" i="1"/>
  <c r="G460" i="1"/>
  <c r="G239" i="1"/>
  <c r="G147" i="1"/>
  <c r="G257" i="1"/>
  <c r="G310" i="1"/>
  <c r="G339" i="1"/>
  <c r="G459" i="1"/>
  <c r="G294" i="1"/>
  <c r="G391" i="1"/>
  <c r="G123" i="1"/>
  <c r="G88" i="1"/>
  <c r="G113" i="1"/>
  <c r="G351" i="1"/>
  <c r="G451" i="1"/>
  <c r="G215" i="1"/>
  <c r="G433" i="1"/>
  <c r="G169" i="1"/>
  <c r="G103" i="1"/>
  <c r="G289" i="1"/>
  <c r="G311" i="1"/>
  <c r="G272" i="1"/>
  <c r="G375" i="1"/>
  <c r="G170" i="1"/>
  <c r="G72" i="1"/>
  <c r="G49" i="1"/>
  <c r="G172" i="1"/>
  <c r="G188" i="1"/>
  <c r="G67" i="1"/>
  <c r="G306" i="1"/>
  <c r="G70" i="1"/>
  <c r="G360" i="1"/>
  <c r="G247" i="1"/>
  <c r="G18" i="1"/>
  <c r="G115" i="1"/>
  <c r="G331" i="1"/>
  <c r="G358" i="1"/>
  <c r="G29" i="1"/>
  <c r="G186" i="1"/>
  <c r="G229" i="1"/>
  <c r="G314" i="1"/>
  <c r="G469" i="1"/>
  <c r="G213" i="1"/>
  <c r="G192" i="1"/>
  <c r="G290" i="1"/>
  <c r="G146" i="1"/>
  <c r="G160" i="1"/>
  <c r="G135" i="1"/>
  <c r="G283" i="1"/>
  <c r="G251" i="1"/>
  <c r="G268" i="1"/>
  <c r="G231" i="1"/>
  <c r="G74" i="1"/>
  <c r="G173" i="1"/>
  <c r="G7" i="1"/>
  <c r="G373" i="1"/>
  <c r="G308" i="1"/>
  <c r="G402" i="1"/>
  <c r="G179" i="1"/>
  <c r="G99" i="1"/>
  <c r="G145" i="1"/>
  <c r="G357" i="1"/>
  <c r="G117" i="1"/>
  <c r="G300" i="1"/>
  <c r="G396" i="1"/>
  <c r="G165" i="1"/>
  <c r="G94" i="1"/>
  <c r="G129" i="1"/>
  <c r="G477" i="1"/>
  <c r="G228" i="1"/>
  <c r="G457" i="1"/>
  <c r="G224" i="1"/>
  <c r="G342" i="1"/>
  <c r="G143" i="1"/>
  <c r="G35" i="1"/>
  <c r="G96" i="1"/>
  <c r="AL6" i="8"/>
  <c r="G288" i="1"/>
  <c r="G392" i="1"/>
  <c r="G400" i="1"/>
  <c r="G312" i="1"/>
  <c r="G25" i="1"/>
  <c r="G44" i="1"/>
  <c r="G194" i="1"/>
  <c r="G377" i="1"/>
  <c r="G191" i="1"/>
  <c r="G320" i="1"/>
  <c r="G127" i="1"/>
  <c r="G19" i="1"/>
  <c r="G80" i="1"/>
  <c r="E6" i="1" l="1" a="1"/>
  <c r="E6" i="1" s="1"/>
  <c r="A117" i="10" l="1"/>
  <c r="A116" i="10"/>
  <c r="A115" i="10"/>
  <c r="A114" i="10"/>
  <c r="A113" i="10"/>
  <c r="A112" i="10"/>
  <c r="A111" i="10"/>
  <c r="A110" i="10"/>
  <c r="A109" i="10"/>
  <c r="A108" i="10"/>
  <c r="A107" i="10"/>
  <c r="A106" i="10"/>
  <c r="A105" i="10"/>
  <c r="A104" i="10"/>
  <c r="A103" i="10"/>
  <c r="A102" i="10"/>
  <c r="A101" i="10"/>
  <c r="A100" i="10"/>
  <c r="A99" i="10"/>
  <c r="A98" i="10"/>
  <c r="A97" i="10"/>
  <c r="A96" i="10"/>
  <c r="A95" i="10"/>
  <c r="A68" i="10"/>
  <c r="A67" i="10"/>
  <c r="A65" i="10"/>
  <c r="A64" i="10"/>
  <c r="A63" i="10"/>
  <c r="A62" i="10"/>
  <c r="A61" i="10"/>
  <c r="A60" i="10"/>
  <c r="A59" i="10"/>
  <c r="A58" i="10"/>
  <c r="A57" i="10"/>
  <c r="A56" i="10"/>
  <c r="A55" i="10"/>
  <c r="A54" i="10"/>
  <c r="A53" i="10"/>
  <c r="A52" i="10"/>
  <c r="A48" i="10"/>
  <c r="A47" i="10"/>
  <c r="A46" i="10"/>
  <c r="A45" i="10"/>
  <c r="A44" i="10"/>
  <c r="A43" i="10"/>
  <c r="A42" i="10"/>
  <c r="A41" i="10"/>
  <c r="A40" i="10"/>
  <c r="A39" i="10"/>
  <c r="A38" i="10"/>
  <c r="A37" i="10"/>
  <c r="A36" i="10"/>
  <c r="A35" i="10"/>
  <c r="A34" i="10"/>
  <c r="A33" i="10"/>
  <c r="A32" i="10"/>
  <c r="A31" i="10"/>
  <c r="A30" i="10"/>
  <c r="A26" i="10"/>
  <c r="A25" i="10"/>
  <c r="A24" i="10"/>
  <c r="A23" i="10"/>
  <c r="A22" i="10"/>
  <c r="A21" i="10"/>
  <c r="A20" i="10"/>
  <c r="A19" i="10"/>
  <c r="A18" i="10"/>
  <c r="A17" i="10"/>
  <c r="A16" i="10"/>
  <c r="A15" i="10"/>
  <c r="A14" i="10"/>
  <c r="A13" i="10"/>
  <c r="A12" i="10"/>
  <c r="A11" i="10"/>
  <c r="A10" i="10"/>
  <c r="A9" i="10"/>
  <c r="A8" i="10"/>
  <c r="A7" i="10"/>
  <c r="A6" i="10"/>
  <c r="G6" i="8" l="1"/>
  <c r="V6" i="8" s="1" a="1"/>
  <c r="V6" i="8" s="1"/>
  <c r="F6" i="8"/>
  <c r="U6" i="8" s="1" a="1"/>
  <c r="U6" i="8" s="1"/>
  <c r="E6" i="8"/>
  <c r="D6" i="8"/>
  <c r="E6" i="2" a="1"/>
  <c r="G6" i="1" a="1"/>
  <c r="V1225" i="8" l="1" a="1"/>
  <c r="V1225" i="8" s="1"/>
  <c r="V1224" i="8" a="1"/>
  <c r="V1224" i="8" s="1"/>
  <c r="V1176" i="8" a="1"/>
  <c r="V1176" i="8" s="1"/>
  <c r="U1154" i="8" a="1"/>
  <c r="U1154" i="8" s="1"/>
  <c r="V1175" i="8" a="1"/>
  <c r="V1175" i="8" s="1"/>
  <c r="U1235" i="8" a="1"/>
  <c r="U1235" i="8" s="1"/>
  <c r="V1235" i="8" a="1"/>
  <c r="V1235" i="8" s="1"/>
  <c r="U1203" i="8" a="1"/>
  <c r="U1203" i="8" s="1"/>
  <c r="V1234" i="8" a="1"/>
  <c r="V1234" i="8" s="1"/>
  <c r="V1236" i="8" a="1"/>
  <c r="V1236" i="8" s="1"/>
  <c r="V1180" i="8" a="1"/>
  <c r="V1180" i="8" s="1"/>
  <c r="V1181" i="8" a="1"/>
  <c r="V1181" i="8" s="1"/>
  <c r="U1156" i="8" a="1"/>
  <c r="U1156" i="8" s="1"/>
  <c r="V1238" i="8" a="1"/>
  <c r="V1238" i="8" s="1"/>
  <c r="V1178" i="8" a="1"/>
  <c r="V1178" i="8" s="1"/>
  <c r="V1179" i="8" a="1"/>
  <c r="V1179" i="8" s="1"/>
  <c r="V1240" i="8" a="1"/>
  <c r="V1240" i="8" s="1"/>
  <c r="V1237" i="8" a="1"/>
  <c r="V1237" i="8" s="1"/>
  <c r="U1236" i="8" a="1"/>
  <c r="U1236" i="8" s="1"/>
  <c r="V1239" i="8" a="1"/>
  <c r="V1239" i="8" s="1"/>
  <c r="U1205" i="8" a="1"/>
  <c r="U1205" i="8" s="1"/>
  <c r="U1237" i="8" a="1"/>
  <c r="U1237" i="8" s="1"/>
  <c r="U1238" i="8" a="1"/>
  <c r="U1238" i="8" s="1"/>
  <c r="U1233" i="8" a="1"/>
  <c r="U1233" i="8" s="1"/>
  <c r="V1177" i="8" a="1"/>
  <c r="V1177" i="8" s="1"/>
  <c r="U1234" i="8" a="1"/>
  <c r="U1234" i="8" s="1"/>
  <c r="U1240" i="8" a="1"/>
  <c r="U1240" i="8" s="1"/>
  <c r="U1239" i="8" a="1"/>
  <c r="U1239" i="8" s="1"/>
  <c r="U694" i="8" a="1"/>
  <c r="U694" i="8" s="1"/>
  <c r="U907" i="8" a="1"/>
  <c r="U907" i="8" s="1"/>
  <c r="U790" i="8" a="1"/>
  <c r="U790" i="8" s="1"/>
  <c r="U902" i="8" a="1"/>
  <c r="U902" i="8" s="1"/>
  <c r="U656" i="8" a="1"/>
  <c r="U656" i="8" s="1"/>
  <c r="U676" i="8" a="1"/>
  <c r="U676" i="8" s="1"/>
  <c r="U748" i="8" a="1"/>
  <c r="U748" i="8" s="1"/>
  <c r="U500" i="8" a="1"/>
  <c r="U500" i="8" s="1"/>
  <c r="U889" i="8" a="1"/>
  <c r="U889" i="8" s="1"/>
  <c r="U1175" i="8" a="1"/>
  <c r="U1175" i="8" s="1"/>
  <c r="U915" i="8" a="1"/>
  <c r="U915" i="8" s="1"/>
  <c r="U1147" i="8" a="1"/>
  <c r="U1147" i="8" s="1"/>
  <c r="U782" i="8" a="1"/>
  <c r="U782" i="8" s="1"/>
  <c r="U923" i="8" a="1"/>
  <c r="U923" i="8" s="1"/>
  <c r="U895" i="8" a="1"/>
  <c r="U895" i="8" s="1"/>
  <c r="U912" i="8" a="1"/>
  <c r="U912" i="8" s="1"/>
  <c r="U897" i="8" a="1"/>
  <c r="U897" i="8" s="1"/>
  <c r="V1223" i="8" a="1"/>
  <c r="V1223" i="8" s="1"/>
  <c r="U929" i="8" a="1"/>
  <c r="U929" i="8" s="1"/>
  <c r="V910" i="8" a="1"/>
  <c r="V910" i="8" s="1"/>
  <c r="U1164" i="8" a="1"/>
  <c r="U1164" i="8" s="1"/>
  <c r="V1030" i="8" a="1"/>
  <c r="V1030" i="8" s="1"/>
  <c r="V1005" i="8" a="1"/>
  <c r="V1005" i="8" s="1"/>
  <c r="V1173" i="8" a="1"/>
  <c r="V1173" i="8" s="1"/>
  <c r="V1222" i="8" a="1"/>
  <c r="V1222" i="8" s="1"/>
  <c r="V796" i="8" a="1"/>
  <c r="V796" i="8" s="1"/>
  <c r="U1148" i="8" a="1"/>
  <c r="U1148" i="8" s="1"/>
  <c r="V930" i="8" a="1"/>
  <c r="V930" i="8" s="1"/>
  <c r="V789" i="8" a="1"/>
  <c r="V789" i="8" s="1"/>
  <c r="U930" i="8" a="1"/>
  <c r="U930" i="8" s="1"/>
  <c r="V633" i="8" a="1"/>
  <c r="V633" i="8" s="1"/>
  <c r="V1232" i="8" a="1"/>
  <c r="V1232" i="8" s="1"/>
  <c r="U788" i="8" a="1"/>
  <c r="U788" i="8" s="1"/>
  <c r="V511" i="8" a="1"/>
  <c r="V511" i="8" s="1"/>
  <c r="V788" i="8" a="1"/>
  <c r="V788" i="8" s="1"/>
  <c r="U1215" i="8" a="1"/>
  <c r="U1215" i="8" s="1"/>
  <c r="U796" i="8" a="1"/>
  <c r="U796" i="8" s="1"/>
  <c r="V922" i="8" a="1"/>
  <c r="V922" i="8" s="1"/>
  <c r="V1174" i="8" a="1"/>
  <c r="V1174" i="8" s="1"/>
  <c r="V801" i="8" a="1"/>
  <c r="V801" i="8" s="1"/>
  <c r="U801" i="8" a="1"/>
  <c r="U801" i="8" s="1"/>
  <c r="U913" i="8" a="1"/>
  <c r="U913" i="8" s="1"/>
  <c r="V929" i="8" a="1"/>
  <c r="V929" i="8" s="1"/>
  <c r="V510" i="8" a="1"/>
  <c r="V510" i="8" s="1"/>
  <c r="U1165" i="8" a="1"/>
  <c r="U1165" i="8" s="1"/>
  <c r="U1222" i="8" a="1"/>
  <c r="U1222" i="8" s="1"/>
  <c r="U1231" i="8" a="1"/>
  <c r="U1231" i="8" s="1"/>
  <c r="V797" i="8" a="1"/>
  <c r="V797" i="8" s="1"/>
  <c r="V1231" i="8" a="1"/>
  <c r="V1231" i="8" s="1"/>
  <c r="V1006" i="8" a="1"/>
  <c r="V1006" i="8" s="1"/>
  <c r="U1197" i="8" a="1"/>
  <c r="U1197" i="8" s="1"/>
  <c r="V906" i="8" a="1"/>
  <c r="V906" i="8" s="1"/>
  <c r="V682" i="8" a="1"/>
  <c r="V682" i="8" s="1"/>
  <c r="U682" i="8" a="1"/>
  <c r="U682" i="8" s="1"/>
  <c r="U1225" i="8" a="1"/>
  <c r="U1225" i="8" s="1"/>
  <c r="V632" i="8" a="1"/>
  <c r="V632" i="8" s="1"/>
  <c r="V683" i="8" a="1"/>
  <c r="V683" i="8" s="1"/>
  <c r="V700" i="8" a="1"/>
  <c r="V700" i="8" s="1"/>
  <c r="U797" i="8" a="1"/>
  <c r="U797" i="8" s="1"/>
  <c r="U701" i="8" a="1"/>
  <c r="U701" i="8" s="1"/>
  <c r="U601" i="8" a="1"/>
  <c r="U601" i="8" s="1"/>
  <c r="U898" i="8" a="1"/>
  <c r="U898" i="8" s="1"/>
  <c r="V911" i="8" a="1"/>
  <c r="V911" i="8" s="1"/>
  <c r="V701" i="8" a="1"/>
  <c r="V701" i="8" s="1"/>
  <c r="V1029" i="8" a="1"/>
  <c r="V1029" i="8" s="1"/>
  <c r="U1006" i="8" a="1"/>
  <c r="U1006" i="8" s="1"/>
  <c r="U910" i="8" a="1"/>
  <c r="U910" i="8" s="1"/>
  <c r="U602" i="8" a="1"/>
  <c r="U602" i="8" s="1"/>
  <c r="U511" i="8" a="1"/>
  <c r="U511" i="8" s="1"/>
  <c r="U995" i="8" a="1"/>
  <c r="U995" i="8" s="1"/>
  <c r="V802" i="8" a="1"/>
  <c r="V802" i="8" s="1"/>
  <c r="U501" i="8" a="1"/>
  <c r="U501" i="8" s="1"/>
  <c r="V905" i="8" a="1"/>
  <c r="V905" i="8" s="1"/>
  <c r="U999" i="8" a="1"/>
  <c r="U999" i="8" s="1"/>
  <c r="U700" i="8" a="1"/>
  <c r="U700" i="8" s="1"/>
  <c r="U1181" i="8" a="1"/>
  <c r="U1181" i="8" s="1"/>
  <c r="U1173" i="8" a="1"/>
  <c r="U1173" i="8" s="1"/>
  <c r="U1005" i="8" a="1"/>
  <c r="U1005" i="8" s="1"/>
  <c r="U633" i="8" a="1"/>
  <c r="U633" i="8" s="1"/>
  <c r="U1030" i="8" a="1"/>
  <c r="U1030" i="8" s="1"/>
  <c r="U510" i="8" a="1"/>
  <c r="U510" i="8" s="1"/>
  <c r="U1232" i="8" a="1"/>
  <c r="U1232" i="8" s="1"/>
  <c r="V921" i="8" a="1"/>
  <c r="V921" i="8" s="1"/>
  <c r="U1029" i="8" a="1"/>
  <c r="U1029" i="8" s="1"/>
  <c r="U905" i="8" a="1"/>
  <c r="U905" i="8" s="1"/>
  <c r="U632" i="8" a="1"/>
  <c r="U632" i="8" s="1"/>
  <c r="U683" i="8" a="1"/>
  <c r="U683" i="8" s="1"/>
  <c r="U921" i="8" a="1"/>
  <c r="U921" i="8" s="1"/>
  <c r="U802" i="8" a="1"/>
  <c r="U802" i="8" s="1"/>
  <c r="U508" i="8" a="1"/>
  <c r="U508" i="8" s="1"/>
  <c r="U1227" i="8" a="1"/>
  <c r="U1227" i="8" s="1"/>
  <c r="V1230" i="8" a="1"/>
  <c r="V1230" i="8" s="1"/>
  <c r="U1223" i="8" a="1"/>
  <c r="U1223" i="8" s="1"/>
  <c r="V1228" i="8" a="1"/>
  <c r="V1228" i="8" s="1"/>
  <c r="V1220" i="8" a="1"/>
  <c r="V1220" i="8" s="1"/>
  <c r="V793" i="8" a="1"/>
  <c r="V793" i="8" s="1"/>
  <c r="V908" i="8" a="1"/>
  <c r="V908" i="8" s="1"/>
  <c r="V504" i="8" a="1"/>
  <c r="V504" i="8" s="1"/>
  <c r="V786" i="8" a="1"/>
  <c r="V786" i="8" s="1"/>
  <c r="U908" i="8" a="1"/>
  <c r="U908" i="8" s="1"/>
  <c r="U1221" i="8" a="1"/>
  <c r="U1221" i="8" s="1"/>
  <c r="U792" i="8" a="1"/>
  <c r="U792" i="8" s="1"/>
  <c r="V917" i="8" a="1"/>
  <c r="V917" i="8" s="1"/>
  <c r="V928" i="8" a="1"/>
  <c r="V928" i="8" s="1"/>
  <c r="V792" i="8" a="1"/>
  <c r="V792" i="8" s="1"/>
  <c r="U1228" i="8" a="1"/>
  <c r="U1228" i="8" s="1"/>
  <c r="V1216" i="8" a="1"/>
  <c r="V1216" i="8" s="1"/>
  <c r="V794" i="8" a="1"/>
  <c r="V794" i="8" s="1"/>
  <c r="V1221" i="8" a="1"/>
  <c r="V1221" i="8" s="1"/>
  <c r="U904" i="8" a="1"/>
  <c r="U904" i="8" s="1"/>
  <c r="U793" i="8" a="1"/>
  <c r="U793" i="8" s="1"/>
  <c r="V628" i="8" a="1"/>
  <c r="V628" i="8" s="1"/>
  <c r="U917" i="8" a="1"/>
  <c r="U917" i="8" s="1"/>
  <c r="V507" i="8" a="1"/>
  <c r="V507" i="8" s="1"/>
  <c r="U783" i="8" a="1"/>
  <c r="U783" i="8" s="1"/>
  <c r="V920" i="8" a="1"/>
  <c r="V920" i="8" s="1"/>
  <c r="V783" i="8" a="1"/>
  <c r="V783" i="8" s="1"/>
  <c r="U660" i="8" a="1"/>
  <c r="U660" i="8" s="1"/>
  <c r="V787" i="8" a="1"/>
  <c r="V787" i="8" s="1"/>
  <c r="U1230" i="8" a="1"/>
  <c r="U1230" i="8" s="1"/>
  <c r="V697" i="8" a="1"/>
  <c r="V697" i="8" s="1"/>
  <c r="U1211" i="8" a="1"/>
  <c r="U1211" i="8" s="1"/>
  <c r="V918" i="8" a="1"/>
  <c r="V918" i="8" s="1"/>
  <c r="U698" i="8" a="1"/>
  <c r="U698" i="8" s="1"/>
  <c r="V919" i="8" a="1"/>
  <c r="V919" i="8" s="1"/>
  <c r="U630" i="8" a="1"/>
  <c r="U630" i="8" s="1"/>
  <c r="U1003" i="8" a="1"/>
  <c r="U1003" i="8" s="1"/>
  <c r="V909" i="8" a="1"/>
  <c r="V909" i="8" s="1"/>
  <c r="V660" i="8" a="1"/>
  <c r="V660" i="8" s="1"/>
  <c r="V785" i="8" a="1"/>
  <c r="V785" i="8" s="1"/>
  <c r="V508" i="8" a="1"/>
  <c r="V508" i="8" s="1"/>
  <c r="U784" i="8" a="1"/>
  <c r="U784" i="8" s="1"/>
  <c r="U916" i="8" a="1"/>
  <c r="U916" i="8" s="1"/>
  <c r="U628" i="8" a="1"/>
  <c r="U628" i="8" s="1"/>
  <c r="U1027" i="8" a="1"/>
  <c r="U1027" i="8" s="1"/>
  <c r="V1167" i="8" a="1"/>
  <c r="V1167" i="8" s="1"/>
  <c r="V659" i="8" a="1"/>
  <c r="V659" i="8" s="1"/>
  <c r="U789" i="8" a="1"/>
  <c r="U789" i="8" s="1"/>
  <c r="V1001" i="8" a="1"/>
  <c r="V1001" i="8" s="1"/>
  <c r="V1168" i="8" a="1"/>
  <c r="V1168" i="8" s="1"/>
  <c r="V791" i="8" a="1"/>
  <c r="V791" i="8" s="1"/>
  <c r="V1218" i="8" a="1"/>
  <c r="V1218" i="8" s="1"/>
  <c r="V1028" i="8" a="1"/>
  <c r="V1028" i="8" s="1"/>
  <c r="V1002" i="8" a="1"/>
  <c r="V1002" i="8" s="1"/>
  <c r="U909" i="8" a="1"/>
  <c r="U909" i="8" s="1"/>
  <c r="U798" i="8" a="1"/>
  <c r="U798" i="8" s="1"/>
  <c r="V1169" i="8" a="1"/>
  <c r="V1169" i="8" s="1"/>
  <c r="U1220" i="8" a="1"/>
  <c r="U1220" i="8" s="1"/>
  <c r="V927" i="8" a="1"/>
  <c r="V927" i="8" s="1"/>
  <c r="U1214" i="8" a="1"/>
  <c r="U1214" i="8" s="1"/>
  <c r="U791" i="8" a="1"/>
  <c r="U791" i="8" s="1"/>
  <c r="V698" i="8" a="1"/>
  <c r="V698" i="8" s="1"/>
  <c r="U598" i="8" a="1"/>
  <c r="U598" i="8" s="1"/>
  <c r="U1168" i="8" a="1"/>
  <c r="U1168" i="8" s="1"/>
  <c r="V1004" i="8" a="1"/>
  <c r="V1004" i="8" s="1"/>
  <c r="V1170" i="8" a="1"/>
  <c r="V1170" i="8" s="1"/>
  <c r="V784" i="8" a="1"/>
  <c r="V784" i="8" s="1"/>
  <c r="V506" i="8" a="1"/>
  <c r="V506" i="8" s="1"/>
  <c r="U800" i="8" a="1"/>
  <c r="U800" i="8" s="1"/>
  <c r="V657" i="8" a="1"/>
  <c r="V657" i="8" s="1"/>
  <c r="V505" i="8" a="1"/>
  <c r="V505" i="8" s="1"/>
  <c r="U631" i="8" a="1"/>
  <c r="U631" i="8" s="1"/>
  <c r="U599" i="8" a="1"/>
  <c r="U599" i="8" s="1"/>
  <c r="U1224" i="8" a="1"/>
  <c r="U1224" i="8" s="1"/>
  <c r="U787" i="8" a="1"/>
  <c r="U787" i="8" s="1"/>
  <c r="V1003" i="8" a="1"/>
  <c r="V1003" i="8" s="1"/>
  <c r="U911" i="8" a="1"/>
  <c r="U911" i="8" s="1"/>
  <c r="V1171" i="8" a="1"/>
  <c r="V1171" i="8" s="1"/>
  <c r="U1176" i="8" a="1"/>
  <c r="U1176" i="8" s="1"/>
  <c r="V799" i="8" a="1"/>
  <c r="V799" i="8" s="1"/>
  <c r="V1227" i="8" a="1"/>
  <c r="V1227" i="8" s="1"/>
  <c r="U1229" i="8" a="1"/>
  <c r="U1229" i="8" s="1"/>
  <c r="V1027" i="8" a="1"/>
  <c r="V1027" i="8" s="1"/>
  <c r="U1004" i="8" a="1"/>
  <c r="U1004" i="8" s="1"/>
  <c r="V1026" i="8" a="1"/>
  <c r="V1026" i="8" s="1"/>
  <c r="U928" i="8" a="1"/>
  <c r="U928" i="8" s="1"/>
  <c r="V795" i="8" a="1"/>
  <c r="V795" i="8" s="1"/>
  <c r="V925" i="8" a="1"/>
  <c r="V925" i="8" s="1"/>
  <c r="U1219" i="8" a="1"/>
  <c r="U1219" i="8" s="1"/>
  <c r="V800" i="8" a="1"/>
  <c r="V800" i="8" s="1"/>
  <c r="V1219" i="8" a="1"/>
  <c r="V1219" i="8" s="1"/>
  <c r="U997" i="8" a="1"/>
  <c r="U997" i="8" s="1"/>
  <c r="U924" i="8" a="1"/>
  <c r="U924" i="8" s="1"/>
  <c r="U1218" i="8" a="1"/>
  <c r="U1218" i="8" s="1"/>
  <c r="V1226" i="8" a="1"/>
  <c r="V1226" i="8" s="1"/>
  <c r="U1026" i="8" a="1"/>
  <c r="U1026" i="8" s="1"/>
  <c r="V1217" i="8" a="1"/>
  <c r="V1217" i="8" s="1"/>
  <c r="V1229" i="8" a="1"/>
  <c r="V1229" i="8" s="1"/>
  <c r="V924" i="8" a="1"/>
  <c r="V924" i="8" s="1"/>
  <c r="U920" i="8" a="1"/>
  <c r="U920" i="8" s="1"/>
  <c r="U925" i="8" a="1"/>
  <c r="U925" i="8" s="1"/>
  <c r="V916" i="8" a="1"/>
  <c r="V916" i="8" s="1"/>
  <c r="V696" i="8" a="1"/>
  <c r="V696" i="8" s="1"/>
  <c r="V509" i="8" a="1"/>
  <c r="V509" i="8" s="1"/>
  <c r="V631" i="8" a="1"/>
  <c r="V631" i="8" s="1"/>
  <c r="V904" i="8" a="1"/>
  <c r="V904" i="8" s="1"/>
  <c r="V630" i="8" a="1"/>
  <c r="V630" i="8" s="1"/>
  <c r="V678" i="8" a="1"/>
  <c r="V678" i="8" s="1"/>
  <c r="U990" i="8" a="1"/>
  <c r="U990" i="8" s="1"/>
  <c r="U919" i="8" a="1"/>
  <c r="U919" i="8" s="1"/>
  <c r="U781" i="8" a="1"/>
  <c r="U781" i="8" s="1"/>
  <c r="U696" i="8" a="1"/>
  <c r="U696" i="8" s="1"/>
  <c r="U1028" i="8" a="1"/>
  <c r="U1028" i="8" s="1"/>
  <c r="U1174" i="8" a="1"/>
  <c r="U1174" i="8" s="1"/>
  <c r="U795" i="8" a="1"/>
  <c r="U795" i="8" s="1"/>
  <c r="U506" i="8" a="1"/>
  <c r="U506" i="8" s="1"/>
  <c r="U1171" i="8" a="1"/>
  <c r="U1171" i="8" s="1"/>
  <c r="U657" i="8" a="1"/>
  <c r="U657" i="8" s="1"/>
  <c r="U678" i="8" a="1"/>
  <c r="U678" i="8" s="1"/>
  <c r="U1002" i="8" a="1"/>
  <c r="U1002" i="8" s="1"/>
  <c r="U1001" i="8" a="1"/>
  <c r="U1001" i="8" s="1"/>
  <c r="U1216" i="8" a="1"/>
  <c r="U1216" i="8" s="1"/>
  <c r="U1162" i="8" a="1"/>
  <c r="U1162" i="8" s="1"/>
  <c r="U906" i="8" a="1"/>
  <c r="U906" i="8" s="1"/>
  <c r="V903" i="8" a="1"/>
  <c r="V903" i="8" s="1"/>
  <c r="U504" i="8" a="1"/>
  <c r="U504" i="8" s="1"/>
  <c r="U509" i="8" a="1"/>
  <c r="U509" i="8" s="1"/>
  <c r="U799" i="8" a="1"/>
  <c r="U799" i="8" s="1"/>
  <c r="V695" i="8" a="1"/>
  <c r="V695" i="8" s="1"/>
  <c r="U695" i="8" a="1"/>
  <c r="U695" i="8" s="1"/>
  <c r="U1167" i="8" a="1"/>
  <c r="U1167" i="8" s="1"/>
  <c r="U794" i="8" a="1"/>
  <c r="U794" i="8" s="1"/>
  <c r="U1163" i="8" a="1"/>
  <c r="U1163" i="8" s="1"/>
  <c r="U927" i="8" a="1"/>
  <c r="U927" i="8" s="1"/>
  <c r="V681" i="8" a="1"/>
  <c r="V681" i="8" s="1"/>
  <c r="V629" i="8" a="1"/>
  <c r="V629" i="8" s="1"/>
  <c r="U1000" i="8" a="1"/>
  <c r="U1000" i="8" s="1"/>
  <c r="V1000" i="8" a="1"/>
  <c r="V1000" i="8" s="1"/>
  <c r="U1213" i="8" a="1"/>
  <c r="U1213" i="8" s="1"/>
  <c r="V680" i="8" a="1"/>
  <c r="V680" i="8" s="1"/>
  <c r="U697" i="8" a="1"/>
  <c r="U697" i="8" s="1"/>
  <c r="U998" i="8" a="1"/>
  <c r="U998" i="8" s="1"/>
  <c r="U675" i="8" a="1"/>
  <c r="U675" i="8" s="1"/>
  <c r="U914" i="8" a="1"/>
  <c r="U914" i="8" s="1"/>
  <c r="U505" i="8" a="1"/>
  <c r="U505" i="8" s="1"/>
  <c r="U1169" i="8" a="1"/>
  <c r="U1169" i="8" s="1"/>
  <c r="U922" i="8" a="1"/>
  <c r="U922" i="8" s="1"/>
  <c r="V926" i="8" a="1"/>
  <c r="V926" i="8" s="1"/>
  <c r="U896" i="8" a="1"/>
  <c r="U896" i="8" s="1"/>
  <c r="U903" i="8" a="1"/>
  <c r="U903" i="8" s="1"/>
  <c r="U679" i="8" a="1"/>
  <c r="U679" i="8" s="1"/>
  <c r="U1146" i="8" a="1"/>
  <c r="U1146" i="8" s="1"/>
  <c r="U1170" i="8" a="1"/>
  <c r="U1170" i="8" s="1"/>
  <c r="V699" i="8" a="1"/>
  <c r="V699" i="8" s="1"/>
  <c r="V677" i="8" a="1"/>
  <c r="V677" i="8" s="1"/>
  <c r="U693" i="8" a="1"/>
  <c r="U693" i="8" s="1"/>
  <c r="U785" i="8" a="1"/>
  <c r="U785" i="8" s="1"/>
  <c r="V1172" i="8" a="1"/>
  <c r="V1172" i="8" s="1"/>
  <c r="U1226" i="8" a="1"/>
  <c r="U1226" i="8" s="1"/>
  <c r="U918" i="8" a="1"/>
  <c r="U918" i="8" s="1"/>
  <c r="U1217" i="8" a="1"/>
  <c r="U1217" i="8" s="1"/>
  <c r="U926" i="8" a="1"/>
  <c r="U926" i="8" s="1"/>
  <c r="U786" i="8" a="1"/>
  <c r="U786" i="8" s="1"/>
  <c r="V658" i="8" a="1"/>
  <c r="V658" i="8" s="1"/>
  <c r="V679" i="8" a="1"/>
  <c r="V679" i="8" s="1"/>
  <c r="U507" i="8" a="1"/>
  <c r="U507" i="8" s="1"/>
  <c r="U901" i="8" a="1"/>
  <c r="U901" i="8" s="1"/>
  <c r="U681" i="8" a="1"/>
  <c r="U681" i="8" s="1"/>
  <c r="U600" i="8" a="1"/>
  <c r="U600" i="8" s="1"/>
  <c r="U996" i="8" a="1"/>
  <c r="U996" i="8" s="1"/>
  <c r="V1025" i="8" a="1"/>
  <c r="V1025" i="8" s="1"/>
  <c r="U499" i="8" a="1"/>
  <c r="U499" i="8" s="1"/>
  <c r="U680" i="8" a="1"/>
  <c r="U680" i="8" s="1"/>
  <c r="U1160" i="8" a="1"/>
  <c r="U1160" i="8" s="1"/>
  <c r="U677" i="8" a="1"/>
  <c r="U677" i="8" s="1"/>
  <c r="U1172" i="8" a="1"/>
  <c r="U1172" i="8" s="1"/>
  <c r="U629" i="8" a="1"/>
  <c r="U629" i="8" s="1"/>
  <c r="U1025" i="8" a="1"/>
  <c r="U1025" i="8" s="1"/>
  <c r="U699" i="8" a="1"/>
  <c r="U699" i="8" s="1"/>
  <c r="U1212" i="8" a="1"/>
  <c r="U1212" i="8" s="1"/>
  <c r="U658" i="8" a="1"/>
  <c r="U658" i="8" s="1"/>
  <c r="U655" i="8" a="1"/>
  <c r="U655" i="8" s="1"/>
  <c r="U591" i="8" a="1"/>
  <c r="U591" i="8" s="1"/>
  <c r="U747" i="8" a="1"/>
  <c r="U747" i="8" s="1"/>
  <c r="V593" i="8" a="1"/>
  <c r="V593" i="8" s="1"/>
  <c r="U595" i="8" a="1"/>
  <c r="U595" i="8" s="1"/>
  <c r="V664" i="8" a="1"/>
  <c r="V664" i="8" s="1"/>
  <c r="V760" i="8" a="1"/>
  <c r="V760" i="8" s="1"/>
  <c r="U875" i="8" a="1"/>
  <c r="U875" i="8" s="1"/>
  <c r="V892" i="8" a="1"/>
  <c r="V892" i="8" s="1"/>
  <c r="V1184" i="8" a="1"/>
  <c r="V1184" i="8" s="1"/>
  <c r="U760" i="8" a="1"/>
  <c r="U760" i="8" s="1"/>
  <c r="U565" i="8" a="1"/>
  <c r="U565" i="8" s="1"/>
  <c r="V752" i="8" a="1"/>
  <c r="V752" i="8" s="1"/>
  <c r="V968" i="8" a="1"/>
  <c r="V968" i="8" s="1"/>
  <c r="U659" i="8" a="1"/>
  <c r="U659" i="8" s="1"/>
  <c r="V597" i="8" a="1"/>
  <c r="V597" i="8" s="1"/>
  <c r="V994" i="8" a="1"/>
  <c r="V994" i="8" s="1"/>
  <c r="V751" i="8" a="1"/>
  <c r="V751" i="8" s="1"/>
  <c r="U892" i="8" a="1"/>
  <c r="U892" i="8" s="1"/>
  <c r="U472" i="8" a="1"/>
  <c r="U472" i="8" s="1"/>
  <c r="U886" i="8" a="1"/>
  <c r="U886" i="8" s="1"/>
  <c r="V1196" i="8" a="1"/>
  <c r="V1196" i="8" s="1"/>
  <c r="U1145" i="8" a="1"/>
  <c r="U1145" i="8" s="1"/>
  <c r="U967" i="8" a="1"/>
  <c r="U967" i="8" s="1"/>
  <c r="V1195" i="8" a="1"/>
  <c r="V1195" i="8" s="1"/>
  <c r="V626" i="8" a="1"/>
  <c r="V626" i="8" s="1"/>
  <c r="V1136" i="8" a="1"/>
  <c r="V1136" i="8" s="1"/>
  <c r="V761" i="8" a="1"/>
  <c r="V761" i="8" s="1"/>
  <c r="V991" i="8" a="1"/>
  <c r="V991" i="8" s="1"/>
  <c r="U870" i="8" a="1"/>
  <c r="U870" i="8" s="1"/>
  <c r="V645" i="8" a="1"/>
  <c r="V645" i="8" s="1"/>
  <c r="U470" i="8" a="1"/>
  <c r="U470" i="8" s="1"/>
  <c r="U894" i="8" a="1"/>
  <c r="U894" i="8" s="1"/>
  <c r="V766" i="8" a="1"/>
  <c r="V766" i="8" s="1"/>
  <c r="V753" i="8" a="1"/>
  <c r="V753" i="8" s="1"/>
  <c r="U641" i="8" a="1"/>
  <c r="U641" i="8" s="1"/>
  <c r="U867" i="8" a="1"/>
  <c r="U867" i="8" s="1"/>
  <c r="V1193" i="8" a="1"/>
  <c r="V1193" i="8" s="1"/>
  <c r="U663" i="8" a="1"/>
  <c r="U663" i="8" s="1"/>
  <c r="V471" i="8" a="1"/>
  <c r="V471" i="8" s="1"/>
  <c r="V894" i="8" a="1"/>
  <c r="V894" i="8" s="1"/>
  <c r="U627" i="8" a="1"/>
  <c r="U627" i="8" s="1"/>
  <c r="U1196" i="8" a="1"/>
  <c r="U1196" i="8" s="1"/>
  <c r="U1128" i="8" a="1"/>
  <c r="U1128" i="8" s="1"/>
  <c r="V1138" i="8" a="1"/>
  <c r="V1138" i="8" s="1"/>
  <c r="U646" i="8" a="1"/>
  <c r="U646" i="8" s="1"/>
  <c r="V886" i="8" a="1"/>
  <c r="V886" i="8" s="1"/>
  <c r="U872" i="8" a="1"/>
  <c r="U872" i="8" s="1"/>
  <c r="U1178" i="8" a="1"/>
  <c r="U1178" i="8" s="1"/>
  <c r="U880" i="8" a="1"/>
  <c r="U880" i="8" s="1"/>
  <c r="U890" i="8" a="1"/>
  <c r="U890" i="8" s="1"/>
  <c r="U1193" i="8" a="1"/>
  <c r="U1193" i="8" s="1"/>
  <c r="U1140" i="8" a="1"/>
  <c r="U1140" i="8" s="1"/>
  <c r="V1192" i="8" a="1"/>
  <c r="V1192" i="8" s="1"/>
  <c r="V1133" i="8" a="1"/>
  <c r="V1133" i="8" s="1"/>
  <c r="V758" i="8" a="1"/>
  <c r="V758" i="8" s="1"/>
  <c r="U874" i="8" a="1"/>
  <c r="U874" i="8" s="1"/>
  <c r="V1194" i="8" a="1"/>
  <c r="V1194" i="8" s="1"/>
  <c r="U1184" i="8" a="1"/>
  <c r="U1184" i="8" s="1"/>
  <c r="V662" i="8" a="1"/>
  <c r="V662" i="8" s="1"/>
  <c r="V1134" i="8" a="1"/>
  <c r="V1134" i="8" s="1"/>
  <c r="V474" i="8" a="1"/>
  <c r="V474" i="8" s="1"/>
  <c r="V750" i="8" a="1"/>
  <c r="V750" i="8" s="1"/>
  <c r="V623" i="8" a="1"/>
  <c r="V623" i="8" s="1"/>
  <c r="V625" i="8" a="1"/>
  <c r="V625" i="8" s="1"/>
  <c r="U994" i="8" a="1"/>
  <c r="U994" i="8" s="1"/>
  <c r="V890" i="8" a="1"/>
  <c r="V890" i="8" s="1"/>
  <c r="U766" i="8" a="1"/>
  <c r="U766" i="8" s="1"/>
  <c r="U1138" i="8" a="1"/>
  <c r="U1138" i="8" s="1"/>
  <c r="U884" i="8" a="1"/>
  <c r="U884" i="8" s="1"/>
  <c r="V757" i="8" a="1"/>
  <c r="V757" i="8" s="1"/>
  <c r="U749" i="8" a="1"/>
  <c r="U749" i="8" s="1"/>
  <c r="U1137" i="8" a="1"/>
  <c r="U1137" i="8" s="1"/>
  <c r="V1135" i="8" a="1"/>
  <c r="V1135" i="8" s="1"/>
  <c r="U758" i="8" a="1"/>
  <c r="U758" i="8" s="1"/>
  <c r="V749" i="8" a="1"/>
  <c r="V749" i="8" s="1"/>
  <c r="V1186" i="8" a="1"/>
  <c r="V1186" i="8" s="1"/>
  <c r="U1127" i="8" a="1"/>
  <c r="U1127" i="8" s="1"/>
  <c r="U1136" i="8" a="1"/>
  <c r="U1136" i="8" s="1"/>
  <c r="V627" i="8" a="1"/>
  <c r="V627" i="8" s="1"/>
  <c r="U623" i="8" a="1"/>
  <c r="U623" i="8" s="1"/>
  <c r="U993" i="8" a="1"/>
  <c r="U993" i="8" s="1"/>
  <c r="V993" i="8" a="1"/>
  <c r="V993" i="8" s="1"/>
  <c r="V470" i="8" a="1"/>
  <c r="V470" i="8" s="1"/>
  <c r="V967" i="8" a="1"/>
  <c r="V967" i="8" s="1"/>
  <c r="U888" i="8" a="1"/>
  <c r="U888" i="8" s="1"/>
  <c r="U869" i="8" a="1"/>
  <c r="U869" i="8" s="1"/>
  <c r="U564" i="8" a="1"/>
  <c r="U564" i="8" s="1"/>
  <c r="U563" i="8" a="1"/>
  <c r="U563" i="8" s="1"/>
  <c r="V472" i="8" a="1"/>
  <c r="V472" i="8" s="1"/>
  <c r="U1129" i="8" a="1"/>
  <c r="U1129" i="8" s="1"/>
  <c r="V663" i="8" a="1"/>
  <c r="V663" i="8" s="1"/>
  <c r="U626" i="8" a="1"/>
  <c r="U626" i="8" s="1"/>
  <c r="U1112" i="8" a="1"/>
  <c r="U1112" i="8" s="1"/>
  <c r="U715" i="8" a="1"/>
  <c r="U715" i="8" s="1"/>
  <c r="U991" i="8" a="1"/>
  <c r="U991" i="8" s="1"/>
  <c r="U755" i="8" a="1"/>
  <c r="U755" i="8" s="1"/>
  <c r="U1187" i="8" a="1"/>
  <c r="U1187" i="8" s="1"/>
  <c r="V1182" i="8" a="1"/>
  <c r="V1182" i="8" s="1"/>
  <c r="V1183" i="8" a="1"/>
  <c r="V1183" i="8" s="1"/>
  <c r="U883" i="8" a="1"/>
  <c r="U883" i="8" s="1"/>
  <c r="V869" i="8" a="1"/>
  <c r="V869" i="8" s="1"/>
  <c r="V765" i="8" a="1"/>
  <c r="V765" i="8" s="1"/>
  <c r="V644" i="8" a="1"/>
  <c r="V644" i="8" s="1"/>
  <c r="U594" i="8" a="1"/>
  <c r="U594" i="8" s="1"/>
  <c r="U475" i="8" a="1"/>
  <c r="U475" i="8" s="1"/>
  <c r="U1135" i="8" a="1"/>
  <c r="U1135" i="8" s="1"/>
  <c r="U964" i="8" a="1"/>
  <c r="U964" i="8" s="1"/>
  <c r="V883" i="8" a="1"/>
  <c r="V883" i="8" s="1"/>
  <c r="U862" i="8" a="1"/>
  <c r="U862" i="8" s="1"/>
  <c r="V594" i="8" a="1"/>
  <c r="V594" i="8" s="1"/>
  <c r="V475" i="8" a="1"/>
  <c r="V475" i="8" s="1"/>
  <c r="U1192" i="8" a="1"/>
  <c r="U1192" i="8" s="1"/>
  <c r="U877" i="8" a="1"/>
  <c r="U877" i="8" s="1"/>
  <c r="U1133" i="8" a="1"/>
  <c r="U1133" i="8" s="1"/>
  <c r="U752" i="8" a="1"/>
  <c r="U752" i="8" s="1"/>
  <c r="V1137" i="8" a="1"/>
  <c r="V1137" i="8" s="1"/>
  <c r="V891" i="8" a="1"/>
  <c r="V891" i="8" s="1"/>
  <c r="U968" i="8" a="1"/>
  <c r="U968" i="8" s="1"/>
  <c r="U664" i="8" a="1"/>
  <c r="U664" i="8" s="1"/>
  <c r="U970" i="8" a="1"/>
  <c r="U970" i="8" s="1"/>
  <c r="V870" i="8" a="1"/>
  <c r="V870" i="8" s="1"/>
  <c r="V966" i="8" a="1"/>
  <c r="V966" i="8" s="1"/>
  <c r="U757" i="8" a="1"/>
  <c r="U757" i="8" s="1"/>
  <c r="U761" i="8" a="1"/>
  <c r="U761" i="8" s="1"/>
  <c r="V1187" i="8" a="1"/>
  <c r="V1187" i="8" s="1"/>
  <c r="U764" i="8" a="1"/>
  <c r="U764" i="8" s="1"/>
  <c r="V595" i="8" a="1"/>
  <c r="V595" i="8" s="1"/>
  <c r="V473" i="8" a="1"/>
  <c r="V473" i="8" s="1"/>
  <c r="V969" i="8" a="1"/>
  <c r="V969" i="8" s="1"/>
  <c r="V874" i="8" a="1"/>
  <c r="V874" i="8" s="1"/>
  <c r="U621" i="8" a="1"/>
  <c r="U621" i="8" s="1"/>
  <c r="U593" i="8" a="1"/>
  <c r="U593" i="8" s="1"/>
  <c r="U625" i="8" a="1"/>
  <c r="U625" i="8" s="1"/>
  <c r="U1186" i="8" a="1"/>
  <c r="U1186" i="8" s="1"/>
  <c r="U644" i="8" a="1"/>
  <c r="U644" i="8" s="1"/>
  <c r="V875" i="8" a="1"/>
  <c r="V875" i="8" s="1"/>
  <c r="U1182" i="8" a="1"/>
  <c r="U1182" i="8" s="1"/>
  <c r="V970" i="8" a="1"/>
  <c r="V970" i="8" s="1"/>
  <c r="V884" i="8" a="1"/>
  <c r="V884" i="8" s="1"/>
  <c r="U751" i="8" a="1"/>
  <c r="U751" i="8" s="1"/>
  <c r="U473" i="8" a="1"/>
  <c r="U473" i="8" s="1"/>
  <c r="U1189" i="8" a="1"/>
  <c r="U1189" i="8" s="1"/>
  <c r="U1142" i="8" a="1"/>
  <c r="U1142" i="8" s="1"/>
  <c r="U966" i="8" a="1"/>
  <c r="U966" i="8" s="1"/>
  <c r="U624" i="8" a="1"/>
  <c r="U624" i="8" s="1"/>
  <c r="U465" i="8" a="1"/>
  <c r="U465" i="8" s="1"/>
  <c r="U960" i="8" a="1"/>
  <c r="U960" i="8" s="1"/>
  <c r="V643" i="8" a="1"/>
  <c r="V643" i="8" s="1"/>
  <c r="V885" i="8" a="1"/>
  <c r="V885" i="8" s="1"/>
  <c r="U750" i="8" a="1"/>
  <c r="U750" i="8" s="1"/>
  <c r="U856" i="8" a="1"/>
  <c r="U856" i="8" s="1"/>
  <c r="V647" i="8" a="1"/>
  <c r="V647" i="8" s="1"/>
  <c r="V882" i="8" a="1"/>
  <c r="V882" i="8" s="1"/>
  <c r="V665" i="8" a="1"/>
  <c r="V665" i="8" s="1"/>
  <c r="U860" i="8" a="1"/>
  <c r="U860" i="8" s="1"/>
  <c r="U765" i="8" a="1"/>
  <c r="U765" i="8" s="1"/>
  <c r="U753" i="8" a="1"/>
  <c r="U753" i="8" s="1"/>
  <c r="U713" i="8" a="1"/>
  <c r="U713" i="8" s="1"/>
  <c r="U959" i="8" a="1"/>
  <c r="U959" i="8" s="1"/>
  <c r="V646" i="8" a="1"/>
  <c r="V646" i="8" s="1"/>
  <c r="U891" i="8" a="1"/>
  <c r="U891" i="8" s="1"/>
  <c r="U1194" i="8" a="1"/>
  <c r="U1194" i="8" s="1"/>
  <c r="V992" i="8" a="1"/>
  <c r="V992" i="8" s="1"/>
  <c r="U957" i="8" a="1"/>
  <c r="U957" i="8" s="1"/>
  <c r="U1185" i="8" a="1"/>
  <c r="U1185" i="8" s="1"/>
  <c r="U1134" i="8" a="1"/>
  <c r="U1134" i="8" s="1"/>
  <c r="U597" i="8" a="1"/>
  <c r="U597" i="8" s="1"/>
  <c r="V624" i="8" a="1"/>
  <c r="V624" i="8" s="1"/>
  <c r="U1195" i="8" a="1"/>
  <c r="U1195" i="8" s="1"/>
  <c r="U956" i="8" a="1"/>
  <c r="U956" i="8" s="1"/>
  <c r="U471" i="8" a="1"/>
  <c r="U471" i="8" s="1"/>
  <c r="U882" i="8" a="1"/>
  <c r="U882" i="8" s="1"/>
  <c r="V661" i="8" a="1"/>
  <c r="V661" i="8" s="1"/>
  <c r="U963" i="8" a="1"/>
  <c r="U963" i="8" s="1"/>
  <c r="U647" i="8" a="1"/>
  <c r="U647" i="8" s="1"/>
  <c r="V1185" i="8" a="1"/>
  <c r="V1185" i="8" s="1"/>
  <c r="U854" i="8" a="1"/>
  <c r="U854" i="8" s="1"/>
  <c r="U969" i="8" a="1"/>
  <c r="U969" i="8" s="1"/>
  <c r="U645" i="8" a="1"/>
  <c r="U645" i="8" s="1"/>
  <c r="U1190" i="8" a="1"/>
  <c r="U1190" i="8" s="1"/>
  <c r="U1180" i="8" a="1"/>
  <c r="U1180" i="8" s="1"/>
  <c r="U1179" i="8" a="1"/>
  <c r="U1179" i="8" s="1"/>
  <c r="U1183" i="8" a="1"/>
  <c r="U1183" i="8" s="1"/>
  <c r="U992" i="8" a="1"/>
  <c r="U992" i="8" s="1"/>
  <c r="U1126" i="8" a="1"/>
  <c r="U1126" i="8" s="1"/>
  <c r="U474" i="8" a="1"/>
  <c r="U474" i="8" s="1"/>
  <c r="U662" i="8" a="1"/>
  <c r="U662" i="8" s="1"/>
  <c r="V759" i="8" a="1"/>
  <c r="V759" i="8" s="1"/>
  <c r="U962" i="8" a="1"/>
  <c r="U962" i="8" s="1"/>
  <c r="U1161" i="8" a="1"/>
  <c r="U1161" i="8" s="1"/>
  <c r="U661" i="8" a="1"/>
  <c r="U661" i="8" s="1"/>
  <c r="U885" i="8" a="1"/>
  <c r="U885" i="8" s="1"/>
  <c r="U665" i="8" a="1"/>
  <c r="U665" i="8" s="1"/>
  <c r="U596" i="8" a="1"/>
  <c r="U596" i="8" s="1"/>
  <c r="U759" i="8" a="1"/>
  <c r="U759" i="8" s="1"/>
  <c r="U1177" i="8" a="1"/>
  <c r="U1177" i="8" s="1"/>
  <c r="U643" i="8" a="1"/>
  <c r="U643" i="8" s="1"/>
  <c r="V893" i="8" a="1"/>
  <c r="V893" i="8" s="1"/>
  <c r="V596" i="8" a="1"/>
  <c r="V596" i="8" s="1"/>
  <c r="U566" i="8" a="1"/>
  <c r="U566" i="8" s="1"/>
  <c r="U893" i="8" a="1"/>
  <c r="U893" i="8" s="1"/>
  <c r="T6" i="8" a="1"/>
  <c r="T6" i="8" s="1"/>
  <c r="S6" i="8" a="1"/>
  <c r="S6" i="8" s="1"/>
  <c r="R6" i="8" a="1"/>
  <c r="R6" i="8" s="1"/>
  <c r="Q6" i="8" a="1"/>
  <c r="Q6" i="8" s="1"/>
  <c r="P6" i="8" a="1"/>
  <c r="P6" i="8" s="1"/>
  <c r="G6" i="1"/>
  <c r="E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75A9B3-589B-4206-A4CA-064F45BB6754}" keepAlive="1" name="Abfrage - FPDatenservice_HFP1" description="Verbindung mit der Abfrage 'FPDatenservice_HFP1' in der Arbeitsmappe." type="5" refreshedVersion="7" background="1" saveData="1">
    <dbPr connection="Provider=Microsoft.Mashup.OleDb.1;Data Source=$Workbook$;Location=FPDatenservice_HFP1;Extended Properties=&quot;&quot;" command="SELECT * FROM [FPDatenservice_HFP1]"/>
  </connection>
  <connection id="2" xr16:uid="{F53E3ABD-DB71-436A-A698-14EF4EDF81E1}" keepAlive="1" name="Abfrage - FPDatenservice_LFP1" description="Verbindung mit der Abfrage 'FPDatenservice_LFP1' in der Arbeitsmappe." type="5" refreshedVersion="7" background="1" saveData="1">
    <dbPr connection="Provider=Microsoft.Mashup.OleDb.1;Data Source=$Workbook$;Location=FPDatenservice_LFP1;Extended Properties=&quot;&quot;" command="SELECT * FROM [FPDatenservice_LFP1]"/>
  </connection>
  <connection id="3" xr16:uid="{C5687CF0-0B24-4103-982F-DEB7754AB611}" keepAlive="1" name="Abfrage - PLZOrtschaft" description="Verbindung mit der Abfrage 'PLZOrtschaft' in der Arbeitsmappe." type="5" refreshedVersion="7" background="1" saveData="1">
    <dbPr connection="Provider=Microsoft.Mashup.OleDb.1;Data Source=$Workbook$;Location=PLZOrtschaft;Extended Properties=&quot;&quot;" command="SELECT * FROM [PLZOrtschaf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<sst xmlns="http://schemas.openxmlformats.org/spreadsheetml/2006/main" count="32414" uniqueCount="5320">
  <si>
    <t>Nr.</t>
  </si>
  <si>
    <t>Datei</t>
  </si>
  <si>
    <t>Modell</t>
  </si>
  <si>
    <t>Topic</t>
  </si>
  <si>
    <t>Typ</t>
  </si>
  <si>
    <t>Name</t>
  </si>
  <si>
    <t>ID</t>
  </si>
  <si>
    <t>Attribut</t>
  </si>
  <si>
    <t>Default</t>
  </si>
  <si>
    <t>Kommentar</t>
  </si>
  <si>
    <t>Modellierungsgrundsätze</t>
  </si>
  <si>
    <t>FixpunkteLV</t>
  </si>
  <si>
    <t>FixpunkteAVKategorie2</t>
  </si>
  <si>
    <t>FixpunkteAVKategorie3</t>
  </si>
  <si>
    <t>HoheitsgrenzenLV</t>
  </si>
  <si>
    <t>HoheitsgrenzenAV</t>
  </si>
  <si>
    <t>Grundstuecke</t>
  </si>
  <si>
    <t>DauerndeBodenverschiebungen</t>
  </si>
  <si>
    <t>Nomenklatur</t>
  </si>
  <si>
    <t>Bodenbedeckung</t>
  </si>
  <si>
    <t>Einzelobjekte</t>
  </si>
  <si>
    <t>Rohrleitungen</t>
  </si>
  <si>
    <t>Toleranzstufen</t>
  </si>
  <si>
    <t>PLZOrtschaft</t>
  </si>
  <si>
    <t>Gebaeudeadressen</t>
  </si>
  <si>
    <t>Als Dienst einbinden</t>
  </si>
  <si>
    <t>Als Dienst einbinden </t>
  </si>
  <si>
    <t>Import</t>
  </si>
  <si>
    <t>Fixpunkte Landesvermessung</t>
  </si>
  <si>
    <t/>
  </si>
  <si>
    <t>Fixpunkte amtliche Vermessung Kategorie 2</t>
  </si>
  <si>
    <t>Fixpunkte amtliche Vermessung Kategorie 3</t>
  </si>
  <si>
    <t>Hoheitsgrenzen Landesvermessung</t>
  </si>
  <si>
    <t>39.1</t>
  </si>
  <si>
    <t>Hoheitsgrenzen amtliche Vermessung</t>
  </si>
  <si>
    <t>Grundstücke</t>
  </si>
  <si>
    <t>Dauernde Bodenverschiebungen</t>
  </si>
  <si>
    <t>Nomenklatur amtliche Vermessung</t>
  </si>
  <si>
    <t>Rohrleitungen amtliche Vermessung</t>
  </si>
  <si>
    <t>181.1</t>
  </si>
  <si>
    <t>Gebäudeadressen</t>
  </si>
  <si>
    <t>Domain</t>
  </si>
  <si>
    <t>AV93</t>
  </si>
  <si>
    <t>Amtliche Vermessung im Standard AV93 gemäss VAV und VAV-VBS</t>
  </si>
  <si>
    <t>PN</t>
  </si>
  <si>
    <t>Provisorische Numerisierung als besondere Massnahme zum Erhalt der Parzellarvermessung gemäss VAV-VBS</t>
  </si>
  <si>
    <t>Versicherungsart</t>
  </si>
  <si>
    <t>Stein</t>
  </si>
  <si>
    <t>Einbetonierter oder den Vorschriften entsprechender Granitstein</t>
  </si>
  <si>
    <t>Kunststoffzeichen</t>
  </si>
  <si>
    <t>Aus Kunststoff bestehender oder mit Anker versehener Stein</t>
  </si>
  <si>
    <t>Bolzen</t>
  </si>
  <si>
    <t>Metall- oder Messingbolzen, der den Vorschriften entspricht</t>
  </si>
  <si>
    <t>Rohr</t>
  </si>
  <si>
    <t>Langes Eisenrohr</t>
  </si>
  <si>
    <t>Pfahl</t>
  </si>
  <si>
    <t>Langer Holzpfahl</t>
  </si>
  <si>
    <t>Kreuz</t>
  </si>
  <si>
    <t>In einen soliden Stein eingefrästes oder gemeisseltes Kreuz</t>
  </si>
  <si>
    <t>unversichert</t>
  </si>
  <si>
    <t>Nichtmaterialisierter Punkt</t>
  </si>
  <si>
    <t>weitere</t>
  </si>
  <si>
    <t>Kennzeichnung des Punktes durch eine besondere Versicherungsart</t>
  </si>
  <si>
    <t>DarstellungIn</t>
  </si>
  <si>
    <t>PlanFuerDasGrundbuch</t>
  </si>
  <si>
    <t>Die Symbol- oder Textposition ist zum Beispiel anzuwenden für die Darstellung in einem:
-	Plan für das Grundbuch,
-	Situationsplan oder 
-	Mutationsplan.</t>
  </si>
  <si>
    <t>Basisplan</t>
  </si>
  <si>
    <t>Die Symbol- oder Textposition ist zum Beispiel anzuwenden für die Darstellung in einem:
-	Basisplan oder
-	Plan mit grösserem Massstab.</t>
  </si>
  <si>
    <t>Schriftgroesse</t>
  </si>
  <si>
    <t>Klein</t>
  </si>
  <si>
    <t>Der Text ist in kleiner Schriftgrösse darzustellen.</t>
  </si>
  <si>
    <t>Mittel</t>
  </si>
  <si>
    <t>Der Text ist in mittlerer Schriftgrösse darzustellen.</t>
  </si>
  <si>
    <t>Gross</t>
  </si>
  <si>
    <t>Der Text ist in grosser Schriftgrösse darzustellen.</t>
  </si>
  <si>
    <t>Structure</t>
  </si>
  <si>
    <t>Symbolposition</t>
  </si>
  <si>
    <t>Position</t>
  </si>
  <si>
    <t>Coord2</t>
  </si>
  <si>
    <t>Position des Symbols.</t>
  </si>
  <si>
    <t>Orientierung</t>
  </si>
  <si>
    <t>0..1</t>
  </si>
  <si>
    <t>0.0 .. 399.9</t>
  </si>
  <si>
    <t>Ausrichtung des Symbols.</t>
  </si>
  <si>
    <t>WB DarstellungIn</t>
  </si>
  <si>
    <t>Symbolposition gilt für die Darstellung im entsprechenden abgeleiteten Produkt der amtlichen Vermessung.</t>
  </si>
  <si>
    <t>Textposition</t>
  </si>
  <si>
    <t>Position des Textes.</t>
  </si>
  <si>
    <t>Ausrichtung des Textes.</t>
  </si>
  <si>
    <t>Textposition gilt für die Darstellung im entsprechenden abgeleiteten Produkt der amtlichen Vermessung.</t>
  </si>
  <si>
    <t>Textgroesse</t>
  </si>
  <si>
    <t>WB Schriftgroesse</t>
  </si>
  <si>
    <t>Schriftgrösse des Textes.</t>
  </si>
  <si>
    <t>HReferenzpunkt</t>
  </si>
  <si>
    <t>HAlignment</t>
  </si>
  <si>
    <t>Left</t>
  </si>
  <si>
    <t>Referenzpunkt der Textposition in der Horizontalen.</t>
  </si>
  <si>
    <t>VReferenzpunkt</t>
  </si>
  <si>
    <t>VAlignment</t>
  </si>
  <si>
    <t>Bottom</t>
  </si>
  <si>
    <t>Referenzpunkt der Textposition in der Vertikalen.</t>
  </si>
  <si>
    <t>Hinweisstrich</t>
  </si>
  <si>
    <t>LineWithoutArcs</t>
  </si>
  <si>
    <t>Gemäss Datenmodell «GeometryCHLV95_V2» aus dem Model Repository «CHBase_Part1_GEOMETRY_V2.ili».</t>
  </si>
  <si>
    <t>Class</t>
  </si>
  <si>
    <t>Nachfuehrung</t>
  </si>
  <si>
    <t>NBIdent</t>
  </si>
  <si>
    <t>Text*12</t>
  </si>
  <si>
    <t>Teil des Benutzerschlüssels.</t>
  </si>
  <si>
    <t>Identifikator</t>
  </si>
  <si>
    <t>Identifikation der Mutation, z.B. Nummer des technischen Dossiers.</t>
  </si>
  <si>
    <t>Beschreibung</t>
  </si>
  <si>
    <t>Text*60</t>
  </si>
  <si>
    <t>Kurzbeschreibung des auslösenden Auftrags.</t>
  </si>
  <si>
    <t>Perimeter</t>
  </si>
  <si>
    <t>SURFACE WITH (STRAIGHTS, ARCS) VERTEX Coord2 WITHOUT OVERLAPS &gt; 0.002</t>
  </si>
  <si>
    <t>Gemäss Datenmodell «GeometryCHLV95_V2» aus dem Model Repository «CHBase_Part1_GEOMETRY_V2.ili».
Approximative geografische Abgrenzung des Gebiets, das von der Nachführung betroffen ist. Die Stützpunkte der Fläche kommen nur einmal in der Flächendefinition vor.</t>
  </si>
  <si>
    <t>GueltigerEintrag</t>
  </si>
  <si>
    <t>XMLDateTime</t>
  </si>
  <si>
    <t>Datum und Zeit des gültigen Eintrages des technischen Dossiers.</t>
  </si>
  <si>
    <t>Mutationsart</t>
  </si>
  <si>
    <t>Normal</t>
  </si>
  <si>
    <t>Es handelt sich um eine ordentliche Mutation oder Büromutation mit zurückgestellter Vermarkung.</t>
  </si>
  <si>
    <t>Projektmutation</t>
  </si>
  <si>
    <t>Die Mutation basiert aufgrund einer geplanten Überbauung. Die Vermarkung ist zurückgestellt und erfolgt erst nach der Realisierung der Überbauung. In der Regel ist die Vermarkung durch die Bauarbeiten gefährdet und die Grenzziehung kann sich aufgrund geometrischer Bedingungen (z.B. Grenze entlang der Mauer) ändern.</t>
  </si>
  <si>
    <t>AbschlussProjektmutation</t>
  </si>
  <si>
    <t>Abschluss einer Projektmutation, welche ohne externe Mitwirkung (z.B. eines Notariats) vollzogen werden kann. Die Grenzziehung und die Vermarkung der Grenzpunkte werden definitiv vollzogen.</t>
  </si>
  <si>
    <t>WB Mutationsart</t>
  </si>
  <si>
    <t>Nur für Grundstücksmutation.
Festlegung, nach welchen Grundsätzen die Grundstücksmutation bearbeitet wird.</t>
  </si>
  <si>
    <t>Datum des gültigen Eintrages des technischen Dossiers. Zur Sicherstellung der Chronologie der Mutation sind das Datum wie auch die Zeit in Stunden, Minuten und Sekunden zu erfassen.</t>
  </si>
  <si>
    <t>Grundbucheintrag / GenehmigtAm</t>
  </si>
  <si>
    <t>Datum des Eintrages der Mutation im Grundbuch oder der öffentlichen Genehmigung. Zur Sicherstellung der Chronologie der Mutation sind das Datum wie auch die Zeit in Stunden, Minuten und Sekunden zu erfassen.</t>
  </si>
  <si>
    <t>LFP1</t>
  </si>
  <si>
    <t>Nummer</t>
  </si>
  <si>
    <t>Punktnummer.</t>
  </si>
  <si>
    <t>Geometrie</t>
  </si>
  <si>
    <t>Lagekoordinate.</t>
  </si>
  <si>
    <t>Hoehengeometrie</t>
  </si>
  <si>
    <t>-200.000 .. 5000.000</t>
  </si>
  <si>
    <t>Darf nicht 0.000 sein.
Liegt die «Hoehengeometrie» vor, sind für die «Hoehengenauigkeit» und «IstHoehenzuverlaessig» Werte zu erfassen.</t>
  </si>
  <si>
    <t>Lagegenauigkeit</t>
  </si>
  <si>
    <t>0.001 .. 7.000</t>
  </si>
  <si>
    <t>IstLagezuverlaessig</t>
  </si>
  <si>
    <t>BOOLEAN</t>
  </si>
  <si>
    <t>Hoehengenauigkeit</t>
  </si>
  <si>
    <t>IstHoehenzuverlaessig</t>
  </si>
  <si>
    <t>Punktzeichen</t>
  </si>
  <si>
    <t>Text*30</t>
  </si>
  <si>
    <t>Begehbar</t>
  </si>
  <si>
    <t>HFP1</t>
  </si>
  <si>
    <t>Schutzart</t>
  </si>
  <si>
    <t>keinSchutz</t>
  </si>
  <si>
    <t>Der Fixpunkt ist nicht geschützt.</t>
  </si>
  <si>
    <t>Schacht</t>
  </si>
  <si>
    <t>Der Fixpunkt ist durch einen Schacht geschützt.</t>
  </si>
  <si>
    <t>ueberdeckt</t>
  </si>
  <si>
    <t>Der Fixpunkt ist zugedeckt und befindet sich unterhalb des Terrains.</t>
  </si>
  <si>
    <t>LFP2</t>
  </si>
  <si>
    <t>WB Versicherungsart</t>
  </si>
  <si>
    <t>WB Schutzart</t>
  </si>
  <si>
    <t>Protokoll</t>
  </si>
  <si>
    <t>SymbolOri</t>
  </si>
  <si>
    <t>HFP2</t>
  </si>
  <si>
    <t>Darf nicht 0.000 sein.</t>
  </si>
  <si>
    <t>Fixpunkte AV Kategorie 3</t>
  </si>
  <si>
    <t>LFPArt</t>
  </si>
  <si>
    <t>LFP3</t>
  </si>
  <si>
    <t>Lagefixpunkt Kategorie 3.</t>
  </si>
  <si>
    <t>Hilfsfixpunkt</t>
  </si>
  <si>
    <t>Lage-Hilfsfixpunkt.</t>
  </si>
  <si>
    <t>Grenzpunktfunktion</t>
  </si>
  <si>
    <t>keine</t>
  </si>
  <si>
    <t>Der Fixpunkt übernimmt keine Funktion als Grenzpunkt.</t>
  </si>
  <si>
    <t>Grenzpunkt</t>
  </si>
  <si>
    <t>Der Fixpunkt übernimmt zusätzlich die Funktion als Grenzpunkt.</t>
  </si>
  <si>
    <t>Hoheitsgrenzpunkt</t>
  </si>
  <si>
    <t>Der Fixpunkt übernimmt zusätzlich die Funktion als Grenzpunkt und Hoheitsgrenzpunkt.</t>
  </si>
  <si>
    <t>LFP3Nachfuehrung</t>
  </si>
  <si>
    <t>WB LFPArt</t>
  </si>
  <si>
    <t>Art des Fixpunktes.</t>
  </si>
  <si>
    <t>Lagekoordinaten des Fixpunktes LFP3 resp. Hilfsfixpunktes.</t>
  </si>
  <si>
    <t>Höhe des Fixpunktes LFP3 resp. Hilfsfixpunktes.</t>
  </si>
  <si>
    <t>Lagegenauigkeit des Fixpunktes LFP3 resp. Hilfsfixpunktes.</t>
  </si>
  <si>
    <t>Lage des Fixpunktes LFP3 resp. Hilfsfixpunktes ist zuverlässig.</t>
  </si>
  <si>
    <t>Ist «TRUE», wenn die Lage des Fixpunktes LFP3 resp. Hilfsfixpunktes zuverlässig erfasst wurde.
Ist «FALSE», wenn die Lage des Fixpunktes LFP3 resp. Hilfsfixpunktes unzuverlässig bestimmt wurde.</t>
  </si>
  <si>
    <t>Höhengenauigkeit des Fixpunktes LFP3 resp. Hilfsfixpunktes.</t>
  </si>
  <si>
    <t>Sofern eine «Hoehengeometrie» für den Fixpunkt LFP3 resp. Hilfsfixpunkt erfasst wurde, ist obligatorisch ein Wert für das Attribut «Hoehengenauigkeit» zu erfassen. Wenn keine «Hoehengeometrie» erfasst wurde, darf keine «Hoehengenauigkeit» erfasst werden.</t>
  </si>
  <si>
    <t>Die Höhe des Fixpunktes LFP3 resp. Hilfsfixpunktes ist zuverlässig.</t>
  </si>
  <si>
    <t>Sofern eine «Hoehengeometrie» für den Fixpunkt LFP3 resp. Hilfsfixpunkt erfasst wurde, ist obligatorisch ein Wert für das Attribut «IstHoehenzuverlaessig» zu erfassen. Wenn keine «Hoehengeometrie» erfasst wurde, darf kein Wert für «IstHoehenzuverlaessig» erfasst werden.</t>
  </si>
  <si>
    <t>Versicherungsart des Fixpunktes (gemäss Dokument «Modellierungsgrundsätze: Geodatenmodell der amtlichen Vermessung DMAV»).</t>
  </si>
  <si>
    <t>Der Attributwert «unversichert» ist nur für Hilfsfixpunkte zulässig.</t>
  </si>
  <si>
    <t>Durch welche Massnahmen ist der Fixpunkt LFP3 resp. Hilfsfixpunkt geschützt.</t>
  </si>
  <si>
    <t>WB Grenzpunktfunktion</t>
  </si>
  <si>
    <t>Der Hilfsfixpunkt übernimmt die Funktion als Grenzpunkt.
Fixpunkte LFP3 übernehmen in auserlesenen Fällen die Funktion als Grenz- oder Hoheitsgrenzpunkt.</t>
  </si>
  <si>
    <t>AktiverUnterhalt</t>
  </si>
  <si>
    <t>Art des Unterhalts des Fixpunktes LFP3.</t>
  </si>
  <si>
    <t>Nur Fixpunkte LFP3 können aktiv unterhalten werden.
Ist «TRUE», wenn der Fixpunkt LFP3 aktiv unterhalten wird.
Ist «FALSE», wenn der Fixpunkt nicht unterhalten wird.
Hilfsfixpunkte werden nicht unterhalten.</t>
  </si>
  <si>
    <t>Ausrichtung des Symbols des Fixpunktes LFP3 resp. Hilfsfixpunktes für die Darstellung auf analogen und digitalen Auszügen.</t>
  </si>
  <si>
    <t>HFP3Nachfuehrung</t>
  </si>
  <si>
    <t>HFP3</t>
  </si>
  <si>
    <t>Lagekoordinate des Fixpunktes HFP3.</t>
  </si>
  <si>
    <t>Höhe des Fixpunktes HFP3.</t>
  </si>
  <si>
    <t>Lagegenauigkeit des Fixpunktes HFP3.</t>
  </si>
  <si>
    <t>Lage des Fixpunktes HFP3 ist zuverlässig.</t>
  </si>
  <si>
    <t>Ist «TRUE», wenn die Lage des Fixpunktes HFP3 zuverlässig erfasst wurde.
Ist «FALSE», wenn die Lage des Fixpunktes HFP3 unzuverlässig bestimmt wurde.</t>
  </si>
  <si>
    <t>Höhengenauigkeit des Fixpunktes HFP3.</t>
  </si>
  <si>
    <t>Die Höhe des Fixpunktes HFP3 ist zuverlässig.</t>
  </si>
  <si>
    <t>Gueltigkeit</t>
  </si>
  <si>
    <t>provisorisch</t>
  </si>
  <si>
    <t>streitig</t>
  </si>
  <si>
    <t>rechtskraeftig</t>
  </si>
  <si>
    <t>Landesgrenze</t>
  </si>
  <si>
    <t>Line</t>
  </si>
  <si>
    <t>WB Gueltigkeit</t>
  </si>
  <si>
    <t>Hoheitsgrenzen AV</t>
  </si>
  <si>
    <t>Die Gemeindefläche oder der Grenzabschnitt ist rechtskräftig und wiedergibt die rechtsgültige Situation.</t>
  </si>
  <si>
    <t>Die neue Gemeindefläche oder der neue Grenzabschnitt ist bestritten.</t>
  </si>
  <si>
    <t>Die Hoheitsgrenze ist definiert, liegt aber in qualitativ ungenügender Form vor.</t>
  </si>
  <si>
    <t>undefiniert</t>
  </si>
  <si>
    <t>Pseudoabschluss einer Hohheitsgrenze (z.B. wenn die Hoheitsgrenze durch einen See verläuft).</t>
  </si>
  <si>
    <t>HHGNachfuehrung</t>
  </si>
  <si>
    <t>GenehmigtAm</t>
  </si>
  <si>
    <t>Gemeinde</t>
  </si>
  <si>
    <t>Offizielle Bezeichnung der Gemeinde.</t>
  </si>
  <si>
    <t>BFSNummer</t>
  </si>
  <si>
    <t>CHMunicipalityCode</t>
  </si>
  <si>
    <t>Gemeinde-Nummer gemäss Bundesamt für Statistik (BFS).</t>
  </si>
  <si>
    <t>Gemäss Datenmodell «CHAdminCodes_V1» aus dem Model Repository «CHBase_Part4_ADMINISTRATIVEUNITS_V1.ili».</t>
  </si>
  <si>
    <t>Fiktiv</t>
  </si>
  <si>
    <t>FALSE</t>
  </si>
  <si>
    <t>Dient zur Unterscheidung, ob die Daten für die Schliessung von Lücken in der flächendeckenden Definition der Gemeindegrenze verwendet werden.</t>
  </si>
  <si>
    <t>Ist «TRUE», wenn in der Klasse «Gemeindegrenze» im Attribut «Fiktiv» ebenfalls «TRUE» erfasst ist.</t>
  </si>
  <si>
    <t>Gemeindegrenze</t>
  </si>
  <si>
    <t>Surface, bestehend aus Strecken und Kreisbögen. Überlappungen in der Definition der Surface dürfen nicht grösser als 2mm sein.</t>
  </si>
  <si>
    <t>Gemäss Datenmodell «GeometryCHLV95_V2» aus dem Model Repository «CHBase_Part1_GEOMETRY_V2.ili».
Die als gültig attribuierten Gemeindegrenzen erfüllen die Konsistenzbedingungen von Geometriedaten des Typs «AREA» (siehe Dokument «Modellierungsgrundsätze: Geodatenmodell der amtlichen Vermessung DMAV»).
Als Stützpunkte der Geometrie sind ausschliesslich LFP3 (inkl. Hilfsfixpunkte) und Grenzpunkte, die als Hoheitsgrenzpunkt attribuiert sind, zulässig.</t>
  </si>
  <si>
    <t>Streitig</t>
  </si>
  <si>
    <t>MultiLine</t>
  </si>
  <si>
    <t>Abschnitte der streitigen Gemeindegrenze.</t>
  </si>
  <si>
    <t>Gemäss Datenmodell «GeometryCHLV95_V2» aus dem Model Repository «CHBase_Part1_GEOMETRY_V2.ili».
Die Geometrie dieser Linie verläuft entlang der streitigen Gemeindegrenze und ist im bestrittenen Abschnitt deckungsgleich.</t>
  </si>
  <si>
    <t>Ist «TRUE», wenn in der Klasse «Gemeinde» im Attribut «Fiktiv» ebenfalls «TRUE» erfasst ist.</t>
  </si>
  <si>
    <t>ProjGemeindegrenzabschnitt</t>
  </si>
  <si>
    <t>Polylinie, bestehend aus Strecken und Kreisbögen.</t>
  </si>
  <si>
    <t>Gemäss Datenmodell «GeometryCHLV95_V2» aus dem Model Repository «CHBase_Part1_GEOMETRY_V2.ili».
Als Stützpunkte der Geometrie sind ausschliesslich LFP3 (inkl. Hilfsfixpunkte) und Grenzpunkte, die als Hoheitsgrenzpunkt attribuiert sind, zulässig.</t>
  </si>
  <si>
    <t>Bezirksgrenzabschnitt</t>
  </si>
  <si>
    <t>Gültigkeit des Bezirksgrenzabschnittes.</t>
  </si>
  <si>
    <t>Kantonsgrenzabschnitt</t>
  </si>
  <si>
    <t>Gültigkeit des Kantonsgrenzabschnittes.</t>
  </si>
  <si>
    <t>Grundstuecksart</t>
  </si>
  <si>
    <t>Liegenschaft</t>
  </si>
  <si>
    <t>Fläche mit genügend bestimmten Grenzen.</t>
  </si>
  <si>
    <t>SelbstaendigesDauerndesRecht</t>
  </si>
  <si>
    <t>Recht am gesamten Grundstück oder an Teilen eines Grundstücks.</t>
  </si>
  <si>
    <t>Bergwerk</t>
  </si>
  <si>
    <t>Recht zur bergbautechnischen Ausbeutung der im Erdinnern befindlichen Rohstoffe, Industrieminerale, Energierohstoffe und Erze.</t>
  </si>
  <si>
    <t>GSNachfuehrung</t>
  </si>
  <si>
    <t>Grundbucheintrag</t>
  </si>
  <si>
    <t>Grundstueck</t>
  </si>
  <si>
    <t>EGRID</t>
  </si>
  <si>
    <t>Text*14</t>
  </si>
  <si>
    <t>Objektidentifikator und Fremdschlüssel für das Grundstückinformationssystem.</t>
  </si>
  <si>
    <t>Nummer des Grundstücks.</t>
  </si>
  <si>
    <t>Grundstücksart.</t>
  </si>
  <si>
    <t>Dem Eintrag des Objekts entsprechend sind die Geometrien zu erfassen:
-     bei einer Liegenschaft in der Klasse «Liegenschaft»
-     bei einem selbständigen und dauernden Recht in der Klasse «SelbstaendigesDauerndesRecht»
-     bei einem Bergwerk in der Klasse «Bergwerk»
Eine Kombination von Beziehungen zwischen dem Objekt «Grundstuecke» und Grundstücksarten unterschiedlicher Klassen (z.B. Liegenschaft und Bergwerk) ist nicht zulässig.</t>
  </si>
  <si>
    <t>IstStreitig</t>
  </si>
  <si>
    <t>Gültigkeit des Grundstücks.</t>
  </si>
  <si>
    <t>Ist «TRUE», wenn das Objekt und die Grenzziehung bestritten sind. Das Objekt und die Grenzziehung sind somit nicht rechtskräftig.
Ist «FALSE», wenn das Objekt die rechtsgültige Situation wiedergibt.</t>
  </si>
  <si>
    <t>IstVollstaendig</t>
  </si>
  <si>
    <t>Vollständigkeit des Grundstücks.</t>
  </si>
  <si>
    <t>Ist «TRUE», wenn das Grundstück vollständig erfasst ist.
Ist «FALSE», wenn das Grundstück unvollständig erfasst ist.
Vollständig erfasste Grundstücke enthalten keine Angaben in den Attributen:
-     «Gesamtflaechenmass» und
-     «Teilgrundstuecksnummer» in der entsprechenden Klasse.
-     «Gesamtflaechenmass» als Totalfläche des Grundstücks
-     «Teilgrundstuecksnummer» für das Geometrie-Objekt in der entsprechenden Klasse.</t>
  </si>
  <si>
    <t>Struktur Textposition</t>
  </si>
  <si>
    <t>Textposition der Grundstücksnummer gemäss Dokument «Modellierungsgrundsätze: Geodatenmodell der amtlichen Vermessung DMAV».</t>
  </si>
  <si>
    <t>Strukturiertes Attribut gemäss Dokument «Modellierungsgrundsätze: Geodatenmodell der amtlichen Vermessung DMAV».</t>
  </si>
  <si>
    <t>Dient zur Unterscheidung, ob das Objekt zur Schliessung von Lücken im Flächennetz der Liegenschaften verwendet wird oder nicht (Sicherstellung der Flächenkonsistenz).</t>
  </si>
  <si>
    <t>Ist «TRUE», wenn das Objekt «Grundstueck» als «Grundstuecksart» «Liegenschaft» attribuiert ist und es sich um ein fiktives Grundstück handelt. Das entsprechende Objekt der Klasse «Liegenschaft» ist in einem solchen Fall ebenfalls als «Fiktiv» «TRUE» zu attribuieren.
Ist «FALSE», wenn es sich um ein reales Grundstück handelt.</t>
  </si>
  <si>
    <t>Gesamtflaechenmass</t>
  </si>
  <si>
    <t>1 .. 999999999</t>
  </si>
  <si>
    <t>Totalfläche des Grundstücks.</t>
  </si>
  <si>
    <t>Das Gesamtflächenmass ist zu erfassen, wenn im Attribut «IstVollstaendig» der Wert «FALSE» erfasst ist.
Ist das Grundstück als «IstVollstaendig» «TRUE» attribuiert, ist kein Gesamtflächenmass zu erfassen.</t>
  </si>
  <si>
    <t>NummerTeilgrundstueck</t>
  </si>
  <si>
    <t>Nummer der Liegenschaft.</t>
  </si>
  <si>
    <t>Ist nur zu erfassen, wenn im Objekt der Klasse «Grundstuecke» im Attribut «IstVollstaendig» der Wert «FALSE» erfasst ist. Ansonsten ist keine «Teilgrundstuecknummer» zu erfassen.
Die Nummer des Teilgrundstücks muss innerhalb des Objekts «Grundstueck» eindeutig sein.</t>
  </si>
  <si>
    <t>Gemäss Datenmodell «GeometryCHLV95_V2» aus dem Model Repository «CHBase_Part1_GEOMETRY_V2.ili».
Die als gültig attribuierten Liegenschaften erfüllen die Konsistenzbedingungen von Geometriedaten des Typs «AREA» (siehe Dokument «Modellierungsgrundsätze: Geodatenmodell der amtlichen Vermessung DMAV»). Jedem Stützpunkt der Liegenschafsgeometrie liegt ein LFP3 (inkl. Hilfsfixpunkt), Hoheits- oder Liegenschaftsgrenzpunkt zu Grunde.</t>
  </si>
  <si>
    <t>Abschnitte der streitigen Liegenschaftsgrenze.</t>
  </si>
  <si>
    <t>Gemäss Datenmodell «GeometryCHLV95_V2» aus dem Model Repository «CHBase_Part1_GEOMETRY_V2.ili».
Die Geometrie dieser Linie verläuft entlang der streitigen Liegenschaftsgrenze und ist im bestrittenen Abschnitt deckungsgleich.</t>
  </si>
  <si>
    <t>Qualitaetsstandard</t>
  </si>
  <si>
    <t>Erreichter Qualitätsstandard</t>
  </si>
  <si>
    <t>Die Liegenschaft liegt ausschliesslich im Qualitätsstandard «AV93» oder «PN» vor.</t>
  </si>
  <si>
    <t>Dient zur Unterscheidung, ob das Objekt für die Schliessung von Lücken im Netz der Liegenschaften verwendet wird oder nicht.</t>
  </si>
  <si>
    <t>Ist «TRUE», wenn das ensprechende Objekt der Klasse «Grundstuecke» ebenfalls als «Fiktiv» «TRUE» attribuiert ist.</t>
  </si>
  <si>
    <t>Flaechenmass</t>
  </si>
  <si>
    <t>Im Grundbuch eingetragene Fläche der Liegenschaft.</t>
  </si>
  <si>
    <t>Nummer des selbständigen und dauernden Rechts.</t>
  </si>
  <si>
    <t>Ist nur zu erfassen, wenn im Objekt der Klasse «Grundstuecke» im Attribut «IstVollstaendig» der Wert «FALSE» erfasst ist. Ansonsten ist keine «Teilgrundstuecknummer» zu erfassen.
Die Nummer des Teilgrundstückes muss innerhalb des Objekts «Grundstuecke» eindeutig sein.</t>
  </si>
  <si>
    <t>Gemäss Datenmodell «GeometryCHLV95_V2» aus dem Model Repository «CHBase_Part1_GEOMETRY_V2.ili».
Jedem Stützpunkt der Flächengeometrie des selbständigen und dauernden Rechts liegt ein LFP3 (inkl. Hilfsfixpunkt), Hoheits- oder Liegenschaftsgrenzpunkt zu grunde.</t>
  </si>
  <si>
    <t>Abschnitte der streitigen Grenze des selbständigen und dauernden Rechts.</t>
  </si>
  <si>
    <t>Gemäss Datenmodell «GeometryCHLV95_V2» aus dem Model Repository «CHBase_Part1_GEOMETRY_V2.ili».
Die Geometrie dieser Linie verläuft entlang der streitigen Grenze des selbständigen und dauernden Rechts und ist im bestrittenen Abschnitt deckungsgleich.</t>
  </si>
  <si>
    <t>Im Grundbuch eingetragene Fläche des selbständigen und dauernden Rechts.</t>
  </si>
  <si>
    <t>Nummer des Bergwerkes.</t>
  </si>
  <si>
    <t>Gemäss Datenmodell «GeometryCHLV95_V2» aus dem Model Repository «CHBase_Part1_GEOMETRY_V2.ili».
Jedem Stützpunkt der Geometrie des Bergwerkes liegt ein LFP3 (inkl. Hilfsfixpunk), Hoheits- oder Liegenschaftsgrenzpunkt zu Grunde.</t>
  </si>
  <si>
    <t>Abschnitte der streitigen Grenze des Bergwerkes.</t>
  </si>
  <si>
    <t>Gemäss Datenmodell «GeometryCHLV95_V2» aus dem Model Repository «CHBase_Part1_GEOMETRY_V2.ili».
Die Geometrie dieser Linie verläuft entlang der streitigen Grenze des Bergwerkes und ist im bestrittenen Abschnitt deckungsgleich.</t>
  </si>
  <si>
    <t>Im Grundbuch eingetragene Fläche des Bergwerks.</t>
  </si>
  <si>
    <t>Die Vergabe der Punktnummer ist optional. Am Perimeterrand ist jedoch zu beachten, dass die Praxis und Bezeichnung bezüglich der Punktnummer aus der benachbarten geografischen Einheit übernommen werden.</t>
  </si>
  <si>
    <t>Koordinaten des Grenzpunktes.</t>
  </si>
  <si>
    <t>Höhe des Grenzpunkts</t>
  </si>
  <si>
    <t>Lagegenauigkeit des Grenzpunktes.</t>
  </si>
  <si>
    <t>Lage des Grenzpunktes ist zuverlässig</t>
  </si>
  <si>
    <t>Ist «TRUE», wenn die Lage des Grenzpunktes zuverlässig erfasst wurde.
Grenzpunkte, die unzuverlässig bestimmt oder aufgrund einer Berechnung resp. Konstruktion entstehen, sind als «unzuverlässig» resp. mit dem Wert «FALSE» zu erfassen, bis sie auf dem Feld vermarkt und kontrolliert erfasst wurden.</t>
  </si>
  <si>
    <t>Höhengenauigkeit des Grenzpunktes</t>
  </si>
  <si>
    <t>Sofern eine «Hoehengeometrie» für den Grenzpunkt erfasst wurde, ist obligatorisch ein Wert für das Attribut «Hoehengenauigkeit» zu erfassen. Wenn keine «Hoehengeometrie» erfasst wurde, darf keine «Hoehengenauigkeit» erfasst werden.</t>
  </si>
  <si>
    <t>Höhe des Grenzpunktes ist zuverlässig</t>
  </si>
  <si>
    <t>Ist «TRUE», wenn die Höhe des Grenzpunktes zuverlässig bestimmt wurde.
Ist «FALSE», wenn die Höhe des Grenzpunktes unzuverlässig bestimmt wurde.
Sofern eine «Hoehengeometrie» für den Grenzpunkt erfasst wurde, ist obligatorisch ein Wert für das Attribut «IstHoehenzuverlaessig» zu erfassen. Wenn keine «Hoehengeometrie» erfasst wurde, darf kein Wert für «IstHoehenzuverlaessig» erfasst werden.</t>
  </si>
  <si>
    <t>Versicherungsart des Grenzpunktes (gemäss Dokument «Modellierungsgrundsätze: Geodatenmodell der amtlichen Vermessung DMAV»).</t>
  </si>
  <si>
    <t>Grenzpunkte, die als «IstExaktDefiniert» «FALSE» attribuiert sind, dürfen ausschliesslich als «Punktzeichen» «unversichert» erfasst werden.</t>
  </si>
  <si>
    <t>IstHoheitsgrenzpunkt</t>
  </si>
  <si>
    <t>Funktion des Grenzpunktes als Hoheitsgrenzpunkt.</t>
  </si>
  <si>
    <t>Ist «TRUE», wenn der Grenzpunkt ein Hoheitsgrenzpunkt ist und als Stützpunkt einer Hoheitsgrenze verwendet wird.
Ist «FALSE», wenn es sich um einen Liegenschaftsgrenzpunkt handelt.</t>
  </si>
  <si>
    <t>IstHoheitsgrenzsteinAlt</t>
  </si>
  <si>
    <t>Handelt es sich um einen alten, historischen Hoheitsgrenzstein.</t>
  </si>
  <si>
    <t>Ist «TRUE», wenn es sich um einen alten Hoheitsgrenzstein handelt.
Ist «FALSE», wenn es sich nicht um einen alten Hoheitsgrenzstein handelt.</t>
  </si>
  <si>
    <t>IstExaktDefiniert</t>
  </si>
  <si>
    <t>Feststellgenauigkeit des Grenzpunktes.</t>
  </si>
  <si>
    <t>Ist «TRUE», wenn der Grenzpunkt exakt festgestellt und erfasst wurde.
Ist «FALSE», wenn der Grenzpunkt anhand von Hilfsmitteln entlang von natürlichen Grenzen festgelegt wurde.</t>
  </si>
  <si>
    <t>Ausrichtung des Grenzpunktsymbols (z.B. Kreuz) für die Darstellung auf analogen und digitalen Auszügen.</t>
  </si>
  <si>
    <t>Bestehend aus Strecken und Kreisbögen. Überlappungen in der Definition der Surface dürfen nicht grösser als 2 mm sein.</t>
  </si>
  <si>
    <t>Linienelement</t>
  </si>
  <si>
    <t>Bestehend aus Strecken und Kreisbögen.</t>
  </si>
  <si>
    <t>Punktelement</t>
  </si>
  <si>
    <t>Position des Punktelements.</t>
  </si>
  <si>
    <t>Ausrichtung des Punktelements für die Darstellung.</t>
  </si>
  <si>
    <t>DiBNachfuehrung</t>
  </si>
  <si>
    <t>EREID</t>
  </si>
  <si>
    <t>Text*22</t>
  </si>
  <si>
    <t>Dienstbarkeitsnummer</t>
  </si>
  <si>
    <t>Nummer der Dienstbarkeit.</t>
  </si>
  <si>
    <t>Dienstbarkeitsart</t>
  </si>
  <si>
    <t>Art der Dienstbarkeit.</t>
  </si>
  <si>
    <t>Hoehe</t>
  </si>
  <si>
    <t>Die Dienstbarkeit ist vollständig oder unvollständig erfasst.</t>
  </si>
  <si>
    <t>Ist «TRUE», wenn die Dienstbarkeit vollständig erfasst ist.
Ist «FALSE», wenn die Dienstbarkeit unvollständig erfasst ist.</t>
  </si>
  <si>
    <t>Flaechenelement</t>
  </si>
  <si>
    <t>Flächenelement der Dienstbarkeit.</t>
  </si>
  <si>
    <t>Die Dienstbarkeit muss mindestens ein Flächen-, ein Linien- oder ein Punktelement enthalten.</t>
  </si>
  <si>
    <t>Struktur Linienelement</t>
  </si>
  <si>
    <t>Linienelement der Dienstbarkeit.</t>
  </si>
  <si>
    <t>Die Dienstbarkeit muss mindestens ein Flächen-, ein Linien- oder Punktelement enthalten.</t>
  </si>
  <si>
    <t>Struktur Punktelement</t>
  </si>
  <si>
    <t>Punktelement der Dienstbarkeit.</t>
  </si>
  <si>
    <t>Die Dienstbarkeit muss mindestens ein Flächen-, ein Linien- oder einPunktelement enthalten.</t>
  </si>
  <si>
    <t>Position und Orientierung der Nummer der Dienstbarkeit.</t>
  </si>
  <si>
    <t>Siehe Dokument «Modellierungsgrundsätze: Geodatenmodell der amtlichen Vermessung DMAV».</t>
  </si>
  <si>
    <t>Dauernde Bodenverschiebung</t>
  </si>
  <si>
    <t>DBVNachfuehrung</t>
  </si>
  <si>
    <t>DauerndeBodenverschiebung</t>
  </si>
  <si>
    <t>z.B. Nummer des technischen Dossiers.</t>
  </si>
  <si>
    <t>Genauere Bezeichnung des Perimeters mit dauernder Bodenverschiebung.</t>
  </si>
  <si>
    <t>Bestehend aus Kreisbogen und Strecken. Überlappungen in der Definition der Surface dürfen nicht grösser als 2mm sein.</t>
  </si>
  <si>
    <t>Textposition der Beschreibung gemäss Dokument «Modellierungsgrundsätze: Geodatenmodell der amtlichen Vermessung DMAV».</t>
  </si>
  <si>
    <t>NKNachfuehrung</t>
  </si>
  <si>
    <t>Ortsname</t>
  </si>
  <si>
    <t>Ortsname.</t>
  </si>
  <si>
    <t>Sofern es notwendig ist, kann der Ortsname detaillierter klassifiziert werden.</t>
  </si>
  <si>
    <t>Textposition des Namens gemäss Dokument «Modellierungsgrundsätze: Geodatenmodell der amtlichen Vermessung DMAV».</t>
  </si>
  <si>
    <t>Flurname</t>
  </si>
  <si>
    <t>Flurname.</t>
  </si>
  <si>
    <t>Dient zur Unterscheidung, ob die Daten für die Schliessung von Lücken im flächendeckenden Nomenklaturnetz verwendet werden.</t>
  </si>
  <si>
    <t>Ist «TRUE», wenn es sich um ein fiktives Objekt der Klasse «Flurname» handelt.
Ist «FALSE», wenn es sich um ein reales Objekt der Klasse «Flurname» handelt.</t>
  </si>
  <si>
    <t>Gemäss Datenmodell «GeometryCHLV95_V2» aus dem Model Repository «CHBase_Part1_GEOMETRY_V2.ili».
Die als gültig attribuierten Flurnamen erfüllen die Konsistenzbedingungen von Geometriedaten des Typs «AREA» (siehe Dokument «Modellierungsgrundsätze: Geodatenmodell der amtlichen Vermessung DAMV»).</t>
  </si>
  <si>
    <t>Gelaendename</t>
  </si>
  <si>
    <t>Geländename.</t>
  </si>
  <si>
    <t>Bodenbedeckungsart</t>
  </si>
  <si>
    <t>Definition gemäss Bundesamt für Statistik (BFS), Verordnung über das eidgenössische Gebäude und Wohnungsregister[1]. Die Gebäude korrelieren mit dem Gebäude- und Wohnungsregister.</t>
  </si>
  <si>
    <t>Strasse_Weg</t>
  </si>
  <si>
    <t>Flächen mit Erschliessungsfunktion für Fussgänger- und/oder Fahrzeugverkehr.</t>
  </si>
  <si>
    <t>Trottoir</t>
  </si>
  <si>
    <t>Von der Strasse abgetrennte Flächen, die vorwiegend den Fussgängern dienen und von Motorfahrzeugen nicht befahren werden dürfen.</t>
  </si>
  <si>
    <t>Verkehrsinsel</t>
  </si>
  <si>
    <t>Künstliche Erhöhung in der Fahrbahn, die umfahren werden muss. Verkehrsinseln befinden sich bei Kreuzungen und Fussgängerstreifen.</t>
  </si>
  <si>
    <t>Bahn</t>
  </si>
  <si>
    <t>Gesamte Geleisanlage inklusive Kofferung, mit Kies oder Sand belegte Flächen, Bahnsteige, die zwischen oder neben den Geleisen liegen.</t>
  </si>
  <si>
    <t>Flugplatz</t>
  </si>
  <si>
    <t>Künstlich befestigte Pisten, Rollwege, Abstellflächen für Flugzeuge.</t>
  </si>
  <si>
    <t>Wasserbecken</t>
  </si>
  <si>
    <t>Künstliche Anlage samt Umrandung, Schwimm- und Sprungbecken öffentlicher Badeanstalten, öffentliche und private Bassins, Klärbecken der ARA, Löschbecken.</t>
  </si>
  <si>
    <t>uebrige_befestigte</t>
  </si>
  <si>
    <t>Parkplätze, Verkehrserschliessung zu Gebäuden, Abstell-, Rast- und Vorplätze, Sportanlagen ohne Rasenflächen.</t>
  </si>
  <si>
    <t>Acker_Wiese_Weide</t>
  </si>
  <si>
    <t>Flächen, die in eine Fruchtfolge einbezogen sind, der Futtergewinnung oder als Weide dienen.</t>
  </si>
  <si>
    <t>Reben</t>
  </si>
  <si>
    <t>Rebflächen.</t>
  </si>
  <si>
    <t>uebrige_Intensivkultur</t>
  </si>
  <si>
    <t>Obstkulturen und Gärtnereien.</t>
  </si>
  <si>
    <t>Gartenanlage</t>
  </si>
  <si>
    <t>Freizeitgärten, Parkanlagen, Kinderspielplätze, Gebüsche, Gartenbestockung, Rasen, Hausumschwung.</t>
  </si>
  <si>
    <t>Hoch_Flachmoor</t>
  </si>
  <si>
    <t>Flächen, die in den eidgenössischen, kantonalen und kommunalen Schutzverordnungen aufgeführt sind.</t>
  </si>
  <si>
    <t>uebrige_humusierte</t>
  </si>
  <si>
    <t>Grünstreifen bei Verkehrsanlagen, Bachborde.</t>
  </si>
  <si>
    <t>stehendes_Gewaesser</t>
  </si>
  <si>
    <t>Seen, Weiher, Biotope.</t>
  </si>
  <si>
    <t>fliessendes_Gewaesser</t>
  </si>
  <si>
    <t>Flüsse, Bäche, Kanäle.</t>
  </si>
  <si>
    <t>Schilfguertel</t>
  </si>
  <si>
    <t>Mit Schilf bedeckte Flächen zwischen offenem Gewässer und landseitiger Bodenbedeckung.</t>
  </si>
  <si>
    <t>geschlossener_Wald</t>
  </si>
  <si>
    <t>Bestockte Flächen, die dem Waldgesetz[2] unterstellt sind.</t>
  </si>
  <si>
    <t>Wytweide_dicht</t>
  </si>
  <si>
    <t>Definition gemäss der eidgenössischen Waldverordnung[3]. Flächen, die mosaikartig, abwechselnd für die Viehhaltung und Forstwirtschaft genutzt werden. Die forstwirtschaftliche Nutzung überwiegt die landwirtschaftliche Nutzung.</t>
  </si>
  <si>
    <t>Wytweide_offen</t>
  </si>
  <si>
    <t>Definition gemäss der eidgenössischen Waldverordnung. Flächen, die mosaikartig, abwechselnd für die Viehhaltung und Forstwirtschaft, genutzt werden. Die landwirtschaftliche Nutzung überwiegt die forstwirtschaftliche Nutzung.</t>
  </si>
  <si>
    <t>uebrige_bestockte</t>
  </si>
  <si>
    <t>Weidwälder, Selven, Bestockung von Ufer- und Bachzonen, Mischzonen zwischen Wald und Weide, Fels, Geröll. Übergangszonen zur klimatischen Waldgrenze.</t>
  </si>
  <si>
    <t>Fels</t>
  </si>
  <si>
    <t>Markante Felsbänder, die der Orientierung dienen.</t>
  </si>
  <si>
    <t>Gletscher_Firn</t>
  </si>
  <si>
    <t>Firn beinhaltet Schneeflächen des Hochgebirges, die über mehrere Jahre hinweg auftauen und wieder einfrieren. Beim Gletscher handelt es sich um permanent vereiste Flächen.</t>
  </si>
  <si>
    <t>Geroell_Sand</t>
  </si>
  <si>
    <t>Natürliche Ansammlung von losen Steinen (z.B. Seitenmoränen).</t>
  </si>
  <si>
    <t>Abbau_Deponie</t>
  </si>
  <si>
    <t>Bewirtschaftete Deponien zur Ablagerung und Gewinnung von Rohstoffen.</t>
  </si>
  <si>
    <t>uebrige_vegetationslose</t>
  </si>
  <si>
    <t>Mischzonen bei der klimatischen Pflanzengrenze, die schwer zu unterscheiden sind (Gras, Fels, Geröll, verbuschte Flächen).</t>
  </si>
  <si>
    <t>Objektstatus</t>
  </si>
  <si>
    <t>projektiert</t>
  </si>
  <si>
    <t>Das neue Objekt ist in den Daten erfasst, jedoch noch nicht realisiert.</t>
  </si>
  <si>
    <t>real</t>
  </si>
  <si>
    <t>Das Objekt ist realisiert und entspricht der aktuellen Situation.</t>
  </si>
  <si>
    <t>vergangen</t>
  </si>
  <si>
    <t>Das Objekt ist abgebrochen oder vergangen und existiert nicht mehr.</t>
  </si>
  <si>
    <t>Objektnummer</t>
  </si>
  <si>
    <t>Nummer des Objekts.</t>
  </si>
  <si>
    <t>Textposition der Objektnummer gemäss Dokument «Modellierungsgrundsätze: Geodatenmodell der amtlichen Vermessung DMAV».</t>
  </si>
  <si>
    <t>Objektname</t>
  </si>
  <si>
    <t>Name / Bezeichnung des Objekts.</t>
  </si>
  <si>
    <t>Textposition des Objektnamens gemäss Dokument «Modellierungsgrundsätze: Geodatenmodell der amtlichen Vermessung DMAV».</t>
  </si>
  <si>
    <t>BBNachfuehrung</t>
  </si>
  <si>
    <t>WB Bodenbedeckungsart</t>
  </si>
  <si>
    <t>Klassifizierung des Objektes «Bodenbedeckung» gemäss Wertebereichsdefinition.</t>
  </si>
  <si>
    <t>Sofern das Objekt als «Fiktiv» «TRUE» attribuiert ist, ist auf die Erfassung der Bodenbedeckungsart zu verzichten. Ansonsten ist die Bodenbedeckungsart zwingend zu erfassen.</t>
  </si>
  <si>
    <t>Dient zur Unterscheidung, ob das Objekt zur Schliessung von Lücken im Flächennetz der Bodenbedeckung verwendet wird oder nicht.</t>
  </si>
  <si>
    <t>Ist «TRUE», wenn es sich um ein fiktives Objekt der Bodenbedeckung handelt.
Ist «FALSE», wenn es sich um ein reales Objekt der Bodenbedeckung handelt.</t>
  </si>
  <si>
    <t>Qualitätsstandard der amtlichen Vermessung gemäss Definition</t>
  </si>
  <si>
    <t>Gemäss Datenmodell «GeometryCHLV95_V2» aus dem Model Repository «CHBase_Part1_GEOMETRY_V2.ili».
Die als gültig attribuierten Bodenbedeckungen erfüllen die Konsistenzbedingungen von Geometriedaten des Typs «AREA» (siehe Dokument «Modellierungsgrundsätze: Geodatenmodell der amtlichen Vermessung DMAV»).</t>
  </si>
  <si>
    <t>WB Objektstatus</t>
  </si>
  <si>
    <t>Status des Objekts</t>
  </si>
  <si>
    <t>Struktur Objektnummer</t>
  </si>
  <si>
    <t>EGID</t>
  </si>
  <si>
    <t>1 .. 900000000</t>
  </si>
  <si>
    <t>EGID-Nummer gemäss GWR. Wird vom Bundesamt für Statistik (BFS) vergeben.</t>
  </si>
  <si>
    <t>Ist zu erfassen, wenn das Objekt in den Daten des GWR geführt wird.</t>
  </si>
  <si>
    <t>Struktur Objektname</t>
  </si>
  <si>
    <t>Name des Objekts.</t>
  </si>
  <si>
    <t>Struktur Symbolposition</t>
  </si>
  <si>
    <t>Angaben für die Darstellung von Symbolen auf den grafischen Auszügen (siehe Dokument «Modellierungsgrundsätze: Geodaten der amtlichen Vermessung DMAV»).</t>
  </si>
  <si>
    <t>Zur Darstellung der Symbole der Bodenbedeckungsarten:
-     Wasserbecken,
-     Reben,
-     Hoch, Flachmoor,
-     fliessendes Gewässer sowie</t>
  </si>
  <si>
    <t>Messpunkt</t>
  </si>
  <si>
    <t>Koordinaten des Messpunktes.</t>
  </si>
  <si>
    <t>Höhe des Messpunktes.</t>
  </si>
  <si>
    <t>Lagegenauigkeit des Messpunktes.</t>
  </si>
  <si>
    <t>Lage des Messpunktes ist zuverlässig.</t>
  </si>
  <si>
    <t>Ist «TRUE», wenn der Messpunkt zuverlässig erfasst wurde.
Messpunkte, die unzuverlässig bestimmt oder aufgrund einer Berechnung resp. Konstruktion entstehen, sind als «unzuverlässig» resp. mit dem Wert «FALSE» zu erfassen.</t>
  </si>
  <si>
    <t>Höhengenauigkeit des Messpunktes.</t>
  </si>
  <si>
    <t>Sofern eine «Hoehengeometrie» für den Messpunkt erfasst wurde, ist obligatorisch ein Wert für das Attribut «Hoehengenauigkeit» zu erfassen. Wenn keine «Hoehengeometrie» erfasst wurde, darf keine «Hoehengenauigkeit» erfasst werden.</t>
  </si>
  <si>
    <t>Höhe des Messpunktes ist zuverlässig.</t>
  </si>
  <si>
    <t>Ist «TRUE», wenn die Höhe zuverlässig bestimmt wurde.
Ist «FALSE», wenn die Höhe unzuverlässig bestimmt wurde.
Sofern eine «Hoehengeometrie» für den Messpunkt erfasst wurde, ist obligatorisch ein Wert für das Attribut «IstHoehenzuverlaessig» zu erfassen. Wenn keine «Hoehengeometrie» erfasst wurde, darf kein Wert für «IstHoehenzuverlaessig» erfasst werden.</t>
  </si>
  <si>
    <t>Feststellgenauigkeit des Messpunktes.</t>
  </si>
  <si>
    <t>Ist «TRUE», wenn der Messpunkt mit besonderer Sorgfalt bestimmt wurde (z.B. Gebäudeecken).
Ist «FALSE», wenn der Messpunkt nur ungefähr bestimmt wurde (z.B. für Acker, Wiese, Weide).</t>
  </si>
  <si>
    <t>Einzelobjektart</t>
  </si>
  <si>
    <t>Mauer</t>
  </si>
  <si>
    <t>-     Markante Gebäudemauern
-     Mauern entlang von öffentlichen Strassen, Plätzen und Gewässern
-     Markante Mauern entlang von Liegenschaftsgrenzen
-     Trockenmauern, die als Orientierungshilfe dienen.</t>
  </si>
  <si>
    <t>unterirdisches_Gebaeude</t>
  </si>
  <si>
    <t xml:space="preserve">Unterirdische Bauten wie Tiefgaragen, Zivilschutzanlagen, Pumpstationen etc.
</t>
  </si>
  <si>
    <t>uebriger_Gebaeudeteil</t>
  </si>
  <si>
    <t>-     Abstufungen des Gebäudes
-     Markante und solide Balkone
-     Markante und solide Vordächer
-     Gebäudeverbindungen und Passerellen
-     Grössere Verladerampen</t>
  </si>
  <si>
    <t>eingedoltes_oeffentliches_Gewaesser</t>
  </si>
  <si>
    <t>Verbindungselement zwischen Flächen der Bodenbedeckungsart «Fliessendes Gewässer» oder Linien der Einzelobjektart «Rinnsal».</t>
  </si>
  <si>
    <t>wichtige_Treppe</t>
  </si>
  <si>
    <t>Treppen bei öffentlichen Gebäuden, Anlagen und Fusswegen. Mauern, die in Zusammenhang mit der Treppe stehen, sind der Treppe zuzuordnen.</t>
  </si>
  <si>
    <t>Tunnel_Unterfuehrung_Galerie</t>
  </si>
  <si>
    <t>-     Tunnels sind für den Verkehr angelegte unterirdische Gänge.
-     Unterführungen sind Verkehrswege, die unter einem anderen Verkehrsweg liegen.
-     Galerien sind teilweise seitlich offene Überdeckungen.</t>
  </si>
  <si>
    <t>Bruecke_Passerelle</t>
  </si>
  <si>
    <t>Verbindungselement zwischen Flächen der Bodenbedeckungsarten «Strasse_Weg», «Bahn» und den Einzelobjektarten «Tunnel_Unterführung_Galerie» und «Schmaler_Weg».</t>
  </si>
  <si>
    <t>Bahnsteig</t>
  </si>
  <si>
    <t>-     Begehbare Flächen auf oder neben der Bodenbedeckung «Bahn»
-     Trambahnsteige</t>
  </si>
  <si>
    <t>Brunnen</t>
  </si>
  <si>
    <t>Öffentliche Brunnen</t>
  </si>
  <si>
    <t>Reservoir</t>
  </si>
  <si>
    <t>Unterirdische Wasserreservoire</t>
  </si>
  <si>
    <t>Pfeiler</t>
  </si>
  <si>
    <t>Massive Stützpfeiler von Brücken und Unterständen</t>
  </si>
  <si>
    <t>Unterstand</t>
  </si>
  <si>
    <t>-     Um Gegenstände über längere Zeit unterzustellen
-     Um Personen vor Witterungseinflüssen zu schützen</t>
  </si>
  <si>
    <t>Silo_Turm_Gasometer</t>
  </si>
  <si>
    <t>Oberirdische Türme mit festem Standort</t>
  </si>
  <si>
    <t>Hochkamin</t>
  </si>
  <si>
    <t>Auffällige Kamine</t>
  </si>
  <si>
    <t>Denkmal</t>
  </si>
  <si>
    <t>-     Objekte mit Orientierungsmerkmal
-     Objekte, die in einem öffentlichen Inventar aufgeführt sind</t>
  </si>
  <si>
    <t>Mast_Antenne</t>
  </si>
  <si>
    <t>-     Masten der Hochspannungsfreileitungen
-     Masten von Seil-, Sessel- und Gondelbahnen
-     Freistehende Antennen</t>
  </si>
  <si>
    <t>Aussichtsturm</t>
  </si>
  <si>
    <t>Aussichtsplattformen und -türme</t>
  </si>
  <si>
    <t>Uferverbauung</t>
  </si>
  <si>
    <t>Uferverbauungen wie Blockwürfe und Blocksatz</t>
  </si>
  <si>
    <t>Schwelle</t>
  </si>
  <si>
    <t>Verbauungen in Fliessgewässern zur Brechung der Wasserkraft</t>
  </si>
  <si>
    <t>Lawinenverbauung</t>
  </si>
  <si>
    <t>In der Anrisszone stehende Bauten zur Verhinderung der Lawinenauslösung</t>
  </si>
  <si>
    <t>massiver_Sockel</t>
  </si>
  <si>
    <t>Massive, markante Sockel</t>
  </si>
  <si>
    <t>Ruine_archaeologisches_Objekt</t>
  </si>
  <si>
    <t>Zerfallene Bauten.</t>
  </si>
  <si>
    <t>Landungssteg</t>
  </si>
  <si>
    <t>-     Massive Anlegestellen für Boote
-     Schwimmende Bootsanlegestellen in Häfen
-     Landungsstege für die öffentliche Schiffsfahrt</t>
  </si>
  <si>
    <t>einzelner_Fels</t>
  </si>
  <si>
    <t>-     Erratische Blöcke
-     Einzelner wichtiger Fels</t>
  </si>
  <si>
    <t>schmale_bestockte_Flaeche</t>
  </si>
  <si>
    <t>Hecken und Feldgehölze, welche als Orientierungshilfe ausserhalb des besiedelten Gebietes nützlich sind</t>
  </si>
  <si>
    <t>Rinnsal</t>
  </si>
  <si>
    <t>Schmale, fliessende Gewässer mit zeitweiliger oder ständiger Wasserführung</t>
  </si>
  <si>
    <t>schmaler_Weg</t>
  </si>
  <si>
    <t>-     Bedeutende schmale Fusswege
-     Offizielle Fuss- und Wanderwege
-     Fusswege und Pfade im Wald</t>
  </si>
  <si>
    <t>Hochspannungsfreileitung</t>
  </si>
  <si>
    <t>Leitungen mit:
-     Hochspannung 50 – 150 kV
-     Höchstspannung 220 – 400 kV
Zu erfassen ist die Achse der Leitungsführung (in der Regel durch die Mastenmitte definiert).</t>
  </si>
  <si>
    <t>Druckleitung</t>
  </si>
  <si>
    <t>Oberirdische Leitungen der Wasserkraft- und Fernwärmewerke</t>
  </si>
  <si>
    <t>Bahngeleise</t>
  </si>
  <si>
    <t>Achse der Geleise</t>
  </si>
  <si>
    <t>Luftseilbahn</t>
  </si>
  <si>
    <t>Achse der Linienführung der Luftseilbahn (Achse zwischen den Seilen)</t>
  </si>
  <si>
    <t>Gondelbahn_Sesselbahn</t>
  </si>
  <si>
    <t>Achse der Linienführung der Gondel- oder Sesselbahn (Achse zwischen den Seilen)</t>
  </si>
  <si>
    <t>Materialseilbahn</t>
  </si>
  <si>
    <t>Achse der Linienführung der Materialseilbahn (Achse zwischen den Seilen)</t>
  </si>
  <si>
    <t>Skilift</t>
  </si>
  <si>
    <t>Achse der Linienführung des Skilifts (Achse zwischen den Seilen)</t>
  </si>
  <si>
    <t>Faehre</t>
  </si>
  <si>
    <t>Laufseil der Fähre über das Gewässer</t>
  </si>
  <si>
    <t>Grotte_Hoehleneingang</t>
  </si>
  <si>
    <t>Eingang der Grotte oder der Höhle</t>
  </si>
  <si>
    <t>Achse</t>
  </si>
  <si>
    <t>Förderbänder, Schusslinien, Rodelbahnen, Rutschbahnen</t>
  </si>
  <si>
    <t>wichtiger_Einzelbaum</t>
  </si>
  <si>
    <t>Einzelbäume, die durch öffentliches Recht geschützt sind</t>
  </si>
  <si>
    <t>Bildstock_Kruzifix</t>
  </si>
  <si>
    <t>Nichtbegehbare Bildstöcke und Kruzifixe</t>
  </si>
  <si>
    <t>Quelle</t>
  </si>
  <si>
    <t>Austritts- oder Fassungspunkt der Quelle</t>
  </si>
  <si>
    <t>Bezugspunkt</t>
  </si>
  <si>
    <t>Historische Kilometersteine, Tafeln oder Räumliches Basisbezugssystem (RBBS) des Schweizerischen Verbands der Strassen- und Verkehrsfachleute (VSS)</t>
  </si>
  <si>
    <t>Jauchengrube_Mistlege</t>
  </si>
  <si>
    <t>Geschlossene und offene Jauchengrube resp. Mistlege</t>
  </si>
  <si>
    <t>Das neue Einzelobjekt ist erfasst, jedoch noch nicht realisiert</t>
  </si>
  <si>
    <t>Das Einzelobjekt ist realisiert und wiedergibt die aktuelle Situation</t>
  </si>
  <si>
    <t>Das Einzelobjekt ist abgebrochen oder vergangen und existiert nicht mehr</t>
  </si>
  <si>
    <t>Position des Symbols des Flächenelements gemäss Dokument «Modellierungsgrundsätze: Geodatenmodell der amtlichen Vermessung DMAV».</t>
  </si>
  <si>
    <t>Nummer des Einzelobjekts.</t>
  </si>
  <si>
    <t>EONachfuehrung</t>
  </si>
  <si>
    <t>Einzelobjekt</t>
  </si>
  <si>
    <t>WB Einzelobjektart</t>
  </si>
  <si>
    <t>Klassifizierung des Objektes «Einzelobjekt amtliche Vermessung» gemäss Wertebereichsdefinition.</t>
  </si>
  <si>
    <t>Qualitätsstandard der amtlichen Vermessung gemäss Definition im Dokument «Modellierungsgrundsätze: Geodatenmodell der amtlichen Vermessung DMAV».</t>
  </si>
  <si>
    <t>Flächenelement des Einzelobjekts.</t>
  </si>
  <si>
    <t>Tabelle 2 enthält die Aufzählung der Arten von Einzelobjekten, welche Flächenelemente enthalten dürfen.</t>
  </si>
  <si>
    <t>Linienelement des Einzelobjekts.</t>
  </si>
  <si>
    <t>Tabelle 2 enthält die Aufzählung der Arten von Einzelobjekten, welche Linienelemente enthalten dürfen.</t>
  </si>
  <si>
    <t>Punktelement des Einzelobjekts.</t>
  </si>
  <si>
    <t>Tabelle 2 enthält die Aufzählung der Arten von Einzelobjekten, welche Punktelemente enthalten dürfen.</t>
  </si>
  <si>
    <t>Name / Bezeichnung des Einzelobjekts.</t>
  </si>
  <si>
    <t>Ist «TRUE», wenn die Lage des Messpunktes zuverlässig erfasst wurde.
Messpunkte, die unzuverlässig bestimmt wurden oder aufgrund einer Berechnung resp. Konstruktion entstehen, sind als «unzuverlässig» resp. mit dem Wert «FALSE» zu erfassen.</t>
  </si>
  <si>
    <t>Ist «TRUE», wenn die Höhe des Messpunktes zuverlässig bestimmt wurde.
Ist «FALSE», wenn die Höhe des Messpunktes unzuverlässig bestimmt wurde.
Sofern eine «Hoehengeometrie» für den Messpunkt erfasst wurde, ist obligatorisch ein Wert für das Attribut «IstHoehenzuverlaessig» zu erfassen. Wenn keine «Hoehengeometrie» erfasst wurde, darf kein Wert für «IstHoehenzuverlaessig» erfasst werden.</t>
  </si>
  <si>
    <t>Ist «TRUE», wenn der Messpunkt mit besonderer Sorgfalt bestimmt wurde (z.B. Mauerecken).
Ist «FALSE», wenn der Messpunkt nur ungefähr bestimmt wurde (z.B. schmales Rinnsal).</t>
  </si>
  <si>
    <t>Medium</t>
  </si>
  <si>
    <t>Gas</t>
  </si>
  <si>
    <t>Beim vorliegenden Objekt handelt es sich um eine Gasleitung.</t>
  </si>
  <si>
    <t>Oel</t>
  </si>
  <si>
    <t>Beim vorliegenden Objekt handelt es sich um eine Ölleitung.</t>
  </si>
  <si>
    <t>Beim vorliegenden Objekt handelt es sich weder um eine Gas- noch eine Ölleitung.</t>
  </si>
  <si>
    <t>Signalart</t>
  </si>
  <si>
    <t>Signal</t>
  </si>
  <si>
    <t>Beim vorliegenden Punkt handelt es sich um ein Signal zur Markierung der Leitung.</t>
  </si>
  <si>
    <t>Tafel_Stein</t>
  </si>
  <si>
    <t>Beim vorliegenden Punkt handelt es sich um eine Tafel oder einen Stein zur Markierung der Leitung.</t>
  </si>
  <si>
    <t>Die Leitung ist durch eine weitere Kennzeichnung markiert.</t>
  </si>
  <si>
    <t>Das neue Objekt der Rohrleitungen ist erfasst, jedoch noch nicht realisiert.</t>
  </si>
  <si>
    <t>Das Objekt der Rohrleitungen ist realisiert und wiedergibt die aktuelle Situation.</t>
  </si>
  <si>
    <t>Das Objekt der Rohrleitungen ist abgebrochen oder vergangen und existiert nicht mehr.</t>
  </si>
  <si>
    <t>Bestehend aus Strecken und Kreisbögen. Überlappungen in der Definition der Surface dürfen nicht grösser als 2mm sein.</t>
  </si>
  <si>
    <t>Sichtbar</t>
  </si>
  <si>
    <t>Erfassung von Abschnitten der Leitungsobjekte, die in der Realwelt sichtbar sind.</t>
  </si>
  <si>
    <t>IstSichtbar</t>
  </si>
  <si>
    <t>Erfassung, ob das Linienelement in der Realwelt sichtbar resp. unsichtbar ist.</t>
  </si>
  <si>
    <t>Ist «TRUE», wenn das Objekt sichtbar ist.
Ist «FALSE», wenn das Objekt unter der Erde oder nicht sichtbar ist.</t>
  </si>
  <si>
    <t>HoeheGeom</t>
  </si>
  <si>
    <t>Höhe des Punktelements.</t>
  </si>
  <si>
    <t>«HoeheGeom» darf nicht 0.000 sein.</t>
  </si>
  <si>
    <t>Ausrichtung des Punktelements.</t>
  </si>
  <si>
    <t>RLNachfuehrung</t>
  </si>
  <si>
    <t>Leitungsobjekt</t>
  </si>
  <si>
    <t>WB Medium</t>
  </si>
  <si>
    <t>Art der Rohrleitung.</t>
  </si>
  <si>
    <t>Betreiber</t>
  </si>
  <si>
    <t>Betreiber der Rohrleitung.</t>
  </si>
  <si>
    <t>Qualitätsstandard des Objektes gemäss Dokument «Modellierungsgrundsätze: Geodatenmodell der amtlichen Vermessung DMAV».</t>
  </si>
  <si>
    <t>Element mit flächenförmiger Ausdehnung (z.B. Fundamentsockel).</t>
  </si>
  <si>
    <t>Im Objekt «Leitungsobjekt» ist mindestens ein Flächen-, Linien- oder Punktelement zu erfassen.</t>
  </si>
  <si>
    <t>Element mit linienförmiger Ausdehnung (z.B. Leitungsrohr).</t>
  </si>
  <si>
    <t>Punktförmiges Objekt.</t>
  </si>
  <si>
    <t>Im Objekt «Leitungsobjekt» ist mindestens ein Flächen-, Linien- oder Punkteelement zu erfassen.</t>
  </si>
  <si>
    <t>Status des Objekts.</t>
  </si>
  <si>
    <t>Textposition zur Beschriftung des Betreibers. Definition gemäss Dokument «Modellierungsgrundsätze: Geodatenmodell der amtlichen Vermessung DMAV».</t>
  </si>
  <si>
    <t>Punktnummer oder Bezeichnung des Signales.</t>
  </si>
  <si>
    <t>WB Signalart</t>
  </si>
  <si>
    <t>Art des Signals (Tafel, Stein etc.).</t>
  </si>
  <si>
    <t>Lagekoordinaten des Signals.</t>
  </si>
  <si>
    <t>Ausrichtung des Symboles bei der Darstellung.</t>
  </si>
  <si>
    <t>Textposition zur Beschriftung des Signals. Definition gemäss Dokument «Modellierungsgrundsätze: Geodatenmodell der amtlichen Vermessung DMAV».</t>
  </si>
  <si>
    <t>Ist «TRUE», wenn die Lage des Messpunktes zuverlässig erfasst wurde.
Messpunkte, die unzuverlässig bestimmt oder aufgrund einer Berechnung resp. Konstruktion entstehen, sind als «unzuverlässig» resp. mit dem Wert «FALSE» zu erfassen.</t>
  </si>
  <si>
    <t>Ist «TRUE», wenn der Messpunkt mit besonderer Sorgfalt bestimmt wurde.
Ist «FALSE», wenn der Messpunkt nur ungefähr bestimmt wurde.</t>
  </si>
  <si>
    <t>Toleranzstufe</t>
  </si>
  <si>
    <t>TS1</t>
  </si>
  <si>
    <t>Toleranzstufe 1.</t>
  </si>
  <si>
    <t>TS2</t>
  </si>
  <si>
    <t>Toleranzstufe 2.</t>
  </si>
  <si>
    <t>TS3</t>
  </si>
  <si>
    <t>Toleranzstufe 3.</t>
  </si>
  <si>
    <t>TS4</t>
  </si>
  <si>
    <t>Toleranzstufe 4.</t>
  </si>
  <si>
    <t>TS5</t>
  </si>
  <si>
    <t>Toleranzstufe 5.</t>
  </si>
  <si>
    <t>TSNachfuehrung</t>
  </si>
  <si>
    <t>WB Toleranzstufe</t>
  </si>
  <si>
    <t>Toleranzstufe gemäss VAV-VBS.</t>
  </si>
  <si>
    <t>Dient zur Unterscheidung, ob die Daten für die Schliessung von Lücken im flächendeckenden Netz der Toleranzstufen verwendet werden.</t>
  </si>
  <si>
    <t>Ist «TRUE», wenn es sich um ein fiktives Objekt der Toleranzstufen handelt.
Ist «FALSE», wenn es sich um ein reales Objekt der Toleranzstufen handelt.</t>
  </si>
  <si>
    <t>Surface, bestehend aus Kreisbogen und Strecken. Überlappungen in der Definition der Surface dürfen nicht grösser als 2mm sein.</t>
  </si>
  <si>
    <t>Gemäss Datenmodell «GeometryCHLV95_V2» aus dem Model Repository «CHBase_Part1_GEOMETRY_V2.ili».
Die als gültig attribuierten Toleranzstufen erfüllen die Konsistenzbedingungen von Geometriedaten des Typs «AREA» (siehe Dokument «Modellierungsgrundsätze: Geodatenmodell der amtlichen Vermessung DMAV»).</t>
  </si>
  <si>
    <t>Ortschaft</t>
  </si>
  <si>
    <t>AmtlicherOrtschaftsname</t>
  </si>
  <si>
    <t>PLZ</t>
  </si>
  <si>
    <t>PLZ4</t>
  </si>
  <si>
    <t>1000 .. 9999</t>
  </si>
  <si>
    <t>Zusatzziffer</t>
  </si>
  <si>
    <t>0 .. 99</t>
  </si>
  <si>
    <t>ImModul</t>
  </si>
  <si>
    <t>Der Gebäudeeingang gehört zu einer Baute, die in den Daten im Modul «Bodenbedeckung» erfasst ist (Kapitel 1.3).</t>
  </si>
  <si>
    <t>Der Gebäudeeingang gehört zu einer Baute, die in den Daten im Modul «Einzelobjekte» erfasst ist (Kapitel 1.3).</t>
  </si>
  <si>
    <t>Lokalisationsart</t>
  </si>
  <si>
    <t>Platz</t>
  </si>
  <si>
    <t>Eine freie Fläche, die in der Regel von Gebäuden umgeben ist.</t>
  </si>
  <si>
    <t>Strasse</t>
  </si>
  <si>
    <t>Verkehrsbauwerk, das von Fahrzeugen und/oder Personen genutzt wird, um von einem Ort zum nächsten zu gelangen.</t>
  </si>
  <si>
    <t>BenanntesGebiet</t>
  </si>
  <si>
    <t>Überbaute Flurbereiche oder Areale, in dem keine Strassen oder Plätze bezeichnet sind.</t>
  </si>
  <si>
    <t>Nummerierungsprinzip</t>
  </si>
  <si>
    <t>keineNummern</t>
  </si>
  <si>
    <t>Ausschliesslich ein Nummerierungsprinzip für Gebäudeadressen, welche in Zusammenhang mit der Lokalisationsart «BenanntesGebiet» stehen und ein ausnahmsweiser Verzicht auf die Adressierung der Gebäude erlaubt ist.</t>
  </si>
  <si>
    <t>beliebig</t>
  </si>
  <si>
    <t>Für die Gebäudeadressierung ist kein Nummerierungsprinzip festgelegt.</t>
  </si>
  <si>
    <t>aufsteigend</t>
  </si>
  <si>
    <t>Ausschliessliches Nummerierungsprinzip für Gebäudeadressen, welche in Zusammenhang mit der Lokalisationsart «Platz» stehen. Die Geometrie der Lokalisationsart «Platz» legt den Drehsinn fest, in welchem die Nummerierung «aufsteigend» erfolgt.</t>
  </si>
  <si>
    <t>ungeradelinks</t>
  </si>
  <si>
    <t>Ausschliesslich ein Nummerierungsprinzip für Gebäudeadressen, welche in Zusammenhang mit der Lokalisationsart «Strasse» stehen. Die Geometrie der Lokalisationsart «Strasse» ist gerichtet. Mit der Attribuierung «ungeradelinks» wird festgelegt, dass die linke Seite der Strasse ungerade Hausnummern enthält.</t>
  </si>
  <si>
    <t>geradelinks</t>
  </si>
  <si>
    <t>Ausschliesslich ein Nummerierungsprinzip für Gebäudeadressen, welche in Zusammenhang mit der Lokalisationsart «Strasse» stehen. Die Geometrie der Lokalisationsart «Strasse» ist gerichtet. Mit der Attribuierung «geradelinks» wird festgelegt, dass die linke Seite der Strasse gerade Hausnummern enthält.</t>
  </si>
  <si>
    <t>Sprache</t>
  </si>
  <si>
    <t>de</t>
  </si>
  <si>
    <t>Deutsch</t>
  </si>
  <si>
    <t>fr</t>
  </si>
  <si>
    <t>Französisch</t>
  </si>
  <si>
    <t>it</t>
  </si>
  <si>
    <t>Italienisch</t>
  </si>
  <si>
    <t>rm</t>
  </si>
  <si>
    <t>Rätoromanisch</t>
  </si>
  <si>
    <t>Das neue Objekt ist erfasst, jedoch noch nicht realisiert.</t>
  </si>
  <si>
    <t>Das Objekt ist realisiert und wiedergibt die aktuelle Situation.</t>
  </si>
  <si>
    <t>Gemäss Datenmodell «GeometryCHLV95_V2» aus dem Modell Repository «CHBase_Part1_GEOMETRY_V2.ili».</t>
  </si>
  <si>
    <t>Text*100</t>
  </si>
  <si>
    <t>Beschreibung der Baute.</t>
  </si>
  <si>
    <t>WB Sprache</t>
  </si>
  <si>
    <t>Sprache, in der die Beschreibung der Baute erfasst ist.</t>
  </si>
  <si>
    <t>Name der Baute.</t>
  </si>
  <si>
    <t>NameKurz</t>
  </si>
  <si>
    <t>Text*24</t>
  </si>
  <si>
    <t>Kurzer Name der Baute.</t>
  </si>
  <si>
    <t>NameAlsIndex</t>
  </si>
  <si>
    <t>Text*16</t>
  </si>
  <si>
    <t>Name der Baute als Index.</t>
  </si>
  <si>
    <t>Sprache, in der der Name der Baute erfasst ist.</t>
  </si>
  <si>
    <t>Textposition des Gebäudenamens gemäss Dokument «Modellierungsgrundsätze: Geodatenmodell der amtlichen Vermessung DMAV».</t>
  </si>
  <si>
    <t>LokalisationName</t>
  </si>
  <si>
    <t>Name der Lokalisation (z.B. Conrad-Ferdinand-Meyer-Strasse).</t>
  </si>
  <si>
    <t>Der Name ist innerhalb eines Objektes «Ortschaft» der Daten der amtlichen Vermessung «PLZ Ortschaften» eindeutig (siehe Kapitel 1.3)</t>
  </si>
  <si>
    <t>Kurzbezeichnung der Lokalisation (z.B. CF Meyer Strasse).</t>
  </si>
  <si>
    <t>Der Kurzname ist innerhalb eines Objektes «Ortschaft» der Daten der amtlichen Vermessung «PLZ Ortschaften» eindeutig (siehe Kapitel 1.3)</t>
  </si>
  <si>
    <t>Name der Lokalisation für einen Index (z.B. CFMStr).</t>
  </si>
  <si>
    <t>Der Name als Index ist innerhalb eines Objektes «Ortschaft» der Daten der amtlichen Vermessung «PLZ Ortschaften» eindeutig (siehe Kapitel 1.3)</t>
  </si>
  <si>
    <t>Sprache, in der der Lokalisationsname erfasst ist.</t>
  </si>
  <si>
    <t>Textposition des Lokalisationsnamens gemäss Dokument «Modellierungsgrundsätze: Geodatenmodell der amtlichen Vermessung DMAV».</t>
  </si>
  <si>
    <t>Strassenstueck</t>
  </si>
  <si>
    <t>IstAchse</t>
  </si>
  <si>
    <t>Dient zur Unterscheidung, ob es sich bei der vorliegenden Geometrie um eine Achse handelt oder nicht (z.B. bei Strassen, welche mittig entlang einer Hoheitsgrenze verlaufen).</t>
  </si>
  <si>
    <t>Ist «TRUE», wenn es sich beim Strassenstück um eine Strassenachse handelt.
Ist «FALSE», wenn es sich beim vorliegenden Strassenstück um einen Platz oder keine Strassenachse handelt.</t>
  </si>
  <si>
    <t>DirectedLine</t>
  </si>
  <si>
    <t>Geometrie der Lokalisationen Platz oder Strassenstück.</t>
  </si>
  <si>
    <t>GANachfuehrung</t>
  </si>
  <si>
    <t>Lokalisation</t>
  </si>
  <si>
    <t>LokalisationNummer</t>
  </si>
  <si>
    <t>Nummer der Lokalisation.</t>
  </si>
  <si>
    <t>Struktur Lokalisationsname</t>
  </si>
  <si>
    <t>Offizieller Name resp. Bezeichnung der Lokalität. Der Lokalisationsname kann in mehreren Sprachen offiziell sein.</t>
  </si>
  <si>
    <t>WB Lokalisationsart</t>
  </si>
  <si>
    <t>Grundsatz der Adressierung der Lokalisation (gemäss Platz, Strasse oder benanntes Gebiet).</t>
  </si>
  <si>
    <t>Dem Eintrag des Objekts entsprechend sind die Geometrien zu erfassen:
-     bei einem Platz im strukturierten Attribut «Strassenstueck»,
-     bei einer Strasse im strukturierten Attribut «Strassenstueck»,
-     bei einem benannten Gebiet im strukturierten Attribut «BenanntesGebiet».
Eine Kombination zwischen mehreren Lokalisationsformen (z.B. Platz mit benanntem Gebiet) ist nicht zulässig.</t>
  </si>
  <si>
    <t>WB Nummerierungsprinzip</t>
  </si>
  <si>
    <t>Regelung des Nummerierungsprinzips der Gebäudeadresse.</t>
  </si>
  <si>
    <t>Sach- und Geometriedaten der Lokalisationsarten Platz und Strasse.</t>
  </si>
  <si>
    <t>Ist im Attribut «Lokalisationsart» «Platz» oder «Strasse» erfasst, ist im Attribut «Strassenstueck» die Lokalisation zu erfassen.</t>
  </si>
  <si>
    <t>Struktur BenanntesGebiet</t>
  </si>
  <si>
    <t>Sach- und Geometriedaten der Lokalisationsart Benanntes Gebiet.</t>
  </si>
  <si>
    <t>Ist im Attribut «Lokalisationsart» «BenanntesGebiet» erfasst, ist im Attribut «BenanntesGebiet» die Lokalisation zu erfassen.</t>
  </si>
  <si>
    <t>IstOffizielleBezeichnung</t>
  </si>
  <si>
    <t>Handelt es sich um eine offizielle Lokalisation.</t>
  </si>
  <si>
    <t>Ist «TRUE», wenn die Lokalisation offiziell ist.
Ist «FALSE», wenn die Lokalisation inoffiziell ist.</t>
  </si>
  <si>
    <t>InAenderung</t>
  </si>
  <si>
    <t>Wird die Lokalisation überarbeitet.</t>
  </si>
  <si>
    <t>Ist «TRUE», wenn die Lokalisation überarbeitet wird.
Ist «FALSE», wenn die Lokalisation gültig ist.</t>
  </si>
  <si>
    <t>AttributeProvisorisch</t>
  </si>
  <si>
    <t>Sind die Attribute provisorisch erfasst.</t>
  </si>
  <si>
    <t>Ist «TRUE», wenn die Attribute provisorisch erfasst sind.
Ist «FALSE», wenn die Attribute gültig erfasst sind. </t>
  </si>
  <si>
    <t>Lokalisationsstatus</t>
  </si>
  <si>
    <t>Gültigkeit des Objekts «Lokalisation».</t>
  </si>
  <si>
    <t>Anforderungen siehe Kapitel 5.</t>
  </si>
  <si>
    <t>ESID</t>
  </si>
  <si>
    <t>10000000 .. 90000000</t>
  </si>
  <si>
    <t>Identifikator der Lokalisation und Fremdschlüssel für den Datenaustausch mit dem Eidg. Gebäude- und Wohnungsregister (GWR).</t>
  </si>
  <si>
    <t>Gebaeudeeingang</t>
  </si>
  <si>
    <t>Hausnummer</t>
  </si>
  <si>
    <t>Nummer des Gebäudes gemäss Empfehlung «Gebäudeadressierung und Schreibweise von Strassennamen für die deutschsprachige Schweiz» von swisstopo. [Verweis auf Vorschriften klären]</t>
  </si>
  <si>
    <t>Für offizielle Adressen gilt, dass die Lokalisation zusammen mit der Hausnummer innerhalb der «PLZ Ortschaft» eineindeutig ist.</t>
  </si>
  <si>
    <t>GebaeudeName</t>
  </si>
  <si>
    <t>Name oder offizielle Bezeichnung des Gebäudes.</t>
  </si>
  <si>
    <t>GebaeudeBeschreibung</t>
  </si>
  <si>
    <t>Beschreibung des Gebäudes.</t>
  </si>
  <si>
    <t>Gebaeudestatus</t>
  </si>
  <si>
    <t>Status des Gebäudes.</t>
  </si>
  <si>
    <t>WB ImModul</t>
  </si>
  <si>
    <t>Bezieht sich der Eingang auf ein Objekt des Moduls «Bodenbedeckung» oder «Einzelobjekte».</t>
  </si>
  <si>
    <t>Lagekoordinaten des Eingangs.</t>
  </si>
  <si>
    <t>HoeheUeberGrund</t>
  </si>
  <si>
    <t>-99 .. 99</t>
  </si>
  <si>
    <t>Höhe des Gebäudeeingangs, wenn das Gebäude am gleichen Ort auf unterschiedlicher Höhe betreten wird.</t>
  </si>
  <si>
    <t>Wird die Adresse offiziell verwendet (ja) oder handelt es sich um eine interne Adresse (nein).</t>
  </si>
  <si>
    <t>Der Gebäudeeingang resp. seine Adresse wird überarbeitet.</t>
  </si>
  <si>
    <t>Die Attribute sind provisorisch erfasst.</t>
  </si>
  <si>
    <t>Gebäudeidentifikator und Fremdschlüssel für den Datenaustausch mit dem Eidg. Gebäude- und Wohnungsregister (GWR).</t>
  </si>
  <si>
    <t>EDID</t>
  </si>
  <si>
    <t>0 .. 90</t>
  </si>
  <si>
    <t>Eingangsidentifikator und Fremdschlüssel für den Datenaustausch mit dem Eidg. Gebäude- und Wohnungsregister (GWR).</t>
  </si>
  <si>
    <t>Textposition der Hausnummer gemäss Dokument «Modellierungsgrundsätze: Geodatenmodell der amtlichen Vermessung DMAV».</t>
  </si>
  <si>
    <t>MAN.</t>
  </si>
  <si>
    <t>Wert</t>
  </si>
  <si>
    <t>Dokument</t>
  </si>
  <si>
    <t>Document</t>
  </si>
  <si>
    <t>Nom</t>
  </si>
  <si>
    <t>Principes de modélisation</t>
  </si>
  <si>
    <t>Points fixes de la mensuration nationale</t>
  </si>
  <si>
    <t>Intégrer comme service</t>
  </si>
  <si>
    <t>Points fixes de la mensuration officielle de catégorie 2</t>
  </si>
  <si>
    <t>PointsFixesMOCategorie2</t>
  </si>
  <si>
    <t>x.1 suit</t>
  </si>
  <si>
    <t>Points fixes de la mensuration officielle de catégorie 3</t>
  </si>
  <si>
    <t>PointsFixesMOCategorie3</t>
  </si>
  <si>
    <t>x.2 suit</t>
  </si>
  <si>
    <t>Limites territoriales de la mensuration nationale</t>
  </si>
  <si>
    <t>Limites territoriales de la mensuration officielle</t>
  </si>
  <si>
    <t>LimitesTerritorialesMO</t>
  </si>
  <si>
    <t>x.3 suit</t>
  </si>
  <si>
    <t>Immeubles</t>
  </si>
  <si>
    <t>x.4 suit</t>
  </si>
  <si>
    <t>x.5 suit</t>
  </si>
  <si>
    <t>Territoires en mouvement permanent</t>
  </si>
  <si>
    <t>TerritoiresEnMouvementPermanent</t>
  </si>
  <si>
    <t>x.6 suit</t>
  </si>
  <si>
    <t>Nomenclature de la mensuration officielle</t>
  </si>
  <si>
    <t>Nomenclature</t>
  </si>
  <si>
    <t>x.7 suit</t>
  </si>
  <si>
    <t>Couverture du sol</t>
  </si>
  <si>
    <t>CouvertureDuSol</t>
  </si>
  <si>
    <t>x.8 suit</t>
  </si>
  <si>
    <t>Objets divers</t>
  </si>
  <si>
    <t>ObjetsDivers</t>
  </si>
  <si>
    <t>x.9 suit</t>
  </si>
  <si>
    <t>Conduites de la mensuration officielle</t>
  </si>
  <si>
    <t>Conduites</t>
  </si>
  <si>
    <t>x.10 suit</t>
  </si>
  <si>
    <t>Niveaux de tolérance</t>
  </si>
  <si>
    <t>NiveauxTolerance</t>
  </si>
  <si>
    <t>x.11 suit</t>
  </si>
  <si>
    <t>Adresses de bâtiments</t>
  </si>
  <si>
    <t>AdressesDeBatiments</t>
  </si>
  <si>
    <t>x.12 suit</t>
  </si>
  <si>
    <t>StandardQualite</t>
  </si>
  <si>
    <t>MO93</t>
  </si>
  <si>
    <t>Mensuration officielle au standard MO93 selon l’OMO et l’OMO-DDPS</t>
  </si>
  <si>
    <t>NP</t>
  </si>
  <si>
    <t>Numérisation préalable, comme mesure particulière servant à la conservation de la mensuration parcellaire selon l’OMO-DDPS</t>
  </si>
  <si>
    <t>GenreAbornement</t>
  </si>
  <si>
    <t>Borne</t>
  </si>
  <si>
    <t>Borne en granit bétonnée ou conforme aux prescriptions</t>
  </si>
  <si>
    <t>Borne en matière plastique ou pourvue d’un ancrage</t>
  </si>
  <si>
    <t>Cheville</t>
  </si>
  <si>
    <t>Cheville métallique ou en laiton, conforme aux prescriptions</t>
  </si>
  <si>
    <t>Tuyau</t>
  </si>
  <si>
    <t>Long tube en fer</t>
  </si>
  <si>
    <t>Pieu</t>
  </si>
  <si>
    <t>Long pieu en bois</t>
  </si>
  <si>
    <t>Croix</t>
  </si>
  <si>
    <t>Croix gravée ou fixée dans la pierre</t>
  </si>
  <si>
    <t>Point non matérialisé</t>
  </si>
  <si>
    <t>RepresentationSur</t>
  </si>
  <si>
    <t>PlanDuRegistreFoncier</t>
  </si>
  <si>
    <t>La position du symbole ou du texte doit par exemple être utilisée pour la représentation sur un:
-	plan du registre foncier,
-	plan de situation ou 
-	plan de mutation.</t>
  </si>
  <si>
    <t>PlanDeBase</t>
  </si>
  <si>
    <t>La position du symbole ou du texte doit par exemple être utilisée pour la représentation sur un:
-	plan de base ou 
-	plan à plus grande échelle.</t>
  </si>
  <si>
    <t>TailleCaracteres</t>
  </si>
  <si>
    <t>Petite</t>
  </si>
  <si>
    <t>Le texte doit être représenté avec une petite taille de caractères.</t>
  </si>
  <si>
    <t>Moyenne</t>
  </si>
  <si>
    <t>Le texte doit être représenté avec une taille de caractères moyenne.</t>
  </si>
  <si>
    <t>Grande</t>
  </si>
  <si>
    <t>Le texte doit être représenté avec une grande taille de caractères.</t>
  </si>
  <si>
    <t>PositionSymbole</t>
  </si>
  <si>
    <t>Position du symbole.</t>
  </si>
  <si>
    <t>Orientation</t>
  </si>
  <si>
    <t>Orientation du symbole.</t>
  </si>
  <si>
    <t>DV RepresentationSur</t>
  </si>
  <si>
    <t>La position du symbole s’applique à la représentation sur le produit dérivé correspondant de la mensuration officielle.</t>
  </si>
  <si>
    <t>PositionTexte</t>
  </si>
  <si>
    <t>Position du texte.</t>
  </si>
  <si>
    <t>Orientation du texte.</t>
  </si>
  <si>
    <t>La position du texte s’applique à la représentation sur le produit dérivé correspondant de la mensuration officielle.</t>
  </si>
  <si>
    <t>DV TailleCaracteres</t>
  </si>
  <si>
    <t>Taille de caractères du texte.</t>
  </si>
  <si>
    <t>PointReferenceH</t>
  </si>
  <si>
    <t>HAlignement</t>
  </si>
  <si>
    <t>Point de référence de la position du texte dans le sens horizontal.</t>
  </si>
  <si>
    <t>PointReferenceV</t>
  </si>
  <si>
    <t>VAlignement</t>
  </si>
  <si>
    <t>Point de référence de la position du texte dans le sens vertical.</t>
  </si>
  <si>
    <t>TraitIndicateur</t>
  </si>
  <si>
    <t>Conformément au modèle «GeometryCHLV95_V2» du registre des modèles de données «CHBase_Part1_GEOMETRY_V2.ili».</t>
  </si>
  <si>
    <t>IdentDN</t>
  </si>
  <si>
    <t>Partie intégrante de la clé utilisateur.</t>
  </si>
  <si>
    <t>Identification</t>
  </si>
  <si>
    <t>Identification de la mutation, ex.: numéro du dossier technique</t>
  </si>
  <si>
    <t>Description</t>
  </si>
  <si>
    <t>Brève description du mandat déclencheur</t>
  </si>
  <si>
    <t>Perimetre</t>
  </si>
  <si>
    <t>Conformément au modèle «GeometryCHLV95_V2» du registre des modèles de données «CHBase_Part1_GEOMETRY_V2.ili».
Délimitation géographique approximative de la zone concernée par la mise à jour. Les points d’appui de la surface ne surviennent qu’une fois dans sa définition.</t>
  </si>
  <si>
    <t>EnVigueur</t>
  </si>
  <si>
    <t>Date et heure d’entrée en vigueur du dossier technique.</t>
  </si>
  <si>
    <t>GenreMutation</t>
  </si>
  <si>
    <t>Il s’agit d’une mutation ordinaire ou d’une mutation de bureau avec un abornement différé.</t>
  </si>
  <si>
    <t>MutationProjet</t>
  </si>
  <si>
    <t>La mutation se base sur un projet de nouvelles constructions. L’abornement est différé et ne sera entrepris qu’une fois les constructions achevées. En général, l’abornement est menacé par les travaux sur le chantier et des conditions géométriques à respecter peuvent faire évoluer le tracé de la limite (si elle doit suivre un mur, par exemple).</t>
  </si>
  <si>
    <t>ClotureMutationProjet</t>
  </si>
  <si>
    <t>Clôture d’une mutation de projet pouvant intervenir sans le concours d’acteurs extérieurs (comme une étude de notaires). Le tracé de la limite et l’abornement des points limites sont ralisés de manière définitive.</t>
  </si>
  <si>
    <t>Partie intégrante de la clé utilisateur</t>
  </si>
  <si>
    <t>DV GenreMutation</t>
  </si>
  <si>
    <t>Uniquement pour une mutation d‘immeuble.
Définition des principes selon lesquels la mutation d’immeuble est traitée.</t>
  </si>
  <si>
    <t>Date et heure d’entrée en vigueur du dossier technique. L’entrée doit se faire en heures, minutes, secondes pour garantir la chronologie de la mutation.</t>
  </si>
  <si>
    <t>InscriptionRegistreFoncier / ApprouveeLe</t>
  </si>
  <si>
    <t>Date de l’inscription de la mutation au registre foncier ou de l’approbation par les pouvoirs publics. L’entrée doit se faire en heures, minutes, secondes pour garantir la chronologie de la mutation.</t>
  </si>
  <si>
    <t>PFP1</t>
  </si>
  <si>
    <t>Numero</t>
  </si>
  <si>
    <t>Numéro du point.</t>
  </si>
  <si>
    <t>Coordonnées planimétriques.</t>
  </si>
  <si>
    <t>GeometrieAltitude</t>
  </si>
  <si>
    <t>Ne doit pas être égale à 0.000.
Si «GeometrieAltitude» existe, alors des valeurs doivent être saisies pour «PrecisionAltimetrie» et «EstFiableAltimetrie».</t>
  </si>
  <si>
    <t>PrecisionPlanimetrie</t>
  </si>
  <si>
    <t>EstFiablePlanimetrie</t>
  </si>
  <si>
    <t>PrecisionAltimetrie</t>
  </si>
  <si>
    <t>EstFiableAltimetrie</t>
  </si>
  <si>
    <t>Signe</t>
  </si>
  <si>
    <t>PFA1</t>
  </si>
  <si>
    <t>GenreProtection</t>
  </si>
  <si>
    <t>sans_protection</t>
  </si>
  <si>
    <t>Le point fixe n’est pas protégé.</t>
  </si>
  <si>
    <t>regard</t>
  </si>
  <si>
    <t>Le point fixe est protégé par un regard.</t>
  </si>
  <si>
    <t>recouvert</t>
  </si>
  <si>
    <t>Le point fixe est couvert; il est situé sous la surface du terrain.</t>
  </si>
  <si>
    <t>PFP2</t>
  </si>
  <si>
    <t>DV GenreAbornement</t>
  </si>
  <si>
    <t>DV GenreProtection</t>
  </si>
  <si>
    <t>Fiche</t>
  </si>
  <si>
    <t>OriSymbole</t>
  </si>
  <si>
    <t>PFA2</t>
  </si>
  <si>
    <t>Points fixes de la MO de catégorie 3</t>
  </si>
  <si>
    <t>GenrePFP</t>
  </si>
  <si>
    <t>PFP3</t>
  </si>
  <si>
    <t>Point fixe planimétrique de catégorie 3</t>
  </si>
  <si>
    <t>point_fixe_auxiliaire</t>
  </si>
  <si>
    <t>Point fixe planimétrique auxiliaire</t>
  </si>
  <si>
    <t>FonctionPointLimite</t>
  </si>
  <si>
    <t>aucune</t>
  </si>
  <si>
    <t>Le point fixe n’endosse aucune fonction de point limite.</t>
  </si>
  <si>
    <t>point_limite</t>
  </si>
  <si>
    <t>Le point fixe endosse en plus la fonction de point limite.</t>
  </si>
  <si>
    <t>point_limite_territoriale</t>
  </si>
  <si>
    <t>Le point fixe endosse en plus les fonctions de point limite et de point de limite territoriale.</t>
  </si>
  <si>
    <t>MiseAJourPFP3</t>
  </si>
  <si>
    <t>DV GenrePFP</t>
  </si>
  <si>
    <t>Genre du point fixe.</t>
  </si>
  <si>
    <t>Coordonnées planimétriques du point fixe PFP3, resp. auxiliaire.</t>
  </si>
  <si>
    <t>Altitude du point fixe PFP3, resp. auxiliaire.</t>
  </si>
  <si>
    <t>Ne peut pas être égale à 0.000.
Si «GeometrieAltitude» existe, alors des valeurs doivent être saisies pour «PrecisionAltimetrie» et «EstFiableAltimetrie».</t>
  </si>
  <si>
    <t>Précision planimétrique du point fixe PFP3, resp. auxiliaire.</t>
  </si>
  <si>
    <t>La position du point fixe PFP3, resp. auxiliaire est fiable.</t>
  </si>
  <si>
    <t>«TRUE» signifie que le point fixe PFP3, resp. auxiliaire a été saisi de manière fiable en planimétrie.
«FALSE» signifie que le point fixe PFP3, resp. auxiliaire n’a pas été déterminé de façon fiable en planimétrie.</t>
  </si>
  <si>
    <t>Précision altimétrique du point fixe PFP3, resp. auxiliaire.</t>
  </si>
  <si>
    <t>Si une «GeometrieAltitude» a été saisie pour le point fixe PFP3, resp. auxiliaire, alors une «PrecisionAltimetrie» doit obligatoirement être saisie. Si aucune «GeometrieAltitude» n’a été saisie, aucune «PrecisionAltimetrie» ne doit l’être.</t>
  </si>
  <si>
    <t>L’altitude du point fixe PFP3, resp. auxiliaire est fiable.</t>
  </si>
  <si>
    <t>Si une «GeometrieAltitude» a été saisie pour le point fixe PFP3, resp. auxiliaire, alors une valeur doit obligatoirement être saisie pour «EstFiableAltimetrie». Si aucune «GeometrieAltitude» n’a été saisie, aucune valeur ne doit l’être pour «EstFiableAltimetrie».</t>
  </si>
  <si>
    <t>Genre de matérialisation (d’abornement) du point fixe (selon le document «Principes de modélisation: modèle de géodonnées de la mensuration officielle DMAV»).</t>
  </si>
  <si>
    <t>La valeur «non_materialise» est uniquement permise pour des points fixes auxiliaires.</t>
  </si>
  <si>
    <t>Mesures par lesquelles le point fixe PFP3, resp. auxiliaire est protégé.</t>
  </si>
  <si>
    <t>Fonction de point limite que le point fixe auxiliaire peut prendre. Les points fixes PFP3 endossent la fonction de point limite ou de point de limite territoriale dans des cas bien particuliers.</t>
  </si>
  <si>
    <t>EntretienActif</t>
  </si>
  <si>
    <t>Genre d’entretien du point fixe PFP3.</t>
  </si>
  <si>
    <t>Seuls les points fixes PFP3 peuvent faire l’objet d’un entretien actif.
«TRUE» signifie que le point fixe PFP3 fait l’objet d’un entretien actif.
«FALSE» signifie que le point fixe ne fait l’objet d’aucun entretien.
Les points fixes auxiliaires ne font l’objet d’aucun entretien.FALSCH</t>
  </si>
  <si>
    <t>Orientation du symbole du point fixe PFP3, resp. auxiliaire pour la représentation sur des extraits analogiques et numériques.</t>
  </si>
  <si>
    <t>MiseAJourPFA3</t>
  </si>
  <si>
    <t>PFA3</t>
  </si>
  <si>
    <t>Coordonnées planimétriques du point fixe PFA3.</t>
  </si>
  <si>
    <t>Altitude du point fixe PFA3.</t>
  </si>
  <si>
    <t>Ne doit pas être égale à 0.000</t>
  </si>
  <si>
    <t>Précision planimétrique du point fixe PFA3.</t>
  </si>
  <si>
    <t>La position en planimétrie du point fixe PFA3 est fiable.</t>
  </si>
  <si>
    <t>«TRUE» signifie que le point fixe PFA3 a été saisi de manière fiable en planimétrie.
«FALSE» signifie que le point fixe PFA3 n’a pas été déterminé de façon fiable en planimétrie.</t>
  </si>
  <si>
    <t>Précision altimétrique du point fixe PFA3.</t>
  </si>
  <si>
    <t>L’altitude du point fixe PFA3 est fiable.</t>
  </si>
  <si>
    <t>«TRUE» signifie que le point fixe PFA3 a été saisi de manière fiable en altimétrie.
«FALSE» signifie que le point fixe PFA3 n’a pas été déterminé de façon fiable en altimétrie.</t>
  </si>
  <si>
    <t>Validite</t>
  </si>
  <si>
    <t>provisoire</t>
  </si>
  <si>
    <t>litigieuse</t>
  </si>
  <si>
    <t>en_vigueur</t>
  </si>
  <si>
    <t>Polyligne, composée d’arcs de cercle et de segments de droite.</t>
  </si>
  <si>
    <t>DV Validite</t>
  </si>
  <si>
    <t>Limites territoriales de la MO</t>
  </si>
  <si>
    <t>La surface de la commune ou la partie de limite est entrée en force et reproduit la situation actuellement en vigueur.</t>
  </si>
  <si>
    <t>La nouvelle surface de la commune ou partie de limite soulève des contestations.</t>
  </si>
  <si>
    <t>La limite territoriale est définie, mais est disponible sous une forme de qualité insuffisante</t>
  </si>
  <si>
    <t>indefinie</t>
  </si>
  <si>
    <t>Pseudoterme d’une limite territoriale (par exemple lorsque la limite territoriale traverse un lac)</t>
  </si>
  <si>
    <t>MiseAJourLT</t>
  </si>
  <si>
    <t>ApprouveeLe</t>
  </si>
  <si>
    <t>Commune</t>
  </si>
  <si>
    <t>Désignation officielle de la commune.</t>
  </si>
  <si>
    <t>NumeroOFS</t>
  </si>
  <si>
    <t>Numéro de la commune selon l’Office fédéral de la statistique (OFS).</t>
  </si>
  <si>
    <t>Conformément au modèle «CHAdminCodes_V1» du registre des modèles de données «CHBase_Part4_ADMINISTRATIVEUNITS_V1.ili».</t>
  </si>
  <si>
    <t>Fictif</t>
  </si>
  <si>
    <t>Sert à distinguer si les données sont utilisées ou non pour combler des lacunes dans la définition de la limite du territoire communal.</t>
  </si>
  <si>
    <t>Prend la valeur «TRUE» si cette même valeur est déjà saisie pour l’attribut «Fictif» dans la classe «LimiteCommune».</t>
  </si>
  <si>
    <t>LimiteCommune</t>
  </si>
  <si>
    <t>Surface, limite composée d’arcs de cercle et de segments de droite. Les chevauchements dans la définition de la surface ne doivent pas excéder 2mm.</t>
  </si>
  <si>
    <t>Conformément au modèle «GeometryCHLV95_V2» du registre des modèles de données «CHBase_Part1_GEOMETRY_V2.ili».
Les limites de communes dont la validité est «en_vigueur» remplissent les conditions de cohérence des données géométriques du type «AREA» (cf. document «Principes de modélisation: modèle de géodonnée de la mensuration officielle DMAV»).
Seuls des PFP3 (points fixes auxiliaires compris) et des points limites labellisés comme des points de limite territoriale sont permis en qualité de points d’appui.</t>
  </si>
  <si>
    <t>Litigieuse</t>
  </si>
  <si>
    <t>Parties de la limite communale litigieuse.</t>
  </si>
  <si>
    <t>Conformément au modèle «GeometryCHLV95_V2» du registre des modèles de données «CHBase_Part1_GEOMETRY_V2.ili».
La géométrie de cette ligne court le long de la limite communale litigieuse et coïncide avec elle sur la partie faisant l’objet du litige.</t>
  </si>
  <si>
    <t>Prend la valeur «TRUE» si cette même valeur est déjà saisie pour l’attribut «Fictif» dans la classe «Commune».</t>
  </si>
  <si>
    <t>PartieLimiteCommuneProj</t>
  </si>
  <si>
    <t>Conformément au modèle «GeometryCHLV95_V2» du registre des modèles de données «CHBase_Part1_GEOMETRY_V2.ili».
Seuls des PFP3 (points fixes auxiliaires compris) et des points limites labellisés comme des points de limite territoriale sont permis en qualité de points d’appui.</t>
  </si>
  <si>
    <t>PartieLimiteDistrict</t>
  </si>
  <si>
    <t>Validité de la partie de limite de district.</t>
  </si>
  <si>
    <t>PartieLimiteCanton</t>
  </si>
  <si>
    <t>Validité de la partie de limite de canton.</t>
  </si>
  <si>
    <t>GenreImmeuble</t>
  </si>
  <si>
    <t>bien_fonds</t>
  </si>
  <si>
    <t>Surface avec une limite déterminée de manière suffisante.</t>
  </si>
  <si>
    <t>droit_distinct_permanent</t>
  </si>
  <si>
    <t>Droits portant sur tout ou partie d’un immeuble.</t>
  </si>
  <si>
    <t>mine</t>
  </si>
  <si>
    <t>Droit de procéder à l’extraction minière de matières premières, de minéraux industriels, de ressources énergétiques et de minerais renfermés dans le sein de la terre.</t>
  </si>
  <si>
    <t>MiseAJourIM</t>
  </si>
  <si>
    <t>InscriptionRegistreFoncier</t>
  </si>
  <si>
    <t>Immeuble</t>
  </si>
  <si>
    <t>Identificateur d’objet et clé étrangère pour le système d’informations foncières.</t>
  </si>
  <si>
    <t>Numéro de l’immeuble.</t>
  </si>
  <si>
    <t>DV GenreImmeuble</t>
  </si>
  <si>
    <t>Genre de l‘immeuble.</t>
  </si>
  <si>
    <t>Suivant l’objet concerné, les géométries sont à saisir:
-     dans la classe «BienFonds» pour un bien-fonds 
-     dans la classe «DroitDistinctPermanent» pour un droit distinct et permanent 
-     dans la classe «Mine» pour une mine. 
Une combinaison de relations entre l’objet «Immeuble» et des genres d’immeubles de classes différentes (ex.: bien-fonds et mine) n’est pas permise.</t>
  </si>
  <si>
    <t>EstLitigieux</t>
  </si>
  <si>
    <t>Validité de l‘immeuble.</t>
  </si>
  <si>
    <t>«TRUE» signifie que l’objet et le tracé de la limite sont litigieux. Ils ne sont donc pas en vigueur.
«FALSE» signifie que l’objet reproduit la situation juridiquement valable.</t>
  </si>
  <si>
    <t>EstComplet</t>
  </si>
  <si>
    <t>Niveau d‘intégralité de l’immeuble.</t>
  </si>
  <si>
    <t>«TRUE» signifie que l’immeuble a été intégralement saisi.
«FALSE» signifie que l’immeuble a été incomplètement saisi.
Les immeubles saisis de façon complète ne comportent aucune indication dans les attributs:
-     «SuperficieTotale» et
-     «NumeroImmeublePartiel» dans la classe correspondante.
«FALSE» signifie que l’immeuble a été incomplètement saisi.
Les immeubles saisis de façon complète ne comportent aucune indication dans les attributs:
-     «SuperficieTotale» et
-     «NumeroImmeublePartiel» dans la classe correspondante.
Les attributs suivants doivent être renseignés pour les immeubles saisis de façon incomplète:
-     «SuperficieTotale» (surface totale de l’immeuble) 
-     «NumeroImmeublePartiel» pour l’objet géométrique dans la classe correspondante.</t>
  </si>
  <si>
    <t>Structure PositionTexte</t>
  </si>
  <si>
    <t>Position du texte du numéro de l’immeuble selon le document «Principes de modélisation: modèle de géodonnées de la mensuration officielle DMAV».</t>
  </si>
  <si>
    <t>Attribut structuré selon le document « Principes de modélisation: modèle de géodonnées de la mensuration officielle DMAV».</t>
  </si>
  <si>
    <t>Sert à distinguer si l’objet est utilisé ou non pour combler des lacunes dans le réseau surfacique des biens-fonds (pour garantir la cohérence des surfaces).</t>
  </si>
  <si>
    <t>«TRUE» signifie que la valeur «bien_fonds» est associée à l’attribut «GenreImmeuble» pour l’objet «Immeuble» et qu’il s’agit d’un immeuble fictif. L’objet correspondant de la classe «BienFonds» doit également prendre la valeur «TRUE» pour l’attribut «Fictif» dans ce cas.
«FALSE» signifie qu’il s’agit d’un immeuble réel.</t>
  </si>
  <si>
    <t>SuperficieTotale</t>
  </si>
  <si>
    <t>Surface totale de l’immeuble.</t>
  </si>
  <si>
    <t>La surface totale doit être saisie lorsque la valeur «FALSE» est saisie pour l’attribut «EstComplet».
Aucune valeur n’est à entrer si la valeur «TRUE» a été saisie pour l’attribut «EstComplet» de l’immeuble.</t>
  </si>
  <si>
    <t>BienFonds</t>
  </si>
  <si>
    <t>NumeroImmeublePartiel</t>
  </si>
  <si>
    <t>Numéro du bien-fonds.</t>
  </si>
  <si>
    <t>Est uniquement à saisir si la valeur «FALSE» est saisie pour l’attribut «EstComplet» de l’objet de la classe «Immeuble». Aucun «NumeroImmeublePartiel» n’est à saisir sinon.
Le numéro de l’immeuble partiel doit être sans équivoque au sein de l’objet «Immeuble».</t>
  </si>
  <si>
    <t>Conformément au modèle «GeometryCHLV95_V2» du registre des modèles de données «CHBase_Part1_GEOMETRY_V2.ili».
Les biens-fonds dont la validité est «en_vigueur» remplissent les conditions de cohérence des données géométriques du type «AREA» (cf. document «Principes de modélisation: modèle de géodonnées de la mensuration officielle DMAV»).
Tout point d’appui de la géométrie des biens-fonds se fonde sur un PFP3 (points fixes auxiliaires compris), point de limite territoriale ou point de limite de bien-fonds.</t>
  </si>
  <si>
    <t>Litigieux</t>
  </si>
  <si>
    <t>Portions de la limite du bien-fonds litigieuse.</t>
  </si>
  <si>
    <t>Conformément au modèle «GeometryCHLV95_V2» du registre des modèles de données «CHBase_Part1_GEOMETRY_V2.ili».
La géométrie de cette ligne court le long de la limite de bien-fonds litigieuse et coïncide avec elle sur la ou les portions faisant l’objet du litige.</t>
  </si>
  <si>
    <t>DV StandardQualite</t>
  </si>
  <si>
    <t>Standard de qualité atteint.</t>
  </si>
  <si>
    <t>Le bien-fonds est exclusivement disponible au standard de qualité «MO93» ou «NP».</t>
  </si>
  <si>
    <t>Sert à distinguer si l’objet est utilisé ou non pour combler des lacunes dans le réseau des biens-fonds.</t>
  </si>
  <si>
    <t>«TRUE» signifie que l’objet correspondant de la classe «Immeuble» s’est également vu associer la valeur «TRUE» pour l’attribut «Fictif».</t>
  </si>
  <si>
    <t>Superficie</t>
  </si>
  <si>
    <t>Surface du bien-fonds inscrite au registre foncier.</t>
  </si>
  <si>
    <t>DroitDistinctPermanent</t>
  </si>
  <si>
    <t>Numéro du droit distinct et permanent.</t>
  </si>
  <si>
    <t>Surface, limite composée d’arcs de cercle et de segments de droite.
Les chevauchements dans la définition de la surface ne doivent pas excéder 2mm.</t>
  </si>
  <si>
    <t>Conformément au modèle «GeometryCHLV95_V2» du registre des modèles de données «CHBase_Part1_GEOMETRY_V2.ili».
Tout point d’appui de la géométrie surfacique du droit distinct et permanent se fonde sur un PFP3 (points fixes auxiliaires compris), point de limite territoriale ou point de limite de bien-fonds.</t>
  </si>
  <si>
    <t>Portions de la limite du droit distinct et permanent litigieuse.</t>
  </si>
  <si>
    <t>Conformément au modèle «GeometryCHLV95_V2» du registre des modèles de données «CHBase_Part1_GEOMETRY_V2.ili».
La géométrie de cette ligne court le long de la limite du droit distinct et permanent litigieuse et coïncide avec elle sur la ou les portions faisant l’objet du litige.</t>
  </si>
  <si>
    <t>Surface du droit distinct et permanent inscrite au registre foncier.</t>
  </si>
  <si>
    <t>Mine</t>
  </si>
  <si>
    <t>Numéro de la mine.</t>
  </si>
  <si>
    <t>Conformément au modèle «GeometryCHLV95_V2» du registre des modèles de données «CHBase_Part1_GEOMETRY_V2.ili».
Tout point d’appui de la géométrie de la mine se fonde sur un PFP3 (points fixes auxiliaires compris), point de limite territoriale ou point de limite de bien-fonds.</t>
  </si>
  <si>
    <t>Portions de la limite de la mine litigieuse.</t>
  </si>
  <si>
    <t>Conformément au modèle «GeometryCHLV95_V2» du registre des modèles de données «CHBase_Part1_GEOMETRY_V2.ili».
La géométrie de cette ligne court le long de la limite de la mine litigieuse et coïncide avec elle sur la ou les portions faisant l’objet du litige.</t>
  </si>
  <si>
    <t>Surface de la mine inscrite au registre foncier.</t>
  </si>
  <si>
    <t>PointLimite</t>
  </si>
  <si>
    <t xml:space="preserve">L’attribution du numéro de point est optionnelle. En bordure du périmètre, on notera toutefois que les pratiques et la désignation en vigueur dans l’entité géographique voisine sont reprises pour les numéros de points.
</t>
  </si>
  <si>
    <t>Coordonnées du point limite.</t>
  </si>
  <si>
    <t>Altitude du point limite.</t>
  </si>
  <si>
    <t>Précision planimétrique du point limite.</t>
  </si>
  <si>
    <t>La position du point limite est fiable.</t>
  </si>
  <si>
    <t>«TRUE» signifie que le point limite a été saisi de manière fiable en planimétrie.
Des points limites qui ne sont pas déterminés de façon fiable ou qui sont créés sur la base d’un calcul ou d’une construction, doivent être saisis comme étant «non fiables», soit avec la valeur «FALSE», jusqu’à ce qu’ils aient été matérialisés et que leur saisie ait été contrôlée sur le terrain.</t>
  </si>
  <si>
    <t>Précision altimétrique du point limite.</t>
  </si>
  <si>
    <t>Si une «GeometrieAltitude» a été saisie pour le point limite, une valeur doit obligatoirement être saisie pour l’attribut «PrecisionAltimetrie». Si aucune «GeometrieAltitude» n’a été saisie, aucune «PrecisionAltimetrie» ne doit l’être.</t>
  </si>
  <si>
    <t>L’altitude du point limite est fiable.</t>
  </si>
  <si>
    <t>«TRUE» signifie que l’altitude du point limite a été déterminée de manière fiable.
«FALSE» signifie que l’altitude du point limite n’a pas été déterminée de manière fiable.
Si une «GeometrieAltitude» a été saisie pour le point limite, une valeur doit obligatoirement être saisie pour l’attribut «EstFiableAltimetrie». Si aucune «GeometrieAltitude» n’a été saisie, aucune valeur ne doit être saisie pour «EstFiableAltimetrie».</t>
  </si>
  <si>
    <t>Genre d’abornement du point limite (selon le document «Principes de modélisation: modèle de géodonnées de la mensuration officielle DMAV»).</t>
  </si>
  <si>
    <t>Les points limites saisis avec la valeur «FALSE» pour l‘attribut «EstDefiniExactement» peuvent exclusivement se voir affecter la valeur «non_matérialise» pour l’attribut «Signe».</t>
  </si>
  <si>
    <t>Le point limite fait fonction de point de limite territoriale.</t>
  </si>
  <si>
    <t>«TRUE» signifie que le point limite est un point de limite territoriale et qu’il est utilisé comme point d’appui d’une limite territoriale.
«FALSE» signifie qu’il s’agit d’un point d’une limite de bien-fonds.</t>
  </si>
  <si>
    <t>EstAncBorneSpeciale</t>
  </si>
  <si>
    <t>Il s’agit d’une ancienne borne territoriale historique.</t>
  </si>
  <si>
    <t>«TRUE» signifie qu’il s’agit d’une ancienne borne territoriale.
«FALSE» signifie qu’il ne s’agit pas d’une ancienne borne territoriale.</t>
  </si>
  <si>
    <t>EstDefiniExactement</t>
  </si>
  <si>
    <t>Précision de détermination du point limite.</t>
  </si>
  <si>
    <t>«TRUE» signifie que le point limite a été déterminé et saisi de manière rigoureuse.
«FALSE» signifie que le point limite a été déterminé à l’aide de moyens auxiliaires le long de limites naturelles.</t>
  </si>
  <si>
    <t>Orientation du symbole du point limite (une croix par exemple) pour la représentation sur des extraits analogiques et numériques.</t>
  </si>
  <si>
    <t>ElementSurfacique</t>
  </si>
  <si>
    <t>Composée d’arcs de cercle et de segments de droite. Les chevau-chements dans la définition de la surface ne doivent pas excéder 2mm.</t>
  </si>
  <si>
    <t>ElementLineaire</t>
  </si>
  <si>
    <t>Composée d’arcs de cercle et de segments de droite.</t>
  </si>
  <si>
    <t>ElementPonctuel</t>
  </si>
  <si>
    <t>Position de l’élément ponctuel.</t>
  </si>
  <si>
    <t>Orientation de l’élément ponctuel pour la représentation.</t>
  </si>
  <si>
    <t>NumeroServitude</t>
  </si>
  <si>
    <t>Numéro de la servitude.</t>
  </si>
  <si>
    <t>GenreServitude</t>
  </si>
  <si>
    <t>Genre de la servitude.</t>
  </si>
  <si>
    <t>Altitude</t>
  </si>
  <si>
    <t>EstComplete</t>
  </si>
  <si>
    <t>La servitude est saisie de façon complète ou incomplète.</t>
  </si>
  <si>
    <t>Est «TRUE» si la servitude est entièrement saisie.
Est «FALSE» si la servitude est partiellement saisie.</t>
  </si>
  <si>
    <t>Structure ElementSurfacique</t>
  </si>
  <si>
    <t>Elément surfacique de la servitude.</t>
  </si>
  <si>
    <t>La servitude doit au moins comporter un élément surfacique, linéaire ou ponctuel.</t>
  </si>
  <si>
    <t>Structure ElementLineaire</t>
  </si>
  <si>
    <t>Elément linéaire de la servitude.</t>
  </si>
  <si>
    <t>Structure ElementPonctuel</t>
  </si>
  <si>
    <t>Elément ponctuel de la servitude.</t>
  </si>
  <si>
    <t>Position et orientation du numéro de la servitude.</t>
  </si>
  <si>
    <t>MiseAJourTMP</t>
  </si>
  <si>
    <t>TerritoireMouvementPermanent</t>
  </si>
  <si>
    <t>Ex.: numéro du dossier technique</t>
  </si>
  <si>
    <t>Désignation plus précise du périmètre du territoire en mouvement permanent</t>
  </si>
  <si>
    <t>Position du texte de la description selon le document «Principes de modélisation: modèle de géodonnées de la mensuration officielle DMAV».</t>
  </si>
  <si>
    <t>Attribut structuré selon le document «Principes de modélisation: modèle de géodonnées de la mensuration officielle DMAV».</t>
  </si>
  <si>
    <t>MiseAJourNC</t>
  </si>
  <si>
    <t>NomLieu</t>
  </si>
  <si>
    <t>Nom de lieu.</t>
  </si>
  <si>
    <t>Type</t>
  </si>
  <si>
    <t>Le nom de lieu peut être classifié plus finement au besoin.</t>
  </si>
  <si>
    <t>Position du texte du nom conformément au document «Principes de modélisation: modèle de géodonnées de la mensuration officielle DMAV».</t>
  </si>
  <si>
    <t>NomLocal</t>
  </si>
  <si>
    <t>Nom local.</t>
  </si>
  <si>
    <t>Sert à distinguer si les données sont utilisées ou non pour combler des lacunes dans le réseau de la nomenclature couvrant le territoire entier.</t>
  </si>
  <si>
    <t>«TRUE» signifie qu’il s’agit d’un objet fictif de la classe «NomLocal».
«FALSE», signifie qu’il s’agit d’un objet réel de la classe «NomLocal».</t>
  </si>
  <si>
    <t>Surface, limite composée d’arcs de cercle et de segments de droite. Les chevauchements dans la définition de la surface ne doivent pas excéder 2 mm.</t>
  </si>
  <si>
    <t>Conformément au modèle «GeometryCHLV95_V2» du registre des modèles de données «CHBase_Part1_GEOMETRY_V2.ili».
Les noms locaux dont la validité est «en_vigueur» remplissent les conditions de cohérence des données géométriques du type «AREA» (cf. document «Principes de modélisation: modèle de géodonnées de la mensuration officielle DMAV»).</t>
  </si>
  <si>
    <t>Position du texte du nom conformément au document «Principes de modélisation: modèle de géodonnées de la mensuration officielle DMAV ».</t>
  </si>
  <si>
    <t>Lieudit</t>
  </si>
  <si>
    <t>Lieu-dit.</t>
  </si>
  <si>
    <t>GenreCouvertureSol</t>
  </si>
  <si>
    <t>batiment</t>
  </si>
  <si>
    <t>Définition selon l’Office fédéral de la statistique (OFS), ordonnance sur le Registre fédéral des bâtiments et des logements[1]. Les bâtiments sont en corrélation avec le Registre fédéral des bâtiments et des logements.</t>
  </si>
  <si>
    <t>route_chemin</t>
  </si>
  <si>
    <t>Surfaces remplissant une fonction de desserte pour la circulation des piétons et/ou des véhicules.</t>
  </si>
  <si>
    <t>trottoir</t>
  </si>
  <si>
    <t>Surfaces séparées de la route, servant principalement aux piétons et dont l’accès est interdit aux véhicules à moteur.</t>
  </si>
  <si>
    <t>ilot</t>
  </si>
  <si>
    <t>Elévation artificielle intégrée à la chaussée qu’il est impératif de contourner et que l’on retrouve au niveau d’un croisement, d’un carrefour giratoire ou de passages pour piétons.</t>
  </si>
  <si>
    <t>chemin_de_fer</t>
  </si>
  <si>
    <t>Ensemble des installations ferroviaires, y compris les fondations, les surfaces couvertes de gravier ou de sable et les quais qui se trouvent entre ou à côté des voies.</t>
  </si>
  <si>
    <t>place_aviation</t>
  </si>
  <si>
    <t>Pistes en dur aménagées artificiellement, voies de roulement, aires de stationnement pour les avions.</t>
  </si>
  <si>
    <t>bassin</t>
  </si>
  <si>
    <t>Ouvrages artificiels y compris leurs bordures, tels que les piscines et les plongeoirs des bains publics, les bassins (domaine public et privé), les bassins de décantation des stations d’épuration des eaux et les réservoirs pour la lutte contre le feu.</t>
  </si>
  <si>
    <t>autre_revetement_dur</t>
  </si>
  <si>
    <t>Places de parc destinées aux véhicules, voies de desserte de bâtiments, aires de stockage, esplanades, installations sportives sans surfaces engazonnées.</t>
  </si>
  <si>
    <t>champ_pre_paturage</t>
  </si>
  <si>
    <t>Surfaces intégrées à une culture en assolement, servant à des cultures fourragères ou utilisées comme pâturages.</t>
  </si>
  <si>
    <t>vigne</t>
  </si>
  <si>
    <t>Surfaces viticoles.</t>
  </si>
  <si>
    <t>autre_culture_intensive</t>
  </si>
  <si>
    <t>Cultures fruitières et maraîchères, pépinières.</t>
  </si>
  <si>
    <t>jardin</t>
  </si>
  <si>
    <t>Jardins d’agrément, parcs, jardins pour enfants, buissons, plantations de jardins, gazons, abords extérieurs des maisons.</t>
  </si>
  <si>
    <t>tourbiere</t>
  </si>
  <si>
    <t>Surfaces répertoriées au sein d’ordonnances de protection de niveau fédéral, cantonal et communal.</t>
  </si>
  <si>
    <t>autre_verte</t>
  </si>
  <si>
    <t>Bermes centrales herbeuses des voies de circulation ou berges.</t>
  </si>
  <si>
    <t>eau_stagnante</t>
  </si>
  <si>
    <t>Lacs, étangs, biotopes.</t>
  </si>
  <si>
    <t>cours_eau</t>
  </si>
  <si>
    <t>Rivières, ruisseaux, canaux.</t>
  </si>
  <si>
    <t>roseliere</t>
  </si>
  <si>
    <t>Surfaces couvertes de roseaux servant de transition entre les eaux libres et la terre ferme.</t>
  </si>
  <si>
    <t>foret_dense</t>
  </si>
  <si>
    <t>Surfaces boisées régies par la loi sur les forêts[2].</t>
  </si>
  <si>
    <t>paturage_boise_dense</t>
  </si>
  <si>
    <t>Définition selon l’ordonnance fédérale sur les forêts[3]. Surfaces sur lesquelles alternent, en forme de mosaï­que, des bois et des pâturages servant aussi bien à la production animale qu’à l’économie forestière. L’économie forestière prédomine.</t>
  </si>
  <si>
    <t>paturage_boise_ouvert</t>
  </si>
  <si>
    <t>Définition selon l’ordonnance fédérale sur les forêts. Surfaces sur lesquelles alternent, en forme de mosaï­que, des bois et des pâturages servant aussi bien à la production animale qu’à l’économie forestière. La production animale prédomine.</t>
  </si>
  <si>
    <t>autre_boisee</t>
  </si>
  <si>
    <t>Forêts pâturées, haies forestières, zones boisées le long des rives et des cours d’eau, zones mixtes comprises entre forêt et pâturages, rochers et éboulis. Zones de transition en altitude, à la limite climatique de la forêt.</t>
  </si>
  <si>
    <t>rocher</t>
  </si>
  <si>
    <t>Bandes rocheuses remarquables servant à l’orientation.</t>
  </si>
  <si>
    <t>glacier_neve</t>
  </si>
  <si>
    <t>Névé = neige vieille de plusieurs années en haute montagne soumise à des dégels et à des regels successifs. Glacier = surface englacée en permanence.</t>
  </si>
  <si>
    <t>eboulis_sable</t>
  </si>
  <si>
    <t>Amas naturels de pierres éparses (moraines latérales par exemple).</t>
  </si>
  <si>
    <t>graviere_decharge</t>
  </si>
  <si>
    <t>Sites d’exploitation de matières premières (gravières, carrières) ou de stockage (décharges, dépôt d’ordures).</t>
  </si>
  <si>
    <t>autre_sans_vegetation</t>
  </si>
  <si>
    <t>Zones mixtes à la limite climatique de la végétation où la distinction est difficile à établir (herbe, rocher, éboulis, buissons épars).</t>
  </si>
  <si>
    <t>StatutObjet</t>
  </si>
  <si>
    <t>projete</t>
  </si>
  <si>
    <t>Le nouvel objet est saisi dans les données, mais il n’est pas encore réalisé.</t>
  </si>
  <si>
    <t>reel</t>
  </si>
  <si>
    <t>L’objet est réalisé et correspond à la situation actuelle.</t>
  </si>
  <si>
    <t>caduc</t>
  </si>
  <si>
    <t>L’objet a été démoli ou est caduc, de sorte qu’il n‘existe plus.</t>
  </si>
  <si>
    <t>NumeroObjet</t>
  </si>
  <si>
    <t>Numéro de l’objet.</t>
  </si>
  <si>
    <t>Position du texte du numéro de l’objet selon le document «Principes de modélisation: modèle de géodonnées de la mensuration officielle DMAV».</t>
  </si>
  <si>
    <t>NomObjet</t>
  </si>
  <si>
    <t>Nom / désignation de l’objet.</t>
  </si>
  <si>
    <t>Position du texte du nom de l’objet selon le document «Principes de modélisation: modèle de géodonnées de la mensuration officielle DMAV».</t>
  </si>
  <si>
    <t>MiseAJourCS</t>
  </si>
  <si>
    <t>CouvertureSol</t>
  </si>
  <si>
    <t>DV GenreCouvertureSol</t>
  </si>
  <si>
    <t>Classification de l’objet «Couverture du sol» conformément à la définition du domaine de valeurs.</t>
  </si>
  <si>
    <t>Si l’attribut «Fictif» prend la valeur «TRUE», le genre de couverture du sol n’est pas à saisir. Il doit impérativement être saisi sinon.</t>
  </si>
  <si>
    <t>Sert à distinguer si l‘objet est utilisé ou non pour combler des lacunes dans le réseau surfacique de la couverture du sol.</t>
  </si>
  <si>
    <t>«TRUE» signifie qu’il s’agit d’un objet fictif de la couverture du sol.
«FALSE» signifie qu’il s’agit d’un objet réel de la couverture du sol.</t>
  </si>
  <si>
    <t>Standard de qualité de la mensuration officielle, selon la définition dans le document «Principes de modélisation: modèle de géodonnées de la mensuration officielle DMAV».</t>
  </si>
  <si>
    <t>Surface, limite composée d’arcs de cercle et de segments de droite. Les chevauchements dans la définition de la surface ne doivent pas excéder 2 mm.</t>
  </si>
  <si>
    <t>Conformément au modèle «GeometryCHLV95_V2» du registre des modèles de données «CHBase_Part1_GEOMETRY_V2.ili». 
Les couvertures du sol dont la validité est «en_vigueur» remplissent les conditions de cohérence des données géométriques du type «AREA» (cf. document «Principes de modélisation: modèle de géodonnées de la mensuration officielle DMAV»).</t>
  </si>
  <si>
    <t>DV StatutObjet</t>
  </si>
  <si>
    <t>Statut de l’objet.</t>
  </si>
  <si>
    <t>Structure NumeroObjet</t>
  </si>
  <si>
    <t>Numéro de l‘objet.</t>
  </si>
  <si>
    <t>Numéro EGID selon le RegBL. Il est attribué par l’Office fédéral de la statistique (OFS).</t>
  </si>
  <si>
    <t>Il doit être saisi lorsque l’objet est géré dans les données du RegBL.</t>
  </si>
  <si>
    <t>Structure NomObjet</t>
  </si>
  <si>
    <t>Nom de l‘objet.</t>
  </si>
  <si>
    <t>Structure PositionSymbole</t>
  </si>
  <si>
    <t>Indications pour la représentation de symboles sur les extraits graphiques (cf. le document «Principes de modélisation: modèle de géodonnées de la mensuration officielle DMAV»)</t>
  </si>
  <si>
    <t>Structure de la position du symbole
-     bassin,
-     vigne,
-     tourbière,
-     cours d’eau et
-     roselière.</t>
  </si>
  <si>
    <t>PointMesure</t>
  </si>
  <si>
    <t>Coordonnées du point mesuré.</t>
  </si>
  <si>
    <t>Altitude du point mesuré.</t>
  </si>
  <si>
    <t>Précision planimétrique du point mesuré.</t>
  </si>
  <si>
    <t>La position du point mesuré est fiable.</t>
  </si>
  <si>
    <t>«TRUE» signifie que le point mesuré a été saisi de manière fiable en planimétrie.
Des points mesurés qui ne sont pas déterminés de façon fiable ou qui sont créés sur la base d’un calcul ou d’une construction, doivent être saisis comme étant «non fiables», soit avec la valeur «FALSE».</t>
  </si>
  <si>
    <t>Précision altimétrique du point mesuré.</t>
  </si>
  <si>
    <t>Si une «GeometrieAltitude» a été saisie pour le point mesuré, une valeur doit obligatoirement être saisie pour l’attribut «PrecisionAltimetrie». Si aucune «GeometrieAltitude» n’a été saisie, aucune «PrecisionAltimetrie» ne doit l’être.</t>
  </si>
  <si>
    <t>L’altitude du point mesuré est fiable.</t>
  </si>
  <si>
    <t>«TRUE» signifie que l’altitude a été déterminée de manière fiable.
«FALSE» signifie que l’altitude n’a pas été déterminée de manière fiable.
Si une «GeometrieAltitude» a été saisie pour le point mesuré, une valeur doit obligatoirement être saisie pour l’attribut «EstFiableAltimetrie». Si aucune «GeometrieAltitude» n’a été saisie, aucune valeur ne doit être saisie pour «EstFiableAltimetrie».</t>
  </si>
  <si>
    <t>Précision de détermination du point mesuré.</t>
  </si>
  <si>
    <t>«TRUE» signifie que le point mesuré a été déterminé avec le plus grand soin (un angle de bâtiment par exemple).
«FALSE» signifie que le point mesuré n’a été déterminé que de façon approchée (pour un champ, un pré ou un pâturage par exemple).</t>
  </si>
  <si>
    <t>GenreObjetDivers</t>
  </si>
  <si>
    <t>mur</t>
  </si>
  <si>
    <t>-     murs bien marqués entretenant un rapport étroit avec des bâtiments
-     murs le long de routes, de places et de cours d’eau publics
-     murs bien marqués le long de limites de biens-fonds
-     murs de pierres sèches servant d’aide à l‘orientationFALSCH</t>
  </si>
  <si>
    <t>batiment_souterrain</t>
  </si>
  <si>
    <t xml:space="preserve">Constructions souterraines telles que des garages souterrains, des installations de la protection civile, des stations de pompage, etc.
</t>
  </si>
  <si>
    <t>autre_corps_de_batiment</t>
  </si>
  <si>
    <t>-     différenciations de bâtiment
-     balcons solides et bien marqués
-     avant-toits solides et bien marqués
-     jonctions entre bâtiments et passerelles
-     rampes de chargement d’une certaine taille
-     renfoncements et passages bien marqués
-     piliers de bâtiments</t>
  </si>
  <si>
    <t>eau_canalisee_souterraine</t>
  </si>
  <si>
    <t>Elément de liaison entre des surfaces du genre de couverture du sol «cours_eau» ou des lignes du genre d’objets divers «ru».</t>
  </si>
  <si>
    <t>escalier_important</t>
  </si>
  <si>
    <t>Escaliers d’équipements et de bâtiments publics, de chemins publics réservés aux piétons. Les murs liés à l’escalier doivent lui être affectés.</t>
  </si>
  <si>
    <t>tunnel_passage_inferieur_galerie</t>
  </si>
  <si>
    <t>-     les tunnels sont des passages souterrains aménagés artificiellement afin de faciliter la communication et les transports
-     les passages inférieurs sont des voies de communication situées sous une autre voie de communication
-     les galeries sont des recouvrements en partie ouverts sur les côtés.</t>
  </si>
  <si>
    <t>pont_passerelle</t>
  </si>
  <si>
    <t>Elément de liaison entre des surfaces des genres de couverture du sol «route_chemin» et «chemin_de_fer» ou des genres d’objets divers «tunnel_passage_inferieur_galerie» et «sentier».</t>
  </si>
  <si>
    <t>quai</t>
  </si>
  <si>
    <t>-     surfaces accessibles aux voyageurs, sur ou à côté de la couverture du sol «chemin_de_fer»
-     quai de tramway</t>
  </si>
  <si>
    <t>fontaine</t>
  </si>
  <si>
    <t>Fontaines publiques</t>
  </si>
  <si>
    <t>reservoir</t>
  </si>
  <si>
    <t>Réservoirs d’eau souterrains</t>
  </si>
  <si>
    <t>pilier</t>
  </si>
  <si>
    <t>Piliers de soutènement de grande dimension de ponts et de couverts</t>
  </si>
  <si>
    <t>couvert_independant</t>
  </si>
  <si>
    <t>-     pour abriter des objets durant une période prolongée
-     pour fournir une protection contre les intempéries à un groupe de personnes</t>
  </si>
  <si>
    <t>silo_tour_gazometre</t>
  </si>
  <si>
    <t>Tours implantées de façon permanente en surface</t>
  </si>
  <si>
    <t>cheminee</t>
  </si>
  <si>
    <t>Cheminées remarquables</t>
  </si>
  <si>
    <t>monument</t>
  </si>
  <si>
    <t>-     objets servant de points d’orientation
-     objets répertoriés dans un inventaire public</t>
  </si>
  <si>
    <t>mat_antenne</t>
  </si>
  <si>
    <t>-     mâts des lignes aériennes à haute tension
-     mâts des téléphériques, télécabines et télésièges
-     antennes isolées</t>
  </si>
  <si>
    <t>tour_panoramique</t>
  </si>
  <si>
    <t>Tours et plateformes panoramiques</t>
  </si>
  <si>
    <t>ouvrage_de_protection_des_rives</t>
  </si>
  <si>
    <t>Consolidation des rives par des enrochements ou des éperons</t>
  </si>
  <si>
    <t>seuil</t>
  </si>
  <si>
    <t>Ouvrages barrant les cours d’eau, perpendiculairement à la direction du courant</t>
  </si>
  <si>
    <t>paravalanche</t>
  </si>
  <si>
    <t>Ouvrages implantés dans la zone de rupture, destinés à empêcher le déclenchement des avalanches</t>
  </si>
  <si>
    <t>socle_massif</t>
  </si>
  <si>
    <t>Socles massifs et bien marqués</t>
  </si>
  <si>
    <t>ruine_objet_archeologique</t>
  </si>
  <si>
    <t>Constructions en ruines</t>
  </si>
  <si>
    <t>debarcadere</t>
  </si>
  <si>
    <t>-     appontements en dur pour bateaux
-     appontements flottants pour bateaux au sein de ports
-     débarcadères servant à la navigation publique</t>
  </si>
  <si>
    <t>bloc_erratique</t>
  </si>
  <si>
    <t>-     blocs erratiques
-     rochers isolés importants</t>
  </si>
  <si>
    <t>cordon_boise</t>
  </si>
  <si>
    <t>Haies et bosquets champêtres utiles en tant qu’aides à l’orientation en dehors de la zone habitée</t>
  </si>
  <si>
    <t>ru</t>
  </si>
  <si>
    <t>Cours d’eau étroits à écoulement temporaire ou permanent</t>
  </si>
  <si>
    <t>sentier</t>
  </si>
  <si>
    <t>-     liaisons piétonnières importantes
-     chemins pédestres et itinéraires de randonnée officiels 
-     chemins pour piétons (sentes et sentiers) situés en forêt</t>
  </si>
  <si>
    <t>ligne_aerienne_a_haute_tension</t>
  </si>
  <si>
    <t>Lignes à:
-     haute tension, entre 50 et 150 kV
-     très haute tension, entre 220 et 400 kV
L’axe du tracé de la ligne doit être saisi (généralement défini par les points centraux des mâts).FALSCH</t>
  </si>
  <si>
    <t>conduite_forcee</t>
  </si>
  <si>
    <t>Conduites aériennes des centrales hydroélectriques et de chauffage à distance</t>
  </si>
  <si>
    <t>voie_ferree</t>
  </si>
  <si>
    <t>Axe de la voie</t>
  </si>
  <si>
    <t>telepherique</t>
  </si>
  <si>
    <t>Axe (entre les câbles) du tracé du téléphérique</t>
  </si>
  <si>
    <t>telecabine_telesiege</t>
  </si>
  <si>
    <t xml:space="preserve">Axe (entre les câbles) du tracé de la télécabine / du télésiège
</t>
  </si>
  <si>
    <t>telepherique_de_chantier</t>
  </si>
  <si>
    <t>Axe (entre les câbles) du tracé du téléphérique de chantier</t>
  </si>
  <si>
    <t>skilift</t>
  </si>
  <si>
    <t>Axe (entre les câbles) du tracé du skilift</t>
  </si>
  <si>
    <t>bac</t>
  </si>
  <si>
    <t>Câble de guidage du bac au-dessus du cours d’eau</t>
  </si>
  <si>
    <t>grotte_entree_de_caverne</t>
  </si>
  <si>
    <t>Entrée de la grotte ou de la caverne</t>
  </si>
  <si>
    <t>axe</t>
  </si>
  <si>
    <t>Convoyeurs à bande, lignes de tir, toboggans, pistes de luge</t>
  </si>
  <si>
    <t>arbre_isole_important</t>
  </si>
  <si>
    <t>Arbres isolés protégés par le droit public</t>
  </si>
  <si>
    <t>statue_crucifix</t>
  </si>
  <si>
    <t>Statues et crucifix sur lesquels il n’est pas possible de se tenir</t>
  </si>
  <si>
    <t>source</t>
  </si>
  <si>
    <t>Point d’émergence ou de captage de la source</t>
  </si>
  <si>
    <t>point_de_reference</t>
  </si>
  <si>
    <t>Bornes kilométriques et panneaux historiques ou système de repérage de base (SRB) de l’Association suisse des professionnels de la route et des transports VSS</t>
  </si>
  <si>
    <t>fosse_purin_tas_fumier</t>
  </si>
  <si>
    <t>Fosses à purin ouvertes et fermées, tas de fumier</t>
  </si>
  <si>
    <t>Le nouvel objet divers est saisi, mais il n’est pas encore réalisé.</t>
  </si>
  <si>
    <t>L‘objet divers est réalisé et reproduit la situation actuelle.</t>
  </si>
  <si>
    <t>L‘objet divers a été démoli ou est caduc, de sorte qu’il n‘existe plus.</t>
  </si>
  <si>
    <t>Composée d’arcs de cercle et de segments de droite. Les chevauchements dans la définition de la surface ne doivent pas excéder 2mm.</t>
  </si>
  <si>
    <t>Position du symbole de l’élément surfacique selon le document «Principes de modélisation: modèle de géodonnées de la mensuration officielle DMAV».</t>
  </si>
  <si>
    <t>Position du symbole de l’élément linéaire selon le document «Principes de modélisation: modèle de géodonnées de la mensuration officielle DMAV».</t>
  </si>
  <si>
    <t>Numéro de l’objet divers.</t>
  </si>
  <si>
    <t>MiseAJourOD</t>
  </si>
  <si>
    <t>ObjetDivers</t>
  </si>
  <si>
    <t>DV GenreObjetDivers</t>
  </si>
  <si>
    <t>Classification de l’objet des «Objets divers» conformément à la définition du domaine de valeurs.</t>
  </si>
  <si>
    <t>Elément surfacique de l’objet divers.</t>
  </si>
  <si>
    <t>Le Tableau 2 énumère les genres d’objets divers pouvant contenir des éléments surfaciques.</t>
  </si>
  <si>
    <t>Elément linéaire de l’objet divers.</t>
  </si>
  <si>
    <t>Le Tableau 2 énumère les genres d’objets divers pouvant contenir des éléments linéaires.</t>
  </si>
  <si>
    <t>Elément ponctuel de l’objet divers.</t>
  </si>
  <si>
    <t>Le Tableau 2 énumère les genres d’objets divers pouvant contenir des éléments ponctuels.</t>
  </si>
  <si>
    <t>Nom / désignation de l’objet divers.</t>
  </si>
  <si>
    <t>Il doit être saisi si l‘objet est géré dans les données du RegBL.</t>
  </si>
  <si>
    <t>«TRUE» signifie que l’altitude du point mesuré a été déterminée de manière fiable.
«FALSE» signifie que l’altitude du point mesuré n’a pas été déterminée de manière fiable.
Si une «GeometrieAltitude» a été saisie pour le point mesuré, une valeur doit obligatoirement être saisie pour l’attribut «EstFiableAltimetrie». Si aucune «GeometrieAltitude» n’a été saisie, aucune valeur ne doit être saisie pour «EstFiableAltimetrie».</t>
  </si>
  <si>
    <t>«TRUE» signifie que le point mesuré a été déterminé avec le plus grand soin (un angle de mur par exemple).
«FALSE» signifie que le point mesuré n’a été déterminé que de façon approchée (un ru réduit à sa plus simple expression par exemple).</t>
  </si>
  <si>
    <t>Matiere</t>
  </si>
  <si>
    <t>gaz</t>
  </si>
  <si>
    <t>Le présent objet est une conduite de gaz (gazoduc)</t>
  </si>
  <si>
    <t>petrole</t>
  </si>
  <si>
    <t>Le présent objet est un oléoduc</t>
  </si>
  <si>
    <t>autre</t>
  </si>
  <si>
    <t>Le présent objet n’est ni un gazoduc ni un oléoduc</t>
  </si>
  <si>
    <t>GenreSignal</t>
  </si>
  <si>
    <t>balise</t>
  </si>
  <si>
    <t>Le présent point est une balise servant à repérer la conduite</t>
  </si>
  <si>
    <t>plaquette_borne</t>
  </si>
  <si>
    <t>Le présent point est une plaquette ou une borne servant à repérer la conduite</t>
  </si>
  <si>
    <t>Le repérage de la conduite prend une autre forme</t>
  </si>
  <si>
    <t>Le nouvel objet de conduite est saisi, mais il n’est pas encore réalisé</t>
  </si>
  <si>
    <t>L‘objet de conduite est réalisé et reproduit la situation actuelle</t>
  </si>
  <si>
    <t>L‘objet de conduite a été démoli ou est caduc, de sorte qu’il n‘existe plus</t>
  </si>
  <si>
    <t>Visible</t>
  </si>
  <si>
    <t>Saisie des portions d’éléments de conduites visibles dans le monde réel.</t>
  </si>
  <si>
    <t>EstVisible</t>
  </si>
  <si>
    <t>L’élément linéaire est-il visible ou invisible dans le monde réel?</t>
  </si>
  <si>
    <t>«TRUE» signifie que l’objet est visible.
«FALSE» signifie que l’objet est souterrain ou n’est pas visible.</t>
  </si>
  <si>
    <t>GeomAlt</t>
  </si>
  <si>
    <t>Altitude de l’élément ponctuel.</t>
  </si>
  <si>
    <t>La valeur de «GeomAlt» ne peut pas être égale à 0.000.</t>
  </si>
  <si>
    <t>Orientation de l’élément ponctuel.</t>
  </si>
  <si>
    <t>MiseAJourCON</t>
  </si>
  <si>
    <t>ElementConduite</t>
  </si>
  <si>
    <t>DV Matiere</t>
  </si>
  <si>
    <t>Genre de conduite.</t>
  </si>
  <si>
    <t>Exploitant</t>
  </si>
  <si>
    <t>Exploitant de la conduite.</t>
  </si>
  <si>
    <t>Standard de qualité de l‘objet selon le document «Principes de modélisation: modèle de géodonnées de la mensuration officielle DMAV».</t>
  </si>
  <si>
    <t>Elément dont l’extension est surfacique (ex.: socle de fondation).</t>
  </si>
  <si>
    <t>Un élément surfacique, linéaire ou ponctuel au moins doit être saisi dans l‘objet «ElementConduite».</t>
  </si>
  <si>
    <t>Elément dont l’extension est linéaire (ex.: un tube ou une canalisation).</t>
  </si>
  <si>
    <t>Objet de forme ponctuelle.</t>
  </si>
  <si>
    <t>Position du texte pour désigner l’exploitant. Définition selon le document «Principes de modélisation: modèle de géodonnées de la mensuration officielle DMAV».</t>
  </si>
  <si>
    <t>Numéro du point ou désignation du signal.</t>
  </si>
  <si>
    <t>DV GenreSignal</t>
  </si>
  <si>
    <t>Genre du signal (plaquette, borne, etc.).</t>
  </si>
  <si>
    <t>Coordonnées planimétriques du signal.</t>
  </si>
  <si>
    <t>Orientation du symbole pour la représentation.</t>
  </si>
  <si>
    <t>Position du texte pour désigner le signal. Définition selon le document «Principes de modélisation: modèle de géodonnées de la mensuration officielle DMAV».</t>
  </si>
  <si>
    <t>«TRUE» signifie que le point mesuré a été déterminé avec le plus grand soin.
«FALSE» signifie que le point mesuré n’a été déterminé que de façon approchée.</t>
  </si>
  <si>
    <t>NiveauTolerance</t>
  </si>
  <si>
    <t>NT1</t>
  </si>
  <si>
    <t>Niveau de tolérance 1.</t>
  </si>
  <si>
    <t>NT2</t>
  </si>
  <si>
    <t>Niveau de tolérance 2.</t>
  </si>
  <si>
    <t>NT3</t>
  </si>
  <si>
    <t>Niveau de tolérance 3.</t>
  </si>
  <si>
    <t>NT4</t>
  </si>
  <si>
    <t>Niveau de tolérance 4.</t>
  </si>
  <si>
    <t>NT5</t>
  </si>
  <si>
    <t>Niveau de tolérance 5.</t>
  </si>
  <si>
    <t>MiseAJourNT</t>
  </si>
  <si>
    <t>Ex.: numéro du dossier technique.</t>
  </si>
  <si>
    <t>DV NiveauTolerance</t>
  </si>
  <si>
    <t>Niveau de tolérance selon l‘OMO-DDPS.</t>
  </si>
  <si>
    <t>Sert à distinguer si les données sont utilisées ou non pour combler des lacunes dans le réseau des niveaux de tolérance couvrant intégralement le territoire.</t>
  </si>
  <si>
    <t>«TRUE» signifie qu’il s’agit d’un objet fictif des niveaux de tolérance.
«FALSE» signifie qu’il s’agit d’un objet réel des niveaux de tolérance.</t>
  </si>
  <si>
    <t>Conformément au modèle «GeometryCHLV95_V2» du registre des modèles de données «CHBase_Part1_GEOMETRY_V2.ili».
Les niveaux de tolérance dont la validité est «en_vigueur» remplissent les conditions de cohérence des données géométriques du type «AREA» (cf. document «Principes de modélisation: modèle de géodonnées de la mensuration officielle DMAV»).</t>
  </si>
  <si>
    <t>Localite</t>
  </si>
  <si>
    <t>NPA</t>
  </si>
  <si>
    <t>DansModule</t>
  </si>
  <si>
    <t>couverture_du_sol</t>
  </si>
  <si>
    <t>L’entrée de bâtiment fait partie d’une construction saisie dans les données du module «Couverture du sol» (§1.3).</t>
  </si>
  <si>
    <t>objets_divers</t>
  </si>
  <si>
    <t>L’entrée de bâtiment fait partie d’une construction saisie dans les données du module «Objets divers» (§1.3).</t>
  </si>
  <si>
    <t>GenreLocalisation</t>
  </si>
  <si>
    <t>place</t>
  </si>
  <si>
    <t>Une surface libre généralement entourée de bâtiments.</t>
  </si>
  <si>
    <t>rue</t>
  </si>
  <si>
    <t>Infrastructure destinée à la circulation, utilisée par des véhicules ou par des personnes, pour se rendre d’un lieu à un autre.</t>
  </si>
  <si>
    <t>lieu_denomme</t>
  </si>
  <si>
    <t>Zones ou aires construites, totalement dépourvues de rues ou de places.</t>
  </si>
  <si>
    <t>PrincipeNumerotation</t>
  </si>
  <si>
    <t>pas_de_numeros</t>
  </si>
  <si>
    <t>Principe de numérotation exclusivement réservé aux adresses de bâtiments dans le contexte du genre de localisation «lieu_denomme», pour autant qu’il soit exceptionnellement permis de renoncer à l’adressage des bâtiments.</t>
  </si>
  <si>
    <t>quelconque</t>
  </si>
  <si>
    <t>Aucun principe de numérotation n’est défini pour l’adressage des bâtiments.</t>
  </si>
  <si>
    <t>croissante</t>
  </si>
  <si>
    <t>Principe de numérotation exclusivement réservé aux adresses de bâtiments dans le contexte du genre de localisation «place». La géométrie de la «place» définit le sens de rotation dans lequel la numérotation est «croissante».</t>
  </si>
  <si>
    <t>impairs_a_gauche</t>
  </si>
  <si>
    <t>Principe de numérotation exclusivement réservé aux adresses de bâtiments dans le contexte du genre de localisation «rue». La géométrie de la «rue» est orientée. Avec l’attribut «impairs_a_gauche», des numéros de maison impairs sont affectés au côté gauche de la rue.</t>
  </si>
  <si>
    <t>pairs_a_gauche</t>
  </si>
  <si>
    <t>Principe de numérotation exclusivement réservé aux adresses de bâtiments dans le contexte du genre de localisation «rue». La géométrie de la «rue» est orientée. Avec l’attribut «pairs_a_gauche», des numéros de maison pairs sont affectés au côté gauche de la rue.</t>
  </si>
  <si>
    <t>Langue</t>
  </si>
  <si>
    <t>Allemand</t>
  </si>
  <si>
    <t>Français</t>
  </si>
  <si>
    <t>Italien</t>
  </si>
  <si>
    <t>Romanche</t>
  </si>
  <si>
    <t>LieuDenomme</t>
  </si>
  <si>
    <t>DescriptionBatiment</t>
  </si>
  <si>
    <t>Description de la construction.</t>
  </si>
  <si>
    <t>DV Langue</t>
  </si>
  <si>
    <t>Langue dans laquelle la description de la construction est saisie.</t>
  </si>
  <si>
    <t>NomBatiment</t>
  </si>
  <si>
    <t>Nom de la construction.</t>
  </si>
  <si>
    <t>NomAbrege</t>
  </si>
  <si>
    <t>Nom abrégé de la construction.</t>
  </si>
  <si>
    <t>NomCommeIndex</t>
  </si>
  <si>
    <t>Nom de la construction comme index.</t>
  </si>
  <si>
    <t>Langue dans laquelle le nom de la construction est saisi.</t>
  </si>
  <si>
    <t>Position du texte du nom de la construction selon le document «Principes de modélisation: modèle de géodonnées de la mensuration nationale DMAV».</t>
  </si>
  <si>
    <t>NomLocalisation</t>
  </si>
  <si>
    <t>Nom de la localisation (ex. rue Guillaume-Henri Dufour).</t>
  </si>
  <si>
    <t>Le nom est sans équivoque au sein d’un objet «Localité» des données de la mensuration officielle «NPA Localités» (cf. § 1.3)</t>
  </si>
  <si>
    <t>Désignation abrégée de la localisation (ex. rue GH Dufour).</t>
  </si>
  <si>
    <t>Le nom abrégé est sans équivoque au sein d’un objet «Localité» des données de la mensuration officielle «NPA Localités» (cf. § 1.3).</t>
  </si>
  <si>
    <t>Nom de la localisation pour un index (ex. rueGHD).</t>
  </si>
  <si>
    <t>Le nom comme index est sans équivoque au sein d’un objet «Localité» des données de la mensuration officielle «NPA Localités» (cf. § 1.3).</t>
  </si>
  <si>
    <t>Langue dans laquelle le nom de la localisation est saisi.</t>
  </si>
  <si>
    <t>Position du texte du nom de la localisation selon le document «Principes de modélisation: modèle de géodonnées de la mensuration nationale DMAV».</t>
  </si>
  <si>
    <t>EstAxe</t>
  </si>
  <si>
    <t>Sert à distinguer s’il s’agit ou non d’un axe dans le cas de la présente géométrie (ex. : rues où une limite territoriale passe au milieu de la chaussée).</t>
  </si>
  <si>
    <t>«TRUE» signifie que le tronçon de rue est un axe de rue.
«FALSE» signifie que le présent tronçon de rue est une place ou n’est pas un axe de rue.</t>
  </si>
  <si>
    <t>Géométrie des localisations Place ou TronconRue.</t>
  </si>
  <si>
    <t>TronconRue</t>
  </si>
  <si>
    <t>MiseAJourAB</t>
  </si>
  <si>
    <t>Localisation</t>
  </si>
  <si>
    <t>NumeroLocalisation</t>
  </si>
  <si>
    <t>Numéro de la localisation.</t>
  </si>
  <si>
    <t>Structure NomLocalisation</t>
  </si>
  <si>
    <t>Nom officiel ou désignation du groupement. Le nom de la localisation peut être officiel en plusieurs langues.</t>
  </si>
  <si>
    <t>DV GenreLocalisation</t>
  </si>
  <si>
    <t>Principe d’adressage de la localisation (selon qu’il s’agit d’une place, d’une rue ou d’un lieu dénommé).</t>
  </si>
  <si>
    <t>Conformément à l’entrée pour l’objet, les géométries doivent être saisies:
-     dans l’attribut structuré «TronconRue» pour une place, 
-     dans l’attribut structuré «TronconRue» pour une rue, 
-     dans l’attribut structuré «LieuDenomme» pour un lieu dénommé. 
Une combinaison de plusieurs formes de localisation (par exemple une place et un lieu dénommé) n’est pas permise.</t>
  </si>
  <si>
    <t>DV PrincipeNumerotation</t>
  </si>
  <si>
    <t>Règles régissant le principe de numérotation des adresses de bâtiments.</t>
  </si>
  <si>
    <t>Structure TronconRue</t>
  </si>
  <si>
    <t>Attributs et données géométriques des genres de localisation Place et Rue.</t>
  </si>
  <si>
    <t>Si «place» ou «rue» est saisi pour le «GenreLocalisation», alors la localisation doit être saisie dans l’attribut «TronconRue».</t>
  </si>
  <si>
    <t>Structure LieuDenomme</t>
  </si>
  <si>
    <t>Attributs et données géométriques du genre de localisation LieuDenomme.</t>
  </si>
  <si>
    <t>Si «lieu_denomme» est saisi pour le «GenreLocalisation», alors la localisation doit être saisie dans l’attribut «LieuDenomme».</t>
  </si>
  <si>
    <t>EstDesignationOfficielle</t>
  </si>
  <si>
    <t>S’agit-il d’une localisation officielle?</t>
  </si>
  <si>
    <t>«TRUE» signifie que la localisation est officielle.
«FALSE» signifie que la localisation n’est pas officielle.</t>
  </si>
  <si>
    <t>EnCoursModification</t>
  </si>
  <si>
    <t>Révision de la localisation en cours?</t>
  </si>
  <si>
    <t>«TRUE» signifie que la localisation est en cours de révision.
«FALSE» signifie que la localisation est en vigueur.</t>
  </si>
  <si>
    <t>AttributsProvisoires</t>
  </si>
  <si>
    <t>Attributs saisis provisoirement?</t>
  </si>
  <si>
    <t>«TRUE» signifie que les attributs sont saisis provisoirement.
«FALSE» signifie que les attributs sont saisis définitivement.</t>
  </si>
  <si>
    <t>StatutLocalisation</t>
  </si>
  <si>
    <t>Validité de l’objet «Localisation».</t>
  </si>
  <si>
    <t>Pour les exigences, cf. 5.</t>
  </si>
  <si>
    <t>Identificateur de la localisation et clé étrangère pour l’échange de données avec le Registre fédéral des bâtiments et des logements (RegBL).</t>
  </si>
  <si>
    <t>EntreeBatiment</t>
  </si>
  <si>
    <t>NumeroMaison</t>
  </si>
  <si>
    <t>Numéro du bâtiment, dans le respect de la recommandation «Adressage des bâtiments et orthographe des noms de rues» de swisstopo.</t>
  </si>
  <si>
    <t>Pour les adresses officielles, l’ensemble localisation – numéro de maison doit être parfaitement univoque au sein de «NPA Localités».</t>
  </si>
  <si>
    <t>Structure NomBatiment</t>
  </si>
  <si>
    <t>Nom officiel ou désignation officielle du bâtiment.</t>
  </si>
  <si>
    <t>Description du bâtiment.</t>
  </si>
  <si>
    <t>StatutBatiment</t>
  </si>
  <si>
    <t>Statut du bâtiment.</t>
  </si>
  <si>
    <t>Pour les exigences, cf.5.</t>
  </si>
  <si>
    <t>DV DansModule</t>
  </si>
  <si>
    <t>L’entrée concerne-t-elle un objet du module «Couverture du sol» ou «Objets divers»?</t>
  </si>
  <si>
    <t>Coordonnées planimétriques de l’entrée.</t>
  </si>
  <si>
    <t>HauteurAuDessusSol</t>
  </si>
  <si>
    <t>Hauteur de l’entrée du bâtiment si on pénètre dans ce dernier à plusieurs niveaux au même endroit.</t>
  </si>
  <si>
    <t>EstAdresseOfficielle</t>
  </si>
  <si>
    <t>Adresse utilisée officiellement (oui) ou adresse interne (non)?</t>
  </si>
  <si>
    <t>Révision de l’entrée de bâtiment, resp. de son adresse?</t>
  </si>
  <si>
    <t>Saisie provisoire des attributs?</t>
  </si>
  <si>
    <t>«TRUE» signifie que les attributs sont saisis provisoirement.
«FALSE» signifie que les attributs sont saisis définitivement. </t>
  </si>
  <si>
    <t>Identificateur de bâtiment et clé étrangère pour l’échange de données avec le Registre fédéral des bâtiments et des logements (RegBL).</t>
  </si>
  <si>
    <t>Identificateur d’entrée et clé étrangère pour l’échange de données avec le Registre fédéral des bâtiments et des logements (RegBL).</t>
  </si>
  <si>
    <t>Position du texte du numéro de la maison selon le document «Principes de modélisation: modèle de géodonnées de la mensuration nationale DMAV».</t>
  </si>
  <si>
    <t>Le nouvel objet est saisi, mais il n’est pas encore réalisé.</t>
  </si>
  <si>
    <t>L‘objet est réalisé et reproduit la situation actuelle.</t>
  </si>
  <si>
    <t>L‘objet a été démoli ou est caduc, de sorte qu’il n‘existe plus.</t>
  </si>
  <si>
    <t>Comentaire</t>
  </si>
  <si>
    <t>DMAVTYM_Alles_V1_0.ili</t>
  </si>
  <si>
    <t>DMAVTYM_Alles_V1_0</t>
  </si>
  <si>
    <t>IMPORTS</t>
  </si>
  <si>
    <t>DMAV_Bodenbedeckung_V1_0</t>
  </si>
  <si>
    <t>DMAV_DauerndeBodenverschiebungen_V1_0</t>
  </si>
  <si>
    <t>DMAV_Einzelobjekte_V1_0</t>
  </si>
  <si>
    <t>DMAV_FixpunkteAVKategorie2_V1_0</t>
  </si>
  <si>
    <t>DMAV_FixpunkteAVKategorie3_V1_0</t>
  </si>
  <si>
    <t>DMAV_FixpunkteLV_V1_0</t>
  </si>
  <si>
    <t>DMAV_Gebaeudeadressen_V1_0</t>
  </si>
  <si>
    <t>DMAV_Grundstuecke_V1_0</t>
  </si>
  <si>
    <t>DMAV_HoheitsgrenzenAV_V1_0</t>
  </si>
  <si>
    <t>DMAV_HoheitsgrenzenLV_V1_0</t>
  </si>
  <si>
    <t>DMAV_Nomenklatur_V1_0</t>
  </si>
  <si>
    <t>DMAV_PLZ_Ortschaft_V1_0</t>
  </si>
  <si>
    <t>DMAV_Rohrleitungen_V1_0</t>
  </si>
  <si>
    <t>DMAV_Toleranzstufen_V1_0</t>
  </si>
  <si>
    <t>DMAVTYM_Geometrie_V1_0.ili</t>
  </si>
  <si>
    <t>DMAVTYM_Geometrie_V1_0</t>
  </si>
  <si>
    <t>DOMAIN</t>
  </si>
  <si>
    <t>-200.000 .. 5000.000 [INTERLIS.m]</t>
  </si>
  <si>
    <t>DMAVTYM_Grafik_V1_0.ili</t>
  </si>
  <si>
    <t>DMAVTYM_Grafik_V1_0</t>
  </si>
  <si>
    <t>Units</t>
  </si>
  <si>
    <t>GeometryCHLV95_V2</t>
  </si>
  <si>
    <t>Rotation</t>
  </si>
  <si>
    <t>0.0 .. 399.9 [Units.Gon]</t>
  </si>
  <si>
    <t>DMAVTYM_Modinfo_V1_0.ili</t>
  </si>
  <si>
    <t>DMAVTYM_Modinfo_V1_0</t>
  </si>
  <si>
    <t>DMAVTYM_Qualitaet_V1_0.ili</t>
  </si>
  <si>
    <t>DMAVTYM_Qualitaet_V1_0</t>
  </si>
  <si>
    <t>Genauigkeit</t>
  </si>
  <si>
    <t>0.001 .. 7.000 [INTERLIS.m]</t>
  </si>
  <si>
    <t>Zuverlaessigkeit</t>
  </si>
  <si>
    <t>DMAVTYM_Topologie_V1_0.ili</t>
  </si>
  <si>
    <t>DMAVTYM_Topologie_V1_0</t>
  </si>
  <si>
    <t>FUNCTION</t>
  </si>
  <si>
    <t>covers</t>
  </si>
  <si>
    <t>DMAVTYM_Vermarkung_V1_0.ili</t>
  </si>
  <si>
    <t>DMAVTYM_Vermarkung_V1_0</t>
  </si>
  <si>
    <t>DMAV_FixpunkteLV_V1_0.ili</t>
  </si>
  <si>
    <t>CLASS</t>
  </si>
  <si>
    <t>x</t>
  </si>
  <si>
    <t>TEXT*12</t>
  </si>
  <si>
    <t>GeometryCHLV95_V2.Coord2</t>
  </si>
  <si>
    <t>DMAVTYM_Geometrie_V1_0.Hoehe</t>
  </si>
  <si>
    <t>DMAVTYM_Qualitaet_V1_0.Genauigkeit</t>
  </si>
  <si>
    <t>DMAVTYM_Qualitaet_V1_0.Zuverlaessigkeit</t>
  </si>
  <si>
    <t>TEXT*30</t>
  </si>
  <si>
    <t>CLASS.CONSTRAINT</t>
  </si>
  <si>
    <t>DMAV_FixpunkteAVKategorie2_V1_0.ili</t>
  </si>
  <si>
    <t>1) ID+</t>
  </si>
  <si>
    <t>DMAVTYM_Vermarkung_V1_0.Versicherungsart</t>
  </si>
  <si>
    <t>DMAVTYM_Grafik_V1_0.Rotation</t>
  </si>
  <si>
    <t>2) ID+</t>
  </si>
  <si>
    <t>DMAV_FixpunkteAVKategorie3_V1_0.ili</t>
  </si>
  <si>
    <t>TEXT*60</t>
  </si>
  <si>
    <t>SURFACE WITH (STRAIGHTS, ARCS) VERTEX GeometryCHLV95_V2.Coord2 WITHOUT OVERLAPS &gt; 0.002</t>
  </si>
  <si>
    <t>INTERLIS.XMLDateTime</t>
  </si>
  <si>
    <t>ASSOCIATION</t>
  </si>
  <si>
    <t>Entstehung_LFP3</t>
  </si>
  <si>
    <t>Entstehung</t>
  </si>
  <si>
    <t>-- {1}</t>
  </si>
  <si>
    <t>entstehender_LFP3</t>
  </si>
  <si>
    <t>-- {0..*}</t>
  </si>
  <si>
    <t>Untergang_LFP3</t>
  </si>
  <si>
    <t>Untergang</t>
  </si>
  <si>
    <t>-- {0..1}</t>
  </si>
  <si>
    <t>untergehendes_LFP3</t>
  </si>
  <si>
    <t>VIEW</t>
  </si>
  <si>
    <t>LFP3_Gueltig</t>
  </si>
  <si>
    <t>PROJECTION OF</t>
  </si>
  <si>
    <t>WHERE DEFINED(@PH1@) AND NOT(DEFINED(@PH2@))</t>
  </si>
  <si>
    <t>@PH1@: LFP3-&gt;Entstehung_x000D_
@PH2@: LFP3-&gt;Untergang</t>
  </si>
  <si>
    <t>= ALL OF</t>
  </si>
  <si>
    <t>Entstehung_HFP3</t>
  </si>
  <si>
    <t>entstehender_HFP3</t>
  </si>
  <si>
    <t>Untergang_HFP3</t>
  </si>
  <si>
    <t>untergehendes_HFP3</t>
  </si>
  <si>
    <t>HFP3_Gueltig</t>
  </si>
  <si>
    <t>@PH1@: HFP3-&gt;Entstehung_x000D_
@PH2@: HFP3-&gt;Untergang</t>
  </si>
  <si>
    <t>DMAV_HoheitsgrenzenLV_V1_0.ili</t>
  </si>
  <si>
    <t>GeometryCHLV95_V2.Line</t>
  </si>
  <si>
    <t>DMAV_HoheitsgrenzenAV_V1_0.ili</t>
  </si>
  <si>
    <t>CHAdminCodes_V2</t>
  </si>
  <si>
    <t>CHAdminCodes_V2.CHMunicipalityCode</t>
  </si>
  <si>
    <t>Entstehung_Gemeinde</t>
  </si>
  <si>
    <t>entstehende_Gemeinde</t>
  </si>
  <si>
    <t>Untergang_Gemeinde</t>
  </si>
  <si>
    <t>untergehende_Gemeinde</t>
  </si>
  <si>
    <t>Vorgaenger_Nachfolger_Gemeinde</t>
  </si>
  <si>
    <t>Vorgaenger</t>
  </si>
  <si>
    <t>Nachfolger</t>
  </si>
  <si>
    <t>Gemeinde_Gueltig</t>
  </si>
  <si>
    <t>WHERE DEFINED(@PH1@) AND DEFINED(@PH2@) AND (NOT(DEFINED(@PH3@)) OR NOT(DEFINED(@PH4@)))</t>
  </si>
  <si>
    <t>@PH1@: Gemeinde-&gt;Entstehung_x000D_
@PH2@: Gemeinde-&gt;Entstehung-&gt;GenehmigtAm_x000D_
@PH3@: Gemeinde-&gt;Untergang_x000D_
@PH4@: Gemeinde-&gt;Untergang-&gt;GenehmigtAm</t>
  </si>
  <si>
    <t>GeometryCHLV95_V2.MultiLine</t>
  </si>
  <si>
    <t>Entstehung_Gemeindegrenze</t>
  </si>
  <si>
    <t>entstehende_Gemeindegrenze</t>
  </si>
  <si>
    <t>Untergang_Gemeindegrenze</t>
  </si>
  <si>
    <t>untergehende_Gemeindegrenze</t>
  </si>
  <si>
    <t>Vorgaenger_Nachfolger_Gemeindegrenze</t>
  </si>
  <si>
    <t>Gemeindegrenze_Gueltig</t>
  </si>
  <si>
    <t>@PH1@: Gemeindegrenze-&gt;Entstehung_x000D_
@PH2@: Gemeindegrenze-&gt;Entstehung-&gt;GenehmigtAm_x000D_
@PH3@: Gemeindegrenze-&gt;Untergang_x000D_
@PH4@: Gemeindegrenze-&gt;Untergang-&gt;GenehmigtAm</t>
  </si>
  <si>
    <t>VIEW.CONSTRAINT</t>
  </si>
  <si>
    <t>GemeindeGemeindegrenze</t>
  </si>
  <si>
    <t>-- {1..*}</t>
  </si>
  <si>
    <t>ASSOCIATION.CONSTRAINT</t>
  </si>
  <si>
    <t>Entstehung_ProjGemeindegrenzabschnitt</t>
  </si>
  <si>
    <t>entstehender_ProjGemeindegrenzabschnitt</t>
  </si>
  <si>
    <t>Untergang_ProjGemeindegrenzabschnitt</t>
  </si>
  <si>
    <t>untergehender_ProjGemeindegrenzabschnitt</t>
  </si>
  <si>
    <t>GemeindeProjGemeindegrenzabschnitt</t>
  </si>
  <si>
    <t>ProjGemeindeGrenzabschnitt</t>
  </si>
  <si>
    <t>Vorgaenger_Nachfolger_ProjGemeindegrenzabschnitt</t>
  </si>
  <si>
    <t>Gemeindegrenzabschnitt_Projektiert</t>
  </si>
  <si>
    <t>@PH1@: ProjGemeindegrenzabschnitt-&gt;Entstehung_x000D_
@PH2@: ProjGemeindegrenzabschnitt-&gt;Entstehung-&gt;GenehmigtAm</t>
  </si>
  <si>
    <t>Entstehung_Bezirksgrenzabschnitt</t>
  </si>
  <si>
    <t>entstehender_Bezirksgrenzabschnitt</t>
  </si>
  <si>
    <t>Untergang_Bezirksgrenzabschnitt</t>
  </si>
  <si>
    <t>untergehender_Bezirksgrenzabschnitt</t>
  </si>
  <si>
    <t>Vorgaenger_Nachfolger_Bezirksgrenzabschnitt</t>
  </si>
  <si>
    <t>Bezirksgrenzabschnitt_Gueltig</t>
  </si>
  <si>
    <t>@PH1@: Bezirksgrenzabschnitt-&gt;Entstehung_x000D_
@PH2@: Bezirksgrenzabschnitt-&gt;Entstehung-&gt;GenehmigtAm_x000D_
@PH3@: Bezirksgrenzabschnitt-&gt;Untergang_x000D_
@PH4@: Bezirksgrenzabschnitt-&gt;Untergang-&gt;GenehmigtAm</t>
  </si>
  <si>
    <t>Entstehung_Kantonsgrenzabschnitt</t>
  </si>
  <si>
    <t>entstehender_Kantonsgrenzabschnitt</t>
  </si>
  <si>
    <t>Untergang_Kantonsgrenzabschnitt</t>
  </si>
  <si>
    <t>untergehender_Kantonsgrenzabschnitt</t>
  </si>
  <si>
    <t>Vorgaenger_Nachfolger_Kantonsgrenzabschnitt</t>
  </si>
  <si>
    <t>Kantonsgrenzabschnitt_Gueltig</t>
  </si>
  <si>
    <t>@PH1@: Kantonsgrenzabschnitt-&gt;Entstehung_x000D_
@PH2@: Kantonsgrenzabschnitt-&gt;Entstehung-&gt;GenehmigtAm_x000D_
@PH3@: Kantonsgrenzabschnitt-&gt;Untergang_x000D_
@PH4@: Kantonsgrenzabschnitt-&gt;Untergang-&gt;GenehmigtAm</t>
  </si>
  <si>
    <t>DMAV_Grundstuecke_V1_0.ili</t>
  </si>
  <si>
    <t>Entstehung_Grenzpunkt</t>
  </si>
  <si>
    <t>entstehender_Grenzpunkt</t>
  </si>
  <si>
    <t>Untergang_Grenzpunkt</t>
  </si>
  <si>
    <t>untergehender_Grenzpunkt</t>
  </si>
  <si>
    <t>Vorgaenger_Nachfolger_Grenzpunkt</t>
  </si>
  <si>
    <t>Grenzpunkt_Gueltig</t>
  </si>
  <si>
    <t>@PH1@: Grenzpunkt-&gt;Entstehung_x000D_
@PH2@: Grenzpunkt-&gt;Entstehung-&gt;Grundbucheintrag_x000D_
@PH3@: Grenzpunkt-&gt;Untergang_x000D_
@PH4@: Grenzpunkt-&gt;Untergang-&gt;Grundbucheintrag</t>
  </si>
  <si>
    <t>TEXT*14</t>
  </si>
  <si>
    <t>1 .. 999999999 [Units.m2]</t>
  </si>
  <si>
    <t>Entstehung_Grundstueck</t>
  </si>
  <si>
    <t>entstehendes_Grundstueck</t>
  </si>
  <si>
    <t>Untergang_Grundstueck</t>
  </si>
  <si>
    <t>untergehendes_Grundstueck</t>
  </si>
  <si>
    <t>Vorgaenger_Nachfolger_Grundstueck</t>
  </si>
  <si>
    <t>Grundstueck_Gueltig</t>
  </si>
  <si>
    <t>@PH1@: Grundstueck-&gt;Entstehung_x000D_
@PH2@: Grundstueck-&gt;Entstehung-&gt;Grundbucheintrag_x000D_
@PH3@: Grundstueck-&gt;Untergang_x000D_
@PH4@: Grundstueck-&gt;Untergang-&gt;Grundbucheintrag</t>
  </si>
  <si>
    <t>DMAVTYM_Qualitaet_V1_0.Qualitaetsstandard</t>
  </si>
  <si>
    <t>GrundstueckLiegenschaft</t>
  </si>
  <si>
    <t>-&lt;#&gt; {1}</t>
  </si>
  <si>
    <t>Liegenschaft_Gueltig</t>
  </si>
  <si>
    <t>@PH1@: Liegenschaft-&gt;Grundstueck-&gt;Entstehung_x000D_
@PH2@: Liegenschaft-&gt;Grundstueck-&gt;Entstehung-&gt;Grundbucheintrag_x000D_
@PH3@: Liegenschaft-&gt;Grundstueck-&gt;Untergang_x000D_
@PH4@: Liegenschaft-&gt;Grundstueck-&gt;Untergang-&gt;Grundbucheintrag</t>
  </si>
  <si>
    <t>GrundstueckSelbstaendigesDauerndesRecht</t>
  </si>
  <si>
    <t>SelbstaendigesDauerndesRecht_Gueltig</t>
  </si>
  <si>
    <t>@PH1@: SelbstaendigesDauerndesRecht-&gt;Grundstueck-&gt;Entstehung_x000D_
@PH2@: SelbstaendigesDauerndesRecht-&gt;Grundstueck-&gt;Entstehung-&gt;Grundbucheintrag_x000D_
@PH3@: SelbstaendigesDauerndesRecht-&gt;Grundstueck-&gt;Untergang_x000D_
@PH4@: SelbstaendigesDauerndesRecht-&gt;Grundstueck-&gt;Untergang-&gt;Grundbucheintrag</t>
  </si>
  <si>
    <t>GrundstueckBergwerk</t>
  </si>
  <si>
    <t>Bergwerk_Gueltig</t>
  </si>
  <si>
    <t>@PH1@: Bergwerk-&gt;Grundstueck-&gt;Entstehung_x000D_
@PH2@: Bergwerk-&gt;Grundstueck-&gt;Entstehung-&gt;Grundbucheintrag_x000D_
@PH3@: Bergwerk-&gt;Grundstueck-&gt;Untergang_x000D_
@PH4@: Bergwerk-&gt;Grundstueck-&gt;Untergang-&gt;Grundbucheintrag</t>
  </si>
  <si>
    <t>STRUCTURE</t>
  </si>
  <si>
    <t>STRUCTURE.CONSTRAINT</t>
  </si>
  <si>
    <t>TEXT*22</t>
  </si>
  <si>
    <t>DMAV_DauerndeBodenverschiebungen_V1_0.ili</t>
  </si>
  <si>
    <t>Entstehung_DauerndeBodenverschiebung</t>
  </si>
  <si>
    <t>entstehende_DauerndeBodenverschiebung</t>
  </si>
  <si>
    <t>Untergang_DauerndeBodenverschiebung</t>
  </si>
  <si>
    <t>untergehende_DauerndeBodenverschiebung</t>
  </si>
  <si>
    <t>Vorgaenger_Nachfolger_DauerndeBodenverschiebung</t>
  </si>
  <si>
    <t>DauerndeBodenverschiebung_Gueltig</t>
  </si>
  <si>
    <t>@PH1@: DauerndeBodenverschiebung-&gt;Entstehung_x000D_
@PH2@: DauerndeBodenverschiebung-&gt;Entstehung-&gt;GenehmigtAm_x000D_
@PH3@: DauerndeBodenverschiebung-&gt;Untergang_x000D_
@PH4@: DauerndeBodenverschiebung-&gt;Untergang-&gt;GenehmigtAm</t>
  </si>
  <si>
    <t>DMAV_Nomenklatur_V1_0.ili</t>
  </si>
  <si>
    <t>Entstehung_Flurname</t>
  </si>
  <si>
    <t>entstehender_Flurname</t>
  </si>
  <si>
    <t>Untergang_Flurname</t>
  </si>
  <si>
    <t>untergehendes_Flurname</t>
  </si>
  <si>
    <t>Flurname_Gueltig</t>
  </si>
  <si>
    <t>@PH1@: Flurname-&gt;Entstehung_x000D_
@PH2@: Flurname-&gt;Untergang</t>
  </si>
  <si>
    <t>Entstehung_Ortsname</t>
  </si>
  <si>
    <t>entstehender_Ortsname</t>
  </si>
  <si>
    <t>Untergang_Ortsname</t>
  </si>
  <si>
    <t>untergehendes_Ortsname</t>
  </si>
  <si>
    <t>Ortsname_Gueltig</t>
  </si>
  <si>
    <t>@PH1@: Ortsname-&gt;Entstehung_x000D_
@PH2@: Ortsname-&gt;Untergang</t>
  </si>
  <si>
    <t>Entstehung_Gelaendename</t>
  </si>
  <si>
    <t>entstehender_Gelaendename</t>
  </si>
  <si>
    <t>Untergang_Gelaendename</t>
  </si>
  <si>
    <t>untergehendes_Gelaendename</t>
  </si>
  <si>
    <t>Gelaendename_Gueltig</t>
  </si>
  <si>
    <t>@PH1@: Gelaendename-&gt;Entstehung_x000D_
@PH2@: Gelaendename-&gt;Untergang</t>
  </si>
  <si>
    <t>DMAV_Bodenbedeckung_V1_0.ili</t>
  </si>
  <si>
    <t>Gebaeude</t>
  </si>
  <si>
    <t>befestigt.Strasse_Weg</t>
  </si>
  <si>
    <t>befestigt.Trottoir</t>
  </si>
  <si>
    <t>befestigt.Verkehrsinsel</t>
  </si>
  <si>
    <t>befestigt.Bahn</t>
  </si>
  <si>
    <t>befestigt.Flugplatz</t>
  </si>
  <si>
    <t>befestigt.Wasserbecken</t>
  </si>
  <si>
    <t>befestigt.uebrige_befestigte</t>
  </si>
  <si>
    <t>humusiert.Acker_Wiese_Weide</t>
  </si>
  <si>
    <t>humusiert.Intensivkultur.Reben</t>
  </si>
  <si>
    <t>humusiert.Intensivkultur.uebrige_Intensivkultur</t>
  </si>
  <si>
    <t>humusiert.Gartenanlage</t>
  </si>
  <si>
    <t>humusiert.Hoch_Flachmoor</t>
  </si>
  <si>
    <t>humusiert.uebrige_humusierte</t>
  </si>
  <si>
    <t>Gewaesser.stehendes_Gewaesser</t>
  </si>
  <si>
    <t>Gewaesser.fliessendes_Gewaesser</t>
  </si>
  <si>
    <t>Gewaesser.Schilfguertel</t>
  </si>
  <si>
    <t>bestockt.geschlossener_Wald</t>
  </si>
  <si>
    <t>bestockt.Wytweide.Wytweide_dicht</t>
  </si>
  <si>
    <t>bestockt.Wytweide.Wytweide_offen</t>
  </si>
  <si>
    <t>bestockt.uebrige_bestockte</t>
  </si>
  <si>
    <t>vegetationslos.Fels</t>
  </si>
  <si>
    <t>vegetationslos.Gletscher_Firn</t>
  </si>
  <si>
    <t>vegetationslos.Geroell_Sand</t>
  </si>
  <si>
    <t>vegetationslos.Abbau_Deponie</t>
  </si>
  <si>
    <t>vegetationslos.uebrige_vegetationslose</t>
  </si>
  <si>
    <t>DMAVTYM_Modinfo_V1_0.Objektstatus</t>
  </si>
  <si>
    <t>Entstehung_Bodenbedeckung</t>
  </si>
  <si>
    <t>entstehende_BoFlaeche</t>
  </si>
  <si>
    <t>Untergang_Bodenbedeckung</t>
  </si>
  <si>
    <t>untergehende_BoFlaeche</t>
  </si>
  <si>
    <t>Vorgaenger_Nachfolger_Bodenbedeckung</t>
  </si>
  <si>
    <t>Bodenbedeckung_Gueltig</t>
  </si>
  <si>
    <t>@PH1@: Bodenbedeckung-&gt;Entstehung_x000D_
@PH2@: Bodenbedeckung-&gt;Untergang</t>
  </si>
  <si>
    <t>Entstehung_Messpunkt</t>
  </si>
  <si>
    <t>entstehender_Messpunkt</t>
  </si>
  <si>
    <t>DMAV_Einzelobjekte_V1_0.ili</t>
  </si>
  <si>
    <t>Entstehung_Einzelobjekt</t>
  </si>
  <si>
    <t>entstehendes_Einzelobjekt</t>
  </si>
  <si>
    <t>Untergang_Einzelobjekt</t>
  </si>
  <si>
    <t>untergehendes_Einzelobjekt</t>
  </si>
  <si>
    <t>Vorgaenger_Nachfolger_Einzelobjekt</t>
  </si>
  <si>
    <t>Einzelobjekt_Gueltig</t>
  </si>
  <si>
    <t>@PH1@: Einzelobjekt-&gt;Entstehung_x000D_
@PH2@: Einzelobjekt-&gt;Untergang</t>
  </si>
  <si>
    <t>DMAV_Rohrleitungen_V1_0.ili</t>
  </si>
  <si>
    <t>Entstehung_Leitungsobjekt</t>
  </si>
  <si>
    <t>entstehendes_Leitungsobjekt</t>
  </si>
  <si>
    <t>Untergang_Leitungsobjekt</t>
  </si>
  <si>
    <t>untergehendes_Leitungsobjekt</t>
  </si>
  <si>
    <t>Vorgaenger_Nachfolger_Leitungsobjekt</t>
  </si>
  <si>
    <t>Leitungsobjekt_Gueltig</t>
  </si>
  <si>
    <t>@PH1@: Leitungsobjekt-&gt;Entstehung_x000D_
@PH2@: Leitungsobjekt-&gt;Untergang</t>
  </si>
  <si>
    <t>Entstehung_Signal</t>
  </si>
  <si>
    <t>entstehendes_Signal</t>
  </si>
  <si>
    <t>Untergang_Signal</t>
  </si>
  <si>
    <t>untergehendes_Signal</t>
  </si>
  <si>
    <t>Vorgaenger_Nachfolger_Signal</t>
  </si>
  <si>
    <t>Signal_Gueltig</t>
  </si>
  <si>
    <t>@PH1@: Signal-&gt;Entstehung_x000D_
@PH2@: Signal-&gt;Untergang</t>
  </si>
  <si>
    <t>DMAV_Toleranzstufen_V1_0.ili</t>
  </si>
  <si>
    <t>Entstehung_Toleranzstufe</t>
  </si>
  <si>
    <t>entstehende_Toleranzstufe</t>
  </si>
  <si>
    <t>Untergang_Toleranzstufe</t>
  </si>
  <si>
    <t>untergehendes_Toleranzstufe</t>
  </si>
  <si>
    <t>Toleranzstufe_Gueltig</t>
  </si>
  <si>
    <t>TS~Toleranzstufe</t>
  </si>
  <si>
    <t>@PH1@: TS-&gt;Entstehung_x000D_
@PH2@: TS-&gt;Untergang</t>
  </si>
  <si>
    <t>TS</t>
  </si>
  <si>
    <t>DMAV_PLZ_Ortschaft_V1_0.ili</t>
  </si>
  <si>
    <t>PLZ_Ortschaft</t>
  </si>
  <si>
    <t>GeometryCHLV95_V2.MultiSurface</t>
  </si>
  <si>
    <t>TEXT*40</t>
  </si>
  <si>
    <t>OrtschaftPLZ</t>
  </si>
  <si>
    <t>DMAV_Gebaeudeadressen_V1_0.ili</t>
  </si>
  <si>
    <t>Lokalisationsname</t>
  </si>
  <si>
    <t>TEXT*24</t>
  </si>
  <si>
    <t>TEXT*16</t>
  </si>
  <si>
    <t>GeometryCHLV95_V2.DirectedLine</t>
  </si>
  <si>
    <t>Entstehung_Lokalisation</t>
  </si>
  <si>
    <t>entstehende_Lokalisation</t>
  </si>
  <si>
    <t>Untergang_Lokalisation</t>
  </si>
  <si>
    <t>untergehende_Lokalisation</t>
  </si>
  <si>
    <t>Vorgaenger_Nachfolger_Lokalisation</t>
  </si>
  <si>
    <t>Lokalisation_Gueltig</t>
  </si>
  <si>
    <t>@PH1@: Lokalisation-&gt;Entstehung_x000D_
@PH2@: Lokalisation-&gt;Untergang</t>
  </si>
  <si>
    <t>Gebaeudename</t>
  </si>
  <si>
    <t>Gebaeudebeschreibung</t>
  </si>
  <si>
    <t>TEXT*100</t>
  </si>
  <si>
    <t>IstOffizielleGebaeudeadresse</t>
  </si>
  <si>
    <t>-99 .. 99 [INTERLIS.m]</t>
  </si>
  <si>
    <t>(Bodenbedeckung, Einzelobjekte)</t>
  </si>
  <si>
    <t>Entstehung_Gebaeudeeingang</t>
  </si>
  <si>
    <t>entstehender_Gebaeudeeingang</t>
  </si>
  <si>
    <t>Untergang_Gebaeudeeingang</t>
  </si>
  <si>
    <t>untergehender_Gebaeudeeingang</t>
  </si>
  <si>
    <t>Vorgaenger_Nachfolger_Gebaeudeeingang</t>
  </si>
  <si>
    <t>Gebaeudeeingang_Gueltig</t>
  </si>
  <si>
    <t>@PH1@: Gebaeudeeingang-&gt;Entstehung_x000D_
@PH2@: Gebaeudeeingang-&gt;Untergang</t>
  </si>
  <si>
    <t>LokalisationGebaeudeeingang</t>
  </si>
  <si>
    <t>-&lt;&gt; {0..1}</t>
  </si>
  <si>
    <t>DMAV Modelldokumentation (Objektkatalog)</t>
  </si>
  <si>
    <t>Werte</t>
  </si>
  <si>
    <t>HALIGNMENT</t>
  </si>
  <si>
    <t>VALIGNMENT</t>
  </si>
  <si>
    <t>GeometryCHLV95_V2.LineWithoutArcs</t>
  </si>
  <si>
    <t>Nr</t>
  </si>
  <si>
    <t>Genere_crocetta</t>
  </si>
  <si>
    <t>Genere</t>
  </si>
  <si>
    <t>Crocetta_reticolo</t>
  </si>
  <si>
    <t>Margine_del_piano</t>
  </si>
  <si>
    <t>Genre_croix</t>
  </si>
  <si>
    <t>Genre</t>
  </si>
  <si>
    <t>Croix_filet</t>
  </si>
  <si>
    <t>Bords_de_plan</t>
  </si>
  <si>
    <t>Kreuzart</t>
  </si>
  <si>
    <t>Art</t>
  </si>
  <si>
    <t>Netzkreuz</t>
  </si>
  <si>
    <t>Planrahmen</t>
  </si>
  <si>
    <t>A</t>
  </si>
  <si>
    <t>Rotazione</t>
  </si>
  <si>
    <t>Ori</t>
  </si>
  <si>
    <t>CoordP</t>
  </si>
  <si>
    <t>Pos</t>
  </si>
  <si>
    <t>LKoord</t>
  </si>
  <si>
    <t>ID+</t>
  </si>
  <si>
    <t>relazione 1-mc</t>
  </si>
  <si>
    <t>-&gt; Layout_del_piano</t>
  </si>
  <si>
    <t>Crocetta_reticolo_di</t>
  </si>
  <si>
    <t>relation 1-mc</t>
  </si>
  <si>
    <t>-&gt; Bord_de_plan</t>
  </si>
  <si>
    <t>Croix_filet_de</t>
  </si>
  <si>
    <t>Beziehung 1-mc</t>
  </si>
  <si>
    <t>-&gt; PlanLayout</t>
  </si>
  <si>
    <t>Netzkreuz_von</t>
  </si>
  <si>
    <t>Genere_simbolo</t>
  </si>
  <si>
    <t>SimboloLayout_del_piano</t>
  </si>
  <si>
    <t>Genre_symbole</t>
  </si>
  <si>
    <t>SymboleBord_de_plan</t>
  </si>
  <si>
    <t>Symbolart</t>
  </si>
  <si>
    <t>PlanLayoutSymbol</t>
  </si>
  <si>
    <t>SimbLayout_del_piano_di</t>
  </si>
  <si>
    <t>SymboleBord_de_plan_de</t>
  </si>
  <si>
    <t>PlanLayoutSymbol_von</t>
  </si>
  <si>
    <t>Scelta_rappresentazione</t>
  </si>
  <si>
    <t>Superficie_disegno</t>
  </si>
  <si>
    <t>Choix_representation</t>
  </si>
  <si>
    <t>Surface_representation</t>
  </si>
  <si>
    <t>Auswahlart</t>
  </si>
  <si>
    <t>Darstellungsflaeche</t>
  </si>
  <si>
    <t>SURFACE WITH (STRAIGHTS, ARCS) VERTEX CoordP WITHOUT OVERLAPS &gt; 0.050</t>
  </si>
  <si>
    <t>Geometria</t>
  </si>
  <si>
    <t>SURFACE WITH (STRAIGHTS, ARCS) VERTEX LKoord WITHOUT OVERLAPS &gt; 0.050</t>
  </si>
  <si>
    <t>Superficie_disegno_di</t>
  </si>
  <si>
    <t>Surface_representation_de</t>
  </si>
  <si>
    <t>Darstellungsflaeche_von</t>
  </si>
  <si>
    <t>POLYLINE WITH (STRAIGHTS) VERTEX CoordP</t>
  </si>
  <si>
    <t>Linea_coordinate</t>
  </si>
  <si>
    <t>Ligne_coordonnees</t>
  </si>
  <si>
    <t>POLYLINE WITH (STRAIGHTS) VERTEX LKoord</t>
  </si>
  <si>
    <t>KoordinatenLinie</t>
  </si>
  <si>
    <t>Linea_coordinate_di</t>
  </si>
  <si>
    <t>Ligne_coordonnees_de</t>
  </si>
  <si>
    <t>KoordinatenLinie_von</t>
  </si>
  <si>
    <t>Genere_linea</t>
  </si>
  <si>
    <t>Elemento_lineare</t>
  </si>
  <si>
    <t>Type_ligne</t>
  </si>
  <si>
    <t>Element_lineaire</t>
  </si>
  <si>
    <t>Linientyp</t>
  </si>
  <si>
    <t>Linienobjekt</t>
  </si>
  <si>
    <t>POLYLINE WITH (STRAIGHTS, ARCS) VERTEX CoordP</t>
  </si>
  <si>
    <t>POLYLINE WITH (STRAIGHTS, ARCS) VERTEX LKoord</t>
  </si>
  <si>
    <t>Elemento_lineare_di</t>
  </si>
  <si>
    <t>Element_lineaire_de</t>
  </si>
  <si>
    <t>Linienobjekt_von</t>
  </si>
  <si>
    <t>medio</t>
  </si>
  <si>
    <t>DimensioneCarattere</t>
  </si>
  <si>
    <t>Dimensione</t>
  </si>
  <si>
    <t>PosIndicazioneCoordinate</t>
  </si>
  <si>
    <t>moyenne</t>
  </si>
  <si>
    <t>GrandeurEcriture</t>
  </si>
  <si>
    <t>Grandeur</t>
  </si>
  <si>
    <t>PosIndication_coord</t>
  </si>
  <si>
    <t>mittel</t>
  </si>
  <si>
    <t>Groesse</t>
  </si>
  <si>
    <t>KoordinatenanschriftPos</t>
  </si>
  <si>
    <t>Half</t>
  </si>
  <si>
    <t>VAli</t>
  </si>
  <si>
    <t>Center</t>
  </si>
  <si>
    <t>HAli</t>
  </si>
  <si>
    <t>K</t>
  </si>
  <si>
    <t>relazione 1-m</t>
  </si>
  <si>
    <t>-&gt; Indicazione_coordinate</t>
  </si>
  <si>
    <t>PosIndicazione_coord_di</t>
  </si>
  <si>
    <t>-&gt; Indication_coordonnees</t>
  </si>
  <si>
    <t>PosIndication_coord_de</t>
  </si>
  <si>
    <t>-&gt; Koordinatenanschrift</t>
  </si>
  <si>
    <t>KoordinatenanschriftPos_von</t>
  </si>
  <si>
    <t>Descrizione</t>
  </si>
  <si>
    <t>Indicazione_coordinate</t>
  </si>
  <si>
    <t>Indication_coordonnees</t>
  </si>
  <si>
    <t>Beschriftung</t>
  </si>
  <si>
    <t>Koordinatenanschrift</t>
  </si>
  <si>
    <t>Indicazione_coord_di</t>
  </si>
  <si>
    <t>Indication_coordonnees_de</t>
  </si>
  <si>
    <t>Koordinatenanschrift_von</t>
  </si>
  <si>
    <t>PosTesto_del_piano</t>
  </si>
  <si>
    <t>PosDescription_plan</t>
  </si>
  <si>
    <t>PlanbeschriftungPos</t>
  </si>
  <si>
    <t>-&gt; Testo_del_piano</t>
  </si>
  <si>
    <t>PosTesto_del_piano_di</t>
  </si>
  <si>
    <t>-&gt; Description_plan</t>
  </si>
  <si>
    <t>PosDescription_plan_de</t>
  </si>
  <si>
    <t>-&gt; Planbeschriftung</t>
  </si>
  <si>
    <t>PlanbeschriftungPos_von</t>
  </si>
  <si>
    <t>Genere_testo</t>
  </si>
  <si>
    <t>Testo_del_piano</t>
  </si>
  <si>
    <t>Genre_description</t>
  </si>
  <si>
    <t>Description_plan</t>
  </si>
  <si>
    <t>Beschriftungsart</t>
  </si>
  <si>
    <t>Planbeschriftung</t>
  </si>
  <si>
    <t>Testo</t>
  </si>
  <si>
    <t>Testo_del_piano_di</t>
  </si>
  <si>
    <t>Origine</t>
  </si>
  <si>
    <t>Planbeschriftung_von</t>
  </si>
  <si>
    <t>[fornito] [da generare]</t>
  </si>
  <si>
    <t>Con_reticolo_coord</t>
  </si>
  <si>
    <t>Layout_del_piano</t>
  </si>
  <si>
    <t>[livre avec] [a generer]</t>
  </si>
  <si>
    <t>Avec_reseau_coord</t>
  </si>
  <si>
    <t>Bord_de_plan</t>
  </si>
  <si>
    <t>[mitgeliefert] [zu generieren]</t>
  </si>
  <si>
    <t>Mit_Koordinatennetz</t>
  </si>
  <si>
    <t>PlanLayout</t>
  </si>
  <si>
    <t>Origine_piano_sinottico</t>
  </si>
  <si>
    <t>Origine_plan_synoptique</t>
  </si>
  <si>
    <t>UebersichtPlannullpunkt</t>
  </si>
  <si>
    <t>Tipo_scala</t>
  </si>
  <si>
    <t>Scala_piano_sinottico</t>
  </si>
  <si>
    <t>Type_echelle</t>
  </si>
  <si>
    <t>Nombre_echelle_plan_synoptique</t>
  </si>
  <si>
    <t>Massstabstyp</t>
  </si>
  <si>
    <t>UebersichtMassstabszahl</t>
  </si>
  <si>
    <t>Azimut 100 = E</t>
  </si>
  <si>
    <t>E_Azimut</t>
  </si>
  <si>
    <t>Azimut 100 est E</t>
  </si>
  <si>
    <t>Azimut 100 ist E</t>
  </si>
  <si>
    <t>Origine_piano</t>
  </si>
  <si>
    <t>Origine_plan</t>
  </si>
  <si>
    <t>Plannullpunkt</t>
  </si>
  <si>
    <t>Scala</t>
  </si>
  <si>
    <t>Nombre_echelle</t>
  </si>
  <si>
    <t>Massstabszahl</t>
  </si>
  <si>
    <t>DATE</t>
  </si>
  <si>
    <t>Data_aggiornamento</t>
  </si>
  <si>
    <t>Date_MAJ</t>
  </si>
  <si>
    <t>Nachfuehrungsdatum</t>
  </si>
  <si>
    <t>Nome_geometra_revisore</t>
  </si>
  <si>
    <t>Nom_geometre_conservateur</t>
  </si>
  <si>
    <t>NachfuehrungsGeometername</t>
  </si>
  <si>
    <t>Data_allestimento</t>
  </si>
  <si>
    <t>Date_etablissement</t>
  </si>
  <si>
    <t>Erstellungsdatum</t>
  </si>
  <si>
    <t>Nome_geometra</t>
  </si>
  <si>
    <t>Nom_geometre</t>
  </si>
  <si>
    <t>Geometername</t>
  </si>
  <si>
    <t>Nome_comune</t>
  </si>
  <si>
    <t>Nom_commune</t>
  </si>
  <si>
    <t>Gemeindename</t>
  </si>
  <si>
    <t>Numero_del_piano</t>
  </si>
  <si>
    <t>Numero_du_plan</t>
  </si>
  <si>
    <t>Plannummer</t>
  </si>
  <si>
    <t>definizione del layout del piano impiegato</t>
  </si>
  <si>
    <t>TEXT*20</t>
  </si>
  <si>
    <t>Tipo_layout</t>
  </si>
  <si>
    <t>definition du type de bord de plan</t>
  </si>
  <si>
    <t>Type_bord_de_plan</t>
  </si>
  <si>
    <t>Definition des verwendeten Planspiegels</t>
  </si>
  <si>
    <t>Layouttyp</t>
  </si>
  <si>
    <t>TEXT*32</t>
  </si>
  <si>
    <t>Identificatore</t>
  </si>
  <si>
    <t>relazione 1-m con Area_di_numerazione</t>
  </si>
  <si>
    <t>IdentAN</t>
  </si>
  <si>
    <t>relation 1-m avec Domaine_numerotation</t>
  </si>
  <si>
    <t>Beziehung 1-m zu Nummerierungsbereich</t>
  </si>
  <si>
    <t>Nessun oggetto nella categoria altro, unicamente per le estensioni</t>
  </si>
  <si>
    <t>altro</t>
  </si>
  <si>
    <t>Pas d'objet dans la categorie autre, uniquement pour extensions</t>
  </si>
  <si>
    <t>Keine Objekte in der Kategorie weitere, nur fuer Erweiterungen</t>
  </si>
  <si>
    <t>D</t>
  </si>
  <si>
    <t>segno_reticolo</t>
  </si>
  <si>
    <t>marque_filet</t>
  </si>
  <si>
    <t>Netzmarkierung</t>
  </si>
  <si>
    <t>crocetta_reticolo</t>
  </si>
  <si>
    <t>croix_filet</t>
  </si>
  <si>
    <t>crocetta_coord</t>
  </si>
  <si>
    <t>croix_coord</t>
  </si>
  <si>
    <t>Koord_Kreuz</t>
  </si>
  <si>
    <t>freccia_nord</t>
  </si>
  <si>
    <t>flecheNord</t>
  </si>
  <si>
    <t>Nordpfeil</t>
  </si>
  <si>
    <t>standard</t>
  </si>
  <si>
    <t>noUFS</t>
  </si>
  <si>
    <t>noOFS</t>
  </si>
  <si>
    <t>BFSNr</t>
  </si>
  <si>
    <t>no_CN</t>
  </si>
  <si>
    <t>LK_Nr</t>
  </si>
  <si>
    <t>direzione_strada</t>
  </si>
  <si>
    <t>direction_route</t>
  </si>
  <si>
    <t>Strassenrichtung</t>
  </si>
  <si>
    <t>piani contigui, comune, distretto, cantone o nazione nel piano sinottico</t>
  </si>
  <si>
    <t>vicini_piano_sinottico</t>
  </si>
  <si>
    <t>plans voisins, commune, district, canton ou pays</t>
  </si>
  <si>
    <t>plan_synoptique</t>
  </si>
  <si>
    <t>Nachbarplaene, Gemeinde, Bezirk, Kanton oder Land im Uebersichtsfenster</t>
  </si>
  <si>
    <t>UebersichtNachbarn</t>
  </si>
  <si>
    <t>piani contigui nella situazione</t>
  </si>
  <si>
    <t>piano_contiguo</t>
  </si>
  <si>
    <t>plans voisins en situation</t>
  </si>
  <si>
    <t>plan_voisin</t>
  </si>
  <si>
    <t>Nachbarplaene in der Situation</t>
  </si>
  <si>
    <t>Nachbarplan</t>
  </si>
  <si>
    <t>comune, distretto, cantone o nazione</t>
  </si>
  <si>
    <t>vicini</t>
  </si>
  <si>
    <t>commune, district, canton ou pays</t>
  </si>
  <si>
    <t>voisins</t>
  </si>
  <si>
    <t>Gemeinde, Bezirk, Kanton oder Land</t>
  </si>
  <si>
    <t>Nachbarn</t>
  </si>
  <si>
    <t>[1 .. 1000000]</t>
  </si>
  <si>
    <t>TipoLingua</t>
  </si>
  <si>
    <t>Lingua</t>
  </si>
  <si>
    <t>Descrizione_edificio</t>
  </si>
  <si>
    <t>Indirizzi_degli_edifici</t>
  </si>
  <si>
    <t>TypeLangue</t>
  </si>
  <si>
    <t>Description_batiment</t>
  </si>
  <si>
    <t>Adresses_des_batiments</t>
  </si>
  <si>
    <t>Sprachtyp</t>
  </si>
  <si>
    <t>Texte</t>
  </si>
  <si>
    <t>Text</t>
  </si>
  <si>
    <t>-&gt; Entrata_edificio</t>
  </si>
  <si>
    <t>Descrizione_edificio_di</t>
  </si>
  <si>
    <t>-&gt; Entree_batiment</t>
  </si>
  <si>
    <t>Description_batiment_de</t>
  </si>
  <si>
    <t>-&gt; Gebaeudeeingang</t>
  </si>
  <si>
    <t>GebaeudeBeschreibung_von</t>
  </si>
  <si>
    <t>Linea_ausiliaria</t>
  </si>
  <si>
    <t>PosNome_Edificio</t>
  </si>
  <si>
    <t>Ligne_auxiliaire</t>
  </si>
  <si>
    <t>PosNom_batiment</t>
  </si>
  <si>
    <t>Hilfslinie</t>
  </si>
  <si>
    <t>GebaeudeNamePos</t>
  </si>
  <si>
    <t>tratto di collegamento</t>
  </si>
  <si>
    <t>Trait de rappel</t>
  </si>
  <si>
    <t>-&gt; Nome_edificio</t>
  </si>
  <si>
    <t>PosNome_Edificio_di</t>
  </si>
  <si>
    <t>relation 1-m</t>
  </si>
  <si>
    <t>-&gt; Nom_batiment</t>
  </si>
  <si>
    <t>PosNom_batiment_de</t>
  </si>
  <si>
    <t>Beziehung 1-m</t>
  </si>
  <si>
    <t>-&gt; GebaeudeName</t>
  </si>
  <si>
    <t>GebaeudeNamePos_von</t>
  </si>
  <si>
    <t>Nome_edificio</t>
  </si>
  <si>
    <t>Nom_batiment</t>
  </si>
  <si>
    <t>Testo_indicizzato</t>
  </si>
  <si>
    <t>Texte_index</t>
  </si>
  <si>
    <t>IndexText</t>
  </si>
  <si>
    <t>Testo_abbreviato</t>
  </si>
  <si>
    <t>Texte_abrege</t>
  </si>
  <si>
    <t>KurzText</t>
  </si>
  <si>
    <t>Nome_edificio_di</t>
  </si>
  <si>
    <t>Nom_batiment_de</t>
  </si>
  <si>
    <t>GebaeudeName_von</t>
  </si>
  <si>
    <t>PosNumero_casa</t>
  </si>
  <si>
    <t>PosNumero_maison</t>
  </si>
  <si>
    <t>HausnummerPos</t>
  </si>
  <si>
    <t>relazione 1-mc;</t>
  </si>
  <si>
    <t>PosNumero_casa_di</t>
  </si>
  <si>
    <t>PosNumero_batiment_de</t>
  </si>
  <si>
    <t>Beziehung 1-mc;</t>
  </si>
  <si>
    <t>HausnummerPos_von</t>
  </si>
  <si>
    <t>[0..99]</t>
  </si>
  <si>
    <t>REA_EDID</t>
  </si>
  <si>
    <t>Entrata_edificio</t>
  </si>
  <si>
    <t>RegBL_EDID</t>
  </si>
  <si>
    <t>Entree_batiment</t>
  </si>
  <si>
    <t>GWR_EDID</t>
  </si>
  <si>
    <t>[1..999999999]</t>
  </si>
  <si>
    <t>REA_EGID</t>
  </si>
  <si>
    <t>RegBL_EGID</t>
  </si>
  <si>
    <t>GWR_EGID</t>
  </si>
  <si>
    <t>Identificatore di Edificio del REA, quando disponibile, vedi commento cap. 3.18.2</t>
  </si>
  <si>
    <t>Eidg. Gebäude-Identifikator wenn verfügbar, siehe Erklärung Kapitel 3.18.2</t>
  </si>
  <si>
    <t>(CS, OS)</t>
  </si>
  <si>
    <t>In_edificio</t>
  </si>
  <si>
    <t>(CS, OD)</t>
  </si>
  <si>
    <t>Dans_batiment</t>
  </si>
  <si>
    <t>(BB, EO)</t>
  </si>
  <si>
    <t>Im_Gebaeude</t>
  </si>
  <si>
    <t>Numero_casa</t>
  </si>
  <si>
    <t>Numero_maison</t>
  </si>
  <si>
    <t>[-99..99]</t>
  </si>
  <si>
    <t>Quota</t>
  </si>
  <si>
    <t>[-99 .. 99]</t>
  </si>
  <si>
    <t>Niveau</t>
  </si>
  <si>
    <t>HoehenLage</t>
  </si>
  <si>
    <t>Posizione interna di CS.Edificio, elementi OS (ed. sotterraneo, etc)</t>
  </si>
  <si>
    <t>Pos a l'int. de CS.Batiment, elements OD (bat souterrain, etc)</t>
  </si>
  <si>
    <t>Lage innerhalb BB.Gebaeude, EO-Elemente (unterirdisches_Gebaeude usw.)</t>
  </si>
  <si>
    <t>Lage</t>
  </si>
  <si>
    <t>(si,no)</t>
  </si>
  <si>
    <t>Designazione_ufficiale</t>
  </si>
  <si>
    <t>(oui, non)</t>
  </si>
  <si>
    <t>Est_designation_officielle</t>
  </si>
  <si>
    <t>(ja, nein)</t>
  </si>
  <si>
    <t>Attributi_provvisori</t>
  </si>
  <si>
    <t>Attributs_provisoires</t>
  </si>
  <si>
    <t>Modifiche_in_corso</t>
  </si>
  <si>
    <t>En_cours_modification</t>
  </si>
  <si>
    <t>Stato_IE</t>
  </si>
  <si>
    <t>Validita</t>
  </si>
  <si>
    <t>Statut_mise_a_jour_AB</t>
  </si>
  <si>
    <t>Status_GA</t>
  </si>
  <si>
    <t>Status</t>
  </si>
  <si>
    <t>relazione c-mc</t>
  </si>
  <si>
    <t>relation c-mc</t>
  </si>
  <si>
    <t>Beziehung c-mc</t>
  </si>
  <si>
    <t>-&gt; Localizzazione</t>
  </si>
  <si>
    <t>Entrata_edificio_di</t>
  </si>
  <si>
    <t>-&gt; Localisation</t>
  </si>
  <si>
    <t>Entree_batiment_de</t>
  </si>
  <si>
    <t>-&gt; Lokalisation</t>
  </si>
  <si>
    <t>Gebaeudeeingang_von</t>
  </si>
  <si>
    <t>-&gt; Tenuta_a_giornoEdifici</t>
  </si>
  <si>
    <t>-&gt; Mise_a_jourBAT</t>
  </si>
  <si>
    <t>-&gt; GEBNachfuehrung</t>
  </si>
  <si>
    <t>Asse</t>
  </si>
  <si>
    <t>Tronco_di_strada</t>
  </si>
  <si>
    <t>Est_axe</t>
  </si>
  <si>
    <t>Troncon_rue</t>
  </si>
  <si>
    <t>[1..999]</t>
  </si>
  <si>
    <t>Ordine</t>
  </si>
  <si>
    <t>[1 .. 999]</t>
  </si>
  <si>
    <t>Ordre</t>
  </si>
  <si>
    <t>Ordnung</t>
  </si>
  <si>
    <t>Punto_partenza</t>
  </si>
  <si>
    <t>Point_depart</t>
  </si>
  <si>
    <t>Anfangspunkt</t>
  </si>
  <si>
    <t>Tronco_di_strada_di</t>
  </si>
  <si>
    <t>Troncon_rue_de</t>
  </si>
  <si>
    <t>Strassenstueck_von</t>
  </si>
  <si>
    <t>Zona_denominata</t>
  </si>
  <si>
    <t>Lieu_denomme</t>
  </si>
  <si>
    <t>SURFACE WITH (STRAIGHTS, ARCS) VERTEX CoordP WITHOUT OVERLAPS &gt; 0.500</t>
  </si>
  <si>
    <t>SURFACE WITH (STRAIGHTS, ARCS) VERTEX LKoord WITHOUT OVERLAPS &gt; 0.500</t>
  </si>
  <si>
    <t>Flaeche</t>
  </si>
  <si>
    <t>Zona_denominata_di</t>
  </si>
  <si>
    <t>Lieu_denomme_de</t>
  </si>
  <si>
    <t>BenanntesGebiet_von</t>
  </si>
  <si>
    <t>PosNome_localizzazione</t>
  </si>
  <si>
    <t>PosNom_localisation</t>
  </si>
  <si>
    <t>LokalisationsNamePos</t>
  </si>
  <si>
    <t>ultimo carattere</t>
  </si>
  <si>
    <t>[1 .. 60]</t>
  </si>
  <si>
    <t>Indice_finale</t>
  </si>
  <si>
    <t>dernier caractere</t>
  </si>
  <si>
    <t>Indice_fin</t>
  </si>
  <si>
    <t>letztes Zeichen</t>
  </si>
  <si>
    <t>EndIndex</t>
  </si>
  <si>
    <t>Indice_iniziale</t>
  </si>
  <si>
    <t>Indice_deb</t>
  </si>
  <si>
    <t>AnfIndex</t>
  </si>
  <si>
    <t>-&gt; Nome_localizzazione</t>
  </si>
  <si>
    <t>PosNomeLocalizzazione_di</t>
  </si>
  <si>
    <t>-&gt; Nom_localisation</t>
  </si>
  <si>
    <t>PosNom_localisation_de</t>
  </si>
  <si>
    <t>-&gt; LokalisationsName</t>
  </si>
  <si>
    <t>LokalisationsNamePos_von</t>
  </si>
  <si>
    <t>Nome_localizzazione</t>
  </si>
  <si>
    <t>Nom_localisation</t>
  </si>
  <si>
    <t>LokalisationsName</t>
  </si>
  <si>
    <t>Nome_localizzazione_di</t>
  </si>
  <si>
    <t>Nom_localisation_de</t>
  </si>
  <si>
    <t>Benannte</t>
  </si>
  <si>
    <t>Esempio per Testo, Testo_Abbreviato e Testo_Indicizzato: Testo (Nome completo): Via Serafino Balestra Testo_abbreviato (utilizzato per indirizzo postale): Via S. Balestra Testo_indicizzato (per Indice): Balestra, Via Serafino</t>
  </si>
  <si>
    <t>Localizzazione</t>
  </si>
  <si>
    <t>Exemple pour Texte, Texte_abrege et Texte_index: Texte (Nom complet): Conrad-Ferdinand-Meyer-Strasse Texte_abrege (ecriture presente sur une adresse postale): CF Meyer Str Texte_index (pour index): Meyer CF Str</t>
  </si>
  <si>
    <t>Beispiel für Text, KurzText und IndexText: Text (Vollständiger Name): Conrad-Ferdinand-Meyer-Strasse KurzText (Schreibweise in der Postadresse): CF Meyer Str IndexText (Für Index): Meyer CF Str</t>
  </si>
  <si>
    <t>Numero_localizzazione</t>
  </si>
  <si>
    <t>Numero_localisation</t>
  </si>
  <si>
    <t>Principio_di_numerazione</t>
  </si>
  <si>
    <t>Principe_numerotation</t>
  </si>
  <si>
    <t>In_vigore</t>
  </si>
  <si>
    <t>Tenuta_a_giornoEdifici</t>
  </si>
  <si>
    <t>En_vigueur</t>
  </si>
  <si>
    <t>Mise_a_jourBAT</t>
  </si>
  <si>
    <t>GEBNachfuehrung</t>
  </si>
  <si>
    <t>Stato</t>
  </si>
  <si>
    <t>Statut</t>
  </si>
  <si>
    <t>[MD01: in aggiunta a SN]</t>
  </si>
  <si>
    <t>Perimetro</t>
  </si>
  <si>
    <t>[MD01: en plus de SN]</t>
  </si>
  <si>
    <t>[DM01: zusaetzlich zur SN]</t>
  </si>
  <si>
    <t>per es. numero dell'incarto tecnico</t>
  </si>
  <si>
    <t>z.B. Nummer des technischen Dossiers</t>
  </si>
  <si>
    <t>Cifre_supplementari</t>
  </si>
  <si>
    <t>CAP6</t>
  </si>
  <si>
    <t>CAP_localita</t>
  </si>
  <si>
    <t>[0 .. 99]</t>
  </si>
  <si>
    <t>Chiffres_supplementaires</t>
  </si>
  <si>
    <t>NPA6</t>
  </si>
  <si>
    <t>NPA_Localite</t>
  </si>
  <si>
    <t>Zusatzziffern</t>
  </si>
  <si>
    <t>PLZ6</t>
  </si>
  <si>
    <t>[1000..9999]</t>
  </si>
  <si>
    <t>CAP</t>
  </si>
  <si>
    <t>[1000 .. 9999]</t>
  </si>
  <si>
    <t>Si plusieurs codes postaux a six chiffres sont affectes a une meme localite, une surface doit etre affectee a chacun d'entre eux et doit etre incluse en totalite dans les limites de la surface de la localite. Les NPA6 reels sont de type AREA</t>
  </si>
  <si>
    <t>Sind einer Ortschaft mehrere sechsstellige Postleitzahlen zugeordnet, muss für jede derselben eine Fläche definiert sein, und alle diese Flächen müssen innerhalb der Fläche der Ortschaft liegen. Die realen PLZ6 sind vom Typ AREA.</t>
  </si>
  <si>
    <t>-&gt; Localita</t>
  </si>
  <si>
    <t>CAP6_di</t>
  </si>
  <si>
    <t>-&gt; Localite</t>
  </si>
  <si>
    <t>NPA6_de</t>
  </si>
  <si>
    <t>-&gt; Ortschaft</t>
  </si>
  <si>
    <t>PLZ6_von</t>
  </si>
  <si>
    <t>-&gt; Tenuta_a_giornoCAP6</t>
  </si>
  <si>
    <t>-&gt; Mise_a_jourNPA6</t>
  </si>
  <si>
    <t>-&gt; PLZ6Nachfuehrung</t>
  </si>
  <si>
    <t>PLZ6Nachfuehrung</t>
  </si>
  <si>
    <t>Tenuta_a_giornoCAP6</t>
  </si>
  <si>
    <t>Mise_a_jourNPA6</t>
  </si>
  <si>
    <t>PosNome_localita</t>
  </si>
  <si>
    <t>PosNom_localite</t>
  </si>
  <si>
    <t>OrtschaftsName_Pos</t>
  </si>
  <si>
    <t>-&gt; Nome_localita</t>
  </si>
  <si>
    <t>PosNome_localita_di</t>
  </si>
  <si>
    <t>-&gt; Nom_localite</t>
  </si>
  <si>
    <t>PosNom_localite_de</t>
  </si>
  <si>
    <t>-&gt; OrtschaftsName</t>
  </si>
  <si>
    <t>OrtschaftsName_Pos_von</t>
  </si>
  <si>
    <t>Nome_localita</t>
  </si>
  <si>
    <t>Nom_localite</t>
  </si>
  <si>
    <t>OrtschaftsName</t>
  </si>
  <si>
    <t>TEXT*18</t>
  </si>
  <si>
    <t>Nome_localita_di</t>
  </si>
  <si>
    <t>Nom_localite_de</t>
  </si>
  <si>
    <t>OrtschaftsName_von</t>
  </si>
  <si>
    <t>Esempio per Testo, Testo_Abbreviato e Testo_Indicizzato: Testo (Nome completo): La Chaux-de-Fonds Testo_abbreviato (utilizzato per indirizzo postale): La Chx-de-Fds Testo_indicizzato (per Indice): Chaux-de-Fonds</t>
  </si>
  <si>
    <t>Localita</t>
  </si>
  <si>
    <t>Exemple pour Texte, Texte_abrege et Texte_index: Texte (Nom complet): La Chaux-de-Fonds Texte_abrege (ecriture presente sur une adresse postale): La Chx-de-Fds Texte_index (pour index): Chaux-de-Fonds</t>
  </si>
  <si>
    <t>Beispiel für Text, KurzText und IndexText: Text (Vollständiger Name): La Chaux-de-Fonds KurzText (Schreibweise in der Postadresse): La Chx-de-Fds IndexText (Für Index): Chaux-de-Fonds</t>
  </si>
  <si>
    <t>relazione c-m</t>
  </si>
  <si>
    <t>-&gt; Insieme_di_localita</t>
  </si>
  <si>
    <t>Localita_di</t>
  </si>
  <si>
    <t>relation c-m</t>
  </si>
  <si>
    <t>-&gt; Groupement_de_Localite</t>
  </si>
  <si>
    <t>Localite_de</t>
  </si>
  <si>
    <t>Beziehung c-m</t>
  </si>
  <si>
    <t>-&gt; OrtschaftsVerbund</t>
  </si>
  <si>
    <t>Ortschaft_von</t>
  </si>
  <si>
    <t>-&gt; Tenuta_a_giornoLocalita</t>
  </si>
  <si>
    <t>-&gt; Mise_a_jourLoc</t>
  </si>
  <si>
    <t>-&gt; OSNachfuehrung</t>
  </si>
  <si>
    <t>TestoInsieme_di_localita</t>
  </si>
  <si>
    <t>Texte_Groupement_de_Localite</t>
  </si>
  <si>
    <t>OrtschaftsVerbundText</t>
  </si>
  <si>
    <t>TEXT*200</t>
  </si>
  <si>
    <t>TestoInsieme_di_Loc_di</t>
  </si>
  <si>
    <t>Texte_Groupement_de_Localite_de</t>
  </si>
  <si>
    <t>OrtschaftsVerbundText_von</t>
  </si>
  <si>
    <t>Insieme_di_localita</t>
  </si>
  <si>
    <t>Groupement_de_Localite</t>
  </si>
  <si>
    <t>TEXT*1</t>
  </si>
  <si>
    <t>Vuoto</t>
  </si>
  <si>
    <t>Vide</t>
  </si>
  <si>
    <t>Leer</t>
  </si>
  <si>
    <t>OrtschaftsVerbund</t>
  </si>
  <si>
    <t>Dieses Attribut ist nur nötig, um eine gültige Syntax im INTERLIS 1 zu haben</t>
  </si>
  <si>
    <t>Tenuta_a_giornoLocalita</t>
  </si>
  <si>
    <t>Mise_a_jourLoc</t>
  </si>
  <si>
    <t>OSNachfuehrung</t>
  </si>
  <si>
    <t>PosMovimento</t>
  </si>
  <si>
    <t>Zone_di_movimento</t>
  </si>
  <si>
    <t>PosGlissement</t>
  </si>
  <si>
    <t>Zones_glissement</t>
  </si>
  <si>
    <t>RutschungPos</t>
  </si>
  <si>
    <t>Rutschgebiete</t>
  </si>
  <si>
    <t>Pos interna al Movimento</t>
  </si>
  <si>
    <t>Pos dans Glissement</t>
  </si>
  <si>
    <t>Pos innerhalb Rutschung</t>
  </si>
  <si>
    <t>relazione 1-mc; iscrizione del Nome</t>
  </si>
  <si>
    <t>-&gt; Movimento</t>
  </si>
  <si>
    <t>PosMovimento_di</t>
  </si>
  <si>
    <t>relation 1-mc; inscription de Nom</t>
  </si>
  <si>
    <t>-&gt; Glissement</t>
  </si>
  <si>
    <t>PosGlissement_de</t>
  </si>
  <si>
    <t>Beziehung 1-mc; beschriftet Name</t>
  </si>
  <si>
    <t>-&gt; Rutschung</t>
  </si>
  <si>
    <t>RutschungPos_von</t>
  </si>
  <si>
    <t>Movimento</t>
  </si>
  <si>
    <t>Glissement</t>
  </si>
  <si>
    <t>Rutschung</t>
  </si>
  <si>
    <t>SURFACE WITH (STRAIGHTS, ARCS) VERTEX CoordP WITHOUT OVERLAPS &gt; 0.200</t>
  </si>
  <si>
    <t>SURFACE WITH (STRAIGHTS, ARCS) VERTEX LKoord WITHOUT OVERLAPS &gt; 0.200</t>
  </si>
  <si>
    <t>Nome proprio</t>
  </si>
  <si>
    <t>Nome</t>
  </si>
  <si>
    <t>Nom particulier</t>
  </si>
  <si>
    <t>eigener Name</t>
  </si>
  <si>
    <t>PosGrado_di_tolleranza</t>
  </si>
  <si>
    <t>RipartizioneGT</t>
  </si>
  <si>
    <t>PosNiveau_tolerance</t>
  </si>
  <si>
    <t>RepartitionNT</t>
  </si>
  <si>
    <t>ToleranzstufePos</t>
  </si>
  <si>
    <t>TSEinteilung</t>
  </si>
  <si>
    <t>Pos interna al Grado_di_tolleranza</t>
  </si>
  <si>
    <t>Pos dans Niveau_tolerance</t>
  </si>
  <si>
    <t>Pos innerhalb Toleranzstufe</t>
  </si>
  <si>
    <t>-&gt; Grado_di_tolleranza</t>
  </si>
  <si>
    <t>PosGradoDiTolleranza_di</t>
  </si>
  <si>
    <t>-&gt; Niveau_tolerance</t>
  </si>
  <si>
    <t>PosNiveau_tolerance_de</t>
  </si>
  <si>
    <t>-&gt; Toleranzstufe</t>
  </si>
  <si>
    <t>ToleranzstufePos_von</t>
  </si>
  <si>
    <t>Grado_di_tolleranza</t>
  </si>
  <si>
    <t>Niveau_tolerance</t>
  </si>
  <si>
    <t>AREA WITH (STRAIGHTS, ARCS) VERTEX CoordP WITHOUT OVERLAPS &gt; 0.200</t>
  </si>
  <si>
    <t>AREA WITH (STRAIGHTS, ARCS) VERTEX LKoord WITHOUT OVERLAPS &gt; 0.200</t>
  </si>
  <si>
    <t>PosPiano</t>
  </si>
  <si>
    <t>Ripartizione_dei_piani</t>
  </si>
  <si>
    <t>Posplan</t>
  </si>
  <si>
    <t>Repartitions_plans</t>
  </si>
  <si>
    <t>PlanPos</t>
  </si>
  <si>
    <t>Planeinteilungen</t>
  </si>
  <si>
    <t>Pos interna alla Geometria_Piano</t>
  </si>
  <si>
    <t>Pos dans Geometrie_plan</t>
  </si>
  <si>
    <t>Pos innerhalb Plangeometrie</t>
  </si>
  <si>
    <t>relazione 1-mc; iscrizione del Numero</t>
  </si>
  <si>
    <t>-&gt; Piano</t>
  </si>
  <si>
    <t>PosPiano_di</t>
  </si>
  <si>
    <t>relation 1-mc; inscription de Numero</t>
  </si>
  <si>
    <t>-&gt; Plan</t>
  </si>
  <si>
    <t>Posplan_de</t>
  </si>
  <si>
    <t>Beziehung 1-mc; beschriftet Nummer</t>
  </si>
  <si>
    <t>PlanPos_von</t>
  </si>
  <si>
    <t>AREA WITH (STRAIGHTS, ARCS) VERTEX CoordP WITHOUT OVERLAPS &gt; 0.050</t>
  </si>
  <si>
    <t>Geometria_Piano</t>
  </si>
  <si>
    <t>Geometrie_plan</t>
  </si>
  <si>
    <t>AREA WITH (STRAIGHTS, ARCS) VERTEX LKoord WITHOUT OVERLAPS &gt; 0.050</t>
  </si>
  <si>
    <t>Plangeometrie</t>
  </si>
  <si>
    <t>Geometria_Piano_di</t>
  </si>
  <si>
    <t>Geometrie_plan_de</t>
  </si>
  <si>
    <t>Plangeometrie_von</t>
  </si>
  <si>
    <t>Piano</t>
  </si>
  <si>
    <t>Plan</t>
  </si>
  <si>
    <t>IncartoTecnico</t>
  </si>
  <si>
    <t>DossierTech</t>
  </si>
  <si>
    <t>TechDossier</t>
  </si>
  <si>
    <t>[confine esatto della misurazione ufficiale] [confine contestato] [confine definito ma di qualita insufficiente] [per es. definizione sconosciuta in un lago]</t>
  </si>
  <si>
    <t>Parte_confine_nazionale</t>
  </si>
  <si>
    <t>Confini_nazionali</t>
  </si>
  <si>
    <t>[limite exacte de la mensuration officielle] [limite litigieuse] [limite definitive mais qualitativement insuffisante] [par ex. jonction inconnue dans un lac]</t>
  </si>
  <si>
    <t>Partie_limite_nationale</t>
  </si>
  <si>
    <t>Limites_nationales</t>
  </si>
  <si>
    <t>[exakte Grenze aus Amtl. Vermessung] [streitige Grenze] [definierte Grenze, aber qualitativ ungenuegend] [z.B. unbekannter Seeabschluss]</t>
  </si>
  <si>
    <t>Landesgrenzabschnitt</t>
  </si>
  <si>
    <t>Landesgrenzen</t>
  </si>
  <si>
    <t>Geometria solo PCGiurisdizionale</t>
  </si>
  <si>
    <t>POLYLINE WITH (STRAIGHTS, ARCS) VERTEX CoordP BASE</t>
  </si>
  <si>
    <t>Geometrie uniquement Point_limite_ter</t>
  </si>
  <si>
    <t>Geometrie nur Hoheitsgrenzpunkt</t>
  </si>
  <si>
    <t>POLYLINE WITH (STRAIGHTS, ARCS) VERTEX LKoord BASE</t>
  </si>
  <si>
    <t>Parte_confine_cantonale</t>
  </si>
  <si>
    <t>Confini_cantonali</t>
  </si>
  <si>
    <t>Partie_limite_canton</t>
  </si>
  <si>
    <t>Limites_canton</t>
  </si>
  <si>
    <t>Kantonsgrenzen</t>
  </si>
  <si>
    <t>ParteConfineDistrettuale</t>
  </si>
  <si>
    <t>Confini_distrettuali</t>
  </si>
  <si>
    <t>Partie_limite_district</t>
  </si>
  <si>
    <t>Limites_district</t>
  </si>
  <si>
    <t>Bezirksgrenzen</t>
  </si>
  <si>
    <t>in_vigore o contestato, [confine esatto della misurazione ufficiale] [confine contestato] [confine definito ma di qualita insufficiente] [per es. definizione sconosciuta in un lago]</t>
  </si>
  <si>
    <t>Confine_comunale</t>
  </si>
  <si>
    <t>Confini_comunali</t>
  </si>
  <si>
    <t>en_vigueur ou litigieux, [limite exacte de la mensuration officielle] [limite litigieuse] [limite definitive mais qualitativement insuffisante] [par ex. jonction inconnue dans un lac]</t>
  </si>
  <si>
    <t>Limite_commune</t>
  </si>
  <si>
    <t>Limites_commune</t>
  </si>
  <si>
    <t>rechtskraeftig oder streitig, [exakte Grenze aus Amtl. Vermessung] [streitige Grenze] [definierte Grenze, aber qualitativ ungenuegend] [z.B. unbekannter Seeabschluss]</t>
  </si>
  <si>
    <t>Gemeindegrenzen</t>
  </si>
  <si>
    <t>-&gt; Comune</t>
  </si>
  <si>
    <t>Confine_comunale_di</t>
  </si>
  <si>
    <t>-&gt; Commune</t>
  </si>
  <si>
    <t>Limite_commune_de</t>
  </si>
  <si>
    <t>-&gt; Gemeinde</t>
  </si>
  <si>
    <t>Gemeindegrenze_von</t>
  </si>
  <si>
    <t>valevole, [relazione 1-mc]</t>
  </si>
  <si>
    <t>-&gt; Tenuta_a_giorno_Comune</t>
  </si>
  <si>
    <t>valable, [relation 1-mc]</t>
  </si>
  <si>
    <t>-&gt; Mise_a_jourCOM</t>
  </si>
  <si>
    <t>gueltig, [Beziehung 1-mc]</t>
  </si>
  <si>
    <t>-&gt; GEMNachfuehrung</t>
  </si>
  <si>
    <t>POLYLINE WITH (STRAIGHTS, ARCS) VERTEX CoordP BASE WITHOUT OVERLAPS &gt; 0.050</t>
  </si>
  <si>
    <t>Confine_comunaleProg</t>
  </si>
  <si>
    <t>Limite_communeProj</t>
  </si>
  <si>
    <t>POLYLINE WITH (STRAIGHTS, ARCS) VERTEX LKoord BASE WITHOUT OVERLAPS &gt; 0.050</t>
  </si>
  <si>
    <t>ProjGemeindegrenze</t>
  </si>
  <si>
    <t>Confine_comunaleProg_di</t>
  </si>
  <si>
    <t>Limite_communeProj_de</t>
  </si>
  <si>
    <t>ProjGemeindegrenze_von</t>
  </si>
  <si>
    <t>in_progetto, [relazione 1-mc]</t>
  </si>
  <si>
    <t>projete, [relation 1-mc]</t>
  </si>
  <si>
    <t>projektiert, [Beziehung 1-mc]</t>
  </si>
  <si>
    <t>[1 .. 9999]</t>
  </si>
  <si>
    <t>NoUFS</t>
  </si>
  <si>
    <t>Comune</t>
  </si>
  <si>
    <t>NoOFS</t>
  </si>
  <si>
    <t>SimboloPCGiurisdizionale</t>
  </si>
  <si>
    <t>SymbolePoint_limite_ter</t>
  </si>
  <si>
    <t>HoheitsgrenzpunktSymbol</t>
  </si>
  <si>
    <t>relazione 1-c</t>
  </si>
  <si>
    <t>-&gt; PCGiurisdizionale</t>
  </si>
  <si>
    <t>SimbPCGiurisdizionale_di</t>
  </si>
  <si>
    <t>relation 1-c</t>
  </si>
  <si>
    <t>-&gt; Point_limite_ter</t>
  </si>
  <si>
    <t>SymbolePoint_limite_ter_de</t>
  </si>
  <si>
    <t>Beziehung 1-c</t>
  </si>
  <si>
    <t>-&gt; Hoheitsgrenzpunkt</t>
  </si>
  <si>
    <t>HoheitsgrenzpunktSymbol_von</t>
  </si>
  <si>
    <t>PosPCGiurisdizionale</t>
  </si>
  <si>
    <t>PosPoint_limite_ter</t>
  </si>
  <si>
    <t>HoheitsgrenzpunktPos</t>
  </si>
  <si>
    <t>PosPCGiurisdizionale_di</t>
  </si>
  <si>
    <t>relation 1-c;</t>
  </si>
  <si>
    <t>PosPoint_limite_ter_de</t>
  </si>
  <si>
    <t>HoheitsgrenzpunktPos_von</t>
  </si>
  <si>
    <t>tenere conto delle tolleranze prescritte nell'OTEMU</t>
  </si>
  <si>
    <t>Definito_esattamente</t>
  </si>
  <si>
    <t>PCGiurisdizionale</t>
  </si>
  <si>
    <t>tenir compte des tolerances selon OTEMO</t>
  </si>
  <si>
    <t>Defini_exactement</t>
  </si>
  <si>
    <t>Point_limite_ter</t>
  </si>
  <si>
    <t>Toleranzvorschriften gemäss TVAV beachten</t>
  </si>
  <si>
    <t>ExaktDefiniert</t>
  </si>
  <si>
    <t>indicazione sul tipo di materializzazione</t>
  </si>
  <si>
    <t>Cippo_giurisdizionale</t>
  </si>
  <si>
    <t>indication de la materialisation</t>
  </si>
  <si>
    <t>Borne_territoriale</t>
  </si>
  <si>
    <t>Materialangabe</t>
  </si>
  <si>
    <t>Hoheitsgrenzstein</t>
  </si>
  <si>
    <t>Materiale</t>
  </si>
  <si>
    <t>Segno</t>
  </si>
  <si>
    <t>Materiel</t>
  </si>
  <si>
    <t>Attendibilita</t>
  </si>
  <si>
    <t>AttendPlan</t>
  </si>
  <si>
    <t>Fiabilite</t>
  </si>
  <si>
    <t>FiabPlan</t>
  </si>
  <si>
    <t>LageZuv</t>
  </si>
  <si>
    <t>Precisione</t>
  </si>
  <si>
    <t>PrecPlan</t>
  </si>
  <si>
    <t>Precision</t>
  </si>
  <si>
    <t>LageGen</t>
  </si>
  <si>
    <t>Num_PCGiurisdizionale</t>
  </si>
  <si>
    <t>Num_Point_limite_territorial</t>
  </si>
  <si>
    <t>Hoheitsgrenzpunktnummer</t>
  </si>
  <si>
    <t>per es. elaborazione tecnica</t>
  </si>
  <si>
    <t>Data1</t>
  </si>
  <si>
    <t>Tenuta_a_giorno_Comune</t>
  </si>
  <si>
    <t>par ex. date de mise en service</t>
  </si>
  <si>
    <t>Date1</t>
  </si>
  <si>
    <t>Mise_a_jourCOM</t>
  </si>
  <si>
    <t>z.B. Datum des gültigen Eintrags</t>
  </si>
  <si>
    <t>Datum1</t>
  </si>
  <si>
    <t>GEMNachfuehrung</t>
  </si>
  <si>
    <t>Per gli aggiornamenti futuri, la data da inserire e In_vigore. Data1 corrisponde ai vecchi aggiornamenti e non viene piu usato. Nelle prossime revisioni del modello dei dati, Data1 sara soppresso e In_vigore diventera obbligatorio.</t>
  </si>
  <si>
    <t>Für zukünftige Nachführungen ist das Attribut GültigerEintrag zu erfassen. Datum1 betrifft die alten Nachführungen und wird nicht mehr angewendet. In der nächsten Revision des Datenmodells wird das Attribut Datum1 gelöscht und das Attribut GültigerEintrag wird obligatorisch.</t>
  </si>
  <si>
    <t>PosArea_di_numerazione</t>
  </si>
  <si>
    <t>Aree_di_numerazione</t>
  </si>
  <si>
    <t>PosDomaine_numerotation</t>
  </si>
  <si>
    <t>Domaines_numerotation</t>
  </si>
  <si>
    <t>NummerierungsbereichPos</t>
  </si>
  <si>
    <t>Nummerierungsbereiche</t>
  </si>
  <si>
    <t>Pos interna alla GeometriaAN</t>
  </si>
  <si>
    <t>position dans GeometrieDN</t>
  </si>
  <si>
    <t>Pos innerhalb NBGeometrie</t>
  </si>
  <si>
    <t>-&gt; Area_di_numerazione</t>
  </si>
  <si>
    <t>PosAN_di</t>
  </si>
  <si>
    <t>-&gt; Domaine_numerotation</t>
  </si>
  <si>
    <t>PosDomaine_numerotation_de</t>
  </si>
  <si>
    <t>-&gt; Nummerierungsbereich</t>
  </si>
  <si>
    <t>NummerierungsbereichPos_von</t>
  </si>
  <si>
    <t>GeometriaAN</t>
  </si>
  <si>
    <t>GeometrieDN</t>
  </si>
  <si>
    <t>NBGeometrie</t>
  </si>
  <si>
    <t>GeometriaAN_di</t>
  </si>
  <si>
    <t>GeometrieDN_de</t>
  </si>
  <si>
    <t>NBGeometrie_von</t>
  </si>
  <si>
    <t>fornisce la chiave-utilizzatore IdentAN</t>
  </si>
  <si>
    <t>Area_di_numerazione</t>
  </si>
  <si>
    <t>Domaine_numerotation</t>
  </si>
  <si>
    <t>ergibt Benutzerschlüssel NBIdent</t>
  </si>
  <si>
    <t>Nummerierungsbereich</t>
  </si>
  <si>
    <t>TEXT*10</t>
  </si>
  <si>
    <t>NumeroAN</t>
  </si>
  <si>
    <t>NumeroDN</t>
  </si>
  <si>
    <t>NBNummer</t>
  </si>
  <si>
    <t>Abbreviazione_cantonale</t>
  </si>
  <si>
    <t>Ct</t>
  </si>
  <si>
    <t>Abreviation_cantonale</t>
  </si>
  <si>
    <t>Kantonskuerzel</t>
  </si>
  <si>
    <t>Kt</t>
  </si>
  <si>
    <t>ordine dell'UFS, completato con FL e CH</t>
  </si>
  <si>
    <t>CH</t>
  </si>
  <si>
    <t>ordre de l'OFS, completee avec FL et CH</t>
  </si>
  <si>
    <t>BFS-Ordnung, ergaenzt mit FL und CH</t>
  </si>
  <si>
    <t>FL</t>
  </si>
  <si>
    <t>JU</t>
  </si>
  <si>
    <t>GE</t>
  </si>
  <si>
    <t>NE</t>
  </si>
  <si>
    <t>VS</t>
  </si>
  <si>
    <t>VD</t>
  </si>
  <si>
    <t>TI</t>
  </si>
  <si>
    <t>TG</t>
  </si>
  <si>
    <t>AG</t>
  </si>
  <si>
    <t>GR</t>
  </si>
  <si>
    <t>SG</t>
  </si>
  <si>
    <t>AI</t>
  </si>
  <si>
    <t>AR</t>
  </si>
  <si>
    <t>SH</t>
  </si>
  <si>
    <t>BL</t>
  </si>
  <si>
    <t>BS</t>
  </si>
  <si>
    <t>SO</t>
  </si>
  <si>
    <t>FR</t>
  </si>
  <si>
    <t>ZG</t>
  </si>
  <si>
    <t>GL</t>
  </si>
  <si>
    <t>NW</t>
  </si>
  <si>
    <t>OW</t>
  </si>
  <si>
    <t>SZ</t>
  </si>
  <si>
    <t>UR</t>
  </si>
  <si>
    <t>LU</t>
  </si>
  <si>
    <t>BE</t>
  </si>
  <si>
    <t>ZH</t>
  </si>
  <si>
    <t>PosPunto_singolo</t>
  </si>
  <si>
    <t>Condotte</t>
  </si>
  <si>
    <t>PosPoint_particulier</t>
  </si>
  <si>
    <t>EinzelpunktPos</t>
  </si>
  <si>
    <t>-&gt; Punto_singolo</t>
  </si>
  <si>
    <t>PosPunto_singolo_di</t>
  </si>
  <si>
    <t>-&gt; Point_particulier</t>
  </si>
  <si>
    <t>PosPoint_particulier_de</t>
  </si>
  <si>
    <t>-&gt; Einzelpunkt</t>
  </si>
  <si>
    <t>EinzelpunktPos_von</t>
  </si>
  <si>
    <t>Punto_singolo</t>
  </si>
  <si>
    <t>Point_particulier</t>
  </si>
  <si>
    <t>Einzelpunkt</t>
  </si>
  <si>
    <t>non PFP1, PFP2, PFP3, Punto_di_confine o PCGiurisdizionale</t>
  </si>
  <si>
    <t>pas de PFP1, PFP2, PFP3, Point_limite ou Point_limite_ter</t>
  </si>
  <si>
    <t>nicht zugleich LFP1, LFP2, LFP3, Grenzpunkt oder Hoheitsgrenzpunkt</t>
  </si>
  <si>
    <t>-&gt; Tenuta_a_giornoCO</t>
  </si>
  <si>
    <t>-&gt; Mise_a_jourCO</t>
  </si>
  <si>
    <t>-&gt; RLNachfuehrung</t>
  </si>
  <si>
    <t>PosSegnale</t>
  </si>
  <si>
    <t>PosSignal</t>
  </si>
  <si>
    <t>SignalpunktPos</t>
  </si>
  <si>
    <t>relazione 1-c; iscrizione del Numero</t>
  </si>
  <si>
    <t>-&gt; Segnale</t>
  </si>
  <si>
    <t>PosSegnale_di</t>
  </si>
  <si>
    <t>relation 1-c; inscription de Numero</t>
  </si>
  <si>
    <t>-&gt; Signal</t>
  </si>
  <si>
    <t>PosSignal_de</t>
  </si>
  <si>
    <t>Beziehung 1-c; beschriftet Nummer</t>
  </si>
  <si>
    <t>-&gt; Signalpunkt</t>
  </si>
  <si>
    <t>SignalpunktPos_von</t>
  </si>
  <si>
    <t>[Nessun oggetto nella categoria altro, unicamente per le estensioni]</t>
  </si>
  <si>
    <t>Genere_del_punto</t>
  </si>
  <si>
    <t>Segnale</t>
  </si>
  <si>
    <t>[Pas d'objet dans la categorie autre, uniquement pour extensions]</t>
  </si>
  <si>
    <t>Genre_point</t>
  </si>
  <si>
    <t>[Keine Objekte in der Kategorie weitere, nur fuer Erweiterungen]</t>
  </si>
  <si>
    <t>Punktart</t>
  </si>
  <si>
    <t>Signalpunkt</t>
  </si>
  <si>
    <t>Sostanza</t>
  </si>
  <si>
    <t>StandardQualita</t>
  </si>
  <si>
    <t>Qualita</t>
  </si>
  <si>
    <t>Qualite</t>
  </si>
  <si>
    <t>Qualitaet</t>
  </si>
  <si>
    <t>Gestore</t>
  </si>
  <si>
    <t>Elemento_puntiforme</t>
  </si>
  <si>
    <t>Element_ponctuel</t>
  </si>
  <si>
    <t>-&gt; Oggetto_condotta</t>
  </si>
  <si>
    <t>Elemento_puntiforme_di</t>
  </si>
  <si>
    <t>-&gt; Element_conduite</t>
  </si>
  <si>
    <t>Element_ponctuel_de</t>
  </si>
  <si>
    <t>-&gt; Leitungsobjekt</t>
  </si>
  <si>
    <t>Punktelement_von</t>
  </si>
  <si>
    <t>L'attributo Genere_di_linea non deve essere definito ad eccezione del valore visibile.</t>
  </si>
  <si>
    <t>L'attribut Genre_ligne doit etre principalement reference comme indefini a l'exception de la valeur visible.</t>
  </si>
  <si>
    <t>Linienart-Werte sollen grundsätzlich als undefiniert ausgegeben werden, ausgenommen Wert sichtbar.</t>
  </si>
  <si>
    <t>Genere_di_linea</t>
  </si>
  <si>
    <t>Genre_ligne</t>
  </si>
  <si>
    <t>Linienart</t>
  </si>
  <si>
    <t>Linienelement_von</t>
  </si>
  <si>
    <t>Elemento_con_superficie</t>
  </si>
  <si>
    <t>Element_surfacique</t>
  </si>
  <si>
    <t>El_con_superficie_di</t>
  </si>
  <si>
    <t>Element_surfacique_de</t>
  </si>
  <si>
    <t>Flaechenelement_von</t>
  </si>
  <si>
    <t>PosOggetto_condotta</t>
  </si>
  <si>
    <t>PosElement_conduite</t>
  </si>
  <si>
    <t>LeitungsobjektPos</t>
  </si>
  <si>
    <t>PosOggetto_condotta_di</t>
  </si>
  <si>
    <t>PosElement_conduite_de</t>
  </si>
  <si>
    <t>LeitungsobjektPos_von</t>
  </si>
  <si>
    <t>Oggetto_condotta</t>
  </si>
  <si>
    <t>Element_conduite</t>
  </si>
  <si>
    <t>Tenuta_a_giornoCO</t>
  </si>
  <si>
    <t>Mise_a_jourCO</t>
  </si>
  <si>
    <t>Per gli aggiornamenti futuri, la data da inserire e In_vigore. Data1 corrisponde ai vecchi aggiornamenti e non viene piu usato. Nelle prossime revisioni del modello dei dati Data1 sara soppresso e In_vigore diventera obbligatorio.</t>
  </si>
  <si>
    <t>gas</t>
  </si>
  <si>
    <t>petrolio</t>
  </si>
  <si>
    <t>DIM2 1 999999999</t>
  </si>
  <si>
    <t>Miniera</t>
  </si>
  <si>
    <t>Beni_immobili</t>
  </si>
  <si>
    <t>Biens_fonds</t>
  </si>
  <si>
    <t>Liegenschaften</t>
  </si>
  <si>
    <t>Geometria solo PFP1, PFP2, PFP3, Punto_di_confine o PCGiurisdizionale, [non_definito vuol dire in vigore e completo]</t>
  </si>
  <si>
    <t>Geometrie uniquement PFP1, PFP2, PFP3, Point_limite ou Point_limite_ter, [indefini pour en vigueur et complet]</t>
  </si>
  <si>
    <t>Geometrie nur LFP1, LFP2, LFP3, Grenzpunkt oder Hoheitsgrenzpunkt, [undefiniert bedeutet rechtskraeftig und vollstaendig]</t>
  </si>
  <si>
    <t>NumeroParteFondo</t>
  </si>
  <si>
    <t>PartieNumeroImmeuble</t>
  </si>
  <si>
    <t>NummerTeilGrundstueck</t>
  </si>
  <si>
    <t>NumeroParteFondo e necessario per parte di Fondo</t>
  </si>
  <si>
    <t>Numero_ PartieNumeroImmeuble si necessaire partie d'immeuble</t>
  </si>
  <si>
    <t>NummerTeilGrundstück ist für Teil Grundstück nötig</t>
  </si>
  <si>
    <t>miniera, relazione 1-mc</t>
  </si>
  <si>
    <t>-&gt; Fondo</t>
  </si>
  <si>
    <t>Miniera_di</t>
  </si>
  <si>
    <t>mine, relation 1-mc</t>
  </si>
  <si>
    <t>-&gt; Immeuble</t>
  </si>
  <si>
    <t>Mine_de</t>
  </si>
  <si>
    <t>Bergwerk, Beziehung 1-mc</t>
  </si>
  <si>
    <t>-&gt; Grundstueck</t>
  </si>
  <si>
    <t>Bergwerk_von</t>
  </si>
  <si>
    <t>DPSSP</t>
  </si>
  <si>
    <t>DDP</t>
  </si>
  <si>
    <t>SelbstRecht</t>
  </si>
  <si>
    <t>Geometria solo PFP1, PFP2, PFP3, Punto_di_confine o PCGiurisdizionale, [non_definito significa in vigore e completo]</t>
  </si>
  <si>
    <t>DPSSP_di</t>
  </si>
  <si>
    <t>DDP_de</t>
  </si>
  <si>
    <t>SelbstRecht_von</t>
  </si>
  <si>
    <t>Bene_immobile</t>
  </si>
  <si>
    <t>Si un DDP n'a pas de surface, alors il n'existe aussi pas d'objet. Une inscription avec une localisation dans PosImmeuble est tout de meme possible.</t>
  </si>
  <si>
    <t>Bien_fonds</t>
  </si>
  <si>
    <t>Falls bei SelbstRecht keine Fläche vorhanden ist, existiert hier auch kein Objekt. Eine Beschriftung und Lokalisierung in GrundstückPos ist trotzdem möglich.</t>
  </si>
  <si>
    <t>bene_immobile, relazione 1-mc</t>
  </si>
  <si>
    <t>Bene_immobile_di</t>
  </si>
  <si>
    <t>bien_fonds, relation 1-mc</t>
  </si>
  <si>
    <t>Bien_fonds_de</t>
  </si>
  <si>
    <t>Liegenschaft, Beziehung 1-mc</t>
  </si>
  <si>
    <t>Liegenschaft_von</t>
  </si>
  <si>
    <t>tratto di collegamento del fondo con il suo numero</t>
  </si>
  <si>
    <t>PosFondo</t>
  </si>
  <si>
    <t>trait de rappel pour numero d'immeuble</t>
  </si>
  <si>
    <t>PosImmeuble</t>
  </si>
  <si>
    <t>Hinweisstriche für Grundstücksnummer</t>
  </si>
  <si>
    <t>GrundstueckPos</t>
  </si>
  <si>
    <t>relazione 1-m; iscrizione del Numero</t>
  </si>
  <si>
    <t>PosFondo_di</t>
  </si>
  <si>
    <t>relation 1-m; inscription de Numero</t>
  </si>
  <si>
    <t>PosImmeuble_de</t>
  </si>
  <si>
    <t>Beziehung 1-m; beschriftet Nummer</t>
  </si>
  <si>
    <t>GrundstueckPos_von</t>
  </si>
  <si>
    <t>Superficie_totale</t>
  </si>
  <si>
    <t>Fondo</t>
  </si>
  <si>
    <t>GesamteFlaechenmass</t>
  </si>
  <si>
    <t>Superficie_totale viene utilizzato solamente nel caso dove esistono piu parti di fondo,vale a dire dove piu oggetti Bene_immobile, DPSSP o Miniera formano un oggetto Fondo.</t>
  </si>
  <si>
    <t>GesamteFlächenmass wird nur benutzt, falls TeilGrundstüke existieren. Das heisst mehrere Objekte Liegenschaft, SelbstRecht oder Bergwerk werden zu einem Objekt Grundstück.</t>
  </si>
  <si>
    <t>Genere_Fondo</t>
  </si>
  <si>
    <t>Genre_Immeuble</t>
  </si>
  <si>
    <t>Integralita</t>
  </si>
  <si>
    <t>Integralite</t>
  </si>
  <si>
    <t>Vollstaendigkeit</t>
  </si>
  <si>
    <t>incompleto se per es. una parte del fondo si trova fuori dal perimetro.</t>
  </si>
  <si>
    <t>unvollständig, falls z.B. das Grundstück teilweise ausserhalb des Perimeters liegt.</t>
  </si>
  <si>
    <t>attributo derivato: contestato nel caso in cui il Bene_immobile, il DPSSP o la Miniera sono contestati;</t>
  </si>
  <si>
    <t>Contenu de l'attribut: doit etre litigieux si le bien-fonds, le DDP ou la Mine est litigieux;</t>
  </si>
  <si>
    <t>abgeleitetes Attribut: muss streitig sein, falls Liegenschaft, SelbstRechtvoder Bergwerk streitig;</t>
  </si>
  <si>
    <t>EGRIS_EGRID</t>
  </si>
  <si>
    <t>Identificatore del sistema elettronico d'informazione fondiaria</t>
  </si>
  <si>
    <t>Elektronisches Grundstückinformationssystem</t>
  </si>
  <si>
    <t>-&gt; Tenuta_a_giornoBI</t>
  </si>
  <si>
    <t>-&gt; Mise_a_jourBF</t>
  </si>
  <si>
    <t>-&gt; LSNachfuehrung</t>
  </si>
  <si>
    <t>MinieraProg</t>
  </si>
  <si>
    <t>MineProj</t>
  </si>
  <si>
    <t>ProjBergwerk</t>
  </si>
  <si>
    <t>Geometrie nur LFP1, LFP2, LFP3, Grenzpunkt oder Hoheitsgrenzpunkt,[undefiniert bedeutet rechtskraeftig und vollstaendig]</t>
  </si>
  <si>
    <t>NumeroParteFondo e necessario per parte di FondoProg</t>
  </si>
  <si>
    <t>Numero_ PartieNumeroImmeuble si necessaire partie d'immeubleProj</t>
  </si>
  <si>
    <t>NummerTeilGrundstück ist für Teil ProjGrundstück nötig</t>
  </si>
  <si>
    <t>-&gt; FondoProg</t>
  </si>
  <si>
    <t>MinieraProg_di</t>
  </si>
  <si>
    <t>-&gt; ImmeubleProj</t>
  </si>
  <si>
    <t>MineProj_de</t>
  </si>
  <si>
    <t>-&gt; ProjGrundstueck</t>
  </si>
  <si>
    <t>ProjBergwerk_von</t>
  </si>
  <si>
    <t>DPSSPProg</t>
  </si>
  <si>
    <t>DDPProj</t>
  </si>
  <si>
    <t>ProjSelbstRecht</t>
  </si>
  <si>
    <t>DPSSPProg_di</t>
  </si>
  <si>
    <t>DDPProj_de</t>
  </si>
  <si>
    <t>ProjSelbstRecht_von</t>
  </si>
  <si>
    <t>Bene_immobileProg</t>
  </si>
  <si>
    <t>Bien_fondsProj</t>
  </si>
  <si>
    <t>ProjLiegenschaft</t>
  </si>
  <si>
    <t>bene_immobile</t>
  </si>
  <si>
    <t>Bene_immobileProg_di</t>
  </si>
  <si>
    <t>Bien_fondsProj_de</t>
  </si>
  <si>
    <t>ProjLiegenschaft_von</t>
  </si>
  <si>
    <t>PosFondoProg</t>
  </si>
  <si>
    <t>PosImmeubleProj</t>
  </si>
  <si>
    <t>Hinweisstriche für Grundstücknummer</t>
  </si>
  <si>
    <t>ProjGrundstueckPos</t>
  </si>
  <si>
    <t>PosFondoProg_di</t>
  </si>
  <si>
    <t>PosImmeubleProj_de</t>
  </si>
  <si>
    <t>ProjGrundstueckPos_von</t>
  </si>
  <si>
    <t>FondoProg</t>
  </si>
  <si>
    <t>ImmeubleProj</t>
  </si>
  <si>
    <t>ProjGrundstueck</t>
  </si>
  <si>
    <t>Superficie_totale viene utilizzato solamente nel caso dove esistono piu parti di fondo,vale a dire dove piu oggetti Bene_immobileProg, DPSSPProg o MinieraProg formano un oggetto FondoProg.</t>
  </si>
  <si>
    <t>GesamteFlächenmass wird nur benutzt, falls TeilGrundstüke existieren. Das heisst mehrere Objekte ProjLiegenschaft, ProjSelbstRecht oder ProjBergwerk werden zu einem Objekt ProjGrundstück.</t>
  </si>
  <si>
    <t>unvollständig, falls z.B. das ProjGrundstück teilweise ausserhalb des Perimeters liegt.</t>
  </si>
  <si>
    <t>SimboloPunto_di_confine</t>
  </si>
  <si>
    <t>SymbolePoint_limite</t>
  </si>
  <si>
    <t>GrenzpunktSymbol</t>
  </si>
  <si>
    <t>-&gt; Punto_di_confine</t>
  </si>
  <si>
    <t>SimbPunto_di_confine_di</t>
  </si>
  <si>
    <t>-&gt; Point_limite</t>
  </si>
  <si>
    <t>SymbolePoint_limite_de</t>
  </si>
  <si>
    <t>-&gt; Grenzpunkt</t>
  </si>
  <si>
    <t>GrenzpunktSymbol_von</t>
  </si>
  <si>
    <t>PosPunto_di_confine</t>
  </si>
  <si>
    <t>PosPoint_limite</t>
  </si>
  <si>
    <t>GrenzpunktPos</t>
  </si>
  <si>
    <t>PosPunto_di_confine_di</t>
  </si>
  <si>
    <t>PosPoint_limite_de</t>
  </si>
  <si>
    <t>GrenzpunktPos_von</t>
  </si>
  <si>
    <t>Vecchio_cippo_speciale</t>
  </si>
  <si>
    <t>Punto_di_confine</t>
  </si>
  <si>
    <t>Anc_borne_speciale</t>
  </si>
  <si>
    <t>Point_limite</t>
  </si>
  <si>
    <t>HoheitsgrenzsteinAlt</t>
  </si>
  <si>
    <t>Wenn ein "hübscher" alter Hoheitsgrenzstein heruntergestuft wurde und lediglich die Funktion eines Grenzpunkts hat (siehe auch Erklärungen Kap. 3.11).</t>
  </si>
  <si>
    <t>tenir compte des tolerances selon l'OTEMO</t>
  </si>
  <si>
    <t>Tenuta_a_giornoBI</t>
  </si>
  <si>
    <t>Mise_a_jourBF</t>
  </si>
  <si>
    <t>Data2</t>
  </si>
  <si>
    <t>attribution par le canton</t>
  </si>
  <si>
    <t>Date2</t>
  </si>
  <si>
    <t>Datum2</t>
  </si>
  <si>
    <t>LSNachfuehrung</t>
  </si>
  <si>
    <t>Iscrizione_RF</t>
  </si>
  <si>
    <t>Enregistrement_RF</t>
  </si>
  <si>
    <t>GBEintrag</t>
  </si>
  <si>
    <t>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</si>
  <si>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</si>
  <si>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miniera</t>
  </si>
  <si>
    <t>diritto_per_se_stante_e_permanente.altro</t>
  </si>
  <si>
    <t>DDP.autre</t>
  </si>
  <si>
    <t>SelbstRecht.weitere</t>
  </si>
  <si>
    <t>diritto_per_se_stante_e_permanente.concessione</t>
  </si>
  <si>
    <t>DDP.concession</t>
  </si>
  <si>
    <t>SelbstRecht.Konzessionsrecht</t>
  </si>
  <si>
    <t>diritto_per_se_stante_e_permanente.sorgente</t>
  </si>
  <si>
    <t>DDP.source</t>
  </si>
  <si>
    <t>SelbstRecht.Quellenrecht</t>
  </si>
  <si>
    <t>diritto_per_se_stante_e_permanente.superficie</t>
  </si>
  <si>
    <t>DDP.superficie</t>
  </si>
  <si>
    <t>SelbstRecht.Baurecht</t>
  </si>
  <si>
    <t>normale</t>
  </si>
  <si>
    <t>StileScrittura</t>
  </si>
  <si>
    <t>Stile</t>
  </si>
  <si>
    <t>PosNome_del_luogo</t>
  </si>
  <si>
    <t>Nomenclatura</t>
  </si>
  <si>
    <t>normal</t>
  </si>
  <si>
    <t>StyleEcriture</t>
  </si>
  <si>
    <t>Style</t>
  </si>
  <si>
    <t>PosLieudit</t>
  </si>
  <si>
    <t>Schriftstil</t>
  </si>
  <si>
    <t>Stil</t>
  </si>
  <si>
    <t>GelaendenamePos</t>
  </si>
  <si>
    <t>relazione 1-m; iscrizione del Nome</t>
  </si>
  <si>
    <t>-&gt; Nome_del_luogo</t>
  </si>
  <si>
    <t>PosNome_del_luogo_di</t>
  </si>
  <si>
    <t>relation 1-m; inscription de Nom</t>
  </si>
  <si>
    <t>-&gt; Lieudit</t>
  </si>
  <si>
    <t>PosLieudit_de</t>
  </si>
  <si>
    <t>Beziehung 1-m; beschriftet Name</t>
  </si>
  <si>
    <t>-&gt; Gelaendename</t>
  </si>
  <si>
    <t>GelaendenamePos_von</t>
  </si>
  <si>
    <t>Nome_del_luogo</t>
  </si>
  <si>
    <t>-&gt; Tenuta_a_giornoNO</t>
  </si>
  <si>
    <t>-&gt; Mise_a_jourNO</t>
  </si>
  <si>
    <t>-&gt; NKNachfuehrung</t>
  </si>
  <si>
    <t>PosNome_di_localita</t>
  </si>
  <si>
    <t>PosNom_de_lieu</t>
  </si>
  <si>
    <t>OrtsnamePos</t>
  </si>
  <si>
    <t>-&gt; Nome_di_localita</t>
  </si>
  <si>
    <t>PosNome_di_localita_di</t>
  </si>
  <si>
    <t>-&gt; Nom_de_lieu</t>
  </si>
  <si>
    <t>PosNom_de_lieu_de</t>
  </si>
  <si>
    <t>-&gt; Ortsname</t>
  </si>
  <si>
    <t>OrtsnamePos_von</t>
  </si>
  <si>
    <t>assegnato dal cantone</t>
  </si>
  <si>
    <t>Tipo</t>
  </si>
  <si>
    <t>Nome_di_localita</t>
  </si>
  <si>
    <t>Nom_de_lieu</t>
  </si>
  <si>
    <t>Vergabe durch Kanton</t>
  </si>
  <si>
    <t>PosNome_locale</t>
  </si>
  <si>
    <t>PosNom_local</t>
  </si>
  <si>
    <t>FlurnamePos</t>
  </si>
  <si>
    <t>-&gt; Nome_locale</t>
  </si>
  <si>
    <t>PosNome_locale_di</t>
  </si>
  <si>
    <t>-&gt; Nom_local</t>
  </si>
  <si>
    <t>PosNom_local_de</t>
  </si>
  <si>
    <t>-&gt; Flurname</t>
  </si>
  <si>
    <t>FlurnamePos_von</t>
  </si>
  <si>
    <t>Nome_locale</t>
  </si>
  <si>
    <t>Nom_local</t>
  </si>
  <si>
    <t>per es. data dell'elaborazione</t>
  </si>
  <si>
    <t>Tenuta_a_giornoNO</t>
  </si>
  <si>
    <t>Mise_a_jourNO</t>
  </si>
  <si>
    <t>Superficie_vuota</t>
  </si>
  <si>
    <t>Altimetria</t>
  </si>
  <si>
    <t>Surface_vide</t>
  </si>
  <si>
    <t>Altimetrie</t>
  </si>
  <si>
    <t>Aussparung</t>
  </si>
  <si>
    <t>Hoehen</t>
  </si>
  <si>
    <t>SURFACE WITH (STRAIGHTS, ARCS) VERTEX CoordP</t>
  </si>
  <si>
    <t>SURFACE WITH (STRAIGHTS, ARCS) VERTEX LKoord</t>
  </si>
  <si>
    <t>-&gt; Tenuta_a_giornoAL</t>
  </si>
  <si>
    <t>-&gt; Mise_a_jourAL</t>
  </si>
  <si>
    <t>-&gt; HONachfuehrung</t>
  </si>
  <si>
    <t>Linea</t>
  </si>
  <si>
    <t>Arete</t>
  </si>
  <si>
    <t>Gelaendekante</t>
  </si>
  <si>
    <t>senza ARCS !</t>
  </si>
  <si>
    <t>POLYLINE WITH (STRAIGHTS) VERTEX CoordA</t>
  </si>
  <si>
    <t>sans ARCS !</t>
  </si>
  <si>
    <t>ohne ARCS!</t>
  </si>
  <si>
    <t>POLYLINE WITH (STRAIGHTS) VERTEX HKoord</t>
  </si>
  <si>
    <t>PosPunto_quotato</t>
  </si>
  <si>
    <t>PosPoint_cote</t>
  </si>
  <si>
    <t>HoehenpunktPos</t>
  </si>
  <si>
    <t>-&gt; Punto_quotato</t>
  </si>
  <si>
    <t>PosPunto_quotato_di</t>
  </si>
  <si>
    <t>-&gt; Point_cote</t>
  </si>
  <si>
    <t>PosPoint_cote_de</t>
  </si>
  <si>
    <t>-&gt; Hoehenpunkt</t>
  </si>
  <si>
    <t>HoehenpunktPos_von</t>
  </si>
  <si>
    <t>Punto_quotato</t>
  </si>
  <si>
    <t>Point_cote</t>
  </si>
  <si>
    <t>Hoehenpunkt</t>
  </si>
  <si>
    <t>CoordA</t>
  </si>
  <si>
    <t>HKoord</t>
  </si>
  <si>
    <t>Tenuta_a_giornoAL</t>
  </si>
  <si>
    <t>Mise_a_jourAL</t>
  </si>
  <si>
    <t>HONachfuehrung</t>
  </si>
  <si>
    <t>Oggetti_singoli</t>
  </si>
  <si>
    <t>Objets_divers</t>
  </si>
  <si>
    <t>-&gt; Tenuta_a_giornoOS</t>
  </si>
  <si>
    <t>-&gt; Mise_a_jourOD</t>
  </si>
  <si>
    <t>-&gt; EONachfuehrung</t>
  </si>
  <si>
    <t>PosNumero_Oggetto</t>
  </si>
  <si>
    <t>PosNumero_Objet</t>
  </si>
  <si>
    <t>ObjektnummerPos</t>
  </si>
  <si>
    <t>-&gt; Numero_Oggetto</t>
  </si>
  <si>
    <t>PosNumero_Oggetto_di</t>
  </si>
  <si>
    <t>-&gt; Numero_Objet</t>
  </si>
  <si>
    <t>PosNumero_Objet_de</t>
  </si>
  <si>
    <t>-&gt; Objektnummer</t>
  </si>
  <si>
    <t>ObjektnummerPos_von</t>
  </si>
  <si>
    <t>Numero_Oggetto</t>
  </si>
  <si>
    <t>Numero_Objet</t>
  </si>
  <si>
    <t>RegBL_EGID si la definition du batiment correspond a celle de l'OFS</t>
  </si>
  <si>
    <t>GWR_EGID falls die Definition der Gebäude mit jener des BFS übereinstimmt</t>
  </si>
  <si>
    <t>-&gt; Oggetto_singolo</t>
  </si>
  <si>
    <t>Numero_Oggetto_di</t>
  </si>
  <si>
    <t>-&gt; Objet_divers</t>
  </si>
  <si>
    <t>Numero_Objet_de</t>
  </si>
  <si>
    <t>-&gt; Einzelobjekt</t>
  </si>
  <si>
    <t>Objektnummer_von</t>
  </si>
  <si>
    <t>PosNome_Oggetto</t>
  </si>
  <si>
    <t>PosNom_Objet</t>
  </si>
  <si>
    <t>ObjektnamePos</t>
  </si>
  <si>
    <t>-&gt; Nome_Oggetto</t>
  </si>
  <si>
    <t>PosNome_Oggetto_di</t>
  </si>
  <si>
    <t>-&gt; Nom_Objet</t>
  </si>
  <si>
    <t>PosNom_Objet_de</t>
  </si>
  <si>
    <t>-&gt; Objektname</t>
  </si>
  <si>
    <t>ObjektnamePos_von</t>
  </si>
  <si>
    <t>Nome_Oggetto</t>
  </si>
  <si>
    <t>Nom_Objet</t>
  </si>
  <si>
    <t>Nome_Oggetto_di</t>
  </si>
  <si>
    <t>Nom_Objet_de</t>
  </si>
  <si>
    <t>Objektname_von</t>
  </si>
  <si>
    <t>SimboloElemento_lineare</t>
  </si>
  <si>
    <t>SymboleElement_lineaire</t>
  </si>
  <si>
    <t>LinienelementSymbol</t>
  </si>
  <si>
    <t>-&gt; Elemento_lineare</t>
  </si>
  <si>
    <t>SimboloEl_lineare_di</t>
  </si>
  <si>
    <t>-&gt; Element_lineaire</t>
  </si>
  <si>
    <t>SymboleElement_lineaire_de</t>
  </si>
  <si>
    <t>-&gt; Linienelement</t>
  </si>
  <si>
    <t>LinienelementSymbol_von</t>
  </si>
  <si>
    <t>SimboloEl_con_superficie</t>
  </si>
  <si>
    <t>SymboleElement_surf</t>
  </si>
  <si>
    <t>FlaechenelementSymbol</t>
  </si>
  <si>
    <t>-&gt; Elemento_con_superficie</t>
  </si>
  <si>
    <t>SimboloEl_con_sup_di</t>
  </si>
  <si>
    <t>-&gt; Element_surfacique</t>
  </si>
  <si>
    <t>SymboleElement_surf_de</t>
  </si>
  <si>
    <t>-&gt; Flaechenelement</t>
  </si>
  <si>
    <t>FlaechenelementSymbol_von</t>
  </si>
  <si>
    <t>Elemento_con_sup_di</t>
  </si>
  <si>
    <t>Genere_OS</t>
  </si>
  <si>
    <t>Oggetto_singolo</t>
  </si>
  <si>
    <t>Genre_OD</t>
  </si>
  <si>
    <t>Objet_divers</t>
  </si>
  <si>
    <t>EOArt</t>
  </si>
  <si>
    <t>Tenuta_a_giornoOS</t>
  </si>
  <si>
    <t>Mise_a_jourOD</t>
  </si>
  <si>
    <t>punto_di_riferimento</t>
  </si>
  <si>
    <t>sorgente</t>
  </si>
  <si>
    <t>cappella_statua_crocifisso</t>
  </si>
  <si>
    <t>albero_importante</t>
  </si>
  <si>
    <t>asse</t>
  </si>
  <si>
    <t>grotta_entrata_di_caverna</t>
  </si>
  <si>
    <t>traghetto</t>
  </si>
  <si>
    <t>scilift</t>
  </si>
  <si>
    <t>teleferica_per_il_materiale</t>
  </si>
  <si>
    <t>telecabina_seggiovia</t>
  </si>
  <si>
    <t>teleferica</t>
  </si>
  <si>
    <t>binari_ferrovia</t>
  </si>
  <si>
    <t>condotta_forzata</t>
  </si>
  <si>
    <t>linea_aerea_ad_alta_tensione</t>
  </si>
  <si>
    <t>sentiero</t>
  </si>
  <si>
    <t>ruscello</t>
  </si>
  <si>
    <t>fascia_boscata</t>
  </si>
  <si>
    <t>masso_erratico</t>
  </si>
  <si>
    <t>debarcadero</t>
  </si>
  <si>
    <t>rovina_oggetto_archeologico</t>
  </si>
  <si>
    <t>zoccolo_massiccio</t>
  </si>
  <si>
    <t>riparo_antivalanghe</t>
  </si>
  <si>
    <t>briglia</t>
  </si>
  <si>
    <t>arginatura</t>
  </si>
  <si>
    <t>torre_panoramica</t>
  </si>
  <si>
    <t>palo_antenna</t>
  </si>
  <si>
    <t>monumento</t>
  </si>
  <si>
    <t>ciminiera</t>
  </si>
  <si>
    <t>silo_torre_gasometro</t>
  </si>
  <si>
    <t>riparo</t>
  </si>
  <si>
    <t>pilastro</t>
  </si>
  <si>
    <t>serbatoio</t>
  </si>
  <si>
    <t>fontana</t>
  </si>
  <si>
    <t>banchina ferroviaria</t>
  </si>
  <si>
    <t>banchina</t>
  </si>
  <si>
    <t>quai de chemin de fer</t>
  </si>
  <si>
    <t>ponte_passerella</t>
  </si>
  <si>
    <t>tunnel_sottopassaggio_galleria</t>
  </si>
  <si>
    <t>scala_importante</t>
  </si>
  <si>
    <t>acqua_sotterranea_canalizzata</t>
  </si>
  <si>
    <t>altra_parte_di_edificio</t>
  </si>
  <si>
    <t>edificio_sotterraneo</t>
  </si>
  <si>
    <t>muro</t>
  </si>
  <si>
    <t>Copertura_del_suolo</t>
  </si>
  <si>
    <t>Couverture_du_sol</t>
  </si>
  <si>
    <t>-&gt; Tenuta_a_giornoCS</t>
  </si>
  <si>
    <t>-&gt; Mise_a_jourCS</t>
  </si>
  <si>
    <t>-&gt; BBNachfuehrung</t>
  </si>
  <si>
    <t>SimboloSuperficieCS</t>
  </si>
  <si>
    <t>SymboleSurfaceCS</t>
  </si>
  <si>
    <t>BoFlaecheSymbol</t>
  </si>
  <si>
    <t>Pos interna alla SuperficieCS</t>
  </si>
  <si>
    <t>Pos dans SurfaceCS</t>
  </si>
  <si>
    <t>Pos innerhalb BoFlaeche</t>
  </si>
  <si>
    <t>-&gt; SuperficieCS</t>
  </si>
  <si>
    <t>SimboloSuperficieCS_di</t>
  </si>
  <si>
    <t>-&gt; SurfaceCS</t>
  </si>
  <si>
    <t>SymboleSurfaceCS_de</t>
  </si>
  <si>
    <t>-&gt; BoFlaeche</t>
  </si>
  <si>
    <t>BoFlaecheSymbol_von</t>
  </si>
  <si>
    <t>PosNom_objet</t>
  </si>
  <si>
    <t>-&gt; Nom_objet</t>
  </si>
  <si>
    <t>PosNom_objet_de</t>
  </si>
  <si>
    <t>Nom_objet</t>
  </si>
  <si>
    <t>Nom_objet_de</t>
  </si>
  <si>
    <t>PosNumero_di_edificio</t>
  </si>
  <si>
    <t>PosNumero_de_batiment</t>
  </si>
  <si>
    <t>GebaeudenummerPos</t>
  </si>
  <si>
    <t>-&gt; Numero_di_edificio</t>
  </si>
  <si>
    <t>PosNumero_di_edificio_di</t>
  </si>
  <si>
    <t>-&gt; Numero_de_batiment</t>
  </si>
  <si>
    <t>PosNumero_de_batiment_de</t>
  </si>
  <si>
    <t>-&gt; Gebaeudenummer</t>
  </si>
  <si>
    <t>GebaeudenummerPos_von</t>
  </si>
  <si>
    <t>Numero_di_edificio</t>
  </si>
  <si>
    <t>Numero_de_batiment</t>
  </si>
  <si>
    <t>Gebaeudenummer</t>
  </si>
  <si>
    <t>edificio</t>
  </si>
  <si>
    <t>Numero_di_edificio_di</t>
  </si>
  <si>
    <t>batiment, relation 1-mc</t>
  </si>
  <si>
    <t>Numero_de_batiment_de</t>
  </si>
  <si>
    <t>Gebaeude, Beziehung 1-mc</t>
  </si>
  <si>
    <t>Gebaeudenummer_von</t>
  </si>
  <si>
    <t>Genere_CS</t>
  </si>
  <si>
    <t>SuperficieCS</t>
  </si>
  <si>
    <t>Genre_CS</t>
  </si>
  <si>
    <t>SurfaceCS</t>
  </si>
  <si>
    <t>BBArt</t>
  </si>
  <si>
    <t>BoFlaeche</t>
  </si>
  <si>
    <t>SimboloSuperficieCSProg</t>
  </si>
  <si>
    <t>SymboleSurfaceCSProj</t>
  </si>
  <si>
    <t>ProjBoFlaecheSymbol</t>
  </si>
  <si>
    <t>Pos interna alla SuperficieCSProg</t>
  </si>
  <si>
    <t>Pos dans SurfaceCSProj</t>
  </si>
  <si>
    <t>Pos innerhalb ProjBoFlaeche</t>
  </si>
  <si>
    <t>-&gt; SuperficieCSProg</t>
  </si>
  <si>
    <t>SimboloSupCSProg_di</t>
  </si>
  <si>
    <t>-&gt; SurfaceCSProj</t>
  </si>
  <si>
    <t>SymboleSurfCSProj_de</t>
  </si>
  <si>
    <t>-&gt; ProjBoFlaeche</t>
  </si>
  <si>
    <t>ProjBoFlaecheSymbol_von</t>
  </si>
  <si>
    <t>PosNomeOggettoProg</t>
  </si>
  <si>
    <t>PosNomObjetProj</t>
  </si>
  <si>
    <t>ProjObjektnamePos</t>
  </si>
  <si>
    <t>-&gt; NomeOggettoProg</t>
  </si>
  <si>
    <t>PosNomeOggettoProg_di</t>
  </si>
  <si>
    <t>-&gt; NomObjetProj</t>
  </si>
  <si>
    <t>PosNomObjetProj_de</t>
  </si>
  <si>
    <t>-&gt; ProjObjektname</t>
  </si>
  <si>
    <t>ProjObjektnamePos_von</t>
  </si>
  <si>
    <t>NomeOggettoProg</t>
  </si>
  <si>
    <t>NomObjetProj</t>
  </si>
  <si>
    <t>ProjObjektname</t>
  </si>
  <si>
    <t>NomeOggettoProg_di</t>
  </si>
  <si>
    <t>NomObjetProj_de</t>
  </si>
  <si>
    <t>ProjObjektname_von</t>
  </si>
  <si>
    <t>PosNumeroEdificioProg</t>
  </si>
  <si>
    <t>PosNumeroBatimentProj</t>
  </si>
  <si>
    <t>ProjGebaeudenummerPos</t>
  </si>
  <si>
    <t>-&gt; NumeroEdificioProg</t>
  </si>
  <si>
    <t>PosNumeroEdificioProg_di</t>
  </si>
  <si>
    <t>-&gt; NumeroBatimentProj</t>
  </si>
  <si>
    <t>PosNumeroBatimentProj_de</t>
  </si>
  <si>
    <t>-&gt; ProjGebaeudenummer</t>
  </si>
  <si>
    <t>ProjGebaeudenummerPos_von</t>
  </si>
  <si>
    <t>NumeroEdificioProg</t>
  </si>
  <si>
    <t>NumeroBatimentProj</t>
  </si>
  <si>
    <t>ProjGebaeudenummer</t>
  </si>
  <si>
    <t>assegnato dal cantone (risp. dal comune)</t>
  </si>
  <si>
    <t>attribution par le canton (resp. la commune)</t>
  </si>
  <si>
    <t>Vergabe durch Kanton (bzw. Gemeinde)</t>
  </si>
  <si>
    <t>NumeroEdificioProg_di</t>
  </si>
  <si>
    <t>NumeroBatimentProj_de</t>
  </si>
  <si>
    <t>Gebaeude, [Beziehung 1-mc]</t>
  </si>
  <si>
    <t>ProjGebaeudenummer_von</t>
  </si>
  <si>
    <t>SuperficieCSProg</t>
  </si>
  <si>
    <t>SurfaceCSProj</t>
  </si>
  <si>
    <t>ProjBoFlaeche</t>
  </si>
  <si>
    <t>Tenuta_a_giornoCS</t>
  </si>
  <si>
    <t>Mise_a_jourCS</t>
  </si>
  <si>
    <t>senza_vegetazione.altra_senza_vegetazione</t>
  </si>
  <si>
    <t>sans_vegetation.autre_sans_vegetation</t>
  </si>
  <si>
    <t>senza_vegetazione.cava_di_ghiaia_discarica</t>
  </si>
  <si>
    <t>sans_vegetation.graviere_decharge</t>
  </si>
  <si>
    <t>senza_vegetazione.pietraia_sabbia</t>
  </si>
  <si>
    <t>sans_vegetation.eboulis_sable</t>
  </si>
  <si>
    <t>senza_vegetazione.ghiacciaio_nevaio</t>
  </si>
  <si>
    <t>sans_vegetation.glacier_neve</t>
  </si>
  <si>
    <t>senza_vegetazione.roccia</t>
  </si>
  <si>
    <t>sans_vegetation.rocher</t>
  </si>
  <si>
    <t>bosco.altro_bosco</t>
  </si>
  <si>
    <t>boisee.autre_boisee</t>
  </si>
  <si>
    <t>vedi commento cap. 3.4</t>
  </si>
  <si>
    <t>bosco.pascolo_boscato.pascolo_boscato_rado</t>
  </si>
  <si>
    <t>voir explications chap. 3.4</t>
  </si>
  <si>
    <t>boisee.paturage_boise.paturage_boise_ouvert</t>
  </si>
  <si>
    <t>Wytweide = bestockte Weide, Erklaerungen Kap. 3.4</t>
  </si>
  <si>
    <t>bosco.pascolo_boscato.pascolo_boscato_fitto</t>
  </si>
  <si>
    <t>boisee.paturage_boise.paturage_boise_dense</t>
  </si>
  <si>
    <t>bosco.bosco_fitto</t>
  </si>
  <si>
    <t>boisee.foret_dense</t>
  </si>
  <si>
    <t>acque.canneti</t>
  </si>
  <si>
    <t>eau.roseliere</t>
  </si>
  <si>
    <t>acque.corso_acqua</t>
  </si>
  <si>
    <t>eau.cours_eau</t>
  </si>
  <si>
    <t>Gewaesser.fliessendes</t>
  </si>
  <si>
    <t>acque.specchio_acqua</t>
  </si>
  <si>
    <t>eau.eau_stagnante</t>
  </si>
  <si>
    <t>Gewaesser.stehendes</t>
  </si>
  <si>
    <t>humus.altro_humus</t>
  </si>
  <si>
    <t>verte.autre_verte</t>
  </si>
  <si>
    <t>humus.torbiera</t>
  </si>
  <si>
    <t>verte.tourbiere</t>
  </si>
  <si>
    <t>humus.giardino</t>
  </si>
  <si>
    <t>verte.jardin</t>
  </si>
  <si>
    <t>humus.coltura_intensiva.altra_coltura_intensiva</t>
  </si>
  <si>
    <t>verte.culture_intensive.autre_culture_intensive</t>
  </si>
  <si>
    <t>humus.coltura_intensiva.vigna</t>
  </si>
  <si>
    <t>verte.culture_intensive.vigne</t>
  </si>
  <si>
    <t>humus.campo_prato_pascolo</t>
  </si>
  <si>
    <t>verte.champ_pre_paturage</t>
  </si>
  <si>
    <t>rivestimento_duro.altro_rivestimento_duro</t>
  </si>
  <si>
    <t>revetement_dur.autre_revetement_dur</t>
  </si>
  <si>
    <t>rivestimento_duro.bacino_idrico</t>
  </si>
  <si>
    <t>revetement_dur.bassin</t>
  </si>
  <si>
    <t>rivestimento_duro.aeroporto</t>
  </si>
  <si>
    <t>revetement_dur.place_aviation</t>
  </si>
  <si>
    <t>rivestimento_duro.ferrovia</t>
  </si>
  <si>
    <t>revetement_dur.chemin_de_fer</t>
  </si>
  <si>
    <t>rivestimento_duro.spartitraffico</t>
  </si>
  <si>
    <t>revetement_dur.ilot</t>
  </si>
  <si>
    <t>rivestimento_duro.marciapiede</t>
  </si>
  <si>
    <t>revetement_dur.trottoir</t>
  </si>
  <si>
    <t>rivestimento_duro.strada_sentiero</t>
  </si>
  <si>
    <t>revetement_dur.route_chemin</t>
  </si>
  <si>
    <t>PosPFA3</t>
  </si>
  <si>
    <t>Punti_fissiCategoria3</t>
  </si>
  <si>
    <t>Points_fixesCategorie3</t>
  </si>
  <si>
    <t>HFP3Pos</t>
  </si>
  <si>
    <t>FixpunkteKategorie3</t>
  </si>
  <si>
    <t>relazione 1-1; iscrizione del Numero</t>
  </si>
  <si>
    <t>-&gt; PFA3</t>
  </si>
  <si>
    <t>PosPFA3_di</t>
  </si>
  <si>
    <t>relation 1-1; inscription de Numero</t>
  </si>
  <si>
    <t>PosPFA3_de</t>
  </si>
  <si>
    <t>Beziehung 1-1; beschriftet Nummer</t>
  </si>
  <si>
    <t>-&gt; HFP3</t>
  </si>
  <si>
    <t>HFP3Pos_von</t>
  </si>
  <si>
    <t>AttendAlt</t>
  </si>
  <si>
    <t>FiabAlt</t>
  </si>
  <si>
    <t>HoeheZuv</t>
  </si>
  <si>
    <t>PrecAlt</t>
  </si>
  <si>
    <t>HoeheGen</t>
  </si>
  <si>
    <t>-&gt; Tenuta_a_giornoPFA3</t>
  </si>
  <si>
    <t>-&gt; Mise_a_jourPFA3</t>
  </si>
  <si>
    <t>-&gt; HFP3Nachfuehrung</t>
  </si>
  <si>
    <t>Tenuta_a_giornoPFA3</t>
  </si>
  <si>
    <t>Mise_a_jourPFA3</t>
  </si>
  <si>
    <t>SimboloPFP3</t>
  </si>
  <si>
    <t>SymbolePFP3</t>
  </si>
  <si>
    <t>LFP3Symbol</t>
  </si>
  <si>
    <t>-&gt; PFP3</t>
  </si>
  <si>
    <t>SimboloPFP3_di</t>
  </si>
  <si>
    <t>SymbolePFP3_de</t>
  </si>
  <si>
    <t>-&gt; LFP3</t>
  </si>
  <si>
    <t>LFP3Symbol_von</t>
  </si>
  <si>
    <t>PosPFP3</t>
  </si>
  <si>
    <t>LFP3Pos</t>
  </si>
  <si>
    <t>PosPFP3_di</t>
  </si>
  <si>
    <t>PosPFP3_de</t>
  </si>
  <si>
    <t>LFP3Pos_von</t>
  </si>
  <si>
    <t>Protocollo</t>
  </si>
  <si>
    <t>Solamente non_materializzato non ammesso</t>
  </si>
  <si>
    <t>Seul Non materialise pas permis</t>
  </si>
  <si>
    <t>nur unversichert nicht zugelassen</t>
  </si>
  <si>
    <t>dipendente da GeomAlt</t>
  </si>
  <si>
    <t>dependant de GeomAlt</t>
  </si>
  <si>
    <t>abhängig von HöheGeom</t>
  </si>
  <si>
    <t>-&gt; Tenuta_a_giornoPFP3</t>
  </si>
  <si>
    <t>-&gt; Mise_a_jourPFP3</t>
  </si>
  <si>
    <t>-&gt; LFP3Nachfuehrung</t>
  </si>
  <si>
    <t>Tenuta_a_giornoPFP3</t>
  </si>
  <si>
    <t>Mise_a_jourPFP3</t>
  </si>
  <si>
    <t>PosPFA2</t>
  </si>
  <si>
    <t>Punti_fissiCategoria2</t>
  </si>
  <si>
    <t>Points_fixesCategorie2</t>
  </si>
  <si>
    <t>HFP2Pos</t>
  </si>
  <si>
    <t>FixpunkteKategorie2</t>
  </si>
  <si>
    <t>-&gt; PFA2</t>
  </si>
  <si>
    <t>PosPFA2_di</t>
  </si>
  <si>
    <t>PosPFA2_de</t>
  </si>
  <si>
    <t>-&gt; HFP2</t>
  </si>
  <si>
    <t>HFP2Pos_von</t>
  </si>
  <si>
    <t>-&gt; Tenuta_a_giornoPFA2</t>
  </si>
  <si>
    <t>-&gt; Mise_a_jourPFA2</t>
  </si>
  <si>
    <t>-&gt; HFP2Nachfuehrung</t>
  </si>
  <si>
    <t>Tenuta_a_giornoPFA2</t>
  </si>
  <si>
    <t>Mise_a_jourPFA2</t>
  </si>
  <si>
    <t>HFP2Nachfuehrung</t>
  </si>
  <si>
    <t>SimboloPFP2</t>
  </si>
  <si>
    <t>SymbolePFP2</t>
  </si>
  <si>
    <t>LFP2Symbol</t>
  </si>
  <si>
    <t>-&gt; PFP2</t>
  </si>
  <si>
    <t>SimboloPFP2_di</t>
  </si>
  <si>
    <t>SymbolePFP2_de</t>
  </si>
  <si>
    <t>-&gt; LFP2</t>
  </si>
  <si>
    <t>LFP2Symbol_von</t>
  </si>
  <si>
    <t>PosPFP2</t>
  </si>
  <si>
    <t>LFP2Pos</t>
  </si>
  <si>
    <t>PosPFP2_di</t>
  </si>
  <si>
    <t>PosPFP2_de</t>
  </si>
  <si>
    <t>LFP2Pos_von</t>
  </si>
  <si>
    <t>Accessibilita</t>
  </si>
  <si>
    <t>Accessibilite</t>
  </si>
  <si>
    <t>Begehbarkeit</t>
  </si>
  <si>
    <t>assegnato da swisstopo</t>
  </si>
  <si>
    <t>attribution par swisstopo</t>
  </si>
  <si>
    <t>Vergabe durch swisstopo</t>
  </si>
  <si>
    <t>-&gt; Tenuta_a_giornoPFP2</t>
  </si>
  <si>
    <t>-&gt; Mise_a_jourPFP2</t>
  </si>
  <si>
    <t>-&gt; LFP2Nachfuehrung</t>
  </si>
  <si>
    <t>Tenuta_a_giornoPFP2</t>
  </si>
  <si>
    <t>Mise_a_jourPFP2</t>
  </si>
  <si>
    <t>LFP2Nachfuehrung</t>
  </si>
  <si>
    <t>PosPFA1</t>
  </si>
  <si>
    <t>Punti_fissiCategoria1</t>
  </si>
  <si>
    <t>Points_fixesCategorie1</t>
  </si>
  <si>
    <t>HFP1Pos</t>
  </si>
  <si>
    <t>FixpunkteKategorie1</t>
  </si>
  <si>
    <t>-&gt; PFA1</t>
  </si>
  <si>
    <t>PosPFA1_di</t>
  </si>
  <si>
    <t>PosPFA1_de</t>
  </si>
  <si>
    <t>-&gt; HFP1</t>
  </si>
  <si>
    <t>HFP1Pos_von</t>
  </si>
  <si>
    <t>-&gt; Tenuta_a_giornoPFA1</t>
  </si>
  <si>
    <t>-&gt; Mise_a_jourPFA1</t>
  </si>
  <si>
    <t>-&gt; HFP1Nachfuehrung</t>
  </si>
  <si>
    <t>Tenuta_a_giornoPFA1</t>
  </si>
  <si>
    <t>Mise_a_jourPFA1</t>
  </si>
  <si>
    <t>HFP1Nachfuehrung</t>
  </si>
  <si>
    <t>SimboloPFP1</t>
  </si>
  <si>
    <t>SymbolePFP1</t>
  </si>
  <si>
    <t>LFP1Symbol</t>
  </si>
  <si>
    <t>-&gt; PFP1</t>
  </si>
  <si>
    <t>SimboloPFP1_di</t>
  </si>
  <si>
    <t>SymbolePFP1_de</t>
  </si>
  <si>
    <t>-&gt; LFP1</t>
  </si>
  <si>
    <t>LFP1Symbol_von</t>
  </si>
  <si>
    <t>PosPFP1</t>
  </si>
  <si>
    <t>LFP1Pos</t>
  </si>
  <si>
    <t>PosPFP1_di</t>
  </si>
  <si>
    <t>PosPFP1_de</t>
  </si>
  <si>
    <t>LFP1Pos_von</t>
  </si>
  <si>
    <t>assegnato da  swisstopo</t>
  </si>
  <si>
    <t>-&gt; Tenuta_a_giornoPFP1</t>
  </si>
  <si>
    <t>-&gt; Mise_a_jourPFP1</t>
  </si>
  <si>
    <t>-&gt; LFP1Nachfuehrung</t>
  </si>
  <si>
    <t>Tenuta_a_giornoPFP1</t>
  </si>
  <si>
    <t>Mise_a_jourPFP1</t>
  </si>
  <si>
    <t>LFP1Nachfuehrung</t>
  </si>
  <si>
    <t>Per indirizzo degli edifici, vedi SN 612040. English</t>
  </si>
  <si>
    <t>en</t>
  </si>
  <si>
    <t>Generale</t>
  </si>
  <si>
    <t>Pour adresses_batiment, voir SN 612040. English</t>
  </si>
  <si>
    <t>Général</t>
  </si>
  <si>
    <t>Fuer Gebaeudeadressen, siehe SN 612040. English</t>
  </si>
  <si>
    <t>Allgemein</t>
  </si>
  <si>
    <t>Per indirizzo degli edifici, vedi SN 612040. Rhaeto rumantsch</t>
  </si>
  <si>
    <t>Pour adresses_batiment, voir SN 612040. Rumantsch</t>
  </si>
  <si>
    <t>Fuer Gebaeudeadressen, siehe SN 612040. Rumantsch</t>
  </si>
  <si>
    <t>Per indirizzo degli edifici, vedi SN 612040. Italiano</t>
  </si>
  <si>
    <t>Pour adresses_batiment, voir SN 612040. Italiano</t>
  </si>
  <si>
    <t>Fuer Gebaeudeadressen, siehe SN 612040. Italiano</t>
  </si>
  <si>
    <t>Per indirizzo degli edifici, vedi SN 612040. Francais</t>
  </si>
  <si>
    <t>Pour adresses_batiment, voir SN 612040. Francais</t>
  </si>
  <si>
    <t>Fuer Gebaeudeadressen, siehe SN 612040. Francais</t>
  </si>
  <si>
    <t>Per indirizzo degli edifici, vedi SN 612040. Deutsch</t>
  </si>
  <si>
    <t>Pour adresses_batiment, voir SN 612040. Deutsch</t>
  </si>
  <si>
    <t>Fuer Gebaeudeadressen, siehe SN 612040. Deutsch</t>
  </si>
  <si>
    <t>Per indirizzi degli edifici, vedi SN 612040. L'oggetto non esiste piu</t>
  </si>
  <si>
    <t>passato</t>
  </si>
  <si>
    <t>Pour adresses_batiment, voir SN 612040. L'objet n'existe plus</t>
  </si>
  <si>
    <t>Fuer Gebaeudeadressen, siehe SN 612040. Objekt existiert nicht mehr</t>
  </si>
  <si>
    <t>Per indirizzi degli edifici, vedi SN 612040. L'oggetto esiste veramente</t>
  </si>
  <si>
    <t>reale</t>
  </si>
  <si>
    <t>Pour adresses_batiment, voir SN 612040. L'objet existe vraiment</t>
  </si>
  <si>
    <t>Fuer Gebaeudeadressen, siehe SN 612040. Objekt existiert real</t>
  </si>
  <si>
    <t>Per indirizzi degli edifici, vedi SN 612040. Nuovo oggetto in elaborazione. Stato provvisorio o non riconosciuto</t>
  </si>
  <si>
    <t>in_progetto</t>
  </si>
  <si>
    <t>Pour adresses_batiment, voir SN 612040. Nouvel objet en travail. Etat provisoire ou non reconnu</t>
  </si>
  <si>
    <t>Fuer Gebaeudeadressen, siehe SN 612040. Neues Objekt, in Bearbeitung, Zustand zufaellig</t>
  </si>
  <si>
    <t>non_materializzato</t>
  </si>
  <si>
    <t>non_materialise</t>
  </si>
  <si>
    <t>croce_scolpito</t>
  </si>
  <si>
    <t>croix</t>
  </si>
  <si>
    <t>palo_picchetto</t>
  </si>
  <si>
    <t>pieu</t>
  </si>
  <si>
    <t>tubo</t>
  </si>
  <si>
    <t>tuyau</t>
  </si>
  <si>
    <t>bullone</t>
  </si>
  <si>
    <t>cheville</t>
  </si>
  <si>
    <t>termine_artificiale</t>
  </si>
  <si>
    <t>borne_artificielle</t>
  </si>
  <si>
    <t>termine_cippo</t>
  </si>
  <si>
    <t>borne</t>
  </si>
  <si>
    <t>spaziato</t>
  </si>
  <si>
    <t>ecarte</t>
  </si>
  <si>
    <t>gesperrt</t>
  </si>
  <si>
    <t>grande</t>
  </si>
  <si>
    <t>gross</t>
  </si>
  <si>
    <t>piccolo</t>
  </si>
  <si>
    <t>petite</t>
  </si>
  <si>
    <t>klein</t>
  </si>
  <si>
    <t>GRADS 0 399.9</t>
  </si>
  <si>
    <t>Prodotti sostitutivi provvisori</t>
  </si>
  <si>
    <t>PRP</t>
  </si>
  <si>
    <t>Produits de remplacement provisoires</t>
  </si>
  <si>
    <t>Provisorischen Ersatzprodukte</t>
  </si>
  <si>
    <t>PEP</t>
  </si>
  <si>
    <t>DP</t>
  </si>
  <si>
    <t>MP74</t>
  </si>
  <si>
    <t>PV74</t>
  </si>
  <si>
    <t>MU93</t>
  </si>
  <si>
    <t>valevole</t>
  </si>
  <si>
    <t>valable</t>
  </si>
  <si>
    <t>gueltig</t>
  </si>
  <si>
    <t>insufficente</t>
  </si>
  <si>
    <t>no</t>
  </si>
  <si>
    <t>insuffisante</t>
  </si>
  <si>
    <t>non</t>
  </si>
  <si>
    <t>ungenuegend</t>
  </si>
  <si>
    <t>nein</t>
  </si>
  <si>
    <t>sufficente</t>
  </si>
  <si>
    <t>si</t>
  </si>
  <si>
    <t>suffisante</t>
  </si>
  <si>
    <t>oui</t>
  </si>
  <si>
    <t>genuegend</t>
  </si>
  <si>
    <t>ja</t>
  </si>
  <si>
    <t>in cm</t>
  </si>
  <si>
    <t>[0.0 .. 700.0]</t>
  </si>
  <si>
    <t>en cm</t>
  </si>
  <si>
    <t>DIM1 -200 5000</t>
  </si>
  <si>
    <t>COORD3 2480000 1070000 -200
2850000 1310000 5000</t>
  </si>
  <si>
    <t>COORD2 2480000 1070000
2850000 1310000</t>
  </si>
  <si>
    <t>Commenti</t>
  </si>
  <si>
    <t>Definizione</t>
  </si>
  <si>
    <t>Attributo</t>
  </si>
  <si>
    <t>Tabella</t>
  </si>
  <si>
    <t>Remarques</t>
  </si>
  <si>
    <t>Définition</t>
  </si>
  <si>
    <t>Table</t>
  </si>
  <si>
    <t>Bemerkung</t>
  </si>
  <si>
    <t>Wertebereich</t>
  </si>
  <si>
    <t>Tabelle</t>
  </si>
  <si>
    <t>ADK</t>
  </si>
  <si>
    <t>Opt.</t>
  </si>
  <si>
    <t>FK</t>
  </si>
  <si>
    <t>DM.01_AV-CH_LV95_24i (Italiano)</t>
  </si>
  <si>
    <t>DM.01_AV-CH_LV95_24f (Français)</t>
  </si>
  <si>
    <t>DM.01_AV-CH_LV95_24d (Deutsch)</t>
  </si>
  <si>
    <t>I</t>
  </si>
  <si>
    <t>LFP1 mit Höhe muss Angaben zur Höhengenauigkeit enthalten.
LFP1 ohne Höhe darf keine Anhgaben zur Höhengenauigkeit enthalten.</t>
  </si>
  <si>
    <t>LFP1 mit Höhe muss Angaben zur Höhenzuverlässigkeit enthalten.
LFP1 ohne Höhe darf keine Anhgaben zur Höhenzuverlässigkeit enthalten.</t>
  </si>
  <si>
    <t>Vermarkungsart "unversichert" ist für LFP3 nicht zulässig.</t>
  </si>
  <si>
    <t>Vermarkungsart "unversichert" ist für LFP2 nicht zulässig.</t>
  </si>
  <si>
    <t>Ein nicht exakt definierter Grenzpunkt darf ausschliesslich als "unversichert" attribuiert werden.</t>
  </si>
  <si>
    <t>@PH1@: Streitig
@PH2@: THIS,&gt;&gt;Geometrie,THIS,&gt;&gt;Streitig</t>
  </si>
  <si>
    <t>DEFINED(@PH1@)==DEFINED(@PH2@)</t>
  </si>
  <si>
    <t>NOT(DEFINED(@PH1@)) OR DMAVTYM_Topologie_V1_0.covers(@PH2@)</t>
  </si>
  <si>
    <t>Liegt das Grundstück vollständig vor, darf kein Gesamtflächenmass erfasst werden.
Liegt das Grundstück unvollständig vor, ist ein Gesamtflächenmass zu erfassen.</t>
  </si>
  <si>
    <t>Ist die Liegenschaft als "fiktiv" attribuiert, muss das Grundstück ebenfalls als "fiktiv" attribuiert werden.
Ist die Liegenschaft nicht als "fiktiv" attribuiert, darf das Grundstück ebenfalls nicht als "fiktiv" attribuiert werden.</t>
  </si>
  <si>
    <t>Grundstücke der Art "SelbstaendigesDauerndesRecht" dürfen nicht als "fiktiv" attribuiert werden.</t>
  </si>
  <si>
    <t>Grundstücke der Art "Bergwerk" dürfen nicht als "fiktiv" attribuiert werden.</t>
  </si>
  <si>
    <t>@PH1@: Sichtbar
@PH2@: THIS,&gt;&gt;Geometrie,THIS,&gt;&gt;Sichtbar</t>
  </si>
  <si>
    <t>Wenn das Objekt "Gemeindegrenze" "fiktiv" attribuiert ist, muss auch das Objekt "Gemeinde" als "fiktiv" attribuiert werden.</t>
  </si>
  <si>
    <t>Das Objekt "Grundstück" muss als "Liegenschaft" attribuiert sein, um in Beziehung zu einem Objekt "Liegenschaft" zu stehen.</t>
  </si>
  <si>
    <t>Das Objekt "Grundstück" muss als "SelbstaendigesDauerndesRecht" attribuiert sein, um in Beziehung zu einem Objekt "SelbstaendigesDauerndesRecht" zu stehen.</t>
  </si>
  <si>
    <t>Das Objekt "Grundstück" muss als "Bergwerk" attribuiert sein um in Beziehung zu einem Objekt "Bergwerk" zu stehen.</t>
  </si>
  <si>
    <t>Ist das Objekt "Bodenbedeckung" "fiktiv", ist die Bodenbedeckungart nicht zu definieren.
Ist das Objekt "Bodenbedeckung" nicht "fiktiv", ist eine Bodenbedeckungsart zu definieren.</t>
  </si>
  <si>
    <t>Ein Objekt "Einzelobjekt" muss mindestens eine Geometrie der Struktur "Flächenelement", "Linienelement" oder "Punktelement" enthalten.</t>
  </si>
  <si>
    <t>Ein Objekt "Rohrleitung" muss mindestens eine Geometrie der Struktur "Flächenelement", "Linienelement" oder "Punktelement" enthalten.</t>
  </si>
  <si>
    <t>Handelt es sich beim Objekt "Lokalisation" um eine "Strasse" oder einen "Platz" ist eine Geometrie der Struktur "Strassenstueck" zu erfassen.
Handelt es sich beim Objekt "Lokalisation" um keine "Strasse" oder keinen "Platz", ist keine Geometrie der Struktur "Strassenstueck" zu erfassen.</t>
  </si>
  <si>
    <t>Handelt es sich beim Objekt "Lokalisation" um ein "BennantesGebiet" ist eine Geometrie der Struktur "BennantesGebiet" zu erfassen.
Handelt es sich beim Objekt "Lokalisation" um kein "BenanntesGebiet", ist keine Geometrie der Struktur "BenanntesGebiet" zu erfassen.</t>
  </si>
  <si>
    <t>Alle LFP3 herausfiltern die entstanden (real) aber nicht untergegangen (vergangen) sind.</t>
  </si>
  <si>
    <t>Es dürfen nicht mehrere reale LFP3 mit gleichen Koordinatenwerten existieren.</t>
  </si>
  <si>
    <t>Die Kombination NBIdent und Nummer muss für reale LFP3 eindeutig sein.</t>
  </si>
  <si>
    <t>Alle HFP3 herausfiltern die entstanden (real) aber nicht untergegangen (vergangen) sind.</t>
  </si>
  <si>
    <t>Die Kombination NBIdent und Nummer muss für reale HFP3 eindeutig sein.</t>
  </si>
  <si>
    <t>Es dürfen nicht mehrere reale HFP3 mit gleichen Koordinatenwerten existieren.</t>
  </si>
  <si>
    <t>Alle Gemeinden herausfiltern die rechtskräftig entstanden (real) aber nicht rechtskräftig untergegangen (vergangen) sind.</t>
  </si>
  <si>
    <t>Die BFSNummer muss eindeutig sein.</t>
  </si>
  <si>
    <t>Alle Gemeindegrenzen herausfiltern die rechtskräftig entstanden (real) aber nicht rechtskräftig untergegangen (vergangen) sind.</t>
  </si>
  <si>
    <t>Alle projektierten Gemeindegrenzabschnitte herausfiltern die entstanden aber nicht genehmigt (projektiert) sind.</t>
  </si>
  <si>
    <t>Alle Bezirkgsgrenzabschnitte herausfiltern die rechtskräftig entstanden (real) aber nicht rechtskräftig untergegangen (vergangen) sind.</t>
  </si>
  <si>
    <t>Alle Kantonsgrenzabschnitte herausfiltern die rechtskräftig entstanden (real) aber nicht rechtskräftig untergegangen (vergangen) sind.</t>
  </si>
  <si>
    <t>Alle Grenzpunkte herausfiltern die rechtskräftig entstanden (real) aber nicht rechtskräftig untergegangen (vergangen) sind.</t>
  </si>
  <si>
    <t>Es dürfen nicht mehrere reale Grenzpunkte mit gleichen Koordinatenwerten existieren.</t>
  </si>
  <si>
    <t>Alle Grundstücke herausfiltern die rechtskräftig entstanden (real) aber nicht rechtskräftig untergegangen (vergangen) sind.</t>
  </si>
  <si>
    <t>Es dürfen nicht mehrere reale Grundstücke mit gleichem EGRID existieren.</t>
  </si>
  <si>
    <t>Wenn ein Teil der Liegenschaft bestritten ist, muss die Linie die den bestrittenen Teil markiert, deckungsgleich mit der Geometrie des Objekts "Liegenschaft" sein.</t>
  </si>
  <si>
    <t>Wenn ein Teil des selbständigen und dauernden Rechts bestritten ist, muss die Linie die den bestrittenen Teil markiert, deckungsgleich mit der Geometrie des Objekts "SelbstaendigesDauerndesRecht" sein.</t>
  </si>
  <si>
    <t>Wenn ein Teil des Bergwerks bestritten ist, muss die Linie die den bestrittenen Teil markiert, deckungsgleich mit der Geometrie des Objekts "Bergwerk" sein.</t>
  </si>
  <si>
    <t>Wenn ein Teil der Rohrleitung sichtbar ist, muss die Linie die den sichtbaren Teil markiert, deckungsgleich mit der Geometrie der Struktur "Flaechenelement" sein.</t>
  </si>
  <si>
    <t>Alle Liegenschaften herausfiltern die rechtskräftig entstanden (real) aber nicht rechtskräftig untergegangen (vergangen) sind.</t>
  </si>
  <si>
    <t>Alle selbständig und dauernden Rechte herausfiltern die rechtskräftig entstanden (real) aber nicht rechtskräftig untergegangen (vergangen) sind.</t>
  </si>
  <si>
    <t>Alle Bergwerke herausfiltern die rechtskräftig entstanden (real) aber nicht rechtskräftig untergegangen (vergangen) sind.</t>
  </si>
  <si>
    <t>Alle dauernden Bodenverschiebungen herausfiltern die rechtskräftig entstanden (real) aber nicht rechtskräftig untergegangen (vergangen) sind.</t>
  </si>
  <si>
    <t>Die Kombination NBIdent und Nummer muss für realen dauernden Bodenverschiebungen eindeutig sein.</t>
  </si>
  <si>
    <t>Alle Flurnamen herausfiltern die entstanden (real) aber nicht untergegangen (vergangen) sind.</t>
  </si>
  <si>
    <t>Alle Ortsnamen herausfiltern die entstanden (real) aber nicht untergegangen (vergangen) sind.</t>
  </si>
  <si>
    <t>Alle Geländenamen herausfiltern die entstanden (real) aber nicht untergegangen (vergangen) sind.</t>
  </si>
  <si>
    <t>Alle Bodenbedeckungen herausfiltern die entstanden (real) aber nicht untergegangen (vergangen) sind.</t>
  </si>
  <si>
    <t>Die Geometrien realer Flurnamen bilden AREA-Flächen und dürfen sich nicht überscheiden.</t>
  </si>
  <si>
    <t>Die Geometrien aller rechtskräftiger Gemeindegrenzen bilden AREA-Flächen und dürfen sich nicht überscheiden.</t>
  </si>
  <si>
    <t>Die Geometrien aller realer Toleranzstufen bilden AREA-Flächen und dürfen sich nicht überscheiden.</t>
  </si>
  <si>
    <t>Die Geometrien aller realer Bodenbedeckungsobjekte welche den Objektstatus "real" attribuiert haben, bilden AREA-Flächen und dürfen sich nicht überscheiden.</t>
  </si>
  <si>
    <t>Alle Einzelobjekte herausfiltern die entstanden (real) aber nicht untergegangen (vergangen) sind.</t>
  </si>
  <si>
    <t>Alle Leitungsobjekte herausfiltern die entstanden (real) aber nicht untergegangen (vergangen) sind.</t>
  </si>
  <si>
    <t>Alle Signale herausfiltern die entstanden (real) aber nicht untergegangen (vergangen) sind.</t>
  </si>
  <si>
    <t>Alle Toleranzstufen herausfiltern die entstanden (real) aber nicht untergegangen (vergangen) sind.</t>
  </si>
  <si>
    <t>Alle Lokalisationen herausfiltern die entstanden (real) aber nicht untergegangen (vergangen) sind.</t>
  </si>
  <si>
    <t>Alle Gebäudeeingänge herausfiltern die entstanden (real) aber nicht untergegangen (vergangen) sind.</t>
  </si>
  <si>
    <t>Ist die Lokalisation mit "keineNummern" attribuiert, darf dem Gebäudeeingang keine "Hausnummer" zugewiesen werden.
Ist die Lokalisation nicht mit "keineNummern" attribuiert, ist dem Gebäudeeingang eine "Hausnummer" zuzuweisen.</t>
  </si>
  <si>
    <t>(rechtskraeftig, streitig, provisorisch, undefiniert)</t>
  </si>
  <si>
    <t>(Signal, Tafel_Stein, weitere)</t>
  </si>
  <si>
    <t>(TS1, TS2, TS3, TS4, TS5)</t>
  </si>
  <si>
    <t>(BenanntesGebiet, Strasse, Platz)</t>
  </si>
  <si>
    <t>(keineNummern, beliebig, aufsteigend, ungeradelinks, geradelinks)</t>
  </si>
  <si>
    <t>(provisorisch, streitig, festgelegt, rechtskraeftig)</t>
  </si>
  <si>
    <t>Ist das Objekt ein "Gebaeude" so ist eine "Objektnummer" zu erfassen. Für alle anderen Objekte kann eine "Objektnummer" erfasst werden.</t>
  </si>
  <si>
    <t>Ist das Objekt ein "Gebaeude" so ist ein "EGID" zu erfassen. Für alle anderen Objekte kann ein "EGID" erfasst werden.</t>
  </si>
  <si>
    <t>CONSTRAINTS OF.CONSTRAINT</t>
  </si>
  <si>
    <t>DEFINED(@PH1@)==@PH2@</t>
  </si>
  <si>
    <t>Wenn das Objekt "Liegenschaft" als "Streitig" attribuiert ist, ist auch das Objekt "Grundstück" als "Streitig" zu attribuieren.
Wenn das Objekt "Liegenschaft" nicht als "Streitig" attribuiert ist, ist auch das Objekt "Grundstück" nicht als "Streitig" zu attribuieren.</t>
  </si>
  <si>
    <t>Wenn das Objekt "SelbstaendigesDauerndesRecht" als "Streitig" attribuiert ist, ist auch das Objekt "Grundstück" als "Streitig" zu attribuieren.
Wenn das Objekt "SelbstaendigesDauerndesRecht" nicht als "Streitig" attribuiert ist, ist auch das Objekt "Grundstück" nicht als "Streitig" zu attribuieren.</t>
  </si>
  <si>
    <t>Wenn das Objekt "Bergwerk" als "Streitig" attribuiert ist, ist auch das Objekt "Grundstück" als "Streitig" zu attribuieren.
Wenn das Objekt "Bergwerk" nicht als "Streitig" attribuiert ist, ist auch das Objekt "Grundstück" nicht als "Streitig" zu attribuieren.</t>
  </si>
  <si>
    <t>Wenn das Objekt "Liegenschaft" eine "NummerTeilgrundstueck" erfasst hat, ist auch das Objekt "Grundstück" als "IstVollständig=FALSE" zu attribuieren.
Wenn das Objekt "Liegenschaft" keine "NummerTeilgrundstueck" erfasst hat, ist auch das Objekt "Grundstück" als "IstVollständig=TRUE" zu attribuieren.</t>
  </si>
  <si>
    <t>Wenn das Objekt "SelbstaendigesDauerndesRecht" eine "NummerTeilgrundstueck" erfasst hat, ist auch das Objekt "Grundstück" als "IstVollständig=FALSE" zu attribuieren.
Wenn das Objekt "SelbstaendigesDauerndesRecht" keine "NummerTeilgrundstueck" erfasst hat, ist auch das Objekt "Grundstück" als "IstVollständig=TRUE" zu attribuieren.</t>
  </si>
  <si>
    <t>Wenn das Objekt "Bergwerk" eine "NummerTeilgrundstueck" erfasst hat, ist auch das Objekt "Grundstück" als "IstVollständig=FALSE" zu attribuieren.
Wenn das Objekt "Bergwerk" keine "NummerTeilgrundstueck" erfasst hat, ist auch das Objekt "Grundstück" als "IstVollständig=TRUE" zu attribuieren.</t>
  </si>
  <si>
    <t>Wenn für ein Objekt "Grundstueck" ein "Gesamtflaechenmass" erfasst ist, müssen mehrere Objekte "Liegenschaft", "SelbstaendigesDauerndesRecht" oder "Bergwerk" dem "Grundstueck" zugewiesen sein.
Wenn für ein Objekt "Grundstueck" kein "Gesamtflaechenmass" erfasst ist, darf nur ein Objekt "Liegenschaft", "SelbstaendigesDauerndesRecht" oder "Bergwerk" dem "Grundstueck" zugewiesen sein.</t>
  </si>
  <si>
    <t>Dem Objekt "Grundstueck" dürfen nur Objekte "Liegenschaften" , "SelbstaendigesDauerndesRecht" oder "Bergwerk" zugewiesen werden. Eine Mischform ist nicht zulässig.</t>
  </si>
  <si>
    <t>Autre</t>
  </si>
  <si>
    <t xml:space="preserve">Point matérialisé par un genre d’abornement particulier </t>
  </si>
  <si>
    <t>WB Qualitaetsstandard</t>
  </si>
  <si>
    <t>Struktur Flaechenelement</t>
  </si>
  <si>
    <t>Struktur Gebaeudename</t>
  </si>
  <si>
    <t>Struktur Gebaeudebeschreibung</t>
  </si>
  <si>
    <t>WB Grundstuecksart</t>
  </si>
  <si>
    <t>Struktur Strassenstueck</t>
  </si>
  <si>
    <t>MiseAJour</t>
  </si>
  <si>
    <t>BorneArtificielle</t>
  </si>
  <si>
    <t>NonMaterialise</t>
  </si>
  <si>
    <t>DV FonctionPointLimite</t>
  </si>
  <si>
    <t>Structure DescriptionBatiment</t>
  </si>
  <si>
    <t>Generell</t>
  </si>
  <si>
    <t>Française</t>
  </si>
  <si>
    <t>Pour les mises a jour futures la date a renseigner est En_vigueur. Date1 correspond aux anciennes mises a jour. Dans la prochaine revision du modele de donnees Date1 sera supprime et En_vigueur sera declare obligatoire.</t>
  </si>
  <si>
    <t>par ex. numero du dossier technique</t>
  </si>
  <si>
    <t>Pour les mises a jour futures les dates a renseigner sont En_vigueur. et Enregistrement_RF. Date1 et Date2 correspondent aux anciennes mises a jour. Dans la prochaine revision du modele de donnees Date1 et Date 2 seront supprimes, En_vigueur sera declare obligatoire.</t>
  </si>
  <si>
    <t>Identificateur du systeme electronique d'informations foncieres</t>
  </si>
  <si>
    <t>incomplet si par ex. l'immeuble est situe en partie a l'exterieur du perimetre.</t>
  </si>
  <si>
    <t>Superficie_totale sera renseignee uniquement dans le cas des parties d'immeubles. Cela signife que plusieurs objets Bien_fondsProj, DDPProj ou MineProj forment un objet ImmeubleProj.</t>
  </si>
  <si>
    <t>Superficie_totale sera renseignee uniquement dans le cas des parties d'immeubles. Cela signife que plusieurs objets Bien_fonds, DDP ou Mine forment un objet Immeuble</t>
  </si>
  <si>
    <t>constitue la cle utilisateur IdentDN</t>
  </si>
  <si>
    <t>Identificateur du batiment du RegBL, lorsque disponible, voir explication chap. 3.18.2</t>
  </si>
  <si>
    <t>edificio, relazione 1-mc</t>
  </si>
  <si>
    <t>Beziehung 1-mc;
beschriftet Nummer</t>
  </si>
  <si>
    <t>relation 1-mc;
inscription de Numero</t>
  </si>
  <si>
    <t>relazione 1-mc;
iscrizione del Numero</t>
  </si>
  <si>
    <t>Beziehung 1-mc;
beschriftet Name</t>
  </si>
  <si>
    <t>relation 1-mc;
inscription de Nom</t>
  </si>
  <si>
    <t>relazione 1-mc;
iscrizione del Nome</t>
  </si>
  <si>
    <t>Beziehung 1-mc
siehe auch Bemerkungen zu BoFlächeSymbol</t>
  </si>
  <si>
    <t>relation 1-mc
Se referer aussi aux commentaires de SymboleSurfaceCS.</t>
  </si>
  <si>
    <t>relazione 1-mc
Vedi anche le osservazioni della tabella SimboloSuperficieCS.</t>
  </si>
  <si>
    <t>relation 1-mc;
Inscription de Numero</t>
  </si>
  <si>
    <t>Beziehung 1-mc
Im Plan für das Grundbuch werden Bodenbedeckungsflächen entweder gerastert oder mit Symbolen gefüllt. Dabei sind in Abhängigkeit von Art nur folgende Symbole sinnvoll: befestigt.Wasserbecken, Reben, Hoch_Flachmoor (Symbol Moor), Gewässer.stehendes (Symbol Wasserbecken), Gewässer.fliessendes (Symbol Fliessrichtung), Gewässer.Schilfgürtel (Symbol Schilfgürtel).</t>
  </si>
  <si>
    <t>relation 1-mc
Sur le plan du registre foncier, les surfaces de la couverture du sol seront remplies soit a l'aide de trames, soit avec des symboles. Ainsi, en fonction du genre, uniquement les symboles suivants sont judicieusement figures: revetement_dur.bassin, vigne, tourbiere (symbole marais), eau.eau_stagnante (symbole bassin), eau.cours_eau (symbole direction du courant), eau.roseliere (symbole roseliere).</t>
  </si>
  <si>
    <t>Beziehung 1-c;
beschriftet Identifikator</t>
  </si>
  <si>
    <t>relazione 1-c;
iscrizione dell'Identificatore</t>
  </si>
  <si>
    <t>relazione 1-mc
di un ruscello</t>
  </si>
  <si>
    <t>relation 1-c;
inscription de Identification</t>
  </si>
  <si>
    <t xml:space="preserve">relazione 1-c;
</t>
  </si>
  <si>
    <t>Beziehung 1-c;
beschriftet Geometrie (Höhe)</t>
  </si>
  <si>
    <t>relation 1-c;
inscription de Geometrie</t>
  </si>
  <si>
    <t>relazione 1-c;
iscrizione della Geometria</t>
  </si>
  <si>
    <t>Techn. Bearbeitung
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</si>
  <si>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z.B. Techn. Bearbeitung
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</si>
  <si>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Vergabe durch Kanton, z.B. GB-Eintrag, Genehmigung
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</si>
  <si>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traitement technique
Pour les mises a jour futures les dates a renseigner sont En_vigueur. et Enregistrement_RF. Date1 et Date2 correspondent aux anciennes mises a jour. Dans la prochaine revision du modele de donnees Date1 et Date 2 seront supprimes, En_vigueur sera declare obligatoire.</t>
  </si>
  <si>
    <t>par ex. traitement technique
Pour les mises a jour futures les dates a renseigner sont En_vigueur. et Enregistrement_RF. Date1 et Date2 correspondent aux anciennes mises a jour. Dans la prochaine revision du modele de donnees Date1 et Date 2 seront supprimes, En_vigueur sera declare obligatoire.</t>
  </si>
  <si>
    <t>attribution par le canton par ex. introduction au registre foncier, reconnaissance de la MO
Pour les mises a jour futures les dates a renseigner sont En_vigueur. et Enregistrement_RF. Date1 et Date2 correspondent aux anciennes mises a jour. Dans la prochaine revision du modele de donnees Date1 et Date 2 seront supprimes, En_vigueur sera declare obligatoire.</t>
  </si>
  <si>
    <t>elaborazione tecnica
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</si>
  <si>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per es. elaborazione tecnica
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</si>
  <si>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assegnata dal cantone per es. iscrizione nel registro fondiario, approvazione della MU
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</si>
  <si>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indication de la materialisation
Suite au declassement d'une ancienne borne speciale de limite territoriale en un point limite uniquement (voir aussi explications chap. 3.11).</t>
  </si>
  <si>
    <t>indicazione sulla materializzazione
Unicamente in seguito al declassamento di un vecchio cippo speciale di limite territoriale in un punto di confine (vedi anche commento cap. 3.11).</t>
  </si>
  <si>
    <t>[rechtskraeftig vorgesehen]
abgeleitetes Attribut: muss streitig sein, falls ProjLiegenschaft, ProjSelbstRecht oder ProjBergwerk streitig;</t>
  </si>
  <si>
    <t>[prevu en vigueur]
Contenu de l'attribut: doit etre litigieux si le Bien_fondsProj, le DDPProj, ou la MineProj est litigieux;</t>
  </si>
  <si>
    <t>[previsto in_vigore]
attributo derivato: contestato nel caso in cui il Bene_immobileProg, il DPSSPProg o la MinieraProg sono contestati;</t>
  </si>
  <si>
    <t>Beziehung 1-m;
beschriftet Nummer</t>
  </si>
  <si>
    <t>relation 1-m;
inscription Numero</t>
  </si>
  <si>
    <t>relazione 1-m;
iscrizione del Numero</t>
  </si>
  <si>
    <t>Baurecht, Quellenrecht, Konzessionsrecht oder weitere, Beziehung 1-mc</t>
  </si>
  <si>
    <t>superficie, source, concession ou autre, relation 1-mc</t>
  </si>
  <si>
    <t>superficie, sorgente, concessione o altro, relazione 1-mc</t>
  </si>
  <si>
    <t>z.B. Datum des gültigen Eintrags
Für zukünftige Nachführungen ist das Attribut GültigerEintrag zu erfassen. Datum1 betrifft die alten Nachführungen und wird nicht mehr angewendet. In der nächsten Revision des Datenmodells wird das Attribut Datum1 gelöscht und das Attribut GültigerEintrag wird obligatorisch.</t>
  </si>
  <si>
    <t>par ex. date de mise en service
Pour les mises a jour futures la date a renseigner est En_vigueur. Date1 correspond aux anciennes mises a jour. Dans la prochaine revision du modele de donnees Date1 sera supprime et En_vigueur sera declare obligatoire.</t>
  </si>
  <si>
    <t>per es. elaborazione tecnica
Per gli aggiornamenti futuri, la data da inserire e In_vigore. Data1 corrisponde ai vecchi aggiornamenti e non viene piu usato. Nelle prossime revisioni del modello dei dati Data1 sara soppresso e In_vigore diventera obbligatorio.</t>
  </si>
  <si>
    <t>Beziehung 1-mc;
beschriftet Betreiber</t>
  </si>
  <si>
    <t>relation 1-mc;
inscription de Exploitant</t>
  </si>
  <si>
    <t>relazione 1-mc;
iscrizione del Gestore</t>
  </si>
  <si>
    <t>Eindeutig über die Schweiz (inkl. FL)
ergibt Benutzerschlüssel NBIdent</t>
  </si>
  <si>
    <t>univoque pour la Suisse (inclus le FL)
constitue la cle utilisateur IdentDN</t>
  </si>
  <si>
    <t>univoca per tutta la Svizzera (incluso il FL)
fornisce la chiave-utilizzatore IdentAN</t>
  </si>
  <si>
    <t>Beziehung 1-mc;
beschriftet NBNummer</t>
  </si>
  <si>
    <t>relation 1-mc;
inscription de NumeroDN</t>
  </si>
  <si>
    <t>relazione 1-mc;
iscrizione del NumeroAN</t>
  </si>
  <si>
    <t>Beziehung 1-mc;
beschriftet Art</t>
  </si>
  <si>
    <t>relation 1-mc;
inscription de Genre</t>
  </si>
  <si>
    <t>relazione 1-mc;
iscrizione del Genere</t>
  </si>
  <si>
    <t>Beziehung 1-m zu Nummerierungsbereich
DM01: zusätzlich zur SN</t>
  </si>
  <si>
    <t>z.B. Nummer des technischen Dossiers
DM01: zusätzlich zur SN</t>
  </si>
  <si>
    <t>relation 1-m avec Domaine_numerotation
MD01: en plus de SN</t>
  </si>
  <si>
    <t>par ex. numero du dossier technique
MD01: en plus de SN</t>
  </si>
  <si>
    <t>relazione 1-m con Area_di_numerazione
MD01: in aggiunta a SN</t>
  </si>
  <si>
    <t>per es. numero dell'incarto tecnico
MD01: in aggiunta a SN</t>
  </si>
  <si>
    <t>Cet attribut est neceessaire uniquement pour respecter les regles syntaxiques d'INTERLIS 1</t>
  </si>
  <si>
    <t>REA_EGID se la definizione dell'edificio corrisponde a quella dell'UFS</t>
  </si>
  <si>
    <t>relazione 1-mc
Sul piano per il registro fondiario, le surperfici della copertura del suolo saranno evidenziate con una trama, oppure con dei simboli. In funzione del Genere, unicamente i simboli seguenti sono sensati: rivestimento_duro.bacino_idrico, humus.vigna, humus.torbiera (simbolo torbiera), acque.specchio_acqua(simbolo bacino_idrico), acque.corso_acqua (simbolo direzione della corrente), acque.canneti (simbolo canneti).</t>
  </si>
  <si>
    <t>Se un DPSSP non ha una superficie, non esiste un oggetto in questa tabella. Un iscrizione e localizzazione nella PosFondo risulta tuttavia possibile.</t>
  </si>
  <si>
    <t xml:space="preserve">Questo attributo e necessario unicamente per rispettare le regole sintattiche di INTERLIS </t>
  </si>
  <si>
    <t>Se piu codici di avviamento postale a sei cifre sono assegnati alla medesima localita, bisogna assegnare una superficie ad ognuno di essi. Queste superfici devono essere incluse nella superficie della localita. i CAP6 reali sono di tipo AREA</t>
  </si>
  <si>
    <t>Beziehung 1-mc;
beschriftet Texte</t>
  </si>
  <si>
    <t>relation 1-mc;
inscription de Texte</t>
  </si>
  <si>
    <t>relazione 1-mc;
Iscrizione del testo</t>
  </si>
  <si>
    <t>Beziehung 1-mc;
beschriftet Text</t>
  </si>
  <si>
    <t>relazione 1-mc
Iscrizione del testo</t>
  </si>
  <si>
    <t>BenanntesGebiet, Beziehung 1-mc</t>
  </si>
  <si>
    <t>Lieu_denomme, relation 1-mc</t>
  </si>
  <si>
    <t>zona_denominata, relazione 1-mc</t>
  </si>
  <si>
    <t>Strasse oder Platz, Beziehung 1-mc</t>
  </si>
  <si>
    <t>Rue ou Place, relation 1-mc</t>
  </si>
  <si>
    <t>via o piazza, relazione 1-mc;</t>
  </si>
  <si>
    <t>Statt DIRECTED POLYLINE, Anfangspunkt legt Richtung fest
DM01: zusätzlich zur SN</t>
  </si>
  <si>
    <t>Au lieu de DIRECTED POLYLINE, Point_depart fixe la direction
MD01: en plus de SN</t>
  </si>
  <si>
    <t>Invece di DIRECTED POLYLINE, Punto di partenza fissa la direzione
MD01: in aggiunta a SN</t>
  </si>
  <si>
    <t>Statt ORDERED Strassenstück
Reihenfolge der Strassenstücke</t>
  </si>
  <si>
    <t>Au lieu de ORDERED Troncon_rue
Sequence de troncons de rue</t>
  </si>
  <si>
    <t>Invece di ORDERED Tronco_strada
Sequenza di tronco_strada</t>
  </si>
  <si>
    <t>[m]
HöhenLage ist nützlich wenn mehrere Eingänge auf mehreren Niveaux Ungefähre Höhe über gewachsenem Terrain</t>
  </si>
  <si>
    <t>[m]
Niveau est necessaire lorsque plusieurs entrees se trouvent a differents niveaux. Approximativement niveau au-dessus du sol</t>
  </si>
  <si>
    <t>[m]
Quota e utile quando piu entrate si trovano su differenti livelli. Quota approssimativa rispetto al suolo.</t>
  </si>
  <si>
    <t>Die Hausnummer besteht aus einer Nummer, welche mit einem Zusatz (Buchstaben a,b,c) ergänzt werden kann. Zwischen Nummer und Zusatz keine Leerschläge oder Trennzeichen. Wenn die Hausnummer definiert ist, dann muss für Lokalisation und Gebäudeeingang gelten: - Lokalisation und Hausnummer müssen für Status = real zusammen eindeutig sein; - Nummerierungsprinzip darf nicht den Wert keines haben.
z.B. Polizeinummer</t>
  </si>
  <si>
    <t>Le numero de maison est constitue d'un numero, lequel peut-etre accompagne d'une lettre a, b, c. Entre le numero et la lettre, pas de blanc, de souligne ou de trait d'union. Lorsque le numero de maison est defini, alors pour Localisation et Entree_batiment: - la localisation et le numero doivent etre ensemble unique pour une validite = reel - le principe de numerotation ne doit pas etre aucun_numero.
z.B. Numero de police</t>
  </si>
  <si>
    <t>Il numero casa  e costituito da un numero, il quale puo essere accompagnato da una lettera a, b, c. Tra il numero e la lettera non esisteno spazi vuoti,sottolineature o tratti. Quando il numero casa e definito, allora per Localizzazione e Entrata_edificio vale: - la localizzazione ed il numero devono essere insieme univoci per validita = reale - Il principio di numerazione non deve avere il valore nessuno
per es. numero civico.</t>
  </si>
  <si>
    <t>Im_Gebäude ist nützlich, um zu definieren, ob die Nummer mit einem Objekt der BB oder mit einem Objekt der EO verknüpft ist.
DM01: zusätzlich zur SN</t>
  </si>
  <si>
    <t>Dans_batiment est utile pour definir si le numero est rattache a un objet de la CS ou a un objet divers.
MD01: en plus de SN</t>
  </si>
  <si>
    <t>In_edificio e utile per definire se un numero e collegato ad un oggetto della CS o ad un OS
MD01: in aggiunta a SN</t>
  </si>
  <si>
    <t>Eidg. Eingang-Identifikator wenn verfügbar, siehe Erklärung Kapitel 3.18.2
DM01: zusätzlich zur SN</t>
  </si>
  <si>
    <t>Identificateur de l'entree du batiment du RegBL, lorsque disponible, voir explication chap. 3.18.2
MD01: en plus de SN</t>
  </si>
  <si>
    <t>Identificatore dell'entrata di edificio del REA, quando disponibile, vedi commento cap. 3.18.2
MD01: in aggiunta a SN</t>
  </si>
  <si>
    <t>Beziehung 1-m
beschriftet Text</t>
  </si>
  <si>
    <t>relazione 1-m;
Iscrizione del testo</t>
  </si>
  <si>
    <t>Beziehung 1-m;
beschriftet Beschriftung</t>
  </si>
  <si>
    <t>relation 1-m;
inscription de Description</t>
  </si>
  <si>
    <t>relazione 1-m;
iscrizione del testo</t>
  </si>
  <si>
    <t>relazione 1-m
iscrizione della Descrizione</t>
  </si>
  <si>
    <t>(begehbar, nicht_begehbar)</t>
  </si>
  <si>
    <t>(accessible, inaccessible)</t>
  </si>
  <si>
    <t>(accessibile, inaccessibile)</t>
  </si>
  <si>
    <t>(si, no)</t>
  </si>
  <si>
    <t>(Ja, Nein)</t>
  </si>
  <si>
    <t>(Bruchkante, Strukturlinie, weitere)</t>
  </si>
  <si>
    <t>(ligne_de_rupture, ligne_de_structure, autre)</t>
  </si>
  <si>
    <t>(linea_di_rottura, linea_di_struttura, altro)</t>
  </si>
  <si>
    <t>(ToteFlaeche, weitere)</t>
  </si>
  <si>
    <t>(surface_morte, autre)</t>
  </si>
  <si>
    <t>(superficie_morta, altro)</t>
  </si>
  <si>
    <t>(rechtskraeftig, streitig)</t>
  </si>
  <si>
    <t>(en_vigueur, litigieux)</t>
  </si>
  <si>
    <t>(in_vigore, contestato)</t>
  </si>
  <si>
    <t>(Vollstaendig, unvollstaendig)</t>
  </si>
  <si>
    <t>(complet, incomplet)</t>
  </si>
  <si>
    <t>(completo, incompleto)</t>
  </si>
  <si>
    <t>SURFACE WITH (STRAIGHTS, ARCS) VERTEX LKoord BASE WITHOUT OVERLAPS &gt; 0.050 LINEATTR = Linienart: ( streitig, unvollstaendig)</t>
  </si>
  <si>
    <t>SURFACE WITH (STRAIGHTS, ARCS) VERTEX CoordP BASE WITHOUT OVERLAPS &gt; 0.050 LINEATTR = Genre_ligne: ( litigieux, incomplet)</t>
  </si>
  <si>
    <t>SURFACE WITH (STRAIGHTS, ARCS) VERTEX CoordP BASE WITHOUT OVERLAPS &gt; 0.050 LINEATTR = Genere_di_linea: ( contestato, incompleto)</t>
  </si>
  <si>
    <t>AREA WITH (STRAIGHTS, ARCS) VERTEX LKoord BASE WITHOUT OVERLAPS &gt; 0.050 LINEATTR = Linienart: ( streitig, unvollstaendig)</t>
  </si>
  <si>
    <t>AREA WITH (STRAIGHTS, ARCS) VERTEX CoordP BASE WITHOUT OVERLAPS &gt; 0.050 LINEATTR = Genre_ligne: ( litigieux, incomplet)</t>
  </si>
  <si>
    <t>AREA WITH (STRAIGHTS, ARCS) VERTEX CoordP BASE WITHOUT OVERLAPS &gt; 0.050 LINEATTR = Genere_di_linea: ( contestato, incompleto)</t>
  </si>
  <si>
    <t>SURFACE WITH (STRAIGHTS, ARCS) VERTEX LKoord WITHOUT OVERLAPS &gt; 0.050 LINEATTR = Linienart: (sichtbar)</t>
  </si>
  <si>
    <t>SURFACE WITH (STRAIGHTS, ARCS) VERTEX CoordP WITHOUT OVERLAPS &gt; 0.050 LINEATTR = Genre_ligne: (visible)</t>
  </si>
  <si>
    <t>SURFACE WITH (STRAIGHTS, ARCS) VERTEX CoordP WITHOUT OVERLAPS &gt; 0.050 LINEATTR = Genere_di_linea: (visibile)</t>
  </si>
  <si>
    <t>(sichtbar)</t>
  </si>
  <si>
    <t>(visible)</t>
  </si>
  <si>
    <t>(visibile)</t>
  </si>
  <si>
    <t>(balise, plaquette_borne, autre)</t>
  </si>
  <si>
    <t>(segnale, tavola_cippo , altro)</t>
  </si>
  <si>
    <t>AREA WITH (STRAIGHTS, ARCS) VERTEX LKoord BASE WITHOUT OVERLAPS &gt; 0.050 LINEATTR = Linienart: (rechtskraeftig, streitig, provisorisch, undefiniert)</t>
  </si>
  <si>
    <t>AREA WITH (STRAIGHTS, ARCS) VERTEX CoordP BASE WITHOUT OVERLAPS &gt; 0.050 LINEATTR = Genre_ligne: (en_vigueur, litigieux, provisoire, indefini)</t>
  </si>
  <si>
    <t>AREA WITH (STRAIGHTS, ARCS) VERTEX CoordP BASE WITHOUT OVERLAPS &gt; 0.050 LINEATTR = Genere_di_linea: (in_vigore, contestato, provvisorio, non_precisato)</t>
  </si>
  <si>
    <t>(en_vigueur, litigieux, provisoire, indefini)</t>
  </si>
  <si>
    <t>(in_vigore, contestato, provvisorio, non_precisato)</t>
  </si>
  <si>
    <t>(NT1, NT2, NT3, NT4, NT5)</t>
  </si>
  <si>
    <t>(GT1, GT2, GT3, GT4, GT5)</t>
  </si>
  <si>
    <t>(aucun_numero, quelconque, croissant, impair_a_gauche, pair_a_gauche)</t>
  </si>
  <si>
    <t>(nessuno, qualunque, ascendente, dispari_a_sinistra, pari_a_sinistra)</t>
  </si>
  <si>
    <t>(Lieu_denomme, Rue, Place)</t>
  </si>
  <si>
    <t>(zona_denominata, via, piazza)</t>
  </si>
  <si>
    <t>(vollstaendig, teilweise)</t>
  </si>
  <si>
    <t>(completement_represente, partiellement_represente)</t>
  </si>
  <si>
    <t>(rappresentazione_completa, rappresentazione_parziale)</t>
  </si>
  <si>
    <t>Erklärungen</t>
  </si>
  <si>
    <t>DMAV</t>
  </si>
  <si>
    <t>DM.01</t>
  </si>
  <si>
    <t>-</t>
  </si>
  <si>
    <t>ja = TRUE</t>
  </si>
  <si>
    <t>nein = FALSE</t>
  </si>
  <si>
    <t>TRUE = ja</t>
  </si>
  <si>
    <t>FALSE = nein</t>
  </si>
  <si>
    <t>begehbar = TRUE,
nicht_begehbar = FALSE</t>
  </si>
  <si>
    <t>TRUE = begehbar,
FALSE = nicht_begehbar</t>
  </si>
  <si>
    <t>T</t>
  </si>
  <si>
    <t>Klasse</t>
  </si>
  <si>
    <t>LFPArt.LFP3 = TRUE
LFPArt.Hilfsfixpunkt = FALSE</t>
  </si>
  <si>
    <t>V</t>
  </si>
  <si>
    <t>Ergänzung</t>
  </si>
  <si>
    <t>1) Liegenschaften.Grenzpunkt.Identifikator
2) Gemeindegrenzen.Hoheitsgrenzpunkt.Identifikator</t>
  </si>
  <si>
    <t>1) Liegenschaften.Grenzpunkt.Geometrie
2) Gemeindegrenzen.Hoheitsgrenzpunkt.Geometrie</t>
  </si>
  <si>
    <t>1) Liegenschaften.Grenzpunkt.LageGen
2) Gemeindegrenzen.Hoheitsgrenzpunkt.LageGen</t>
  </si>
  <si>
    <t>1) Liegenschaften.Grenzpunkt.LageZuv
2) Gemeindegrenzen.Hoheitsgrenzpunkt.LageZuv</t>
  </si>
  <si>
    <t>1) Liegenschaften.GrenzpunktSymbol.Ori
2) Gemeindegrenzen.HoheitsgrenzpunktSymbol.Ori</t>
  </si>
  <si>
    <t>Gemeindegrenzen.Hoheitsgrenzpunkt.Identifikator</t>
  </si>
  <si>
    <t>Gemeindegrenzen.Hoheitsgrenzpunkt.Geometrie</t>
  </si>
  <si>
    <t>Gemeindegrenzen.Hoheitsgrenzpunkt.LageGen</t>
  </si>
  <si>
    <t>Gemeindegrenzen.Hoheitsgrenzpunkt.LageZuv</t>
  </si>
  <si>
    <t>Gemeindegrenzen.Hoheitsgrenzpunkt.Punktzeichen</t>
  </si>
  <si>
    <t>TRUE = ja,
FALSE = nein</t>
  </si>
  <si>
    <t>Gemeindegrenzen.Hoheitsgrenzpunkt.ExaktDefiniert</t>
  </si>
  <si>
    <t>Grundstuecke.Grundstueck.Nummer</t>
  </si>
  <si>
    <t>Grundstuecke.Grundstueck.EGRID</t>
  </si>
  <si>
    <t>rechtskraeftig = FALSE,
streitig = TRUE</t>
  </si>
  <si>
    <t>Grundstuecke.Grundstueck.IstStreitig</t>
  </si>
  <si>
    <t>vollstaendig = TRUE,
unvollstaendig = FALSE</t>
  </si>
  <si>
    <t>Grundstuecke.Grundstueck.IstVollstaendig</t>
  </si>
  <si>
    <t>Grundstuecke.Grundstueck.Grundstuecksart</t>
  </si>
  <si>
    <t>Grundstuecke.Liegenschaft.NummerTeilgrundstueck</t>
  </si>
  <si>
    <t>Grundstuecke.Liegenschaft.Geometrie</t>
  </si>
  <si>
    <t>Grundstuecke.Liegenschaft.Flaechenmass</t>
  </si>
  <si>
    <t>Grundstuecke.Liegenschaft.Streitig</t>
  </si>
  <si>
    <t>Grundstuecke.SelbstaendigesDauerndesRecht.NummerTeilgrundstueck</t>
  </si>
  <si>
    <t>DEFINED(Grundstuecke.GSNachfuehrung.Grundbucheintrag) = FALSE</t>
  </si>
  <si>
    <t>Grundstuecke.SelbstaendigesDauerndesRecht.Geometrie</t>
  </si>
  <si>
    <t>Grundstuecke.SelbstaendigesDauerndesRecht.Flaechenmass</t>
  </si>
  <si>
    <t>Grundstuecke.SelbstaendigesDauerndesRecht.Streitig</t>
  </si>
  <si>
    <t>Grundstuecke.Bergwerk.NummerTeilgrundstueck</t>
  </si>
  <si>
    <t>Grundstuecke.Bergwerk.Geometrie</t>
  </si>
  <si>
    <t>Grundstuecke.Bergwerk.Flaechenmass</t>
  </si>
  <si>
    <t>Grundstuecke.Bergwerk.Streitig</t>
  </si>
  <si>
    <t>FALSE = rechtskraeftig,
TRUE = streitig</t>
  </si>
  <si>
    <t>TRUE = vollstaendig,
FALSE = unvollstaendig</t>
  </si>
  <si>
    <t>Liegenschaften.ProjLiegenschaft.NummerTeilgrundstueck</t>
  </si>
  <si>
    <t>Liegenschaften.ProjLiegenschaft.Geometrie</t>
  </si>
  <si>
    <t>Liegenschaften.ProjLiegenschaft.Flaechenmass</t>
  </si>
  <si>
    <t>Liegenschaften.ProjSelbstRecht.NummerTeilgrundstueck</t>
  </si>
  <si>
    <t>Liegenschaften.ProjSelbstRecht.Geometrie</t>
  </si>
  <si>
    <t>Liegenschaften.ProjSelbstRecht.Flaechenmass</t>
  </si>
  <si>
    <t>Liegenschaften.ProjBergwerk.NummerTeilgrundstueck</t>
  </si>
  <si>
    <t>Liegenschaften.ProjBergwerk.Geometrie</t>
  </si>
  <si>
    <t>Liegenschaften.ProjBergwerk.Flaechenmass</t>
  </si>
  <si>
    <t>Rutschgebiete.Rutschung.GueltigerEintrag</t>
  </si>
  <si>
    <t>DauerndeBodenverschiebungen.DBVNachfuehrung.GenehmigtAm</t>
  </si>
  <si>
    <t>DMAV Modell (INTERLIS 2.4)</t>
  </si>
  <si>
    <t>DM.01-AV-CH (INTERLIS 1)</t>
  </si>
  <si>
    <t>Bodenbedeckung.Bodenbedeckung.Geometrie</t>
  </si>
  <si>
    <t>Bodenbedeckung.Bodenbedeckung.Qualitaetsstandard</t>
  </si>
  <si>
    <t>Bodenbedeckung.Bodenbedeckung.Bodenbedeckungsart</t>
  </si>
  <si>
    <t>Bodenbedeckung.Bodenbedeckung.EGID</t>
  </si>
  <si>
    <t>Bodenbedeckung.Bodenbedeckung.Symbolposition:STRUCTURE.Symbolposition.Position</t>
  </si>
  <si>
    <t>Bodenbedeckung.Bodenbedeckung.Symbolposition:STRUCTURE.Symbolposition.Orientierung</t>
  </si>
  <si>
    <t>Nomenklatur.FlurnamePos.Pos</t>
  </si>
  <si>
    <t>Nomenklatur.FlurnamePos.Ori</t>
  </si>
  <si>
    <t>Nomenklatur.FlurnamePos.HAli</t>
  </si>
  <si>
    <t>Nomenklatur.FlurnamePos.VAli</t>
  </si>
  <si>
    <t>Nomenklatur.OrtsnamePos.Pos</t>
  </si>
  <si>
    <t>Nomenklatur.OrtsnamePos.Ori</t>
  </si>
  <si>
    <t>Nomenklatur.OrtsnamePos.HAli</t>
  </si>
  <si>
    <t>Nomenklatur.OrtsnamePos.VAli</t>
  </si>
  <si>
    <t>Nomenklatur.GelaendenamePos.Pos</t>
  </si>
  <si>
    <t>1) K
2) V</t>
  </si>
  <si>
    <t>Nomenklatur.GelaendenamePos.Ori</t>
  </si>
  <si>
    <t>Nomenklatur.GelaendenamePos.HAli</t>
  </si>
  <si>
    <t>Nomenklatur.GelaendenamePos.VAli</t>
  </si>
  <si>
    <t>Rohrleitungen.Flaechenelement.Geometrie</t>
  </si>
  <si>
    <t>EMPTY</t>
  </si>
  <si>
    <t>1) Liegenschaften.Grenzpunkt.ExaktDefiniert = Ja,
Liegenschaften.Grenzpunkt.HoheitsgrenzsteinAlt = nein
2) Gemeindegrenzen.Hoheitsgrenzpunkt.ExaktDefiniert = Ja,
Gemeindegrenzen.Hoheitsgrenzpunkt.Hoheitsgrenzstein = nein</t>
  </si>
  <si>
    <t>1) Liegenschaften.Grenzpunkt.Punktzeichen
2) Gemeindegrenzen.Hoheitsgrenzpunkt.Punktzeichen</t>
  </si>
  <si>
    <t>1) FixpunkteAVKategorie3.LFP3.Nummer
2) Grundstuecke.Grenzpunkt.Nummer</t>
  </si>
  <si>
    <t>1) FixpunkteAVKategorie3.LFP3.NBIdent = [geltender NBIdent],
FixpunkteAVKategorie3.LFP3.LFPArt = LFP3,
FixpunkteAVKategorie3.LFP3.Grenzpunktfunktion = Hoheitsgrenzpunkt,
FixpunkteAVKategorie3.LFP3.AktiverUnterhalt = TRUE
2) Grundstuecke.Grenzpunkt.IstHoheitsgrenzpunkt = TRUE</t>
  </si>
  <si>
    <t>1) FixpunkteAVKategorie3.LFP3.Geometrie
2) Grundstuecke.Grenzpunkt.Geometrie</t>
  </si>
  <si>
    <t>1) FixpunkteAVKategorie3.LFP3.Lagegenauigkeit
2) Grundstuecke.Grenzpunkt.Lagegenauigkeit</t>
  </si>
  <si>
    <t>1) FixpunkteAVKategorie3.LFP3.IstLagezuverlaessig
2) Grundstuecke.Grenzpunkt.IstLagezuverlaessig</t>
  </si>
  <si>
    <t>1) FixpunkteAVKategorie3.LFP3.Punktzeichen
2) Grundstuecke.Grenzpunkt.Punktzeichen</t>
  </si>
  <si>
    <t>2) Grundstuecke.Grenzpunkt.IstExaktDefiniert</t>
  </si>
  <si>
    <t>2) Grundstuecke.Grenzpunkt.IstHoheitsgrenzpunkt = TRUE</t>
  </si>
  <si>
    <t>1) FixpunkteAVKategorie3.LFP3.SymbolOri
2) Grundstuecke.Grenzpunkt.SymbolOri</t>
  </si>
  <si>
    <t>Gemeindegrenzen.Gemeindegrenze.Geometrie.LINEATTR:Linienart = streitig</t>
  </si>
  <si>
    <t>ja = TRUE,
nein = FALSE</t>
  </si>
  <si>
    <t>Einzelobjekte.Flaechenelement.Geometrie</t>
  </si>
  <si>
    <t>Einzelobjekte.FlaechenelementSymbol.Pos</t>
  </si>
  <si>
    <t>Einzelobjekte.FlaechenelementSymbol.Ori</t>
  </si>
  <si>
    <t>Einzelobjekte.Linienelement.Geometrie</t>
  </si>
  <si>
    <t>Einzelobjekte.LinienelementSymbol.Pos</t>
  </si>
  <si>
    <t>Einzelobjekte.LinienelementSymbol.Ori</t>
  </si>
  <si>
    <t>Einzelobjekte.Punktelement.Geometrie</t>
  </si>
  <si>
    <t>Einzelobjekte.Punktelement.Ori</t>
  </si>
  <si>
    <t>Einzelobjekte.Objektnummer.Nummer</t>
  </si>
  <si>
    <t>Einzelobjekte.ObjektnummerPos.Pos</t>
  </si>
  <si>
    <t>Einzelobjekte.ObjektnummerPos.Ori</t>
  </si>
  <si>
    <t>Einzelobjekte.ObjektnummerPos.HAli</t>
  </si>
  <si>
    <t>Einzelobjekte.ObjektnummerPos.VAli</t>
  </si>
  <si>
    <t>Einzelobjekte.ObjektnummerPos.Groesse</t>
  </si>
  <si>
    <t>Einzelobjekte.Objektname.Name</t>
  </si>
  <si>
    <t>Einzelobjekte.ObjektnamePos.Pos</t>
  </si>
  <si>
    <t>Einzelobjekte.ObjektnamePos.Ori</t>
  </si>
  <si>
    <t>Einzelobjekte.ObjektnamePos.HAli</t>
  </si>
  <si>
    <t>Einzelobjekte.ObjektnamePos.VAli</t>
  </si>
  <si>
    <t>Einzelobjekte.ObjektnamePos.Groesse</t>
  </si>
  <si>
    <t>Rohrleitungen.Flaechenelement.Geometrie.LINEATTR:Linienart = sichtbar</t>
  </si>
  <si>
    <t>sichtbar = TRUE,
EMPTY = FALSE</t>
  </si>
  <si>
    <t>TRUE = sichtbar,
FALSE = EMPTY</t>
  </si>
  <si>
    <t>Rohrleitungen.Punktelement.Geometrie</t>
  </si>
  <si>
    <t>Rohrleitungen.Punktelement.HoeheGeom</t>
  </si>
  <si>
    <t>Rohrleitungen.Punktelement.Ori</t>
  </si>
  <si>
    <t>Rohrleitungen.LeitungsobjektPos.Pos</t>
  </si>
  <si>
    <t>Rohrleitungen.LeitungsobjektPos.Ori</t>
  </si>
  <si>
    <t>Rohrleitungen.LeitungsobjektPos.HAli</t>
  </si>
  <si>
    <t>Rohrleitungen.LeitungsobjektPos.VAli</t>
  </si>
  <si>
    <t>Rohrleitungen.LeitungsobjektPos.Groesse</t>
  </si>
  <si>
    <t>Rohrleitungen.SignalpunktPos.Pos</t>
  </si>
  <si>
    <t>Rohrleitungen.SignalpunktPos.Ori</t>
  </si>
  <si>
    <t>Rohrleitungen.SignalpunktPos.HAli</t>
  </si>
  <si>
    <t>Rohrleitungen.SignalpunktPos.VAli</t>
  </si>
  <si>
    <t>Ja = TRUE,
Nein = FALSE</t>
  </si>
  <si>
    <t>TRUE = Ja,
FALSE = Nein</t>
  </si>
  <si>
    <t>1) FixpunkteAVKategorie3.LFP3.Grenzpunktfunktion == Grenzpunkt
2) FixpunkteAVKategorie3.LFP3.Grenzpunktfunktion == Hoheitsgrenzpunkt</t>
  </si>
  <si>
    <t>2) Gemeindegrenzen.Hoheitsgrenzpunkt.Geometrie == Liegenschaften.Grenzpunkt.Geometrie</t>
  </si>
  <si>
    <t>Gemeindegrenzen.Gemeindegrenze.Geometrie.LINEATTR:Linienart == streitig</t>
  </si>
  <si>
    <t>not DEFINED(Grundstuecke.GSNachfuehrung.Grundbucheintrag) = projektiert,
DEFINED(Grundstuecke.GSNachfuehrung.Grundbucheintrag) = gueltig</t>
  </si>
  <si>
    <t>Grundstuecke.Grenzpunkt.IstHoheitsgrenzpunkt == TRUE</t>
  </si>
  <si>
    <t>Grundstuecke.Grundstueck.NBIdent</t>
  </si>
  <si>
    <t>Grundstuecke.Grundstueck.Gesamtflaechenmass</t>
  </si>
  <si>
    <t>DEFINED(Grundstuecke.GSNachfuehrung.Grundbucheintrag) = FALSE,
Grundstuecke.Grundstueck.Fiktiv = [FALSE]</t>
  </si>
  <si>
    <t>DEFINED(Grundstuecke.GSNachfuehrung.Grundbucheintrag) = FALSE,
Grundstuecke.Liegenschaft.Fiktiv = [FALSE],
Grundstuecke.Liegenschaft.Qualitaetsstandard = [geltender Qualitaetsstandard]</t>
  </si>
  <si>
    <t>Liegenschaften.ProjLiegenschaft.Geometrie.LINEATTR:Linienart == streitig</t>
  </si>
  <si>
    <t>Liegenschaften.ProjSelbstrecht.Geometrie.LINEATTR:Linienart == streitig</t>
  </si>
  <si>
    <t>Liegenschaften.ProjBergwerk.Geometrie.LINEATTR:Linienart == streitig</t>
  </si>
  <si>
    <t>generell) Grundstuecke.Grundstueck.Fiktiv == FALSE
1) DEFINED(Grundstuecke.GSNachfuehrung.Grundbucheintrag) == FALSE</t>
  </si>
  <si>
    <t>1) Liegenschaften.ProjGrundstueck.NBIdent</t>
  </si>
  <si>
    <t>1) Liegenschaften.ProjGrundstueck.Nummer</t>
  </si>
  <si>
    <t>1) Liegenschaften.ProjGrundstueck.EGRIS_EGRID</t>
  </si>
  <si>
    <t>1) Liegenschaften.ProjGrundstueck.Gueltigkeit</t>
  </si>
  <si>
    <t>1) Liegenschaften.ProjGrundstueck.Vollstaendigkeit</t>
  </si>
  <si>
    <t>[FALSE]</t>
  </si>
  <si>
    <t>1) Liegenschaften.ProjGrundstueck.GesamteFlaechenmass</t>
  </si>
  <si>
    <t>1) Liegenschaften.ProjGrundstueckPos.Pos</t>
  </si>
  <si>
    <t>1) Liegenschaften.ProjGrundstueckPos.Ori</t>
  </si>
  <si>
    <t>1) Liegenschaften.ProjGrundstueckPos.HAli</t>
  </si>
  <si>
    <t>1) Liegenschaften.ProjGrundstueckPos.VAli</t>
  </si>
  <si>
    <t>1) Liegenschaften.ProjGrundstueckPos.Hilfslinie</t>
  </si>
  <si>
    <t>generell) Grundstuecke.Liegenschaft.Fiktiv == FALSE
1) DEFINED(Grundstuecke.GSNachfuehrung.Grundbucheintrag) == FALSE</t>
  </si>
  <si>
    <t>Liegenschaften.Liegenschaft.Geometrie.LINEATTR:Linienart == streitig</t>
  </si>
  <si>
    <t>generell) Liegenschaften.Liegenschaft.Geometrie
1) Liegenschaften.ProjLiegenschaft.Geometrie</t>
  </si>
  <si>
    <t>generell) Liegenschaften.Liegenschaft.Geometrie.LINEATTR:Linienart = streitig
1) Liegenschaften.ProjLiegenschaft.Geometrie.LINEATTR:Linienart = streitig</t>
  </si>
  <si>
    <t>[geltender Qualitaetsstandard]</t>
  </si>
  <si>
    <t>DEFINED(Grundstuecke.GSNachfuehrung.Grundbucheintrag) == FALSE</t>
  </si>
  <si>
    <t>generell) -
1) DEFINED(Grundstuecke.GSNachfuehrung.Grundbucheintrag) == FALSE</t>
  </si>
  <si>
    <t>generell) Liegenschaften.SelbstRecht.Geometrie
1) Liegenschaften.ProjSelbstRecht.Geometrie</t>
  </si>
  <si>
    <t>generell) Liegenschaften.SelbstRecht.Geometrie.LINEATTR:Linienart = streitig
1) Liegenschaften.ProjSelbstRecht.Geometrie.LINEATTR:Linienart = streitig</t>
  </si>
  <si>
    <t>generell) Liegenschaften.Bergwerk.Geometrie
1) Liegenschaften.ProjBergwerk.Geometrie</t>
  </si>
  <si>
    <t>generell) Liegenschaften.Bergwerk.Geometrie.LINEATTR:Linienart = streitig
1) Liegenschaften.ProjBergwerk.Geometrie.LINEATTR:Linienart = streitig</t>
  </si>
  <si>
    <t>DEFINED(DauerndeBodenverschiebungen.DBVNachfuehrung.GenehmigtAm) == TRUE</t>
  </si>
  <si>
    <t>DEFINED(Gemeindegrenzen.GEMNachfuehrung.GueltigerEintrag) == FALSE</t>
  </si>
  <si>
    <t>Gemeindegrenzen.Gemeindegrenze.Geometrie</t>
  </si>
  <si>
    <t>DEFINED(Nomenklatur.NKNachfuehrung.GueltigerEintrag) == FALSE</t>
  </si>
  <si>
    <t>DEFINED(Bodenbedeckung.BBNachfuehrung.GueltigerEintrag) == FALSE</t>
  </si>
  <si>
    <t>Grundstuecke.Grundstueck.Textposition:STRUCTURE.Textposition.Position</t>
  </si>
  <si>
    <t>Grundstuecke.Grundstueck.Textposition:STRUCTURE.Textposition.Orientierung</t>
  </si>
  <si>
    <t>Grundstuecke.Grundstueck.Textposition:STRUCTURE.Textposition.HReferenzpunkt</t>
  </si>
  <si>
    <t>Grundstuecke.Grundstueck.Textposition:STRUCTURE.Textposition.VReferenzpunkt</t>
  </si>
  <si>
    <t>Grundstuecke.Grundstueck.Textposition:STRUCTURE.Textposition.Textgroesse</t>
  </si>
  <si>
    <t>Grundstuecke.Grundstueck.Textposition:STRUCTURE.Textposition.Hinweisstrich</t>
  </si>
  <si>
    <t>DauerndeBodenverschiebungen.DauerndeBodenverschiebung.Textposition:STRUCTURE.Textposition.Position</t>
  </si>
  <si>
    <t>DauerndeBodenverschiebungen.DauerndeBodenverschiebung.Textposition:STRUCTURE.Textposition.Orientierung</t>
  </si>
  <si>
    <t>DauerndeBodenverschiebungen.DauerndeBodenverschiebung.Textposition:STRUCTURE.Textposition.HReferenzpunkt</t>
  </si>
  <si>
    <t>DauerndeBodenverschiebungen.DauerndeBodenverschiebung.Textposition:STRUCTURE.Textposition.VReferenzpunkt</t>
  </si>
  <si>
    <t>DauerndeBodenverschiebungen.DauerndeBodenverschiebung.Textposition:STRUCTURE.Textposition.Textgroesse</t>
  </si>
  <si>
    <t>Nomenklatur.Flurname.Textposition:STRUCTURE.Textposition.Position</t>
  </si>
  <si>
    <t>Nomenklatur.Flurname.Textposition:STRUCTURE.Textposition.Orientierung</t>
  </si>
  <si>
    <t>Nomenklatur.Flurname.Textposition:STRUCTURE.Textposition.HReferenzpunkt</t>
  </si>
  <si>
    <t>Nomenklatur.Flurname.Textposition:STRUCTURE.Textposition.VReferenzpunkt</t>
  </si>
  <si>
    <t>Nomenklatur.Flurname.Textposition:STRUCTURE.Textposition.Textgroesse</t>
  </si>
  <si>
    <t>Nomenklatur.Ortsname.Textposition:STRUCTURE.Textposition.Position</t>
  </si>
  <si>
    <t>Nomenklatur.Ortsname.Textposition:STRUCTURE.Textposition.Orientierung</t>
  </si>
  <si>
    <t>Nomenklatur.Ortsname.Textposition:STRUCTURE.Textposition.HReferenzpunkt</t>
  </si>
  <si>
    <t>Nomenklatur.Ortsname.Textposition:STRUCTURE.Textposition.VReferenzpunkt</t>
  </si>
  <si>
    <t>Nomenklatur.Ortsname.Textposition:STRUCTURE.Textposition.Textgroesse</t>
  </si>
  <si>
    <t>1) Nomenklatur.Gelaendename.Geometrie
2) Nomenklatur.Gelaendename.Textposition:STRUCTURE.Textposition.Position</t>
  </si>
  <si>
    <t>Nomenklatur.Gelaendename.Textposition:STRUCTURE.Textposition.Orientierung</t>
  </si>
  <si>
    <t>Nomenklatur.Gelaendename.Textposition:STRUCTURE.Textposition.HReferenzpunkt</t>
  </si>
  <si>
    <t>Nomenklatur.Gelaendename.Textposition:STRUCTURE.Textposition.VReferenzpunkt</t>
  </si>
  <si>
    <t>Nomenklatur.Gelaendename.Textposition:STRUCTURE.Textposition.Textgroesse</t>
  </si>
  <si>
    <t>Bodenbedeckung.Bodenbedeckung.Fiktiv = [FALSE],
Bodenbedeckung.Bodenbedeckung.Objektstatus = projektiert</t>
  </si>
  <si>
    <t>Bodenbedeckung.Bodenbedeckung.Objektnummer:STRUCTURE.Objektnummer.Nummer</t>
  </si>
  <si>
    <t>Bodenbedeckung.Bodenbedeckung.Objektnummer:STRUCTURE.Objektnummer.Textposition:STRUCTURE.Textposition.Position</t>
  </si>
  <si>
    <t>Bodenbedeckung.Bodenbedeckung.Objektnummer:STRUCTURE.Objektnummer.Textposition:STRUCTURE.Textposition.Orientierung</t>
  </si>
  <si>
    <t>Bodenbedeckung.Bodenbedeckung.Objektnummer:STRUCTURE.Objektnummer.Textposition:STRUCTURE.Textposition.HReferenzpunkt</t>
  </si>
  <si>
    <t>Bodenbedeckung.Bodenbedeckung.Objektnummer:STRUCTURE.Objektnummer.Textposition:STRUCTURE.Textposition.VReferenzpunkt</t>
  </si>
  <si>
    <t>Bodenbedeckung.Bodenbedeckung.Objektnummer:STRUCTURE.Objektnummer.Textposition:STRUCTURE.Textposition.Textgroesse</t>
  </si>
  <si>
    <t>Bodenbedeckung.Bodenbedeckung.Objektname:STRUCTURE.Objektname.Name</t>
  </si>
  <si>
    <t>Bodenbedeckung.Bodenbedeckung.Objektname:STRUCTURE.Objektname.Textposition:STRUCTURE.Textposition.Position</t>
  </si>
  <si>
    <t>Bodenbedeckung.Bodenbedeckung.Objektname:STRUCTURE.Objektname.Textposition:STRUCTURE.Textposition.Orientierung</t>
  </si>
  <si>
    <t>Bodenbedeckung.Bodenbedeckung.Objektname:STRUCTURE.Objektname.Textposition:STRUCTURE.Textposition.HReferenzpunkt</t>
  </si>
  <si>
    <t>Bodenbedeckung.Bodenbedeckung.Objektname:STRUCTURE.Objektname.Textposition:STRUCTURE.Textposition.VReferenzpunkt</t>
  </si>
  <si>
    <t>Bodenbedeckung.Bodenbedeckung.Objektname:STRUCTURE.Objektname.Textposition:STRUCTURE.Textposition.Textgroesse</t>
  </si>
  <si>
    <t>generell) Bodenbedeckung.Bodenbedeckung.Fiktiv == FALSE
1) Bodenbedeckung.Bodenbedeckung.Objektstatus == projektiert</t>
  </si>
  <si>
    <t>1) Bodenbedeckung.ProjBoFlaeche.Geometrie</t>
  </si>
  <si>
    <t>1) Bodenbedeckung.ProjBoFlaeche.Qualitaet</t>
  </si>
  <si>
    <t>1) Bodenbedeckung.ProjGebaeudenummer.Nummer</t>
  </si>
  <si>
    <t>1) Bodenbedeckung.ProjGebaeudenummerPos.Pos</t>
  </si>
  <si>
    <t>1) Bodenbedeckung.ProjGebaeudenummerPos.Ori</t>
  </si>
  <si>
    <t>1) Bodenbedeckung.ProjGebaeudenummerPos.HAli</t>
  </si>
  <si>
    <t>1) Bodenbedeckung.ProjGebaeudenummerPos.VAli</t>
  </si>
  <si>
    <t>1) Bodenbedeckung.ProjGebaeudenummerPos.Groesse</t>
  </si>
  <si>
    <t>1) Bodenbedeckung.ProjObjektname.Name</t>
  </si>
  <si>
    <t>1) Bodenbedeckung.ProjObjektnamePos.Pos</t>
  </si>
  <si>
    <t>1) Bodenbedeckung.ProjObjektnamePos.Ori</t>
  </si>
  <si>
    <t>1) Bodenbedeckung.ProjObjektnamePos.HAli</t>
  </si>
  <si>
    <t>1) Bodenbedeckung.ProjObjektnamePos.VAli</t>
  </si>
  <si>
    <t>1) Bodenbedeckung.ProjObjektnamePos.Groesse</t>
  </si>
  <si>
    <t>1) Bodenbedeckung.ProjGebaeudenummer.GWR_EGID</t>
  </si>
  <si>
    <t>1) Bodenbedeckung.ProjBoFlaecheSymbol.Pos</t>
  </si>
  <si>
    <t>1) Bodenbedeckung.ProjBoFlaecheSymbol.Ori</t>
  </si>
  <si>
    <t>DEFINED(Einzelobjekte.EONachfuehrung.GueltigerEintrag) == FALSE</t>
  </si>
  <si>
    <t>Einzelobjekte.Einzelobjekt.Flaechenelement:STRUCTURE.Flaechenelement.Geometrie</t>
  </si>
  <si>
    <t>Einzelobjekte.Einzelobjekt.Flaechenelement:STRUCTURE.Flaechenelement.Symbolposition:STRUCTURE.Symbolposition.Position</t>
  </si>
  <si>
    <t>Einzelobjekte.Einzelobjekt.Flaechenelement:STRUCTURE.Flaechenelement.Symbolposition:STRUCTURE.Symbolposition.Orientierung</t>
  </si>
  <si>
    <t>Einzelobjekte.Einzelobjekt.Linienelement:STRUCTURE.Linienelement.Geometrie</t>
  </si>
  <si>
    <t>Einzelobjekte.Einzelobjekt.Linienelement:STRUCTURE.Linienelement.Symbolposition:STRUCTURE.Symbolposition.Position</t>
  </si>
  <si>
    <t>Einzelobjekte.Einzelobjekt.Linienelement:STRUCTURE.Linienelement.Symbolposition:STRUCTURE.Symbolposition.Orientierung</t>
  </si>
  <si>
    <t>Einzelobjekte.Einzelobjekt.Punktelement:STRUCTURE.Punktelement.Geometrie</t>
  </si>
  <si>
    <t>Einzelobjekte.Einzelobjekt.Punktelement:STRUCTURE.Punktelement.SymbolOri</t>
  </si>
  <si>
    <t>Einzelobjekte.Einzelobjekt.Objektnummer:STRUCTURE.Objektnummer.Nummer</t>
  </si>
  <si>
    <t>Einzelobjekte.Einzelobjekt.Objektnummer:STRUCTURE.Objektnummer.Textposition:STRUCTURE.Textposition.Position</t>
  </si>
  <si>
    <t>Einzelobjekte.Einzelobjekt.Objektnummer:STRUCTURE.Objektnummer.Textposition:STRUCTURE.Textposition.Orientierung</t>
  </si>
  <si>
    <t>Einzelobjekte.Einzelobjekt.Objektnummer:STRUCTURE.Objektnummer.Textposition:STRUCTURE.Textposition.HReferenzpunkt</t>
  </si>
  <si>
    <t>Einzelobjekte.Einzelobjekt.Objektnummer:STRUCTURE.Objektnummer.Textposition:STRUCTURE.Textposition.VReferenzpunkt</t>
  </si>
  <si>
    <t>Einzelobjekte.Einzelobjekt.Objektnummer:STRUCTURE.Objektnummer.Textposition:STRUCTURE.Textposition.Textgroesse</t>
  </si>
  <si>
    <t>Einzelobjekte.Einzelobjekt.Objektname:STRUCTURE.Objektname.Name</t>
  </si>
  <si>
    <t>Einzelobjekte.Einzelobjekt.Objektname:STRUCTURE.Objektname.Textposition:STRUCTURE.Textposition.Position</t>
  </si>
  <si>
    <t>Einzelobjekte.Einzelobjekt.Objektname:STRUCTURE.Objektname.Textposition:STRUCTURE.Textposition.Orientierung</t>
  </si>
  <si>
    <t>Einzelobjekte.Einzelobjekt.Objektname:STRUCTURE.Objektname.Textposition:STRUCTURE.Textposition.HReferenzpunkt</t>
  </si>
  <si>
    <t>Einzelobjekte.Einzelobjekt.Objektname:STRUCTURE.Objektname.Textposition:STRUCTURE.Textposition.VReferenzpunkt</t>
  </si>
  <si>
    <t>Einzelobjekte.Einzelobjekt.Objektname:STRUCTURE.Objektname.Textposition:STRUCTURE.Textposition.Textgroesse</t>
  </si>
  <si>
    <t>generell) Einzelobjekte.Einzelobjekt.Objektstatus == real</t>
  </si>
  <si>
    <t>DEFINED(Rohrleitungen.RLNachfuehrung.GueltigerEintrag) == FALSE</t>
  </si>
  <si>
    <t>generell) Rohrleitungen.Leitungsobjekt.Objektstatus == real</t>
  </si>
  <si>
    <t>Rohrleitungen.Leitungsobjekt.Flaechenelement:STRUCTURE.Flaechenelement.Geometrie</t>
  </si>
  <si>
    <t>Rohrleitungen.Flaechenelement.Geometrie.LINEATTR:Linienart == sichtbar</t>
  </si>
  <si>
    <t>Rohrleitungen.Leitungsobjekt.Flaechenelement:STRUCTURE.Flaechenelement.Sichtbar</t>
  </si>
  <si>
    <t>Rohrleitungen.Leitungsobjekt.Linienelement:STRUCTURE.Linienelement.Geometrie</t>
  </si>
  <si>
    <t>Rohrleitungen.Linienelement.Geometrie</t>
  </si>
  <si>
    <t>Rohrleitungen.Leitungsobjekt.Linienelement:STRUCTURE.Linienelement.IstSichtbar</t>
  </si>
  <si>
    <t>Rohrleitungen.Linienelement.Linienart</t>
  </si>
  <si>
    <t>Rohrleitungen.Leitungsobjekt.Punktelement:STRUCTURE.Punktelement.Geometrie</t>
  </si>
  <si>
    <t>Rohrleitungen.Leitungsobjekt.Punktelement:STRUCTURE.Punktelement.HoeheGeom</t>
  </si>
  <si>
    <t>Rohrleitungen.Leitungsobjekt.Punktelement:STRUCTURE.Punktelement.SymbolOri</t>
  </si>
  <si>
    <t>Rohrleitungen.Leitungsobjekt.Textposition:STRUCTURE.Textposition.Position</t>
  </si>
  <si>
    <t>Rohrleitungen.Leitungsobjekt.Textposition:STRUCTURE.Textposition.Orientierung</t>
  </si>
  <si>
    <t>Rohrleitungen.Leitungsobjekt.Textposition:STRUCTURE.Textposition.HReferenzpunkt</t>
  </si>
  <si>
    <t>Rohrleitungen.Leitungsobjekt.Textposition:STRUCTURE.Textposition.VReferenzpunkt</t>
  </si>
  <si>
    <t>Rohrleitungen.Leitungsobjekt.Textposition:STRUCTURE.Textposition.Textgroesse</t>
  </si>
  <si>
    <t>generell) Rohrleitungen.Signal.Objektstatus == real</t>
  </si>
  <si>
    <t>Rohrleitungen.Signal.Textposition:STRUCTURE.Textposition.Position</t>
  </si>
  <si>
    <t>Rohrleitungen.Signal.Textposition:STRUCTURE.Textposition.Orientierung</t>
  </si>
  <si>
    <t>Rohrleitungen.Signal.Textposition:STRUCTURE.Textposition.HReferenzpunkt</t>
  </si>
  <si>
    <t>Rohrleitungen.Signal.Textposition:STRUCTURE.Textposition.VReferenzpunkt</t>
  </si>
  <si>
    <t>Toleranzstufen.TSNachfuehrung.NBIdent = [geltender NBIdent],
Toleranzstufen.TSNachfuehrung.Identifikator = [geltender Identifikator],
Toleranzstufen.TSNachfuehrung.Beschreibung = [geltende Beschreibung]</t>
  </si>
  <si>
    <t>generell) HoheitsgrenzenAV.Gemeinde.Fiktiv == FALSE</t>
  </si>
  <si>
    <t>generell) HoheitsgrenzenAV.Gemeindegrenze.Fiktiv == FALSE</t>
  </si>
  <si>
    <t>DauerndeBodenverschiebungen.DBVNachfuehrung.NBIdent = [geltender NBIdent],
DauerndeBodenverschiebungen.DBVNachfuehrung.Identifikator = [geltender Identifikator],
DauerndeBodenverschiebungen.DBVNachfuehrung.Beschreibung = [geltende Beschreibung],
DauerndeBodenverschiebungen.DBVNachfuehrung.GueltigerEintrag = [geltender GueltigerEintrag]</t>
  </si>
  <si>
    <t>generell) Nomenklatur.Flurname.Fiktiv == FALSE</t>
  </si>
  <si>
    <t>1) Bodenbedeckung.ProjBoFlaeche.Art</t>
  </si>
  <si>
    <t>TSEinteilung.Toleranzstufe.GueltigerEintrag</t>
  </si>
  <si>
    <t>generell) Toleranzstufen.Toleranzstufe.Fiktiv == FALSE</t>
  </si>
  <si>
    <t>Toleranzstufen.TSNachfuehrung.GueltigerEintrag</t>
  </si>
  <si>
    <t>*) Pro Surface ein Eintrag in TABL Ortschaft</t>
  </si>
  <si>
    <t>Gebaeudeadressen.Lokalisation.LokalisationName:STRUCTURE.Lokalisationsname.Name</t>
  </si>
  <si>
    <t>Gebaeudeadressen.LokalisationsName.Text</t>
  </si>
  <si>
    <t>Gebaeudeadressen.Lokalisation.LokalisationName:STRUCTURE.Lokalisationsname.NameKurz</t>
  </si>
  <si>
    <t>Gebaeudeadressen.LokalisationsName.KurzText</t>
  </si>
  <si>
    <t>Gebaeudeadressen.Lokalisation.LokalisationName:STRUCTURE.Lokalisationsname.NameAlsIndex</t>
  </si>
  <si>
    <t>Gebaeudeadressen.LokalisationsName.IndexText</t>
  </si>
  <si>
    <t>Gebaeudeadressen.Lokalisation.LokalisationName:STRUCTURE.Lokalisationsname.Sprache</t>
  </si>
  <si>
    <t>Gebaeudeadressen.LokalisationsName.Sprache</t>
  </si>
  <si>
    <t>Gebaeudeadressen.Lokalisation.LokalisationName:STRUCTURE.Lokalisationsname.Textposition:STRUCTURE.Textposition.Position</t>
  </si>
  <si>
    <t>Gebaeudeadressen.LokalisationsNamePos.Pos</t>
  </si>
  <si>
    <t>Gebaeudeadressen.Lokalisation.LokalisationName:STRUCTURE.Lokalisationsname.Textposition:STRUCTURE.Textposition.Orientierung</t>
  </si>
  <si>
    <t>Gebaeudeadressen.LokalisationsNamePos.Ori</t>
  </si>
  <si>
    <t>Gebaeudeadressen.Lokalisation.LokalisationName:STRUCTURE.Lokalisationsname.Textposition:STRUCTURE.Textposition.HReferenzpunkt</t>
  </si>
  <si>
    <t>Gebaeudeadressen.LokalisationsNamePos.HAli</t>
  </si>
  <si>
    <t>Gebaeudeadressen.Lokalisation.LokalisationName:STRUCTURE.Lokalisationsname.Textposition:STRUCTURE.Textposition.VReferenzpunkt</t>
  </si>
  <si>
    <t>Gebaeudeadressen.LokalisationsNamePos.VAli</t>
  </si>
  <si>
    <t>Gebaeudeadressen.Lokalisation.LokalisationName:STRUCTURE.Lokalisationsname.Textposition:STRUCTURE.Textposition.Textgroesse</t>
  </si>
  <si>
    <t>Gebaeudeadressen.LokalisationsNamePos.Groesse</t>
  </si>
  <si>
    <t>Gebaeudeadressen.Lokalisation.LokalisationName:STRUCTURE.Lokalisationsname.Textposition:STRUCTURE.Textposition.Hinweisstrich</t>
  </si>
  <si>
    <t>Gebaeudeadressen.LokalisationsNamePos.Hilfslinie</t>
  </si>
  <si>
    <t>Gebaeudeadressen.Lokalisation.BenanntesGebiet:STRUCTURE.BenanntesGebiet.Geometrie</t>
  </si>
  <si>
    <t>Gebaeudeadressen.BenanntesGebiet.Flaeche</t>
  </si>
  <si>
    <t>Gebaeudeadressen.Lokalisation.Strassenstueck:STRUCTURE.Strassenstueck.Geometrie</t>
  </si>
  <si>
    <t>Gebaeudeadressen.Strassenstueck.Geometrie</t>
  </si>
  <si>
    <t>Koordinaten des 1. Punktes von Gebaeudeadressen.Lokalisation.Strassenstueck:STRUCTURE.Strassenstueck.Geometrie</t>
  </si>
  <si>
    <t>Gebaeudeadressen.Lokalisation.Strassenstueck:STRUCTURE.Strassenstueck.IstAchse</t>
  </si>
  <si>
    <t>Gebaeudeadressen.Strassenstueck.IstAchse</t>
  </si>
  <si>
    <t>BB = Bodenbedeckung,
EO = Einzelobjekte</t>
  </si>
  <si>
    <t>Bodenbedeckung = BB,
Einzelobjekte = EO</t>
  </si>
  <si>
    <t>Gebaeudeadressen.Gebaeudeeingang.GebaeudeName:STRUCTURE.Gebaeudename.Name</t>
  </si>
  <si>
    <t>Gebaeudeadressen.GebaeudeName.Text</t>
  </si>
  <si>
    <t>Gebaeudeadressen.Gebaeudeeingang.GebaeudeName:STRUCTURE.Gebaeudename.NameKurz</t>
  </si>
  <si>
    <t>Gebaeudeadressen.GebaeudeName.KurzText</t>
  </si>
  <si>
    <t>Gebaeudeadressen.Gebaeudeeingang.GebaeudeName:STRUCTURE.Gebaeudename.NameAlsIndex</t>
  </si>
  <si>
    <t>Gebaeudeadressen.GebaeudeName.IndexText</t>
  </si>
  <si>
    <t>Gebaeudeadressen.Gebaeudeeingang.GebaeudeName:STRUCTURE.Gebaeudename.Sprache</t>
  </si>
  <si>
    <t>Gebaeudeadressen.GebaeudeName.Sprache</t>
  </si>
  <si>
    <t>Gebaeudeadressen.Gebaeudeeingang.GebaeudeName:STRUCTURE.Gebaeudename.Textposition:STRUCTURE.Textposition.Position</t>
  </si>
  <si>
    <t>Gebaeudeadressen.GebaeudeNamePos.Pos</t>
  </si>
  <si>
    <t>Gebaeudeadressen.Gebaeudeeingang.GebaeudeName:STRUCTURE.Gebaeudename.Textposition:STRUCTURE.Textposition.Orientierung</t>
  </si>
  <si>
    <t>Gebaeudeadressen.GebaeudeNamePos.Ori</t>
  </si>
  <si>
    <t>Gebaeudeadressen.Gebaeudeeingang.GebaeudeName:STRUCTURE.Gebaeudename.Textposition:STRUCTURE.Textposition.HReferenzpunkt</t>
  </si>
  <si>
    <t>Gebaeudeadressen.GebaeudeNamePos.HAli</t>
  </si>
  <si>
    <t>Gebaeudeadressen.Gebaeudeeingang.GebaeudeName:STRUCTURE.Gebaeudename.Textposition:STRUCTURE.Textposition.VReferenzpunkt</t>
  </si>
  <si>
    <t>Gebaeudeadressen.GebaeudeNamePos.VAli</t>
  </si>
  <si>
    <t>Gebaeudeadressen.Gebaeudeeingang.GebaeudeName:STRUCTURE.Gebaeudename.Textposition:STRUCTURE.Textposition.Textgroesse</t>
  </si>
  <si>
    <t>Gebaeudeadressen.GebaeudeNamePos.Groesse</t>
  </si>
  <si>
    <t>Gebaeudeadressen.Gebaeudeeingang.GebaeudeName:STRUCTURE.Gebaeudename.Textposition:STRUCTURE.Textposition.Hinweisstrich</t>
  </si>
  <si>
    <t>Gebaeudeadressen.GebaeudeNamePos.Hilfslinie</t>
  </si>
  <si>
    <t>Gebaeudeadressen.Gebaeudeeingang.GebaeudeBeschreibung:STRUCTURE.Gebaeudebeschreibung.Beschreibung</t>
  </si>
  <si>
    <t>Gebaeudeadressen.Gebaeudebeschreibung.Text</t>
  </si>
  <si>
    <t>Gebaeudeadressen.Gebaeudeeingang.GebaeudeBeschreibung:STRUCTURE.Gebaeudebeschreibung.Sprache</t>
  </si>
  <si>
    <t>Gebaeudeadressen.Gebaeudebeschreibung.Sprache</t>
  </si>
  <si>
    <t>Gebaeudeadressen.Gebaeudeeingang.Textposition:STRUCTURE.Textposition.Position</t>
  </si>
  <si>
    <t>Gebaeudeadressen.HausnummerPos.Pos</t>
  </si>
  <si>
    <t>Gebaeudeadressen.Gebaeudeeingang.Textposition:STRUCTURE.Textposition.Orientierung</t>
  </si>
  <si>
    <t>Gebaeudeadressen.HausnummerPos.Ori</t>
  </si>
  <si>
    <t>Gebaeudeadressen.Gebaeudeeingang.Textposition:STRUCTURE.Textposition.HReferenzpunkt</t>
  </si>
  <si>
    <t>Gebaeudeadressen.HausnummerPos.HAli</t>
  </si>
  <si>
    <t>Gebaeudeadressen.Gebaeudeeingang.Textposition:STRUCTURE.Textposition.VReferenzpunkt</t>
  </si>
  <si>
    <t>Gebaeudeadressen.HausnummerPos.VAli</t>
  </si>
  <si>
    <t>Gebaeudeadressen.Gebaeudeeingang.Textposition:STRUCTURE.Textposition.Textgroesse</t>
  </si>
  <si>
    <t>Gebaeudeadressen.HausnummerPos.Groesse</t>
  </si>
  <si>
    <t>Gemeindegrenzen.Hoheitsgrenzpunkt.Hoheitsgrenzstein = nein</t>
  </si>
  <si>
    <t>FixpunkteKategorie1.LFP1Nachfuehrung.NBIdent = [geltender NBIdent],
FixpunkteKategorie1.LFP1Nachfuehrung.Identifikator = Zeitstempel{Format:YYYYMMDDHHMMSS},
FixpunkteKategorie1.LFP1Nachfuehrung.Beschreibung = "Bezug_durch_Dienst",
FixpunkteKategorie1.LFP1Nachfuehrung.GueltigerEintrag = Datum</t>
  </si>
  <si>
    <t>FixpunkteKategorie1.HFP1Nachfuehrung.NBIdent = [geltender NBIdent],
FixpunkteKategorie1.HFP1Nachfuehrung.Identifikator = Zeitstempel{Format:YYYYMMDDHHMMSS},
FixpunkteKategorie1.HFP1Nachfuehrung.Beschreibung = "Bezug_durch_Dienst",
FixpunkteKategorie1.HFP1Nachfuehrung.GueltigerEintrag = Datum</t>
  </si>
  <si>
    <t>1) Liegenschaften.ProjGrundstueckPos.Groesse</t>
  </si>
  <si>
    <t>Nomenklatur.FlurnamePos.Groesse</t>
  </si>
  <si>
    <t>Nomenklatur.OrtsnamePos.Groesse</t>
  </si>
  <si>
    <t>Nomenklatur.GelaendenamePos.Groesse</t>
  </si>
  <si>
    <t>1) Liegenschaften.ProjGrundstueck.Art</t>
  </si>
  <si>
    <t>DEFINED(FixpunkteKategorie3.LFP3Nachfuehrung.GueltigerEintrag) == FALSE</t>
  </si>
  <si>
    <t>DEFINED(FixpunkteKategorie3.HFP3Nachfuehrung.GueltigerEintrag) == FALSE</t>
  </si>
  <si>
    <t>Liegenschaften.SelbstRecht.Geometrie.LINEATTR:Linienart == streitig</t>
  </si>
  <si>
    <t>1) Gemeindegrenzen.Hoheitsgrenzpunkt.Geometrie == FixpunkteKategorie3.LFP3.Geometrie
2) Gemeindegrenzen.Hoheitsgrenzpunkt.Geometrie == Liegenschaften.Grenzpunkt.Geometrie</t>
  </si>
  <si>
    <t>Doku</t>
  </si>
  <si>
    <t>R1</t>
  </si>
  <si>
    <t>R2</t>
  </si>
  <si>
    <t>R3</t>
  </si>
  <si>
    <t>P1</t>
  </si>
  <si>
    <t>P2</t>
  </si>
  <si>
    <t>DM.01-AV-CH</t>
  </si>
  <si>
    <t>Modelltransfer (DMAV &lt;&gt; DM.01-AV-CH)</t>
  </si>
  <si>
    <t>Substruct</t>
  </si>
  <si>
    <t>DMAV Version 1.0</t>
  </si>
  <si>
    <t>Bedingung / Voraussetzung in DM.01-AV-CH</t>
  </si>
  <si>
    <t>Bedingung / Voraussetzung in DMAV</t>
  </si>
  <si>
    <t>Übergang von DM.01-AV-CH nach DMAV Version 1.0</t>
  </si>
  <si>
    <t>Übergang von DMAV Version 1.0 nach DM.01-AV-CH</t>
  </si>
  <si>
    <t>Bemerkungen</t>
  </si>
  <si>
    <t>Link</t>
  </si>
  <si>
    <t>Erläuterungen zur Korrelationstabelle</t>
  </si>
  <si>
    <t>Tabelle Transformation</t>
  </si>
  <si>
    <t>Spalte</t>
  </si>
  <si>
    <t>Titel</t>
  </si>
  <si>
    <t>Inhalt</t>
  </si>
  <si>
    <t>Beschreibt den Übergang von DM.01-AV-CH nach DMAV Version 1.0 und umgekehrt.</t>
  </si>
  <si>
    <t>In welche Klasse, welches Attribut sind die Daten vom DM.01-AV-CH nach DMAV Version 1.0 zu überführen?</t>
  </si>
  <si>
    <t>In welche Tabelle, welches Attribut sind die Daten vom DMAV Version 1.0 ins DM.01-AV-CH zu überführen?</t>
  </si>
  <si>
    <t>Tabelle DMAV_Doku</t>
  </si>
  <si>
    <t>Zeilennummer</t>
  </si>
  <si>
    <t>Enthält den Objektkatalog aus den Modelldokumentationen.</t>
  </si>
  <si>
    <t>MANDATORY, sind Daten zu diesem Attribut zu erfassen:
0..1 = optional (nicht MANDATORY)
1 = obligatorisch (MANDATORY)</t>
  </si>
  <si>
    <t>Name des Attributs (französisch)</t>
  </si>
  <si>
    <t>Tabelle DMAV_Modell</t>
  </si>
  <si>
    <t>Enthält den Objektkatalog aus der Modellbeschreibung in INTERLIS 2.4.</t>
  </si>
  <si>
    <t>Tabelle DM01-AV-CH</t>
  </si>
  <si>
    <t>Enthält die Definition des Modells DM.01-AV-CH in INTERLIS 1.</t>
  </si>
  <si>
    <t>Kommentar zum Eintrag (italienisch)</t>
  </si>
  <si>
    <t>EstPointLimiteTerritoriale</t>
  </si>
  <si>
    <t>Stand: 01.01.2024</t>
  </si>
  <si>
    <t>DMAV_Dienstbarkeitsgrenzen_V1_0</t>
  </si>
  <si>
    <t>Dienstbarkeitsgrenzen</t>
  </si>
  <si>
    <t>AssiettesDeServitudes</t>
  </si>
  <si>
    <t>DMAV_Dienstbarkeitsgrenzen_V1_0.ili</t>
  </si>
  <si>
    <t>Herkunft</t>
  </si>
  <si>
    <t>Dienstbarkeitsgrenze</t>
  </si>
  <si>
    <t>Entstehung_Dienstbarkeitsgrenze</t>
  </si>
  <si>
    <t>Untergang_Dienstbarkeitsgrenze</t>
  </si>
  <si>
    <t>Vorgaenger_Nachfolger_Dienstbarkeitsgrenze</t>
  </si>
  <si>
    <t>Dienstbarkeitsgrenze_Gueltig</t>
  </si>
  <si>
    <t>numerisch</t>
  </si>
  <si>
    <t>grafisch</t>
  </si>
  <si>
    <t>unbestimmt</t>
  </si>
  <si>
    <t>@PH1@: Dienstbarkeitsgrenze-&gt;Entstehung_x000D_
@PH2@: Dienstbarkeitsgrenze-&gt;Entstehung-&gt;Grundbucheintrag_x000D_
@PH3@: Dienstbarkeitsgrenze-&gt;Untergang_x000D_
@PH4@: Dienstbarkeitsgrenze-&gt;Untergang-&gt;Grundbucheintrag</t>
  </si>
  <si>
    <t>Ein Objekt "Dienstbarkeitsgrenze" muss mindestens eine Geometrie der Struktur "Flächenelement", "Linienelement" oder "Punktelement" enthalten.</t>
  </si>
  <si>
    <t>Alle Dienstbarkeitsgrenzen herausfiltern die entstanden (real) aber nicht untergegangen (vergangen) sind.</t>
  </si>
  <si>
    <t>Assiettes de servitudes</t>
  </si>
  <si>
    <t>Die Dienstbarkeitsgrenze ist beispielsweise durch die zuständige Nachführungstelle oder einen Arichtekten eingemessen.</t>
  </si>
  <si>
    <t>Die Dienstbarkeitsgrenze ist auf Basis eines Plans digitalisiert.</t>
  </si>
  <si>
    <t>Die Herkunft der Dienstbarkeitsgrenze ist nicht definierbar.</t>
  </si>
  <si>
    <t>Provenance</t>
  </si>
  <si>
    <t>numerique</t>
  </si>
  <si>
    <t>graphique</t>
  </si>
  <si>
    <t>indeterminee</t>
  </si>
  <si>
    <t>L’assiette de la servitude est par exemple définie par le service chargé de la mise à jour ou par un architecte.</t>
  </si>
  <si>
    <t>L’assiette de la servitude est établie sur la base d’un plan.</t>
  </si>
  <si>
    <t>L’assiette de la servitude est de provenance indéterminée.</t>
  </si>
  <si>
    <t>Flächenelement</t>
  </si>
  <si>
    <t>MiseAJourAsS</t>
  </si>
  <si>
    <t>AssietteDeServitude</t>
  </si>
  <si>
    <t>WB Herkunft</t>
  </si>
  <si>
    <t>Struktur Flächenelement</t>
  </si>
  <si>
    <t>Höhenangabe zur Dienstbarkeitsgrenze.</t>
  </si>
  <si>
    <t>Erfassungsart der Dienstbarkeitsgrenze</t>
  </si>
  <si>
    <t>DV Provenance</t>
  </si>
  <si>
    <t>Structure d’élément surfacique</t>
  </si>
  <si>
    <t>Structure d’élément linéaire</t>
  </si>
  <si>
    <t>Structure d’élément ponctuel</t>
  </si>
  <si>
    <t>Structure de la position du texte</t>
  </si>
  <si>
    <t xml:space="preserve">Indication altimétrique concernant l’assiette de la servitude. </t>
  </si>
  <si>
    <t>Genre de saisie de l’assiette de la servitude</t>
  </si>
  <si>
    <t xml:space="preserve">Cf. document «Principes de la modélisation: Modèle de géodonnées de la mensuration officielle DMAV». </t>
  </si>
  <si>
    <t>entstehende_Dienstbarkeitsgrenze</t>
  </si>
  <si>
    <t>untergehende_Dienstbarkeitsgrenze</t>
  </si>
  <si>
    <t>UntereinheitGrundbuch</t>
  </si>
  <si>
    <t>Die Kombination NBIdent, UntereinheitGrundbuch und Nummer muss für reale Grundstücke eindeutig sein.</t>
  </si>
  <si>
    <t>Korrelation DMAV Modelldokumentation</t>
  </si>
  <si>
    <t>Korrelation DMAV DM.01</t>
  </si>
  <si>
    <t>1</t>
  </si>
  <si>
    <t>5</t>
  </si>
  <si>
    <t>DMAV_Modell</t>
  </si>
  <si>
    <t>Zeile</t>
  </si>
  <si>
    <t>2</t>
  </si>
  <si>
    <t>3</t>
  </si>
  <si>
    <t>4</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</si>
  <si>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</si>
  <si>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</si>
  <si>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</si>
  <si>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</si>
  <si>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</si>
  <si>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</si>
  <si>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</si>
  <si>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</si>
  <si>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</si>
  <si>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</si>
  <si>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</si>
  <si>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</si>
  <si>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</si>
  <si>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</si>
  <si>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</si>
  <si>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</si>
  <si>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</si>
  <si>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</si>
  <si>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</si>
  <si>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</si>
  <si>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</si>
  <si>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</si>
  <si>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</si>
  <si>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</si>
  <si>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</si>
  <si>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</si>
  <si>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</si>
  <si>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</si>
  <si>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</si>
  <si>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</si>
  <si>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</si>
  <si>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</si>
  <si>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</si>
  <si>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</si>
  <si>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</si>
  <si>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</si>
  <si>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</si>
  <si>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</si>
  <si>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</si>
  <si>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</si>
  <si>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</si>
  <si>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</si>
  <si>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</si>
  <si>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</si>
  <si>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</si>
  <si>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</si>
  <si>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</si>
  <si>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</si>
  <si>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</si>
  <si>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</si>
  <si>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</si>
  <si>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</si>
  <si>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</si>
  <si>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</si>
  <si>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</si>
  <si>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</si>
  <si>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</si>
  <si>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</si>
  <si>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</si>
  <si>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</si>
  <si>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</si>
  <si>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</si>
  <si>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</si>
  <si>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</si>
  <si>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</si>
  <si>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</si>
  <si>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</si>
  <si>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</si>
  <si>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</si>
  <si>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</si>
  <si>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</si>
  <si>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</si>
  <si>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</si>
  <si>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</si>
  <si>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</si>
  <si>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</si>
  <si>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</si>
  <si>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</si>
  <si>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</si>
  <si>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</si>
  <si>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</si>
  <si>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</si>
  <si>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</si>
  <si>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</si>
  <si>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</si>
  <si>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</si>
  <si>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</si>
  <si>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</si>
  <si>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</si>
  <si>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</si>
  <si>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</si>
  <si>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</si>
  <si>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</si>
  <si>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</si>
  <si>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</si>
  <si>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</si>
  <si>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</si>
  <si>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</si>
  <si>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</si>
  <si>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</si>
  <si>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</si>
  <si>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</si>
  <si>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</si>
  <si>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</si>
  <si>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</si>
  <si>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</si>
  <si>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</si>
  <si>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</si>
  <si>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</si>
  <si>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</si>
  <si>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</si>
  <si>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</si>
  <si>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</si>
  <si>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</si>
  <si>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</si>
  <si>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</si>
  <si>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</si>
  <si>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</si>
  <si>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</si>
  <si>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</si>
  <si>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</si>
  <si>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</si>
  <si>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</si>
  <si>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</si>
  <si>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</si>
  <si>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</si>
  <si>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</si>
  <si>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</si>
  <si>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</si>
  <si>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</si>
  <si>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</si>
  <si>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</si>
  <si>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</si>
  <si>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</si>
  <si>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</si>
  <si>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</si>
  <si>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</si>
  <si>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</si>
  <si>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</si>
  <si>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</si>
  <si>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</si>
  <si>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</si>
  <si>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</si>
  <si>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</si>
  <si>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</si>
  <si>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</si>
  <si>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</si>
  <si>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</si>
  <si>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</si>
  <si>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</si>
  <si>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</si>
  <si>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</si>
  <si>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</si>
  <si>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</si>
  <si>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</si>
  <si>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</si>
  <si>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</si>
  <si>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</si>
  <si>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</si>
  <si>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</si>
  <si>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</si>
  <si>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</si>
  <si>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</si>
  <si>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</si>
  <si>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</si>
  <si>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</si>
  <si>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</si>
  <si>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</si>
  <si>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</si>
  <si>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</si>
  <si>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</si>
  <si>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</si>
  <si>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</si>
  <si>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</si>
  <si>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</si>
  <si>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</si>
  <si>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</si>
  <si>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</si>
  <si>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</si>
  <si>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</si>
  <si>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</si>
  <si>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</si>
  <si>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</si>
  <si>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</si>
  <si>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</si>
  <si>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</si>
  <si>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</si>
  <si>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</si>
  <si>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</si>
  <si>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</si>
  <si>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</si>
  <si>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</si>
  <si>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</si>
  <si>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</si>
  <si>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</si>
  <si>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</si>
  <si>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</si>
  <si>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</si>
  <si>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</si>
  <si>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</si>
  <si>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</si>
  <si>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</si>
  <si>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</si>
  <si>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</si>
  <si>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</si>
  <si>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</si>
  <si>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</si>
  <si>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</si>
  <si>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</si>
  <si>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</si>
  <si>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</si>
  <si>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</si>
  <si>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</si>
  <si>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</si>
  <si>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</si>
  <si>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</si>
  <si>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</si>
  <si>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</si>
  <si>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</si>
  <si>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</si>
  <si>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</si>
  <si>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</si>
  <si>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</si>
  <si>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</si>
  <si>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</si>
  <si>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</si>
  <si>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</si>
  <si>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</si>
  <si>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</si>
  <si>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</si>
  <si>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</si>
  <si>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</si>
  <si>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</si>
  <si>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</si>
  <si>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</si>
  <si>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</si>
  <si>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</si>
  <si>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</si>
  <si>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</si>
  <si>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</si>
  <si>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</si>
  <si>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</si>
  <si>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</si>
  <si>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</si>
  <si>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</si>
  <si>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</si>
  <si>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</si>
  <si>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</si>
  <si>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</si>
  <si>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</si>
  <si>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</si>
  <si>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</si>
  <si>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</si>
  <si>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</si>
  <si>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</si>
  <si>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</si>
  <si>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</si>
  <si>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</si>
  <si>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</si>
  <si>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</si>
  <si>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</si>
  <si>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</si>
  <si>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</si>
  <si>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</si>
  <si>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</si>
  <si>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</si>
  <si>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</si>
  <si>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</si>
  <si>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</si>
  <si>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</si>
  <si>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</si>
  <si>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</si>
  <si>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</si>
  <si>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</si>
  <si>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</si>
  <si>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</si>
  <si>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</si>
  <si>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</si>
  <si>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</si>
  <si>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</si>
  <si>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</si>
  <si>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</si>
  <si>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</si>
  <si>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</si>
  <si>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</si>
  <si>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</si>
  <si>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</si>
  <si>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</si>
  <si>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</si>
  <si>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</si>
  <si>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</si>
  <si>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299</t>
  </si>
  <si>
    <t>300</t>
  </si>
  <si>
    <t>301</t>
  </si>
  <si>
    <t>302</t>
  </si>
  <si>
    <t>303</t>
  </si>
  <si>
    <t>304</t>
  </si>
  <si>
    <t>305</t>
  </si>
  <si>
    <t>306</t>
  </si>
  <si>
    <t>307</t>
  </si>
  <si>
    <t>308</t>
  </si>
  <si>
    <t>309</t>
  </si>
  <si>
    <t>310</t>
  </si>
  <si>
    <t>311</t>
  </si>
  <si>
    <t>312</t>
  </si>
  <si>
    <t>313</t>
  </si>
  <si>
    <t>314</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</si>
  <si>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</si>
  <si>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</si>
  <si>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</si>
  <si>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</si>
  <si>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</si>
  <si>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</si>
  <si>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</si>
  <si>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</si>
  <si>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</si>
  <si>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</si>
  <si>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</si>
  <si>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</si>
  <si>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</si>
  <si>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</si>
  <si>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</si>
  <si>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</si>
  <si>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</si>
  <si>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</si>
  <si>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</si>
  <si>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</si>
  <si>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</si>
  <si>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</si>
  <si>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</si>
  <si>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</si>
  <si>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</si>
  <si>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</si>
  <si>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</si>
  <si>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</si>
  <si>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</si>
  <si>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</si>
  <si>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</si>
  <si>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</si>
  <si>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</si>
  <si>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</si>
  <si>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</si>
  <si>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</si>
  <si>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</si>
  <si>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</si>
  <si>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</si>
  <si>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</si>
  <si>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</si>
  <si>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</si>
  <si>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</si>
  <si>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</si>
  <si>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</si>
  <si>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</si>
  <si>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</si>
  <si>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</si>
  <si>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</si>
  <si>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</si>
  <si>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</si>
  <si>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</si>
  <si>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</si>
  <si>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</si>
  <si>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375</t>
  </si>
  <si>
    <t>376</t>
  </si>
  <si>
    <t>377</t>
  </si>
  <si>
    <t>378</t>
  </si>
  <si>
    <t>379</t>
  </si>
  <si>
    <t>380</t>
  </si>
  <si>
    <t>381</t>
  </si>
  <si>
    <t>382</t>
  </si>
  <si>
    <t>383</t>
  </si>
  <si>
    <t>384</t>
  </si>
  <si>
    <t>385</t>
  </si>
  <si>
    <t>386</t>
  </si>
  <si>
    <t>387</t>
  </si>
  <si>
    <t>388</t>
  </si>
  <si>
    <t>389</t>
  </si>
  <si>
    <t>390</t>
  </si>
  <si>
    <t>391</t>
  </si>
  <si>
    <t>392</t>
  </si>
  <si>
    <t>393</t>
  </si>
  <si>
    <t>394</t>
  </si>
  <si>
    <t>395</t>
  </si>
  <si>
    <t>397</t>
  </si>
  <si>
    <t>398</t>
  </si>
  <si>
    <t>399</t>
  </si>
  <si>
    <t>400</t>
  </si>
  <si>
    <t>401</t>
  </si>
  <si>
    <t>402</t>
  </si>
  <si>
    <t>407</t>
  </si>
  <si>
    <t>409</t>
  </si>
  <si>
    <t>410</t>
  </si>
  <si>
    <t>411</t>
  </si>
  <si>
    <t>412</t>
  </si>
  <si>
    <t>413</t>
  </si>
  <si>
    <t>414</t>
  </si>
  <si>
    <t>415</t>
  </si>
  <si>
    <t>416</t>
  </si>
  <si>
    <t>417</t>
  </si>
  <si>
    <t>419</t>
  </si>
  <si>
    <t>420</t>
  </si>
  <si>
    <t>421</t>
  </si>
  <si>
    <t>422</t>
  </si>
  <si>
    <t>423</t>
  </si>
  <si>
    <t>424</t>
  </si>
  <si>
    <t>425</t>
  </si>
  <si>
    <t>426</t>
  </si>
  <si>
    <t>427</t>
  </si>
  <si>
    <t>428</t>
  </si>
  <si>
    <t>429</t>
  </si>
  <si>
    <t>431</t>
  </si>
  <si>
    <t>432</t>
  </si>
  <si>
    <t>433</t>
  </si>
  <si>
    <t>434</t>
  </si>
  <si>
    <t>435</t>
  </si>
  <si>
    <t>436</t>
  </si>
  <si>
    <t>437</t>
  </si>
  <si>
    <t>438</t>
  </si>
  <si>
    <t>439</t>
  </si>
  <si>
    <t>440</t>
  </si>
  <si>
    <t>441</t>
  </si>
  <si>
    <t>442</t>
  </si>
  <si>
    <t>443</t>
  </si>
  <si>
    <t>444</t>
  </si>
  <si>
    <t>445</t>
  </si>
  <si>
    <t>446</t>
  </si>
  <si>
    <t>447</t>
  </si>
  <si>
    <t>448</t>
  </si>
  <si>
    <t>449</t>
  </si>
  <si>
    <t>450</t>
  </si>
  <si>
    <t>451</t>
  </si>
  <si>
    <t>453</t>
  </si>
  <si>
    <t>454</t>
  </si>
  <si>
    <t>455</t>
  </si>
  <si>
    <t>456</t>
  </si>
  <si>
    <t>457</t>
  </si>
  <si>
    <t>458</t>
  </si>
  <si>
    <t>459</t>
  </si>
  <si>
    <t>460</t>
  </si>
  <si>
    <t>461</t>
  </si>
  <si>
    <t>462</t>
  </si>
  <si>
    <t>466</t>
  </si>
  <si>
    <t>467</t>
  </si>
  <si>
    <t>468</t>
  </si>
  <si>
    <t>469</t>
  </si>
  <si>
    <t>470</t>
  </si>
  <si>
    <t>473</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</si>
  <si>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</si>
  <si>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</si>
  <si>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</si>
  <si>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</si>
  <si>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</si>
  <si>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</si>
  <si>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</si>
  <si>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</si>
  <si>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</si>
  <si>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</si>
  <si>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</si>
  <si>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</si>
  <si>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</si>
  <si>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</si>
  <si>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</si>
  <si>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</si>
  <si>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</si>
  <si>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</si>
  <si>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</si>
  <si>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</si>
  <si>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</si>
  <si>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</si>
  <si>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</si>
  <si>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</si>
  <si>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</si>
  <si>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</si>
  <si>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</si>
  <si>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</si>
  <si>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</si>
  <si>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</si>
  <si>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</si>
  <si>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</si>
  <si>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</si>
  <si>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</si>
  <si>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</si>
  <si>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</si>
  <si>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</si>
  <si>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</si>
  <si>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</si>
  <si>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</si>
  <si>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</si>
  <si>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</si>
  <si>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</si>
  <si>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</si>
  <si>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520</t>
  </si>
  <si>
    <t>522</t>
  </si>
  <si>
    <t>523</t>
  </si>
  <si>
    <t>524</t>
  </si>
  <si>
    <t>525</t>
  </si>
  <si>
    <t>526</t>
  </si>
  <si>
    <t>529</t>
  </si>
  <si>
    <t>531</t>
  </si>
  <si>
    <t>532</t>
  </si>
  <si>
    <t>533</t>
  </si>
  <si>
    <t>534</t>
  </si>
  <si>
    <t>535</t>
  </si>
  <si>
    <t>536</t>
  </si>
  <si>
    <t>537</t>
  </si>
  <si>
    <t>538</t>
  </si>
  <si>
    <t>539</t>
  </si>
  <si>
    <t>540</t>
  </si>
  <si>
    <t>541</t>
  </si>
  <si>
    <t>542</t>
  </si>
  <si>
    <t>543</t>
  </si>
  <si>
    <t>544</t>
  </si>
  <si>
    <t>545</t>
  </si>
  <si>
    <t>546</t>
  </si>
  <si>
    <t>547</t>
  </si>
  <si>
    <t>548</t>
  </si>
  <si>
    <t>549</t>
  </si>
  <si>
    <t>550</t>
  </si>
  <si>
    <t>551</t>
  </si>
  <si>
    <t>552</t>
  </si>
  <si>
    <t>557</t>
  </si>
  <si>
    <t>558</t>
  </si>
  <si>
    <t>563</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</si>
  <si>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</si>
  <si>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</si>
  <si>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</si>
  <si>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</si>
  <si>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</si>
  <si>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</si>
  <si>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</si>
  <si>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</si>
  <si>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</si>
  <si>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</si>
  <si>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</si>
  <si>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</si>
  <si>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</si>
  <si>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</si>
  <si>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</si>
  <si>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</si>
  <si>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</si>
  <si>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</si>
  <si>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</si>
  <si>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</si>
  <si>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</si>
  <si>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</si>
  <si>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</si>
  <si>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</si>
  <si>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</si>
  <si>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</si>
  <si>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</si>
  <si>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</si>
  <si>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</si>
  <si>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</si>
  <si>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</si>
  <si>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</si>
  <si>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</si>
  <si>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</si>
  <si>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</si>
  <si>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</si>
  <si>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</si>
  <si>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</si>
  <si>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</si>
  <si>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</si>
  <si>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</si>
  <si>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</si>
  <si>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</si>
  <si>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</si>
  <si>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</si>
  <si>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</si>
  <si>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</si>
  <si>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</si>
  <si>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</si>
  <si>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</si>
  <si>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625</t>
  </si>
  <si>
    <t>626</t>
  </si>
  <si>
    <t>627</t>
  </si>
  <si>
    <t>628</t>
  </si>
  <si>
    <t>629</t>
  </si>
  <si>
    <t>630</t>
  </si>
  <si>
    <t>631</t>
  </si>
  <si>
    <t>632</t>
  </si>
  <si>
    <t>633</t>
  </si>
  <si>
    <t>634</t>
  </si>
  <si>
    <t>635</t>
  </si>
  <si>
    <t>636</t>
  </si>
  <si>
    <t>637</t>
  </si>
  <si>
    <t>638</t>
  </si>
  <si>
    <t>639</t>
  </si>
  <si>
    <t>640</t>
  </si>
  <si>
    <t>641</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</si>
  <si>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</si>
  <si>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</si>
  <si>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</si>
  <si>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</si>
  <si>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</si>
  <si>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</si>
  <si>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</si>
  <si>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</si>
  <si>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</si>
  <si>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</si>
  <si>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</si>
  <si>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</si>
  <si>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</si>
  <si>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</si>
  <si>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</si>
  <si>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</si>
  <si>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</si>
  <si>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</si>
  <si>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</si>
  <si>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</si>
  <si>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</si>
  <si>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</si>
  <si>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</si>
  <si>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</si>
  <si>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</si>
  <si>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</si>
  <si>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</si>
  <si>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</si>
  <si>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</si>
  <si>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</si>
  <si>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</si>
  <si>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</si>
  <si>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</si>
  <si>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</si>
  <si>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</si>
  <si>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</si>
  <si>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</si>
  <si>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</si>
  <si>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</si>
  <si>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</si>
  <si>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</si>
  <si>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</si>
  <si>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</si>
  <si>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</si>
  <si>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</si>
  <si>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</si>
  <si>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</si>
  <si>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</si>
  <si>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</si>
  <si>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</si>
  <si>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</si>
  <si>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</si>
  <si>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</si>
  <si>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</si>
  <si>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</si>
  <si>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</si>
  <si>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</si>
  <si>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</si>
  <si>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</si>
  <si>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705</t>
  </si>
  <si>
    <t>706</t>
  </si>
  <si>
    <t>707</t>
  </si>
  <si>
    <t>708</t>
  </si>
  <si>
    <t>709</t>
  </si>
  <si>
    <t>710</t>
  </si>
  <si>
    <t>711</t>
  </si>
  <si>
    <t>712</t>
  </si>
  <si>
    <t>713</t>
  </si>
  <si>
    <t>714</t>
  </si>
  <si>
    <t>719</t>
  </si>
  <si>
    <t>720</t>
  </si>
  <si>
    <t>721</t>
  </si>
  <si>
    <t>722</t>
  </si>
  <si>
    <t>723</t>
  </si>
  <si>
    <t>724</t>
  </si>
  <si>
    <t>725</t>
  </si>
  <si>
    <t>726</t>
  </si>
  <si>
    <t>727</t>
  </si>
  <si>
    <t>728</t>
  </si>
  <si>
    <t>729</t>
  </si>
  <si>
    <t>730</t>
  </si>
  <si>
    <t>731</t>
  </si>
  <si>
    <t>732</t>
  </si>
  <si>
    <t>735</t>
  </si>
  <si>
    <t>736</t>
  </si>
  <si>
    <t>737</t>
  </si>
  <si>
    <t>738</t>
  </si>
  <si>
    <t>739</t>
  </si>
  <si>
    <t>740</t>
  </si>
  <si>
    <t>741</t>
  </si>
  <si>
    <t>742</t>
  </si>
  <si>
    <t>743</t>
  </si>
  <si>
    <t>744</t>
  </si>
  <si>
    <t>745</t>
  </si>
  <si>
    <t>750</t>
  </si>
  <si>
    <t>751</t>
  </si>
  <si>
    <t>752</t>
  </si>
  <si>
    <t>753</t>
  </si>
  <si>
    <t>754</t>
  </si>
  <si>
    <t>755</t>
  </si>
  <si>
    <t>756</t>
  </si>
  <si>
    <t>757</t>
  </si>
  <si>
    <t>758</t>
  </si>
  <si>
    <t>759</t>
  </si>
  <si>
    <t>760</t>
  </si>
  <si>
    <t>Neu</t>
  </si>
  <si>
    <t>Gelöscht</t>
  </si>
  <si>
    <t>298</t>
  </si>
  <si>
    <t>W</t>
  </si>
  <si>
    <t>Datum der Löschung</t>
  </si>
  <si>
    <t>Provisorisch</t>
  </si>
  <si>
    <t>Undefiniert</t>
  </si>
  <si>
    <t>Abschnitte der provisorisch festgelegten Gemeindegrenze (Abschnitte liegen in qualitativ ungenügender Form vor).</t>
  </si>
  <si>
    <t>Abschnitte der undefinierten Gemeindegrenze (Pseudoabschlüsse).</t>
  </si>
  <si>
    <t>Gemäss Datenmodell «GeometryCHLV95_V2» aus dem Model Repository «CHBase_Part1_GEOMETRY_V2.ili».
Die Geometrie dieser Linie verläuft entlang der provisorisch festgelegten Gemeindegrenze und ist im provisorisch festgelegten Abschnitt deckungsgleich.</t>
  </si>
  <si>
    <t>Gemäss Datenmodell «GeometryCHLV95_V2» aus dem Model Repository «CHBase_Part1_GEOMETRY_V2.ili».
Die Geometrie dieser Linie verläuft entlang der undefinierten Gemeindegrenze und ist im undefinierten Abschnitt deckungsgleich.</t>
  </si>
  <si>
    <t>Provisoire</t>
  </si>
  <si>
    <t>Indefinie</t>
  </si>
  <si>
    <t>Wenn ein Teil der Gemeindegrenze bestritten ist, muss die Linie die den bestrittenen Abschnitt markiert, deckungsgleich mit der Geometrie des Objekts "Gemeindegrenze" sein.</t>
  </si>
  <si>
    <t>Wenn ein Teil der Gemeindegrenze provisorisch festgelegt ist, muss die Linie die den provisorisch festgelegten Abschnitt markiert, deckungsgleich mit der Geometrie des Objekts "Gemeindegrenze" sein.</t>
  </si>
  <si>
    <t>Wenn ein Teil der Gemeindegrenze undefiniert ist, muss die Linie die den undefinierten Abschnitt markiert, deckungsgleich mit der Geometrie des Objekts "Gemeindegrenze" sein.</t>
  </si>
  <si>
    <t>Gemeindegrenzen.Gemeindegrenze.Geometrie.LINEATTR:Linienart == provisorisch</t>
  </si>
  <si>
    <t>Gemeindegrenzen.Gemeindegrenze.Geometrie.LINEATTR:Linienart == undefiniert</t>
  </si>
  <si>
    <t>Gemeindegrenzen.Gemeindegrenze.Geometrie.LINEATTR:Linienart = provisorisch</t>
  </si>
  <si>
    <t>Gemeindegrenzen.Gemeindegrenze.Geometrie.LINEATTR:Linienart = undefiniert</t>
  </si>
  <si>
    <t>Parties de la limite communale définie provisoirement (ces parties sont disponibles sous une forme de qualité insuffisante).</t>
  </si>
  <si>
    <t>Parties de la limite communale indéfinie (pseudotermes).</t>
  </si>
  <si>
    <t>Conformément au modèle «GeometryCHLV95_V2» du registre des modèles de données «CHBase_Part1_GEOMETRY_V2.ili».
La géométrie de cette ligne court le long de la limite communale définie provisoirement et coïncide avec elle sur la partie définie provisoirement.</t>
  </si>
  <si>
    <t>Conformément au modèle «GeometryCHLV95_V2» du registre des modèles de données «CHBase_Part1_GEOMETRY_V2.ili».
La géométrie de cette ligne court le long de la limite communale indéfinie et coïncide avec elle sur la partie indéfinie.</t>
  </si>
  <si>
    <t>Kanton</t>
  </si>
  <si>
    <t>eGRIS_SubKreis</t>
  </si>
  <si>
    <t>eGRIS_Los</t>
  </si>
  <si>
    <t>CHCantonCode</t>
  </si>
  <si>
    <t>Text*15</t>
  </si>
  <si>
    <t>NBIdent (gemäss Kapitel 4.5.4).</t>
  </si>
  <si>
    <t>Nummer des Sub-Kreises innerhalb eines Grundbuchamtes. Die Unterteilung in Sub-Kreise erfolgt durch das entsprechende Grundbuchamt oder den Kanton.</t>
  </si>
  <si>
    <t>Nummer des Loses innerhalb eines Sub-Kreises. Die Unterteilung in Lose erfogt durch das entsprechende Grundbuchamt oder den Kanton.</t>
  </si>
  <si>
    <t>Gemäss Datenmodell «CHAdminCodes_V2» aus dem Model Repository «CHBase_Part4_
ADMINISTRATIVEUNITS_V2.ili».</t>
  </si>
  <si>
    <t>Name der Untereinheit des Grundbuchs.</t>
  </si>
  <si>
    <t>SurfaceObjects: CLASS;
SurfaceAttr: ATTRIBUTE;
MultiLineObject: ANYSTRUCTURE;
MultiLineAttr: ATTRIBUTE</t>
  </si>
  <si>
    <t>COMMENT</t>
  </si>
  <si>
    <t>Definition der (Unter-)Einheiten des Grundbuchs</t>
  </si>
  <si>
    <t>GrundbuchKreis</t>
  </si>
  <si>
    <t>CHAdminCodes_V2.CHCantonCode</t>
  </si>
  <si>
    <t>Gemeindenummer gemäss amtlichem Gemeindeverzeichnis, z.B. «942»</t>
  </si>
  <si>
    <t>NBIdent gemäss AV-Daten</t>
  </si>
  <si>
    <t>Name des Grundbuchkreises oder der Untereinheit (z.B. Innere Stadt)</t>
  </si>
  <si>
    <t>TEXT*15</t>
  </si>
  <si>
    <t>SubKreis gemäss GB-Daten (eGRISDM/GBDBS)</t>
  </si>
  <si>
    <t>Los gemäss GB-Daten (eGRISDM/GBDBS)</t>
  </si>
  <si>
    <t>@PH1@: Hoehengeometrie_x000D_
@PH2@: Hoehengenauigkeit</t>
  </si>
  <si>
    <t>CH000101</t>
  </si>
  <si>
    <t>@PH1@: Hoehengeometrie_x000D_
@PH2@: IstHoehenzuverlaessig</t>
  </si>
  <si>
    <t>CH000102</t>
  </si>
  <si>
    <t>CH010104</t>
  </si>
  <si>
    <t>CH010101</t>
  </si>
  <si>
    <t>CH010102</t>
  </si>
  <si>
    <t>@PH1@!=@PH2@</t>
  </si>
  <si>
    <t>@PH1@: Punktzeichen_x000D_
@PH2@: unversichert</t>
  </si>
  <si>
    <t>CH010103</t>
  </si>
  <si>
    <t>CH010201</t>
  </si>
  <si>
    <t>CH010202</t>
  </si>
  <si>
    <t>CH020101</t>
  </si>
  <si>
    <t>CH020201</t>
  </si>
  <si>
    <t>CH020202</t>
  </si>
  <si>
    <t>@PH1@!=LFP3 OR @PH2@!=@PH3@</t>
  </si>
  <si>
    <t>@PH1@: LFPArt_x000D_
@PH2@: Punktzeichen_x000D_
@PH3@: unversichert</t>
  </si>
  <si>
    <t>CH020203</t>
  </si>
  <si>
    <t>CH020501</t>
  </si>
  <si>
    <t>CH020502</t>
  </si>
  <si>
    <t>CH020601</t>
  </si>
  <si>
    <t>CH020901</t>
  </si>
  <si>
    <t>CH020902</t>
  </si>
  <si>
    <t>// Geometrie nur Hoheitsgrenzpunkt //</t>
  </si>
  <si>
    <t>CH030101</t>
  </si>
  <si>
    <t>CH030601</t>
  </si>
  <si>
    <t>auch als Exklave moeglich</t>
  </si>
  <si>
    <t>S: auch als Exklave moeglich_x000D_
D: Verlauf einer streitigen Grenze muss auf derselben Geometrie liegen</t>
  </si>
  <si>
    <t>CH030701</t>
  </si>
  <si>
    <t>NOT(DEFINED(@PH1@)) OR @PH2@(@PH3@)</t>
  </si>
  <si>
    <t>@PH1@: Provisorisch_x000D_
@PH2@: DMAVTYM_Topologie_V1_0.covers_x000D_
@PH3@: THIS,&gt;&gt;Geometrie,THIS,&gt;&gt;Provisorisch</t>
  </si>
  <si>
    <t>CH030702</t>
  </si>
  <si>
    <t>@PH1@: Undefiniert_x000D_
@PH2@: DMAVTYM_Topologie_V1_0.covers_x000D_
@PH3@: THIS,&gt;&gt;Geometrie,THIS,&gt;&gt;Undefiniert</t>
  </si>
  <si>
    <t>CH030703</t>
  </si>
  <si>
    <t>Constraint:_x000D_
INTERLIS.areAreas(@PH1@)</t>
  </si>
  <si>
    <t>@PH1@: ALL, UNDEFINED, &gt;&gt; Geometrie</t>
  </si>
  <si>
    <t>CH031101</t>
  </si>
  <si>
    <t>@PH1@ == @PH2@</t>
  </si>
  <si>
    <t>@PH1@: Gemeindegrenze-&gt;Fiktiv_x000D_
@PH2@: Gemeinde-&gt;Fiktiv</t>
  </si>
  <si>
    <t>CH031201</t>
  </si>
  <si>
    <t>z.B. unbekannter Seeabschluss</t>
  </si>
  <si>
    <t>CH040201</t>
  </si>
  <si>
    <t>Techn. Bearbeitung</t>
  </si>
  <si>
    <t>Umfasst alle Grenzpunkte einer Liegenschaft, welche Liegenschaftsoder Hoheitsgrenzpunkte sind.</t>
  </si>
  <si>
    <t>CH040202</t>
  </si>
  <si>
    <t>@PH1@ OR @PH2@==@PH3@</t>
  </si>
  <si>
    <t>@PH1@: IstExaktDefiniert_x000D_
@PH2@: Punktzeichen_x000D_
@PH3@: unversichert</t>
  </si>
  <si>
    <t>CH040203</t>
  </si>
  <si>
    <t>CH040601</t>
  </si>
  <si>
    <t>Elektronisches Grundstueckinformationssystem</t>
  </si>
  <si>
    <t>abgeleitetes Attribut: muss streitig sein, falls Liegenschaft, SelbstRecht oder Bergwerk streitig;</t>
  </si>
  <si>
    <t>unvollstaendig, falls z.B. das Grundstueck teilweise ausserhalb des Perimeters liegt.</t>
  </si>
  <si>
    <t>{0..*}</t>
  </si>
  <si>
    <t>DMAVTYM_Grafik_V1_0.Textposition</t>
  </si>
  <si>
    <t>Gesamtflaechenmass wird nur benutzt, falls TeilGrundstueke existieren. Das heisst mehrere Objekte Liegenschaft, SelbstRecht oder Bergwerk werden zu einem Objekt Grundstueck.</t>
  </si>
  <si>
    <t>@PH1@ == NOT(DEFINED(@PH2@))</t>
  </si>
  <si>
    <t>@PH1@: IstVollstaendig_x000D_
@PH2@: Gesamtflaechenmass</t>
  </si>
  <si>
    <t>CH040701</t>
  </si>
  <si>
    <t>CH041101</t>
  </si>
  <si>
    <t>CH041102</t>
  </si>
  <si>
    <t>NummerTeilgrundstueck ist fuer Teil Grundstueck noetig</t>
  </si>
  <si>
    <t>// Geometrie nur LFP3 oder Grenzpunkt //</t>
  </si>
  <si>
    <t>Verlauf einer streitigen Grenze muss auf derselben Liegenschaftsgeometrie liegen</t>
  </si>
  <si>
    <t>CH041201</t>
  </si>
  <si>
    <t>@PH1@: Grundstueck-&gt;Grundstuecksart_x000D_
@PH2@: Liegenschaft</t>
  </si>
  <si>
    <t>CH041301</t>
  </si>
  <si>
    <t>@PH1@==@PH2@</t>
  </si>
  <si>
    <t>@PH1@: Liegenschaft-&gt;Fiktiv_x000D_
@PH2@: Grundstueck-&gt;Fiktiv</t>
  </si>
  <si>
    <t>CH041302</t>
  </si>
  <si>
    <t>@PH1@: Streitig_x000D_
@PH2@: Grundstueck-&gt;IstStreitig</t>
  </si>
  <si>
    <t>CH041401</t>
  </si>
  <si>
    <t>NOT(DEFINED(@PH1@)) == @PH2@</t>
  </si>
  <si>
    <t>@PH1@: NummerTeilgrundstueck_x000D_
@PH2@: Grundstueck-&gt;IstVollstaendig</t>
  </si>
  <si>
    <t>CH041402</t>
  </si>
  <si>
    <t>CH041501</t>
  </si>
  <si>
    <t>Falls bei SelbstRecht keine Flaeche vorhanden ist, existiert hier auch kein Objekt.</t>
  </si>
  <si>
    <t>Verlauf einer streitigen Grenze muss auf derselben SelbstRechtgeometrie liegen</t>
  </si>
  <si>
    <t>CH041601</t>
  </si>
  <si>
    <t>@PH1@: Grundstueck-&gt;Grundstuecksart_x000D_
@PH2@: SelbstaendigesDauerndesRecht</t>
  </si>
  <si>
    <t>CH041701</t>
  </si>
  <si>
    <t>NOT(@PH1@)</t>
  </si>
  <si>
    <t>@PH1@: Grundstueck-&gt;Fiktiv</t>
  </si>
  <si>
    <t>CH041702</t>
  </si>
  <si>
    <t>CH041801</t>
  </si>
  <si>
    <t>CH041802</t>
  </si>
  <si>
    <t>Falls bei Bergwerk keine Flaeche vorhanden ist, existiert hier auch kein Objekt.</t>
  </si>
  <si>
    <t>NummerTeilGrundstueck ist fuer Teil Grundstueck noetig</t>
  </si>
  <si>
    <t>Verlauf einer streitigen Grenze muss auf derselben Bergwerkgeometrie liegen</t>
  </si>
  <si>
    <t>CH042001</t>
  </si>
  <si>
    <t>@PH1@: Grundstueck-&gt;Grundstuecksart_x000D_
@PH2@: Bergwerk</t>
  </si>
  <si>
    <t>CH042101</t>
  </si>
  <si>
    <t>CH042102</t>
  </si>
  <si>
    <t>CH042201</t>
  </si>
  <si>
    <t>CH042202</t>
  </si>
  <si>
    <t>DEFINED(@PH1@) == ((INTERLIS.objectCount(@PH2@) + INTERLIS.objectCount(@PH3@) + INTERLIS.objectCount(@PH4@))&gt;1)</t>
  </si>
  <si>
    <t>@PH1@: Gesamtflaechenmass_x000D_
@PH2@: Liegenschaft_x000D_
@PH3@: SelbstaendigesDauerndesRecht_x000D_
@PH4@: Bergwerk</t>
  </si>
  <si>
    <t>CH042401</t>
  </si>
  <si>
    <t>(INTERLIS.objectCount(@PH1@)&gt;0 AND INTERLIS.objectCount(@PH2@)==0 AND INTERLIS.objectCount(@PH3@)==0) OR (INTERLIS.objectCount(@PH1@)==0 AND INTERLIS.objectCount(@PH2@)&gt;0 AND INTERLIS.objectCount(@PH3@)==0) OR (INTERLIS.objectCount(@PH1@)==0 AND INTERLIS.objectCount(@PH2@)==0 AND INTERLIS.objectCount(@PH3@)&gt;0)</t>
  </si>
  <si>
    <t>@PH1@: Liegenschaft_x000D_
@PH2@: SelbstaendigesDauerndesRecht_x000D_
@PH3@: Bergwerk</t>
  </si>
  <si>
    <t>CH042402</t>
  </si>
  <si>
    <t>CH050101</t>
  </si>
  <si>
    <t>INTERLIS.elementCount(@PH1@)&gt;0 OR INTERLIS.elementCount(@PH2@)&gt;0 OR INTERLIS.elementCount(@PH3@)&gt;0</t>
  </si>
  <si>
    <t>@PH1@: Flaechenelement_x000D_
@PH2@: Linienelement_x000D_
@PH3@: Punktelement</t>
  </si>
  <si>
    <t>CH050301</t>
  </si>
  <si>
    <t>CH050701</t>
  </si>
  <si>
    <t>CH060101</t>
  </si>
  <si>
    <t>CH060601</t>
  </si>
  <si>
    <t>CH070101</t>
  </si>
  <si>
    <t>WHERE DEFINED(@PH1@) AND NOT( DEFINED(@PH2@))</t>
  </si>
  <si>
    <t>CH070501</t>
  </si>
  <si>
    <t>CH080101</t>
  </si>
  <si>
    <t>DMAVTYM_Grafik_V1_0.Symbolposition</t>
  </si>
  <si>
    <t>CH080401</t>
  </si>
  <si>
    <t>CH080402</t>
  </si>
  <si>
    <t>CH080403</t>
  </si>
  <si>
    <t>@PH1@!=DEFINED(@PH2@)</t>
  </si>
  <si>
    <t>@PH1@: Fiktiv_x000D_
@PH2@: Bodenbedeckungsart</t>
  </si>
  <si>
    <t>Filter:_x000D_
@PH1@==#real_x000D_
Constraint:_x000D_
INTERLIS.areAreas(@PH2@)</t>
  </si>
  <si>
    <t>@PH1@: Objektstatus_x000D_
@PH2@: ALL, UNDEFINED, &gt;&gt; Geometrie</t>
  </si>
  <si>
    <t>CH080801</t>
  </si>
  <si>
    <t>CH080901</t>
  </si>
  <si>
    <t>CH080902</t>
  </si>
  <si>
    <t>CH090701</t>
  </si>
  <si>
    <t>CH091201</t>
  </si>
  <si>
    <t>CH091202</t>
  </si>
  <si>
    <t>gemaess Bundesgesetz ueber Rohrleitungsanlagen zur Befoerderung fluessiger oder gasfoermiger Brenn- oder Treibstoffe</t>
  </si>
  <si>
    <t>CH100101</t>
  </si>
  <si>
    <t>CH100201</t>
  </si>
  <si>
    <t>CH100501</t>
  </si>
  <si>
    <t>( Signal, Tafel_Stein, weitere)</t>
  </si>
  <si>
    <t>CH101501</t>
  </si>
  <si>
    <t>CH101502</t>
  </si>
  <si>
    <t>CH110101</t>
  </si>
  <si>
    <t>( TS1, TS2, TS3, TS4, TS5)</t>
  </si>
  <si>
    <t>CH110501</t>
  </si>
  <si>
    <t>T: siehe SN 612040;_x000D_
Verantwortung der Gemeinden</t>
  </si>
  <si>
    <t>T: siehe SN 612040;_x000D_
Geometrische Beziehung zwischen Gebaeudeeingang und PLZ</t>
  </si>
  <si>
    <t>T: siehe SN 612040;_x000D_
Geometrische Beziehung zwischen Gebaeudeeingang und Ortschaft</t>
  </si>
  <si>
    <t>T: siehe SN 612040;_x000D_
Geometrische Beziehung zwischen Lokalisation und OrtschaftsVerbund</t>
  </si>
  <si>
    <t>T: siehe SN 612040;_x000D_
D: Fuer Gebaeudeadressen, siehe SN 612040_x000D_
deutsch</t>
  </si>
  <si>
    <t>T: siehe SN 612040;_x000D_
D: Fuer Gebaeudeadressen, siehe SN 612040_x000D_
francais</t>
  </si>
  <si>
    <t>T: siehe SN 612040;_x000D_
D: Fuer Gebaeudeadressen, siehe SN 612040_x000D_
italiano</t>
  </si>
  <si>
    <t>T: siehe SN 612040;_x000D_
D: Fuer Gebaeudeadressen, siehe SN 612040_x000D_
rumantsch</t>
  </si>
  <si>
    <t>T: siehe SN 612040;</t>
  </si>
  <si>
    <t>CH120101</t>
  </si>
  <si>
    <t>T: siehe SN 612040;_x000D_
z.B. Nummer des technischen Dossiers</t>
  </si>
  <si>
    <t>( BenanntesGebiet, Strasse, Platz)</t>
  </si>
  <si>
    <t>( keineNummern, beliebig, aufsteigend, ungeradelinks, geradelinks)</t>
  </si>
  <si>
    <t>T: siehe SN 612040;
Eidgenössischer Strassenidentifikator</t>
  </si>
  <si>
    <t>{1..*}</t>
  </si>
  <si>
    <t>(INTERLIS.elementCount(@PH1@)&gt;0) == (@PH2@==@PH3@ OR @PH2@==@PH4@)</t>
  </si>
  <si>
    <t>@PH1@: Strassenstueck_x000D_
@PH2@: Lokalisationsart_x000D_
@PH3@: Strasse_x000D_
@PH4@: Platz</t>
  </si>
  <si>
    <t>CH120501</t>
  </si>
  <si>
    <t>(INTERLIS.elementCount(@PH1@)&gt;0) == (@PH2@==@PH3@)</t>
  </si>
  <si>
    <t>@PH1@: BenanntesGebiet_x000D_
@PH2@: Lokalisationsart_x000D_
@PH3@: BenanntesGebiet</t>
  </si>
  <si>
    <t>CH120502</t>
  </si>
  <si>
    <t>T: siehe SN 612040;_x000D_
z.B. Polizeinummer</t>
  </si>
  <si>
    <t>(@PH1@==@PH2@) == NOT(DEFINED(@PH3@))</t>
  </si>
  <si>
    <t>@PH1@: Lokalisation-&gt;Nummerierungsprinzip_x000D_
@PH2@: keineNummern_x000D_
@PH3@: Gebaeudeeingang-&gt;Hausnummer</t>
  </si>
  <si>
    <t>CH121701</t>
  </si>
  <si>
    <t>BAG OF</t>
  </si>
  <si>
    <t>Unique</t>
  </si>
  <si>
    <t>Eindeutigkeit Benutzerschlüssel</t>
  </si>
  <si>
    <t>Eindeutigkeit Objektidentifikator</t>
  </si>
  <si>
    <t>@PH1@: Bodenbedeckungsart
@PH2@: befestigt.Wasserbecken
@PH3@: Gewaesser.stehendes_Gewaesser
@PH4@: Gewaesser.fliessendes_Gewaesser
@PH5@: Symbolposition</t>
  </si>
  <si>
    <t>(@PH1@!=@PH2@ AND @PH1@!=@PH3@ AND @PH1@!=@PH4@) OR INTERLIS.elementCount(@PH5@)&gt;0</t>
  </si>
  <si>
    <t>Für Objekte der "Bodenbedeckungsart" "Wasserbecken", "stehendes_Gewaesser" und "fliessendes_Gewaesser" zu erfassen. Für die übrigen Objekte kann eine Symbolposition erfasst werden.</t>
  </si>
  <si>
    <t>408.26</t>
  </si>
  <si>
    <t>Liegenschaften.Bergwerk.Geometrie.LINEATTR:Linienart == streitig</t>
  </si>
  <si>
    <t>Canton</t>
  </si>
  <si>
    <t>eGRIS_SousArrondissement</t>
  </si>
  <si>
    <t>IdentDN (cf. § 4.5.4).</t>
  </si>
  <si>
    <t>Numéro du sous-arrondissement au sein d’un service du registre foncier. La subdivision en sous-arrondissements est du ressort du service du registre foncier concerné ou du canton.</t>
  </si>
  <si>
    <t>Conformément au modèle «CHAdminCodes_V2» du registre des modèles de données «CHBase_Part4_
ADMINISTRATIVEUNITS_V2.ili».</t>
  </si>
  <si>
    <t>Nom de la sous-unité du registre foncier.</t>
  </si>
  <si>
    <t>eGRIS_Lot</t>
  </si>
  <si>
    <t>Numéro du lot au sein d’un sous-arrondissement. La subdivision en lots est du ressort du service du registre foncier concerné ou du canton.</t>
  </si>
  <si>
    <t>DMAVSUP_UntereinheitGrundbuch_V1_0</t>
  </si>
  <si>
    <t>DMAVSUP_UntereinheitGrundbuch_V1_0.ili</t>
  </si>
  <si>
    <t>CH040101</t>
  </si>
  <si>
    <t>CH090101</t>
  </si>
  <si>
    <t>Dienste</t>
  </si>
  <si>
    <t>Punktname</t>
  </si>
  <si>
    <t>NBIDENT</t>
  </si>
  <si>
    <t>Zugang</t>
  </si>
  <si>
    <t>ZustHaupt</t>
  </si>
  <si>
    <t>Zustaendig</t>
  </si>
  <si>
    <t>LocalityID</t>
  </si>
  <si>
    <t>LocalityName</t>
  </si>
  <si>
    <t>LocalityShortName</t>
  </si>
  <si>
    <t>LocalityIndexName</t>
  </si>
  <si>
    <t>Language</t>
  </si>
  <si>
    <t>InModification</t>
  </si>
  <si>
    <t>Validity</t>
  </si>
  <si>
    <t>Modified</t>
  </si>
  <si>
    <t>ZIP_ID</t>
  </si>
  <si>
    <t>ZIP4</t>
  </si>
  <si>
    <t>AdditionalNumber</t>
  </si>
  <si>
    <t>Grundbuchkreis</t>
  </si>
  <si>
    <t>ArrondissementDuRegistreFoncier</t>
  </si>
  <si>
    <t>@PH1@!=@PH2@ OR @PH3@!=@PH4@ OR INTERLIS.elementCount(@PH5@)&gt;0</t>
  </si>
  <si>
    <t>@PH1@!=@PH2@ OR @PH3@!=@PH4@ OR DEFINED(EGID)</t>
  </si>
  <si>
    <t>@PH1@: Objektstatus
@PH2@: real
@PH3@: Bodenbedeckungsart
@PH4@: Gebaeude
@PH5@: Objektnummer</t>
  </si>
  <si>
    <t>@PH1@: Objektstatus
@PH2@: real
@PH3@: Bodenbedeckungsart
@PH4@: Gebaeude</t>
  </si>
  <si>
    <t>FixpunkteLV_V1_0.ili</t>
  </si>
  <si>
    <t>FixpunkteLV_V1_0</t>
  </si>
  <si>
    <t>TEXT*50</t>
  </si>
  <si>
    <t>(Aktiv, Deklassiert, Geloescht, Ersetzt, Zerstoert)</t>
  </si>
  <si>
    <t>TEXT*255</t>
  </si>
  <si>
    <t>(LFP1_1_Ordnung, LFP1_2_Ordnung, LFP1_3_Ordnung, LV95_Hauptpunkt, LV95_Verdichtungspunkt)</t>
  </si>
  <si>
    <t>(HFP1)</t>
  </si>
  <si>
    <t>H95Ell</t>
  </si>
  <si>
    <t>(CH)</t>
  </si>
  <si>
    <t>LSN</t>
  </si>
  <si>
    <t>LatEtrs</t>
  </si>
  <si>
    <t>45.00000000000 .. 49.00000000000</t>
  </si>
  <si>
    <t>LonEtrs</t>
  </si>
  <si>
    <t>5.00000000000 .. 11.00000000000</t>
  </si>
  <si>
    <t>VertGrad</t>
  </si>
  <si>
    <t>-0.0300 .. 0.9999</t>
  </si>
  <si>
    <t>Gravity</t>
  </si>
  <si>
    <t>979000.000 .. 982000.000</t>
  </si>
  <si>
    <t>RMS</t>
  </si>
  <si>
    <t>0.000 .. 0.999</t>
  </si>
  <si>
    <t>(Absolutstation, Ordnung1, Ordnung2, Ordnung3, Exzenter_Absolutstation)</t>
  </si>
  <si>
    <t>OfficialIndexOfLocalities_V1_0.ili</t>
  </si>
  <si>
    <t>OfficialIndexOfLocalities_V1_0</t>
  </si>
  <si>
    <t>GeometryCHLV95_V2, Text_V2</t>
  </si>
  <si>
    <t>OfficialIndexOfLocalities</t>
  </si>
  <si>
    <t>Locality</t>
  </si>
  <si>
    <t>INTERLIS.UUIDOID</t>
  </si>
  <si>
    <t>( de, fr, it, rm, multiple: FINAL)</t>
  </si>
  <si>
    <t>( planned, real, outdated: FINAL)</t>
  </si>
  <si>
    <t>FORMAT INTERLIS.XMLDate "1900-01-01" .. "2999-12-31"</t>
  </si>
  <si>
    <t>FORMAT INTERLIS.XMLDate "2010-01-01" .. "2999-12-31"</t>
  </si>
  <si>
    <t>Geometry</t>
  </si>
  <si>
    <t>ZIP</t>
  </si>
  <si>
    <t>0 .. 99999</t>
  </si>
  <si>
    <t>TEXT*2</t>
  </si>
  <si>
    <t>LocalityZIP</t>
  </si>
  <si>
    <t>Text_V2.matches(@PH1@)</t>
  </si>
  <si>
    <t>@PH1@: AdditionalNumber,"[0-9]{2}"</t>
  </si>
  <si>
    <t>Attribut AdditionalNumber muss eine Zahl aus zwei Zahlenziffern sein</t>
  </si>
  <si>
    <t>259.26</t>
  </si>
  <si>
    <t>259.26.26</t>
  </si>
  <si>
    <t>259.26.27</t>
  </si>
  <si>
    <t>259.26.30</t>
  </si>
  <si>
    <t>259.26.31</t>
  </si>
  <si>
    <t>259.26.29</t>
  </si>
  <si>
    <t>259.26.32</t>
  </si>
  <si>
    <t>315</t>
  </si>
  <si>
    <t>347.336</t>
  </si>
  <si>
    <t>348.337</t>
  </si>
  <si>
    <t>349.338</t>
  </si>
  <si>
    <t>350.26</t>
  </si>
  <si>
    <t>374.26</t>
  </si>
  <si>
    <t>374.26.26</t>
  </si>
  <si>
    <t>374.26.27</t>
  </si>
  <si>
    <t>374.26.30</t>
  </si>
  <si>
    <t>374.26.31</t>
  </si>
  <si>
    <t>374.26.29</t>
  </si>
  <si>
    <t>396.26</t>
  </si>
  <si>
    <t>396.26.26</t>
  </si>
  <si>
    <t>396.26.27</t>
  </si>
  <si>
    <t>396.26.30</t>
  </si>
  <si>
    <t>396.26.31</t>
  </si>
  <si>
    <t>396.26.29</t>
  </si>
  <si>
    <t>403</t>
  </si>
  <si>
    <t>404</t>
  </si>
  <si>
    <t>405</t>
  </si>
  <si>
    <t>406</t>
  </si>
  <si>
    <t>408.26.26</t>
  </si>
  <si>
    <t>408.26.27</t>
  </si>
  <si>
    <t>408.26.30</t>
  </si>
  <si>
    <t>408.26.31</t>
  </si>
  <si>
    <t>408.26.29</t>
  </si>
  <si>
    <t>418.26</t>
  </si>
  <si>
    <t>418.26.26</t>
  </si>
  <si>
    <t>418.26.27</t>
  </si>
  <si>
    <t>418.26.30</t>
  </si>
  <si>
    <t>418.26.31</t>
  </si>
  <si>
    <t>418.26.29</t>
  </si>
  <si>
    <t>430</t>
  </si>
  <si>
    <t>452</t>
  </si>
  <si>
    <t>463.26</t>
  </si>
  <si>
    <t>464</t>
  </si>
  <si>
    <t>465.26</t>
  </si>
  <si>
    <t>471.462</t>
  </si>
  <si>
    <t>471.463.26</t>
  </si>
  <si>
    <t>471.463.27</t>
  </si>
  <si>
    <t>471.463.30</t>
  </si>
  <si>
    <t>471.463.31</t>
  </si>
  <si>
    <t>471.463.29</t>
  </si>
  <si>
    <t>472.464</t>
  </si>
  <si>
    <t>472.465.26</t>
  </si>
  <si>
    <t>472.465.27</t>
  </si>
  <si>
    <t>472.465.30</t>
  </si>
  <si>
    <t>472.465.31</t>
  </si>
  <si>
    <t>472.465.29</t>
  </si>
  <si>
    <t>474.33</t>
  </si>
  <si>
    <t>474.33.33</t>
  </si>
  <si>
    <t>474.33.34</t>
  </si>
  <si>
    <t>519</t>
  </si>
  <si>
    <t>521</t>
  </si>
  <si>
    <t>527</t>
  </si>
  <si>
    <t>528</t>
  </si>
  <si>
    <t>530</t>
  </si>
  <si>
    <t>717.705</t>
  </si>
  <si>
    <t>HoheitsgrenzenLV_V1_0.ili</t>
  </si>
  <si>
    <t>HoheitsgrenzenLV_V1_0</t>
  </si>
  <si>
    <t>Dienst</t>
  </si>
  <si>
    <t>KGKCGC_FPDS2_V1_1.ili</t>
  </si>
  <si>
    <t>KGKCGC_FPDS2_V1_1</t>
  </si>
  <si>
    <t>0.001 .. 7.000 [INTERLIS.M]</t>
  </si>
  <si>
    <t>FPDS2</t>
  </si>
  <si>
    <t>UebersichtGeodienst</t>
  </si>
  <si>
    <t>Bezeichnung</t>
  </si>
  <si>
    <t>URL</t>
  </si>
  <si>
    <t>INTERLIS.URI</t>
  </si>
  <si>
    <t>UebersichtMassstab</t>
  </si>
  <si>
    <t>0.0 .. 2500000.0</t>
  </si>
  <si>
    <t>Zustaendigkeit</t>
  </si>
  <si>
    <t>MTEXT*100</t>
  </si>
  <si>
    <t>Adresse</t>
  </si>
  <si>
    <t>MTEXT*50</t>
  </si>
  <si>
    <t>Fixpunkt</t>
  </si>
  <si>
    <t>( LFP2, HFP2 )</t>
  </si>
  <si>
    <t>( begehbar, nicht_begehbar )</t>
  </si>
  <si>
    <t>MTEXT*400</t>
  </si>
  <si>
    <t>Bildquelle1</t>
  </si>
  <si>
    <t>Bildquelle2</t>
  </si>
  <si>
    <t>GNSSSichtbarkeit</t>
  </si>
  <si>
    <t>( gut, mittel, schlecht, keine_Angabe )</t>
  </si>
  <si>
    <t>Inschrift</t>
  </si>
  <si>
    <t>TEXT*8</t>
  </si>
  <si>
    <t>KGKCGC_FPDS2_V1_1.NBIdent</t>
  </si>
  <si>
    <t>ProtokollSprache</t>
  </si>
  <si>
    <t>( deutsch, franzoesisch, italienisch )</t>
  </si>
  <si>
    <t>0.0 .. 399.9 CIRCULAR CLOCKWISE</t>
  </si>
  <si>
    <t>TSP</t>
  </si>
  <si>
    <t>Unterhaltsstrategie</t>
  </si>
  <si>
    <t>( aktiv, passiv )</t>
  </si>
  <si>
    <t>Art != LFP2 OR DEFINED(@PH1@)</t>
  </si>
  <si>
    <t>@PH1@: SymbolOri</t>
  </si>
  <si>
    <t>FixpunktVersion</t>
  </si>
  <si>
    <t>UntergegangenAm</t>
  </si>
  <si>
    <t>INTERLIS.XMLDate</t>
  </si>
  <si>
    <t>KGKCGC_FPDS2_V1_1.Genauigkeit</t>
  </si>
  <si>
    <t>-200.000 .. 5000.000 [INTERLIS.M]</t>
  </si>
  <si>
    <t>KGKCGC_FPDS2_V1_1.Zuverlaessigkeit</t>
  </si>
  <si>
    <t>Koordinatenbestimmung</t>
  </si>
  <si>
    <t>( transformiert, gemessen_LV95 )</t>
  </si>
  <si>
    <t>( Bolzen_horizontal, Bolzen, Bolzen_mit_Stiftloch, Bronzeplatte, Kappenbolzen, Landesnivellement, Mast_Antenne, Niete, Nivellementsbolzen, Pyramide, Stein, Turm, unterirdische_Versicherung, weitere )</t>
  </si>
  <si>
    <t>Punktzeichenbeschreibung</t>
  </si>
  <si>
    <t>MTEXT*250</t>
  </si>
  <si>
    <t>( kein_Schutz, Schacht, ueberdeckt )</t>
  </si>
  <si>
    <t>Steinsatz</t>
  </si>
  <si>
    <t>SekundaereVersicherung</t>
  </si>
  <si>
    <t>FixpunktAktion</t>
  </si>
  <si>
    <t>MTEXT*60</t>
  </si>
  <si>
    <t>Datum</t>
  </si>
  <si>
    <t>FixpunkteNachfuehrung</t>
  </si>
  <si>
    <t>MTEXT*300</t>
  </si>
  <si>
    <t>DatumEroeffnung</t>
  </si>
  <si>
    <t>( in_Bearbeitung, abgeschlossen )</t>
  </si>
  <si>
    <t>FP_UebersichtGeodienst</t>
  </si>
  <si>
    <t>UG</t>
  </si>
  <si>
    <t>FP</t>
  </si>
  <si>
    <t>FP_UebersichtMassstab</t>
  </si>
  <si>
    <t>UM</t>
  </si>
  <si>
    <t>FP_Zustaendigkeit</t>
  </si>
  <si>
    <t>ZS</t>
  </si>
  <si>
    <t>FPVersion_FPNachfuehrung</t>
  </si>
  <si>
    <t>FPN</t>
  </si>
  <si>
    <t>FPV</t>
  </si>
  <si>
    <t>FP_FPAktion</t>
  </si>
  <si>
    <t>FPA</t>
  </si>
  <si>
    <t>FP_FPVersion</t>
  </si>
  <si>
    <t>@PH1@ != HFP2 OR DEFINED(@PH2@)</t>
  </si>
  <si>
    <t>@PH1@: FP-&gt;Art_x000D_
@PH2@: HoeheGeom</t>
  </si>
  <si>
    <t>@PH1@: FP-&gt;Art_x000D_
@PH2@: HoeheGen</t>
  </si>
  <si>
    <t>@PH1@: FP-&gt;Art_x000D_
@PH2@: HoeheZuv</t>
  </si>
  <si>
    <t>@PH1@ != LFP2 OR (DEFINED(@PH2@) AND DEFINED(@PH3@)) OR (NOT(DEFINED(@PH2@)) AND NOT(DEFINED(@PH3@)))</t>
  </si>
  <si>
    <t>@PH1@: FP-&gt;Art_x000D_
@PH2@: HoeheGeom_x000D_
@PH3@: HoeheGen</t>
  </si>
  <si>
    <t>@PH1@: FP-&gt;Art_x000D_
@PH2@: HoeheGeom_x000D_
@PH3@: HoeheZuv</t>
  </si>
  <si>
    <t>Für LFP2 ist die Symbolorientierung zu erfassen</t>
  </si>
  <si>
    <t>Sofern ein LFP2 eine Höhengeometrie erfasst hat, sind die Höhengenauigkeit und Höhenzuverlässigkeit ebenfalls zu erfassen.
Für HFP2 sind die Höhengeometrie, die Höhengenauigkeit und die Höhenzuverlässigkeit zu erfassen.</t>
  </si>
  <si>
    <t>Art = LFP2</t>
  </si>
  <si>
    <t>Art = HFP2</t>
  </si>
  <si>
    <t>Bolzen_horizontal = Bolzen,
Bolzen = Bolzen,
Bolzen_mit_Stiftloch = Bolzen,
Bronzeplatte = weitere,
Kappenbolzen = Bolzen,
Landesnivellement = weitere,
Mast_Antenne = weitere,
Niete = weitere,
Nivellementsbolzen = weitere,
Pyramide = weitere,
Stein = Stein,
Turm = weitere,
unterirdische_Versicherung = weitere,
weitere = weitere</t>
  </si>
  <si>
    <t>PLZOrtschaft.OSNachfuehrung.NBIdent = [geltender NBIdent],
PLZOrtschaft.OSNachfuehrung.Identifikator = Zeitstempel{Format:YYYYMMDDHHMMSS},
PLZOrtschaft.OSNachfuehrung.Beschreibung = "Bezug_durch_Dienst",
PLZOrtschaft.OSNachfuehrung.Gueltigkeit = gueltig,
PLZOrtschaft.OSNachfuehrung.GueltigerEintrag = Datum</t>
  </si>
  <si>
    <t>projektiert = planned,
real = real,
vergangen = outdated</t>
  </si>
  <si>
    <t>planned = projektiert,
real = real,
outdated = vergangen</t>
  </si>
  <si>
    <t>PLZOrtschaft.PLZ6Nachfuehrung.NBIdent = [geltender NBIdent],
PLZOrtschaft.PLZ6Nachfuehrung.Identifikator = Zeitstempel{Format:YYYYMMDDHHMMSS},
PLZOrtschaft.PLZ6Nachfuehrung.Beschreibung = "Bezug_durch_Dienst",
PLZOrtschaft.PLZ6Nachfuehrung.Gueltigkeit = gueltig,
PLZOrtschaft.PLZ6Nachfuehrung.GueltigerEintrag = Datum</t>
  </si>
  <si>
    <t>Tabelle DMAV_Dienste</t>
  </si>
  <si>
    <t>Hyperlink zum entsprechenden Attribut, Struktur, Wertebereich im DMAV Version 1.0</t>
  </si>
  <si>
    <t>Art des Elements (Domain, Klasse, Wertebereich etc.)</t>
  </si>
  <si>
    <t>Thema / Topic</t>
  </si>
  <si>
    <t>Benennung des Elements (Domain, Klasse, Wertebereichs etc.)</t>
  </si>
  <si>
    <t>Attributname</t>
  </si>
  <si>
    <t>Hyperlink zur Definition der Struktur des entsprechenden Attributs</t>
  </si>
  <si>
    <t>Hyperlink zur Definition der Unterstruktur der entsprechenden Struktur</t>
  </si>
  <si>
    <t>Defaultwert oder Mapping der Werte beim Übergang von DM.01-AV-CH nach DMAV Version 1.0</t>
  </si>
  <si>
    <t>Bedingung im DM.01-AV-CH damit das Attribut / der Datensatz ins DMAV Version 1.0 übernommen wird</t>
  </si>
  <si>
    <t>Art der Transformation:
K = kopieren
V = verschieben</t>
  </si>
  <si>
    <t>Wie sind die als MANDATORY bezeichneten Attribute im DMAV Version 1.0 zu ergänzen, sodass das Objekt konsistent im DMAV Version 1.0 abgebildet wird</t>
  </si>
  <si>
    <t>Bedingung im DMAV Version 1.0 damit das Attribut / der Datensatz ins DM.01-AV-CH übernommen wird</t>
  </si>
  <si>
    <t>Wie sind die als nicht OPTIONAL bezeichneten Attribute im DM.01-AV-CH zu ergänzen, sodass das Objekt konsisten im DM.01-AV-CH abgebildet wird</t>
  </si>
  <si>
    <t>Defaultwert oder Mapping der Werte beim Übergang von  DMAV Version 1.0 nach DM.01-AV-CH</t>
  </si>
  <si>
    <t>Hyperlink zum entsprechenden Attribut, Wertebereich im DM.01-AV-CH</t>
  </si>
  <si>
    <t>Benennung des Elements (Domain, Tabelle, Wertebereichs etc.)</t>
  </si>
  <si>
    <t>Hyperlink zur Definition des Wertebereichs des entsprechenden Attributs</t>
  </si>
  <si>
    <t>Name der deutschen Modelldokumentation, in welcher das Attribut, der Wertebereich beschrieben ist</t>
  </si>
  <si>
    <t>Name der Klasse (deutsch)</t>
  </si>
  <si>
    <t>Name des Attributs (deutsch)</t>
  </si>
  <si>
    <t>Wertebereich des Attributs</t>
  </si>
  <si>
    <t>Defaultwert für das Attribut</t>
  </si>
  <si>
    <t>Beschreibung des Attributs gemäss Modelldokumentation (deutsch)</t>
  </si>
  <si>
    <t>Kommentar zum Attribut / Anforderung an die Datenmodellierung gemäss Modelldokumentation (deutsch)</t>
  </si>
  <si>
    <t>Name der französichen Modelldokumentation, in welcher das Attribut, der Wertebereich beschrieben ist</t>
  </si>
  <si>
    <t>Name der Klasse (französisch)</t>
  </si>
  <si>
    <t>Beschreibung des Attributs gemäss Modelldokumentation (französisch)</t>
  </si>
  <si>
    <t>Kommentar zum Attribut / Anforderung an die Datenmodellierung gemäss Modelldokumentation (französisch)</t>
  </si>
  <si>
    <t>Hyperlink zur entsprechenden Beschreibung in der Modelldokumentation</t>
  </si>
  <si>
    <t>Dateiname der Modellbeschreibung in INTERLIS 2.4</t>
  </si>
  <si>
    <t>Name des Modells gemäss Modellbeschreibung in INTERLIS 2.4</t>
  </si>
  <si>
    <t>Name des Elements (Attribut, Struktur)</t>
  </si>
  <si>
    <t>MANDATORY, sind Daten zu diesem Objekt zu erfassen:
Empty = optional (nicht MANDATORY)
x = obligatorisch (MANDATORY)</t>
  </si>
  <si>
    <t>Attribut ist (Teil des) Identifikators:
ID = Attribut ist Identifikator
ID+ = Attribut ist in Kombination mit anderen Attributen Identifiktor</t>
  </si>
  <si>
    <t>Name des Attributs</t>
  </si>
  <si>
    <t>DMAV Modelle der Dienste (INTERLIS 2.4)</t>
  </si>
  <si>
    <t>Hyperlink zum entsprechenden Modell oder Dienst im DMAV Version 1.0</t>
  </si>
  <si>
    <t>Liste eindeutiger Attributswerte welche in einer Struktur definiert sind</t>
  </si>
  <si>
    <t>Identifikator der Bedingung (Constraint)</t>
  </si>
  <si>
    <t>Erklärung der Bedingung (Constraint)</t>
  </si>
  <si>
    <t>Datum der Einführung der Ergänzung</t>
  </si>
  <si>
    <t>Kommentar im INTERLIS-Modell</t>
  </si>
  <si>
    <t>Attribut ist (Teil des) Identifikators:
ID = Attribut ist Identifikator
ID+ = Attribut ist in Kombination mit anderen Attributen Identifikator</t>
  </si>
  <si>
    <t>Attribut ist Fremdschlüssel:
Empty = kein Fremdschlüssel
x = Fremdschlüssel</t>
  </si>
  <si>
    <t>Attribut, Definition, Kommentar: Handelt es sich beim vorliegenden Eintrag um ein Attribut, eine Definiton oder um einen Kommentar</t>
  </si>
  <si>
    <t>Thema / Topic (deutsch)</t>
  </si>
  <si>
    <t>Tabellenname (deutsch)</t>
  </si>
  <si>
    <t>Attributname (deutsch)</t>
  </si>
  <si>
    <t>Defaultwert</t>
  </si>
  <si>
    <t>Kommentar zum Eintrag (deutsch)</t>
  </si>
  <si>
    <t>Thema / Topic (französisch)</t>
  </si>
  <si>
    <t>Tabellenname (französisch)</t>
  </si>
  <si>
    <t>Attributname (französisch)</t>
  </si>
  <si>
    <t>Kommentar zum Eintrag (französisch)</t>
  </si>
  <si>
    <t>Thema / Topic (italienisch)</t>
  </si>
  <si>
    <t>Tabellenname (italienisch)</t>
  </si>
  <si>
    <t>Attributname (italienisch)</t>
  </si>
  <si>
    <t>Stand 01.02.2025</t>
  </si>
  <si>
    <t>553.34</t>
  </si>
  <si>
    <t>554</t>
  </si>
  <si>
    <t>555.34</t>
  </si>
  <si>
    <t>556</t>
  </si>
  <si>
    <t>559.26</t>
  </si>
  <si>
    <t>560</t>
  </si>
  <si>
    <t>561.26</t>
  </si>
  <si>
    <t>562</t>
  </si>
  <si>
    <t>564.552</t>
  </si>
  <si>
    <t>564.553.33</t>
  </si>
  <si>
    <t>564.553.34</t>
  </si>
  <si>
    <t>565.554</t>
  </si>
  <si>
    <t>565.555.33</t>
  </si>
  <si>
    <t>565.555.34</t>
  </si>
  <si>
    <t>566.556</t>
  </si>
  <si>
    <t>567.560</t>
  </si>
  <si>
    <t>567.561.26</t>
  </si>
  <si>
    <t>567.561.27</t>
  </si>
  <si>
    <t>567.561.30</t>
  </si>
  <si>
    <t>567.561.31</t>
  </si>
  <si>
    <t>567.561.29</t>
  </si>
  <si>
    <t>568.558</t>
  </si>
  <si>
    <t>568.559.26</t>
  </si>
  <si>
    <t>568.559.27</t>
  </si>
  <si>
    <t>568.559.30</t>
  </si>
  <si>
    <t>568.559.31</t>
  </si>
  <si>
    <t>568.559.29</t>
  </si>
  <si>
    <t>569</t>
  </si>
  <si>
    <t>620.608</t>
  </si>
  <si>
    <t>621.611</t>
  </si>
  <si>
    <t>622.613</t>
  </si>
  <si>
    <t>623.26.26</t>
  </si>
  <si>
    <t>623.26.27</t>
  </si>
  <si>
    <t>623.26.30</t>
  </si>
  <si>
    <t>623.26.31</t>
  </si>
  <si>
    <t>623.26.29</t>
  </si>
  <si>
    <t>624</t>
  </si>
  <si>
    <t>642.26.26</t>
  </si>
  <si>
    <t>642.26.27</t>
  </si>
  <si>
    <t>642.26.30</t>
  </si>
  <si>
    <t>642.26.31</t>
  </si>
  <si>
    <t>643</t>
  </si>
  <si>
    <t>703.26</t>
  </si>
  <si>
    <t>704</t>
  </si>
  <si>
    <t>715.699</t>
  </si>
  <si>
    <t>715.700</t>
  </si>
  <si>
    <t>715.701</t>
  </si>
  <si>
    <t>715.702</t>
  </si>
  <si>
    <t>715.703.26</t>
  </si>
  <si>
    <t>715.703.27</t>
  </si>
  <si>
    <t>715.703.30</t>
  </si>
  <si>
    <t>715.703.31</t>
  </si>
  <si>
    <t>715.703.29</t>
  </si>
  <si>
    <t>715.703.32</t>
  </si>
  <si>
    <t>716.704</t>
  </si>
  <si>
    <t>717.706</t>
  </si>
  <si>
    <t>718</t>
  </si>
  <si>
    <t>733.26</t>
  </si>
  <si>
    <t>734</t>
  </si>
  <si>
    <t>746.729</t>
  </si>
  <si>
    <t>746.730</t>
  </si>
  <si>
    <t>746.731</t>
  </si>
  <si>
    <t>746.732</t>
  </si>
  <si>
    <t>746.733.26</t>
  </si>
  <si>
    <t>746.733.27</t>
  </si>
  <si>
    <t>746.733.30</t>
  </si>
  <si>
    <t>746.733.31</t>
  </si>
  <si>
    <t>746.733.29</t>
  </si>
  <si>
    <t>746.733.32</t>
  </si>
  <si>
    <t>747.734</t>
  </si>
  <si>
    <t>747.735</t>
  </si>
  <si>
    <t>748.26.26</t>
  </si>
  <si>
    <t>748.26.27</t>
  </si>
  <si>
    <t>748.26.30</t>
  </si>
  <si>
    <t>748.26.31</t>
  </si>
  <si>
    <t>748.26.29</t>
  </si>
  <si>
    <t>749</t>
  </si>
  <si>
    <t>20.09.2024
01.02.2025</t>
  </si>
  <si>
    <t>01.06.2024
01.02.2025</t>
  </si>
  <si>
    <t>53.1 und 53.2</t>
  </si>
  <si>
    <t>Stand: 01.02.2025</t>
  </si>
  <si>
    <t>Fixpunkte LFP1, HFP1 (Landesvermessung)</t>
  </si>
  <si>
    <t>Valeur</t>
  </si>
  <si>
    <t>Limites territoriales (mensuration nationale)</t>
  </si>
  <si>
    <t>Points fixes (PFP1, PFA1) (mensuration nationale)</t>
  </si>
  <si>
    <t>Amtliches Ortschaftenverzeichnis</t>
  </si>
  <si>
    <t>Amtliches Ortschaftenverzeichnis mit Postleitzahl und Perimeter</t>
  </si>
  <si>
    <t>Hoheitsgrenzen (Landesvermessung)</t>
  </si>
  <si>
    <t>Répertoire officiel des localités</t>
  </si>
  <si>
    <t>Répertoire officiel des localités avec le code postal et le périmètre</t>
  </si>
  <si>
    <t>53.1 et 53.2</t>
  </si>
  <si>
    <t>Position des Symbols des Linienelements gemäss Dokument «Modellierungsgrundsätze: Geodatenmodell der amtlichen Vermessung DMAV».</t>
  </si>
  <si>
    <t>LFP3 mit Höhe muss Angaben zur Höhengenauigkeit enthalten.
LFP3 ohne Höhe darf keine Angaben zur Höhengenauigkeit enthalten.</t>
  </si>
  <si>
    <t>LFP3 mit Höhe muss Angaben zur Höhenzuverlässigkeit enthalten.
LFP3 ohne Höhe darf keine Angaben zur Höhenzuverlässigkeit enthalten.</t>
  </si>
  <si>
    <t>Grenzpunkt mit Höhe muss Angaben zur Höhengenauigkeit enthalten.
Grenzpunkt ohne Höhe darf keine Angaben zur Höhengenauigkeit enthalten.</t>
  </si>
  <si>
    <t>Grenzpunkt mit Höhe muss Angaben zur Höhenzuverlässigkeit enthalten.
Grenzpunkt ohne Höhe darf keine Angaben zur Höhenzuverlässigkeit enthalten.</t>
  </si>
  <si>
    <t>Messpunkt mit Höhe muss Angaben zur Höhengenauigkeit enthalten.
Messpunkt ohne Höhe darf keine Angaben zur Höhengenauigkeit enthalten.</t>
  </si>
  <si>
    <t>Messpunkt mit Höhe muss Angaben zur Höhenzuverlässigkeit enthalten.
Messpunkt ohne Höhe darf keine Angaben zur Höhenzuverlässigkeit enthalten.</t>
  </si>
  <si>
    <t>LFP2 mit Höhe muss Angaben zur Höhengenauigkeit enthalten.
LFP2 ohne Höhe darf keine Angaben zur Höhengenauigkeit enthalten.</t>
  </si>
  <si>
    <t>LFP2 mit Höhe muss Angaben zur Höhenzuverlässigkeit enthalten.
LFP2 ohne Höhe darf keine Angaben zur Höhenzuverlässigkeit enthalten.</t>
  </si>
  <si>
    <t>LFP1 mit Höhe muss Angaben zur Höhengenauigkeit enthalten.
LFP1 ohne Höhe darf keine Angaben zur Höhengenauigkeit enthalten.</t>
  </si>
  <si>
    <t>LFP1 mit Höhe muss Angaben zur Höhenzuverlässigkeit enthalten.
LFP1 ohne Höhe darf keine Angaben zur Höhenzuverlässigkeit enthalten.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</si>
</sst>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2"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0"/>
      <name val="Arial"/>
      <family val="2"/>
    </font>
    <font>
      <sz val="10"/>
      <color theme="0"/>
      <name val="Arial"/>
      <family val="2"/>
    </font>
    <font>
      <b/>
      <sz val="14"/>
      <color theme="0"/>
      <name val="Arial"/>
      <family val="2"/>
    </font>
    <font>
      <b/>
      <sz val="10"/>
      <color theme="1"/>
      <name val="Arial"/>
      <family val="2"/>
    </font>
    <font>
      <b/>
      <sz val="16"/>
      <color theme="1"/>
      <name val="Arial"/>
      <family val="2"/>
    </font>
    <font>
      <sz val="16"/>
      <color theme="1"/>
      <name val="Arial"/>
      <family val="2"/>
    </font>
    <font>
      <b/>
      <sz val="16"/>
      <color theme="0"/>
      <name val="Arial"/>
      <family val="2"/>
    </font>
    <font>
      <sz val="10"/>
      <color theme="1"/>
      <name val="Calibri"/>
      <family val="2"/>
      <scheme val="minor"/>
    </font>
    <font>
      <b/>
      <sz val="10"/>
      <color theme="1"/>
      <name val="Calibri"/>
      <family val="2"/>
      <scheme val="minor"/>
    </font>
    <font>
      <u/>
      <sz val="11"/>
      <color theme="10"/>
      <name val="Calibri"/>
      <family val="2"/>
      <scheme val="minor"/>
    </font>
    <font>
      <u/>
      <sz val="10"/>
      <color theme="10"/>
      <name val="Arial"/>
      <family val="2"/>
    </font>
    <font>
      <sz val="11"/>
      <color theme="1"/>
      <name val="Arial"/>
      <family val="2"/>
    </font>
    <font>
      <b/>
      <sz val="11"/>
      <color theme="1"/>
      <name val="Arial"/>
      <family val="2"/>
    </font>
    <font>
      <sz val="20"/>
      <color theme="1"/>
      <name val="Arial"/>
      <family val="2"/>
    </font>
    <font>
      <i/>
      <sz val="10"/>
      <color theme="1"/>
      <name val="Arial"/>
      <family val="2"/>
    </font>
    <font>
      <i/>
      <sz val="8"/>
      <color theme="1"/>
      <name val="Arial"/>
      <family val="2"/>
    </font>
    <font>
      <sz val="8"/>
      <name val="Calibri"/>
      <family val="2"/>
      <scheme val="minor"/>
    </font>
  </fonts>
  <fills count="14">
    <fill>
      <patternFill patternType="none"/>
    </fill>
    <fill>
      <patternFill patternType="gray125"/>
    </fill>
    <fill>
      <patternFill patternType="solid">
        <fgColor theme="8"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7030A0"/>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39997558519241921"/>
        <bgColor indexed="64"/>
      </patternFill>
    </fill>
  </fills>
  <borders count="17">
    <border>
      <left/>
      <right/>
      <top/>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bottom style="thin">
        <color indexed="64"/>
      </bottom>
      <diagonal/>
    </border>
    <border>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right style="dotted">
        <color auto="1"/>
      </right>
      <top style="dotted">
        <color auto="1"/>
      </top>
      <bottom style="thin">
        <color indexed="64"/>
      </bottom>
      <diagonal/>
    </border>
    <border>
      <left style="dotted">
        <color auto="1"/>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top style="dotted">
        <color auto="1"/>
      </top>
      <bottom style="dotted">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4" fillId="0" borderId="0"/>
    <xf numFmtId="0" fontId="34" fillId="0" borderId="0" applyNumberFormat="0" applyFill="0" applyBorder="0" applyAlignment="0" applyProtection="0"/>
  </cellStyleXfs>
  <cellXfs count="231">
    <xf numFmtId="0" fontId="0" fillId="0" borderId="0" xfId="0"/>
    <xf numFmtId="0" fontId="24" fillId="0" borderId="0" xfId="1"/>
    <xf numFmtId="0" fontId="24" fillId="0" borderId="0" xfId="1" applyAlignment="1">
      <alignment vertical="top" wrapText="1"/>
    </xf>
    <xf numFmtId="0" fontId="24" fillId="0" borderId="0" xfId="1" applyAlignment="1">
      <alignment horizontal="left" vertical="top" wrapText="1"/>
    </xf>
    <xf numFmtId="0" fontId="24" fillId="0" borderId="0" xfId="1" applyAlignment="1">
      <alignment vertical="top"/>
    </xf>
    <xf numFmtId="0" fontId="26" fillId="0" borderId="0" xfId="1" applyFont="1"/>
    <xf numFmtId="0" fontId="24" fillId="0" borderId="0" xfId="1" applyAlignment="1">
      <alignment horizontal="center" vertical="top"/>
    </xf>
    <xf numFmtId="0" fontId="26" fillId="2" borderId="0" xfId="1" applyFont="1" applyFill="1"/>
    <xf numFmtId="0" fontId="25" fillId="4" borderId="0" xfId="1" applyFont="1" applyFill="1" applyAlignment="1">
      <alignment vertical="top" wrapText="1"/>
    </xf>
    <xf numFmtId="0" fontId="25" fillId="4" borderId="0" xfId="1" applyFont="1" applyFill="1" applyAlignment="1">
      <alignment horizontal="left" vertical="top" wrapText="1"/>
    </xf>
    <xf numFmtId="0" fontId="25" fillId="3" borderId="0" xfId="1" applyFont="1" applyFill="1" applyAlignment="1">
      <alignment vertical="top" wrapText="1"/>
    </xf>
    <xf numFmtId="0" fontId="25" fillId="3" borderId="0" xfId="1" applyFont="1" applyFill="1" applyAlignment="1">
      <alignment horizontal="left" vertical="top" wrapText="1"/>
    </xf>
    <xf numFmtId="0" fontId="25" fillId="2" borderId="0" xfId="1" applyFont="1" applyFill="1" applyAlignment="1">
      <alignment vertical="top" wrapText="1"/>
    </xf>
    <xf numFmtId="0" fontId="25" fillId="2" borderId="0" xfId="1" applyFont="1" applyFill="1" applyAlignment="1">
      <alignment horizontal="left" vertical="top" wrapText="1"/>
    </xf>
    <xf numFmtId="0" fontId="25" fillId="0" borderId="0" xfId="1" applyFont="1" applyAlignment="1">
      <alignment vertical="top"/>
    </xf>
    <xf numFmtId="0" fontId="25" fillId="2" borderId="0" xfId="1" applyFont="1" applyFill="1" applyAlignment="1">
      <alignment vertical="top"/>
    </xf>
    <xf numFmtId="0" fontId="25" fillId="2" borderId="0" xfId="1" applyFont="1" applyFill="1" applyAlignment="1">
      <alignment horizontal="center" vertical="top"/>
    </xf>
    <xf numFmtId="0" fontId="27" fillId="0" borderId="0" xfId="1" applyFont="1" applyAlignment="1">
      <alignment vertical="top"/>
    </xf>
    <xf numFmtId="0" fontId="23" fillId="0" borderId="0" xfId="1" applyFont="1" applyAlignment="1">
      <alignment vertical="top" wrapText="1"/>
    </xf>
    <xf numFmtId="0" fontId="22" fillId="0" borderId="0" xfId="1" applyFont="1" applyAlignment="1">
      <alignment vertical="top" wrapText="1"/>
    </xf>
    <xf numFmtId="0" fontId="24" fillId="0" borderId="0" xfId="1" applyFill="1" applyAlignment="1">
      <alignment vertical="top" wrapText="1"/>
    </xf>
    <xf numFmtId="0" fontId="29" fillId="0" borderId="0" xfId="0" applyFont="1" applyAlignment="1">
      <alignment vertical="top"/>
    </xf>
    <xf numFmtId="0" fontId="30" fillId="0" borderId="0" xfId="0" applyFont="1" applyAlignment="1">
      <alignment vertical="top"/>
    </xf>
    <xf numFmtId="0" fontId="30" fillId="0" borderId="0" xfId="0" applyFont="1" applyAlignment="1">
      <alignment horizontal="center" vertical="top"/>
    </xf>
    <xf numFmtId="0" fontId="30" fillId="0" borderId="0" xfId="0" applyFont="1" applyAlignment="1">
      <alignment vertical="top" wrapText="1"/>
    </xf>
    <xf numFmtId="0" fontId="26" fillId="2" borderId="0" xfId="0" applyFont="1" applyFill="1" applyAlignment="1">
      <alignment vertical="top"/>
    </xf>
    <xf numFmtId="0" fontId="26" fillId="2" borderId="0" xfId="0" applyFont="1" applyFill="1" applyAlignment="1">
      <alignment horizontal="center" vertical="top"/>
    </xf>
    <xf numFmtId="0" fontId="26" fillId="2" borderId="0" xfId="0" applyFont="1" applyFill="1" applyAlignment="1">
      <alignment vertical="top" wrapText="1"/>
    </xf>
    <xf numFmtId="0" fontId="25" fillId="2" borderId="0" xfId="0" applyFont="1" applyFill="1" applyAlignment="1">
      <alignment vertical="top"/>
    </xf>
    <xf numFmtId="0" fontId="25" fillId="2" borderId="0" xfId="0" applyFont="1" applyFill="1" applyAlignment="1">
      <alignment horizontal="center" vertical="top"/>
    </xf>
    <xf numFmtId="0" fontId="25" fillId="2" borderId="0" xfId="0" applyFont="1" applyFill="1" applyAlignment="1">
      <alignment vertical="top" wrapText="1"/>
    </xf>
    <xf numFmtId="0" fontId="28" fillId="0" borderId="0" xfId="0" applyFont="1" applyAlignment="1">
      <alignment vertical="top"/>
    </xf>
    <xf numFmtId="0" fontId="25" fillId="6" borderId="0" xfId="0" applyFont="1" applyFill="1" applyAlignment="1">
      <alignment vertical="top" wrapText="1"/>
    </xf>
    <xf numFmtId="0" fontId="30" fillId="0" borderId="0" xfId="0" applyFont="1" applyFill="1" applyAlignment="1">
      <alignment horizontal="center" vertical="top"/>
    </xf>
    <xf numFmtId="164" fontId="30" fillId="0" borderId="0" xfId="0" applyNumberFormat="1" applyFont="1" applyAlignment="1">
      <alignment horizontal="center" vertical="top"/>
    </xf>
    <xf numFmtId="0" fontId="30" fillId="0" borderId="0" xfId="0" applyNumberFormat="1" applyFont="1" applyAlignment="1">
      <alignment vertical="top" wrapText="1"/>
    </xf>
    <xf numFmtId="165" fontId="30" fillId="0" borderId="0" xfId="0" applyNumberFormat="1" applyFont="1" applyAlignment="1">
      <alignment horizontal="center" vertical="top"/>
    </xf>
    <xf numFmtId="0" fontId="25" fillId="5" borderId="0" xfId="0" applyFont="1" applyFill="1" applyAlignment="1">
      <alignment vertical="top"/>
    </xf>
    <xf numFmtId="0" fontId="25" fillId="5" borderId="0" xfId="0" applyFont="1" applyFill="1" applyAlignment="1">
      <alignment horizontal="center" vertical="top"/>
    </xf>
    <xf numFmtId="0" fontId="25" fillId="0" borderId="0" xfId="0" applyFont="1" applyFill="1" applyAlignment="1">
      <alignment horizontal="center" vertical="top"/>
    </xf>
    <xf numFmtId="164" fontId="25" fillId="2" borderId="0" xfId="0" applyNumberFormat="1" applyFont="1" applyFill="1" applyAlignment="1">
      <alignment horizontal="center" vertical="top"/>
    </xf>
    <xf numFmtId="0" fontId="25" fillId="2" borderId="0" xfId="0" applyNumberFormat="1" applyFont="1" applyFill="1" applyAlignment="1">
      <alignment vertical="top" wrapText="1"/>
    </xf>
    <xf numFmtId="0" fontId="25" fillId="3" borderId="0" xfId="0" applyFont="1" applyFill="1" applyAlignment="1">
      <alignment vertical="top"/>
    </xf>
    <xf numFmtId="0" fontId="25" fillId="3" borderId="0" xfId="0" applyFont="1" applyFill="1" applyAlignment="1">
      <alignment vertical="top" wrapText="1"/>
    </xf>
    <xf numFmtId="165" fontId="25" fillId="3" borderId="0" xfId="0" applyNumberFormat="1" applyFont="1" applyFill="1" applyAlignment="1">
      <alignment horizontal="center" vertical="top"/>
    </xf>
    <xf numFmtId="0" fontId="29" fillId="0" borderId="0" xfId="1" applyFont="1"/>
    <xf numFmtId="0" fontId="29" fillId="0" borderId="0" xfId="1" applyFont="1" applyAlignment="1">
      <alignment vertical="top"/>
    </xf>
    <xf numFmtId="0" fontId="29" fillId="0" borderId="0" xfId="1" applyFont="1" applyAlignment="1">
      <alignment horizontal="center" vertical="top"/>
    </xf>
    <xf numFmtId="0" fontId="29" fillId="0" borderId="0" xfId="1" applyFont="1" applyAlignment="1">
      <alignment vertical="top" wrapText="1"/>
    </xf>
    <xf numFmtId="0" fontId="29" fillId="0" borderId="0" xfId="1" applyFont="1" applyAlignment="1">
      <alignment horizontal="left" vertical="top" wrapText="1"/>
    </xf>
    <xf numFmtId="0" fontId="31" fillId="0" borderId="0" xfId="1" applyFont="1"/>
    <xf numFmtId="0" fontId="21" fillId="0" borderId="0" xfId="1" applyFont="1"/>
    <xf numFmtId="0" fontId="21" fillId="0" borderId="0" xfId="1" applyFont="1" applyAlignment="1">
      <alignment vertical="top"/>
    </xf>
    <xf numFmtId="0" fontId="21" fillId="0" borderId="0" xfId="1" applyFont="1" applyAlignment="1">
      <alignment horizontal="center" vertical="top"/>
    </xf>
    <xf numFmtId="0" fontId="21" fillId="0" borderId="0" xfId="1" applyFont="1" applyAlignment="1">
      <alignment vertical="top" wrapText="1"/>
    </xf>
    <xf numFmtId="0" fontId="21" fillId="0" borderId="0" xfId="1" applyFont="1" applyAlignment="1">
      <alignment horizontal="left" vertical="top" wrapText="1"/>
    </xf>
    <xf numFmtId="0" fontId="20" fillId="0" borderId="0" xfId="1" applyFont="1" applyAlignment="1">
      <alignment vertical="top"/>
    </xf>
    <xf numFmtId="0" fontId="32" fillId="0" borderId="0" xfId="0" applyFont="1" applyAlignment="1">
      <alignment horizontal="left" vertical="top"/>
    </xf>
    <xf numFmtId="0" fontId="33" fillId="0" borderId="0" xfId="0" applyFont="1" applyAlignment="1">
      <alignment horizontal="left" vertical="top"/>
    </xf>
    <xf numFmtId="0" fontId="25" fillId="5" borderId="0" xfId="0" applyFont="1" applyFill="1" applyAlignment="1">
      <alignment horizontal="left" vertical="top"/>
    </xf>
    <xf numFmtId="0" fontId="29" fillId="0" borderId="0" xfId="0" applyFont="1" applyFill="1" applyAlignment="1">
      <alignment vertical="top"/>
    </xf>
    <xf numFmtId="0" fontId="25" fillId="0" borderId="0" xfId="0" applyFont="1" applyFill="1" applyAlignment="1">
      <alignment vertical="top"/>
    </xf>
    <xf numFmtId="0" fontId="19" fillId="0" borderId="0" xfId="0" applyFont="1" applyAlignment="1">
      <alignment horizontal="center" vertical="top"/>
    </xf>
    <xf numFmtId="0" fontId="19" fillId="0" borderId="0" xfId="0" applyFont="1" applyAlignment="1">
      <alignment vertical="top"/>
    </xf>
    <xf numFmtId="0" fontId="19" fillId="0" borderId="0" xfId="0" applyFont="1" applyFill="1" applyAlignment="1">
      <alignment vertical="top"/>
    </xf>
    <xf numFmtId="0" fontId="19" fillId="0" borderId="0" xfId="0" applyFont="1" applyAlignment="1">
      <alignment vertical="top" wrapText="1"/>
    </xf>
    <xf numFmtId="0" fontId="19" fillId="2" borderId="0" xfId="0" applyFont="1" applyFill="1" applyAlignment="1">
      <alignment vertical="top"/>
    </xf>
    <xf numFmtId="0" fontId="19" fillId="6" borderId="0" xfId="0" applyFont="1" applyFill="1" applyAlignment="1">
      <alignment vertical="top" wrapText="1"/>
    </xf>
    <xf numFmtId="0" fontId="35" fillId="0" borderId="0" xfId="2" applyFont="1" applyFill="1" applyAlignment="1">
      <alignment horizontal="center" vertical="top"/>
    </xf>
    <xf numFmtId="0" fontId="19" fillId="0" borderId="0" xfId="0" quotePrefix="1" applyFont="1" applyAlignment="1">
      <alignment vertical="top" wrapText="1"/>
    </xf>
    <xf numFmtId="0" fontId="19" fillId="0" borderId="0" xfId="0" applyFont="1" applyFill="1" applyAlignment="1">
      <alignment vertical="top" wrapText="1"/>
    </xf>
    <xf numFmtId="0" fontId="19" fillId="0" borderId="0" xfId="0" applyFont="1" applyFill="1" applyAlignment="1">
      <alignment horizontal="center" vertical="top"/>
    </xf>
    <xf numFmtId="164" fontId="19" fillId="0" borderId="0" xfId="0" applyNumberFormat="1" applyFont="1" applyAlignment="1">
      <alignment horizontal="center" vertical="top"/>
    </xf>
    <xf numFmtId="0" fontId="19" fillId="0" borderId="0" xfId="0" applyNumberFormat="1" applyFont="1" applyAlignment="1">
      <alignment vertical="top" wrapText="1"/>
    </xf>
    <xf numFmtId="165" fontId="19" fillId="0" borderId="0" xfId="0" applyNumberFormat="1" applyFont="1" applyAlignment="1">
      <alignment horizontal="center" vertical="top"/>
    </xf>
    <xf numFmtId="164" fontId="19" fillId="0" borderId="0" xfId="0" applyNumberFormat="1" applyFont="1" applyFill="1" applyAlignment="1">
      <alignment horizontal="center" vertical="top"/>
    </xf>
    <xf numFmtId="0" fontId="19" fillId="0" borderId="0" xfId="0" applyNumberFormat="1" applyFont="1" applyFill="1" applyAlignment="1">
      <alignment vertical="top" wrapText="1"/>
    </xf>
    <xf numFmtId="165" fontId="19" fillId="0" borderId="0" xfId="0" applyNumberFormat="1" applyFont="1" applyFill="1" applyAlignment="1">
      <alignment horizontal="center" vertical="top"/>
    </xf>
    <xf numFmtId="0" fontId="25" fillId="5" borderId="0" xfId="0" applyFont="1" applyFill="1" applyAlignment="1">
      <alignment horizontal="left" vertical="top"/>
    </xf>
    <xf numFmtId="0" fontId="36" fillId="0" borderId="0" xfId="0" applyFont="1" applyAlignment="1">
      <alignment vertical="top"/>
    </xf>
    <xf numFmtId="0" fontId="37" fillId="0" borderId="0" xfId="0" applyFont="1" applyAlignment="1">
      <alignment vertical="top"/>
    </xf>
    <xf numFmtId="0" fontId="36" fillId="0" borderId="0" xfId="0" applyFont="1" applyAlignment="1">
      <alignment vertical="top" wrapText="1"/>
    </xf>
    <xf numFmtId="0" fontId="36" fillId="0" borderId="0" xfId="0" applyFont="1" applyAlignment="1">
      <alignment horizontal="center" vertical="top"/>
    </xf>
    <xf numFmtId="0" fontId="36" fillId="0" borderId="0" xfId="0" applyFont="1" applyBorder="1" applyAlignment="1">
      <alignment vertical="top"/>
    </xf>
    <xf numFmtId="0" fontId="37" fillId="0" borderId="0" xfId="0" applyFont="1" applyBorder="1" applyAlignment="1">
      <alignment vertical="top"/>
    </xf>
    <xf numFmtId="0" fontId="36" fillId="7" borderId="9" xfId="0" applyFont="1" applyFill="1" applyBorder="1" applyAlignment="1">
      <alignment vertical="top"/>
    </xf>
    <xf numFmtId="0" fontId="36" fillId="7" borderId="10" xfId="0" applyFont="1" applyFill="1" applyBorder="1" applyAlignment="1">
      <alignment vertical="top"/>
    </xf>
    <xf numFmtId="0" fontId="35" fillId="7" borderId="10" xfId="2" applyFont="1" applyFill="1" applyBorder="1" applyAlignment="1">
      <alignment horizontal="center" vertical="top"/>
    </xf>
    <xf numFmtId="0" fontId="35" fillId="7" borderId="11" xfId="2" applyFont="1" applyFill="1" applyBorder="1" applyAlignment="1">
      <alignment horizontal="center" vertical="top"/>
    </xf>
    <xf numFmtId="0" fontId="37" fillId="0" borderId="8" xfId="0" applyFont="1" applyBorder="1" applyAlignment="1">
      <alignment vertical="top"/>
    </xf>
    <xf numFmtId="0" fontId="37" fillId="7" borderId="12" xfId="0" applyFont="1" applyFill="1" applyBorder="1" applyAlignment="1">
      <alignment vertical="top"/>
    </xf>
    <xf numFmtId="0" fontId="37" fillId="7" borderId="13" xfId="0" applyFont="1" applyFill="1" applyBorder="1" applyAlignment="1">
      <alignment vertical="top"/>
    </xf>
    <xf numFmtId="0" fontId="37" fillId="7" borderId="14" xfId="0" applyFont="1" applyFill="1" applyBorder="1" applyAlignment="1">
      <alignment vertical="top"/>
    </xf>
    <xf numFmtId="0" fontId="37" fillId="8" borderId="5" xfId="0" applyFont="1" applyFill="1" applyBorder="1" applyAlignment="1">
      <alignment vertical="top" wrapText="1"/>
    </xf>
    <xf numFmtId="0" fontId="37" fillId="8" borderId="6" xfId="0" applyFont="1" applyFill="1" applyBorder="1" applyAlignment="1">
      <alignment vertical="top" wrapText="1"/>
    </xf>
    <xf numFmtId="0" fontId="37" fillId="8" borderId="7" xfId="0" applyFont="1" applyFill="1" applyBorder="1" applyAlignment="1">
      <alignment vertical="top" wrapText="1"/>
    </xf>
    <xf numFmtId="0" fontId="36" fillId="8" borderId="5" xfId="0" applyFont="1" applyFill="1" applyBorder="1" applyAlignment="1">
      <alignment vertical="top" wrapText="1"/>
    </xf>
    <xf numFmtId="0" fontId="36" fillId="8" borderId="6" xfId="0" applyFont="1" applyFill="1" applyBorder="1" applyAlignment="1">
      <alignment vertical="top" wrapText="1"/>
    </xf>
    <xf numFmtId="0" fontId="36" fillId="8" borderId="7" xfId="0" applyFont="1" applyFill="1" applyBorder="1" applyAlignment="1">
      <alignment vertical="top" wrapText="1"/>
    </xf>
    <xf numFmtId="0" fontId="36" fillId="9" borderId="1" xfId="0" applyFont="1" applyFill="1" applyBorder="1" applyAlignment="1">
      <alignment vertical="top" wrapText="1"/>
    </xf>
    <xf numFmtId="0" fontId="37" fillId="9" borderId="15" xfId="0" applyFont="1" applyFill="1" applyBorder="1" applyAlignment="1">
      <alignment vertical="top" wrapText="1"/>
    </xf>
    <xf numFmtId="0" fontId="36" fillId="9" borderId="15" xfId="0" applyFont="1" applyFill="1" applyBorder="1" applyAlignment="1">
      <alignment vertical="top" wrapText="1"/>
    </xf>
    <xf numFmtId="0" fontId="36" fillId="10" borderId="1" xfId="0" applyFont="1" applyFill="1" applyBorder="1" applyAlignment="1">
      <alignment vertical="top" wrapText="1"/>
    </xf>
    <xf numFmtId="0" fontId="37" fillId="10" borderId="15" xfId="0" applyFont="1" applyFill="1" applyBorder="1" applyAlignment="1">
      <alignment vertical="top" wrapText="1"/>
    </xf>
    <xf numFmtId="0" fontId="36" fillId="10" borderId="15" xfId="0" applyFont="1" applyFill="1" applyBorder="1" applyAlignment="1">
      <alignment vertical="top" wrapText="1"/>
    </xf>
    <xf numFmtId="0" fontId="37" fillId="7" borderId="5" xfId="0" applyFont="1" applyFill="1" applyBorder="1" applyAlignment="1">
      <alignment vertical="top" wrapText="1"/>
    </xf>
    <xf numFmtId="0" fontId="37" fillId="7" borderId="6" xfId="0" applyFont="1" applyFill="1" applyBorder="1" applyAlignment="1">
      <alignment horizontal="center" vertical="top"/>
    </xf>
    <xf numFmtId="0" fontId="37" fillId="7" borderId="6" xfId="0" applyFont="1" applyFill="1" applyBorder="1" applyAlignment="1">
      <alignment vertical="top" wrapText="1"/>
    </xf>
    <xf numFmtId="0" fontId="37" fillId="7" borderId="7" xfId="0" applyFont="1" applyFill="1" applyBorder="1" applyAlignment="1">
      <alignment vertical="top" wrapText="1"/>
    </xf>
    <xf numFmtId="0" fontId="36" fillId="7" borderId="5" xfId="0" applyFont="1" applyFill="1" applyBorder="1" applyAlignment="1">
      <alignment vertical="top" wrapText="1"/>
    </xf>
    <xf numFmtId="0" fontId="36" fillId="7" borderId="6" xfId="0" applyFont="1" applyFill="1" applyBorder="1" applyAlignment="1">
      <alignment horizontal="center" vertical="top"/>
    </xf>
    <xf numFmtId="0" fontId="36" fillId="7" borderId="6" xfId="0" applyFont="1" applyFill="1" applyBorder="1" applyAlignment="1">
      <alignment vertical="top" wrapText="1"/>
    </xf>
    <xf numFmtId="0" fontId="36" fillId="7" borderId="7" xfId="0" applyFont="1" applyFill="1" applyBorder="1" applyAlignment="1">
      <alignment vertical="top" wrapText="1"/>
    </xf>
    <xf numFmtId="0" fontId="37" fillId="11" borderId="5" xfId="0" applyFont="1" applyFill="1" applyBorder="1" applyAlignment="1">
      <alignment vertical="top" wrapText="1"/>
    </xf>
    <xf numFmtId="0" fontId="37" fillId="11" borderId="6" xfId="0" applyFont="1" applyFill="1" applyBorder="1" applyAlignment="1">
      <alignment horizontal="center" vertical="top"/>
    </xf>
    <xf numFmtId="0" fontId="37" fillId="11" borderId="6" xfId="0" applyFont="1" applyFill="1" applyBorder="1" applyAlignment="1">
      <alignment vertical="top" wrapText="1"/>
    </xf>
    <xf numFmtId="0" fontId="37" fillId="11" borderId="7" xfId="0" applyFont="1" applyFill="1" applyBorder="1" applyAlignment="1">
      <alignment vertical="top" wrapText="1"/>
    </xf>
    <xf numFmtId="0" fontId="36" fillId="11" borderId="5" xfId="0" applyFont="1" applyFill="1" applyBorder="1" applyAlignment="1">
      <alignment vertical="top" wrapText="1"/>
    </xf>
    <xf numFmtId="0" fontId="36" fillId="11" borderId="6" xfId="0" applyFont="1" applyFill="1" applyBorder="1" applyAlignment="1">
      <alignment horizontal="center" vertical="top"/>
    </xf>
    <xf numFmtId="0" fontId="36" fillId="11" borderId="6" xfId="0" applyFont="1" applyFill="1" applyBorder="1" applyAlignment="1">
      <alignment vertical="top" wrapText="1"/>
    </xf>
    <xf numFmtId="0" fontId="36" fillId="11" borderId="7" xfId="0" applyFont="1" applyFill="1" applyBorder="1" applyAlignment="1">
      <alignment vertical="top" wrapText="1"/>
    </xf>
    <xf numFmtId="0" fontId="18" fillId="0" borderId="0" xfId="0" applyFont="1" applyBorder="1" applyAlignment="1">
      <alignment vertical="top"/>
    </xf>
    <xf numFmtId="0" fontId="18" fillId="0" borderId="0" xfId="0" applyFont="1" applyAlignment="1">
      <alignment vertical="top"/>
    </xf>
    <xf numFmtId="0" fontId="18" fillId="0" borderId="0" xfId="0" applyFont="1" applyAlignment="1">
      <alignment vertical="top" wrapText="1"/>
    </xf>
    <xf numFmtId="0" fontId="18" fillId="0" borderId="0" xfId="0" applyFont="1" applyAlignment="1">
      <alignment horizontal="center" vertical="top"/>
    </xf>
    <xf numFmtId="0" fontId="17" fillId="0" borderId="0" xfId="0" applyFont="1" applyFill="1" applyAlignment="1">
      <alignment vertical="top"/>
    </xf>
    <xf numFmtId="0" fontId="29" fillId="0" borderId="0" xfId="0" applyFont="1" applyAlignment="1">
      <alignment horizontal="left" vertical="top"/>
    </xf>
    <xf numFmtId="0" fontId="36" fillId="0" borderId="0" xfId="0" applyFont="1" applyAlignment="1">
      <alignment horizontal="left" vertical="top"/>
    </xf>
    <xf numFmtId="0" fontId="36" fillId="0" borderId="0" xfId="0" applyFont="1" applyAlignment="1">
      <alignment horizontal="left" vertical="top" wrapText="1"/>
    </xf>
    <xf numFmtId="0" fontId="39" fillId="0" borderId="0" xfId="0" applyFont="1" applyAlignment="1">
      <alignment horizontal="left" vertical="top"/>
    </xf>
    <xf numFmtId="0" fontId="37" fillId="12" borderId="0" xfId="0" applyFont="1" applyFill="1" applyAlignment="1">
      <alignment horizontal="left" vertical="top"/>
    </xf>
    <xf numFmtId="0" fontId="36" fillId="12" borderId="0" xfId="0" applyFont="1" applyFill="1" applyAlignment="1">
      <alignment horizontal="left" vertical="top"/>
    </xf>
    <xf numFmtId="0" fontId="36" fillId="12" borderId="0" xfId="0" applyFont="1" applyFill="1" applyAlignment="1">
      <alignment horizontal="center" vertical="top"/>
    </xf>
    <xf numFmtId="0" fontId="36" fillId="12" borderId="0" xfId="0" applyFont="1" applyFill="1" applyAlignment="1">
      <alignment vertical="top"/>
    </xf>
    <xf numFmtId="0" fontId="36" fillId="12" borderId="0" xfId="0" applyFont="1" applyFill="1" applyAlignment="1">
      <alignment vertical="top" wrapText="1"/>
    </xf>
    <xf numFmtId="0" fontId="40" fillId="12" borderId="0" xfId="0" applyFont="1" applyFill="1" applyAlignment="1">
      <alignment horizontal="left" vertical="top" wrapText="1"/>
    </xf>
    <xf numFmtId="0" fontId="36" fillId="0" borderId="16" xfId="0" applyFont="1" applyBorder="1" applyAlignment="1">
      <alignment horizontal="center" vertical="top"/>
    </xf>
    <xf numFmtId="0" fontId="36" fillId="0" borderId="16" xfId="0" applyFont="1" applyBorder="1" applyAlignment="1">
      <alignment vertical="top"/>
    </xf>
    <xf numFmtId="0" fontId="36" fillId="0" borderId="16" xfId="0" applyFont="1" applyBorder="1" applyAlignment="1">
      <alignment vertical="top" wrapText="1"/>
    </xf>
    <xf numFmtId="0" fontId="32" fillId="0" borderId="0" xfId="0" applyFont="1" applyAlignment="1">
      <alignment vertical="top"/>
    </xf>
    <xf numFmtId="0" fontId="16" fillId="0" borderId="0" xfId="0" applyFont="1" applyFill="1" applyAlignment="1">
      <alignment vertical="top"/>
    </xf>
    <xf numFmtId="0" fontId="15" fillId="0" borderId="0" xfId="1" applyFont="1"/>
    <xf numFmtId="0" fontId="15" fillId="0" borderId="0" xfId="0" applyFont="1" applyFill="1" applyAlignment="1">
      <alignment vertical="top"/>
    </xf>
    <xf numFmtId="0" fontId="15" fillId="0" borderId="0" xfId="0" applyFont="1" applyFill="1" applyAlignment="1">
      <alignment vertical="top" wrapText="1"/>
    </xf>
    <xf numFmtId="0" fontId="19" fillId="0" borderId="0" xfId="0" quotePrefix="1" applyFont="1" applyFill="1" applyAlignment="1">
      <alignment vertical="top" wrapText="1"/>
    </xf>
    <xf numFmtId="0" fontId="15" fillId="0" borderId="0" xfId="0" quotePrefix="1" applyFont="1" applyFill="1" applyAlignment="1">
      <alignment vertical="top" wrapText="1"/>
    </xf>
    <xf numFmtId="0" fontId="15" fillId="0" borderId="0" xfId="0" applyFont="1" applyFill="1" applyAlignment="1">
      <alignment horizontal="center" vertical="top"/>
    </xf>
    <xf numFmtId="0" fontId="32" fillId="0" borderId="0" xfId="0" applyFont="1" applyFill="1" applyAlignment="1">
      <alignment horizontal="left" vertical="top"/>
    </xf>
    <xf numFmtId="0" fontId="36" fillId="0" borderId="0" xfId="0" applyFont="1" applyFill="1" applyBorder="1" applyAlignment="1">
      <alignment vertical="top"/>
    </xf>
    <xf numFmtId="0" fontId="14" fillId="0" borderId="0" xfId="0" applyFont="1" applyFill="1" applyAlignment="1">
      <alignment vertical="top" wrapText="1"/>
    </xf>
    <xf numFmtId="0" fontId="13" fillId="0" borderId="0" xfId="0" applyFont="1" applyFill="1" applyAlignment="1">
      <alignment vertical="top"/>
    </xf>
    <xf numFmtId="0" fontId="12" fillId="0" borderId="0" xfId="0" applyFont="1" applyFill="1" applyAlignment="1">
      <alignment vertical="top" wrapText="1"/>
    </xf>
    <xf numFmtId="0" fontId="12" fillId="0" borderId="0" xfId="0" applyFont="1" applyAlignment="1">
      <alignment vertical="top" wrapText="1"/>
    </xf>
    <xf numFmtId="0" fontId="12" fillId="0" borderId="0" xfId="0" applyFont="1" applyAlignment="1">
      <alignment vertical="top"/>
    </xf>
    <xf numFmtId="0" fontId="12" fillId="0" borderId="0" xfId="1" applyFont="1" applyAlignment="1">
      <alignment vertical="top" wrapText="1"/>
    </xf>
    <xf numFmtId="49" fontId="32" fillId="0" borderId="0" xfId="0" applyNumberFormat="1" applyFont="1" applyAlignment="1">
      <alignment horizontal="left" vertical="top"/>
    </xf>
    <xf numFmtId="49" fontId="32" fillId="0" borderId="0" xfId="0" applyNumberFormat="1" applyFont="1" applyAlignment="1">
      <alignment vertical="top"/>
    </xf>
    <xf numFmtId="49" fontId="33" fillId="0" borderId="0" xfId="0" applyNumberFormat="1" applyFont="1" applyAlignment="1">
      <alignment horizontal="left" vertical="top"/>
    </xf>
    <xf numFmtId="14" fontId="30" fillId="0" borderId="0" xfId="0" applyNumberFormat="1" applyFont="1" applyAlignment="1">
      <alignment vertical="top"/>
    </xf>
    <xf numFmtId="14" fontId="19" fillId="0" borderId="0" xfId="0" applyNumberFormat="1" applyFont="1" applyAlignment="1">
      <alignment vertical="top"/>
    </xf>
    <xf numFmtId="14" fontId="26" fillId="13" borderId="0" xfId="0" applyNumberFormat="1" applyFont="1" applyFill="1" applyAlignment="1">
      <alignment vertical="top"/>
    </xf>
    <xf numFmtId="14" fontId="25" fillId="13" borderId="0" xfId="0" applyNumberFormat="1" applyFont="1" applyFill="1" applyAlignment="1">
      <alignment vertical="top"/>
    </xf>
    <xf numFmtId="14" fontId="19" fillId="0" borderId="0" xfId="0" applyNumberFormat="1" applyFont="1" applyFill="1" applyAlignment="1">
      <alignment vertical="top"/>
    </xf>
    <xf numFmtId="0" fontId="11" fillId="0" borderId="0" xfId="0" applyNumberFormat="1" applyFont="1" applyFill="1" applyAlignment="1">
      <alignment vertical="top" wrapText="1"/>
    </xf>
    <xf numFmtId="0" fontId="11" fillId="0" borderId="0" xfId="0" applyFont="1" applyAlignment="1">
      <alignment horizontal="center" vertical="top"/>
    </xf>
    <xf numFmtId="0" fontId="11" fillId="0" borderId="0" xfId="0" quotePrefix="1" applyFont="1" applyAlignment="1">
      <alignment vertical="top" wrapText="1"/>
    </xf>
    <xf numFmtId="0" fontId="11" fillId="0" borderId="0" xfId="0" applyFont="1" applyFill="1" applyAlignment="1">
      <alignment vertical="top" wrapText="1"/>
    </xf>
    <xf numFmtId="0" fontId="10" fillId="0" borderId="0" xfId="0" applyFont="1" applyFill="1" applyAlignment="1">
      <alignment vertical="top" wrapText="1"/>
    </xf>
    <xf numFmtId="0" fontId="9" fillId="0" borderId="0" xfId="0" applyNumberFormat="1" applyFont="1" applyFill="1" applyAlignment="1">
      <alignment vertical="top" wrapText="1"/>
    </xf>
    <xf numFmtId="0" fontId="26" fillId="6" borderId="0" xfId="0" applyFont="1" applyFill="1" applyAlignment="1">
      <alignment vertical="top"/>
    </xf>
    <xf numFmtId="0" fontId="25" fillId="6" borderId="0" xfId="0" applyFont="1" applyFill="1" applyAlignment="1">
      <alignment vertical="top"/>
    </xf>
    <xf numFmtId="0" fontId="8" fillId="0" borderId="0" xfId="0" applyFont="1" applyAlignment="1">
      <alignment vertical="top" wrapText="1"/>
    </xf>
    <xf numFmtId="164" fontId="30" fillId="0" borderId="0" xfId="0" applyNumberFormat="1" applyFont="1" applyAlignment="1">
      <alignment vertical="top" wrapText="1"/>
    </xf>
    <xf numFmtId="164" fontId="19" fillId="0" borderId="0" xfId="0" applyNumberFormat="1" applyFont="1" applyAlignment="1">
      <alignment vertical="top" wrapText="1"/>
    </xf>
    <xf numFmtId="164" fontId="26" fillId="2" borderId="0" xfId="0" applyNumberFormat="1" applyFont="1" applyFill="1" applyAlignment="1">
      <alignment vertical="top" wrapText="1"/>
    </xf>
    <xf numFmtId="164" fontId="25" fillId="2" borderId="0" xfId="0" applyNumberFormat="1" applyFont="1" applyFill="1" applyAlignment="1">
      <alignment vertical="top" wrapText="1"/>
    </xf>
    <xf numFmtId="0" fontId="13" fillId="0" borderId="0" xfId="0" quotePrefix="1" applyFont="1" applyAlignment="1">
      <alignment vertical="top" wrapText="1"/>
    </xf>
    <xf numFmtId="164" fontId="19" fillId="0" borderId="0" xfId="0" applyNumberFormat="1" applyFont="1" applyFill="1" applyAlignment="1">
      <alignment vertical="top" wrapText="1"/>
    </xf>
    <xf numFmtId="0" fontId="13" fillId="0" borderId="0" xfId="0" applyFont="1" applyFill="1" applyAlignment="1">
      <alignment vertical="top" wrapText="1"/>
    </xf>
    <xf numFmtId="0" fontId="7" fillId="0" borderId="0" xfId="0" quotePrefix="1" applyFont="1" applyAlignment="1">
      <alignment vertical="top" wrapText="1"/>
    </xf>
    <xf numFmtId="0" fontId="7" fillId="0" borderId="0" xfId="0" applyFont="1" applyAlignment="1">
      <alignment vertical="top" wrapText="1"/>
    </xf>
    <xf numFmtId="0" fontId="6" fillId="0" borderId="0" xfId="0" applyFont="1" applyFill="1" applyAlignment="1">
      <alignment vertical="top" wrapText="1"/>
    </xf>
    <xf numFmtId="0" fontId="5" fillId="0" borderId="0" xfId="0" applyFont="1" applyFill="1" applyAlignment="1">
      <alignment vertical="top" wrapText="1"/>
    </xf>
    <xf numFmtId="0" fontId="30" fillId="0" borderId="0" xfId="0" applyFont="1" applyFill="1" applyAlignment="1">
      <alignment vertical="top"/>
    </xf>
    <xf numFmtId="0" fontId="4" fillId="0" borderId="0" xfId="0" applyFont="1" applyFill="1" applyAlignment="1">
      <alignment vertical="top"/>
    </xf>
    <xf numFmtId="0" fontId="4" fillId="0" borderId="0" xfId="0" quotePrefix="1" applyFont="1" applyAlignment="1">
      <alignment vertical="top" wrapText="1"/>
    </xf>
    <xf numFmtId="0" fontId="25" fillId="2" borderId="0" xfId="0" applyFont="1" applyFill="1" applyAlignment="1">
      <alignment horizontal="center" vertical="top"/>
    </xf>
    <xf numFmtId="0" fontId="12" fillId="0" borderId="0" xfId="0" applyFont="1" applyFill="1" applyAlignment="1">
      <alignment vertical="top"/>
    </xf>
    <xf numFmtId="0" fontId="8" fillId="0" borderId="0" xfId="0" applyFont="1" applyFill="1" applyAlignment="1">
      <alignment vertical="top" wrapText="1"/>
    </xf>
    <xf numFmtId="0" fontId="3" fillId="0" borderId="0" xfId="0" applyFont="1" applyFill="1" applyAlignment="1">
      <alignment vertical="top" wrapText="1"/>
    </xf>
    <xf numFmtId="0" fontId="3" fillId="0" borderId="0" xfId="0" quotePrefix="1" applyFont="1" applyFill="1" applyAlignment="1">
      <alignment vertical="top" wrapText="1"/>
    </xf>
    <xf numFmtId="0" fontId="2" fillId="0" borderId="0" xfId="0" applyNumberFormat="1" applyFont="1" applyFill="1" applyAlignment="1">
      <alignment horizontal="left" vertical="top" wrapText="1"/>
    </xf>
    <xf numFmtId="0" fontId="19" fillId="0" borderId="0" xfId="0" applyNumberFormat="1" applyFont="1" applyFill="1" applyAlignment="1">
      <alignment horizontal="left" vertical="top" wrapText="1"/>
    </xf>
    <xf numFmtId="0" fontId="2" fillId="0" borderId="0" xfId="0" quotePrefix="1" applyNumberFormat="1" applyFont="1" applyFill="1" applyAlignment="1">
      <alignment horizontal="left" vertical="top" wrapText="1"/>
    </xf>
    <xf numFmtId="0" fontId="2" fillId="0" borderId="0" xfId="0" applyFont="1" applyAlignment="1">
      <alignment vertical="top"/>
    </xf>
    <xf numFmtId="0" fontId="30" fillId="0" borderId="0" xfId="0" applyFont="1" applyFill="1" applyAlignment="1">
      <alignment vertical="top" wrapText="1"/>
    </xf>
    <xf numFmtId="0" fontId="2" fillId="0" borderId="0" xfId="0" applyFont="1" applyAlignment="1">
      <alignment horizontal="center" vertical="top"/>
    </xf>
    <xf numFmtId="0" fontId="2" fillId="0" borderId="0" xfId="0" applyFont="1" applyAlignment="1">
      <alignment vertical="top" wrapText="1"/>
    </xf>
    <xf numFmtId="0" fontId="2" fillId="0" borderId="0" xfId="0" applyFont="1" applyFill="1" applyAlignment="1">
      <alignment vertical="top" wrapText="1"/>
    </xf>
    <xf numFmtId="0" fontId="2" fillId="0" borderId="0" xfId="0" applyFont="1" applyFill="1" applyAlignment="1">
      <alignment vertical="top"/>
    </xf>
    <xf numFmtId="0" fontId="36" fillId="0" borderId="0" xfId="0" applyFont="1" applyBorder="1" applyAlignment="1">
      <alignment horizontal="center" vertical="top"/>
    </xf>
    <xf numFmtId="0" fontId="36" fillId="0" borderId="0" xfId="0" applyFont="1" applyFill="1" applyAlignment="1">
      <alignment vertical="top"/>
    </xf>
    <xf numFmtId="49" fontId="32" fillId="0" borderId="0" xfId="0" applyNumberFormat="1" applyFont="1" applyFill="1" applyAlignment="1">
      <alignment horizontal="left" vertical="top"/>
    </xf>
    <xf numFmtId="0" fontId="32" fillId="0" borderId="0" xfId="0" applyFont="1" applyFill="1" applyAlignment="1">
      <alignment vertical="top"/>
    </xf>
    <xf numFmtId="0" fontId="33" fillId="0" borderId="0" xfId="0" applyFont="1" applyFill="1" applyAlignment="1">
      <alignment horizontal="left" vertical="top"/>
    </xf>
    <xf numFmtId="0" fontId="36" fillId="0" borderId="0" xfId="0" applyFont="1" applyBorder="1" applyAlignment="1">
      <alignment vertical="top" wrapText="1"/>
    </xf>
    <xf numFmtId="0" fontId="1" fillId="0" borderId="0" xfId="0" applyFont="1" applyAlignment="1">
      <alignment vertical="top" wrapText="1"/>
    </xf>
    <xf numFmtId="14" fontId="1" fillId="0" borderId="0" xfId="0" applyNumberFormat="1" applyFont="1" applyAlignment="1">
      <alignment vertical="top" wrapText="1"/>
    </xf>
    <xf numFmtId="0" fontId="1" fillId="0" borderId="0" xfId="0" applyNumberFormat="1" applyFont="1" applyFill="1" applyAlignment="1">
      <alignment horizontal="left" vertical="top" wrapText="1"/>
    </xf>
    <xf numFmtId="0" fontId="1" fillId="0" borderId="0" xfId="0" applyFont="1" applyAlignment="1">
      <alignment vertical="top"/>
    </xf>
    <xf numFmtId="0" fontId="1" fillId="0" borderId="0" xfId="0" applyFont="1" applyFill="1" applyAlignment="1">
      <alignment vertical="top" wrapText="1"/>
    </xf>
    <xf numFmtId="0" fontId="1" fillId="0" borderId="0" xfId="0" applyFont="1" applyFill="1" applyAlignment="1">
      <alignment vertical="top"/>
    </xf>
    <xf numFmtId="0" fontId="1" fillId="0" borderId="0" xfId="0" applyNumberFormat="1" applyFont="1" applyFill="1" applyAlignment="1">
      <alignment vertical="top" wrapText="1"/>
    </xf>
    <xf numFmtId="0" fontId="38" fillId="7" borderId="3" xfId="0" applyFont="1" applyFill="1" applyBorder="1" applyAlignment="1">
      <alignment horizontal="center" vertical="top"/>
    </xf>
    <xf numFmtId="0" fontId="38" fillId="7" borderId="4" xfId="0" applyFont="1" applyFill="1" applyBorder="1" applyAlignment="1">
      <alignment horizontal="center" vertical="top"/>
    </xf>
    <xf numFmtId="0" fontId="38" fillId="11" borderId="2" xfId="0" applyFont="1" applyFill="1" applyBorder="1" applyAlignment="1">
      <alignment horizontal="center" vertical="top"/>
    </xf>
    <xf numFmtId="0" fontId="38" fillId="11" borderId="3" xfId="0" applyFont="1" applyFill="1" applyBorder="1" applyAlignment="1">
      <alignment horizontal="center" vertical="top"/>
    </xf>
    <xf numFmtId="0" fontId="38" fillId="11" borderId="4" xfId="0" applyFont="1" applyFill="1" applyBorder="1" applyAlignment="1">
      <alignment horizontal="center" vertical="top"/>
    </xf>
    <xf numFmtId="0" fontId="38" fillId="7" borderId="2" xfId="0" applyFont="1" applyFill="1" applyBorder="1" applyAlignment="1">
      <alignment horizontal="center" vertical="top"/>
    </xf>
    <xf numFmtId="0" fontId="38" fillId="8" borderId="2" xfId="0" applyFont="1" applyFill="1" applyBorder="1" applyAlignment="1">
      <alignment horizontal="center" vertical="top" wrapText="1"/>
    </xf>
    <xf numFmtId="0" fontId="38" fillId="8" borderId="3" xfId="0" applyFont="1" applyFill="1" applyBorder="1" applyAlignment="1">
      <alignment horizontal="center" vertical="top" wrapText="1"/>
    </xf>
    <xf numFmtId="0" fontId="38" fillId="8" borderId="4" xfId="0" applyFont="1" applyFill="1" applyBorder="1" applyAlignment="1">
      <alignment horizontal="center" vertical="top" wrapText="1"/>
    </xf>
    <xf numFmtId="0" fontId="36" fillId="0" borderId="0" xfId="0" applyFont="1" applyBorder="1" applyAlignment="1">
      <alignment horizontal="center" vertical="top"/>
    </xf>
    <xf numFmtId="0" fontId="25" fillId="5" borderId="0" xfId="0" applyFont="1" applyFill="1" applyAlignment="1">
      <alignment horizontal="left" vertical="top"/>
    </xf>
    <xf numFmtId="0" fontId="25" fillId="2" borderId="0" xfId="0" applyFont="1" applyFill="1" applyAlignment="1">
      <alignment horizontal="left" vertical="top"/>
    </xf>
    <xf numFmtId="0" fontId="25" fillId="3" borderId="0" xfId="0" applyFont="1" applyFill="1" applyAlignment="1">
      <alignment horizontal="left" vertical="top"/>
    </xf>
    <xf numFmtId="0" fontId="27" fillId="3" borderId="0" xfId="1" applyFont="1" applyFill="1" applyAlignment="1">
      <alignment horizontal="center" vertical="top"/>
    </xf>
    <xf numFmtId="0" fontId="27" fillId="4" borderId="0" xfId="1" applyFont="1" applyFill="1" applyAlignment="1">
      <alignment horizontal="center" vertical="top"/>
    </xf>
    <xf numFmtId="0" fontId="27" fillId="2" borderId="0" xfId="1" applyFont="1" applyFill="1" applyAlignment="1">
      <alignment horizontal="center" vertical="top"/>
    </xf>
    <xf numFmtId="0" fontId="32" fillId="0" borderId="0" xfId="0" applyFont="1" applyAlignment="1">
      <alignment horizontal="center" vertical="top" wrapText="1"/>
    </xf>
    <xf numFmtId="0" fontId="32" fillId="0" borderId="0" xfId="0" applyFont="1" applyAlignment="1">
      <alignment horizontal="center" vertical="top"/>
    </xf>
  </cellXfs>
  <cellStyles count="3">
    <cellStyle name="Link" xfId="2" builtinId="8"/>
    <cellStyle name="Standard" xfId="0" builtinId="0"/>
    <cellStyle name="Standard 2" xfId="1" xr:uid="{F647BAED-5E2B-42D4-9254-CD851A39E5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F8AD-F872-46CD-AB8D-61950D7B5915}">
  <sheetPr codeName="Tabelle4">
    <tabColor rgb="FFFF0000"/>
  </sheetPr>
  <dimension ref="A1:D117"/>
  <sheetViews>
    <sheetView tabSelected="1" zoomScale="70" zoomScaleNormal="70" workbookViewId="0">
      <pane ySplit="2" topLeftCell="A3" activePane="bottomLeft" state="frozen"/>
      <selection pane="bottomLeft" activeCell="A6" sqref="A6"/>
    </sheetView>
  </sheetViews>
  <sheetFormatPr baseColWidth="10" defaultColWidth="11.42578125" defaultRowHeight="14.25" x14ac:dyDescent="0.25"/>
  <cols>
    <col min="1" max="1" width="10.7109375" style="82" customWidth="1"/>
    <col min="2" max="2" width="30.7109375" style="79" customWidth="1"/>
    <col min="3" max="3" width="50.7109375" style="81" customWidth="1"/>
    <col min="4" max="4" width="3.7109375" style="79" hidden="1" customWidth="1"/>
    <col min="5" max="16384" width="11.42578125" style="79"/>
  </cols>
  <sheetData>
    <row r="1" spans="1:4" s="127" customFormat="1" ht="20.25" x14ac:dyDescent="0.25">
      <c r="A1" s="126" t="s">
        <v>3951</v>
      </c>
      <c r="C1" s="128"/>
    </row>
    <row r="2" spans="1:4" s="127" customFormat="1" x14ac:dyDescent="0.25">
      <c r="A2" s="129" t="s">
        <v>5217</v>
      </c>
      <c r="C2" s="128"/>
    </row>
    <row r="3" spans="1:4" s="127" customFormat="1" x14ac:dyDescent="0.25">
      <c r="C3" s="128"/>
    </row>
    <row r="4" spans="1:4" s="127" customFormat="1" ht="22.5" x14ac:dyDescent="0.25">
      <c r="A4" s="130" t="s">
        <v>3952</v>
      </c>
      <c r="B4" s="131"/>
      <c r="C4" s="135" t="s">
        <v>3956</v>
      </c>
    </row>
    <row r="5" spans="1:4" x14ac:dyDescent="0.25">
      <c r="A5" s="132" t="s">
        <v>3953</v>
      </c>
      <c r="B5" s="133" t="s">
        <v>3954</v>
      </c>
      <c r="C5" s="134" t="s">
        <v>3955</v>
      </c>
    </row>
    <row r="6" spans="1:4" ht="28.5" x14ac:dyDescent="0.25">
      <c r="A6" s="136" t="str">
        <f>IF(D6="","",IF(ISERROR(SUBSTITUTE(ADDRESS(1,D6,4,1),"1","")),"",SUBSTITUTE(ADDRESS(1,D6,4,1),"1","")))</f>
        <v>P</v>
      </c>
      <c r="B6" s="137" t="str" cm="1">
        <f t="array" ref="B6">IF(D6="","",IF(ISERROR(INDEX(Transformation!$A$5:$AZ$5,D6)),"",INDEX(Transformation!$A$5:$AZ$5,D6)))</f>
        <v>Link</v>
      </c>
      <c r="C6" s="138" t="s">
        <v>5196</v>
      </c>
      <c r="D6" s="79">
        <v>16</v>
      </c>
    </row>
    <row r="7" spans="1:4" ht="28.5" x14ac:dyDescent="0.25">
      <c r="A7" s="136" t="str">
        <f t="shared" ref="A7:A26" si="0">IF(D7="","",IF(ISERROR(SUBSTITUTE(ADDRESS(1,D7,4,1),"1","")),"",SUBSTITUTE(ADDRESS(1,D7,4,1),"1","")))</f>
        <v>Q</v>
      </c>
      <c r="B7" s="137" t="str" cm="1">
        <f t="array" ref="B7">IF(D7="","",IF(ISERROR(INDEX(Transformation!$A$5:$AZ$5,D7)),"",INDEX(Transformation!$A$5:$AZ$5,D7)))</f>
        <v>Typ</v>
      </c>
      <c r="C7" s="138" t="s">
        <v>5161</v>
      </c>
      <c r="D7" s="79">
        <v>17</v>
      </c>
    </row>
    <row r="8" spans="1:4" x14ac:dyDescent="0.25">
      <c r="A8" s="136" t="str">
        <f t="shared" si="0"/>
        <v>R</v>
      </c>
      <c r="B8" s="137" t="str" cm="1">
        <f t="array" ref="B8">IF(D8="","",IF(ISERROR(INDEX(Transformation!$A$5:$AZ$5,D8)),"",INDEX(Transformation!$A$5:$AZ$5,D8)))</f>
        <v>Topic</v>
      </c>
      <c r="C8" s="138" t="s">
        <v>5162</v>
      </c>
      <c r="D8" s="79">
        <v>18</v>
      </c>
    </row>
    <row r="9" spans="1:4" ht="28.5" x14ac:dyDescent="0.25">
      <c r="A9" s="136" t="str">
        <f t="shared" si="0"/>
        <v>S</v>
      </c>
      <c r="B9" s="137" t="str" cm="1">
        <f t="array" ref="B9">IF(D9="","",IF(ISERROR(INDEX(Transformation!$A$5:$AZ$5,D9)),"",INDEX(Transformation!$A$5:$AZ$5,D9)))</f>
        <v>Class</v>
      </c>
      <c r="C9" s="138" t="s">
        <v>5163</v>
      </c>
      <c r="D9" s="79">
        <v>19</v>
      </c>
    </row>
    <row r="10" spans="1:4" x14ac:dyDescent="0.25">
      <c r="A10" s="136" t="str">
        <f t="shared" si="0"/>
        <v>T</v>
      </c>
      <c r="B10" s="137" t="str" cm="1">
        <f t="array" ref="B10">IF(D10="","",IF(ISERROR(INDEX(Transformation!$A$5:$AZ$5,D10)),"",INDEX(Transformation!$A$5:$AZ$5,D10)))</f>
        <v>Attribut</v>
      </c>
      <c r="C10" s="138" t="s">
        <v>5164</v>
      </c>
      <c r="D10" s="79">
        <v>20</v>
      </c>
    </row>
    <row r="11" spans="1:4" ht="28.5" x14ac:dyDescent="0.25">
      <c r="A11" s="136" t="str">
        <f t="shared" si="0"/>
        <v>U</v>
      </c>
      <c r="B11" s="137" t="str" cm="1">
        <f t="array" ref="B11">IF(D11="","",IF(ISERROR(INDEX(Transformation!$A$5:$AZ$5,D11)),"",INDEX(Transformation!$A$5:$AZ$5,D11)))</f>
        <v>Structure</v>
      </c>
      <c r="C11" s="138" t="s">
        <v>5165</v>
      </c>
      <c r="D11" s="79">
        <v>21</v>
      </c>
    </row>
    <row r="12" spans="1:4" ht="28.5" x14ac:dyDescent="0.25">
      <c r="A12" s="136" t="str">
        <f t="shared" si="0"/>
        <v>V</v>
      </c>
      <c r="B12" s="137" t="str" cm="1">
        <f t="array" ref="B12">IF(D12="","",IF(ISERROR(INDEX(Transformation!$A$5:$AZ$5,D12)),"",INDEX(Transformation!$A$5:$AZ$5,D12)))</f>
        <v>Substruct</v>
      </c>
      <c r="C12" s="138" t="s">
        <v>5166</v>
      </c>
      <c r="D12" s="79">
        <v>22</v>
      </c>
    </row>
    <row r="13" spans="1:4" ht="28.5" x14ac:dyDescent="0.25">
      <c r="A13" s="136" t="str">
        <f t="shared" si="0"/>
        <v>X</v>
      </c>
      <c r="B13" s="137" t="str" cm="1">
        <f t="array" ref="B13">IF(D13="","",IF(ISERROR(INDEX(Transformation!$A$5:$AZ$5,D13)),"",INDEX(Transformation!$A$5:$AZ$5,D13)))</f>
        <v>Bemerkung</v>
      </c>
      <c r="C13" s="138" t="s">
        <v>5167</v>
      </c>
      <c r="D13" s="79">
        <v>24</v>
      </c>
    </row>
    <row r="14" spans="1:4" ht="28.5" x14ac:dyDescent="0.25">
      <c r="A14" s="136" t="str">
        <f t="shared" si="0"/>
        <v>Z</v>
      </c>
      <c r="B14" s="137" t="str" cm="1">
        <f t="array" ref="B14">IF(D14="","",IF(ISERROR(INDEX(Transformation!$A$5:$AZ$5,D14)),"",INDEX(Transformation!$A$5:$AZ$5,D14)))</f>
        <v>Bedingung / Voraussetzung in DM.01-AV-CH</v>
      </c>
      <c r="C14" s="138" t="s">
        <v>5168</v>
      </c>
      <c r="D14" s="79">
        <v>26</v>
      </c>
    </row>
    <row r="15" spans="1:4" ht="42.75" x14ac:dyDescent="0.25">
      <c r="A15" s="136" t="str">
        <f t="shared" si="0"/>
        <v>AA</v>
      </c>
      <c r="B15" s="137" t="str" cm="1">
        <f t="array" ref="B15">IF(D15="","",IF(ISERROR(INDEX(Transformation!$A$5:$AZ$5,D15)),"",INDEX(Transformation!$A$5:$AZ$5,D15)))</f>
        <v>T</v>
      </c>
      <c r="C15" s="138" t="s">
        <v>5169</v>
      </c>
      <c r="D15" s="79">
        <v>27</v>
      </c>
    </row>
    <row r="16" spans="1:4" ht="42.75" x14ac:dyDescent="0.25">
      <c r="A16" s="136" t="str">
        <f t="shared" si="0"/>
        <v>AB</v>
      </c>
      <c r="B16" s="137" t="str" cm="1">
        <f t="array" ref="B16">IF(D16="","",IF(ISERROR(INDEX(Transformation!$A$5:$AZ$5,D16)),"",INDEX(Transformation!$A$5:$AZ$5,D16)))</f>
        <v>Klasse</v>
      </c>
      <c r="C16" s="138" t="s">
        <v>3957</v>
      </c>
      <c r="D16" s="79">
        <v>28</v>
      </c>
    </row>
    <row r="17" spans="1:4" ht="57" x14ac:dyDescent="0.25">
      <c r="A17" s="136" t="str">
        <f t="shared" si="0"/>
        <v>AC</v>
      </c>
      <c r="B17" s="137" t="str" cm="1">
        <f t="array" ref="B17">IF(D17="","",IF(ISERROR(INDEX(Transformation!$A$5:$AZ$5,D17)),"",INDEX(Transformation!$A$5:$AZ$5,D17)))</f>
        <v>Ergänzung</v>
      </c>
      <c r="C17" s="138" t="s">
        <v>5170</v>
      </c>
      <c r="D17" s="79">
        <v>29</v>
      </c>
    </row>
    <row r="18" spans="1:4" ht="28.5" x14ac:dyDescent="0.25">
      <c r="A18" s="136" t="str">
        <f t="shared" si="0"/>
        <v>AE</v>
      </c>
      <c r="B18" s="137" t="str" cm="1">
        <f t="array" ref="B18">IF(D18="","",IF(ISERROR(INDEX(Transformation!$A$5:$AZ$5,D18)),"",INDEX(Transformation!$A$5:$AZ$5,D18)))</f>
        <v>Bedingung / Voraussetzung in DMAV</v>
      </c>
      <c r="C18" s="138" t="s">
        <v>5171</v>
      </c>
      <c r="D18" s="79">
        <v>31</v>
      </c>
    </row>
    <row r="19" spans="1:4" ht="42.75" x14ac:dyDescent="0.25">
      <c r="A19" s="136" t="str">
        <f t="shared" si="0"/>
        <v>AF</v>
      </c>
      <c r="B19" s="137" t="str" cm="1">
        <f t="array" ref="B19">IF(D19="","",IF(ISERROR(INDEX(Transformation!$A$5:$AZ$5,D19)),"",INDEX(Transformation!$A$5:$AZ$5,D19)))</f>
        <v>T</v>
      </c>
      <c r="C19" s="138" t="s">
        <v>5169</v>
      </c>
      <c r="D19" s="79">
        <v>32</v>
      </c>
    </row>
    <row r="20" spans="1:4" ht="42.75" x14ac:dyDescent="0.25">
      <c r="A20" s="136" t="str">
        <f t="shared" si="0"/>
        <v>AG</v>
      </c>
      <c r="B20" s="137" t="str" cm="1">
        <f t="array" ref="B20">IF(D20="","",IF(ISERROR(INDEX(Transformation!$A$5:$AZ$5,D20)),"",INDEX(Transformation!$A$5:$AZ$5,D20)))</f>
        <v>Tabelle</v>
      </c>
      <c r="C20" s="138" t="s">
        <v>3958</v>
      </c>
      <c r="D20" s="79">
        <v>33</v>
      </c>
    </row>
    <row r="21" spans="1:4" ht="42.75" x14ac:dyDescent="0.25">
      <c r="A21" s="136" t="str">
        <f t="shared" si="0"/>
        <v>AH</v>
      </c>
      <c r="B21" s="137" t="str" cm="1">
        <f t="array" ref="B21">IF(D21="","",IF(ISERROR(INDEX(Transformation!$A$5:$AZ$5,D21)),"",INDEX(Transformation!$A$5:$AZ$5,D21)))</f>
        <v>Ergänzung</v>
      </c>
      <c r="C21" s="138" t="s">
        <v>5172</v>
      </c>
      <c r="D21" s="79">
        <v>34</v>
      </c>
    </row>
    <row r="22" spans="1:4" ht="28.5" x14ac:dyDescent="0.25">
      <c r="A22" s="136" t="str">
        <f t="shared" si="0"/>
        <v>AJ</v>
      </c>
      <c r="B22" s="137" t="str" cm="1">
        <f t="array" ref="B22">IF(D22="","",IF(ISERROR(INDEX(Transformation!$A$5:$AZ$5,D22)),"",INDEX(Transformation!$A$5:$AZ$5,D22)))</f>
        <v>Bemerkungen</v>
      </c>
      <c r="C22" s="138" t="s">
        <v>5173</v>
      </c>
      <c r="D22" s="79">
        <v>36</v>
      </c>
    </row>
    <row r="23" spans="1:4" ht="28.5" x14ac:dyDescent="0.25">
      <c r="A23" s="136" t="str">
        <f t="shared" si="0"/>
        <v>AL</v>
      </c>
      <c r="B23" s="137" t="str" cm="1">
        <f t="array" ref="B23">IF(D23="","",IF(ISERROR(INDEX(Transformation!$A$5:$AZ$5,D23)),"",INDEX(Transformation!$A$5:$AZ$5,D23)))</f>
        <v>Link</v>
      </c>
      <c r="C23" s="138" t="s">
        <v>5174</v>
      </c>
      <c r="D23" s="79">
        <v>38</v>
      </c>
    </row>
    <row r="24" spans="1:4" x14ac:dyDescent="0.25">
      <c r="A24" s="136" t="str">
        <f t="shared" si="0"/>
        <v>AM</v>
      </c>
      <c r="B24" s="137" t="str" cm="1">
        <f t="array" ref="B24">IF(D24="","",IF(ISERROR(INDEX(Transformation!$A$5:$AZ$5,D24)),"",INDEX(Transformation!$A$5:$AZ$5,D24)))</f>
        <v>Topic</v>
      </c>
      <c r="C24" s="138" t="s">
        <v>5162</v>
      </c>
      <c r="D24" s="79">
        <v>39</v>
      </c>
    </row>
    <row r="25" spans="1:4" ht="28.5" x14ac:dyDescent="0.25">
      <c r="A25" s="136" t="str">
        <f t="shared" si="0"/>
        <v>AN</v>
      </c>
      <c r="B25" s="137" t="str" cm="1">
        <f t="array" ref="B25">IF(D25="","",IF(ISERROR(INDEX(Transformation!$A$5:$AZ$5,D25)),"",INDEX(Transformation!$A$5:$AZ$5,D25)))</f>
        <v>Tabelle</v>
      </c>
      <c r="C25" s="138" t="s">
        <v>5175</v>
      </c>
      <c r="D25" s="79">
        <v>40</v>
      </c>
    </row>
    <row r="26" spans="1:4" x14ac:dyDescent="0.25">
      <c r="A26" s="136" t="str">
        <f t="shared" si="0"/>
        <v>AO</v>
      </c>
      <c r="B26" s="137" t="str" cm="1">
        <f t="array" ref="B26">IF(D26="","",IF(ISERROR(INDEX(Transformation!$A$5:$AZ$5,D26)),"",INDEX(Transformation!$A$5:$AZ$5,D26)))</f>
        <v>Attribut</v>
      </c>
      <c r="C26" s="138" t="s">
        <v>5164</v>
      </c>
      <c r="D26" s="79">
        <v>41</v>
      </c>
    </row>
    <row r="28" spans="1:4" ht="15" x14ac:dyDescent="0.25">
      <c r="A28" s="130" t="s">
        <v>3959</v>
      </c>
      <c r="B28" s="131"/>
      <c r="C28" s="135" t="s">
        <v>3961</v>
      </c>
    </row>
    <row r="29" spans="1:4" x14ac:dyDescent="0.25">
      <c r="A29" s="132" t="s">
        <v>3953</v>
      </c>
      <c r="B29" s="133" t="s">
        <v>3954</v>
      </c>
      <c r="C29" s="134" t="s">
        <v>3955</v>
      </c>
    </row>
    <row r="30" spans="1:4" x14ac:dyDescent="0.25">
      <c r="A30" s="136" t="str">
        <f>IF(D30="","",IF(ISERROR(SUBSTITUTE(ADDRESS(1,D30,4,1),"1","")),"",SUBSTITUTE(ADDRESS(1,D30,4,1),"1","")))</f>
        <v>A</v>
      </c>
      <c r="B30" s="137" t="str" cm="1">
        <f t="array" ref="B30">IF(D30="","",IF(ISERROR(INDEX(DMAV_Doku!$A$5:$AZ$5,D30)),"",INDEX(DMAV_Doku!$A$5:$AZ$5,D30)))</f>
        <v>Nr.</v>
      </c>
      <c r="C30" s="138" t="s">
        <v>3960</v>
      </c>
      <c r="D30" s="79">
        <v>1</v>
      </c>
    </row>
    <row r="31" spans="1:4" ht="28.5" x14ac:dyDescent="0.25">
      <c r="A31" s="136" t="str">
        <f t="shared" ref="A31:A48" si="1">IF(D31="","",IF(ISERROR(SUBSTITUTE(ADDRESS(1,D31,4,1),"1","")),"",SUBSTITUTE(ADDRESS(1,D31,4,1),"1","")))</f>
        <v>B</v>
      </c>
      <c r="B31" s="137" t="str" cm="1">
        <f t="array" ref="B31">IF(D31="","",IF(ISERROR(INDEX(DMAV_Doku!$A$5:$AZ$5,D31)),"",INDEX(DMAV_Doku!$A$5:$AZ$5,D31)))</f>
        <v>Typ</v>
      </c>
      <c r="C31" s="138" t="s">
        <v>5161</v>
      </c>
      <c r="D31" s="79">
        <v>2</v>
      </c>
    </row>
    <row r="32" spans="1:4" ht="57" x14ac:dyDescent="0.25">
      <c r="A32" s="136" t="str">
        <f t="shared" si="1"/>
        <v>C</v>
      </c>
      <c r="B32" s="137" t="str" cm="1">
        <f t="array" ref="B32">IF(D32="","",IF(ISERROR(INDEX(DMAV_Doku!$A$5:$AZ$5,D32)),"",INDEX(DMAV_Doku!$A$5:$AZ$5,D32)))</f>
        <v>MAN.</v>
      </c>
      <c r="C32" s="138" t="s">
        <v>3962</v>
      </c>
      <c r="D32" s="79">
        <v>3</v>
      </c>
    </row>
    <row r="33" spans="1:4" ht="28.5" x14ac:dyDescent="0.25">
      <c r="A33" s="136" t="str">
        <f t="shared" si="1"/>
        <v>D</v>
      </c>
      <c r="B33" s="137" t="str" cm="1">
        <f t="array" ref="B33">IF(D33="","",IF(ISERROR(INDEX(DMAV_Doku!$A$5:$AZ$5,D33)),"",INDEX(DMAV_Doku!$A$5:$AZ$5,D33)))</f>
        <v>Domain</v>
      </c>
      <c r="C33" s="138" t="s">
        <v>5176</v>
      </c>
      <c r="D33" s="79">
        <v>4</v>
      </c>
    </row>
    <row r="34" spans="1:4" ht="28.5" x14ac:dyDescent="0.25">
      <c r="A34" s="136" t="str">
        <f t="shared" si="1"/>
        <v>G</v>
      </c>
      <c r="B34" s="137" t="str" cm="1">
        <f t="array" ref="B34">IF(D34="","",IF(ISERROR(INDEX(DMAV_Doku!$A$5:$AZ$5,D34)),"",INDEX(DMAV_Doku!$A$5:$AZ$5,D34)))</f>
        <v>Modell</v>
      </c>
      <c r="C34" s="138" t="s">
        <v>5160</v>
      </c>
      <c r="D34" s="79">
        <v>7</v>
      </c>
    </row>
    <row r="35" spans="1:4" ht="42.75" x14ac:dyDescent="0.25">
      <c r="A35" s="136" t="str">
        <f t="shared" si="1"/>
        <v>I</v>
      </c>
      <c r="B35" s="137" t="str" cm="1">
        <f t="array" ref="B35">IF(D35="","",IF(ISERROR(INDEX(DMAV_Doku!$A$5:$AZ$5,D35)),"",INDEX(DMAV_Doku!$A$5:$AZ$5,D35)))</f>
        <v>Dokument</v>
      </c>
      <c r="C35" s="138" t="s">
        <v>5177</v>
      </c>
      <c r="D35" s="79">
        <v>9</v>
      </c>
    </row>
    <row r="36" spans="1:4" x14ac:dyDescent="0.25">
      <c r="A36" s="136" t="str">
        <f t="shared" si="1"/>
        <v>J</v>
      </c>
      <c r="B36" s="137" t="str" cm="1">
        <f t="array" ref="B36">IF(D36="","",IF(ISERROR(INDEX(DMAV_Doku!$A$5:$AZ$5,D36)),"",INDEX(DMAV_Doku!$A$5:$AZ$5,D36)))</f>
        <v>Name</v>
      </c>
      <c r="C36" s="138" t="s">
        <v>5178</v>
      </c>
      <c r="D36" s="79">
        <v>10</v>
      </c>
    </row>
    <row r="37" spans="1:4" x14ac:dyDescent="0.25">
      <c r="A37" s="136" t="str">
        <f t="shared" si="1"/>
        <v>K</v>
      </c>
      <c r="B37" s="137" t="str" cm="1">
        <f t="array" ref="B37">IF(D37="","",IF(ISERROR(INDEX(DMAV_Doku!$A$5:$AZ$5,D37)),"",INDEX(DMAV_Doku!$A$5:$AZ$5,D37)))</f>
        <v>Attribut</v>
      </c>
      <c r="C37" s="138" t="s">
        <v>5179</v>
      </c>
      <c r="D37" s="79">
        <v>11</v>
      </c>
    </row>
    <row r="38" spans="1:4" x14ac:dyDescent="0.25">
      <c r="A38" s="136" t="str">
        <f t="shared" si="1"/>
        <v>L</v>
      </c>
      <c r="B38" s="137" t="str" cm="1">
        <f t="array" ref="B38">IF(D38="","",IF(ISERROR(INDEX(DMAV_Doku!$A$5:$AZ$5,D38)),"",INDEX(DMAV_Doku!$A$5:$AZ$5,D38)))</f>
        <v>Wert</v>
      </c>
      <c r="C38" s="138" t="s">
        <v>5180</v>
      </c>
      <c r="D38" s="79">
        <v>12</v>
      </c>
    </row>
    <row r="39" spans="1:4" x14ac:dyDescent="0.25">
      <c r="A39" s="136" t="str">
        <f t="shared" si="1"/>
        <v>M</v>
      </c>
      <c r="B39" s="137" t="str" cm="1">
        <f t="array" ref="B39">IF(D39="","",IF(ISERROR(INDEX(DMAV_Doku!$A$5:$AZ$5,D39)),"",INDEX(DMAV_Doku!$A$5:$AZ$5,D39)))</f>
        <v>Default</v>
      </c>
      <c r="C39" s="138" t="s">
        <v>5181</v>
      </c>
      <c r="D39" s="79">
        <v>13</v>
      </c>
    </row>
    <row r="40" spans="1:4" ht="28.5" x14ac:dyDescent="0.25">
      <c r="A40" s="136" t="str">
        <f t="shared" si="1"/>
        <v>N</v>
      </c>
      <c r="B40" s="137" t="str" cm="1">
        <f t="array" ref="B40">IF(D40="","",IF(ISERROR(INDEX(DMAV_Doku!$A$5:$AZ$5,D40)),"",INDEX(DMAV_Doku!$A$5:$AZ$5,D40)))</f>
        <v>Beschreibung</v>
      </c>
      <c r="C40" s="138" t="s">
        <v>5182</v>
      </c>
      <c r="D40" s="79">
        <v>14</v>
      </c>
    </row>
    <row r="41" spans="1:4" ht="42.75" x14ac:dyDescent="0.25">
      <c r="A41" s="136" t="str">
        <f t="shared" si="1"/>
        <v>O</v>
      </c>
      <c r="B41" s="137" t="str" cm="1">
        <f t="array" ref="B41">IF(D41="","",IF(ISERROR(INDEX(DMAV_Doku!$A$5:$AZ$5,D41)),"",INDEX(DMAV_Doku!$A$5:$AZ$5,D41)))</f>
        <v>Kommentar</v>
      </c>
      <c r="C41" s="138" t="s">
        <v>5183</v>
      </c>
      <c r="D41" s="79">
        <v>15</v>
      </c>
    </row>
    <row r="42" spans="1:4" ht="42.75" x14ac:dyDescent="0.25">
      <c r="A42" s="136" t="str">
        <f t="shared" si="1"/>
        <v>Q</v>
      </c>
      <c r="B42" s="137" t="str" cm="1">
        <f t="array" ref="B42">IF(D42="","",IF(ISERROR(INDEX(DMAV_Doku!$A$5:$AZ$5,D42)),"",INDEX(DMAV_Doku!$A$5:$AZ$5,D42)))</f>
        <v>Document</v>
      </c>
      <c r="C42" s="138" t="s">
        <v>5184</v>
      </c>
      <c r="D42" s="79">
        <v>17</v>
      </c>
    </row>
    <row r="43" spans="1:4" x14ac:dyDescent="0.25">
      <c r="A43" s="136" t="str">
        <f t="shared" si="1"/>
        <v>R</v>
      </c>
      <c r="B43" s="137" t="str" cm="1">
        <f t="array" ref="B43">IF(D43="","",IF(ISERROR(INDEX(DMAV_Doku!$A$5:$AZ$5,D43)),"",INDEX(DMAV_Doku!$A$5:$AZ$5,D43)))</f>
        <v>Nom</v>
      </c>
      <c r="C43" s="138" t="s">
        <v>5185</v>
      </c>
      <c r="D43" s="79">
        <v>18</v>
      </c>
    </row>
    <row r="44" spans="1:4" x14ac:dyDescent="0.25">
      <c r="A44" s="136" t="str">
        <f t="shared" si="1"/>
        <v>S</v>
      </c>
      <c r="B44" s="137" t="str" cm="1">
        <f t="array" ref="B44">IF(D44="","",IF(ISERROR(INDEX(DMAV_Doku!$A$5:$AZ$5,D44)),"",INDEX(DMAV_Doku!$A$5:$AZ$5,D44)))</f>
        <v>Attribut</v>
      </c>
      <c r="C44" s="138" t="s">
        <v>3963</v>
      </c>
      <c r="D44" s="79">
        <v>19</v>
      </c>
    </row>
    <row r="45" spans="1:4" x14ac:dyDescent="0.25">
      <c r="A45" s="136" t="str">
        <f t="shared" si="1"/>
        <v>T</v>
      </c>
      <c r="B45" s="137" t="str" cm="1">
        <f t="array" ref="B45">IF(D45="","",IF(ISERROR(INDEX(DMAV_Doku!$A$5:$AZ$5,D45)),"",INDEX(DMAV_Doku!$A$5:$AZ$5,D45)))</f>
        <v>Valeur</v>
      </c>
      <c r="C45" s="138" t="s">
        <v>5180</v>
      </c>
      <c r="D45" s="79">
        <v>20</v>
      </c>
    </row>
    <row r="46" spans="1:4" x14ac:dyDescent="0.25">
      <c r="A46" s="136" t="str">
        <f t="shared" si="1"/>
        <v>U</v>
      </c>
      <c r="B46" s="137" t="str" cm="1">
        <f t="array" ref="B46">IF(D46="","",IF(ISERROR(INDEX(DMAV_Doku!$A$5:$AZ$5,D46)),"",INDEX(DMAV_Doku!$A$5:$AZ$5,D46)))</f>
        <v>Default</v>
      </c>
      <c r="C46" s="138" t="s">
        <v>5181</v>
      </c>
      <c r="D46" s="79">
        <v>21</v>
      </c>
    </row>
    <row r="47" spans="1:4" ht="28.5" x14ac:dyDescent="0.25">
      <c r="A47" s="136" t="str">
        <f t="shared" si="1"/>
        <v>V</v>
      </c>
      <c r="B47" s="137" t="str" cm="1">
        <f t="array" ref="B47">IF(D47="","",IF(ISERROR(INDEX(DMAV_Doku!$A$5:$AZ$5,D47)),"",INDEX(DMAV_Doku!$A$5:$AZ$5,D47)))</f>
        <v>Description</v>
      </c>
      <c r="C47" s="138" t="s">
        <v>5186</v>
      </c>
      <c r="D47" s="79">
        <v>22</v>
      </c>
    </row>
    <row r="48" spans="1:4" ht="42.75" x14ac:dyDescent="0.25">
      <c r="A48" s="136" t="str">
        <f t="shared" si="1"/>
        <v>W</v>
      </c>
      <c r="B48" s="137" t="str" cm="1">
        <f t="array" ref="B48">IF(D48="","",IF(ISERROR(INDEX(DMAV_Doku!$A$5:$AZ$5,D48)),"",INDEX(DMAV_Doku!$A$5:$AZ$5,D48)))</f>
        <v>Comentaire</v>
      </c>
      <c r="C48" s="138" t="s">
        <v>5187</v>
      </c>
      <c r="D48" s="79">
        <v>23</v>
      </c>
    </row>
    <row r="50" spans="1:4" ht="22.5" x14ac:dyDescent="0.25">
      <c r="A50" s="130" t="s">
        <v>3964</v>
      </c>
      <c r="B50" s="131"/>
      <c r="C50" s="135" t="s">
        <v>3965</v>
      </c>
    </row>
    <row r="51" spans="1:4" x14ac:dyDescent="0.25">
      <c r="A51" s="132" t="s">
        <v>3953</v>
      </c>
      <c r="B51" s="133" t="s">
        <v>3954</v>
      </c>
      <c r="C51" s="134" t="s">
        <v>3955</v>
      </c>
    </row>
    <row r="52" spans="1:4" x14ac:dyDescent="0.25">
      <c r="A52" s="136" t="str">
        <f>IF(D52="","",IF(ISERROR(SUBSTITUTE(ADDRESS(1,D52,4,1),"1","")),"",SUBSTITUTE(ADDRESS(1,D52,4,1),"1","")))</f>
        <v>A</v>
      </c>
      <c r="B52" s="137" t="str" cm="1">
        <f t="array" ref="B52">IF(D52="","",IF(ISERROR(INDEX(DMAV_Modell!$A$5:$AZ$5,D52)),"",INDEX(DMAV_Modell!$A$5:$AZ$5,D52)))</f>
        <v>Nr</v>
      </c>
      <c r="C52" s="138" t="s">
        <v>3960</v>
      </c>
      <c r="D52" s="79">
        <v>1</v>
      </c>
    </row>
    <row r="53" spans="1:4" ht="28.5" x14ac:dyDescent="0.25">
      <c r="A53" s="136" t="str">
        <f t="shared" ref="A53:A68" si="2">IF(D53="","",IF(ISERROR(SUBSTITUTE(ADDRESS(1,D53,4,1),"1","")),"",SUBSTITUTE(ADDRESS(1,D53,4,1),"1","")))</f>
        <v>C</v>
      </c>
      <c r="B53" s="137" t="str" cm="1">
        <f t="array" ref="B53">IF(D53="","",IF(ISERROR(INDEX(DMAV_Modell!$A$5:$AZ$5,D53)),"",INDEX(DMAV_Modell!$A$5:$AZ$5,D53)))</f>
        <v>Domain</v>
      </c>
      <c r="C53" s="138" t="s">
        <v>5176</v>
      </c>
      <c r="D53" s="79">
        <v>3</v>
      </c>
    </row>
    <row r="54" spans="1:4" ht="28.5" x14ac:dyDescent="0.25">
      <c r="A54" s="136" t="str">
        <f t="shared" si="2"/>
        <v>E</v>
      </c>
      <c r="B54" s="137" t="str" cm="1">
        <f t="array" ref="B54">IF(D54="","",IF(ISERROR(INDEX(DMAV_Modell!$A$5:$AZ$5,D54)),"",INDEX(DMAV_Modell!$A$5:$AZ$5,D54)))</f>
        <v>Doku</v>
      </c>
      <c r="C54" s="138" t="s">
        <v>5188</v>
      </c>
      <c r="D54" s="79">
        <v>5</v>
      </c>
    </row>
    <row r="55" spans="1:4" x14ac:dyDescent="0.25">
      <c r="A55" s="136" t="str">
        <f t="shared" si="2"/>
        <v>G</v>
      </c>
      <c r="B55" s="137" t="str" cm="1">
        <f t="array" ref="B55">IF(D55="","",IF(ISERROR(INDEX(DMAV_Modell!$A$5:$AZ$5,D55)),"",INDEX(DMAV_Modell!$A$5:$AZ$5,D55)))</f>
        <v>Datei</v>
      </c>
      <c r="C55" s="138" t="s">
        <v>5189</v>
      </c>
      <c r="D55" s="79">
        <v>7</v>
      </c>
    </row>
    <row r="56" spans="1:4" ht="28.5" x14ac:dyDescent="0.25">
      <c r="A56" s="136" t="str">
        <f t="shared" si="2"/>
        <v>H</v>
      </c>
      <c r="B56" s="137" t="str" cm="1">
        <f t="array" ref="B56">IF(D56="","",IF(ISERROR(INDEX(DMAV_Modell!$A$5:$AZ$5,D56)),"",INDEX(DMAV_Modell!$A$5:$AZ$5,D56)))</f>
        <v>Modell</v>
      </c>
      <c r="C56" s="138" t="s">
        <v>5190</v>
      </c>
      <c r="D56" s="79">
        <v>8</v>
      </c>
    </row>
    <row r="57" spans="1:4" x14ac:dyDescent="0.25">
      <c r="A57" s="136" t="str">
        <f t="shared" si="2"/>
        <v>I</v>
      </c>
      <c r="B57" s="137" t="str" cm="1">
        <f t="array" ref="B57">IF(D57="","",IF(ISERROR(INDEX(DMAV_Modell!$A$5:$AZ$5,D57)),"",INDEX(DMAV_Modell!$A$5:$AZ$5,D57)))</f>
        <v>Topic</v>
      </c>
      <c r="C57" s="138" t="s">
        <v>5162</v>
      </c>
      <c r="D57" s="79">
        <v>9</v>
      </c>
    </row>
    <row r="58" spans="1:4" ht="28.5" x14ac:dyDescent="0.25">
      <c r="A58" s="136" t="str">
        <f t="shared" si="2"/>
        <v>J</v>
      </c>
      <c r="B58" s="137" t="str" cm="1">
        <f t="array" ref="B58">IF(D58="","",IF(ISERROR(INDEX(DMAV_Modell!$A$5:$AZ$5,D58)),"",INDEX(DMAV_Modell!$A$5:$AZ$5,D58)))</f>
        <v>Typ</v>
      </c>
      <c r="C58" s="138" t="s">
        <v>5161</v>
      </c>
      <c r="D58" s="79">
        <v>10</v>
      </c>
    </row>
    <row r="59" spans="1:4" x14ac:dyDescent="0.25">
      <c r="A59" s="136" t="str">
        <f t="shared" si="2"/>
        <v>K</v>
      </c>
      <c r="B59" s="137" t="str" cm="1">
        <f t="array" ref="B59">IF(D59="","",IF(ISERROR(INDEX(DMAV_Modell!$A$5:$AZ$5,D59)),"",INDEX(DMAV_Modell!$A$5:$AZ$5,D59)))</f>
        <v>Name</v>
      </c>
      <c r="C59" s="138" t="s">
        <v>5191</v>
      </c>
      <c r="D59" s="79">
        <v>11</v>
      </c>
    </row>
    <row r="60" spans="1:4" ht="57" x14ac:dyDescent="0.25">
      <c r="A60" s="136" t="str">
        <f t="shared" si="2"/>
        <v>L</v>
      </c>
      <c r="B60" s="137" t="str" cm="1">
        <f t="array" ref="B60">IF(D60="","",IF(ISERROR(INDEX(DMAV_Modell!$A$5:$AZ$5,D60)),"",INDEX(DMAV_Modell!$A$5:$AZ$5,D60)))</f>
        <v>MAN.</v>
      </c>
      <c r="C60" s="138" t="s">
        <v>5192</v>
      </c>
      <c r="D60" s="79">
        <v>12</v>
      </c>
    </row>
    <row r="61" spans="1:4" ht="57" x14ac:dyDescent="0.25">
      <c r="A61" s="136" t="str">
        <f t="shared" si="2"/>
        <v>M</v>
      </c>
      <c r="B61" s="137" t="str" cm="1">
        <f t="array" ref="B61">IF(D61="","",IF(ISERROR(INDEX(DMAV_Modell!$A$5:$AZ$5,D61)),"",INDEX(DMAV_Modell!$A$5:$AZ$5,D61)))</f>
        <v>ID</v>
      </c>
      <c r="C61" s="138" t="s">
        <v>5193</v>
      </c>
      <c r="D61" s="79">
        <v>13</v>
      </c>
    </row>
    <row r="62" spans="1:4" x14ac:dyDescent="0.25">
      <c r="A62" s="136" t="str">
        <f t="shared" si="2"/>
        <v>N</v>
      </c>
      <c r="B62" s="137" t="str" cm="1">
        <f t="array" ref="B62">IF(D62="","",IF(ISERROR(INDEX(DMAV_Modell!$A$5:$AZ$5,D62)),"",INDEX(DMAV_Modell!$A$5:$AZ$5,D62)))</f>
        <v>Attribut</v>
      </c>
      <c r="C62" s="138" t="s">
        <v>5194</v>
      </c>
      <c r="D62" s="79">
        <v>14</v>
      </c>
    </row>
    <row r="63" spans="1:4" ht="28.5" x14ac:dyDescent="0.25">
      <c r="A63" s="136" t="str">
        <f t="shared" si="2"/>
        <v>O</v>
      </c>
      <c r="B63" s="137" t="str" cm="1">
        <f t="array" ref="B63">IF(D63="","",IF(ISERROR(INDEX(DMAV_Modell!$A$5:$AZ$5,D63)),"",INDEX(DMAV_Modell!$A$5:$AZ$5,D63)))</f>
        <v>BAG OF</v>
      </c>
      <c r="C63" s="138" t="s">
        <v>5197</v>
      </c>
      <c r="D63" s="79">
        <v>15</v>
      </c>
    </row>
    <row r="64" spans="1:4" x14ac:dyDescent="0.25">
      <c r="A64" s="136" t="str">
        <f t="shared" si="2"/>
        <v>P</v>
      </c>
      <c r="B64" s="137" t="str" cm="1">
        <f t="array" ref="B64">IF(D64="","",IF(ISERROR(INDEX(DMAV_Modell!$A$5:$AZ$5,D64)),"",INDEX(DMAV_Modell!$A$5:$AZ$5,D64)))</f>
        <v>Werte</v>
      </c>
      <c r="C64" s="138" t="s">
        <v>5180</v>
      </c>
      <c r="D64" s="79">
        <v>16</v>
      </c>
    </row>
    <row r="65" spans="1:4" x14ac:dyDescent="0.25">
      <c r="A65" s="136" t="str">
        <f t="shared" si="2"/>
        <v>Q</v>
      </c>
      <c r="B65" s="137" t="str" cm="1">
        <f t="array" ref="B65">IF(D65="","",IF(ISERROR(INDEX(DMAV_Modell!$A$5:$AZ$5,D65)),"",INDEX(DMAV_Modell!$A$5:$AZ$5,D65)))</f>
        <v>Default</v>
      </c>
      <c r="C65" s="138" t="s">
        <v>5181</v>
      </c>
      <c r="D65" s="79">
        <v>17</v>
      </c>
    </row>
    <row r="66" spans="1:4" x14ac:dyDescent="0.25">
      <c r="A66" s="136" t="str">
        <f t="shared" ref="A66" si="3">IF(D66="","",IF(ISERROR(SUBSTITUTE(ADDRESS(1,D66,4,1),"1","")),"",SUBSTITUTE(ADDRESS(1,D66,4,1),"1","")))</f>
        <v>R</v>
      </c>
      <c r="B66" s="137" t="str" cm="1">
        <f t="array" ref="B66">IF(D66="","",IF(ISERROR(INDEX(DMAV_Modell!$A$5:$AZ$5,D66)),"",INDEX(DMAV_Modell!$A$5:$AZ$5,D66)))</f>
        <v>Kommentar</v>
      </c>
      <c r="C66" s="138" t="s">
        <v>5201</v>
      </c>
      <c r="D66" s="79">
        <v>18</v>
      </c>
    </row>
    <row r="67" spans="1:4" x14ac:dyDescent="0.25">
      <c r="A67" s="136" t="str">
        <f t="shared" si="2"/>
        <v>S</v>
      </c>
      <c r="B67" s="137" t="str" cm="1">
        <f t="array" ref="B67">IF(D67="","",IF(ISERROR(INDEX(DMAV_Modell!$A$5:$AZ$5,D67)),"",INDEX(DMAV_Modell!$A$5:$AZ$5,D67)))</f>
        <v>ID</v>
      </c>
      <c r="C67" s="138" t="s">
        <v>5198</v>
      </c>
      <c r="D67" s="79">
        <v>19</v>
      </c>
    </row>
    <row r="68" spans="1:4" x14ac:dyDescent="0.25">
      <c r="A68" s="136" t="str">
        <f t="shared" si="2"/>
        <v>T</v>
      </c>
      <c r="B68" s="137" t="str" cm="1">
        <f t="array" ref="B68">IF(D68="","",IF(ISERROR(INDEX(DMAV_Modell!$A$5:$AZ$5,D68)),"",INDEX(DMAV_Modell!$A$5:$AZ$5,D68)))</f>
        <v>Erklärungen</v>
      </c>
      <c r="C68" s="138" t="s">
        <v>5199</v>
      </c>
      <c r="D68" s="79">
        <v>20</v>
      </c>
    </row>
    <row r="69" spans="1:4" x14ac:dyDescent="0.25">
      <c r="A69" s="136" t="str">
        <f t="shared" ref="A69:A70" si="4">IF(D69="","",IF(ISERROR(SUBSTITUTE(ADDRESS(1,D69,4,1),"1","")),"",SUBSTITUTE(ADDRESS(1,D69,4,1),"1","")))</f>
        <v>V</v>
      </c>
      <c r="B69" s="137" t="str" cm="1">
        <f t="array" ref="B69">IF(D69="","",IF(ISERROR(INDEX(DMAV_Modell!$A$5:$AZ$5,D69)),"",INDEX(DMAV_Modell!$A$5:$AZ$5,D69)))</f>
        <v>Neu</v>
      </c>
      <c r="C69" s="138" t="s">
        <v>5200</v>
      </c>
      <c r="D69" s="79">
        <v>22</v>
      </c>
    </row>
    <row r="70" spans="1:4" x14ac:dyDescent="0.25">
      <c r="A70" s="136" t="str">
        <f t="shared" si="4"/>
        <v>W</v>
      </c>
      <c r="B70" s="137" t="str" cm="1">
        <f t="array" ref="B70">IF(D70="","",IF(ISERROR(INDEX(DMAV_Modell!$A$5:$AZ$5,D70)),"",INDEX(DMAV_Modell!$A$5:$AZ$5,D70)))</f>
        <v>Gelöscht</v>
      </c>
      <c r="C70" s="138" t="s">
        <v>4724</v>
      </c>
      <c r="D70" s="79">
        <v>23</v>
      </c>
    </row>
    <row r="71" spans="1:4" x14ac:dyDescent="0.25">
      <c r="A71" s="200"/>
      <c r="B71" s="83"/>
      <c r="C71" s="205"/>
    </row>
    <row r="72" spans="1:4" ht="22.5" x14ac:dyDescent="0.25">
      <c r="A72" s="130" t="s">
        <v>5159</v>
      </c>
      <c r="B72" s="131"/>
      <c r="C72" s="135" t="s">
        <v>3965</v>
      </c>
    </row>
    <row r="73" spans="1:4" x14ac:dyDescent="0.25">
      <c r="A73" s="132" t="s">
        <v>3953</v>
      </c>
      <c r="B73" s="133" t="s">
        <v>3954</v>
      </c>
      <c r="C73" s="134" t="s">
        <v>3955</v>
      </c>
    </row>
    <row r="74" spans="1:4" x14ac:dyDescent="0.25">
      <c r="A74" s="136" t="str">
        <f>IF(D74="","",IF(ISERROR(SUBSTITUTE(ADDRESS(1,D74,4,1),"1","")),"",SUBSTITUTE(ADDRESS(1,D74,4,1),"1","")))</f>
        <v>A</v>
      </c>
      <c r="B74" s="137" t="str" cm="1">
        <f t="array" ref="B74">IF(D74="","",IF(ISERROR(INDEX(DMAV_Dienste!$A$5:$AZ$5,D74)),"",INDEX(DMAV_Dienste!$A$5:$AZ$5,D74)))</f>
        <v>Nr</v>
      </c>
      <c r="C74" s="138" t="s">
        <v>3960</v>
      </c>
      <c r="D74" s="79">
        <v>1</v>
      </c>
    </row>
    <row r="75" spans="1:4" ht="28.5" x14ac:dyDescent="0.25">
      <c r="A75" s="136" t="str">
        <f t="shared" ref="A75:A89" si="5">IF(D75="","",IF(ISERROR(SUBSTITUTE(ADDRESS(1,D75,4,1),"1","")),"",SUBSTITUTE(ADDRESS(1,D75,4,1),"1","")))</f>
        <v>C</v>
      </c>
      <c r="B75" s="137" t="str" cm="1">
        <f t="array" ref="B75">IF(D75="","",IF(ISERROR(INDEX(DMAV_Dienste!$A$5:$AZ$5,D75)),"",INDEX(DMAV_Dienste!$A$5:$AZ$5,D75)))</f>
        <v>Domain</v>
      </c>
      <c r="C75" s="138" t="s">
        <v>5176</v>
      </c>
      <c r="D75" s="79">
        <v>3</v>
      </c>
    </row>
    <row r="76" spans="1:4" x14ac:dyDescent="0.25">
      <c r="A76" s="136" t="str">
        <f t="shared" si="5"/>
        <v>E</v>
      </c>
      <c r="B76" s="137" t="str" cm="1">
        <f t="array" ref="B76">IF(D76="","",IF(ISERROR(INDEX(DMAV_Dienste!$A$5:$AZ$5,D76)),"",INDEX(DMAV_Dienste!$A$5:$AZ$5,D76)))</f>
        <v>Datei</v>
      </c>
      <c r="C76" s="138" t="s">
        <v>5189</v>
      </c>
      <c r="D76" s="79">
        <v>5</v>
      </c>
    </row>
    <row r="77" spans="1:4" ht="28.5" x14ac:dyDescent="0.25">
      <c r="A77" s="136" t="str">
        <f t="shared" si="5"/>
        <v>F</v>
      </c>
      <c r="B77" s="137" t="str" cm="1">
        <f t="array" ref="B77">IF(D77="","",IF(ISERROR(INDEX(DMAV_Dienste!$A$5:$AZ$5,D77)),"",INDEX(DMAV_Dienste!$A$5:$AZ$5,D77)))</f>
        <v>Modell</v>
      </c>
      <c r="C77" s="138" t="s">
        <v>5190</v>
      </c>
      <c r="D77" s="79">
        <v>6</v>
      </c>
    </row>
    <row r="78" spans="1:4" x14ac:dyDescent="0.25">
      <c r="A78" s="136" t="str">
        <f t="shared" si="5"/>
        <v>G</v>
      </c>
      <c r="B78" s="137" t="str" cm="1">
        <f t="array" ref="B78">IF(D78="","",IF(ISERROR(INDEX(DMAV_Dienste!$A$5:$AZ$5,D78)),"",INDEX(DMAV_Dienste!$A$5:$AZ$5,D78)))</f>
        <v>Topic</v>
      </c>
      <c r="C78" s="138" t="s">
        <v>5162</v>
      </c>
      <c r="D78" s="79">
        <v>7</v>
      </c>
    </row>
    <row r="79" spans="1:4" ht="28.5" x14ac:dyDescent="0.25">
      <c r="A79" s="136" t="str">
        <f t="shared" si="5"/>
        <v>H</v>
      </c>
      <c r="B79" s="137" t="str" cm="1">
        <f t="array" ref="B79">IF(D79="","",IF(ISERROR(INDEX(DMAV_Dienste!$A$5:$AZ$5,D79)),"",INDEX(DMAV_Dienste!$A$5:$AZ$5,D79)))</f>
        <v>Typ</v>
      </c>
      <c r="C79" s="138" t="s">
        <v>5161</v>
      </c>
      <c r="D79" s="79">
        <v>8</v>
      </c>
    </row>
    <row r="80" spans="1:4" x14ac:dyDescent="0.25">
      <c r="A80" s="136" t="str">
        <f t="shared" si="5"/>
        <v>I</v>
      </c>
      <c r="B80" s="137" t="str" cm="1">
        <f t="array" ref="B80">IF(D80="","",IF(ISERROR(INDEX(DMAV_Dienste!$A$5:$AZ$5,D80)),"",INDEX(DMAV_Dienste!$A$5:$AZ$5,D80)))</f>
        <v>Name</v>
      </c>
      <c r="C80" s="138" t="s">
        <v>5191</v>
      </c>
      <c r="D80" s="79">
        <v>9</v>
      </c>
    </row>
    <row r="81" spans="1:4" ht="57" x14ac:dyDescent="0.25">
      <c r="A81" s="136" t="str">
        <f t="shared" si="5"/>
        <v>J</v>
      </c>
      <c r="B81" s="137" t="str" cm="1">
        <f t="array" ref="B81">IF(D81="","",IF(ISERROR(INDEX(DMAV_Dienste!$A$5:$AZ$5,D81)),"",INDEX(DMAV_Dienste!$A$5:$AZ$5,D81)))</f>
        <v>MAN.</v>
      </c>
      <c r="C81" s="138" t="s">
        <v>5192</v>
      </c>
      <c r="D81" s="79">
        <v>10</v>
      </c>
    </row>
    <row r="82" spans="1:4" ht="57" x14ac:dyDescent="0.25">
      <c r="A82" s="136" t="str">
        <f t="shared" si="5"/>
        <v>K</v>
      </c>
      <c r="B82" s="137" t="str" cm="1">
        <f t="array" ref="B82">IF(D82="","",IF(ISERROR(INDEX(DMAV_Dienste!$A$5:$AZ$5,D82)),"",INDEX(DMAV_Dienste!$A$5:$AZ$5,D82)))</f>
        <v>ID</v>
      </c>
      <c r="C82" s="138" t="s">
        <v>5193</v>
      </c>
      <c r="D82" s="79">
        <v>11</v>
      </c>
    </row>
    <row r="83" spans="1:4" x14ac:dyDescent="0.25">
      <c r="A83" s="136" t="str">
        <f t="shared" si="5"/>
        <v>L</v>
      </c>
      <c r="B83" s="137" t="str" cm="1">
        <f t="array" ref="B83">IF(D83="","",IF(ISERROR(INDEX(DMAV_Dienste!$A$5:$AZ$5,D83)),"",INDEX(DMAV_Dienste!$A$5:$AZ$5,D83)))</f>
        <v>Attribut</v>
      </c>
      <c r="C83" s="138" t="s">
        <v>5194</v>
      </c>
      <c r="D83" s="79">
        <v>12</v>
      </c>
    </row>
    <row r="84" spans="1:4" ht="28.5" x14ac:dyDescent="0.25">
      <c r="A84" s="136" t="str">
        <f t="shared" si="5"/>
        <v>M</v>
      </c>
      <c r="B84" s="137" t="str" cm="1">
        <f t="array" ref="B84">IF(D84="","",IF(ISERROR(INDEX(DMAV_Dienste!$A$5:$AZ$5,D84)),"",INDEX(DMAV_Dienste!$A$5:$AZ$5,D84)))</f>
        <v>BAG OF</v>
      </c>
      <c r="C84" s="138" t="s">
        <v>5197</v>
      </c>
      <c r="D84" s="79">
        <v>13</v>
      </c>
    </row>
    <row r="85" spans="1:4" x14ac:dyDescent="0.25">
      <c r="A85" s="136" t="str">
        <f t="shared" si="5"/>
        <v>N</v>
      </c>
      <c r="B85" s="137" t="str" cm="1">
        <f t="array" ref="B85">IF(D85="","",IF(ISERROR(INDEX(DMAV_Dienste!$A$5:$AZ$5,D85)),"",INDEX(DMAV_Dienste!$A$5:$AZ$5,D85)))</f>
        <v>Werte</v>
      </c>
      <c r="C85" s="138" t="s">
        <v>5180</v>
      </c>
      <c r="D85" s="79">
        <v>14</v>
      </c>
    </row>
    <row r="86" spans="1:4" x14ac:dyDescent="0.25">
      <c r="A86" s="136" t="str">
        <f t="shared" si="5"/>
        <v>O</v>
      </c>
      <c r="B86" s="137" t="str" cm="1">
        <f t="array" ref="B86">IF(D86="","",IF(ISERROR(INDEX(DMAV_Dienste!$A$5:$AZ$5,D86)),"",INDEX(DMAV_Dienste!$A$5:$AZ$5,D86)))</f>
        <v>Default</v>
      </c>
      <c r="C86" s="138" t="s">
        <v>5181</v>
      </c>
      <c r="D86" s="79">
        <v>15</v>
      </c>
    </row>
    <row r="87" spans="1:4" x14ac:dyDescent="0.25">
      <c r="A87" s="136" t="str">
        <f t="shared" si="5"/>
        <v>P</v>
      </c>
      <c r="B87" s="137" t="str" cm="1">
        <f t="array" ref="B87">IF(D87="","",IF(ISERROR(INDEX(DMAV_Dienste!$A$5:$AZ$5,D87)),"",INDEX(DMAV_Dienste!$A$5:$AZ$5,D87)))</f>
        <v>Kommentar</v>
      </c>
      <c r="C87" s="138" t="s">
        <v>5201</v>
      </c>
      <c r="D87" s="79">
        <v>16</v>
      </c>
    </row>
    <row r="88" spans="1:4" x14ac:dyDescent="0.25">
      <c r="A88" s="136" t="str">
        <f t="shared" si="5"/>
        <v>Q</v>
      </c>
      <c r="B88" s="137" t="str" cm="1">
        <f t="array" ref="B88">IF(D88="","",IF(ISERROR(INDEX(DMAV_Dienste!$A$5:$AZ$5,D88)),"",INDEX(DMAV_Dienste!$A$5:$AZ$5,D88)))</f>
        <v>ID</v>
      </c>
      <c r="C88" s="138" t="s">
        <v>5198</v>
      </c>
      <c r="D88" s="79">
        <v>17</v>
      </c>
    </row>
    <row r="89" spans="1:4" x14ac:dyDescent="0.25">
      <c r="A89" s="136" t="str">
        <f t="shared" si="5"/>
        <v>R</v>
      </c>
      <c r="B89" s="137" t="str" cm="1">
        <f t="array" ref="B89">IF(D89="","",IF(ISERROR(INDEX(DMAV_Dienste!$A$5:$AZ$5,D89)),"",INDEX(DMAV_Dienste!$A$5:$AZ$5,D89)))</f>
        <v>Erklärungen</v>
      </c>
      <c r="C89" s="138" t="s">
        <v>5199</v>
      </c>
      <c r="D89" s="79">
        <v>18</v>
      </c>
    </row>
    <row r="90" spans="1:4" x14ac:dyDescent="0.25">
      <c r="A90" s="136" t="s">
        <v>3588</v>
      </c>
      <c r="B90" s="137" t="str" cm="1">
        <f t="array" ref="B90">IF(D90="","",IF(ISERROR(INDEX(DMAV_Dienste!$A$5:$AZ$5,D90)),"",INDEX(DMAV_Dienste!$A$5:$AZ$5,D90)))</f>
        <v>Neu</v>
      </c>
      <c r="C90" s="138" t="s">
        <v>5200</v>
      </c>
      <c r="D90" s="79">
        <v>20</v>
      </c>
    </row>
    <row r="91" spans="1:4" x14ac:dyDescent="0.25">
      <c r="A91" s="136" t="s">
        <v>4723</v>
      </c>
      <c r="B91" s="137" t="str" cm="1">
        <f t="array" ref="B91">IF(D91="","",IF(ISERROR(INDEX(DMAV_Dienste!$A$5:$AZ$5,D91)),"",INDEX(DMAV_Dienste!$A$5:$AZ$5,D91)))</f>
        <v>Gelöscht</v>
      </c>
      <c r="C91" s="138" t="s">
        <v>4724</v>
      </c>
      <c r="D91" s="79">
        <v>21</v>
      </c>
    </row>
    <row r="92" spans="1:4" x14ac:dyDescent="0.25">
      <c r="A92" s="200"/>
      <c r="B92" s="83"/>
      <c r="C92" s="205"/>
    </row>
    <row r="93" spans="1:4" ht="15" x14ac:dyDescent="0.25">
      <c r="A93" s="130" t="s">
        <v>3966</v>
      </c>
      <c r="B93" s="131"/>
      <c r="C93" s="135" t="s">
        <v>3967</v>
      </c>
    </row>
    <row r="94" spans="1:4" x14ac:dyDescent="0.25">
      <c r="A94" s="132" t="s">
        <v>3953</v>
      </c>
      <c r="B94" s="133" t="s">
        <v>3954</v>
      </c>
      <c r="C94" s="134" t="s">
        <v>3955</v>
      </c>
    </row>
    <row r="95" spans="1:4" x14ac:dyDescent="0.25">
      <c r="A95" s="136" t="str">
        <f t="shared" ref="A95:A117" si="6">IF(D95="","",IF(ISERROR(SUBSTITUTE(ADDRESS(1,D95,4,1),"1","")),"",SUBSTITUTE(ADDRESS(1,D95,4,1),"1","")))</f>
        <v>A</v>
      </c>
      <c r="B95" s="137" t="str" cm="1">
        <f t="array" ref="B95">IF(D95="","",IF(ISERROR(INDEX('DM01-AV-CH'!$A$5:$AZ$5,D95)),"",INDEX('DM01-AV-CH'!$A$5:$AZ$5,D95)))</f>
        <v>Nr.</v>
      </c>
      <c r="C95" s="138" t="s">
        <v>3960</v>
      </c>
      <c r="D95" s="79">
        <v>1</v>
      </c>
    </row>
    <row r="96" spans="1:4" ht="57" x14ac:dyDescent="0.25">
      <c r="A96" s="136" t="str">
        <f t="shared" si="6"/>
        <v>B</v>
      </c>
      <c r="B96" s="137" t="str" cm="1">
        <f t="array" ref="B96">IF(D96="","",IF(ISERROR(INDEX('DM01-AV-CH'!$A$5:$AZ$5,D96)),"",INDEX('DM01-AV-CH'!$A$5:$AZ$5,D96)))</f>
        <v>ID</v>
      </c>
      <c r="C96" s="138" t="s">
        <v>5202</v>
      </c>
      <c r="D96" s="79">
        <v>2</v>
      </c>
    </row>
    <row r="97" spans="1:4" ht="42.75" x14ac:dyDescent="0.25">
      <c r="A97" s="136" t="str">
        <f t="shared" si="6"/>
        <v>C</v>
      </c>
      <c r="B97" s="137" t="str" cm="1">
        <f t="array" ref="B97">IF(D97="","",IF(ISERROR(INDEX('DM01-AV-CH'!$A$5:$AZ$5,D97)),"",INDEX('DM01-AV-CH'!$A$5:$AZ$5,D97)))</f>
        <v>FK</v>
      </c>
      <c r="C97" s="138" t="s">
        <v>5203</v>
      </c>
      <c r="D97" s="79">
        <v>3</v>
      </c>
    </row>
    <row r="98" spans="1:4" ht="57" x14ac:dyDescent="0.25">
      <c r="A98" s="136" t="str">
        <f t="shared" si="6"/>
        <v>D</v>
      </c>
      <c r="B98" s="137" t="str" cm="1">
        <f t="array" ref="B98">IF(D98="","",IF(ISERROR(INDEX('DM01-AV-CH'!$A$5:$AZ$5,D98)),"",INDEX('DM01-AV-CH'!$A$5:$AZ$5,D98)))</f>
        <v>Opt.</v>
      </c>
      <c r="C98" s="138" t="s">
        <v>5192</v>
      </c>
      <c r="D98" s="79">
        <v>4</v>
      </c>
    </row>
    <row r="99" spans="1:4" ht="42.75" x14ac:dyDescent="0.25">
      <c r="A99" s="136" t="str">
        <f t="shared" si="6"/>
        <v>E</v>
      </c>
      <c r="B99" s="137" t="str" cm="1">
        <f t="array" ref="B99">IF(D99="","",IF(ISERROR(INDEX('DM01-AV-CH'!$A$5:$AZ$5,D99)),"",INDEX('DM01-AV-CH'!$A$5:$AZ$5,D99)))</f>
        <v>ADK</v>
      </c>
      <c r="C99" s="138" t="s">
        <v>5204</v>
      </c>
      <c r="D99" s="79">
        <v>5</v>
      </c>
    </row>
    <row r="100" spans="1:4" x14ac:dyDescent="0.25">
      <c r="A100" s="136" t="str">
        <f t="shared" si="6"/>
        <v>G</v>
      </c>
      <c r="B100" s="137" t="str" cm="1">
        <f t="array" ref="B100">IF(D100="","",IF(ISERROR(INDEX('DM01-AV-CH'!$A$5:$AZ$5,D100)),"",INDEX('DM01-AV-CH'!$A$5:$AZ$5,D100)))</f>
        <v>Topic</v>
      </c>
      <c r="C100" s="138" t="s">
        <v>5205</v>
      </c>
      <c r="D100" s="79">
        <v>7</v>
      </c>
    </row>
    <row r="101" spans="1:4" x14ac:dyDescent="0.25">
      <c r="A101" s="136" t="str">
        <f t="shared" si="6"/>
        <v>H</v>
      </c>
      <c r="B101" s="137" t="str" cm="1">
        <f t="array" ref="B101">IF(D101="","",IF(ISERROR(INDEX('DM01-AV-CH'!$A$5:$AZ$5,D101)),"",INDEX('DM01-AV-CH'!$A$5:$AZ$5,D101)))</f>
        <v>Tabelle</v>
      </c>
      <c r="C101" s="138" t="s">
        <v>5206</v>
      </c>
      <c r="D101" s="79">
        <v>8</v>
      </c>
    </row>
    <row r="102" spans="1:4" x14ac:dyDescent="0.25">
      <c r="A102" s="136" t="str">
        <f t="shared" si="6"/>
        <v>I</v>
      </c>
      <c r="B102" s="137" t="str" cm="1">
        <f t="array" ref="B102">IF(D102="","",IF(ISERROR(INDEX('DM01-AV-CH'!$A$5:$AZ$5,D102)),"",INDEX('DM01-AV-CH'!$A$5:$AZ$5,D102)))</f>
        <v>Attribut</v>
      </c>
      <c r="C102" s="138" t="s">
        <v>5207</v>
      </c>
      <c r="D102" s="79">
        <v>9</v>
      </c>
    </row>
    <row r="103" spans="1:4" x14ac:dyDescent="0.25">
      <c r="A103" s="136" t="str">
        <f t="shared" si="6"/>
        <v>J</v>
      </c>
      <c r="B103" s="137" t="str" cm="1">
        <f t="array" ref="B103">IF(D103="","",IF(ISERROR(INDEX('DM01-AV-CH'!$A$5:$AZ$5,D103)),"",INDEX('DM01-AV-CH'!$A$5:$AZ$5,D103)))</f>
        <v>Wertebereich</v>
      </c>
      <c r="C103" s="138" t="s">
        <v>3314</v>
      </c>
      <c r="D103" s="79">
        <v>10</v>
      </c>
    </row>
    <row r="104" spans="1:4" x14ac:dyDescent="0.25">
      <c r="A104" s="136" t="str">
        <f t="shared" si="6"/>
        <v>K</v>
      </c>
      <c r="B104" s="137" t="str" cm="1">
        <f t="array" ref="B104">IF(D104="","",IF(ISERROR(INDEX('DM01-AV-CH'!$A$5:$AZ$5,D104)),"",INDEX('DM01-AV-CH'!$A$5:$AZ$5,D104)))</f>
        <v>Default</v>
      </c>
      <c r="C104" s="138" t="s">
        <v>5208</v>
      </c>
      <c r="D104" s="79">
        <v>11</v>
      </c>
    </row>
    <row r="105" spans="1:4" x14ac:dyDescent="0.25">
      <c r="A105" s="136" t="str">
        <f t="shared" si="6"/>
        <v>L</v>
      </c>
      <c r="B105" s="137" t="str" cm="1">
        <f t="array" ref="B105">IF(D105="","",IF(ISERROR(INDEX('DM01-AV-CH'!$A$5:$AZ$5,D105)),"",INDEX('DM01-AV-CH'!$A$5:$AZ$5,D105)))</f>
        <v>Bemerkung</v>
      </c>
      <c r="C105" s="138" t="s">
        <v>5209</v>
      </c>
      <c r="D105" s="79">
        <v>12</v>
      </c>
    </row>
    <row r="106" spans="1:4" x14ac:dyDescent="0.25">
      <c r="A106" s="136" t="str">
        <f t="shared" si="6"/>
        <v>N</v>
      </c>
      <c r="B106" s="137" t="str" cm="1">
        <f t="array" ref="B106">IF(D106="","",IF(ISERROR(INDEX('DM01-AV-CH'!$A$5:$AZ$5,D106)),"",INDEX('DM01-AV-CH'!$A$5:$AZ$5,D106)))</f>
        <v>Topic</v>
      </c>
      <c r="C106" s="138" t="s">
        <v>5210</v>
      </c>
      <c r="D106" s="79">
        <v>14</v>
      </c>
    </row>
    <row r="107" spans="1:4" x14ac:dyDescent="0.25">
      <c r="A107" s="136" t="str">
        <f t="shared" si="6"/>
        <v>O</v>
      </c>
      <c r="B107" s="137" t="str" cm="1">
        <f t="array" ref="B107">IF(D107="","",IF(ISERROR(INDEX('DM01-AV-CH'!$A$5:$AZ$5,D107)),"",INDEX('DM01-AV-CH'!$A$5:$AZ$5,D107)))</f>
        <v>Table</v>
      </c>
      <c r="C107" s="138" t="s">
        <v>5211</v>
      </c>
      <c r="D107" s="79">
        <v>15</v>
      </c>
    </row>
    <row r="108" spans="1:4" x14ac:dyDescent="0.25">
      <c r="A108" s="136" t="str">
        <f t="shared" si="6"/>
        <v>P</v>
      </c>
      <c r="B108" s="137" t="str" cm="1">
        <f t="array" ref="B108">IF(D108="","",IF(ISERROR(INDEX('DM01-AV-CH'!$A$5:$AZ$5,D108)),"",INDEX('DM01-AV-CH'!$A$5:$AZ$5,D108)))</f>
        <v>Attribut</v>
      </c>
      <c r="C108" s="138" t="s">
        <v>5212</v>
      </c>
      <c r="D108" s="79">
        <v>16</v>
      </c>
    </row>
    <row r="109" spans="1:4" x14ac:dyDescent="0.25">
      <c r="A109" s="136" t="str">
        <f t="shared" si="6"/>
        <v>Q</v>
      </c>
      <c r="B109" s="137" t="str" cm="1">
        <f t="array" ref="B109">IF(D109="","",IF(ISERROR(INDEX('DM01-AV-CH'!$A$5:$AZ$5,D109)),"",INDEX('DM01-AV-CH'!$A$5:$AZ$5,D109)))</f>
        <v>Définition</v>
      </c>
      <c r="C109" s="138" t="s">
        <v>3314</v>
      </c>
      <c r="D109" s="79">
        <v>17</v>
      </c>
    </row>
    <row r="110" spans="1:4" x14ac:dyDescent="0.25">
      <c r="A110" s="136" t="str">
        <f t="shared" si="6"/>
        <v>R</v>
      </c>
      <c r="B110" s="137" t="str" cm="1">
        <f t="array" ref="B110">IF(D110="","",IF(ISERROR(INDEX('DM01-AV-CH'!$A$5:$AZ$5,D110)),"",INDEX('DM01-AV-CH'!$A$5:$AZ$5,D110)))</f>
        <v>Default</v>
      </c>
      <c r="C110" s="138" t="s">
        <v>5208</v>
      </c>
      <c r="D110" s="79">
        <v>18</v>
      </c>
    </row>
    <row r="111" spans="1:4" x14ac:dyDescent="0.25">
      <c r="A111" s="136" t="str">
        <f t="shared" si="6"/>
        <v>S</v>
      </c>
      <c r="B111" s="137" t="str" cm="1">
        <f t="array" ref="B111">IF(D111="","",IF(ISERROR(INDEX('DM01-AV-CH'!$A$5:$AZ$5,D111)),"",INDEX('DM01-AV-CH'!$A$5:$AZ$5,D111)))</f>
        <v>Remarques</v>
      </c>
      <c r="C111" s="138" t="s">
        <v>5213</v>
      </c>
      <c r="D111" s="79">
        <v>19</v>
      </c>
    </row>
    <row r="112" spans="1:4" x14ac:dyDescent="0.25">
      <c r="A112" s="136" t="str">
        <f t="shared" si="6"/>
        <v>U</v>
      </c>
      <c r="B112" s="137" t="str" cm="1">
        <f t="array" ref="B112">IF(D112="","",IF(ISERROR(INDEX('DM01-AV-CH'!$A$5:$AZ$5,D112)),"",INDEX('DM01-AV-CH'!$A$5:$AZ$5,D112)))</f>
        <v>Topic</v>
      </c>
      <c r="C112" s="138" t="s">
        <v>5214</v>
      </c>
      <c r="D112" s="79">
        <v>21</v>
      </c>
    </row>
    <row r="113" spans="1:4" x14ac:dyDescent="0.25">
      <c r="A113" s="136" t="str">
        <f t="shared" si="6"/>
        <v>V</v>
      </c>
      <c r="B113" s="137" t="str" cm="1">
        <f t="array" ref="B113">IF(D113="","",IF(ISERROR(INDEX('DM01-AV-CH'!$A$5:$AZ$5,D113)),"",INDEX('DM01-AV-CH'!$A$5:$AZ$5,D113)))</f>
        <v>Tabella</v>
      </c>
      <c r="C113" s="138" t="s">
        <v>5215</v>
      </c>
      <c r="D113" s="79">
        <v>22</v>
      </c>
    </row>
    <row r="114" spans="1:4" x14ac:dyDescent="0.25">
      <c r="A114" s="136" t="str">
        <f t="shared" si="6"/>
        <v>W</v>
      </c>
      <c r="B114" s="137" t="str" cm="1">
        <f t="array" ref="B114">IF(D114="","",IF(ISERROR(INDEX('DM01-AV-CH'!$A$5:$AZ$5,D114)),"",INDEX('DM01-AV-CH'!$A$5:$AZ$5,D114)))</f>
        <v>Attributo</v>
      </c>
      <c r="C114" s="138" t="s">
        <v>5216</v>
      </c>
      <c r="D114" s="79">
        <v>23</v>
      </c>
    </row>
    <row r="115" spans="1:4" x14ac:dyDescent="0.25">
      <c r="A115" s="136" t="str">
        <f t="shared" si="6"/>
        <v>X</v>
      </c>
      <c r="B115" s="137" t="str" cm="1">
        <f t="array" ref="B115">IF(D115="","",IF(ISERROR(INDEX('DM01-AV-CH'!$A$5:$AZ$5,D115)),"",INDEX('DM01-AV-CH'!$A$5:$AZ$5,D115)))</f>
        <v>Definizione</v>
      </c>
      <c r="C115" s="138" t="s">
        <v>3314</v>
      </c>
      <c r="D115" s="79">
        <v>24</v>
      </c>
    </row>
    <row r="116" spans="1:4" x14ac:dyDescent="0.25">
      <c r="A116" s="136" t="str">
        <f t="shared" si="6"/>
        <v>Y</v>
      </c>
      <c r="B116" s="137" t="str" cm="1">
        <f t="array" ref="B116">IF(D116="","",IF(ISERROR(INDEX('DM01-AV-CH'!$A$5:$AZ$5,D116)),"",INDEX('DM01-AV-CH'!$A$5:$AZ$5,D116)))</f>
        <v>Default</v>
      </c>
      <c r="C116" s="138" t="s">
        <v>5208</v>
      </c>
      <c r="D116" s="79">
        <v>25</v>
      </c>
    </row>
    <row r="117" spans="1:4" x14ac:dyDescent="0.25">
      <c r="A117" s="136" t="str">
        <f t="shared" si="6"/>
        <v>Z</v>
      </c>
      <c r="B117" s="137" t="str" cm="1">
        <f t="array" ref="B117">IF(D117="","",IF(ISERROR(INDEX('DM01-AV-CH'!$A$5:$AZ$5,D117)),"",INDEX('DM01-AV-CH'!$A$5:$AZ$5,D117)))</f>
        <v>Commenti</v>
      </c>
      <c r="C117" s="138" t="s">
        <v>3968</v>
      </c>
      <c r="D117" s="79">
        <v>26</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0B8A-3CC2-4B20-8A34-EF8895036FF5}">
  <sheetPr codeName="Tabelle5">
    <tabColor rgb="FFFFC000"/>
  </sheetPr>
  <dimension ref="A1:AO1386"/>
  <sheetViews>
    <sheetView zoomScale="70" zoomScaleNormal="70" workbookViewId="0">
      <pane ySplit="5" topLeftCell="A6" activePane="bottomLeft" state="frozen"/>
      <selection pane="bottomLeft" activeCell="Q6" sqref="Q6"/>
    </sheetView>
  </sheetViews>
  <sheetFormatPr baseColWidth="10" defaultColWidth="11.42578125" defaultRowHeight="14.25" x14ac:dyDescent="0.25"/>
  <cols>
    <col min="1" max="1" width="5.7109375" style="79" hidden="1" customWidth="1"/>
    <col min="2" max="15" width="5.7109375" style="83" hidden="1" customWidth="1"/>
    <col min="16" max="16" width="10.7109375" style="83" customWidth="1"/>
    <col min="17" max="17" width="15.7109375" style="79" customWidth="1"/>
    <col min="18" max="20" width="25.7109375" style="79" customWidth="1"/>
    <col min="21" max="22" width="10.7109375" style="79" customWidth="1"/>
    <col min="23" max="23" width="3.7109375" style="79" customWidth="1"/>
    <col min="24" max="24" width="25.7109375" style="81" customWidth="1"/>
    <col min="25" max="25" width="3.7109375" style="79" customWidth="1"/>
    <col min="26" max="26" width="50.7109375" style="81" customWidth="1"/>
    <col min="27" max="27" width="5.7109375" style="82" customWidth="1"/>
    <col min="28" max="29" width="50.7109375" style="81" customWidth="1"/>
    <col min="30" max="30" width="10.7109375" style="79" customWidth="1"/>
    <col min="31" max="31" width="50.7109375" style="81" customWidth="1"/>
    <col min="32" max="32" width="5.7109375" style="82" customWidth="1"/>
    <col min="33" max="34" width="50.7109375" style="81" customWidth="1"/>
    <col min="35" max="35" width="3.7109375" style="79" customWidth="1"/>
    <col min="36" max="36" width="25.7109375" style="81" customWidth="1"/>
    <col min="37" max="37" width="3.7109375" style="79" customWidth="1"/>
    <col min="38" max="38" width="10.7109375" style="79" customWidth="1"/>
    <col min="39" max="41" width="25.7109375" style="81" customWidth="1"/>
    <col min="42" max="16384" width="11.42578125" style="79"/>
  </cols>
  <sheetData>
    <row r="1" spans="1:41" ht="20.25" x14ac:dyDescent="0.25">
      <c r="B1" s="148"/>
      <c r="C1" s="148"/>
      <c r="D1" s="148"/>
      <c r="E1" s="148"/>
      <c r="F1" s="148"/>
      <c r="G1" s="148"/>
      <c r="H1" s="148"/>
      <c r="I1" s="148"/>
      <c r="J1" s="148"/>
      <c r="K1" s="148"/>
      <c r="L1" s="148"/>
      <c r="M1" s="148"/>
      <c r="N1" s="148"/>
      <c r="O1" s="148"/>
      <c r="P1" s="21" t="s">
        <v>3942</v>
      </c>
    </row>
    <row r="2" spans="1:41" s="122" customFormat="1" ht="12.75" x14ac:dyDescent="0.25">
      <c r="B2" s="121"/>
      <c r="C2" s="121"/>
      <c r="D2" s="121"/>
      <c r="E2" s="121"/>
      <c r="F2" s="121"/>
      <c r="G2" s="121"/>
      <c r="H2" s="121"/>
      <c r="I2" s="121"/>
      <c r="J2" s="121"/>
      <c r="K2" s="121"/>
      <c r="L2" s="121"/>
      <c r="M2" s="121"/>
      <c r="N2" s="121"/>
      <c r="O2" s="121"/>
      <c r="P2" s="209" t="s">
        <v>5298</v>
      </c>
      <c r="X2" s="123"/>
      <c r="Z2" s="123"/>
      <c r="AA2" s="124"/>
      <c r="AB2" s="123"/>
      <c r="AC2" s="123"/>
      <c r="AE2" s="123"/>
      <c r="AF2" s="124"/>
      <c r="AG2" s="123"/>
      <c r="AH2" s="123"/>
      <c r="AJ2" s="123"/>
      <c r="AM2" s="123"/>
      <c r="AN2" s="123"/>
      <c r="AO2" s="123"/>
    </row>
    <row r="4" spans="1:41" ht="25.5" x14ac:dyDescent="0.25">
      <c r="B4" s="222" t="s">
        <v>3944</v>
      </c>
      <c r="C4" s="222"/>
      <c r="D4" s="222"/>
      <c r="E4" s="222"/>
      <c r="F4" s="222"/>
      <c r="G4" s="222"/>
      <c r="H4" s="222" t="s">
        <v>5075</v>
      </c>
      <c r="I4" s="222"/>
      <c r="J4" s="222"/>
      <c r="K4" s="222"/>
      <c r="L4" s="222"/>
      <c r="M4" s="222"/>
      <c r="Q4" s="213" t="s">
        <v>3944</v>
      </c>
      <c r="R4" s="213"/>
      <c r="S4" s="213"/>
      <c r="T4" s="213"/>
      <c r="U4" s="213"/>
      <c r="V4" s="214"/>
      <c r="X4" s="102"/>
      <c r="Z4" s="215" t="s">
        <v>3947</v>
      </c>
      <c r="AA4" s="216"/>
      <c r="AB4" s="216"/>
      <c r="AC4" s="217"/>
      <c r="AE4" s="218" t="s">
        <v>3948</v>
      </c>
      <c r="AF4" s="213"/>
      <c r="AG4" s="213"/>
      <c r="AH4" s="214"/>
      <c r="AJ4" s="99"/>
      <c r="AM4" s="219" t="s">
        <v>3941</v>
      </c>
      <c r="AN4" s="220"/>
      <c r="AO4" s="221"/>
    </row>
    <row r="5" spans="1:41" s="80" customFormat="1" ht="15" x14ac:dyDescent="0.25">
      <c r="A5" s="80" t="s">
        <v>0</v>
      </c>
      <c r="B5" s="84" t="s">
        <v>3576</v>
      </c>
      <c r="C5" s="84" t="s">
        <v>3939</v>
      </c>
      <c r="D5" s="84" t="s">
        <v>3940</v>
      </c>
      <c r="E5" s="84" t="s">
        <v>3936</v>
      </c>
      <c r="F5" s="84" t="s">
        <v>3937</v>
      </c>
      <c r="G5" s="84" t="s">
        <v>3938</v>
      </c>
      <c r="H5" s="84" t="s">
        <v>5075</v>
      </c>
      <c r="I5" s="84" t="s">
        <v>3939</v>
      </c>
      <c r="J5" s="84" t="s">
        <v>3940</v>
      </c>
      <c r="K5" s="84" t="s">
        <v>3936</v>
      </c>
      <c r="L5" s="84" t="s">
        <v>3937</v>
      </c>
      <c r="M5" s="84" t="s">
        <v>3938</v>
      </c>
      <c r="N5" s="84" t="s">
        <v>3577</v>
      </c>
      <c r="O5" s="84"/>
      <c r="P5" s="89" t="s">
        <v>3950</v>
      </c>
      <c r="Q5" s="90" t="s">
        <v>4</v>
      </c>
      <c r="R5" s="91" t="s">
        <v>3</v>
      </c>
      <c r="S5" s="91" t="s">
        <v>104</v>
      </c>
      <c r="T5" s="91" t="s">
        <v>7</v>
      </c>
      <c r="U5" s="91" t="s">
        <v>75</v>
      </c>
      <c r="V5" s="92" t="s">
        <v>3943</v>
      </c>
      <c r="W5" s="89"/>
      <c r="X5" s="103" t="s">
        <v>3313</v>
      </c>
      <c r="Y5" s="89"/>
      <c r="Z5" s="113" t="s">
        <v>3945</v>
      </c>
      <c r="AA5" s="114" t="s">
        <v>3585</v>
      </c>
      <c r="AB5" s="115" t="s">
        <v>3586</v>
      </c>
      <c r="AC5" s="116" t="s">
        <v>3589</v>
      </c>
      <c r="AD5" s="89"/>
      <c r="AE5" s="105" t="s">
        <v>3946</v>
      </c>
      <c r="AF5" s="106" t="s">
        <v>3585</v>
      </c>
      <c r="AG5" s="107" t="s">
        <v>3315</v>
      </c>
      <c r="AH5" s="108" t="s">
        <v>3589</v>
      </c>
      <c r="AI5" s="89"/>
      <c r="AJ5" s="100" t="s">
        <v>3949</v>
      </c>
      <c r="AK5" s="89"/>
      <c r="AL5" s="89" t="s">
        <v>3950</v>
      </c>
      <c r="AM5" s="93" t="s">
        <v>3</v>
      </c>
      <c r="AN5" s="94" t="s">
        <v>3315</v>
      </c>
      <c r="AO5" s="95" t="s">
        <v>7</v>
      </c>
    </row>
    <row r="6" spans="1:41" ht="14.25" customHeight="1" x14ac:dyDescent="0.25">
      <c r="A6" s="201">
        <v>1</v>
      </c>
      <c r="B6" s="148" t="str" cm="1">
        <f t="array" ref="B6">IF(A6="","",INDEX(Korrelation!$E$4:$E$2004,A6))</f>
        <v>-</v>
      </c>
      <c r="C6" s="148">
        <f>IF(B6="",0,IF(ISERR(SEARCH(".",B6)),0,SEARCH(".",B6)))</f>
        <v>0</v>
      </c>
      <c r="D6" s="148">
        <f>IF(C6=0,0,IF(ISERR(SEARCH(".",B6,C6+1)),0,SEARCH(".",B6,C6+1)))</f>
        <v>0</v>
      </c>
      <c r="E6" s="148" t="str">
        <f>IF(B6="","",IF(B6="-","",_xlfn.NUMBERVALUE(IF(C6=0,B6,MID(B6,1,C6-1)))))</f>
        <v/>
      </c>
      <c r="F6" s="148" t="str">
        <f>IF(B6="","",IF(B6="-","",IF(C6=0,"",_xlfn.NUMBERVALUE(IF(D6=0,MID(B6,C6+1,LEN(B6)),MID(B6,C6+1,D6-C6-1))))))</f>
        <v/>
      </c>
      <c r="G6" s="148" t="str">
        <f>IF(B6="","",IF(B6="-","",IF(D6=0,"",_xlfn.NUMBERVALUE(MID(B6,D6+1,LEN(B6))))))</f>
        <v/>
      </c>
      <c r="H6" s="148" t="str" cm="1">
        <f t="array" ref="H6">IF(A6="","",INDEX(Korrelation!$F$4:$F$2004,A6))</f>
        <v>-</v>
      </c>
      <c r="I6" s="148">
        <f>IF(H6="",0,IF(ISERR(SEARCH(".",H6)),0,SEARCH(".",H6)))</f>
        <v>0</v>
      </c>
      <c r="J6" s="148">
        <f>IF(I6=0,0,IF(ISERR(SEARCH(".",H6,I6+1)),0,SEARCH(".",H6,I6+1)))</f>
        <v>0</v>
      </c>
      <c r="K6" s="148" t="str">
        <f>IF(H6="","",IF(H6="-","",_xlfn.NUMBERVALUE(IF(I6=0,H6,MID(H6,1,I6-1)))))</f>
        <v/>
      </c>
      <c r="L6" s="148" t="str">
        <f>IF(H6="","",IF(H6="-","",IF(I6=0,"",_xlfn.NUMBERVALUE(IF(J6=0,MID(H6,I6+1,LEN(H6)),MID(H6,I6+1,J6-I6-1))))))</f>
        <v/>
      </c>
      <c r="M6" s="148" t="str">
        <f>IF(H6="","",IF(H6="-","",IF(J6=0,"",_xlfn.NUMBERVALUE(MID(H6,J6+1,LEN(H6))))))</f>
        <v/>
      </c>
      <c r="N6" s="148" cm="1">
        <f t="array" ref="N6">IF(A6="","",INDEX(Korrelation!$G$4:$G$2004,A6))</f>
        <v>1</v>
      </c>
      <c r="O6" s="148"/>
      <c r="P6" s="68" t="str" cm="1">
        <f t="array" aca="1" ref="P6" ca="1">IF(E6="",IF(K6="","",HYPERLINK("#DMAV_Dienste!"&amp;RIGHT(CELL("adresse",OFFSET(DMAV_Dienste!$E$6,K6-1,0)),LEN(CELL("adresse",OFFSET(DMAV_Dienste!$E$6,K6-1,0)))-FIND("!",CELL("adresse",OFFSET(DMAV_Dienste!$E$6,K6-1,0)))),"Dienst")),HYPERLINK("#DMAV_Modell!"&amp;RIGHT(CELL("adresse",OFFSET(DMAV_Modell!$G$6,E6-1,0)),LEN(CELL("adresse",OFFSET(DMAV_Modell!$G$6,E6-1,0)))-FIND("!",CELL("adresse",OFFSET(DMAV_Modell!$G$6,E6-1,0)))),"Modell"))</f>
        <v/>
      </c>
      <c r="Q6" s="85" t="str" cm="1">
        <f t="array" ref="Q6">IF(E6="",IF(K6="","",IF(INDEX(DMAV_Dienste!$H$6:$H$2006,K6)="","",INDEX(DMAV_Dienste!$H$6:$H$2006,K6))),IF(INDEX(DMAV_Modell!$J$6:$J$2006,E6)="","",INDEX(DMAV_Modell!$J$6:$J$2006,E6)))</f>
        <v/>
      </c>
      <c r="R6" s="86" t="str" cm="1">
        <f t="array" ref="R6">IF(E6="",IF(K6="","",IF(INDEX(DMAV_Dienste!$G$6:$G$2006,K6)="","",INDEX(DMAV_Dienste!$G$6:$G$2006,K6))),IF(INDEX(DMAV_Modell!$I$6:$I$2006,E6)="","",INDEX(DMAV_Modell!$I$6:$I$2006,E6)))</f>
        <v/>
      </c>
      <c r="S6" s="86" t="str" cm="1">
        <f t="array" ref="S6">IF(E6="",IF(K6="","",IF(INDEX(DMAV_Dienste!$I$6:$I$2006,K6)="","",INDEX(DMAV_Dienste!$I$6:$I$2006,K6))),IF(INDEX(DMAV_Modell!$K$6:$K$2006,E6)="","",INDEX(DMAV_Modell!$K$6:$K$2006,E6)))</f>
        <v/>
      </c>
      <c r="T6" s="86" t="str" cm="1">
        <f t="array" ref="T6">IF(E6="",IF(K6="","",IF(INDEX(DMAV_Dienste!$L$6:$L$2006,K6)="","",INDEX(DMAV_Dienste!$L$6:$L$2006,K6))),IF(INDEX(DMAV_Modell!$N$6:$N$2006,E6)="","",INDEX(DMAV_Modell!$N$6:$N$2006,E6)))</f>
        <v/>
      </c>
      <c r="U6" s="87" t="str" cm="1">
        <f t="array" aca="1" ref="U6" ca="1">IF(AND(F6="",L6=""),"",HYPERLINK("#"&amp;RIGHT(CELL("dateiname"),LEN(CELL("dateiname"))-FIND("]",CELL("dateiname")))&amp;"!"&amp;CELL("adresse",OFFSET($F$6,MATCH(IF(F6="",L6,F6),$E$6:$E$2000,0)-1,4)),"STRUCT"))</f>
        <v/>
      </c>
      <c r="V6" s="88" t="str" cm="1">
        <f t="array" aca="1" ref="V6" ca="1">IF(AND(G6="",M6=""),"",HYPERLINK("#"&amp;RIGHT(CELL("dateiname"),LEN(CELL("dateiname"))-FIND("]",CELL("dateiname")))&amp;"!"&amp;CELL("adresse",OFFSET($G$6,MATCH(IF(G6="",M6,G6),$E$6:$E$2000,0)-1,3)),"SUBSTRUCT"))</f>
        <v/>
      </c>
      <c r="X6" s="104"/>
      <c r="Z6" s="117"/>
      <c r="AA6" s="118"/>
      <c r="AB6" s="119"/>
      <c r="AC6" s="120"/>
      <c r="AE6" s="109"/>
      <c r="AF6" s="110"/>
      <c r="AG6" s="111"/>
      <c r="AH6" s="112"/>
      <c r="AJ6" s="101"/>
      <c r="AL6" s="68" t="str" cm="1">
        <f t="array" aca="1" ref="AL6" ca="1">IF(N6="-","",HYPERLINK("#'DM01-AV-CH'!"&amp;RIGHT(CELL("adresse",OFFSET('DM01-AV-CH'!$G$6,N6-1,0)),LEN(CELL("adresse",OFFSET('DM01-AV-CH'!$G$6,N6-1,0)))-FIND("!",CELL("adresse",OFFSET('DM01-AV-CH'!$G$6,N6-1,0)))),"Modell"))</f>
        <v>Modell</v>
      </c>
      <c r="AM6" s="96" t="str" cm="1">
        <f t="array" ref="AM6">IF($N6="-","",IF(INDEX('DM01-AV-CH'!$G$6:$G$2006,$N6)="","",INDEX('DM01-AV-CH'!$G$6:$G$2006,$N6)))</f>
        <v>Allgemein</v>
      </c>
      <c r="AN6" s="97" t="str" cm="1">
        <f t="array" ref="AN6">IF($N6="-","",IF(INDEX('DM01-AV-CH'!$H$6:$H$2006,$N6)="","",INDEX('DM01-AV-CH'!$H$6:$H$2006,$N6)))</f>
        <v/>
      </c>
      <c r="AO6" s="98" t="str" cm="1">
        <f t="array" ref="AO6">IF($N6="-","",IF(INDEX('DM01-AV-CH'!$I$6:$I$2006,$N6)="","",INDEX('DM01-AV-CH'!$I$6:$I$2006,$N6)))</f>
        <v>LKoord</v>
      </c>
    </row>
    <row r="7" spans="1:41" x14ac:dyDescent="0.25">
      <c r="A7" s="201">
        <v>2</v>
      </c>
      <c r="B7" s="148" t="str" cm="1">
        <f t="array" ref="B7">IF(A7="","",INDEX(Korrelation!$E$4:$E$2004,A7))</f>
        <v>-</v>
      </c>
      <c r="C7" s="148">
        <f t="shared" ref="C7:C70" si="0">IF(B7="",0,IF(ISERR(SEARCH(".",B7)),0,SEARCH(".",B7)))</f>
        <v>0</v>
      </c>
      <c r="D7" s="148">
        <f t="shared" ref="D7:D70" si="1">IF(C7=0,0,IF(ISERR(SEARCH(".",B7,C7+1)),0,SEARCH(".",B7,C7+1)))</f>
        <v>0</v>
      </c>
      <c r="E7" s="148" t="str">
        <f t="shared" ref="E7:E70" si="2">IF(B7="","",IF(B7="-","",_xlfn.NUMBERVALUE(IF(C7=0,B7,MID(B7,1,C7-1)))))</f>
        <v/>
      </c>
      <c r="F7" s="148" t="str">
        <f t="shared" ref="F7:F70" si="3">IF(B7="","",IF(B7="-","",IF(C7=0,"",_xlfn.NUMBERVALUE(IF(D7=0,MID(B7,C7+1,LEN(B7)),MID(B7,C7+1,D7-C7-1))))))</f>
        <v/>
      </c>
      <c r="G7" s="148" t="str">
        <f t="shared" ref="G7:G70" si="4">IF(B7="","",IF(B7="-","",IF(D7=0,"",_xlfn.NUMBERVALUE(MID(B7,D7+1,LEN(B7))))))</f>
        <v/>
      </c>
      <c r="H7" s="148" t="str" cm="1">
        <f t="array" ref="H7">IF(A7="","",INDEX(Korrelation!$F$4:$F$2004,A7))</f>
        <v>-</v>
      </c>
      <c r="I7" s="148">
        <f t="shared" ref="I7:I70" si="5">IF(H7="",0,IF(ISERR(SEARCH(".",H7)),0,SEARCH(".",H7)))</f>
        <v>0</v>
      </c>
      <c r="J7" s="148">
        <f t="shared" ref="J7:J70" si="6">IF(I7=0,0,IF(ISERR(SEARCH(".",H7,I7+1)),0,SEARCH(".",H7,I7+1)))</f>
        <v>0</v>
      </c>
      <c r="K7" s="148" t="str">
        <f t="shared" ref="K7:K70" si="7">IF(H7="","",IF(H7="-","",_xlfn.NUMBERVALUE(IF(I7=0,H7,MID(H7,1,I7-1)))))</f>
        <v/>
      </c>
      <c r="L7" s="148" t="str">
        <f t="shared" ref="L7:L70" si="8">IF(H7="","",IF(H7="-","",IF(I7=0,"",_xlfn.NUMBERVALUE(IF(J7=0,MID(H7,I7+1,LEN(H7)),MID(H7,I7+1,J7-I7-1))))))</f>
        <v/>
      </c>
      <c r="M7" s="148" t="str">
        <f t="shared" ref="M7:M70" si="9">IF(H7="","",IF(H7="-","",IF(J7=0,"",_xlfn.NUMBERVALUE(MID(H7,J7+1,LEN(H7))))))</f>
        <v/>
      </c>
      <c r="N7" s="148" cm="1">
        <f t="array" ref="N7">IF(A7="","",INDEX(Korrelation!$G$4:$G$2004,A7))</f>
        <v>2</v>
      </c>
      <c r="O7" s="148"/>
      <c r="P7" s="68" t="str" cm="1">
        <f t="array" aca="1" ref="P7" ca="1">IF(E7="",IF(K7="","",HYPERLINK("#DMAV_Dienste!"&amp;RIGHT(CELL("adresse",OFFSET(DMAV_Dienste!$E$6,K7-1,0)),LEN(CELL("adresse",OFFSET(DMAV_Dienste!$E$6,K7-1,0)))-FIND("!",CELL("adresse",OFFSET(DMAV_Dienste!$E$6,K7-1,0)))),"Dienst")),HYPERLINK("#DMAV_Modell!"&amp;RIGHT(CELL("adresse",OFFSET(DMAV_Modell!$G$6,E7-1,0)),LEN(CELL("adresse",OFFSET(DMAV_Modell!$G$6,E7-1,0)))-FIND("!",CELL("adresse",OFFSET(DMAV_Modell!$G$6,E7-1,0)))),"Modell"))</f>
        <v/>
      </c>
      <c r="Q7" s="85" t="str" cm="1">
        <f t="array" ref="Q7">IF(E7="",IF(K7="","",IF(INDEX(DMAV_Dienste!$H$6:$H$2006,K7)="","",INDEX(DMAV_Dienste!$H$6:$H$2006,K7))),IF(INDEX(DMAV_Modell!$J$6:$J$2006,E7)="","",INDEX(DMAV_Modell!$J$6:$J$2006,E7)))</f>
        <v/>
      </c>
      <c r="R7" s="86" t="str" cm="1">
        <f t="array" ref="R7">IF(E7="",IF(K7="","",IF(INDEX(DMAV_Dienste!$G$6:$G$2006,K7)="","",INDEX(DMAV_Dienste!$G$6:$G$2006,K7))),IF(INDEX(DMAV_Modell!$I$6:$I$2006,E7)="","",INDEX(DMAV_Modell!$I$6:$I$2006,E7)))</f>
        <v/>
      </c>
      <c r="S7" s="86" t="str" cm="1">
        <f t="array" ref="S7">IF(E7="",IF(K7="","",IF(INDEX(DMAV_Dienste!$I$6:$I$2006,K7)="","",INDEX(DMAV_Dienste!$I$6:$I$2006,K7))),IF(INDEX(DMAV_Modell!$K$6:$K$2006,E7)="","",INDEX(DMAV_Modell!$K$6:$K$2006,E7)))</f>
        <v/>
      </c>
      <c r="T7" s="86" t="str" cm="1">
        <f t="array" ref="T7">IF(E7="",IF(K7="","",IF(INDEX(DMAV_Dienste!$L$6:$L$2006,K7)="","",INDEX(DMAV_Dienste!$L$6:$L$2006,K7))),IF(INDEX(DMAV_Modell!$N$6:$N$2006,E7)="","",INDEX(DMAV_Modell!$N$6:$N$2006,E7)))</f>
        <v/>
      </c>
      <c r="U7" s="87" t="str" cm="1">
        <f t="array" aca="1" ref="U7" ca="1">IF(AND(F7="",L7=""),"",HYPERLINK("#"&amp;RIGHT(CELL("dateiname"),LEN(CELL("dateiname"))-FIND("]",CELL("dateiname")))&amp;"!"&amp;CELL("adresse",OFFSET($F$6,MATCH(IF(F7="",L7,F7),$E$6:$E$2000,0)-1,4)),"STRUCT"))</f>
        <v/>
      </c>
      <c r="V7" s="88" t="str" cm="1">
        <f t="array" aca="1" ref="V7" ca="1">IF(AND(G7="",M7=""),"",HYPERLINK("#"&amp;RIGHT(CELL("dateiname"),LEN(CELL("dateiname"))-FIND("]",CELL("dateiname")))&amp;"!"&amp;CELL("adresse",OFFSET($G$6,MATCH(IF(G7="",M7,G7),$E$6:$E$2000,0)-1,3)),"SUBSTRUCT"))</f>
        <v/>
      </c>
      <c r="X7" s="104"/>
      <c r="Z7" s="117"/>
      <c r="AA7" s="118"/>
      <c r="AB7" s="119"/>
      <c r="AC7" s="120"/>
      <c r="AE7" s="109"/>
      <c r="AF7" s="110"/>
      <c r="AG7" s="111"/>
      <c r="AH7" s="112"/>
      <c r="AJ7" s="101"/>
      <c r="AL7" s="68" t="str" cm="1">
        <f t="array" aca="1" ref="AL7" ca="1">IF(N7="-","",HYPERLINK("#'DM01-AV-CH'!"&amp;RIGHT(CELL("adresse",OFFSET('DM01-AV-CH'!$G$6,N7-1,0)),LEN(CELL("adresse",OFFSET('DM01-AV-CH'!$G$6,N7-1,0)))-FIND("!",CELL("adresse",OFFSET('DM01-AV-CH'!$G$6,N7-1,0)))),"Modell"))</f>
        <v>Modell</v>
      </c>
      <c r="AM7" s="96" t="str" cm="1">
        <f t="array" ref="AM7">IF($N7="-","",IF(INDEX('DM01-AV-CH'!$G$6:$G$2006,$N7)="","",INDEX('DM01-AV-CH'!$G$6:$G$2006,$N7)))</f>
        <v>Allgemein</v>
      </c>
      <c r="AN7" s="97" t="str" cm="1">
        <f t="array" ref="AN7">IF($N7="-","",IF(INDEX('DM01-AV-CH'!$H$6:$H$2006,$N7)="","",INDEX('DM01-AV-CH'!$H$6:$H$2006,$N7)))</f>
        <v/>
      </c>
      <c r="AO7" s="98" t="str" cm="1">
        <f t="array" ref="AO7">IF($N7="-","",IF(INDEX('DM01-AV-CH'!$I$6:$I$2006,$N7)="","",INDEX('DM01-AV-CH'!$I$6:$I$2006,$N7)))</f>
        <v>HKoord</v>
      </c>
    </row>
    <row r="8" spans="1:41" x14ac:dyDescent="0.25">
      <c r="A8" s="201">
        <v>3</v>
      </c>
      <c r="B8" s="148" t="str" cm="1">
        <f t="array" ref="B8">IF(A8="","",INDEX(Korrelation!$E$4:$E$2004,A8))</f>
        <v>1</v>
      </c>
      <c r="C8" s="148">
        <f t="shared" si="0"/>
        <v>0</v>
      </c>
      <c r="D8" s="148">
        <f t="shared" si="1"/>
        <v>0</v>
      </c>
      <c r="E8" s="148">
        <f t="shared" si="2"/>
        <v>1</v>
      </c>
      <c r="F8" s="148" t="str">
        <f t="shared" si="3"/>
        <v/>
      </c>
      <c r="G8" s="148" t="str">
        <f t="shared" si="4"/>
        <v/>
      </c>
      <c r="H8" s="148" t="str" cm="1">
        <f t="array" ref="H8">IF(A8="","",INDEX(Korrelation!$F$4:$F$2004,A8))</f>
        <v>-</v>
      </c>
      <c r="I8" s="148">
        <f t="shared" si="5"/>
        <v>0</v>
      </c>
      <c r="J8" s="148">
        <f t="shared" si="6"/>
        <v>0</v>
      </c>
      <c r="K8" s="148" t="str">
        <f t="shared" si="7"/>
        <v/>
      </c>
      <c r="L8" s="148" t="str">
        <f t="shared" si="8"/>
        <v/>
      </c>
      <c r="M8" s="148" t="str">
        <f t="shared" si="9"/>
        <v/>
      </c>
      <c r="N8" s="148" t="str" cm="1">
        <f t="array" ref="N8">IF(A8="","",INDEX(Korrelation!$G$4:$G$2004,A8))</f>
        <v>-</v>
      </c>
      <c r="O8" s="148"/>
      <c r="P8" s="68" t="str" cm="1">
        <f t="array" aca="1" ref="P8" ca="1">IF(E8="",IF(K8="","",HYPERLINK("#DMAV_Dienste!"&amp;RIGHT(CELL("adresse",OFFSET(DMAV_Dienste!$E$6,K8-1,0)),LEN(CELL("adresse",OFFSET(DMAV_Dienste!$E$6,K8-1,0)))-FIND("!",CELL("adresse",OFFSET(DMAV_Dienste!$E$6,K8-1,0)))),"Dienst")),HYPERLINK("#DMAV_Modell!"&amp;RIGHT(CELL("adresse",OFFSET(DMAV_Modell!$G$6,E8-1,0)),LEN(CELL("adresse",OFFSET(DMAV_Modell!$G$6,E8-1,0)))-FIND("!",CELL("adresse",OFFSET(DMAV_Modell!$G$6,E8-1,0)))),"Modell"))</f>
        <v>Modell</v>
      </c>
      <c r="Q8" s="85" t="str" cm="1">
        <f t="array" ref="Q8">IF(E8="",IF(K8="","",IF(INDEX(DMAV_Dienste!$H$6:$H$2006,K8)="","",INDEX(DMAV_Dienste!$H$6:$H$2006,K8))),IF(INDEX(DMAV_Modell!$J$6:$J$2006,E8)="","",INDEX(DMAV_Modell!$J$6:$J$2006,E8)))</f>
        <v>IMPORTS</v>
      </c>
      <c r="R8" s="86" t="str" cm="1">
        <f t="array" ref="R8">IF(E8="",IF(K8="","",IF(INDEX(DMAV_Dienste!$G$6:$G$2006,K8)="","",INDEX(DMAV_Dienste!$G$6:$G$2006,K8))),IF(INDEX(DMAV_Modell!$I$6:$I$2006,E8)="","",INDEX(DMAV_Modell!$I$6:$I$2006,E8)))</f>
        <v/>
      </c>
      <c r="S8" s="86" t="str" cm="1">
        <f t="array" ref="S8">IF(E8="",IF(K8="","",IF(INDEX(DMAV_Dienste!$I$6:$I$2006,K8)="","",INDEX(DMAV_Dienste!$I$6:$I$2006,K8))),IF(INDEX(DMAV_Modell!$K$6:$K$2006,E8)="","",INDEX(DMAV_Modell!$K$6:$K$2006,E8)))</f>
        <v>DMAV_Bodenbedeckung_V1_0</v>
      </c>
      <c r="T8" s="86" t="str" cm="1">
        <f t="array" ref="T8">IF(E8="",IF(K8="","",IF(INDEX(DMAV_Dienste!$L$6:$L$2006,K8)="","",INDEX(DMAV_Dienste!$L$6:$L$2006,K8))),IF(INDEX(DMAV_Modell!$N$6:$N$2006,E8)="","",INDEX(DMAV_Modell!$N$6:$N$2006,E8)))</f>
        <v/>
      </c>
      <c r="U8" s="87" t="str" cm="1">
        <f t="array" aca="1" ref="U8" ca="1">IF(AND(F8="",L8=""),"",HYPERLINK("#"&amp;RIGHT(CELL("dateiname"),LEN(CELL("dateiname"))-FIND("]",CELL("dateiname")))&amp;"!"&amp;CELL("adresse",OFFSET($F$6,MATCH(IF(F8="",L8,F8),$E$6:$E$2000,0)-1,4)),"STRUCT"))</f>
        <v/>
      </c>
      <c r="V8" s="88" t="str" cm="1">
        <f t="array" aca="1" ref="V8" ca="1">IF(AND(G8="",M8=""),"",HYPERLINK("#"&amp;RIGHT(CELL("dateiname"),LEN(CELL("dateiname"))-FIND("]",CELL("dateiname")))&amp;"!"&amp;CELL("adresse",OFFSET($G$6,MATCH(IF(G8="",M8,G8),$E$6:$E$2000,0)-1,3)),"SUBSTRUCT"))</f>
        <v/>
      </c>
      <c r="X8" s="104"/>
      <c r="Z8" s="117"/>
      <c r="AA8" s="118"/>
      <c r="AB8" s="119"/>
      <c r="AC8" s="120"/>
      <c r="AE8" s="109"/>
      <c r="AF8" s="110"/>
      <c r="AG8" s="111"/>
      <c r="AH8" s="112"/>
      <c r="AJ8" s="101"/>
      <c r="AL8" s="68" t="str" cm="1">
        <f t="array" aca="1" ref="AL8" ca="1">IF(N8="-","",HYPERLINK("#'DM01-AV-CH'!"&amp;RIGHT(CELL("adresse",OFFSET('DM01-AV-CH'!$G$6,N8-1,0)),LEN(CELL("adresse",OFFSET('DM01-AV-CH'!$G$6,N8-1,0)))-FIND("!",CELL("adresse",OFFSET('DM01-AV-CH'!$G$6,N8-1,0)))),"Modell"))</f>
        <v/>
      </c>
      <c r="AM8" s="96" t="str" cm="1">
        <f t="array" ref="AM8">IF($N8="-","",IF(INDEX('DM01-AV-CH'!$G$6:$G$2006,$N8)="","",INDEX('DM01-AV-CH'!$G$6:$G$2006,$N8)))</f>
        <v/>
      </c>
      <c r="AN8" s="97" t="str" cm="1">
        <f t="array" ref="AN8">IF($N8="-","",IF(INDEX('DM01-AV-CH'!$H$6:$H$2006,$N8)="","",INDEX('DM01-AV-CH'!$H$6:$H$2006,$N8)))</f>
        <v/>
      </c>
      <c r="AO8" s="98" t="str" cm="1">
        <f t="array" ref="AO8">IF($N8="-","",IF(INDEX('DM01-AV-CH'!$I$6:$I$2006,$N8)="","",INDEX('DM01-AV-CH'!$I$6:$I$2006,$N8)))</f>
        <v/>
      </c>
    </row>
    <row r="9" spans="1:41" x14ac:dyDescent="0.25">
      <c r="A9" s="201">
        <v>4</v>
      </c>
      <c r="B9" s="148" t="str" cm="1">
        <f t="array" ref="B9">IF(A9="","",INDEX(Korrelation!$E$4:$E$2004,A9))</f>
        <v>2</v>
      </c>
      <c r="C9" s="148">
        <f t="shared" si="0"/>
        <v>0</v>
      </c>
      <c r="D9" s="148">
        <f t="shared" si="1"/>
        <v>0</v>
      </c>
      <c r="E9" s="148">
        <f t="shared" si="2"/>
        <v>2</v>
      </c>
      <c r="F9" s="148" t="str">
        <f t="shared" si="3"/>
        <v/>
      </c>
      <c r="G9" s="148" t="str">
        <f t="shared" si="4"/>
        <v/>
      </c>
      <c r="H9" s="148" t="str" cm="1">
        <f t="array" ref="H9">IF(A9="","",INDEX(Korrelation!$F$4:$F$2004,A9))</f>
        <v>-</v>
      </c>
      <c r="I9" s="148">
        <f t="shared" si="5"/>
        <v>0</v>
      </c>
      <c r="J9" s="148">
        <f t="shared" si="6"/>
        <v>0</v>
      </c>
      <c r="K9" s="148" t="str">
        <f t="shared" si="7"/>
        <v/>
      </c>
      <c r="L9" s="148" t="str">
        <f t="shared" si="8"/>
        <v/>
      </c>
      <c r="M9" s="148" t="str">
        <f t="shared" si="9"/>
        <v/>
      </c>
      <c r="N9" s="148" t="str" cm="1">
        <f t="array" ref="N9">IF(A9="","",INDEX(Korrelation!$G$4:$G$2004,A9))</f>
        <v>-</v>
      </c>
      <c r="O9" s="148"/>
      <c r="P9" s="68" t="str" cm="1">
        <f t="array" aca="1" ref="P9" ca="1">IF(E9="",IF(K9="","",HYPERLINK("#DMAV_Dienste!"&amp;RIGHT(CELL("adresse",OFFSET(DMAV_Dienste!$E$6,K9-1,0)),LEN(CELL("adresse",OFFSET(DMAV_Dienste!$E$6,K9-1,0)))-FIND("!",CELL("adresse",OFFSET(DMAV_Dienste!$E$6,K9-1,0)))),"Dienst")),HYPERLINK("#DMAV_Modell!"&amp;RIGHT(CELL("adresse",OFFSET(DMAV_Modell!$G$6,E9-1,0)),LEN(CELL("adresse",OFFSET(DMAV_Modell!$G$6,E9-1,0)))-FIND("!",CELL("adresse",OFFSET(DMAV_Modell!$G$6,E9-1,0)))),"Modell"))</f>
        <v>Modell</v>
      </c>
      <c r="Q9" s="85" t="str" cm="1">
        <f t="array" ref="Q9">IF(E9="",IF(K9="","",IF(INDEX(DMAV_Dienste!$H$6:$H$2006,K9)="","",INDEX(DMAV_Dienste!$H$6:$H$2006,K9))),IF(INDEX(DMAV_Modell!$J$6:$J$2006,E9)="","",INDEX(DMAV_Modell!$J$6:$J$2006,E9)))</f>
        <v>IMPORTS</v>
      </c>
      <c r="R9" s="86" t="str" cm="1">
        <f t="array" ref="R9">IF(E9="",IF(K9="","",IF(INDEX(DMAV_Dienste!$G$6:$G$2006,K9)="","",INDEX(DMAV_Dienste!$G$6:$G$2006,K9))),IF(INDEX(DMAV_Modell!$I$6:$I$2006,E9)="","",INDEX(DMAV_Modell!$I$6:$I$2006,E9)))</f>
        <v/>
      </c>
      <c r="S9" s="86" t="str" cm="1">
        <f t="array" ref="S9">IF(E9="",IF(K9="","",IF(INDEX(DMAV_Dienste!$I$6:$I$2006,K9)="","",INDEX(DMAV_Dienste!$I$6:$I$2006,K9))),IF(INDEX(DMAV_Modell!$K$6:$K$2006,E9)="","",INDEX(DMAV_Modell!$K$6:$K$2006,E9)))</f>
        <v>DMAV_DauerndeBodenverschiebungen_V1_0</v>
      </c>
      <c r="T9" s="86" t="str" cm="1">
        <f t="array" ref="T9">IF(E9="",IF(K9="","",IF(INDEX(DMAV_Dienste!$L$6:$L$2006,K9)="","",INDEX(DMAV_Dienste!$L$6:$L$2006,K9))),IF(INDEX(DMAV_Modell!$N$6:$N$2006,E9)="","",INDEX(DMAV_Modell!$N$6:$N$2006,E9)))</f>
        <v/>
      </c>
      <c r="U9" s="87" t="str" cm="1">
        <f t="array" aca="1" ref="U9" ca="1">IF(AND(F9="",L9=""),"",HYPERLINK("#"&amp;RIGHT(CELL("dateiname"),LEN(CELL("dateiname"))-FIND("]",CELL("dateiname")))&amp;"!"&amp;CELL("adresse",OFFSET($F$6,MATCH(IF(F9="",L9,F9),$E$6:$E$2000,0)-1,4)),"STRUCT"))</f>
        <v/>
      </c>
      <c r="V9" s="88" t="str" cm="1">
        <f t="array" aca="1" ref="V9" ca="1">IF(AND(G9="",M9=""),"",HYPERLINK("#"&amp;RIGHT(CELL("dateiname"),LEN(CELL("dateiname"))-FIND("]",CELL("dateiname")))&amp;"!"&amp;CELL("adresse",OFFSET($G$6,MATCH(IF(G9="",M9,G9),$E$6:$E$2000,0)-1,3)),"SUBSTRUCT"))</f>
        <v/>
      </c>
      <c r="X9" s="104"/>
      <c r="Z9" s="117"/>
      <c r="AA9" s="118"/>
      <c r="AB9" s="119"/>
      <c r="AC9" s="120"/>
      <c r="AE9" s="109"/>
      <c r="AF9" s="110"/>
      <c r="AG9" s="111"/>
      <c r="AH9" s="112"/>
      <c r="AJ9" s="101"/>
      <c r="AL9" s="68" t="str" cm="1">
        <f t="array" aca="1" ref="AL9" ca="1">IF(N9="-","",HYPERLINK("#'DM01-AV-CH'!"&amp;RIGHT(CELL("adresse",OFFSET('DM01-AV-CH'!$G$6,N9-1,0)),LEN(CELL("adresse",OFFSET('DM01-AV-CH'!$G$6,N9-1,0)))-FIND("!",CELL("adresse",OFFSET('DM01-AV-CH'!$G$6,N9-1,0)))),"Modell"))</f>
        <v/>
      </c>
      <c r="AM9" s="96" t="str" cm="1">
        <f t="array" ref="AM9">IF($N9="-","",IF(INDEX('DM01-AV-CH'!$G$6:$G$2006,$N9)="","",INDEX('DM01-AV-CH'!$G$6:$G$2006,$N9)))</f>
        <v/>
      </c>
      <c r="AN9" s="97" t="str" cm="1">
        <f t="array" ref="AN9">IF($N9="-","",IF(INDEX('DM01-AV-CH'!$H$6:$H$2006,$N9)="","",INDEX('DM01-AV-CH'!$H$6:$H$2006,$N9)))</f>
        <v/>
      </c>
      <c r="AO9" s="98" t="str" cm="1">
        <f t="array" ref="AO9">IF($N9="-","",IF(INDEX('DM01-AV-CH'!$I$6:$I$2006,$N9)="","",INDEX('DM01-AV-CH'!$I$6:$I$2006,$N9)))</f>
        <v/>
      </c>
    </row>
    <row r="10" spans="1:41" x14ac:dyDescent="0.25">
      <c r="A10" s="201">
        <v>5</v>
      </c>
      <c r="B10" s="148" t="str" cm="1">
        <f t="array" ref="B10">IF(A10="","",INDEX(Korrelation!$E$4:$E$2004,A10))</f>
        <v>3</v>
      </c>
      <c r="C10" s="148">
        <f t="shared" si="0"/>
        <v>0</v>
      </c>
      <c r="D10" s="148">
        <f t="shared" si="1"/>
        <v>0</v>
      </c>
      <c r="E10" s="148">
        <f t="shared" si="2"/>
        <v>3</v>
      </c>
      <c r="F10" s="148" t="str">
        <f t="shared" si="3"/>
        <v/>
      </c>
      <c r="G10" s="148" t="str">
        <f t="shared" si="4"/>
        <v/>
      </c>
      <c r="H10" s="148" t="str" cm="1">
        <f t="array" ref="H10">IF(A10="","",INDEX(Korrelation!$F$4:$F$2004,A10))</f>
        <v>-</v>
      </c>
      <c r="I10" s="148">
        <f t="shared" si="5"/>
        <v>0</v>
      </c>
      <c r="J10" s="148">
        <f t="shared" si="6"/>
        <v>0</v>
      </c>
      <c r="K10" s="148" t="str">
        <f t="shared" si="7"/>
        <v/>
      </c>
      <c r="L10" s="148" t="str">
        <f t="shared" si="8"/>
        <v/>
      </c>
      <c r="M10" s="148" t="str">
        <f t="shared" si="9"/>
        <v/>
      </c>
      <c r="N10" s="148" t="str" cm="1">
        <f t="array" ref="N10">IF(A10="","",INDEX(Korrelation!$G$4:$G$2004,A10))</f>
        <v>-</v>
      </c>
      <c r="O10" s="148"/>
      <c r="P10" s="68" t="str" cm="1">
        <f t="array" aca="1" ref="P10" ca="1">IF(E10="",IF(K10="","",HYPERLINK("#DMAV_Dienste!"&amp;RIGHT(CELL("adresse",OFFSET(DMAV_Dienste!$E$6,K10-1,0)),LEN(CELL("adresse",OFFSET(DMAV_Dienste!$E$6,K10-1,0)))-FIND("!",CELL("adresse",OFFSET(DMAV_Dienste!$E$6,K10-1,0)))),"Dienst")),HYPERLINK("#DMAV_Modell!"&amp;RIGHT(CELL("adresse",OFFSET(DMAV_Modell!$G$6,E10-1,0)),LEN(CELL("adresse",OFFSET(DMAV_Modell!$G$6,E10-1,0)))-FIND("!",CELL("adresse",OFFSET(DMAV_Modell!$G$6,E10-1,0)))),"Modell"))</f>
        <v>Modell</v>
      </c>
      <c r="Q10" s="85" t="str" cm="1">
        <f t="array" ref="Q10">IF(E10="",IF(K10="","",IF(INDEX(DMAV_Dienste!$H$6:$H$2006,K10)="","",INDEX(DMAV_Dienste!$H$6:$H$2006,K10))),IF(INDEX(DMAV_Modell!$J$6:$J$2006,E10)="","",INDEX(DMAV_Modell!$J$6:$J$2006,E10)))</f>
        <v>IMPORTS</v>
      </c>
      <c r="R10" s="86" t="str" cm="1">
        <f t="array" ref="R10">IF(E10="",IF(K10="","",IF(INDEX(DMAV_Dienste!$G$6:$G$2006,K10)="","",INDEX(DMAV_Dienste!$G$6:$G$2006,K10))),IF(INDEX(DMAV_Modell!$I$6:$I$2006,E10)="","",INDEX(DMAV_Modell!$I$6:$I$2006,E10)))</f>
        <v/>
      </c>
      <c r="S10" s="86" t="str" cm="1">
        <f t="array" ref="S10">IF(E10="",IF(K10="","",IF(INDEX(DMAV_Dienste!$I$6:$I$2006,K10)="","",INDEX(DMAV_Dienste!$I$6:$I$2006,K10))),IF(INDEX(DMAV_Modell!$K$6:$K$2006,E10)="","",INDEX(DMAV_Modell!$K$6:$K$2006,E10)))</f>
        <v>DMAV_Dienstbarkeitsgrenzen_V1_0</v>
      </c>
      <c r="T10" s="86" t="str" cm="1">
        <f t="array" ref="T10">IF(E10="",IF(K10="","",IF(INDEX(DMAV_Dienste!$L$6:$L$2006,K10)="","",INDEX(DMAV_Dienste!$L$6:$L$2006,K10))),IF(INDEX(DMAV_Modell!$N$6:$N$2006,E10)="","",INDEX(DMAV_Modell!$N$6:$N$2006,E10)))</f>
        <v/>
      </c>
      <c r="U10" s="87" t="str" cm="1">
        <f t="array" aca="1" ref="U10" ca="1">IF(AND(F10="",L10=""),"",HYPERLINK("#"&amp;RIGHT(CELL("dateiname"),LEN(CELL("dateiname"))-FIND("]",CELL("dateiname")))&amp;"!"&amp;CELL("adresse",OFFSET($F$6,MATCH(IF(F10="",L10,F10),$E$6:$E$2000,0)-1,4)),"STRUCT"))</f>
        <v/>
      </c>
      <c r="V10" s="88" t="str" cm="1">
        <f t="array" aca="1" ref="V10" ca="1">IF(AND(G10="",M10=""),"",HYPERLINK("#"&amp;RIGHT(CELL("dateiname"),LEN(CELL("dateiname"))-FIND("]",CELL("dateiname")))&amp;"!"&amp;CELL("adresse",OFFSET($G$6,MATCH(IF(G10="",M10,G10),$E$6:$E$2000,0)-1,3)),"SUBSTRUCT"))</f>
        <v/>
      </c>
      <c r="X10" s="104"/>
      <c r="Z10" s="117"/>
      <c r="AA10" s="118"/>
      <c r="AB10" s="119"/>
      <c r="AC10" s="120"/>
      <c r="AE10" s="109"/>
      <c r="AF10" s="110"/>
      <c r="AG10" s="111"/>
      <c r="AH10" s="112"/>
      <c r="AJ10" s="101"/>
      <c r="AL10" s="68" t="str" cm="1">
        <f t="array" aca="1" ref="AL10" ca="1">IF(N10="-","",HYPERLINK("#'DM01-AV-CH'!"&amp;RIGHT(CELL("adresse",OFFSET('DM01-AV-CH'!$G$6,N10-1,0)),LEN(CELL("adresse",OFFSET('DM01-AV-CH'!$G$6,N10-1,0)))-FIND("!",CELL("adresse",OFFSET('DM01-AV-CH'!$G$6,N10-1,0)))),"Modell"))</f>
        <v/>
      </c>
      <c r="AM10" s="96" t="str" cm="1">
        <f t="array" ref="AM10">IF($N10="-","",IF(INDEX('DM01-AV-CH'!$G$6:$G$2006,$N10)="","",INDEX('DM01-AV-CH'!$G$6:$G$2006,$N10)))</f>
        <v/>
      </c>
      <c r="AN10" s="97" t="str" cm="1">
        <f t="array" ref="AN10">IF($N10="-","",IF(INDEX('DM01-AV-CH'!$H$6:$H$2006,$N10)="","",INDEX('DM01-AV-CH'!$H$6:$H$2006,$N10)))</f>
        <v/>
      </c>
      <c r="AO10" s="98" t="str" cm="1">
        <f t="array" ref="AO10">IF($N10="-","",IF(INDEX('DM01-AV-CH'!$I$6:$I$2006,$N10)="","",INDEX('DM01-AV-CH'!$I$6:$I$2006,$N10)))</f>
        <v/>
      </c>
    </row>
    <row r="11" spans="1:41" x14ac:dyDescent="0.25">
      <c r="A11" s="201">
        <v>6</v>
      </c>
      <c r="B11" s="148" t="str" cm="1">
        <f t="array" ref="B11">IF(A11="","",INDEX(Korrelation!$E$4:$E$2004,A11))</f>
        <v>4</v>
      </c>
      <c r="C11" s="148">
        <f t="shared" si="0"/>
        <v>0</v>
      </c>
      <c r="D11" s="148">
        <f t="shared" si="1"/>
        <v>0</v>
      </c>
      <c r="E11" s="148">
        <f t="shared" si="2"/>
        <v>4</v>
      </c>
      <c r="F11" s="148" t="str">
        <f t="shared" si="3"/>
        <v/>
      </c>
      <c r="G11" s="148" t="str">
        <f t="shared" si="4"/>
        <v/>
      </c>
      <c r="H11" s="148" t="str" cm="1">
        <f t="array" ref="H11">IF(A11="","",INDEX(Korrelation!$F$4:$F$2004,A11))</f>
        <v>-</v>
      </c>
      <c r="I11" s="148">
        <f t="shared" si="5"/>
        <v>0</v>
      </c>
      <c r="J11" s="148">
        <f t="shared" si="6"/>
        <v>0</v>
      </c>
      <c r="K11" s="148" t="str">
        <f t="shared" si="7"/>
        <v/>
      </c>
      <c r="L11" s="148" t="str">
        <f t="shared" si="8"/>
        <v/>
      </c>
      <c r="M11" s="148" t="str">
        <f t="shared" si="9"/>
        <v/>
      </c>
      <c r="N11" s="148" t="str" cm="1">
        <f t="array" ref="N11">IF(A11="","",INDEX(Korrelation!$G$4:$G$2004,A11))</f>
        <v>-</v>
      </c>
      <c r="O11" s="148"/>
      <c r="P11" s="68" t="str" cm="1">
        <f t="array" aca="1" ref="P11" ca="1">IF(E11="",IF(K11="","",HYPERLINK("#DMAV_Dienste!"&amp;RIGHT(CELL("adresse",OFFSET(DMAV_Dienste!$E$6,K11-1,0)),LEN(CELL("adresse",OFFSET(DMAV_Dienste!$E$6,K11-1,0)))-FIND("!",CELL("adresse",OFFSET(DMAV_Dienste!$E$6,K11-1,0)))),"Dienst")),HYPERLINK("#DMAV_Modell!"&amp;RIGHT(CELL("adresse",OFFSET(DMAV_Modell!$G$6,E11-1,0)),LEN(CELL("adresse",OFFSET(DMAV_Modell!$G$6,E11-1,0)))-FIND("!",CELL("adresse",OFFSET(DMAV_Modell!$G$6,E11-1,0)))),"Modell"))</f>
        <v>Modell</v>
      </c>
      <c r="Q11" s="85" t="str" cm="1">
        <f t="array" ref="Q11">IF(E11="",IF(K11="","",IF(INDEX(DMAV_Dienste!$H$6:$H$2006,K11)="","",INDEX(DMAV_Dienste!$H$6:$H$2006,K11))),IF(INDEX(DMAV_Modell!$J$6:$J$2006,E11)="","",INDEX(DMAV_Modell!$J$6:$J$2006,E11)))</f>
        <v>IMPORTS</v>
      </c>
      <c r="R11" s="86" t="str" cm="1">
        <f t="array" ref="R11">IF(E11="",IF(K11="","",IF(INDEX(DMAV_Dienste!$G$6:$G$2006,K11)="","",INDEX(DMAV_Dienste!$G$6:$G$2006,K11))),IF(INDEX(DMAV_Modell!$I$6:$I$2006,E11)="","",INDEX(DMAV_Modell!$I$6:$I$2006,E11)))</f>
        <v/>
      </c>
      <c r="S11" s="86" t="str" cm="1">
        <f t="array" ref="S11">IF(E11="",IF(K11="","",IF(INDEX(DMAV_Dienste!$I$6:$I$2006,K11)="","",INDEX(DMAV_Dienste!$I$6:$I$2006,K11))),IF(INDEX(DMAV_Modell!$K$6:$K$2006,E11)="","",INDEX(DMAV_Modell!$K$6:$K$2006,E11)))</f>
        <v>DMAV_Einzelobjekte_V1_0</v>
      </c>
      <c r="T11" s="86" t="str" cm="1">
        <f t="array" ref="T11">IF(E11="",IF(K11="","",IF(INDEX(DMAV_Dienste!$L$6:$L$2006,K11)="","",INDEX(DMAV_Dienste!$L$6:$L$2006,K11))),IF(INDEX(DMAV_Modell!$N$6:$N$2006,E11)="","",INDEX(DMAV_Modell!$N$6:$N$2006,E11)))</f>
        <v/>
      </c>
      <c r="U11" s="87" t="str" cm="1">
        <f t="array" aca="1" ref="U11" ca="1">IF(AND(F11="",L11=""),"",HYPERLINK("#"&amp;RIGHT(CELL("dateiname"),LEN(CELL("dateiname"))-FIND("]",CELL("dateiname")))&amp;"!"&amp;CELL("adresse",OFFSET($F$6,MATCH(IF(F11="",L11,F11),$E$6:$E$2000,0)-1,4)),"STRUCT"))</f>
        <v/>
      </c>
      <c r="V11" s="88" t="str" cm="1">
        <f t="array" aca="1" ref="V11" ca="1">IF(AND(G11="",M11=""),"",HYPERLINK("#"&amp;RIGHT(CELL("dateiname"),LEN(CELL("dateiname"))-FIND("]",CELL("dateiname")))&amp;"!"&amp;CELL("adresse",OFFSET($G$6,MATCH(IF(G11="",M11,G11),$E$6:$E$2000,0)-1,3)),"SUBSTRUCT"))</f>
        <v/>
      </c>
      <c r="X11" s="104"/>
      <c r="Z11" s="117"/>
      <c r="AA11" s="118"/>
      <c r="AB11" s="119"/>
      <c r="AC11" s="120"/>
      <c r="AE11" s="109"/>
      <c r="AF11" s="110"/>
      <c r="AG11" s="111"/>
      <c r="AH11" s="112"/>
      <c r="AJ11" s="101"/>
      <c r="AL11" s="68" t="str" cm="1">
        <f t="array" aca="1" ref="AL11" ca="1">IF(N11="-","",HYPERLINK("#'DM01-AV-CH'!"&amp;RIGHT(CELL("adresse",OFFSET('DM01-AV-CH'!$G$6,N11-1,0)),LEN(CELL("adresse",OFFSET('DM01-AV-CH'!$G$6,N11-1,0)))-FIND("!",CELL("adresse",OFFSET('DM01-AV-CH'!$G$6,N11-1,0)))),"Modell"))</f>
        <v/>
      </c>
      <c r="AM11" s="96" t="str" cm="1">
        <f t="array" ref="AM11">IF($N11="-","",IF(INDEX('DM01-AV-CH'!$G$6:$G$2006,$N11)="","",INDEX('DM01-AV-CH'!$G$6:$G$2006,$N11)))</f>
        <v/>
      </c>
      <c r="AN11" s="97" t="str" cm="1">
        <f t="array" ref="AN11">IF($N11="-","",IF(INDEX('DM01-AV-CH'!$H$6:$H$2006,$N11)="","",INDEX('DM01-AV-CH'!$H$6:$H$2006,$N11)))</f>
        <v/>
      </c>
      <c r="AO11" s="98" t="str" cm="1">
        <f t="array" ref="AO11">IF($N11="-","",IF(INDEX('DM01-AV-CH'!$I$6:$I$2006,$N11)="","",INDEX('DM01-AV-CH'!$I$6:$I$2006,$N11)))</f>
        <v/>
      </c>
    </row>
    <row r="12" spans="1:41" x14ac:dyDescent="0.25">
      <c r="A12" s="201">
        <v>7</v>
      </c>
      <c r="B12" s="148" t="str" cm="1">
        <f t="array" ref="B12">IF(A12="","",INDEX(Korrelation!$E$4:$E$2004,A12))</f>
        <v>5</v>
      </c>
      <c r="C12" s="148">
        <f t="shared" si="0"/>
        <v>0</v>
      </c>
      <c r="D12" s="148">
        <f t="shared" si="1"/>
        <v>0</v>
      </c>
      <c r="E12" s="148">
        <f t="shared" si="2"/>
        <v>5</v>
      </c>
      <c r="F12" s="148" t="str">
        <f t="shared" si="3"/>
        <v/>
      </c>
      <c r="G12" s="148" t="str">
        <f t="shared" si="4"/>
        <v/>
      </c>
      <c r="H12" s="148" t="str" cm="1">
        <f t="array" ref="H12">IF(A12="","",INDEX(Korrelation!$F$4:$F$2004,A12))</f>
        <v>-</v>
      </c>
      <c r="I12" s="148">
        <f t="shared" si="5"/>
        <v>0</v>
      </c>
      <c r="J12" s="148">
        <f t="shared" si="6"/>
        <v>0</v>
      </c>
      <c r="K12" s="148" t="str">
        <f t="shared" si="7"/>
        <v/>
      </c>
      <c r="L12" s="148" t="str">
        <f t="shared" si="8"/>
        <v/>
      </c>
      <c r="M12" s="148" t="str">
        <f t="shared" si="9"/>
        <v/>
      </c>
      <c r="N12" s="148" t="str" cm="1">
        <f t="array" ref="N12">IF(A12="","",INDEX(Korrelation!$G$4:$G$2004,A12))</f>
        <v>-</v>
      </c>
      <c r="O12" s="148"/>
      <c r="P12" s="68" t="str" cm="1">
        <f t="array" aca="1" ref="P12" ca="1">IF(E12="",IF(K12="","",HYPERLINK("#DMAV_Dienste!"&amp;RIGHT(CELL("adresse",OFFSET(DMAV_Dienste!$E$6,K12-1,0)),LEN(CELL("adresse",OFFSET(DMAV_Dienste!$E$6,K12-1,0)))-FIND("!",CELL("adresse",OFFSET(DMAV_Dienste!$E$6,K12-1,0)))),"Dienst")),HYPERLINK("#DMAV_Modell!"&amp;RIGHT(CELL("adresse",OFFSET(DMAV_Modell!$G$6,E12-1,0)),LEN(CELL("adresse",OFFSET(DMAV_Modell!$G$6,E12-1,0)))-FIND("!",CELL("adresse",OFFSET(DMAV_Modell!$G$6,E12-1,0)))),"Modell"))</f>
        <v>Modell</v>
      </c>
      <c r="Q12" s="85" t="str" cm="1">
        <f t="array" ref="Q12">IF(E12="",IF(K12="","",IF(INDEX(DMAV_Dienste!$H$6:$H$2006,K12)="","",INDEX(DMAV_Dienste!$H$6:$H$2006,K12))),IF(INDEX(DMAV_Modell!$J$6:$J$2006,E12)="","",INDEX(DMAV_Modell!$J$6:$J$2006,E12)))</f>
        <v>IMPORTS</v>
      </c>
      <c r="R12" s="86" t="str" cm="1">
        <f t="array" ref="R12">IF(E12="",IF(K12="","",IF(INDEX(DMAV_Dienste!$G$6:$G$2006,K12)="","",INDEX(DMAV_Dienste!$G$6:$G$2006,K12))),IF(INDEX(DMAV_Modell!$I$6:$I$2006,E12)="","",INDEX(DMAV_Modell!$I$6:$I$2006,E12)))</f>
        <v/>
      </c>
      <c r="S12" s="86" t="str" cm="1">
        <f t="array" ref="S12">IF(E12="",IF(K12="","",IF(INDEX(DMAV_Dienste!$I$6:$I$2006,K12)="","",INDEX(DMAV_Dienste!$I$6:$I$2006,K12))),IF(INDEX(DMAV_Modell!$K$6:$K$2006,E12)="","",INDEX(DMAV_Modell!$K$6:$K$2006,E12)))</f>
        <v>DMAV_FixpunkteAVKategorie3_V1_0</v>
      </c>
      <c r="T12" s="86" t="str" cm="1">
        <f t="array" ref="T12">IF(E12="",IF(K12="","",IF(INDEX(DMAV_Dienste!$L$6:$L$2006,K12)="","",INDEX(DMAV_Dienste!$L$6:$L$2006,K12))),IF(INDEX(DMAV_Modell!$N$6:$N$2006,E12)="","",INDEX(DMAV_Modell!$N$6:$N$2006,E12)))</f>
        <v/>
      </c>
      <c r="U12" s="87" t="str" cm="1">
        <f t="array" aca="1" ref="U12" ca="1">IF(AND(F12="",L12=""),"",HYPERLINK("#"&amp;RIGHT(CELL("dateiname"),LEN(CELL("dateiname"))-FIND("]",CELL("dateiname")))&amp;"!"&amp;CELL("adresse",OFFSET($F$6,MATCH(IF(F12="",L12,F12),$E$6:$E$2000,0)-1,4)),"STRUCT"))</f>
        <v/>
      </c>
      <c r="V12" s="88" t="str" cm="1">
        <f t="array" aca="1" ref="V12" ca="1">IF(AND(G12="",M12=""),"",HYPERLINK("#"&amp;RIGHT(CELL("dateiname"),LEN(CELL("dateiname"))-FIND("]",CELL("dateiname")))&amp;"!"&amp;CELL("adresse",OFFSET($G$6,MATCH(IF(G12="",M12,G12),$E$6:$E$2000,0)-1,3)),"SUBSTRUCT"))</f>
        <v/>
      </c>
      <c r="X12" s="104"/>
      <c r="Z12" s="117"/>
      <c r="AA12" s="118"/>
      <c r="AB12" s="119"/>
      <c r="AC12" s="120"/>
      <c r="AE12" s="109"/>
      <c r="AF12" s="110"/>
      <c r="AG12" s="111"/>
      <c r="AH12" s="112"/>
      <c r="AJ12" s="101"/>
      <c r="AL12" s="68" t="str" cm="1">
        <f t="array" aca="1" ref="AL12" ca="1">IF(N12="-","",HYPERLINK("#'DM01-AV-CH'!"&amp;RIGHT(CELL("adresse",OFFSET('DM01-AV-CH'!$G$6,N12-1,0)),LEN(CELL("adresse",OFFSET('DM01-AV-CH'!$G$6,N12-1,0)))-FIND("!",CELL("adresse",OFFSET('DM01-AV-CH'!$G$6,N12-1,0)))),"Modell"))</f>
        <v/>
      </c>
      <c r="AM12" s="96" t="str" cm="1">
        <f t="array" ref="AM12">IF($N12="-","",IF(INDEX('DM01-AV-CH'!$G$6:$G$2006,$N12)="","",INDEX('DM01-AV-CH'!$G$6:$G$2006,$N12)))</f>
        <v/>
      </c>
      <c r="AN12" s="97" t="str" cm="1">
        <f t="array" ref="AN12">IF($N12="-","",IF(INDEX('DM01-AV-CH'!$H$6:$H$2006,$N12)="","",INDEX('DM01-AV-CH'!$H$6:$H$2006,$N12)))</f>
        <v/>
      </c>
      <c r="AO12" s="98" t="str" cm="1">
        <f t="array" ref="AO12">IF($N12="-","",IF(INDEX('DM01-AV-CH'!$I$6:$I$2006,$N12)="","",INDEX('DM01-AV-CH'!$I$6:$I$2006,$N12)))</f>
        <v/>
      </c>
    </row>
    <row r="13" spans="1:41" x14ac:dyDescent="0.25">
      <c r="A13" s="201">
        <v>8</v>
      </c>
      <c r="B13" s="148" t="str" cm="1">
        <f t="array" ref="B13">IF(A13="","",INDEX(Korrelation!$E$4:$E$2004,A13))</f>
        <v>6</v>
      </c>
      <c r="C13" s="148">
        <f t="shared" si="0"/>
        <v>0</v>
      </c>
      <c r="D13" s="148">
        <f t="shared" si="1"/>
        <v>0</v>
      </c>
      <c r="E13" s="148">
        <f t="shared" si="2"/>
        <v>6</v>
      </c>
      <c r="F13" s="148" t="str">
        <f t="shared" si="3"/>
        <v/>
      </c>
      <c r="G13" s="148" t="str">
        <f t="shared" si="4"/>
        <v/>
      </c>
      <c r="H13" s="148" t="str" cm="1">
        <f t="array" ref="H13">IF(A13="","",INDEX(Korrelation!$F$4:$F$2004,A13))</f>
        <v>-</v>
      </c>
      <c r="I13" s="148">
        <f t="shared" si="5"/>
        <v>0</v>
      </c>
      <c r="J13" s="148">
        <f t="shared" si="6"/>
        <v>0</v>
      </c>
      <c r="K13" s="148" t="str">
        <f t="shared" si="7"/>
        <v/>
      </c>
      <c r="L13" s="148" t="str">
        <f t="shared" si="8"/>
        <v/>
      </c>
      <c r="M13" s="148" t="str">
        <f t="shared" si="9"/>
        <v/>
      </c>
      <c r="N13" s="148" t="str" cm="1">
        <f t="array" ref="N13">IF(A13="","",INDEX(Korrelation!$G$4:$G$2004,A13))</f>
        <v>-</v>
      </c>
      <c r="O13" s="148"/>
      <c r="P13" s="68" t="str" cm="1">
        <f t="array" aca="1" ref="P13" ca="1">IF(E13="",IF(K13="","",HYPERLINK("#DMAV_Dienste!"&amp;RIGHT(CELL("adresse",OFFSET(DMAV_Dienste!$E$6,K13-1,0)),LEN(CELL("adresse",OFFSET(DMAV_Dienste!$E$6,K13-1,0)))-FIND("!",CELL("adresse",OFFSET(DMAV_Dienste!$E$6,K13-1,0)))),"Dienst")),HYPERLINK("#DMAV_Modell!"&amp;RIGHT(CELL("adresse",OFFSET(DMAV_Modell!$G$6,E13-1,0)),LEN(CELL("adresse",OFFSET(DMAV_Modell!$G$6,E13-1,0)))-FIND("!",CELL("adresse",OFFSET(DMAV_Modell!$G$6,E13-1,0)))),"Modell"))</f>
        <v>Modell</v>
      </c>
      <c r="Q13" s="85" t="str" cm="1">
        <f t="array" ref="Q13">IF(E13="",IF(K13="","",IF(INDEX(DMAV_Dienste!$H$6:$H$2006,K13)="","",INDEX(DMAV_Dienste!$H$6:$H$2006,K13))),IF(INDEX(DMAV_Modell!$J$6:$J$2006,E13)="","",INDEX(DMAV_Modell!$J$6:$J$2006,E13)))</f>
        <v>IMPORTS</v>
      </c>
      <c r="R13" s="86" t="str" cm="1">
        <f t="array" ref="R13">IF(E13="",IF(K13="","",IF(INDEX(DMAV_Dienste!$G$6:$G$2006,K13)="","",INDEX(DMAV_Dienste!$G$6:$G$2006,K13))),IF(INDEX(DMAV_Modell!$I$6:$I$2006,E13)="","",INDEX(DMAV_Modell!$I$6:$I$2006,E13)))</f>
        <v/>
      </c>
      <c r="S13" s="86" t="str" cm="1">
        <f t="array" ref="S13">IF(E13="",IF(K13="","",IF(INDEX(DMAV_Dienste!$I$6:$I$2006,K13)="","",INDEX(DMAV_Dienste!$I$6:$I$2006,K13))),IF(INDEX(DMAV_Modell!$K$6:$K$2006,E13)="","",INDEX(DMAV_Modell!$K$6:$K$2006,E13)))</f>
        <v>DMAV_Gebaeudeadressen_V1_0</v>
      </c>
      <c r="T13" s="86" t="str" cm="1">
        <f t="array" ref="T13">IF(E13="",IF(K13="","",IF(INDEX(DMAV_Dienste!$L$6:$L$2006,K13)="","",INDEX(DMAV_Dienste!$L$6:$L$2006,K13))),IF(INDEX(DMAV_Modell!$N$6:$N$2006,E13)="","",INDEX(DMAV_Modell!$N$6:$N$2006,E13)))</f>
        <v/>
      </c>
      <c r="U13" s="87" t="str" cm="1">
        <f t="array" aca="1" ref="U13" ca="1">IF(AND(F13="",L13=""),"",HYPERLINK("#"&amp;RIGHT(CELL("dateiname"),LEN(CELL("dateiname"))-FIND("]",CELL("dateiname")))&amp;"!"&amp;CELL("adresse",OFFSET($F$6,MATCH(IF(F13="",L13,F13),$E$6:$E$2000,0)-1,4)),"STRUCT"))</f>
        <v/>
      </c>
      <c r="V13" s="88" t="str" cm="1">
        <f t="array" aca="1" ref="V13" ca="1">IF(AND(G13="",M13=""),"",HYPERLINK("#"&amp;RIGHT(CELL("dateiname"),LEN(CELL("dateiname"))-FIND("]",CELL("dateiname")))&amp;"!"&amp;CELL("adresse",OFFSET($G$6,MATCH(IF(G13="",M13,G13),$E$6:$E$2000,0)-1,3)),"SUBSTRUCT"))</f>
        <v/>
      </c>
      <c r="X13" s="104"/>
      <c r="Z13" s="117"/>
      <c r="AA13" s="118"/>
      <c r="AB13" s="119"/>
      <c r="AC13" s="120"/>
      <c r="AE13" s="109"/>
      <c r="AF13" s="110"/>
      <c r="AG13" s="111"/>
      <c r="AH13" s="112"/>
      <c r="AJ13" s="101"/>
      <c r="AL13" s="68" t="str" cm="1">
        <f t="array" aca="1" ref="AL13" ca="1">IF(N13="-","",HYPERLINK("#'DM01-AV-CH'!"&amp;RIGHT(CELL("adresse",OFFSET('DM01-AV-CH'!$G$6,N13-1,0)),LEN(CELL("adresse",OFFSET('DM01-AV-CH'!$G$6,N13-1,0)))-FIND("!",CELL("adresse",OFFSET('DM01-AV-CH'!$G$6,N13-1,0)))),"Modell"))</f>
        <v/>
      </c>
      <c r="AM13" s="96" t="str" cm="1">
        <f t="array" ref="AM13">IF($N13="-","",IF(INDEX('DM01-AV-CH'!$G$6:$G$2006,$N13)="","",INDEX('DM01-AV-CH'!$G$6:$G$2006,$N13)))</f>
        <v/>
      </c>
      <c r="AN13" s="97" t="str" cm="1">
        <f t="array" ref="AN13">IF($N13="-","",IF(INDEX('DM01-AV-CH'!$H$6:$H$2006,$N13)="","",INDEX('DM01-AV-CH'!$H$6:$H$2006,$N13)))</f>
        <v/>
      </c>
      <c r="AO13" s="98" t="str" cm="1">
        <f t="array" ref="AO13">IF($N13="-","",IF(INDEX('DM01-AV-CH'!$I$6:$I$2006,$N13)="","",INDEX('DM01-AV-CH'!$I$6:$I$2006,$N13)))</f>
        <v/>
      </c>
    </row>
    <row r="14" spans="1:41" x14ac:dyDescent="0.25">
      <c r="A14" s="201">
        <v>9</v>
      </c>
      <c r="B14" s="148" t="str" cm="1">
        <f t="array" ref="B14">IF(A14="","",INDEX(Korrelation!$E$4:$E$2004,A14))</f>
        <v>7</v>
      </c>
      <c r="C14" s="148">
        <f t="shared" si="0"/>
        <v>0</v>
      </c>
      <c r="D14" s="148">
        <f t="shared" si="1"/>
        <v>0</v>
      </c>
      <c r="E14" s="148">
        <f t="shared" si="2"/>
        <v>7</v>
      </c>
      <c r="F14" s="148" t="str">
        <f t="shared" si="3"/>
        <v/>
      </c>
      <c r="G14" s="148" t="str">
        <f t="shared" si="4"/>
        <v/>
      </c>
      <c r="H14" s="148" t="str" cm="1">
        <f t="array" ref="H14">IF(A14="","",INDEX(Korrelation!$F$4:$F$2004,A14))</f>
        <v>-</v>
      </c>
      <c r="I14" s="148">
        <f t="shared" si="5"/>
        <v>0</v>
      </c>
      <c r="J14" s="148">
        <f t="shared" si="6"/>
        <v>0</v>
      </c>
      <c r="K14" s="148" t="str">
        <f t="shared" si="7"/>
        <v/>
      </c>
      <c r="L14" s="148" t="str">
        <f t="shared" si="8"/>
        <v/>
      </c>
      <c r="M14" s="148" t="str">
        <f t="shared" si="9"/>
        <v/>
      </c>
      <c r="N14" s="148" t="str" cm="1">
        <f t="array" ref="N14">IF(A14="","",INDEX(Korrelation!$G$4:$G$2004,A14))</f>
        <v>-</v>
      </c>
      <c r="O14" s="148"/>
      <c r="P14" s="68" t="str" cm="1">
        <f t="array" aca="1" ref="P14" ca="1">IF(E14="",IF(K14="","",HYPERLINK("#DMAV_Dienste!"&amp;RIGHT(CELL("adresse",OFFSET(DMAV_Dienste!$E$6,K14-1,0)),LEN(CELL("adresse",OFFSET(DMAV_Dienste!$E$6,K14-1,0)))-FIND("!",CELL("adresse",OFFSET(DMAV_Dienste!$E$6,K14-1,0)))),"Dienst")),HYPERLINK("#DMAV_Modell!"&amp;RIGHT(CELL("adresse",OFFSET(DMAV_Modell!$G$6,E14-1,0)),LEN(CELL("adresse",OFFSET(DMAV_Modell!$G$6,E14-1,0)))-FIND("!",CELL("adresse",OFFSET(DMAV_Modell!$G$6,E14-1,0)))),"Modell"))</f>
        <v>Modell</v>
      </c>
      <c r="Q14" s="85" t="str" cm="1">
        <f t="array" ref="Q14">IF(E14="",IF(K14="","",IF(INDEX(DMAV_Dienste!$H$6:$H$2006,K14)="","",INDEX(DMAV_Dienste!$H$6:$H$2006,K14))),IF(INDEX(DMAV_Modell!$J$6:$J$2006,E14)="","",INDEX(DMAV_Modell!$J$6:$J$2006,E14)))</f>
        <v>IMPORTS</v>
      </c>
      <c r="R14" s="86" t="str" cm="1">
        <f t="array" ref="R14">IF(E14="",IF(K14="","",IF(INDEX(DMAV_Dienste!$G$6:$G$2006,K14)="","",INDEX(DMAV_Dienste!$G$6:$G$2006,K14))),IF(INDEX(DMAV_Modell!$I$6:$I$2006,E14)="","",INDEX(DMAV_Modell!$I$6:$I$2006,E14)))</f>
        <v/>
      </c>
      <c r="S14" s="86" t="str" cm="1">
        <f t="array" ref="S14">IF(E14="",IF(K14="","",IF(INDEX(DMAV_Dienste!$I$6:$I$2006,K14)="","",INDEX(DMAV_Dienste!$I$6:$I$2006,K14))),IF(INDEX(DMAV_Modell!$K$6:$K$2006,E14)="","",INDEX(DMAV_Modell!$K$6:$K$2006,E14)))</f>
        <v>DMAV_Grundstuecke_V1_0</v>
      </c>
      <c r="T14" s="86" t="str" cm="1">
        <f t="array" ref="T14">IF(E14="",IF(K14="","",IF(INDEX(DMAV_Dienste!$L$6:$L$2006,K14)="","",INDEX(DMAV_Dienste!$L$6:$L$2006,K14))),IF(INDEX(DMAV_Modell!$N$6:$N$2006,E14)="","",INDEX(DMAV_Modell!$N$6:$N$2006,E14)))</f>
        <v/>
      </c>
      <c r="U14" s="87" t="str" cm="1">
        <f t="array" aca="1" ref="U14" ca="1">IF(AND(F14="",L14=""),"",HYPERLINK("#"&amp;RIGHT(CELL("dateiname"),LEN(CELL("dateiname"))-FIND("]",CELL("dateiname")))&amp;"!"&amp;CELL("adresse",OFFSET($F$6,MATCH(IF(F14="",L14,F14),$E$6:$E$2000,0)-1,4)),"STRUCT"))</f>
        <v/>
      </c>
      <c r="V14" s="88" t="str" cm="1">
        <f t="array" aca="1" ref="V14" ca="1">IF(AND(G14="",M14=""),"",HYPERLINK("#"&amp;RIGHT(CELL("dateiname"),LEN(CELL("dateiname"))-FIND("]",CELL("dateiname")))&amp;"!"&amp;CELL("adresse",OFFSET($G$6,MATCH(IF(G14="",M14,G14),$E$6:$E$2000,0)-1,3)),"SUBSTRUCT"))</f>
        <v/>
      </c>
      <c r="X14" s="104"/>
      <c r="Z14" s="117"/>
      <c r="AA14" s="118"/>
      <c r="AB14" s="119"/>
      <c r="AC14" s="120"/>
      <c r="AE14" s="109"/>
      <c r="AF14" s="110"/>
      <c r="AG14" s="111"/>
      <c r="AH14" s="112"/>
      <c r="AJ14" s="101"/>
      <c r="AL14" s="68" t="str" cm="1">
        <f t="array" aca="1" ref="AL14" ca="1">IF(N14="-","",HYPERLINK("#'DM01-AV-CH'!"&amp;RIGHT(CELL("adresse",OFFSET('DM01-AV-CH'!$G$6,N14-1,0)),LEN(CELL("adresse",OFFSET('DM01-AV-CH'!$G$6,N14-1,0)))-FIND("!",CELL("adresse",OFFSET('DM01-AV-CH'!$G$6,N14-1,0)))),"Modell"))</f>
        <v/>
      </c>
      <c r="AM14" s="96" t="str" cm="1">
        <f t="array" ref="AM14">IF($N14="-","",IF(INDEX('DM01-AV-CH'!$G$6:$G$2006,$N14)="","",INDEX('DM01-AV-CH'!$G$6:$G$2006,$N14)))</f>
        <v/>
      </c>
      <c r="AN14" s="97" t="str" cm="1">
        <f t="array" ref="AN14">IF($N14="-","",IF(INDEX('DM01-AV-CH'!$H$6:$H$2006,$N14)="","",INDEX('DM01-AV-CH'!$H$6:$H$2006,$N14)))</f>
        <v/>
      </c>
      <c r="AO14" s="98" t="str" cm="1">
        <f t="array" ref="AO14">IF($N14="-","",IF(INDEX('DM01-AV-CH'!$I$6:$I$2006,$N14)="","",INDEX('DM01-AV-CH'!$I$6:$I$2006,$N14)))</f>
        <v/>
      </c>
    </row>
    <row r="15" spans="1:41" x14ac:dyDescent="0.25">
      <c r="A15" s="201">
        <v>10</v>
      </c>
      <c r="B15" s="148" t="str" cm="1">
        <f t="array" ref="B15">IF(A15="","",INDEX(Korrelation!$E$4:$E$2004,A15))</f>
        <v>8</v>
      </c>
      <c r="C15" s="148">
        <f t="shared" si="0"/>
        <v>0</v>
      </c>
      <c r="D15" s="148">
        <f t="shared" si="1"/>
        <v>0</v>
      </c>
      <c r="E15" s="148">
        <f t="shared" si="2"/>
        <v>8</v>
      </c>
      <c r="F15" s="148" t="str">
        <f t="shared" si="3"/>
        <v/>
      </c>
      <c r="G15" s="148" t="str">
        <f t="shared" si="4"/>
        <v/>
      </c>
      <c r="H15" s="148" t="str" cm="1">
        <f t="array" ref="H15">IF(A15="","",INDEX(Korrelation!$F$4:$F$2004,A15))</f>
        <v>-</v>
      </c>
      <c r="I15" s="148">
        <f t="shared" si="5"/>
        <v>0</v>
      </c>
      <c r="J15" s="148">
        <f t="shared" si="6"/>
        <v>0</v>
      </c>
      <c r="K15" s="148" t="str">
        <f t="shared" si="7"/>
        <v/>
      </c>
      <c r="L15" s="148" t="str">
        <f t="shared" si="8"/>
        <v/>
      </c>
      <c r="M15" s="148" t="str">
        <f t="shared" si="9"/>
        <v/>
      </c>
      <c r="N15" s="148" t="str" cm="1">
        <f t="array" ref="N15">IF(A15="","",INDEX(Korrelation!$G$4:$G$2004,A15))</f>
        <v>-</v>
      </c>
      <c r="O15" s="148"/>
      <c r="P15" s="68" t="str" cm="1">
        <f t="array" aca="1" ref="P15" ca="1">IF(E15="",IF(K15="","",HYPERLINK("#DMAV_Dienste!"&amp;RIGHT(CELL("adresse",OFFSET(DMAV_Dienste!$E$6,K15-1,0)),LEN(CELL("adresse",OFFSET(DMAV_Dienste!$E$6,K15-1,0)))-FIND("!",CELL("adresse",OFFSET(DMAV_Dienste!$E$6,K15-1,0)))),"Dienst")),HYPERLINK("#DMAV_Modell!"&amp;RIGHT(CELL("adresse",OFFSET(DMAV_Modell!$G$6,E15-1,0)),LEN(CELL("adresse",OFFSET(DMAV_Modell!$G$6,E15-1,0)))-FIND("!",CELL("adresse",OFFSET(DMAV_Modell!$G$6,E15-1,0)))),"Modell"))</f>
        <v>Modell</v>
      </c>
      <c r="Q15" s="85" t="str" cm="1">
        <f t="array" ref="Q15">IF(E15="",IF(K15="","",IF(INDEX(DMAV_Dienste!$H$6:$H$2006,K15)="","",INDEX(DMAV_Dienste!$H$6:$H$2006,K15))),IF(INDEX(DMAV_Modell!$J$6:$J$2006,E15)="","",INDEX(DMAV_Modell!$J$6:$J$2006,E15)))</f>
        <v>IMPORTS</v>
      </c>
      <c r="R15" s="86" t="str" cm="1">
        <f t="array" ref="R15">IF(E15="",IF(K15="","",IF(INDEX(DMAV_Dienste!$G$6:$G$2006,K15)="","",INDEX(DMAV_Dienste!$G$6:$G$2006,K15))),IF(INDEX(DMAV_Modell!$I$6:$I$2006,E15)="","",INDEX(DMAV_Modell!$I$6:$I$2006,E15)))</f>
        <v/>
      </c>
      <c r="S15" s="86" t="str" cm="1">
        <f t="array" ref="S15">IF(E15="",IF(K15="","",IF(INDEX(DMAV_Dienste!$I$6:$I$2006,K15)="","",INDEX(DMAV_Dienste!$I$6:$I$2006,K15))),IF(INDEX(DMAV_Modell!$K$6:$K$2006,E15)="","",INDEX(DMAV_Modell!$K$6:$K$2006,E15)))</f>
        <v>DMAV_HoheitsgrenzenAV_V1_0</v>
      </c>
      <c r="T15" s="86" t="str" cm="1">
        <f t="array" ref="T15">IF(E15="",IF(K15="","",IF(INDEX(DMAV_Dienste!$L$6:$L$2006,K15)="","",INDEX(DMAV_Dienste!$L$6:$L$2006,K15))),IF(INDEX(DMAV_Modell!$N$6:$N$2006,E15)="","",INDEX(DMAV_Modell!$N$6:$N$2006,E15)))</f>
        <v/>
      </c>
      <c r="U15" s="87" t="str" cm="1">
        <f t="array" aca="1" ref="U15" ca="1">IF(AND(F15="",L15=""),"",HYPERLINK("#"&amp;RIGHT(CELL("dateiname"),LEN(CELL("dateiname"))-FIND("]",CELL("dateiname")))&amp;"!"&amp;CELL("adresse",OFFSET($F$6,MATCH(IF(F15="",L15,F15),$E$6:$E$2000,0)-1,4)),"STRUCT"))</f>
        <v/>
      </c>
      <c r="V15" s="88" t="str" cm="1">
        <f t="array" aca="1" ref="V15" ca="1">IF(AND(G15="",M15=""),"",HYPERLINK("#"&amp;RIGHT(CELL("dateiname"),LEN(CELL("dateiname"))-FIND("]",CELL("dateiname")))&amp;"!"&amp;CELL("adresse",OFFSET($G$6,MATCH(IF(G15="",M15,G15),$E$6:$E$2000,0)-1,3)),"SUBSTRUCT"))</f>
        <v/>
      </c>
      <c r="X15" s="104"/>
      <c r="Z15" s="117"/>
      <c r="AA15" s="118"/>
      <c r="AB15" s="119"/>
      <c r="AC15" s="120"/>
      <c r="AE15" s="109"/>
      <c r="AF15" s="110"/>
      <c r="AG15" s="111"/>
      <c r="AH15" s="112"/>
      <c r="AJ15" s="101"/>
      <c r="AL15" s="68" t="str" cm="1">
        <f t="array" aca="1" ref="AL15" ca="1">IF(N15="-","",HYPERLINK("#'DM01-AV-CH'!"&amp;RIGHT(CELL("adresse",OFFSET('DM01-AV-CH'!$G$6,N15-1,0)),LEN(CELL("adresse",OFFSET('DM01-AV-CH'!$G$6,N15-1,0)))-FIND("!",CELL("adresse",OFFSET('DM01-AV-CH'!$G$6,N15-1,0)))),"Modell"))</f>
        <v/>
      </c>
      <c r="AM15" s="96" t="str" cm="1">
        <f t="array" ref="AM15">IF($N15="-","",IF(INDEX('DM01-AV-CH'!$G$6:$G$2006,$N15)="","",INDEX('DM01-AV-CH'!$G$6:$G$2006,$N15)))</f>
        <v/>
      </c>
      <c r="AN15" s="97" t="str" cm="1">
        <f t="array" ref="AN15">IF($N15="-","",IF(INDEX('DM01-AV-CH'!$H$6:$H$2006,$N15)="","",INDEX('DM01-AV-CH'!$H$6:$H$2006,$N15)))</f>
        <v/>
      </c>
      <c r="AO15" s="98" t="str" cm="1">
        <f t="array" ref="AO15">IF($N15="-","",IF(INDEX('DM01-AV-CH'!$I$6:$I$2006,$N15)="","",INDEX('DM01-AV-CH'!$I$6:$I$2006,$N15)))</f>
        <v/>
      </c>
    </row>
    <row r="16" spans="1:41" x14ac:dyDescent="0.25">
      <c r="A16" s="201">
        <v>11</v>
      </c>
      <c r="B16" s="148" t="str" cm="1">
        <f t="array" ref="B16">IF(A16="","",INDEX(Korrelation!$E$4:$E$2004,A16))</f>
        <v>9</v>
      </c>
      <c r="C16" s="148">
        <f t="shared" si="0"/>
        <v>0</v>
      </c>
      <c r="D16" s="148">
        <f t="shared" si="1"/>
        <v>0</v>
      </c>
      <c r="E16" s="148">
        <f t="shared" si="2"/>
        <v>9</v>
      </c>
      <c r="F16" s="148" t="str">
        <f t="shared" si="3"/>
        <v/>
      </c>
      <c r="G16" s="148" t="str">
        <f t="shared" si="4"/>
        <v/>
      </c>
      <c r="H16" s="148" t="str" cm="1">
        <f t="array" ref="H16">IF(A16="","",INDEX(Korrelation!$F$4:$F$2004,A16))</f>
        <v>-</v>
      </c>
      <c r="I16" s="148">
        <f t="shared" si="5"/>
        <v>0</v>
      </c>
      <c r="J16" s="148">
        <f t="shared" si="6"/>
        <v>0</v>
      </c>
      <c r="K16" s="148" t="str">
        <f t="shared" si="7"/>
        <v/>
      </c>
      <c r="L16" s="148" t="str">
        <f t="shared" si="8"/>
        <v/>
      </c>
      <c r="M16" s="148" t="str">
        <f t="shared" si="9"/>
        <v/>
      </c>
      <c r="N16" s="148" t="str" cm="1">
        <f t="array" ref="N16">IF(A16="","",INDEX(Korrelation!$G$4:$G$2004,A16))</f>
        <v>-</v>
      </c>
      <c r="O16" s="148"/>
      <c r="P16" s="68" t="str" cm="1">
        <f t="array" aca="1" ref="P16" ca="1">IF(E16="",IF(K16="","",HYPERLINK("#DMAV_Dienste!"&amp;RIGHT(CELL("adresse",OFFSET(DMAV_Dienste!$E$6,K16-1,0)),LEN(CELL("adresse",OFFSET(DMAV_Dienste!$E$6,K16-1,0)))-FIND("!",CELL("adresse",OFFSET(DMAV_Dienste!$E$6,K16-1,0)))),"Dienst")),HYPERLINK("#DMAV_Modell!"&amp;RIGHT(CELL("adresse",OFFSET(DMAV_Modell!$G$6,E16-1,0)),LEN(CELL("adresse",OFFSET(DMAV_Modell!$G$6,E16-1,0)))-FIND("!",CELL("adresse",OFFSET(DMAV_Modell!$G$6,E16-1,0)))),"Modell"))</f>
        <v>Modell</v>
      </c>
      <c r="Q16" s="85" t="str" cm="1">
        <f t="array" ref="Q16">IF(E16="",IF(K16="","",IF(INDEX(DMAV_Dienste!$H$6:$H$2006,K16)="","",INDEX(DMAV_Dienste!$H$6:$H$2006,K16))),IF(INDEX(DMAV_Modell!$J$6:$J$2006,E16)="","",INDEX(DMAV_Modell!$J$6:$J$2006,E16)))</f>
        <v>IMPORTS</v>
      </c>
      <c r="R16" s="86" t="str" cm="1">
        <f t="array" ref="R16">IF(E16="",IF(K16="","",IF(INDEX(DMAV_Dienste!$G$6:$G$2006,K16)="","",INDEX(DMAV_Dienste!$G$6:$G$2006,K16))),IF(INDEX(DMAV_Modell!$I$6:$I$2006,E16)="","",INDEX(DMAV_Modell!$I$6:$I$2006,E16)))</f>
        <v/>
      </c>
      <c r="S16" s="86" t="str" cm="1">
        <f t="array" ref="S16">IF(E16="",IF(K16="","",IF(INDEX(DMAV_Dienste!$I$6:$I$2006,K16)="","",INDEX(DMAV_Dienste!$I$6:$I$2006,K16))),IF(INDEX(DMAV_Modell!$K$6:$K$2006,E16)="","",INDEX(DMAV_Modell!$K$6:$K$2006,E16)))</f>
        <v>DMAV_Nomenklatur_V1_0</v>
      </c>
      <c r="T16" s="86" t="str" cm="1">
        <f t="array" ref="T16">IF(E16="",IF(K16="","",IF(INDEX(DMAV_Dienste!$L$6:$L$2006,K16)="","",INDEX(DMAV_Dienste!$L$6:$L$2006,K16))),IF(INDEX(DMAV_Modell!$N$6:$N$2006,E16)="","",INDEX(DMAV_Modell!$N$6:$N$2006,E16)))</f>
        <v/>
      </c>
      <c r="U16" s="87" t="str" cm="1">
        <f t="array" aca="1" ref="U16" ca="1">IF(AND(F16="",L16=""),"",HYPERLINK("#"&amp;RIGHT(CELL("dateiname"),LEN(CELL("dateiname"))-FIND("]",CELL("dateiname")))&amp;"!"&amp;CELL("adresse",OFFSET($F$6,MATCH(IF(F16="",L16,F16),$E$6:$E$2000,0)-1,4)),"STRUCT"))</f>
        <v/>
      </c>
      <c r="V16" s="88" t="str" cm="1">
        <f t="array" aca="1" ref="V16" ca="1">IF(AND(G16="",M16=""),"",HYPERLINK("#"&amp;RIGHT(CELL("dateiname"),LEN(CELL("dateiname"))-FIND("]",CELL("dateiname")))&amp;"!"&amp;CELL("adresse",OFFSET($G$6,MATCH(IF(G16="",M16,G16),$E$6:$E$2000,0)-1,3)),"SUBSTRUCT"))</f>
        <v/>
      </c>
      <c r="X16" s="104"/>
      <c r="Z16" s="117"/>
      <c r="AA16" s="118"/>
      <c r="AB16" s="119"/>
      <c r="AC16" s="120"/>
      <c r="AE16" s="109"/>
      <c r="AF16" s="110"/>
      <c r="AG16" s="111"/>
      <c r="AH16" s="112"/>
      <c r="AJ16" s="101"/>
      <c r="AL16" s="68" t="str" cm="1">
        <f t="array" aca="1" ref="AL16" ca="1">IF(N16="-","",HYPERLINK("#'DM01-AV-CH'!"&amp;RIGHT(CELL("adresse",OFFSET('DM01-AV-CH'!$G$6,N16-1,0)),LEN(CELL("adresse",OFFSET('DM01-AV-CH'!$G$6,N16-1,0)))-FIND("!",CELL("adresse",OFFSET('DM01-AV-CH'!$G$6,N16-1,0)))),"Modell"))</f>
        <v/>
      </c>
      <c r="AM16" s="96" t="str" cm="1">
        <f t="array" ref="AM16">IF($N16="-","",IF(INDEX('DM01-AV-CH'!$G$6:$G$2006,$N16)="","",INDEX('DM01-AV-CH'!$G$6:$G$2006,$N16)))</f>
        <v/>
      </c>
      <c r="AN16" s="97" t="str" cm="1">
        <f t="array" ref="AN16">IF($N16="-","",IF(INDEX('DM01-AV-CH'!$H$6:$H$2006,$N16)="","",INDEX('DM01-AV-CH'!$H$6:$H$2006,$N16)))</f>
        <v/>
      </c>
      <c r="AO16" s="98" t="str" cm="1">
        <f t="array" ref="AO16">IF($N16="-","",IF(INDEX('DM01-AV-CH'!$I$6:$I$2006,$N16)="","",INDEX('DM01-AV-CH'!$I$6:$I$2006,$N16)))</f>
        <v/>
      </c>
    </row>
    <row r="17" spans="1:41" x14ac:dyDescent="0.25">
      <c r="A17" s="201">
        <v>12</v>
      </c>
      <c r="B17" s="148" t="str" cm="1">
        <f t="array" ref="B17">IF(A17="","",INDEX(Korrelation!$E$4:$E$2004,A17))</f>
        <v>10</v>
      </c>
      <c r="C17" s="148">
        <f t="shared" si="0"/>
        <v>0</v>
      </c>
      <c r="D17" s="148">
        <f t="shared" si="1"/>
        <v>0</v>
      </c>
      <c r="E17" s="148">
        <f t="shared" si="2"/>
        <v>10</v>
      </c>
      <c r="F17" s="148" t="str">
        <f t="shared" si="3"/>
        <v/>
      </c>
      <c r="G17" s="148" t="str">
        <f t="shared" si="4"/>
        <v/>
      </c>
      <c r="H17" s="148" t="str" cm="1">
        <f t="array" ref="H17">IF(A17="","",INDEX(Korrelation!$F$4:$F$2004,A17))</f>
        <v>-</v>
      </c>
      <c r="I17" s="148">
        <f t="shared" si="5"/>
        <v>0</v>
      </c>
      <c r="J17" s="148">
        <f t="shared" si="6"/>
        <v>0</v>
      </c>
      <c r="K17" s="148" t="str">
        <f t="shared" si="7"/>
        <v/>
      </c>
      <c r="L17" s="148" t="str">
        <f t="shared" si="8"/>
        <v/>
      </c>
      <c r="M17" s="148" t="str">
        <f t="shared" si="9"/>
        <v/>
      </c>
      <c r="N17" s="148" t="str" cm="1">
        <f t="array" ref="N17">IF(A17="","",INDEX(Korrelation!$G$4:$G$2004,A17))</f>
        <v>-</v>
      </c>
      <c r="O17" s="148"/>
      <c r="P17" s="68" t="str" cm="1">
        <f t="array" aca="1" ref="P17" ca="1">IF(E17="",IF(K17="","",HYPERLINK("#DMAV_Dienste!"&amp;RIGHT(CELL("adresse",OFFSET(DMAV_Dienste!$E$6,K17-1,0)),LEN(CELL("adresse",OFFSET(DMAV_Dienste!$E$6,K17-1,0)))-FIND("!",CELL("adresse",OFFSET(DMAV_Dienste!$E$6,K17-1,0)))),"Dienst")),HYPERLINK("#DMAV_Modell!"&amp;RIGHT(CELL("adresse",OFFSET(DMAV_Modell!$G$6,E17-1,0)),LEN(CELL("adresse",OFFSET(DMAV_Modell!$G$6,E17-1,0)))-FIND("!",CELL("adresse",OFFSET(DMAV_Modell!$G$6,E17-1,0)))),"Modell"))</f>
        <v>Modell</v>
      </c>
      <c r="Q17" s="85" t="str" cm="1">
        <f t="array" ref="Q17">IF(E17="",IF(K17="","",IF(INDEX(DMAV_Dienste!$H$6:$H$2006,K17)="","",INDEX(DMAV_Dienste!$H$6:$H$2006,K17))),IF(INDEX(DMAV_Modell!$J$6:$J$2006,E17)="","",INDEX(DMAV_Modell!$J$6:$J$2006,E17)))</f>
        <v>IMPORTS</v>
      </c>
      <c r="R17" s="86" t="str" cm="1">
        <f t="array" ref="R17">IF(E17="",IF(K17="","",IF(INDEX(DMAV_Dienste!$G$6:$G$2006,K17)="","",INDEX(DMAV_Dienste!$G$6:$G$2006,K17))),IF(INDEX(DMAV_Modell!$I$6:$I$2006,E17)="","",INDEX(DMAV_Modell!$I$6:$I$2006,E17)))</f>
        <v/>
      </c>
      <c r="S17" s="86" t="str" cm="1">
        <f t="array" ref="S17">IF(E17="",IF(K17="","",IF(INDEX(DMAV_Dienste!$I$6:$I$2006,K17)="","",INDEX(DMAV_Dienste!$I$6:$I$2006,K17))),IF(INDEX(DMAV_Modell!$K$6:$K$2006,E17)="","",INDEX(DMAV_Modell!$K$6:$K$2006,E17)))</f>
        <v>DMAV_Rohrleitungen_V1_0</v>
      </c>
      <c r="T17" s="86" t="str" cm="1">
        <f t="array" ref="T17">IF(E17="",IF(K17="","",IF(INDEX(DMAV_Dienste!$L$6:$L$2006,K17)="","",INDEX(DMAV_Dienste!$L$6:$L$2006,K17))),IF(INDEX(DMAV_Modell!$N$6:$N$2006,E17)="","",INDEX(DMAV_Modell!$N$6:$N$2006,E17)))</f>
        <v/>
      </c>
      <c r="U17" s="87" t="str" cm="1">
        <f t="array" aca="1" ref="U17" ca="1">IF(AND(F17="",L17=""),"",HYPERLINK("#"&amp;RIGHT(CELL("dateiname"),LEN(CELL("dateiname"))-FIND("]",CELL("dateiname")))&amp;"!"&amp;CELL("adresse",OFFSET($F$6,MATCH(IF(F17="",L17,F17),$E$6:$E$2000,0)-1,4)),"STRUCT"))</f>
        <v/>
      </c>
      <c r="V17" s="88" t="str" cm="1">
        <f t="array" aca="1" ref="V17" ca="1">IF(AND(G17="",M17=""),"",HYPERLINK("#"&amp;RIGHT(CELL("dateiname"),LEN(CELL("dateiname"))-FIND("]",CELL("dateiname")))&amp;"!"&amp;CELL("adresse",OFFSET($G$6,MATCH(IF(G17="",M17,G17),$E$6:$E$2000,0)-1,3)),"SUBSTRUCT"))</f>
        <v/>
      </c>
      <c r="X17" s="104"/>
      <c r="Z17" s="117"/>
      <c r="AA17" s="118"/>
      <c r="AB17" s="119"/>
      <c r="AC17" s="120"/>
      <c r="AE17" s="109"/>
      <c r="AF17" s="110"/>
      <c r="AG17" s="111"/>
      <c r="AH17" s="112"/>
      <c r="AJ17" s="101"/>
      <c r="AL17" s="68" t="str" cm="1">
        <f t="array" aca="1" ref="AL17" ca="1">IF(N17="-","",HYPERLINK("#'DM01-AV-CH'!"&amp;RIGHT(CELL("adresse",OFFSET('DM01-AV-CH'!$G$6,N17-1,0)),LEN(CELL("adresse",OFFSET('DM01-AV-CH'!$G$6,N17-1,0)))-FIND("!",CELL("adresse",OFFSET('DM01-AV-CH'!$G$6,N17-1,0)))),"Modell"))</f>
        <v/>
      </c>
      <c r="AM17" s="96" t="str" cm="1">
        <f t="array" ref="AM17">IF($N17="-","",IF(INDEX('DM01-AV-CH'!$G$6:$G$2006,$N17)="","",INDEX('DM01-AV-CH'!$G$6:$G$2006,$N17)))</f>
        <v/>
      </c>
      <c r="AN17" s="97" t="str" cm="1">
        <f t="array" ref="AN17">IF($N17="-","",IF(INDEX('DM01-AV-CH'!$H$6:$H$2006,$N17)="","",INDEX('DM01-AV-CH'!$H$6:$H$2006,$N17)))</f>
        <v/>
      </c>
      <c r="AO17" s="98" t="str" cm="1">
        <f t="array" ref="AO17">IF($N17="-","",IF(INDEX('DM01-AV-CH'!$I$6:$I$2006,$N17)="","",INDEX('DM01-AV-CH'!$I$6:$I$2006,$N17)))</f>
        <v/>
      </c>
    </row>
    <row r="18" spans="1:41" x14ac:dyDescent="0.25">
      <c r="A18" s="201">
        <v>13</v>
      </c>
      <c r="B18" s="148" t="str" cm="1">
        <f t="array" ref="B18">IF(A18="","",INDEX(Korrelation!$E$4:$E$2004,A18))</f>
        <v>11</v>
      </c>
      <c r="C18" s="148">
        <f t="shared" si="0"/>
        <v>0</v>
      </c>
      <c r="D18" s="148">
        <f t="shared" si="1"/>
        <v>0</v>
      </c>
      <c r="E18" s="148">
        <f t="shared" si="2"/>
        <v>11</v>
      </c>
      <c r="F18" s="148" t="str">
        <f t="shared" si="3"/>
        <v/>
      </c>
      <c r="G18" s="148" t="str">
        <f t="shared" si="4"/>
        <v/>
      </c>
      <c r="H18" s="148" t="str" cm="1">
        <f t="array" ref="H18">IF(A18="","",INDEX(Korrelation!$F$4:$F$2004,A18))</f>
        <v>-</v>
      </c>
      <c r="I18" s="148">
        <f t="shared" si="5"/>
        <v>0</v>
      </c>
      <c r="J18" s="148">
        <f t="shared" si="6"/>
        <v>0</v>
      </c>
      <c r="K18" s="148" t="str">
        <f t="shared" si="7"/>
        <v/>
      </c>
      <c r="L18" s="148" t="str">
        <f t="shared" si="8"/>
        <v/>
      </c>
      <c r="M18" s="148" t="str">
        <f t="shared" si="9"/>
        <v/>
      </c>
      <c r="N18" s="148" t="str" cm="1">
        <f t="array" ref="N18">IF(A18="","",INDEX(Korrelation!$G$4:$G$2004,A18))</f>
        <v>-</v>
      </c>
      <c r="O18" s="148"/>
      <c r="P18" s="68" t="str" cm="1">
        <f t="array" aca="1" ref="P18" ca="1">IF(E18="",IF(K18="","",HYPERLINK("#DMAV_Dienste!"&amp;RIGHT(CELL("adresse",OFFSET(DMAV_Dienste!$E$6,K18-1,0)),LEN(CELL("adresse",OFFSET(DMAV_Dienste!$E$6,K18-1,0)))-FIND("!",CELL("adresse",OFFSET(DMAV_Dienste!$E$6,K18-1,0)))),"Dienst")),HYPERLINK("#DMAV_Modell!"&amp;RIGHT(CELL("adresse",OFFSET(DMAV_Modell!$G$6,E18-1,0)),LEN(CELL("adresse",OFFSET(DMAV_Modell!$G$6,E18-1,0)))-FIND("!",CELL("adresse",OFFSET(DMAV_Modell!$G$6,E18-1,0)))),"Modell"))</f>
        <v>Modell</v>
      </c>
      <c r="Q18" s="85" t="str" cm="1">
        <f t="array" ref="Q18">IF(E18="",IF(K18="","",IF(INDEX(DMAV_Dienste!$H$6:$H$2006,K18)="","",INDEX(DMAV_Dienste!$H$6:$H$2006,K18))),IF(INDEX(DMAV_Modell!$J$6:$J$2006,E18)="","",INDEX(DMAV_Modell!$J$6:$J$2006,E18)))</f>
        <v>IMPORTS</v>
      </c>
      <c r="R18" s="86" t="str" cm="1">
        <f t="array" ref="R18">IF(E18="",IF(K18="","",IF(INDEX(DMAV_Dienste!$G$6:$G$2006,K18)="","",INDEX(DMAV_Dienste!$G$6:$G$2006,K18))),IF(INDEX(DMAV_Modell!$I$6:$I$2006,E18)="","",INDEX(DMAV_Modell!$I$6:$I$2006,E18)))</f>
        <v/>
      </c>
      <c r="S18" s="86" t="str" cm="1">
        <f t="array" ref="S18">IF(E18="",IF(K18="","",IF(INDEX(DMAV_Dienste!$I$6:$I$2006,K18)="","",INDEX(DMAV_Dienste!$I$6:$I$2006,K18))),IF(INDEX(DMAV_Modell!$K$6:$K$2006,E18)="","",INDEX(DMAV_Modell!$K$6:$K$2006,E18)))</f>
        <v>DMAV_Toleranzstufen_V1_0</v>
      </c>
      <c r="T18" s="86" t="str" cm="1">
        <f t="array" ref="T18">IF(E18="",IF(K18="","",IF(INDEX(DMAV_Dienste!$L$6:$L$2006,K18)="","",INDEX(DMAV_Dienste!$L$6:$L$2006,K18))),IF(INDEX(DMAV_Modell!$N$6:$N$2006,E18)="","",INDEX(DMAV_Modell!$N$6:$N$2006,E18)))</f>
        <v/>
      </c>
      <c r="U18" s="87" t="str" cm="1">
        <f t="array" aca="1" ref="U18" ca="1">IF(AND(F18="",L18=""),"",HYPERLINK("#"&amp;RIGHT(CELL("dateiname"),LEN(CELL("dateiname"))-FIND("]",CELL("dateiname")))&amp;"!"&amp;CELL("adresse",OFFSET($F$6,MATCH(IF(F18="",L18,F18),$E$6:$E$2000,0)-1,4)),"STRUCT"))</f>
        <v/>
      </c>
      <c r="V18" s="88" t="str" cm="1">
        <f t="array" aca="1" ref="V18" ca="1">IF(AND(G18="",M18=""),"",HYPERLINK("#"&amp;RIGHT(CELL("dateiname"),LEN(CELL("dateiname"))-FIND("]",CELL("dateiname")))&amp;"!"&amp;CELL("adresse",OFFSET($G$6,MATCH(IF(G18="",M18,G18),$E$6:$E$2000,0)-1,3)),"SUBSTRUCT"))</f>
        <v/>
      </c>
      <c r="X18" s="104"/>
      <c r="Z18" s="117"/>
      <c r="AA18" s="118"/>
      <c r="AB18" s="119"/>
      <c r="AC18" s="120"/>
      <c r="AE18" s="109"/>
      <c r="AF18" s="110"/>
      <c r="AG18" s="111"/>
      <c r="AH18" s="112"/>
      <c r="AJ18" s="101"/>
      <c r="AL18" s="68" t="str" cm="1">
        <f t="array" aca="1" ref="AL18" ca="1">IF(N18="-","",HYPERLINK("#'DM01-AV-CH'!"&amp;RIGHT(CELL("adresse",OFFSET('DM01-AV-CH'!$G$6,N18-1,0)),LEN(CELL("adresse",OFFSET('DM01-AV-CH'!$G$6,N18-1,0)))-FIND("!",CELL("adresse",OFFSET('DM01-AV-CH'!$G$6,N18-1,0)))),"Modell"))</f>
        <v/>
      </c>
      <c r="AM18" s="96" t="str" cm="1">
        <f t="array" ref="AM18">IF($N18="-","",IF(INDEX('DM01-AV-CH'!$G$6:$G$2006,$N18)="","",INDEX('DM01-AV-CH'!$G$6:$G$2006,$N18)))</f>
        <v/>
      </c>
      <c r="AN18" s="97" t="str" cm="1">
        <f t="array" ref="AN18">IF($N18="-","",IF(INDEX('DM01-AV-CH'!$H$6:$H$2006,$N18)="","",INDEX('DM01-AV-CH'!$H$6:$H$2006,$N18)))</f>
        <v/>
      </c>
      <c r="AO18" s="98" t="str" cm="1">
        <f t="array" ref="AO18">IF($N18="-","",IF(INDEX('DM01-AV-CH'!$I$6:$I$2006,$N18)="","",INDEX('DM01-AV-CH'!$I$6:$I$2006,$N18)))</f>
        <v/>
      </c>
    </row>
    <row r="19" spans="1:41" x14ac:dyDescent="0.25">
      <c r="A19" s="201">
        <v>14</v>
      </c>
      <c r="B19" s="148" t="str" cm="1">
        <f t="array" ref="B19">IF(A19="","",INDEX(Korrelation!$E$4:$E$2004,A19))</f>
        <v>12</v>
      </c>
      <c r="C19" s="148">
        <f t="shared" si="0"/>
        <v>0</v>
      </c>
      <c r="D19" s="148">
        <f t="shared" si="1"/>
        <v>0</v>
      </c>
      <c r="E19" s="148">
        <f t="shared" si="2"/>
        <v>12</v>
      </c>
      <c r="F19" s="148" t="str">
        <f t="shared" si="3"/>
        <v/>
      </c>
      <c r="G19" s="148" t="str">
        <f t="shared" si="4"/>
        <v/>
      </c>
      <c r="H19" s="148" t="str" cm="1">
        <f t="array" ref="H19">IF(A19="","",INDEX(Korrelation!$F$4:$F$2004,A19))</f>
        <v>-</v>
      </c>
      <c r="I19" s="148">
        <f t="shared" si="5"/>
        <v>0</v>
      </c>
      <c r="J19" s="148">
        <f t="shared" si="6"/>
        <v>0</v>
      </c>
      <c r="K19" s="148" t="str">
        <f t="shared" si="7"/>
        <v/>
      </c>
      <c r="L19" s="148" t="str">
        <f t="shared" si="8"/>
        <v/>
      </c>
      <c r="M19" s="148" t="str">
        <f t="shared" si="9"/>
        <v/>
      </c>
      <c r="N19" s="148" t="str" cm="1">
        <f t="array" ref="N19">IF(A19="","",INDEX(Korrelation!$G$4:$G$2004,A19))</f>
        <v>-</v>
      </c>
      <c r="O19" s="148"/>
      <c r="P19" s="68" t="str" cm="1">
        <f t="array" aca="1" ref="P19" ca="1">IF(E19="",IF(K19="","",HYPERLINK("#DMAV_Dienste!"&amp;RIGHT(CELL("adresse",OFFSET(DMAV_Dienste!$E$6,K19-1,0)),LEN(CELL("adresse",OFFSET(DMAV_Dienste!$E$6,K19-1,0)))-FIND("!",CELL("adresse",OFFSET(DMAV_Dienste!$E$6,K19-1,0)))),"Dienst")),HYPERLINK("#DMAV_Modell!"&amp;RIGHT(CELL("adresse",OFFSET(DMAV_Modell!$G$6,E19-1,0)),LEN(CELL("adresse",OFFSET(DMAV_Modell!$G$6,E19-1,0)))-FIND("!",CELL("adresse",OFFSET(DMAV_Modell!$G$6,E19-1,0)))),"Modell"))</f>
        <v>Modell</v>
      </c>
      <c r="Q19" s="85" t="str" cm="1">
        <f t="array" ref="Q19">IF(E19="",IF(K19="","",IF(INDEX(DMAV_Dienste!$H$6:$H$2006,K19)="","",INDEX(DMAV_Dienste!$H$6:$H$2006,K19))),IF(INDEX(DMAV_Modell!$J$6:$J$2006,E19)="","",INDEX(DMAV_Modell!$J$6:$J$2006,E19)))</f>
        <v>IMPORTS</v>
      </c>
      <c r="R19" s="86" t="str" cm="1">
        <f t="array" ref="R19">IF(E19="",IF(K19="","",IF(INDEX(DMAV_Dienste!$G$6:$G$2006,K19)="","",INDEX(DMAV_Dienste!$G$6:$G$2006,K19))),IF(INDEX(DMAV_Modell!$I$6:$I$2006,E19)="","",INDEX(DMAV_Modell!$I$6:$I$2006,E19)))</f>
        <v/>
      </c>
      <c r="S19" s="86" t="str" cm="1">
        <f t="array" ref="S19">IF(E19="",IF(K19="","",IF(INDEX(DMAV_Dienste!$I$6:$I$2006,K19)="","",INDEX(DMAV_Dienste!$I$6:$I$2006,K19))),IF(INDEX(DMAV_Modell!$K$6:$K$2006,E19)="","",INDEX(DMAV_Modell!$K$6:$K$2006,E19)))</f>
        <v>DMAVSUP_UntereinheitGrundbuch_V1_0</v>
      </c>
      <c r="T19" s="86" t="str" cm="1">
        <f t="array" ref="T19">IF(E19="",IF(K19="","",IF(INDEX(DMAV_Dienste!$L$6:$L$2006,K19)="","",INDEX(DMAV_Dienste!$L$6:$L$2006,K19))),IF(INDEX(DMAV_Modell!$N$6:$N$2006,E19)="","",INDEX(DMAV_Modell!$N$6:$N$2006,E19)))</f>
        <v/>
      </c>
      <c r="U19" s="87" t="str" cm="1">
        <f t="array" aca="1" ref="U19" ca="1">IF(AND(F19="",L19=""),"",HYPERLINK("#"&amp;RIGHT(CELL("dateiname"),LEN(CELL("dateiname"))-FIND("]",CELL("dateiname")))&amp;"!"&amp;CELL("adresse",OFFSET($F$6,MATCH(IF(F19="",L19,F19),$E$6:$E$2000,0)-1,4)),"STRUCT"))</f>
        <v/>
      </c>
      <c r="V19" s="88" t="str" cm="1">
        <f t="array" aca="1" ref="V19" ca="1">IF(AND(G19="",M19=""),"",HYPERLINK("#"&amp;RIGHT(CELL("dateiname"),LEN(CELL("dateiname"))-FIND("]",CELL("dateiname")))&amp;"!"&amp;CELL("adresse",OFFSET($G$6,MATCH(IF(G19="",M19,G19),$E$6:$E$2000,0)-1,3)),"SUBSTRUCT"))</f>
        <v/>
      </c>
      <c r="X19" s="104"/>
      <c r="Z19" s="117"/>
      <c r="AA19" s="118"/>
      <c r="AB19" s="119"/>
      <c r="AC19" s="120"/>
      <c r="AE19" s="109"/>
      <c r="AF19" s="110"/>
      <c r="AG19" s="111"/>
      <c r="AH19" s="112"/>
      <c r="AJ19" s="101"/>
      <c r="AL19" s="68" t="str" cm="1">
        <f t="array" aca="1" ref="AL19" ca="1">IF(N19="-","",HYPERLINK("#'DM01-AV-CH'!"&amp;RIGHT(CELL("adresse",OFFSET('DM01-AV-CH'!$G$6,N19-1,0)),LEN(CELL("adresse",OFFSET('DM01-AV-CH'!$G$6,N19-1,0)))-FIND("!",CELL("adresse",OFFSET('DM01-AV-CH'!$G$6,N19-1,0)))),"Modell"))</f>
        <v/>
      </c>
      <c r="AM19" s="96" t="str" cm="1">
        <f t="array" ref="AM19">IF($N19="-","",IF(INDEX('DM01-AV-CH'!$G$6:$G$2006,$N19)="","",INDEX('DM01-AV-CH'!$G$6:$G$2006,$N19)))</f>
        <v/>
      </c>
      <c r="AN19" s="97" t="str" cm="1">
        <f t="array" ref="AN19">IF($N19="-","",IF(INDEX('DM01-AV-CH'!$H$6:$H$2006,$N19)="","",INDEX('DM01-AV-CH'!$H$6:$H$2006,$N19)))</f>
        <v/>
      </c>
      <c r="AO19" s="98" t="str" cm="1">
        <f t="array" ref="AO19">IF($N19="-","",IF(INDEX('DM01-AV-CH'!$I$6:$I$2006,$N19)="","",INDEX('DM01-AV-CH'!$I$6:$I$2006,$N19)))</f>
        <v/>
      </c>
    </row>
    <row r="20" spans="1:41" x14ac:dyDescent="0.25">
      <c r="A20" s="201">
        <v>15</v>
      </c>
      <c r="B20" s="148" t="str" cm="1">
        <f t="array" ref="B20">IF(A20="","",INDEX(Korrelation!$E$4:$E$2004,A20))</f>
        <v>13</v>
      </c>
      <c r="C20" s="148">
        <f t="shared" si="0"/>
        <v>0</v>
      </c>
      <c r="D20" s="148">
        <f t="shared" si="1"/>
        <v>0</v>
      </c>
      <c r="E20" s="148">
        <f t="shared" si="2"/>
        <v>13</v>
      </c>
      <c r="F20" s="148" t="str">
        <f t="shared" si="3"/>
        <v/>
      </c>
      <c r="G20" s="148" t="str">
        <f t="shared" si="4"/>
        <v/>
      </c>
      <c r="H20" s="148" t="str" cm="1">
        <f t="array" ref="H20">IF(A20="","",INDEX(Korrelation!$F$4:$F$2004,A20))</f>
        <v>-</v>
      </c>
      <c r="I20" s="148">
        <f t="shared" si="5"/>
        <v>0</v>
      </c>
      <c r="J20" s="148">
        <f t="shared" si="6"/>
        <v>0</v>
      </c>
      <c r="K20" s="148" t="str">
        <f t="shared" si="7"/>
        <v/>
      </c>
      <c r="L20" s="148" t="str">
        <f t="shared" si="8"/>
        <v/>
      </c>
      <c r="M20" s="148" t="str">
        <f t="shared" si="9"/>
        <v/>
      </c>
      <c r="N20" s="148" t="str" cm="1">
        <f t="array" ref="N20">IF(A20="","",INDEX(Korrelation!$G$4:$G$2004,A20))</f>
        <v>-</v>
      </c>
      <c r="O20" s="148"/>
      <c r="P20" s="68" t="str" cm="1">
        <f t="array" aca="1" ref="P20" ca="1">IF(E20="",IF(K20="","",HYPERLINK("#DMAV_Dienste!"&amp;RIGHT(CELL("adresse",OFFSET(DMAV_Dienste!$E$6,K20-1,0)),LEN(CELL("adresse",OFFSET(DMAV_Dienste!$E$6,K20-1,0)))-FIND("!",CELL("adresse",OFFSET(DMAV_Dienste!$E$6,K20-1,0)))),"Dienst")),HYPERLINK("#DMAV_Modell!"&amp;RIGHT(CELL("adresse",OFFSET(DMAV_Modell!$G$6,E20-1,0)),LEN(CELL("adresse",OFFSET(DMAV_Modell!$G$6,E20-1,0)))-FIND("!",CELL("adresse",OFFSET(DMAV_Modell!$G$6,E20-1,0)))),"Modell"))</f>
        <v>Modell</v>
      </c>
      <c r="Q20" s="85" t="str" cm="1">
        <f t="array" ref="Q20">IF(E20="",IF(K20="","",IF(INDEX(DMAV_Dienste!$H$6:$H$2006,K20)="","",INDEX(DMAV_Dienste!$H$6:$H$2006,K20))),IF(INDEX(DMAV_Modell!$J$6:$J$2006,E20)="","",INDEX(DMAV_Modell!$J$6:$J$2006,E20)))</f>
        <v>IMPORTS</v>
      </c>
      <c r="R20" s="86" t="str" cm="1">
        <f t="array" ref="R20">IF(E20="",IF(K20="","",IF(INDEX(DMAV_Dienste!$G$6:$G$2006,K20)="","",INDEX(DMAV_Dienste!$G$6:$G$2006,K20))),IF(INDEX(DMAV_Modell!$I$6:$I$2006,E20)="","",INDEX(DMAV_Modell!$I$6:$I$2006,E20)))</f>
        <v/>
      </c>
      <c r="S20" s="86" t="str" cm="1">
        <f t="array" ref="S20">IF(E20="",IF(K20="","",IF(INDEX(DMAV_Dienste!$I$6:$I$2006,K20)="","",INDEX(DMAV_Dienste!$I$6:$I$2006,K20))),IF(INDEX(DMAV_Modell!$K$6:$K$2006,E20)="","",INDEX(DMAV_Modell!$K$6:$K$2006,E20)))</f>
        <v>FixpunkteLV_V1_0</v>
      </c>
      <c r="T20" s="86" t="str" cm="1">
        <f t="array" ref="T20">IF(E20="",IF(K20="","",IF(INDEX(DMAV_Dienste!$L$6:$L$2006,K20)="","",INDEX(DMAV_Dienste!$L$6:$L$2006,K20))),IF(INDEX(DMAV_Modell!$N$6:$N$2006,E20)="","",INDEX(DMAV_Modell!$N$6:$N$2006,E20)))</f>
        <v/>
      </c>
      <c r="U20" s="87" t="str" cm="1">
        <f t="array" aca="1" ref="U20" ca="1">IF(AND(F20="",L20=""),"",HYPERLINK("#"&amp;RIGHT(CELL("dateiname"),LEN(CELL("dateiname"))-FIND("]",CELL("dateiname")))&amp;"!"&amp;CELL("adresse",OFFSET($F$6,MATCH(IF(F20="",L20,F20),$E$6:$E$2000,0)-1,4)),"STRUCT"))</f>
        <v/>
      </c>
      <c r="V20" s="88" t="str" cm="1">
        <f t="array" aca="1" ref="V20" ca="1">IF(AND(G20="",M20=""),"",HYPERLINK("#"&amp;RIGHT(CELL("dateiname"),LEN(CELL("dateiname"))-FIND("]",CELL("dateiname")))&amp;"!"&amp;CELL("adresse",OFFSET($G$6,MATCH(IF(G20="",M20,G20),$E$6:$E$2000,0)-1,3)),"SUBSTRUCT"))</f>
        <v/>
      </c>
      <c r="X20" s="104"/>
      <c r="Z20" s="117"/>
      <c r="AA20" s="118"/>
      <c r="AB20" s="119"/>
      <c r="AC20" s="120"/>
      <c r="AE20" s="109"/>
      <c r="AF20" s="110"/>
      <c r="AG20" s="111"/>
      <c r="AH20" s="112"/>
      <c r="AJ20" s="101"/>
      <c r="AL20" s="68" t="str" cm="1">
        <f t="array" aca="1" ref="AL20" ca="1">IF(N20="-","",HYPERLINK("#'DM01-AV-CH'!"&amp;RIGHT(CELL("adresse",OFFSET('DM01-AV-CH'!$G$6,N20-1,0)),LEN(CELL("adresse",OFFSET('DM01-AV-CH'!$G$6,N20-1,0)))-FIND("!",CELL("adresse",OFFSET('DM01-AV-CH'!$G$6,N20-1,0)))),"Modell"))</f>
        <v/>
      </c>
      <c r="AM20" s="96" t="str" cm="1">
        <f t="array" ref="AM20">IF($N20="-","",IF(INDEX('DM01-AV-CH'!$G$6:$G$2006,$N20)="","",INDEX('DM01-AV-CH'!$G$6:$G$2006,$N20)))</f>
        <v/>
      </c>
      <c r="AN20" s="97" t="str" cm="1">
        <f t="array" ref="AN20">IF($N20="-","",IF(INDEX('DM01-AV-CH'!$H$6:$H$2006,$N20)="","",INDEX('DM01-AV-CH'!$H$6:$H$2006,$N20)))</f>
        <v/>
      </c>
      <c r="AO20" s="98" t="str" cm="1">
        <f t="array" ref="AO20">IF($N20="-","",IF(INDEX('DM01-AV-CH'!$I$6:$I$2006,$N20)="","",INDEX('DM01-AV-CH'!$I$6:$I$2006,$N20)))</f>
        <v/>
      </c>
    </row>
    <row r="21" spans="1:41" x14ac:dyDescent="0.25">
      <c r="A21" s="201">
        <v>16</v>
      </c>
      <c r="B21" s="148" t="str" cm="1">
        <f t="array" ref="B21">IF(A21="","",INDEX(Korrelation!$E$4:$E$2004,A21))</f>
        <v>14</v>
      </c>
      <c r="C21" s="148">
        <f t="shared" si="0"/>
        <v>0</v>
      </c>
      <c r="D21" s="148">
        <f t="shared" si="1"/>
        <v>0</v>
      </c>
      <c r="E21" s="148">
        <f t="shared" si="2"/>
        <v>14</v>
      </c>
      <c r="F21" s="148" t="str">
        <f t="shared" si="3"/>
        <v/>
      </c>
      <c r="G21" s="148" t="str">
        <f t="shared" si="4"/>
        <v/>
      </c>
      <c r="H21" s="148" t="str" cm="1">
        <f t="array" ref="H21">IF(A21="","",INDEX(Korrelation!$F$4:$F$2004,A21))</f>
        <v>-</v>
      </c>
      <c r="I21" s="148">
        <f t="shared" si="5"/>
        <v>0</v>
      </c>
      <c r="J21" s="148">
        <f t="shared" si="6"/>
        <v>0</v>
      </c>
      <c r="K21" s="148" t="str">
        <f t="shared" si="7"/>
        <v/>
      </c>
      <c r="L21" s="148" t="str">
        <f t="shared" si="8"/>
        <v/>
      </c>
      <c r="M21" s="148" t="str">
        <f t="shared" si="9"/>
        <v/>
      </c>
      <c r="N21" s="148" t="str" cm="1">
        <f t="array" ref="N21">IF(A21="","",INDEX(Korrelation!$G$4:$G$2004,A21))</f>
        <v>-</v>
      </c>
      <c r="O21" s="148"/>
      <c r="P21" s="68" t="str" cm="1">
        <f t="array" aca="1" ref="P21" ca="1">IF(E21="",IF(K21="","",HYPERLINK("#DMAV_Dienste!"&amp;RIGHT(CELL("adresse",OFFSET(DMAV_Dienste!$E$6,K21-1,0)),LEN(CELL("adresse",OFFSET(DMAV_Dienste!$E$6,K21-1,0)))-FIND("!",CELL("adresse",OFFSET(DMAV_Dienste!$E$6,K21-1,0)))),"Dienst")),HYPERLINK("#DMAV_Modell!"&amp;RIGHT(CELL("adresse",OFFSET(DMAV_Modell!$G$6,E21-1,0)),LEN(CELL("adresse",OFFSET(DMAV_Modell!$G$6,E21-1,0)))-FIND("!",CELL("adresse",OFFSET(DMAV_Modell!$G$6,E21-1,0)))),"Modell"))</f>
        <v>Modell</v>
      </c>
      <c r="Q21" s="85" t="str" cm="1">
        <f t="array" ref="Q21">IF(E21="",IF(K21="","",IF(INDEX(DMAV_Dienste!$H$6:$H$2006,K21)="","",INDEX(DMAV_Dienste!$H$6:$H$2006,K21))),IF(INDEX(DMAV_Modell!$J$6:$J$2006,E21)="","",INDEX(DMAV_Modell!$J$6:$J$2006,E21)))</f>
        <v>IMPORTS</v>
      </c>
      <c r="R21" s="86" t="str" cm="1">
        <f t="array" ref="R21">IF(E21="",IF(K21="","",IF(INDEX(DMAV_Dienste!$G$6:$G$2006,K21)="","",INDEX(DMAV_Dienste!$G$6:$G$2006,K21))),IF(INDEX(DMAV_Modell!$I$6:$I$2006,E21)="","",INDEX(DMAV_Modell!$I$6:$I$2006,E21)))</f>
        <v/>
      </c>
      <c r="S21" s="86" t="str" cm="1">
        <f t="array" ref="S21">IF(E21="",IF(K21="","",IF(INDEX(DMAV_Dienste!$I$6:$I$2006,K21)="","",INDEX(DMAV_Dienste!$I$6:$I$2006,K21))),IF(INDEX(DMAV_Modell!$K$6:$K$2006,E21)="","",INDEX(DMAV_Modell!$K$6:$K$2006,E21)))</f>
        <v>KGKCGC_FPDS2_V1_1</v>
      </c>
      <c r="T21" s="86" t="str" cm="1">
        <f t="array" ref="T21">IF(E21="",IF(K21="","",IF(INDEX(DMAV_Dienste!$L$6:$L$2006,K21)="","",INDEX(DMAV_Dienste!$L$6:$L$2006,K21))),IF(INDEX(DMAV_Modell!$N$6:$N$2006,E21)="","",INDEX(DMAV_Modell!$N$6:$N$2006,E21)))</f>
        <v/>
      </c>
      <c r="U21" s="87" t="str" cm="1">
        <f t="array" aca="1" ref="U21" ca="1">IF(AND(F21="",L21=""),"",HYPERLINK("#"&amp;RIGHT(CELL("dateiname"),LEN(CELL("dateiname"))-FIND("]",CELL("dateiname")))&amp;"!"&amp;CELL("adresse",OFFSET($F$6,MATCH(IF(F21="",L21,F21),$E$6:$E$2000,0)-1,4)),"STRUCT"))</f>
        <v/>
      </c>
      <c r="V21" s="88" t="str" cm="1">
        <f t="array" aca="1" ref="V21" ca="1">IF(AND(G21="",M21=""),"",HYPERLINK("#"&amp;RIGHT(CELL("dateiname"),LEN(CELL("dateiname"))-FIND("]",CELL("dateiname")))&amp;"!"&amp;CELL("adresse",OFFSET($G$6,MATCH(IF(G21="",M21,G21),$E$6:$E$2000,0)-1,3)),"SUBSTRUCT"))</f>
        <v/>
      </c>
      <c r="X21" s="104"/>
      <c r="Z21" s="117"/>
      <c r="AA21" s="118"/>
      <c r="AB21" s="119"/>
      <c r="AC21" s="120"/>
      <c r="AE21" s="109"/>
      <c r="AF21" s="110"/>
      <c r="AG21" s="111"/>
      <c r="AH21" s="112"/>
      <c r="AJ21" s="101"/>
      <c r="AL21" s="68" t="str" cm="1">
        <f t="array" aca="1" ref="AL21" ca="1">IF(N21="-","",HYPERLINK("#'DM01-AV-CH'!"&amp;RIGHT(CELL("adresse",OFFSET('DM01-AV-CH'!$G$6,N21-1,0)),LEN(CELL("adresse",OFFSET('DM01-AV-CH'!$G$6,N21-1,0)))-FIND("!",CELL("adresse",OFFSET('DM01-AV-CH'!$G$6,N21-1,0)))),"Modell"))</f>
        <v/>
      </c>
      <c r="AM21" s="96" t="str" cm="1">
        <f t="array" ref="AM21">IF($N21="-","",IF(INDEX('DM01-AV-CH'!$G$6:$G$2006,$N21)="","",INDEX('DM01-AV-CH'!$G$6:$G$2006,$N21)))</f>
        <v/>
      </c>
      <c r="AN21" s="97" t="str" cm="1">
        <f t="array" ref="AN21">IF($N21="-","",IF(INDEX('DM01-AV-CH'!$H$6:$H$2006,$N21)="","",INDEX('DM01-AV-CH'!$H$6:$H$2006,$N21)))</f>
        <v/>
      </c>
      <c r="AO21" s="98" t="str" cm="1">
        <f t="array" ref="AO21">IF($N21="-","",IF(INDEX('DM01-AV-CH'!$I$6:$I$2006,$N21)="","",INDEX('DM01-AV-CH'!$I$6:$I$2006,$N21)))</f>
        <v/>
      </c>
    </row>
    <row r="22" spans="1:41" x14ac:dyDescent="0.25">
      <c r="A22" s="201">
        <v>17</v>
      </c>
      <c r="B22" s="148" t="str" cm="1">
        <f t="array" ref="B22">IF(A22="","",INDEX(Korrelation!$E$4:$E$2004,A22))</f>
        <v>15</v>
      </c>
      <c r="C22" s="148">
        <f t="shared" si="0"/>
        <v>0</v>
      </c>
      <c r="D22" s="148">
        <f t="shared" si="1"/>
        <v>0</v>
      </c>
      <c r="E22" s="148">
        <f t="shared" si="2"/>
        <v>15</v>
      </c>
      <c r="F22" s="148" t="str">
        <f t="shared" si="3"/>
        <v/>
      </c>
      <c r="G22" s="148" t="str">
        <f t="shared" si="4"/>
        <v/>
      </c>
      <c r="H22" s="148" t="str" cm="1">
        <f t="array" ref="H22">IF(A22="","",INDEX(Korrelation!$F$4:$F$2004,A22))</f>
        <v>-</v>
      </c>
      <c r="I22" s="148">
        <f t="shared" si="5"/>
        <v>0</v>
      </c>
      <c r="J22" s="148">
        <f t="shared" si="6"/>
        <v>0</v>
      </c>
      <c r="K22" s="148" t="str">
        <f t="shared" si="7"/>
        <v/>
      </c>
      <c r="L22" s="148" t="str">
        <f t="shared" si="8"/>
        <v/>
      </c>
      <c r="M22" s="148" t="str">
        <f t="shared" si="9"/>
        <v/>
      </c>
      <c r="N22" s="148" t="str" cm="1">
        <f t="array" ref="N22">IF(A22="","",INDEX(Korrelation!$G$4:$G$2004,A22))</f>
        <v>-</v>
      </c>
      <c r="O22" s="148"/>
      <c r="P22" s="68" t="str" cm="1">
        <f t="array" aca="1" ref="P22" ca="1">IF(E22="",IF(K22="","",HYPERLINK("#DMAV_Dienste!"&amp;RIGHT(CELL("adresse",OFFSET(DMAV_Dienste!$E$6,K22-1,0)),LEN(CELL("adresse",OFFSET(DMAV_Dienste!$E$6,K22-1,0)))-FIND("!",CELL("adresse",OFFSET(DMAV_Dienste!$E$6,K22-1,0)))),"Dienst")),HYPERLINK("#DMAV_Modell!"&amp;RIGHT(CELL("adresse",OFFSET(DMAV_Modell!$G$6,E22-1,0)),LEN(CELL("adresse",OFFSET(DMAV_Modell!$G$6,E22-1,0)))-FIND("!",CELL("adresse",OFFSET(DMAV_Modell!$G$6,E22-1,0)))),"Modell"))</f>
        <v>Modell</v>
      </c>
      <c r="Q22" s="85" t="str" cm="1">
        <f t="array" ref="Q22">IF(E22="",IF(K22="","",IF(INDEX(DMAV_Dienste!$H$6:$H$2006,K22)="","",INDEX(DMAV_Dienste!$H$6:$H$2006,K22))),IF(INDEX(DMAV_Modell!$J$6:$J$2006,E22)="","",INDEX(DMAV_Modell!$J$6:$J$2006,E22)))</f>
        <v>IMPORTS</v>
      </c>
      <c r="R22" s="86" t="str" cm="1">
        <f t="array" ref="R22">IF(E22="",IF(K22="","",IF(INDEX(DMAV_Dienste!$G$6:$G$2006,K22)="","",INDEX(DMAV_Dienste!$G$6:$G$2006,K22))),IF(INDEX(DMAV_Modell!$I$6:$I$2006,E22)="","",INDEX(DMAV_Modell!$I$6:$I$2006,E22)))</f>
        <v/>
      </c>
      <c r="S22" s="86" t="str" cm="1">
        <f t="array" ref="S22">IF(E22="",IF(K22="","",IF(INDEX(DMAV_Dienste!$I$6:$I$2006,K22)="","",INDEX(DMAV_Dienste!$I$6:$I$2006,K22))),IF(INDEX(DMAV_Modell!$K$6:$K$2006,E22)="","",INDEX(DMAV_Modell!$K$6:$K$2006,E22)))</f>
        <v>HoheitsgrenzenLV_V1_0</v>
      </c>
      <c r="T22" s="86" t="str" cm="1">
        <f t="array" ref="T22">IF(E22="",IF(K22="","",IF(INDEX(DMAV_Dienste!$L$6:$L$2006,K22)="","",INDEX(DMAV_Dienste!$L$6:$L$2006,K22))),IF(INDEX(DMAV_Modell!$N$6:$N$2006,E22)="","",INDEX(DMAV_Modell!$N$6:$N$2006,E22)))</f>
        <v/>
      </c>
      <c r="U22" s="87" t="str" cm="1">
        <f t="array" aca="1" ref="U22" ca="1">IF(AND(F22="",L22=""),"",HYPERLINK("#"&amp;RIGHT(CELL("dateiname"),LEN(CELL("dateiname"))-FIND("]",CELL("dateiname")))&amp;"!"&amp;CELL("adresse",OFFSET($F$6,MATCH(IF(F22="",L22,F22),$E$6:$E$2000,0)-1,4)),"STRUCT"))</f>
        <v/>
      </c>
      <c r="V22" s="88" t="str" cm="1">
        <f t="array" aca="1" ref="V22" ca="1">IF(AND(G22="",M22=""),"",HYPERLINK("#"&amp;RIGHT(CELL("dateiname"),LEN(CELL("dateiname"))-FIND("]",CELL("dateiname")))&amp;"!"&amp;CELL("adresse",OFFSET($G$6,MATCH(IF(G22="",M22,G22),$E$6:$E$2000,0)-1,3)),"SUBSTRUCT"))</f>
        <v/>
      </c>
      <c r="X22" s="104"/>
      <c r="Z22" s="117"/>
      <c r="AA22" s="118"/>
      <c r="AB22" s="119"/>
      <c r="AC22" s="120"/>
      <c r="AE22" s="109"/>
      <c r="AF22" s="110"/>
      <c r="AG22" s="111"/>
      <c r="AH22" s="112"/>
      <c r="AJ22" s="101"/>
      <c r="AL22" s="68" t="str" cm="1">
        <f t="array" aca="1" ref="AL22" ca="1">IF(N22="-","",HYPERLINK("#'DM01-AV-CH'!"&amp;RIGHT(CELL("adresse",OFFSET('DM01-AV-CH'!$G$6,N22-1,0)),LEN(CELL("adresse",OFFSET('DM01-AV-CH'!$G$6,N22-1,0)))-FIND("!",CELL("adresse",OFFSET('DM01-AV-CH'!$G$6,N22-1,0)))),"Modell"))</f>
        <v/>
      </c>
      <c r="AM22" s="96" t="str" cm="1">
        <f t="array" ref="AM22">IF($N22="-","",IF(INDEX('DM01-AV-CH'!$G$6:$G$2006,$N22)="","",INDEX('DM01-AV-CH'!$G$6:$G$2006,$N22)))</f>
        <v/>
      </c>
      <c r="AN22" s="97" t="str" cm="1">
        <f t="array" ref="AN22">IF($N22="-","",IF(INDEX('DM01-AV-CH'!$H$6:$H$2006,$N22)="","",INDEX('DM01-AV-CH'!$H$6:$H$2006,$N22)))</f>
        <v/>
      </c>
      <c r="AO22" s="98" t="str" cm="1">
        <f t="array" ref="AO22">IF($N22="-","",IF(INDEX('DM01-AV-CH'!$I$6:$I$2006,$N22)="","",INDEX('DM01-AV-CH'!$I$6:$I$2006,$N22)))</f>
        <v/>
      </c>
    </row>
    <row r="23" spans="1:41" x14ac:dyDescent="0.25">
      <c r="A23" s="201">
        <v>18</v>
      </c>
      <c r="B23" s="148" t="str" cm="1">
        <f t="array" ref="B23">IF(A23="","",INDEX(Korrelation!$E$4:$E$2004,A23))</f>
        <v>16</v>
      </c>
      <c r="C23" s="148">
        <f t="shared" si="0"/>
        <v>0</v>
      </c>
      <c r="D23" s="148">
        <f t="shared" si="1"/>
        <v>0</v>
      </c>
      <c r="E23" s="148">
        <f t="shared" si="2"/>
        <v>16</v>
      </c>
      <c r="F23" s="148" t="str">
        <f t="shared" si="3"/>
        <v/>
      </c>
      <c r="G23" s="148" t="str">
        <f t="shared" si="4"/>
        <v/>
      </c>
      <c r="H23" s="148" t="str" cm="1">
        <f t="array" ref="H23">IF(A23="","",INDEX(Korrelation!$F$4:$F$2004,A23))</f>
        <v>-</v>
      </c>
      <c r="I23" s="148">
        <f t="shared" si="5"/>
        <v>0</v>
      </c>
      <c r="J23" s="148">
        <f t="shared" si="6"/>
        <v>0</v>
      </c>
      <c r="K23" s="148" t="str">
        <f t="shared" si="7"/>
        <v/>
      </c>
      <c r="L23" s="148" t="str">
        <f t="shared" si="8"/>
        <v/>
      </c>
      <c r="M23" s="148" t="str">
        <f t="shared" si="9"/>
        <v/>
      </c>
      <c r="N23" s="148" t="str" cm="1">
        <f t="array" ref="N23">IF(A23="","",INDEX(Korrelation!$G$4:$G$2004,A23))</f>
        <v>-</v>
      </c>
      <c r="O23" s="148"/>
      <c r="P23" s="68" t="str" cm="1">
        <f t="array" aca="1" ref="P23" ca="1">IF(E23="",IF(K23="","",HYPERLINK("#DMAV_Dienste!"&amp;RIGHT(CELL("adresse",OFFSET(DMAV_Dienste!$E$6,K23-1,0)),LEN(CELL("adresse",OFFSET(DMAV_Dienste!$E$6,K23-1,0)))-FIND("!",CELL("adresse",OFFSET(DMAV_Dienste!$E$6,K23-1,0)))),"Dienst")),HYPERLINK("#DMAV_Modell!"&amp;RIGHT(CELL("adresse",OFFSET(DMAV_Modell!$G$6,E23-1,0)),LEN(CELL("adresse",OFFSET(DMAV_Modell!$G$6,E23-1,0)))-FIND("!",CELL("adresse",OFFSET(DMAV_Modell!$G$6,E23-1,0)))),"Modell"))</f>
        <v>Modell</v>
      </c>
      <c r="Q23" s="85" t="str" cm="1">
        <f t="array" ref="Q23">IF(E23="",IF(K23="","",IF(INDEX(DMAV_Dienste!$H$6:$H$2006,K23)="","",INDEX(DMAV_Dienste!$H$6:$H$2006,K23))),IF(INDEX(DMAV_Modell!$J$6:$J$2006,E23)="","",INDEX(DMAV_Modell!$J$6:$J$2006,E23)))</f>
        <v>IMPORTS</v>
      </c>
      <c r="R23" s="86" t="str" cm="1">
        <f t="array" ref="R23">IF(E23="",IF(K23="","",IF(INDEX(DMAV_Dienste!$G$6:$G$2006,K23)="","",INDEX(DMAV_Dienste!$G$6:$G$2006,K23))),IF(INDEX(DMAV_Modell!$I$6:$I$2006,E23)="","",INDEX(DMAV_Modell!$I$6:$I$2006,E23)))</f>
        <v/>
      </c>
      <c r="S23" s="86" t="str" cm="1">
        <f t="array" ref="S23">IF(E23="",IF(K23="","",IF(INDEX(DMAV_Dienste!$I$6:$I$2006,K23)="","",INDEX(DMAV_Dienste!$I$6:$I$2006,K23))),IF(INDEX(DMAV_Modell!$K$6:$K$2006,E23)="","",INDEX(DMAV_Modell!$K$6:$K$2006,E23)))</f>
        <v>OfficialIndexOfLocalities_V1_0</v>
      </c>
      <c r="T23" s="86" t="str" cm="1">
        <f t="array" ref="T23">IF(E23="",IF(K23="","",IF(INDEX(DMAV_Dienste!$L$6:$L$2006,K23)="","",INDEX(DMAV_Dienste!$L$6:$L$2006,K23))),IF(INDEX(DMAV_Modell!$N$6:$N$2006,E23)="","",INDEX(DMAV_Modell!$N$6:$N$2006,E23)))</f>
        <v/>
      </c>
      <c r="U23" s="87" t="str" cm="1">
        <f t="array" aca="1" ref="U23" ca="1">IF(AND(F23="",L23=""),"",HYPERLINK("#"&amp;RIGHT(CELL("dateiname"),LEN(CELL("dateiname"))-FIND("]",CELL("dateiname")))&amp;"!"&amp;CELL("adresse",OFFSET($F$6,MATCH(IF(F23="",L23,F23),$E$6:$E$2000,0)-1,4)),"STRUCT"))</f>
        <v/>
      </c>
      <c r="V23" s="88" t="str" cm="1">
        <f t="array" aca="1" ref="V23" ca="1">IF(AND(G23="",M23=""),"",HYPERLINK("#"&amp;RIGHT(CELL("dateiname"),LEN(CELL("dateiname"))-FIND("]",CELL("dateiname")))&amp;"!"&amp;CELL("adresse",OFFSET($G$6,MATCH(IF(G23="",M23,G23),$E$6:$E$2000,0)-1,3)),"SUBSTRUCT"))</f>
        <v/>
      </c>
      <c r="X23" s="104"/>
      <c r="Z23" s="117"/>
      <c r="AA23" s="118"/>
      <c r="AB23" s="119"/>
      <c r="AC23" s="120"/>
      <c r="AE23" s="109"/>
      <c r="AF23" s="110"/>
      <c r="AG23" s="111"/>
      <c r="AH23" s="112"/>
      <c r="AJ23" s="101"/>
      <c r="AL23" s="68" t="str" cm="1">
        <f t="array" aca="1" ref="AL23" ca="1">IF(N23="-","",HYPERLINK("#'DM01-AV-CH'!"&amp;RIGHT(CELL("adresse",OFFSET('DM01-AV-CH'!$G$6,N23-1,0)),LEN(CELL("adresse",OFFSET('DM01-AV-CH'!$G$6,N23-1,0)))-FIND("!",CELL("adresse",OFFSET('DM01-AV-CH'!$G$6,N23-1,0)))),"Modell"))</f>
        <v/>
      </c>
      <c r="AM23" s="96" t="str" cm="1">
        <f t="array" ref="AM23">IF($N23="-","",IF(INDEX('DM01-AV-CH'!$G$6:$G$2006,$N23)="","",INDEX('DM01-AV-CH'!$G$6:$G$2006,$N23)))</f>
        <v/>
      </c>
      <c r="AN23" s="97" t="str" cm="1">
        <f t="array" ref="AN23">IF($N23="-","",IF(INDEX('DM01-AV-CH'!$H$6:$H$2006,$N23)="","",INDEX('DM01-AV-CH'!$H$6:$H$2006,$N23)))</f>
        <v/>
      </c>
      <c r="AO23" s="98" t="str" cm="1">
        <f t="array" ref="AO23">IF($N23="-","",IF(INDEX('DM01-AV-CH'!$I$6:$I$2006,$N23)="","",INDEX('DM01-AV-CH'!$I$6:$I$2006,$N23)))</f>
        <v/>
      </c>
    </row>
    <row r="24" spans="1:41" x14ac:dyDescent="0.25">
      <c r="A24" s="201">
        <v>19</v>
      </c>
      <c r="B24" s="148" t="str" cm="1">
        <f t="array" ref="B24">IF(A24="","",INDEX(Korrelation!$E$4:$E$2004,A24))</f>
        <v>17</v>
      </c>
      <c r="C24" s="148">
        <f t="shared" si="0"/>
        <v>0</v>
      </c>
      <c r="D24" s="148">
        <f t="shared" si="1"/>
        <v>0</v>
      </c>
      <c r="E24" s="148">
        <f t="shared" si="2"/>
        <v>17</v>
      </c>
      <c r="F24" s="148" t="str">
        <f t="shared" si="3"/>
        <v/>
      </c>
      <c r="G24" s="148" t="str">
        <f t="shared" si="4"/>
        <v/>
      </c>
      <c r="H24" s="148" t="str" cm="1">
        <f t="array" ref="H24">IF(A24="","",INDEX(Korrelation!$F$4:$F$2004,A24))</f>
        <v>-</v>
      </c>
      <c r="I24" s="148">
        <f t="shared" si="5"/>
        <v>0</v>
      </c>
      <c r="J24" s="148">
        <f t="shared" si="6"/>
        <v>0</v>
      </c>
      <c r="K24" s="148" t="str">
        <f t="shared" si="7"/>
        <v/>
      </c>
      <c r="L24" s="148" t="str">
        <f t="shared" si="8"/>
        <v/>
      </c>
      <c r="M24" s="148" t="str">
        <f t="shared" si="9"/>
        <v/>
      </c>
      <c r="N24" s="148" cm="1">
        <f t="array" ref="N24">IF(A24="","",INDEX(Korrelation!$G$4:$G$2004,A24))</f>
        <v>3</v>
      </c>
      <c r="O24" s="148"/>
      <c r="P24" s="68" t="str" cm="1">
        <f t="array" aca="1" ref="P24" ca="1">IF(E24="",IF(K24="","",HYPERLINK("#DMAV_Dienste!"&amp;RIGHT(CELL("adresse",OFFSET(DMAV_Dienste!$E$6,K24-1,0)),LEN(CELL("adresse",OFFSET(DMAV_Dienste!$E$6,K24-1,0)))-FIND("!",CELL("adresse",OFFSET(DMAV_Dienste!$E$6,K24-1,0)))),"Dienst")),HYPERLINK("#DMAV_Modell!"&amp;RIGHT(CELL("adresse",OFFSET(DMAV_Modell!$G$6,E24-1,0)),LEN(CELL("adresse",OFFSET(DMAV_Modell!$G$6,E24-1,0)))-FIND("!",CELL("adresse",OFFSET(DMAV_Modell!$G$6,E24-1,0)))),"Modell"))</f>
        <v>Modell</v>
      </c>
      <c r="Q24" s="85" t="str" cm="1">
        <f t="array" ref="Q24">IF(E24="",IF(K24="","",IF(INDEX(DMAV_Dienste!$H$6:$H$2006,K24)="","",INDEX(DMAV_Dienste!$H$6:$H$2006,K24))),IF(INDEX(DMAV_Modell!$J$6:$J$2006,E24)="","",INDEX(DMAV_Modell!$J$6:$J$2006,E24)))</f>
        <v>DOMAIN</v>
      </c>
      <c r="R24" s="86" t="str" cm="1">
        <f t="array" ref="R24">IF(E24="",IF(K24="","",IF(INDEX(DMAV_Dienste!$G$6:$G$2006,K24)="","",INDEX(DMAV_Dienste!$G$6:$G$2006,K24))),IF(INDEX(DMAV_Modell!$I$6:$I$2006,E24)="","",INDEX(DMAV_Modell!$I$6:$I$2006,E24)))</f>
        <v/>
      </c>
      <c r="S24" s="86" t="str" cm="1">
        <f t="array" ref="S24">IF(E24="",IF(K24="","",IF(INDEX(DMAV_Dienste!$I$6:$I$2006,K24)="","",INDEX(DMAV_Dienste!$I$6:$I$2006,K24))),IF(INDEX(DMAV_Modell!$K$6:$K$2006,E24)="","",INDEX(DMAV_Modell!$K$6:$K$2006,E24)))</f>
        <v>Hoehe</v>
      </c>
      <c r="T24" s="86" t="str" cm="1">
        <f t="array" ref="T24">IF(E24="",IF(K24="","",IF(INDEX(DMAV_Dienste!$L$6:$L$2006,K24)="","",INDEX(DMAV_Dienste!$L$6:$L$2006,K24))),IF(INDEX(DMAV_Modell!$N$6:$N$2006,E24)="","",INDEX(DMAV_Modell!$N$6:$N$2006,E24)))</f>
        <v/>
      </c>
      <c r="U24" s="87" t="str" cm="1">
        <f t="array" aca="1" ref="U24" ca="1">IF(AND(F24="",L24=""),"",HYPERLINK("#"&amp;RIGHT(CELL("dateiname"),LEN(CELL("dateiname"))-FIND("]",CELL("dateiname")))&amp;"!"&amp;CELL("adresse",OFFSET($F$6,MATCH(IF(F24="",L24,F24),$E$6:$E$2000,0)-1,4)),"STRUCT"))</f>
        <v/>
      </c>
      <c r="V24" s="88" t="str" cm="1">
        <f t="array" aca="1" ref="V24" ca="1">IF(AND(G24="",M24=""),"",HYPERLINK("#"&amp;RIGHT(CELL("dateiname"),LEN(CELL("dateiname"))-FIND("]",CELL("dateiname")))&amp;"!"&amp;CELL("adresse",OFFSET($G$6,MATCH(IF(G24="",M24,G24),$E$6:$E$2000,0)-1,3)),"SUBSTRUCT"))</f>
        <v/>
      </c>
      <c r="X24" s="104"/>
      <c r="Z24" s="117"/>
      <c r="AA24" s="118"/>
      <c r="AB24" s="119"/>
      <c r="AC24" s="120"/>
      <c r="AE24" s="109"/>
      <c r="AF24" s="110"/>
      <c r="AG24" s="111"/>
      <c r="AH24" s="112"/>
      <c r="AJ24" s="101"/>
      <c r="AL24" s="68" t="str" cm="1">
        <f t="array" aca="1" ref="AL24" ca="1">IF(N24="-","",HYPERLINK("#'DM01-AV-CH'!"&amp;RIGHT(CELL("adresse",OFFSET('DM01-AV-CH'!$G$6,N24-1,0)),LEN(CELL("adresse",OFFSET('DM01-AV-CH'!$G$6,N24-1,0)))-FIND("!",CELL("adresse",OFFSET('DM01-AV-CH'!$G$6,N24-1,0)))),"Modell"))</f>
        <v>Modell</v>
      </c>
      <c r="AM24" s="96" t="str" cm="1">
        <f t="array" ref="AM24">IF($N24="-","",IF(INDEX('DM01-AV-CH'!$G$6:$G$2006,$N24)="","",INDEX('DM01-AV-CH'!$G$6:$G$2006,$N24)))</f>
        <v>Allgemein</v>
      </c>
      <c r="AN24" s="97" t="str" cm="1">
        <f t="array" ref="AN24">IF($N24="-","",IF(INDEX('DM01-AV-CH'!$H$6:$H$2006,$N24)="","",INDEX('DM01-AV-CH'!$H$6:$H$2006,$N24)))</f>
        <v/>
      </c>
      <c r="AO24" s="98" t="str" cm="1">
        <f t="array" ref="AO24">IF($N24="-","",IF(INDEX('DM01-AV-CH'!$I$6:$I$2006,$N24)="","",INDEX('DM01-AV-CH'!$I$6:$I$2006,$N24)))</f>
        <v>Hoehe</v>
      </c>
    </row>
    <row r="25" spans="1:41" x14ac:dyDescent="0.25">
      <c r="A25" s="201">
        <v>20</v>
      </c>
      <c r="B25" s="148" t="str" cm="1">
        <f t="array" ref="B25">IF(A25="","",INDEX(Korrelation!$E$4:$E$2004,A25))</f>
        <v>18</v>
      </c>
      <c r="C25" s="148">
        <f t="shared" si="0"/>
        <v>0</v>
      </c>
      <c r="D25" s="148">
        <f t="shared" si="1"/>
        <v>0</v>
      </c>
      <c r="E25" s="148">
        <f t="shared" si="2"/>
        <v>18</v>
      </c>
      <c r="F25" s="148" t="str">
        <f t="shared" si="3"/>
        <v/>
      </c>
      <c r="G25" s="148" t="str">
        <f t="shared" si="4"/>
        <v/>
      </c>
      <c r="H25" s="148" t="str" cm="1">
        <f t="array" ref="H25">IF(A25="","",INDEX(Korrelation!$F$4:$F$2004,A25))</f>
        <v>-</v>
      </c>
      <c r="I25" s="148">
        <f t="shared" si="5"/>
        <v>0</v>
      </c>
      <c r="J25" s="148">
        <f t="shared" si="6"/>
        <v>0</v>
      </c>
      <c r="K25" s="148" t="str">
        <f t="shared" si="7"/>
        <v/>
      </c>
      <c r="L25" s="148" t="str">
        <f t="shared" si="8"/>
        <v/>
      </c>
      <c r="M25" s="148" t="str">
        <f t="shared" si="9"/>
        <v/>
      </c>
      <c r="N25" s="148" t="str" cm="1">
        <f t="array" ref="N25">IF(A25="","",INDEX(Korrelation!$G$4:$G$2004,A25))</f>
        <v>-</v>
      </c>
      <c r="O25" s="148"/>
      <c r="P25" s="68" t="str" cm="1">
        <f t="array" aca="1" ref="P25" ca="1">IF(E25="",IF(K25="","",HYPERLINK("#DMAV_Dienste!"&amp;RIGHT(CELL("adresse",OFFSET(DMAV_Dienste!$E$6,K25-1,0)),LEN(CELL("adresse",OFFSET(DMAV_Dienste!$E$6,K25-1,0)))-FIND("!",CELL("adresse",OFFSET(DMAV_Dienste!$E$6,K25-1,0)))),"Dienst")),HYPERLINK("#DMAV_Modell!"&amp;RIGHT(CELL("adresse",OFFSET(DMAV_Modell!$G$6,E25-1,0)),LEN(CELL("adresse",OFFSET(DMAV_Modell!$G$6,E25-1,0)))-FIND("!",CELL("adresse",OFFSET(DMAV_Modell!$G$6,E25-1,0)))),"Modell"))</f>
        <v>Modell</v>
      </c>
      <c r="Q25" s="85" t="str" cm="1">
        <f t="array" ref="Q25">IF(E25="",IF(K25="","",IF(INDEX(DMAV_Dienste!$H$6:$H$2006,K25)="","",INDEX(DMAV_Dienste!$H$6:$H$2006,K25))),IF(INDEX(DMAV_Modell!$J$6:$J$2006,E25)="","",INDEX(DMAV_Modell!$J$6:$J$2006,E25)))</f>
        <v>IMPORTS</v>
      </c>
      <c r="R25" s="86" t="str" cm="1">
        <f t="array" ref="R25">IF(E25="",IF(K25="","",IF(INDEX(DMAV_Dienste!$G$6:$G$2006,K25)="","",INDEX(DMAV_Dienste!$G$6:$G$2006,K25))),IF(INDEX(DMAV_Modell!$I$6:$I$2006,E25)="","",INDEX(DMAV_Modell!$I$6:$I$2006,E25)))</f>
        <v/>
      </c>
      <c r="S25" s="86" t="str" cm="1">
        <f t="array" ref="S25">IF(E25="",IF(K25="","",IF(INDEX(DMAV_Dienste!$I$6:$I$2006,K25)="","",INDEX(DMAV_Dienste!$I$6:$I$2006,K25))),IF(INDEX(DMAV_Modell!$K$6:$K$2006,E25)="","",INDEX(DMAV_Modell!$K$6:$K$2006,E25)))</f>
        <v>Units</v>
      </c>
      <c r="T25" s="86" t="str" cm="1">
        <f t="array" ref="T25">IF(E25="",IF(K25="","",IF(INDEX(DMAV_Dienste!$L$6:$L$2006,K25)="","",INDEX(DMAV_Dienste!$L$6:$L$2006,K25))),IF(INDEX(DMAV_Modell!$N$6:$N$2006,E25)="","",INDEX(DMAV_Modell!$N$6:$N$2006,E25)))</f>
        <v/>
      </c>
      <c r="U25" s="87" t="str" cm="1">
        <f t="array" aca="1" ref="U25" ca="1">IF(AND(F25="",L25=""),"",HYPERLINK("#"&amp;RIGHT(CELL("dateiname"),LEN(CELL("dateiname"))-FIND("]",CELL("dateiname")))&amp;"!"&amp;CELL("adresse",OFFSET($F$6,MATCH(IF(F25="",L25,F25),$E$6:$E$2000,0)-1,4)),"STRUCT"))</f>
        <v/>
      </c>
      <c r="V25" s="88" t="str" cm="1">
        <f t="array" aca="1" ref="V25" ca="1">IF(AND(G25="",M25=""),"",HYPERLINK("#"&amp;RIGHT(CELL("dateiname"),LEN(CELL("dateiname"))-FIND("]",CELL("dateiname")))&amp;"!"&amp;CELL("adresse",OFFSET($G$6,MATCH(IF(G25="",M25,G25),$E$6:$E$2000,0)-1,3)),"SUBSTRUCT"))</f>
        <v/>
      </c>
      <c r="X25" s="104"/>
      <c r="Z25" s="117"/>
      <c r="AA25" s="118"/>
      <c r="AB25" s="119"/>
      <c r="AC25" s="120"/>
      <c r="AE25" s="109"/>
      <c r="AF25" s="110"/>
      <c r="AG25" s="111"/>
      <c r="AH25" s="112"/>
      <c r="AJ25" s="101"/>
      <c r="AL25" s="68" t="str" cm="1">
        <f t="array" aca="1" ref="AL25" ca="1">IF(N25="-","",HYPERLINK("#'DM01-AV-CH'!"&amp;RIGHT(CELL("adresse",OFFSET('DM01-AV-CH'!$G$6,N25-1,0)),LEN(CELL("adresse",OFFSET('DM01-AV-CH'!$G$6,N25-1,0)))-FIND("!",CELL("adresse",OFFSET('DM01-AV-CH'!$G$6,N25-1,0)))),"Modell"))</f>
        <v/>
      </c>
      <c r="AM25" s="96" t="str" cm="1">
        <f t="array" ref="AM25">IF($N25="-","",IF(INDEX('DM01-AV-CH'!$G$6:$G$2006,$N25)="","",INDEX('DM01-AV-CH'!$G$6:$G$2006,$N25)))</f>
        <v/>
      </c>
      <c r="AN25" s="97" t="str" cm="1">
        <f t="array" ref="AN25">IF($N25="-","",IF(INDEX('DM01-AV-CH'!$H$6:$H$2006,$N25)="","",INDEX('DM01-AV-CH'!$H$6:$H$2006,$N25)))</f>
        <v/>
      </c>
      <c r="AO25" s="98" t="str" cm="1">
        <f t="array" ref="AO25">IF($N25="-","",IF(INDEX('DM01-AV-CH'!$I$6:$I$2006,$N25)="","",INDEX('DM01-AV-CH'!$I$6:$I$2006,$N25)))</f>
        <v/>
      </c>
    </row>
    <row r="26" spans="1:41" x14ac:dyDescent="0.25">
      <c r="A26" s="201">
        <v>21</v>
      </c>
      <c r="B26" s="148" t="str" cm="1">
        <f t="array" ref="B26">IF(A26="","",INDEX(Korrelation!$E$4:$E$2004,A26))</f>
        <v>19</v>
      </c>
      <c r="C26" s="148">
        <f t="shared" si="0"/>
        <v>0</v>
      </c>
      <c r="D26" s="148">
        <f t="shared" si="1"/>
        <v>0</v>
      </c>
      <c r="E26" s="148">
        <f t="shared" si="2"/>
        <v>19</v>
      </c>
      <c r="F26" s="148" t="str">
        <f t="shared" si="3"/>
        <v/>
      </c>
      <c r="G26" s="148" t="str">
        <f t="shared" si="4"/>
        <v/>
      </c>
      <c r="H26" s="148" t="str" cm="1">
        <f t="array" ref="H26">IF(A26="","",INDEX(Korrelation!$F$4:$F$2004,A26))</f>
        <v>-</v>
      </c>
      <c r="I26" s="148">
        <f t="shared" si="5"/>
        <v>0</v>
      </c>
      <c r="J26" s="148">
        <f t="shared" si="6"/>
        <v>0</v>
      </c>
      <c r="K26" s="148" t="str">
        <f t="shared" si="7"/>
        <v/>
      </c>
      <c r="L26" s="148" t="str">
        <f t="shared" si="8"/>
        <v/>
      </c>
      <c r="M26" s="148" t="str">
        <f t="shared" si="9"/>
        <v/>
      </c>
      <c r="N26" s="148" t="str" cm="1">
        <f t="array" ref="N26">IF(A26="","",INDEX(Korrelation!$G$4:$G$2004,A26))</f>
        <v>-</v>
      </c>
      <c r="O26" s="148"/>
      <c r="P26" s="68" t="str" cm="1">
        <f t="array" aca="1" ref="P26" ca="1">IF(E26="",IF(K26="","",HYPERLINK("#DMAV_Dienste!"&amp;RIGHT(CELL("adresse",OFFSET(DMAV_Dienste!$E$6,K26-1,0)),LEN(CELL("adresse",OFFSET(DMAV_Dienste!$E$6,K26-1,0)))-FIND("!",CELL("adresse",OFFSET(DMAV_Dienste!$E$6,K26-1,0)))),"Dienst")),HYPERLINK("#DMAV_Modell!"&amp;RIGHT(CELL("adresse",OFFSET(DMAV_Modell!$G$6,E26-1,0)),LEN(CELL("adresse",OFFSET(DMAV_Modell!$G$6,E26-1,0)))-FIND("!",CELL("adresse",OFFSET(DMAV_Modell!$G$6,E26-1,0)))),"Modell"))</f>
        <v>Modell</v>
      </c>
      <c r="Q26" s="85" t="str" cm="1">
        <f t="array" ref="Q26">IF(E26="",IF(K26="","",IF(INDEX(DMAV_Dienste!$H$6:$H$2006,K26)="","",INDEX(DMAV_Dienste!$H$6:$H$2006,K26))),IF(INDEX(DMAV_Modell!$J$6:$J$2006,E26)="","",INDEX(DMAV_Modell!$J$6:$J$2006,E26)))</f>
        <v>IMPORTS</v>
      </c>
      <c r="R26" s="86" t="str" cm="1">
        <f t="array" ref="R26">IF(E26="",IF(K26="","",IF(INDEX(DMAV_Dienste!$G$6:$G$2006,K26)="","",INDEX(DMAV_Dienste!$G$6:$G$2006,K26))),IF(INDEX(DMAV_Modell!$I$6:$I$2006,E26)="","",INDEX(DMAV_Modell!$I$6:$I$2006,E26)))</f>
        <v/>
      </c>
      <c r="S26" s="86" t="str" cm="1">
        <f t="array" ref="S26">IF(E26="",IF(K26="","",IF(INDEX(DMAV_Dienste!$I$6:$I$2006,K26)="","",INDEX(DMAV_Dienste!$I$6:$I$2006,K26))),IF(INDEX(DMAV_Modell!$K$6:$K$2006,E26)="","",INDEX(DMAV_Modell!$K$6:$K$2006,E26)))</f>
        <v>GeometryCHLV95_V2</v>
      </c>
      <c r="T26" s="86" t="str" cm="1">
        <f t="array" ref="T26">IF(E26="",IF(K26="","",IF(INDEX(DMAV_Dienste!$L$6:$L$2006,K26)="","",INDEX(DMAV_Dienste!$L$6:$L$2006,K26))),IF(INDEX(DMAV_Modell!$N$6:$N$2006,E26)="","",INDEX(DMAV_Modell!$N$6:$N$2006,E26)))</f>
        <v/>
      </c>
      <c r="U26" s="87" t="str" cm="1">
        <f t="array" aca="1" ref="U26" ca="1">IF(AND(F26="",L26=""),"",HYPERLINK("#"&amp;RIGHT(CELL("dateiname"),LEN(CELL("dateiname"))-FIND("]",CELL("dateiname")))&amp;"!"&amp;CELL("adresse",OFFSET($F$6,MATCH(IF(F26="",L26,F26),$E$6:$E$2000,0)-1,4)),"STRUCT"))</f>
        <v/>
      </c>
      <c r="V26" s="88" t="str" cm="1">
        <f t="array" aca="1" ref="V26" ca="1">IF(AND(G26="",M26=""),"",HYPERLINK("#"&amp;RIGHT(CELL("dateiname"),LEN(CELL("dateiname"))-FIND("]",CELL("dateiname")))&amp;"!"&amp;CELL("adresse",OFFSET($G$6,MATCH(IF(G26="",M26,G26),$E$6:$E$2000,0)-1,3)),"SUBSTRUCT"))</f>
        <v/>
      </c>
      <c r="X26" s="104"/>
      <c r="Z26" s="117"/>
      <c r="AA26" s="118"/>
      <c r="AB26" s="119"/>
      <c r="AC26" s="120"/>
      <c r="AE26" s="109"/>
      <c r="AF26" s="110"/>
      <c r="AG26" s="111"/>
      <c r="AH26" s="112"/>
      <c r="AJ26" s="101"/>
      <c r="AL26" s="68" t="str" cm="1">
        <f t="array" aca="1" ref="AL26" ca="1">IF(N26="-","",HYPERLINK("#'DM01-AV-CH'!"&amp;RIGHT(CELL("adresse",OFFSET('DM01-AV-CH'!$G$6,N26-1,0)),LEN(CELL("adresse",OFFSET('DM01-AV-CH'!$G$6,N26-1,0)))-FIND("!",CELL("adresse",OFFSET('DM01-AV-CH'!$G$6,N26-1,0)))),"Modell"))</f>
        <v/>
      </c>
      <c r="AM26" s="96" t="str" cm="1">
        <f t="array" ref="AM26">IF($N26="-","",IF(INDEX('DM01-AV-CH'!$G$6:$G$2006,$N26)="","",INDEX('DM01-AV-CH'!$G$6:$G$2006,$N26)))</f>
        <v/>
      </c>
      <c r="AN26" s="97" t="str" cm="1">
        <f t="array" ref="AN26">IF($N26="-","",IF(INDEX('DM01-AV-CH'!$H$6:$H$2006,$N26)="","",INDEX('DM01-AV-CH'!$H$6:$H$2006,$N26)))</f>
        <v/>
      </c>
      <c r="AO26" s="98" t="str" cm="1">
        <f t="array" ref="AO26">IF($N26="-","",IF(INDEX('DM01-AV-CH'!$I$6:$I$2006,$N26)="","",INDEX('DM01-AV-CH'!$I$6:$I$2006,$N26)))</f>
        <v/>
      </c>
    </row>
    <row r="27" spans="1:41" x14ac:dyDescent="0.25">
      <c r="A27" s="201">
        <v>22</v>
      </c>
      <c r="B27" s="148" t="str" cm="1">
        <f t="array" ref="B27">IF(A27="","",INDEX(Korrelation!$E$4:$E$2004,A27))</f>
        <v>20</v>
      </c>
      <c r="C27" s="148">
        <f t="shared" si="0"/>
        <v>0</v>
      </c>
      <c r="D27" s="148">
        <f t="shared" si="1"/>
        <v>0</v>
      </c>
      <c r="E27" s="148">
        <f t="shared" si="2"/>
        <v>20</v>
      </c>
      <c r="F27" s="148" t="str">
        <f t="shared" si="3"/>
        <v/>
      </c>
      <c r="G27" s="148" t="str">
        <f t="shared" si="4"/>
        <v/>
      </c>
      <c r="H27" s="148" t="str" cm="1">
        <f t="array" ref="H27">IF(A27="","",INDEX(Korrelation!$F$4:$F$2004,A27))</f>
        <v>-</v>
      </c>
      <c r="I27" s="148">
        <f t="shared" si="5"/>
        <v>0</v>
      </c>
      <c r="J27" s="148">
        <f t="shared" si="6"/>
        <v>0</v>
      </c>
      <c r="K27" s="148" t="str">
        <f t="shared" si="7"/>
        <v/>
      </c>
      <c r="L27" s="148" t="str">
        <f t="shared" si="8"/>
        <v/>
      </c>
      <c r="M27" s="148" t="str">
        <f t="shared" si="9"/>
        <v/>
      </c>
      <c r="N27" s="148" cm="1">
        <f t="array" ref="N27">IF(A27="","",INDEX(Korrelation!$G$4:$G$2004,A27))</f>
        <v>14</v>
      </c>
      <c r="O27" s="148"/>
      <c r="P27" s="68" t="str" cm="1">
        <f t="array" aca="1" ref="P27" ca="1">IF(E27="",IF(K27="","",HYPERLINK("#DMAV_Dienste!"&amp;RIGHT(CELL("adresse",OFFSET(DMAV_Dienste!$E$6,K27-1,0)),LEN(CELL("adresse",OFFSET(DMAV_Dienste!$E$6,K27-1,0)))-FIND("!",CELL("adresse",OFFSET(DMAV_Dienste!$E$6,K27-1,0)))),"Dienst")),HYPERLINK("#DMAV_Modell!"&amp;RIGHT(CELL("adresse",OFFSET(DMAV_Modell!$G$6,E27-1,0)),LEN(CELL("adresse",OFFSET(DMAV_Modell!$G$6,E27-1,0)))-FIND("!",CELL("adresse",OFFSET(DMAV_Modell!$G$6,E27-1,0)))),"Modell"))</f>
        <v>Modell</v>
      </c>
      <c r="Q27" s="85" t="str" cm="1">
        <f t="array" ref="Q27">IF(E27="",IF(K27="","",IF(INDEX(DMAV_Dienste!$H$6:$H$2006,K27)="","",INDEX(DMAV_Dienste!$H$6:$H$2006,K27))),IF(INDEX(DMAV_Modell!$J$6:$J$2006,E27)="","",INDEX(DMAV_Modell!$J$6:$J$2006,E27)))</f>
        <v>DOMAIN</v>
      </c>
      <c r="R27" s="86" t="str" cm="1">
        <f t="array" ref="R27">IF(E27="",IF(K27="","",IF(INDEX(DMAV_Dienste!$G$6:$G$2006,K27)="","",INDEX(DMAV_Dienste!$G$6:$G$2006,K27))),IF(INDEX(DMAV_Modell!$I$6:$I$2006,E27)="","",INDEX(DMAV_Modell!$I$6:$I$2006,E27)))</f>
        <v/>
      </c>
      <c r="S27" s="86" t="str" cm="1">
        <f t="array" ref="S27">IF(E27="",IF(K27="","",IF(INDEX(DMAV_Dienste!$I$6:$I$2006,K27)="","",INDEX(DMAV_Dienste!$I$6:$I$2006,K27))),IF(INDEX(DMAV_Modell!$K$6:$K$2006,E27)="","",INDEX(DMAV_Modell!$K$6:$K$2006,E27)))</f>
        <v>Rotation</v>
      </c>
      <c r="T27" s="86" t="str" cm="1">
        <f t="array" ref="T27">IF(E27="",IF(K27="","",IF(INDEX(DMAV_Dienste!$L$6:$L$2006,K27)="","",INDEX(DMAV_Dienste!$L$6:$L$2006,K27))),IF(INDEX(DMAV_Modell!$N$6:$N$2006,E27)="","",INDEX(DMAV_Modell!$N$6:$N$2006,E27)))</f>
        <v/>
      </c>
      <c r="U27" s="87" t="str" cm="1">
        <f t="array" aca="1" ref="U27" ca="1">IF(AND(F27="",L27=""),"",HYPERLINK("#"&amp;RIGHT(CELL("dateiname"),LEN(CELL("dateiname"))-FIND("]",CELL("dateiname")))&amp;"!"&amp;CELL("adresse",OFFSET($F$6,MATCH(IF(F27="",L27,F27),$E$6:$E$2000,0)-1,4)),"STRUCT"))</f>
        <v/>
      </c>
      <c r="V27" s="88" t="str" cm="1">
        <f t="array" aca="1" ref="V27" ca="1">IF(AND(G27="",M27=""),"",HYPERLINK("#"&amp;RIGHT(CELL("dateiname"),LEN(CELL("dateiname"))-FIND("]",CELL("dateiname")))&amp;"!"&amp;CELL("adresse",OFFSET($G$6,MATCH(IF(G27="",M27,G27),$E$6:$E$2000,0)-1,3)),"SUBSTRUCT"))</f>
        <v/>
      </c>
      <c r="X27" s="104"/>
      <c r="Z27" s="117"/>
      <c r="AA27" s="118"/>
      <c r="AB27" s="119"/>
      <c r="AC27" s="120"/>
      <c r="AE27" s="109"/>
      <c r="AF27" s="110"/>
      <c r="AG27" s="111"/>
      <c r="AH27" s="112"/>
      <c r="AJ27" s="101"/>
      <c r="AL27" s="68" t="str" cm="1">
        <f t="array" aca="1" ref="AL27" ca="1">IF(N27="-","",HYPERLINK("#'DM01-AV-CH'!"&amp;RIGHT(CELL("adresse",OFFSET('DM01-AV-CH'!$G$6,N27-1,0)),LEN(CELL("adresse",OFFSET('DM01-AV-CH'!$G$6,N27-1,0)))-FIND("!",CELL("adresse",OFFSET('DM01-AV-CH'!$G$6,N27-1,0)))),"Modell"))</f>
        <v>Modell</v>
      </c>
      <c r="AM27" s="96" t="str" cm="1">
        <f t="array" ref="AM27">IF($N27="-","",IF(INDEX('DM01-AV-CH'!$G$6:$G$2006,$N27)="","",INDEX('DM01-AV-CH'!$G$6:$G$2006,$N27)))</f>
        <v>Allgemein</v>
      </c>
      <c r="AN27" s="97" t="str" cm="1">
        <f t="array" ref="AN27">IF($N27="-","",IF(INDEX('DM01-AV-CH'!$H$6:$H$2006,$N27)="","",INDEX('DM01-AV-CH'!$H$6:$H$2006,$N27)))</f>
        <v/>
      </c>
      <c r="AO27" s="98" t="str" cm="1">
        <f t="array" ref="AO27">IF($N27="-","",IF(INDEX('DM01-AV-CH'!$I$6:$I$2006,$N27)="","",INDEX('DM01-AV-CH'!$I$6:$I$2006,$N27)))</f>
        <v>Rotation</v>
      </c>
    </row>
    <row r="28" spans="1:41" x14ac:dyDescent="0.25">
      <c r="A28" s="201">
        <v>23</v>
      </c>
      <c r="B28" s="148" t="str" cm="1">
        <f t="array" ref="B28">IF(A28="","",INDEX(Korrelation!$E$4:$E$2004,A28))</f>
        <v>21</v>
      </c>
      <c r="C28" s="148">
        <f t="shared" si="0"/>
        <v>0</v>
      </c>
      <c r="D28" s="148">
        <f t="shared" si="1"/>
        <v>0</v>
      </c>
      <c r="E28" s="148">
        <f t="shared" si="2"/>
        <v>21</v>
      </c>
      <c r="F28" s="148" t="str">
        <f t="shared" si="3"/>
        <v/>
      </c>
      <c r="G28" s="148" t="str">
        <f t="shared" si="4"/>
        <v/>
      </c>
      <c r="H28" s="148" t="str" cm="1">
        <f t="array" ref="H28">IF(A28="","",INDEX(Korrelation!$F$4:$F$2004,A28))</f>
        <v>-</v>
      </c>
      <c r="I28" s="148">
        <f t="shared" si="5"/>
        <v>0</v>
      </c>
      <c r="J28" s="148">
        <f t="shared" si="6"/>
        <v>0</v>
      </c>
      <c r="K28" s="148" t="str">
        <f t="shared" si="7"/>
        <v/>
      </c>
      <c r="L28" s="148" t="str">
        <f t="shared" si="8"/>
        <v/>
      </c>
      <c r="M28" s="148" t="str">
        <f t="shared" si="9"/>
        <v/>
      </c>
      <c r="N28" s="148" t="str" cm="1">
        <f t="array" ref="N28">IF(A28="","",INDEX(Korrelation!$G$4:$G$2004,A28))</f>
        <v>-</v>
      </c>
      <c r="O28" s="148"/>
      <c r="P28" s="68" t="str" cm="1">
        <f t="array" aca="1" ref="P28" ca="1">IF(E28="",IF(K28="","",HYPERLINK("#DMAV_Dienste!"&amp;RIGHT(CELL("adresse",OFFSET(DMAV_Dienste!$E$6,K28-1,0)),LEN(CELL("adresse",OFFSET(DMAV_Dienste!$E$6,K28-1,0)))-FIND("!",CELL("adresse",OFFSET(DMAV_Dienste!$E$6,K28-1,0)))),"Dienst")),HYPERLINK("#DMAV_Modell!"&amp;RIGHT(CELL("adresse",OFFSET(DMAV_Modell!$G$6,E28-1,0)),LEN(CELL("adresse",OFFSET(DMAV_Modell!$G$6,E28-1,0)))-FIND("!",CELL("adresse",OFFSET(DMAV_Modell!$G$6,E28-1,0)))),"Modell"))</f>
        <v>Modell</v>
      </c>
      <c r="Q28" s="85" t="str" cm="1">
        <f t="array" ref="Q28">IF(E28="",IF(K28="","",IF(INDEX(DMAV_Dienste!$H$6:$H$2006,K28)="","",INDEX(DMAV_Dienste!$H$6:$H$2006,K28))),IF(INDEX(DMAV_Modell!$J$6:$J$2006,E28)="","",INDEX(DMAV_Modell!$J$6:$J$2006,E28)))</f>
        <v>DOMAIN</v>
      </c>
      <c r="R28" s="86" t="str" cm="1">
        <f t="array" ref="R28">IF(E28="",IF(K28="","",IF(INDEX(DMAV_Dienste!$G$6:$G$2006,K28)="","",INDEX(DMAV_Dienste!$G$6:$G$2006,K28))),IF(INDEX(DMAV_Modell!$I$6:$I$2006,E28)="","",INDEX(DMAV_Modell!$I$6:$I$2006,E28)))</f>
        <v/>
      </c>
      <c r="S28" s="86" t="str" cm="1">
        <f t="array" ref="S28">IF(E28="",IF(K28="","",IF(INDEX(DMAV_Dienste!$I$6:$I$2006,K28)="","",INDEX(DMAV_Dienste!$I$6:$I$2006,K28))),IF(INDEX(DMAV_Modell!$K$6:$K$2006,E28)="","",INDEX(DMAV_Modell!$K$6:$K$2006,E28)))</f>
        <v>DarstellungIn</v>
      </c>
      <c r="T28" s="86" t="str" cm="1">
        <f t="array" ref="T28">IF(E28="",IF(K28="","",IF(INDEX(DMAV_Dienste!$L$6:$L$2006,K28)="","",INDEX(DMAV_Dienste!$L$6:$L$2006,K28))),IF(INDEX(DMAV_Modell!$N$6:$N$2006,E28)="","",INDEX(DMAV_Modell!$N$6:$N$2006,E28)))</f>
        <v/>
      </c>
      <c r="U28" s="87" t="str" cm="1">
        <f t="array" aca="1" ref="U28" ca="1">IF(AND(F28="",L28=""),"",HYPERLINK("#"&amp;RIGHT(CELL("dateiname"),LEN(CELL("dateiname"))-FIND("]",CELL("dateiname")))&amp;"!"&amp;CELL("adresse",OFFSET($F$6,MATCH(IF(F28="",L28,F28),$E$6:$E$2000,0)-1,4)),"STRUCT"))</f>
        <v/>
      </c>
      <c r="V28" s="88" t="str" cm="1">
        <f t="array" aca="1" ref="V28" ca="1">IF(AND(G28="",M28=""),"",HYPERLINK("#"&amp;RIGHT(CELL("dateiname"),LEN(CELL("dateiname"))-FIND("]",CELL("dateiname")))&amp;"!"&amp;CELL("adresse",OFFSET($G$6,MATCH(IF(G28="",M28,G28),$E$6:$E$2000,0)-1,3)),"SUBSTRUCT"))</f>
        <v/>
      </c>
      <c r="X28" s="104"/>
      <c r="Z28" s="117"/>
      <c r="AA28" s="118"/>
      <c r="AB28" s="119"/>
      <c r="AC28" s="120"/>
      <c r="AE28" s="109"/>
      <c r="AF28" s="110"/>
      <c r="AG28" s="111"/>
      <c r="AH28" s="112"/>
      <c r="AJ28" s="101"/>
      <c r="AL28" s="68" t="str" cm="1">
        <f t="array" aca="1" ref="AL28" ca="1">IF(N28="-","",HYPERLINK("#'DM01-AV-CH'!"&amp;RIGHT(CELL("adresse",OFFSET('DM01-AV-CH'!$G$6,N28-1,0)),LEN(CELL("adresse",OFFSET('DM01-AV-CH'!$G$6,N28-1,0)))-FIND("!",CELL("adresse",OFFSET('DM01-AV-CH'!$G$6,N28-1,0)))),"Modell"))</f>
        <v/>
      </c>
      <c r="AM28" s="96" t="str" cm="1">
        <f t="array" ref="AM28">IF($N28="-","",IF(INDEX('DM01-AV-CH'!$G$6:$G$2006,$N28)="","",INDEX('DM01-AV-CH'!$G$6:$G$2006,$N28)))</f>
        <v/>
      </c>
      <c r="AN28" s="97" t="str" cm="1">
        <f t="array" ref="AN28">IF($N28="-","",IF(INDEX('DM01-AV-CH'!$H$6:$H$2006,$N28)="","",INDEX('DM01-AV-CH'!$H$6:$H$2006,$N28)))</f>
        <v/>
      </c>
      <c r="AO28" s="98" t="str" cm="1">
        <f t="array" ref="AO28">IF($N28="-","",IF(INDEX('DM01-AV-CH'!$I$6:$I$2006,$N28)="","",INDEX('DM01-AV-CH'!$I$6:$I$2006,$N28)))</f>
        <v/>
      </c>
    </row>
    <row r="29" spans="1:41" x14ac:dyDescent="0.25">
      <c r="A29" s="201">
        <v>24</v>
      </c>
      <c r="B29" s="148" t="str" cm="1">
        <f t="array" ref="B29">IF(A29="","",INDEX(Korrelation!$E$4:$E$2004,A29))</f>
        <v>22</v>
      </c>
      <c r="C29" s="148">
        <f t="shared" si="0"/>
        <v>0</v>
      </c>
      <c r="D29" s="148">
        <f t="shared" si="1"/>
        <v>0</v>
      </c>
      <c r="E29" s="148">
        <f t="shared" si="2"/>
        <v>22</v>
      </c>
      <c r="F29" s="148" t="str">
        <f t="shared" si="3"/>
        <v/>
      </c>
      <c r="G29" s="148" t="str">
        <f t="shared" si="4"/>
        <v/>
      </c>
      <c r="H29" s="148" t="str" cm="1">
        <f t="array" ref="H29">IF(A29="","",INDEX(Korrelation!$F$4:$F$2004,A29))</f>
        <v>-</v>
      </c>
      <c r="I29" s="148">
        <f t="shared" si="5"/>
        <v>0</v>
      </c>
      <c r="J29" s="148">
        <f t="shared" si="6"/>
        <v>0</v>
      </c>
      <c r="K29" s="148" t="str">
        <f t="shared" si="7"/>
        <v/>
      </c>
      <c r="L29" s="148" t="str">
        <f t="shared" si="8"/>
        <v/>
      </c>
      <c r="M29" s="148" t="str">
        <f t="shared" si="9"/>
        <v/>
      </c>
      <c r="N29" s="148" t="str" cm="1">
        <f t="array" ref="N29">IF(A29="","",INDEX(Korrelation!$G$4:$G$2004,A29))</f>
        <v>-</v>
      </c>
      <c r="O29" s="148"/>
      <c r="P29" s="68" t="str" cm="1">
        <f t="array" aca="1" ref="P29" ca="1">IF(E29="",IF(K29="","",HYPERLINK("#DMAV_Dienste!"&amp;RIGHT(CELL("adresse",OFFSET(DMAV_Dienste!$E$6,K29-1,0)),LEN(CELL("adresse",OFFSET(DMAV_Dienste!$E$6,K29-1,0)))-FIND("!",CELL("adresse",OFFSET(DMAV_Dienste!$E$6,K29-1,0)))),"Dienst")),HYPERLINK("#DMAV_Modell!"&amp;RIGHT(CELL("adresse",OFFSET(DMAV_Modell!$G$6,E29-1,0)),LEN(CELL("adresse",OFFSET(DMAV_Modell!$G$6,E29-1,0)))-FIND("!",CELL("adresse",OFFSET(DMAV_Modell!$G$6,E29-1,0)))),"Modell"))</f>
        <v>Modell</v>
      </c>
      <c r="Q29" s="85" t="str" cm="1">
        <f t="array" ref="Q29">IF(E29="",IF(K29="","",IF(INDEX(DMAV_Dienste!$H$6:$H$2006,K29)="","",INDEX(DMAV_Dienste!$H$6:$H$2006,K29))),IF(INDEX(DMAV_Modell!$J$6:$J$2006,E29)="","",INDEX(DMAV_Modell!$J$6:$J$2006,E29)))</f>
        <v>DOMAIN</v>
      </c>
      <c r="R29" s="86" t="str" cm="1">
        <f t="array" ref="R29">IF(E29="",IF(K29="","",IF(INDEX(DMAV_Dienste!$G$6:$G$2006,K29)="","",INDEX(DMAV_Dienste!$G$6:$G$2006,K29))),IF(INDEX(DMAV_Modell!$I$6:$I$2006,E29)="","",INDEX(DMAV_Modell!$I$6:$I$2006,E29)))</f>
        <v/>
      </c>
      <c r="S29" s="86" t="str" cm="1">
        <f t="array" ref="S29">IF(E29="",IF(K29="","",IF(INDEX(DMAV_Dienste!$I$6:$I$2006,K29)="","",INDEX(DMAV_Dienste!$I$6:$I$2006,K29))),IF(INDEX(DMAV_Modell!$K$6:$K$2006,E29)="","",INDEX(DMAV_Modell!$K$6:$K$2006,E29)))</f>
        <v>DarstellungIn</v>
      </c>
      <c r="T29" s="86" t="str" cm="1">
        <f t="array" ref="T29">IF(E29="",IF(K29="","",IF(INDEX(DMAV_Dienste!$L$6:$L$2006,K29)="","",INDEX(DMAV_Dienste!$L$6:$L$2006,K29))),IF(INDEX(DMAV_Modell!$N$6:$N$2006,E29)="","",INDEX(DMAV_Modell!$N$6:$N$2006,E29)))</f>
        <v/>
      </c>
      <c r="U29" s="87" t="str" cm="1">
        <f t="array" aca="1" ref="U29" ca="1">IF(AND(F29="",L29=""),"",HYPERLINK("#"&amp;RIGHT(CELL("dateiname"),LEN(CELL("dateiname"))-FIND("]",CELL("dateiname")))&amp;"!"&amp;CELL("adresse",OFFSET($F$6,MATCH(IF(F29="",L29,F29),$E$6:$E$2000,0)-1,4)),"STRUCT"))</f>
        <v/>
      </c>
      <c r="V29" s="88" t="str" cm="1">
        <f t="array" aca="1" ref="V29" ca="1">IF(AND(G29="",M29=""),"",HYPERLINK("#"&amp;RIGHT(CELL("dateiname"),LEN(CELL("dateiname"))-FIND("]",CELL("dateiname")))&amp;"!"&amp;CELL("adresse",OFFSET($G$6,MATCH(IF(G29="",M29,G29),$E$6:$E$2000,0)-1,3)),"SUBSTRUCT"))</f>
        <v/>
      </c>
      <c r="X29" s="104"/>
      <c r="Z29" s="117"/>
      <c r="AA29" s="118"/>
      <c r="AB29" s="119"/>
      <c r="AC29" s="120"/>
      <c r="AE29" s="109"/>
      <c r="AF29" s="110"/>
      <c r="AG29" s="111"/>
      <c r="AH29" s="112"/>
      <c r="AJ29" s="101"/>
      <c r="AL29" s="68" t="str" cm="1">
        <f t="array" aca="1" ref="AL29" ca="1">IF(N29="-","",HYPERLINK("#'DM01-AV-CH'!"&amp;RIGHT(CELL("adresse",OFFSET('DM01-AV-CH'!$G$6,N29-1,0)),LEN(CELL("adresse",OFFSET('DM01-AV-CH'!$G$6,N29-1,0)))-FIND("!",CELL("adresse",OFFSET('DM01-AV-CH'!$G$6,N29-1,0)))),"Modell"))</f>
        <v/>
      </c>
      <c r="AM29" s="96" t="str" cm="1">
        <f t="array" ref="AM29">IF($N29="-","",IF(INDEX('DM01-AV-CH'!$G$6:$G$2006,$N29)="","",INDEX('DM01-AV-CH'!$G$6:$G$2006,$N29)))</f>
        <v/>
      </c>
      <c r="AN29" s="97" t="str" cm="1">
        <f t="array" ref="AN29">IF($N29="-","",IF(INDEX('DM01-AV-CH'!$H$6:$H$2006,$N29)="","",INDEX('DM01-AV-CH'!$H$6:$H$2006,$N29)))</f>
        <v/>
      </c>
      <c r="AO29" s="98" t="str" cm="1">
        <f t="array" ref="AO29">IF($N29="-","",IF(INDEX('DM01-AV-CH'!$I$6:$I$2006,$N29)="","",INDEX('DM01-AV-CH'!$I$6:$I$2006,$N29)))</f>
        <v/>
      </c>
    </row>
    <row r="30" spans="1:41" x14ac:dyDescent="0.25">
      <c r="A30" s="201">
        <v>25</v>
      </c>
      <c r="B30" s="148" t="str" cm="1">
        <f t="array" ref="B30">IF(A30="","",INDEX(Korrelation!$E$4:$E$2004,A30))</f>
        <v>23</v>
      </c>
      <c r="C30" s="148">
        <f t="shared" si="0"/>
        <v>0</v>
      </c>
      <c r="D30" s="148">
        <f t="shared" si="1"/>
        <v>0</v>
      </c>
      <c r="E30" s="148">
        <f t="shared" si="2"/>
        <v>23</v>
      </c>
      <c r="F30" s="148" t="str">
        <f t="shared" si="3"/>
        <v/>
      </c>
      <c r="G30" s="148" t="str">
        <f t="shared" si="4"/>
        <v/>
      </c>
      <c r="H30" s="148" t="str" cm="1">
        <f t="array" ref="H30">IF(A30="","",INDEX(Korrelation!$F$4:$F$2004,A30))</f>
        <v>-</v>
      </c>
      <c r="I30" s="148">
        <f t="shared" si="5"/>
        <v>0</v>
      </c>
      <c r="J30" s="148">
        <f t="shared" si="6"/>
        <v>0</v>
      </c>
      <c r="K30" s="148" t="str">
        <f t="shared" si="7"/>
        <v/>
      </c>
      <c r="L30" s="148" t="str">
        <f t="shared" si="8"/>
        <v/>
      </c>
      <c r="M30" s="148" t="str">
        <f t="shared" si="9"/>
        <v/>
      </c>
      <c r="N30" s="148" cm="1">
        <f t="array" ref="N30">IF(A30="","",INDEX(Korrelation!$G$4:$G$2004,A30))</f>
        <v>15</v>
      </c>
      <c r="O30" s="148"/>
      <c r="P30" s="68" t="str" cm="1">
        <f t="array" aca="1" ref="P30" ca="1">IF(E30="",IF(K30="","",HYPERLINK("#DMAV_Dienste!"&amp;RIGHT(CELL("adresse",OFFSET(DMAV_Dienste!$E$6,K30-1,0)),LEN(CELL("adresse",OFFSET(DMAV_Dienste!$E$6,K30-1,0)))-FIND("!",CELL("adresse",OFFSET(DMAV_Dienste!$E$6,K30-1,0)))),"Dienst")),HYPERLINK("#DMAV_Modell!"&amp;RIGHT(CELL("adresse",OFFSET(DMAV_Modell!$G$6,E30-1,0)),LEN(CELL("adresse",OFFSET(DMAV_Modell!$G$6,E30-1,0)))-FIND("!",CELL("adresse",OFFSET(DMAV_Modell!$G$6,E30-1,0)))),"Modell"))</f>
        <v>Modell</v>
      </c>
      <c r="Q30" s="85" t="str" cm="1">
        <f t="array" ref="Q30">IF(E30="",IF(K30="","",IF(INDEX(DMAV_Dienste!$H$6:$H$2006,K30)="","",INDEX(DMAV_Dienste!$H$6:$H$2006,K30))),IF(INDEX(DMAV_Modell!$J$6:$J$2006,E30)="","",INDEX(DMAV_Modell!$J$6:$J$2006,E30)))</f>
        <v>DOMAIN</v>
      </c>
      <c r="R30" s="86" t="str" cm="1">
        <f t="array" ref="R30">IF(E30="",IF(K30="","",IF(INDEX(DMAV_Dienste!$G$6:$G$2006,K30)="","",INDEX(DMAV_Dienste!$G$6:$G$2006,K30))),IF(INDEX(DMAV_Modell!$I$6:$I$2006,E30)="","",INDEX(DMAV_Modell!$I$6:$I$2006,E30)))</f>
        <v/>
      </c>
      <c r="S30" s="86" t="str" cm="1">
        <f t="array" ref="S30">IF(E30="",IF(K30="","",IF(INDEX(DMAV_Dienste!$I$6:$I$2006,K30)="","",INDEX(DMAV_Dienste!$I$6:$I$2006,K30))),IF(INDEX(DMAV_Modell!$K$6:$K$2006,E30)="","",INDEX(DMAV_Modell!$K$6:$K$2006,E30)))</f>
        <v>Schriftgroesse</v>
      </c>
      <c r="T30" s="86" t="str" cm="1">
        <f t="array" ref="T30">IF(E30="",IF(K30="","",IF(INDEX(DMAV_Dienste!$L$6:$L$2006,K30)="","",INDEX(DMAV_Dienste!$L$6:$L$2006,K30))),IF(INDEX(DMAV_Modell!$N$6:$N$2006,E30)="","",INDEX(DMAV_Modell!$N$6:$N$2006,E30)))</f>
        <v/>
      </c>
      <c r="U30" s="87" t="str" cm="1">
        <f t="array" aca="1" ref="U30" ca="1">IF(AND(F30="",L30=""),"",HYPERLINK("#"&amp;RIGHT(CELL("dateiname"),LEN(CELL("dateiname"))-FIND("]",CELL("dateiname")))&amp;"!"&amp;CELL("adresse",OFFSET($F$6,MATCH(IF(F30="",L30,F30),$E$6:$E$2000,0)-1,4)),"STRUCT"))</f>
        <v/>
      </c>
      <c r="V30" s="88" t="str" cm="1">
        <f t="array" aca="1" ref="V30" ca="1">IF(AND(G30="",M30=""),"",HYPERLINK("#"&amp;RIGHT(CELL("dateiname"),LEN(CELL("dateiname"))-FIND("]",CELL("dateiname")))&amp;"!"&amp;CELL("adresse",OFFSET($G$6,MATCH(IF(G30="",M30,G30),$E$6:$E$2000,0)-1,3)),"SUBSTRUCT"))</f>
        <v/>
      </c>
      <c r="X30" s="104"/>
      <c r="Z30" s="117"/>
      <c r="AA30" s="118"/>
      <c r="AB30" s="119"/>
      <c r="AC30" s="120"/>
      <c r="AE30" s="109"/>
      <c r="AF30" s="110"/>
      <c r="AG30" s="111"/>
      <c r="AH30" s="112"/>
      <c r="AJ30" s="101"/>
      <c r="AL30" s="68" t="str" cm="1">
        <f t="array" aca="1" ref="AL30" ca="1">IF(N30="-","",HYPERLINK("#'DM01-AV-CH'!"&amp;RIGHT(CELL("adresse",OFFSET('DM01-AV-CH'!$G$6,N30-1,0)),LEN(CELL("adresse",OFFSET('DM01-AV-CH'!$G$6,N30-1,0)))-FIND("!",CELL("adresse",OFFSET('DM01-AV-CH'!$G$6,N30-1,0)))),"Modell"))</f>
        <v>Modell</v>
      </c>
      <c r="AM30" s="96" t="str" cm="1">
        <f t="array" ref="AM30">IF($N30="-","",IF(INDEX('DM01-AV-CH'!$G$6:$G$2006,$N30)="","",INDEX('DM01-AV-CH'!$G$6:$G$2006,$N30)))</f>
        <v>Allgemein</v>
      </c>
      <c r="AN30" s="97" t="str" cm="1">
        <f t="array" ref="AN30">IF($N30="-","",IF(INDEX('DM01-AV-CH'!$H$6:$H$2006,$N30)="","",INDEX('DM01-AV-CH'!$H$6:$H$2006,$N30)))</f>
        <v/>
      </c>
      <c r="AO30" s="98" t="str" cm="1">
        <f t="array" ref="AO30">IF($N30="-","",IF(INDEX('DM01-AV-CH'!$I$6:$I$2006,$N30)="","",INDEX('DM01-AV-CH'!$I$6:$I$2006,$N30)))</f>
        <v>Schriftgroesse</v>
      </c>
    </row>
    <row r="31" spans="1:41" x14ac:dyDescent="0.25">
      <c r="A31" s="201">
        <v>26</v>
      </c>
      <c r="B31" s="148" t="str" cm="1">
        <f t="array" ref="B31">IF(A31="","",INDEX(Korrelation!$E$4:$E$2004,A31))</f>
        <v>24</v>
      </c>
      <c r="C31" s="148">
        <f t="shared" si="0"/>
        <v>0</v>
      </c>
      <c r="D31" s="148">
        <f t="shared" si="1"/>
        <v>0</v>
      </c>
      <c r="E31" s="148">
        <f t="shared" si="2"/>
        <v>24</v>
      </c>
      <c r="F31" s="148" t="str">
        <f t="shared" si="3"/>
        <v/>
      </c>
      <c r="G31" s="148" t="str">
        <f t="shared" si="4"/>
        <v/>
      </c>
      <c r="H31" s="148" t="str" cm="1">
        <f t="array" ref="H31">IF(A31="","",INDEX(Korrelation!$F$4:$F$2004,A31))</f>
        <v>-</v>
      </c>
      <c r="I31" s="148">
        <f t="shared" si="5"/>
        <v>0</v>
      </c>
      <c r="J31" s="148">
        <f t="shared" si="6"/>
        <v>0</v>
      </c>
      <c r="K31" s="148" t="str">
        <f t="shared" si="7"/>
        <v/>
      </c>
      <c r="L31" s="148" t="str">
        <f t="shared" si="8"/>
        <v/>
      </c>
      <c r="M31" s="148" t="str">
        <f t="shared" si="9"/>
        <v/>
      </c>
      <c r="N31" s="148" cm="1">
        <f t="array" ref="N31">IF(A31="","",INDEX(Korrelation!$G$4:$G$2004,A31))</f>
        <v>16</v>
      </c>
      <c r="O31" s="148"/>
      <c r="P31" s="68" t="str" cm="1">
        <f t="array" aca="1" ref="P31" ca="1">IF(E31="",IF(K31="","",HYPERLINK("#DMAV_Dienste!"&amp;RIGHT(CELL("adresse",OFFSET(DMAV_Dienste!$E$6,K31-1,0)),LEN(CELL("adresse",OFFSET(DMAV_Dienste!$E$6,K31-1,0)))-FIND("!",CELL("adresse",OFFSET(DMAV_Dienste!$E$6,K31-1,0)))),"Dienst")),HYPERLINK("#DMAV_Modell!"&amp;RIGHT(CELL("adresse",OFFSET(DMAV_Modell!$G$6,E31-1,0)),LEN(CELL("adresse",OFFSET(DMAV_Modell!$G$6,E31-1,0)))-FIND("!",CELL("adresse",OFFSET(DMAV_Modell!$G$6,E31-1,0)))),"Modell"))</f>
        <v>Modell</v>
      </c>
      <c r="Q31" s="85" t="str" cm="1">
        <f t="array" ref="Q31">IF(E31="",IF(K31="","",IF(INDEX(DMAV_Dienste!$H$6:$H$2006,K31)="","",INDEX(DMAV_Dienste!$H$6:$H$2006,K31))),IF(INDEX(DMAV_Modell!$J$6:$J$2006,E31)="","",INDEX(DMAV_Modell!$J$6:$J$2006,E31)))</f>
        <v>DOMAIN</v>
      </c>
      <c r="R31" s="86" t="str" cm="1">
        <f t="array" ref="R31">IF(E31="",IF(K31="","",IF(INDEX(DMAV_Dienste!$G$6:$G$2006,K31)="","",INDEX(DMAV_Dienste!$G$6:$G$2006,K31))),IF(INDEX(DMAV_Modell!$I$6:$I$2006,E31)="","",INDEX(DMAV_Modell!$I$6:$I$2006,E31)))</f>
        <v/>
      </c>
      <c r="S31" s="86" t="str" cm="1">
        <f t="array" ref="S31">IF(E31="",IF(K31="","",IF(INDEX(DMAV_Dienste!$I$6:$I$2006,K31)="","",INDEX(DMAV_Dienste!$I$6:$I$2006,K31))),IF(INDEX(DMAV_Modell!$K$6:$K$2006,E31)="","",INDEX(DMAV_Modell!$K$6:$K$2006,E31)))</f>
        <v>Schriftgroesse</v>
      </c>
      <c r="T31" s="86" t="str" cm="1">
        <f t="array" ref="T31">IF(E31="",IF(K31="","",IF(INDEX(DMAV_Dienste!$L$6:$L$2006,K31)="","",INDEX(DMAV_Dienste!$L$6:$L$2006,K31))),IF(INDEX(DMAV_Modell!$N$6:$N$2006,E31)="","",INDEX(DMAV_Modell!$N$6:$N$2006,E31)))</f>
        <v/>
      </c>
      <c r="U31" s="87" t="str" cm="1">
        <f t="array" aca="1" ref="U31" ca="1">IF(AND(F31="",L31=""),"",HYPERLINK("#"&amp;RIGHT(CELL("dateiname"),LEN(CELL("dateiname"))-FIND("]",CELL("dateiname")))&amp;"!"&amp;CELL("adresse",OFFSET($F$6,MATCH(IF(F31="",L31,F31),$E$6:$E$2000,0)-1,4)),"STRUCT"))</f>
        <v/>
      </c>
      <c r="V31" s="88" t="str" cm="1">
        <f t="array" aca="1" ref="V31" ca="1">IF(AND(G31="",M31=""),"",HYPERLINK("#"&amp;RIGHT(CELL("dateiname"),LEN(CELL("dateiname"))-FIND("]",CELL("dateiname")))&amp;"!"&amp;CELL("adresse",OFFSET($G$6,MATCH(IF(G31="",M31,G31),$E$6:$E$2000,0)-1,3)),"SUBSTRUCT"))</f>
        <v/>
      </c>
      <c r="X31" s="104"/>
      <c r="Z31" s="117"/>
      <c r="AA31" s="118"/>
      <c r="AB31" s="119"/>
      <c r="AC31" s="120"/>
      <c r="AE31" s="109"/>
      <c r="AF31" s="110"/>
      <c r="AG31" s="111"/>
      <c r="AH31" s="112"/>
      <c r="AJ31" s="101"/>
      <c r="AL31" s="68" t="str" cm="1">
        <f t="array" aca="1" ref="AL31" ca="1">IF(N31="-","",HYPERLINK("#'DM01-AV-CH'!"&amp;RIGHT(CELL("adresse",OFFSET('DM01-AV-CH'!$G$6,N31-1,0)),LEN(CELL("adresse",OFFSET('DM01-AV-CH'!$G$6,N31-1,0)))-FIND("!",CELL("adresse",OFFSET('DM01-AV-CH'!$G$6,N31-1,0)))),"Modell"))</f>
        <v>Modell</v>
      </c>
      <c r="AM31" s="96" t="str" cm="1">
        <f t="array" ref="AM31">IF($N31="-","",IF(INDEX('DM01-AV-CH'!$G$6:$G$2006,$N31)="","",INDEX('DM01-AV-CH'!$G$6:$G$2006,$N31)))</f>
        <v>Allgemein</v>
      </c>
      <c r="AN31" s="97" t="str" cm="1">
        <f t="array" ref="AN31">IF($N31="-","",IF(INDEX('DM01-AV-CH'!$H$6:$H$2006,$N31)="","",INDEX('DM01-AV-CH'!$H$6:$H$2006,$N31)))</f>
        <v/>
      </c>
      <c r="AO31" s="98" t="str" cm="1">
        <f t="array" ref="AO31">IF($N31="-","",IF(INDEX('DM01-AV-CH'!$I$6:$I$2006,$N31)="","",INDEX('DM01-AV-CH'!$I$6:$I$2006,$N31)))</f>
        <v>Schriftgroesse</v>
      </c>
    </row>
    <row r="32" spans="1:41" x14ac:dyDescent="0.25">
      <c r="A32" s="201">
        <v>27</v>
      </c>
      <c r="B32" s="148" t="str" cm="1">
        <f t="array" ref="B32">IF(A32="","",INDEX(Korrelation!$E$4:$E$2004,A32))</f>
        <v>25</v>
      </c>
      <c r="C32" s="148">
        <f t="shared" si="0"/>
        <v>0</v>
      </c>
      <c r="D32" s="148">
        <f t="shared" si="1"/>
        <v>0</v>
      </c>
      <c r="E32" s="148">
        <f t="shared" si="2"/>
        <v>25</v>
      </c>
      <c r="F32" s="148" t="str">
        <f t="shared" si="3"/>
        <v/>
      </c>
      <c r="G32" s="148" t="str">
        <f t="shared" si="4"/>
        <v/>
      </c>
      <c r="H32" s="148" t="str" cm="1">
        <f t="array" ref="H32">IF(A32="","",INDEX(Korrelation!$F$4:$F$2004,A32))</f>
        <v>-</v>
      </c>
      <c r="I32" s="148">
        <f t="shared" si="5"/>
        <v>0</v>
      </c>
      <c r="J32" s="148">
        <f t="shared" si="6"/>
        <v>0</v>
      </c>
      <c r="K32" s="148" t="str">
        <f t="shared" si="7"/>
        <v/>
      </c>
      <c r="L32" s="148" t="str">
        <f t="shared" si="8"/>
        <v/>
      </c>
      <c r="M32" s="148" t="str">
        <f t="shared" si="9"/>
        <v/>
      </c>
      <c r="N32" s="148" cm="1">
        <f t="array" ref="N32">IF(A32="","",INDEX(Korrelation!$G$4:$G$2004,A32))</f>
        <v>17</v>
      </c>
      <c r="O32" s="148"/>
      <c r="P32" s="68" t="str" cm="1">
        <f t="array" aca="1" ref="P32" ca="1">IF(E32="",IF(K32="","",HYPERLINK("#DMAV_Dienste!"&amp;RIGHT(CELL("adresse",OFFSET(DMAV_Dienste!$E$6,K32-1,0)),LEN(CELL("adresse",OFFSET(DMAV_Dienste!$E$6,K32-1,0)))-FIND("!",CELL("adresse",OFFSET(DMAV_Dienste!$E$6,K32-1,0)))),"Dienst")),HYPERLINK("#DMAV_Modell!"&amp;RIGHT(CELL("adresse",OFFSET(DMAV_Modell!$G$6,E32-1,0)),LEN(CELL("adresse",OFFSET(DMAV_Modell!$G$6,E32-1,0)))-FIND("!",CELL("adresse",OFFSET(DMAV_Modell!$G$6,E32-1,0)))),"Modell"))</f>
        <v>Modell</v>
      </c>
      <c r="Q32" s="85" t="str" cm="1">
        <f t="array" ref="Q32">IF(E32="",IF(K32="","",IF(INDEX(DMAV_Dienste!$H$6:$H$2006,K32)="","",INDEX(DMAV_Dienste!$H$6:$H$2006,K32))),IF(INDEX(DMAV_Modell!$J$6:$J$2006,E32)="","",INDEX(DMAV_Modell!$J$6:$J$2006,E32)))</f>
        <v>DOMAIN</v>
      </c>
      <c r="R32" s="86" t="str" cm="1">
        <f t="array" ref="R32">IF(E32="",IF(K32="","",IF(INDEX(DMAV_Dienste!$G$6:$G$2006,K32)="","",INDEX(DMAV_Dienste!$G$6:$G$2006,K32))),IF(INDEX(DMAV_Modell!$I$6:$I$2006,E32)="","",INDEX(DMAV_Modell!$I$6:$I$2006,E32)))</f>
        <v/>
      </c>
      <c r="S32" s="86" t="str" cm="1">
        <f t="array" ref="S32">IF(E32="",IF(K32="","",IF(INDEX(DMAV_Dienste!$I$6:$I$2006,K32)="","",INDEX(DMAV_Dienste!$I$6:$I$2006,K32))),IF(INDEX(DMAV_Modell!$K$6:$K$2006,E32)="","",INDEX(DMAV_Modell!$K$6:$K$2006,E32)))</f>
        <v>Schriftgroesse</v>
      </c>
      <c r="T32" s="86" t="str" cm="1">
        <f t="array" ref="T32">IF(E32="",IF(K32="","",IF(INDEX(DMAV_Dienste!$L$6:$L$2006,K32)="","",INDEX(DMAV_Dienste!$L$6:$L$2006,K32))),IF(INDEX(DMAV_Modell!$N$6:$N$2006,E32)="","",INDEX(DMAV_Modell!$N$6:$N$2006,E32)))</f>
        <v/>
      </c>
      <c r="U32" s="87" t="str" cm="1">
        <f t="array" aca="1" ref="U32" ca="1">IF(AND(F32="",L32=""),"",HYPERLINK("#"&amp;RIGHT(CELL("dateiname"),LEN(CELL("dateiname"))-FIND("]",CELL("dateiname")))&amp;"!"&amp;CELL("adresse",OFFSET($F$6,MATCH(IF(F32="",L32,F32),$E$6:$E$2000,0)-1,4)),"STRUCT"))</f>
        <v/>
      </c>
      <c r="V32" s="88" t="str" cm="1">
        <f t="array" aca="1" ref="V32" ca="1">IF(AND(G32="",M32=""),"",HYPERLINK("#"&amp;RIGHT(CELL("dateiname"),LEN(CELL("dateiname"))-FIND("]",CELL("dateiname")))&amp;"!"&amp;CELL("adresse",OFFSET($G$6,MATCH(IF(G32="",M32,G32),$E$6:$E$2000,0)-1,3)),"SUBSTRUCT"))</f>
        <v/>
      </c>
      <c r="X32" s="104"/>
      <c r="Z32" s="117"/>
      <c r="AA32" s="118"/>
      <c r="AB32" s="119"/>
      <c r="AC32" s="120"/>
      <c r="AE32" s="109"/>
      <c r="AF32" s="110"/>
      <c r="AG32" s="111"/>
      <c r="AH32" s="112"/>
      <c r="AJ32" s="101"/>
      <c r="AL32" s="68" t="str" cm="1">
        <f t="array" aca="1" ref="AL32" ca="1">IF(N32="-","",HYPERLINK("#'DM01-AV-CH'!"&amp;RIGHT(CELL("adresse",OFFSET('DM01-AV-CH'!$G$6,N32-1,0)),LEN(CELL("adresse",OFFSET('DM01-AV-CH'!$G$6,N32-1,0)))-FIND("!",CELL("adresse",OFFSET('DM01-AV-CH'!$G$6,N32-1,0)))),"Modell"))</f>
        <v>Modell</v>
      </c>
      <c r="AM32" s="96" t="str" cm="1">
        <f t="array" ref="AM32">IF($N32="-","",IF(INDEX('DM01-AV-CH'!$G$6:$G$2006,$N32)="","",INDEX('DM01-AV-CH'!$G$6:$G$2006,$N32)))</f>
        <v>Allgemein</v>
      </c>
      <c r="AN32" s="97" t="str" cm="1">
        <f t="array" ref="AN32">IF($N32="-","",IF(INDEX('DM01-AV-CH'!$H$6:$H$2006,$N32)="","",INDEX('DM01-AV-CH'!$H$6:$H$2006,$N32)))</f>
        <v/>
      </c>
      <c r="AO32" s="98" t="str" cm="1">
        <f t="array" ref="AO32">IF($N32="-","",IF(INDEX('DM01-AV-CH'!$I$6:$I$2006,$N32)="","",INDEX('DM01-AV-CH'!$I$6:$I$2006,$N32)))</f>
        <v>Schriftgroesse</v>
      </c>
    </row>
    <row r="33" spans="1:41" x14ac:dyDescent="0.25">
      <c r="A33" s="201">
        <v>28</v>
      </c>
      <c r="B33" s="148" t="str" cm="1">
        <f t="array" ref="B33">IF(A33="","",INDEX(Korrelation!$E$4:$E$2004,A33))</f>
        <v>-</v>
      </c>
      <c r="C33" s="148">
        <f t="shared" si="0"/>
        <v>0</v>
      </c>
      <c r="D33" s="148">
        <f t="shared" si="1"/>
        <v>0</v>
      </c>
      <c r="E33" s="148" t="str">
        <f t="shared" si="2"/>
        <v/>
      </c>
      <c r="F33" s="148" t="str">
        <f t="shared" si="3"/>
        <v/>
      </c>
      <c r="G33" s="148" t="str">
        <f t="shared" si="4"/>
        <v/>
      </c>
      <c r="H33" s="148" t="str" cm="1">
        <f t="array" ref="H33">IF(A33="","",INDEX(Korrelation!$F$4:$F$2004,A33))</f>
        <v>-</v>
      </c>
      <c r="I33" s="148">
        <f t="shared" si="5"/>
        <v>0</v>
      </c>
      <c r="J33" s="148">
        <f t="shared" si="6"/>
        <v>0</v>
      </c>
      <c r="K33" s="148" t="str">
        <f t="shared" si="7"/>
        <v/>
      </c>
      <c r="L33" s="148" t="str">
        <f t="shared" si="8"/>
        <v/>
      </c>
      <c r="M33" s="148" t="str">
        <f t="shared" si="9"/>
        <v/>
      </c>
      <c r="N33" s="148" cm="1">
        <f t="array" ref="N33">IF(A33="","",INDEX(Korrelation!$G$4:$G$2004,A33))</f>
        <v>18</v>
      </c>
      <c r="O33" s="148"/>
      <c r="P33" s="68" t="str" cm="1">
        <f t="array" aca="1" ref="P33" ca="1">IF(E33="",IF(K33="","",HYPERLINK("#DMAV_Dienste!"&amp;RIGHT(CELL("adresse",OFFSET(DMAV_Dienste!$E$6,K33-1,0)),LEN(CELL("adresse",OFFSET(DMAV_Dienste!$E$6,K33-1,0)))-FIND("!",CELL("adresse",OFFSET(DMAV_Dienste!$E$6,K33-1,0)))),"Dienst")),HYPERLINK("#DMAV_Modell!"&amp;RIGHT(CELL("adresse",OFFSET(DMAV_Modell!$G$6,E33-1,0)),LEN(CELL("adresse",OFFSET(DMAV_Modell!$G$6,E33-1,0)))-FIND("!",CELL("adresse",OFFSET(DMAV_Modell!$G$6,E33-1,0)))),"Modell"))</f>
        <v/>
      </c>
      <c r="Q33" s="85" t="str" cm="1">
        <f t="array" ref="Q33">IF(E33="",IF(K33="","",IF(INDEX(DMAV_Dienste!$H$6:$H$2006,K33)="","",INDEX(DMAV_Dienste!$H$6:$H$2006,K33))),IF(INDEX(DMAV_Modell!$J$6:$J$2006,E33)="","",INDEX(DMAV_Modell!$J$6:$J$2006,E33)))</f>
        <v/>
      </c>
      <c r="R33" s="86" t="str" cm="1">
        <f t="array" ref="R33">IF(E33="",IF(K33="","",IF(INDEX(DMAV_Dienste!$G$6:$G$2006,K33)="","",INDEX(DMAV_Dienste!$G$6:$G$2006,K33))),IF(INDEX(DMAV_Modell!$I$6:$I$2006,E33)="","",INDEX(DMAV_Modell!$I$6:$I$2006,E33)))</f>
        <v/>
      </c>
      <c r="S33" s="86" t="str" cm="1">
        <f t="array" ref="S33">IF(E33="",IF(K33="","",IF(INDEX(DMAV_Dienste!$I$6:$I$2006,K33)="","",INDEX(DMAV_Dienste!$I$6:$I$2006,K33))),IF(INDEX(DMAV_Modell!$K$6:$K$2006,E33)="","",INDEX(DMAV_Modell!$K$6:$K$2006,E33)))</f>
        <v/>
      </c>
      <c r="T33" s="86" t="str" cm="1">
        <f t="array" ref="T33">IF(E33="",IF(K33="","",IF(INDEX(DMAV_Dienste!$L$6:$L$2006,K33)="","",INDEX(DMAV_Dienste!$L$6:$L$2006,K33))),IF(INDEX(DMAV_Modell!$N$6:$N$2006,E33)="","",INDEX(DMAV_Modell!$N$6:$N$2006,E33)))</f>
        <v/>
      </c>
      <c r="U33" s="87" t="str" cm="1">
        <f t="array" aca="1" ref="U33" ca="1">IF(AND(F33="",L33=""),"",HYPERLINK("#"&amp;RIGHT(CELL("dateiname"),LEN(CELL("dateiname"))-FIND("]",CELL("dateiname")))&amp;"!"&amp;CELL("adresse",OFFSET($F$6,MATCH(IF(F33="",L33,F33),$E$6:$E$2000,0)-1,4)),"STRUCT"))</f>
        <v/>
      </c>
      <c r="V33" s="88" t="str" cm="1">
        <f t="array" aca="1" ref="V33" ca="1">IF(AND(G33="",M33=""),"",HYPERLINK("#"&amp;RIGHT(CELL("dateiname"),LEN(CELL("dateiname"))-FIND("]",CELL("dateiname")))&amp;"!"&amp;CELL("adresse",OFFSET($G$6,MATCH(IF(G33="",M33,G33),$E$6:$E$2000,0)-1,3)),"SUBSTRUCT"))</f>
        <v/>
      </c>
      <c r="X33" s="104"/>
      <c r="Z33" s="117"/>
      <c r="AA33" s="118"/>
      <c r="AB33" s="119"/>
      <c r="AC33" s="120"/>
      <c r="AE33" s="109"/>
      <c r="AF33" s="110"/>
      <c r="AG33" s="111"/>
      <c r="AH33" s="112"/>
      <c r="AJ33" s="101"/>
      <c r="AL33" s="68" t="str" cm="1">
        <f t="array" aca="1" ref="AL33" ca="1">IF(N33="-","",HYPERLINK("#'DM01-AV-CH'!"&amp;RIGHT(CELL("adresse",OFFSET('DM01-AV-CH'!$G$6,N33-1,0)),LEN(CELL("adresse",OFFSET('DM01-AV-CH'!$G$6,N33-1,0)))-FIND("!",CELL("adresse",OFFSET('DM01-AV-CH'!$G$6,N33-1,0)))),"Modell"))</f>
        <v>Modell</v>
      </c>
      <c r="AM33" s="96" t="str" cm="1">
        <f t="array" ref="AM33">IF($N33="-","",IF(INDEX('DM01-AV-CH'!$G$6:$G$2006,$N33)="","",INDEX('DM01-AV-CH'!$G$6:$G$2006,$N33)))</f>
        <v>Allgemein</v>
      </c>
      <c r="AN33" s="97" t="str" cm="1">
        <f t="array" ref="AN33">IF($N33="-","",IF(INDEX('DM01-AV-CH'!$H$6:$H$2006,$N33)="","",INDEX('DM01-AV-CH'!$H$6:$H$2006,$N33)))</f>
        <v/>
      </c>
      <c r="AO33" s="98" t="str" cm="1">
        <f t="array" ref="AO33">IF($N33="-","",IF(INDEX('DM01-AV-CH'!$I$6:$I$2006,$N33)="","",INDEX('DM01-AV-CH'!$I$6:$I$2006,$N33)))</f>
        <v>Schriftstil</v>
      </c>
    </row>
    <row r="34" spans="1:41" x14ac:dyDescent="0.25">
      <c r="A34" s="201">
        <v>29</v>
      </c>
      <c r="B34" s="148" t="str" cm="1">
        <f t="array" ref="B34">IF(A34="","",INDEX(Korrelation!$E$4:$E$2004,A34))</f>
        <v>-</v>
      </c>
      <c r="C34" s="148">
        <f t="shared" si="0"/>
        <v>0</v>
      </c>
      <c r="D34" s="148">
        <f t="shared" si="1"/>
        <v>0</v>
      </c>
      <c r="E34" s="148" t="str">
        <f t="shared" si="2"/>
        <v/>
      </c>
      <c r="F34" s="148" t="str">
        <f t="shared" si="3"/>
        <v/>
      </c>
      <c r="G34" s="148" t="str">
        <f t="shared" si="4"/>
        <v/>
      </c>
      <c r="H34" s="148" t="str" cm="1">
        <f t="array" ref="H34">IF(A34="","",INDEX(Korrelation!$F$4:$F$2004,A34))</f>
        <v>-</v>
      </c>
      <c r="I34" s="148">
        <f t="shared" si="5"/>
        <v>0</v>
      </c>
      <c r="J34" s="148">
        <f t="shared" si="6"/>
        <v>0</v>
      </c>
      <c r="K34" s="148" t="str">
        <f t="shared" si="7"/>
        <v/>
      </c>
      <c r="L34" s="148" t="str">
        <f t="shared" si="8"/>
        <v/>
      </c>
      <c r="M34" s="148" t="str">
        <f t="shared" si="9"/>
        <v/>
      </c>
      <c r="N34" s="148" cm="1">
        <f t="array" ref="N34">IF(A34="","",INDEX(Korrelation!$G$4:$G$2004,A34))</f>
        <v>19</v>
      </c>
      <c r="O34" s="148"/>
      <c r="P34" s="68" t="str" cm="1">
        <f t="array" aca="1" ref="P34" ca="1">IF(E34="",IF(K34="","",HYPERLINK("#DMAV_Dienste!"&amp;RIGHT(CELL("adresse",OFFSET(DMAV_Dienste!$E$6,K34-1,0)),LEN(CELL("adresse",OFFSET(DMAV_Dienste!$E$6,K34-1,0)))-FIND("!",CELL("adresse",OFFSET(DMAV_Dienste!$E$6,K34-1,0)))),"Dienst")),HYPERLINK("#DMAV_Modell!"&amp;RIGHT(CELL("adresse",OFFSET(DMAV_Modell!$G$6,E34-1,0)),LEN(CELL("adresse",OFFSET(DMAV_Modell!$G$6,E34-1,0)))-FIND("!",CELL("adresse",OFFSET(DMAV_Modell!$G$6,E34-1,0)))),"Modell"))</f>
        <v/>
      </c>
      <c r="Q34" s="85" t="str" cm="1">
        <f t="array" ref="Q34">IF(E34="",IF(K34="","",IF(INDEX(DMAV_Dienste!$H$6:$H$2006,K34)="","",INDEX(DMAV_Dienste!$H$6:$H$2006,K34))),IF(INDEX(DMAV_Modell!$J$6:$J$2006,E34)="","",INDEX(DMAV_Modell!$J$6:$J$2006,E34)))</f>
        <v/>
      </c>
      <c r="R34" s="86" t="str" cm="1">
        <f t="array" ref="R34">IF(E34="",IF(K34="","",IF(INDEX(DMAV_Dienste!$G$6:$G$2006,K34)="","",INDEX(DMAV_Dienste!$G$6:$G$2006,K34))),IF(INDEX(DMAV_Modell!$I$6:$I$2006,E34)="","",INDEX(DMAV_Modell!$I$6:$I$2006,E34)))</f>
        <v/>
      </c>
      <c r="S34" s="86" t="str" cm="1">
        <f t="array" ref="S34">IF(E34="",IF(K34="","",IF(INDEX(DMAV_Dienste!$I$6:$I$2006,K34)="","",INDEX(DMAV_Dienste!$I$6:$I$2006,K34))),IF(INDEX(DMAV_Modell!$K$6:$K$2006,E34)="","",INDEX(DMAV_Modell!$K$6:$K$2006,E34)))</f>
        <v/>
      </c>
      <c r="T34" s="86" t="str" cm="1">
        <f t="array" ref="T34">IF(E34="",IF(K34="","",IF(INDEX(DMAV_Dienste!$L$6:$L$2006,K34)="","",INDEX(DMAV_Dienste!$L$6:$L$2006,K34))),IF(INDEX(DMAV_Modell!$N$6:$N$2006,E34)="","",INDEX(DMAV_Modell!$N$6:$N$2006,E34)))</f>
        <v/>
      </c>
      <c r="U34" s="87" t="str" cm="1">
        <f t="array" aca="1" ref="U34" ca="1">IF(AND(F34="",L34=""),"",HYPERLINK("#"&amp;RIGHT(CELL("dateiname"),LEN(CELL("dateiname"))-FIND("]",CELL("dateiname")))&amp;"!"&amp;CELL("adresse",OFFSET($F$6,MATCH(IF(F34="",L34,F34),$E$6:$E$2000,0)-1,4)),"STRUCT"))</f>
        <v/>
      </c>
      <c r="V34" s="88" t="str" cm="1">
        <f t="array" aca="1" ref="V34" ca="1">IF(AND(G34="",M34=""),"",HYPERLINK("#"&amp;RIGHT(CELL("dateiname"),LEN(CELL("dateiname"))-FIND("]",CELL("dateiname")))&amp;"!"&amp;CELL("adresse",OFFSET($G$6,MATCH(IF(G34="",M34,G34),$E$6:$E$2000,0)-1,3)),"SUBSTRUCT"))</f>
        <v/>
      </c>
      <c r="X34" s="104"/>
      <c r="Z34" s="117"/>
      <c r="AA34" s="118"/>
      <c r="AB34" s="119"/>
      <c r="AC34" s="120"/>
      <c r="AE34" s="109"/>
      <c r="AF34" s="110"/>
      <c r="AG34" s="111"/>
      <c r="AH34" s="112"/>
      <c r="AJ34" s="101"/>
      <c r="AL34" s="68" t="str" cm="1">
        <f t="array" aca="1" ref="AL34" ca="1">IF(N34="-","",HYPERLINK("#'DM01-AV-CH'!"&amp;RIGHT(CELL("adresse",OFFSET('DM01-AV-CH'!$G$6,N34-1,0)),LEN(CELL("adresse",OFFSET('DM01-AV-CH'!$G$6,N34-1,0)))-FIND("!",CELL("adresse",OFFSET('DM01-AV-CH'!$G$6,N34-1,0)))),"Modell"))</f>
        <v>Modell</v>
      </c>
      <c r="AM34" s="96" t="str" cm="1">
        <f t="array" ref="AM34">IF($N34="-","",IF(INDEX('DM01-AV-CH'!$G$6:$G$2006,$N34)="","",INDEX('DM01-AV-CH'!$G$6:$G$2006,$N34)))</f>
        <v>Allgemein</v>
      </c>
      <c r="AN34" s="97" t="str" cm="1">
        <f t="array" ref="AN34">IF($N34="-","",IF(INDEX('DM01-AV-CH'!$H$6:$H$2006,$N34)="","",INDEX('DM01-AV-CH'!$H$6:$H$2006,$N34)))</f>
        <v/>
      </c>
      <c r="AO34" s="98" t="str" cm="1">
        <f t="array" ref="AO34">IF($N34="-","",IF(INDEX('DM01-AV-CH'!$I$6:$I$2006,$N34)="","",INDEX('DM01-AV-CH'!$I$6:$I$2006,$N34)))</f>
        <v>Schriftstil</v>
      </c>
    </row>
    <row r="35" spans="1:41" x14ac:dyDescent="0.25">
      <c r="A35" s="201">
        <v>30</v>
      </c>
      <c r="B35" s="148" t="str" cm="1">
        <f t="array" ref="B35">IF(A35="","",INDEX(Korrelation!$E$4:$E$2004,A35))</f>
        <v>-</v>
      </c>
      <c r="C35" s="148">
        <f t="shared" si="0"/>
        <v>0</v>
      </c>
      <c r="D35" s="148">
        <f t="shared" si="1"/>
        <v>0</v>
      </c>
      <c r="E35" s="148" t="str">
        <f t="shared" si="2"/>
        <v/>
      </c>
      <c r="F35" s="148" t="str">
        <f t="shared" si="3"/>
        <v/>
      </c>
      <c r="G35" s="148" t="str">
        <f t="shared" si="4"/>
        <v/>
      </c>
      <c r="H35" s="148" t="str" cm="1">
        <f t="array" ref="H35">IF(A35="","",INDEX(Korrelation!$F$4:$F$2004,A35))</f>
        <v>-</v>
      </c>
      <c r="I35" s="148">
        <f t="shared" si="5"/>
        <v>0</v>
      </c>
      <c r="J35" s="148">
        <f t="shared" si="6"/>
        <v>0</v>
      </c>
      <c r="K35" s="148" t="str">
        <f t="shared" si="7"/>
        <v/>
      </c>
      <c r="L35" s="148" t="str">
        <f t="shared" si="8"/>
        <v/>
      </c>
      <c r="M35" s="148" t="str">
        <f t="shared" si="9"/>
        <v/>
      </c>
      <c r="N35" s="148" cm="1">
        <f t="array" ref="N35">IF(A35="","",INDEX(Korrelation!$G$4:$G$2004,A35))</f>
        <v>20</v>
      </c>
      <c r="O35" s="148"/>
      <c r="P35" s="68" t="str" cm="1">
        <f t="array" aca="1" ref="P35" ca="1">IF(E35="",IF(K35="","",HYPERLINK("#DMAV_Dienste!"&amp;RIGHT(CELL("adresse",OFFSET(DMAV_Dienste!$E$6,K35-1,0)),LEN(CELL("adresse",OFFSET(DMAV_Dienste!$E$6,K35-1,0)))-FIND("!",CELL("adresse",OFFSET(DMAV_Dienste!$E$6,K35-1,0)))),"Dienst")),HYPERLINK("#DMAV_Modell!"&amp;RIGHT(CELL("adresse",OFFSET(DMAV_Modell!$G$6,E35-1,0)),LEN(CELL("adresse",OFFSET(DMAV_Modell!$G$6,E35-1,0)))-FIND("!",CELL("adresse",OFFSET(DMAV_Modell!$G$6,E35-1,0)))),"Modell"))</f>
        <v/>
      </c>
      <c r="Q35" s="85" t="str" cm="1">
        <f t="array" ref="Q35">IF(E35="",IF(K35="","",IF(INDEX(DMAV_Dienste!$H$6:$H$2006,K35)="","",INDEX(DMAV_Dienste!$H$6:$H$2006,K35))),IF(INDEX(DMAV_Modell!$J$6:$J$2006,E35)="","",INDEX(DMAV_Modell!$J$6:$J$2006,E35)))</f>
        <v/>
      </c>
      <c r="R35" s="86" t="str" cm="1">
        <f t="array" ref="R35">IF(E35="",IF(K35="","",IF(INDEX(DMAV_Dienste!$G$6:$G$2006,K35)="","",INDEX(DMAV_Dienste!$G$6:$G$2006,K35))),IF(INDEX(DMAV_Modell!$I$6:$I$2006,E35)="","",INDEX(DMAV_Modell!$I$6:$I$2006,E35)))</f>
        <v/>
      </c>
      <c r="S35" s="86" t="str" cm="1">
        <f t="array" ref="S35">IF(E35="",IF(K35="","",IF(INDEX(DMAV_Dienste!$I$6:$I$2006,K35)="","",INDEX(DMAV_Dienste!$I$6:$I$2006,K35))),IF(INDEX(DMAV_Modell!$K$6:$K$2006,E35)="","",INDEX(DMAV_Modell!$K$6:$K$2006,E35)))</f>
        <v/>
      </c>
      <c r="T35" s="86" t="str" cm="1">
        <f t="array" ref="T35">IF(E35="",IF(K35="","",IF(INDEX(DMAV_Dienste!$L$6:$L$2006,K35)="","",INDEX(DMAV_Dienste!$L$6:$L$2006,K35))),IF(INDEX(DMAV_Modell!$N$6:$N$2006,E35)="","",INDEX(DMAV_Modell!$N$6:$N$2006,E35)))</f>
        <v/>
      </c>
      <c r="U35" s="87" t="str" cm="1">
        <f t="array" aca="1" ref="U35" ca="1">IF(AND(F35="",L35=""),"",HYPERLINK("#"&amp;RIGHT(CELL("dateiname"),LEN(CELL("dateiname"))-FIND("]",CELL("dateiname")))&amp;"!"&amp;CELL("adresse",OFFSET($F$6,MATCH(IF(F35="",L35,F35),$E$6:$E$2000,0)-1,4)),"STRUCT"))</f>
        <v/>
      </c>
      <c r="V35" s="88" t="str" cm="1">
        <f t="array" aca="1" ref="V35" ca="1">IF(AND(G35="",M35=""),"",HYPERLINK("#"&amp;RIGHT(CELL("dateiname"),LEN(CELL("dateiname"))-FIND("]",CELL("dateiname")))&amp;"!"&amp;CELL("adresse",OFFSET($G$6,MATCH(IF(G35="",M35,G35),$E$6:$E$2000,0)-1,3)),"SUBSTRUCT"))</f>
        <v/>
      </c>
      <c r="X35" s="104"/>
      <c r="Z35" s="117"/>
      <c r="AA35" s="118"/>
      <c r="AB35" s="119"/>
      <c r="AC35" s="120"/>
      <c r="AE35" s="109"/>
      <c r="AF35" s="110"/>
      <c r="AG35" s="111"/>
      <c r="AH35" s="112"/>
      <c r="AJ35" s="101"/>
      <c r="AL35" s="68" t="str" cm="1">
        <f t="array" aca="1" ref="AL35" ca="1">IF(N35="-","",HYPERLINK("#'DM01-AV-CH'!"&amp;RIGHT(CELL("adresse",OFFSET('DM01-AV-CH'!$G$6,N35-1,0)),LEN(CELL("adresse",OFFSET('DM01-AV-CH'!$G$6,N35-1,0)))-FIND("!",CELL("adresse",OFFSET('DM01-AV-CH'!$G$6,N35-1,0)))),"Modell"))</f>
        <v>Modell</v>
      </c>
      <c r="AM35" s="96" t="str" cm="1">
        <f t="array" ref="AM35">IF($N35="-","",IF(INDEX('DM01-AV-CH'!$G$6:$G$2006,$N35)="","",INDEX('DM01-AV-CH'!$G$6:$G$2006,$N35)))</f>
        <v>Allgemein</v>
      </c>
      <c r="AN35" s="97" t="str" cm="1">
        <f t="array" ref="AN35">IF($N35="-","",IF(INDEX('DM01-AV-CH'!$H$6:$H$2006,$N35)="","",INDEX('DM01-AV-CH'!$H$6:$H$2006,$N35)))</f>
        <v/>
      </c>
      <c r="AO35" s="98" t="str" cm="1">
        <f t="array" ref="AO35">IF($N35="-","",IF(INDEX('DM01-AV-CH'!$I$6:$I$2006,$N35)="","",INDEX('DM01-AV-CH'!$I$6:$I$2006,$N35)))</f>
        <v>Schriftstil</v>
      </c>
    </row>
    <row r="36" spans="1:41" x14ac:dyDescent="0.25">
      <c r="A36" s="201">
        <v>31</v>
      </c>
      <c r="B36" s="148" t="str" cm="1">
        <f t="array" ref="B36">IF(A36="","",INDEX(Korrelation!$E$4:$E$2004,A36))</f>
        <v>26</v>
      </c>
      <c r="C36" s="148">
        <f t="shared" si="0"/>
        <v>0</v>
      </c>
      <c r="D36" s="148">
        <f t="shared" si="1"/>
        <v>0</v>
      </c>
      <c r="E36" s="148">
        <f t="shared" si="2"/>
        <v>26</v>
      </c>
      <c r="F36" s="148" t="str">
        <f t="shared" si="3"/>
        <v/>
      </c>
      <c r="G36" s="148" t="str">
        <f t="shared" si="4"/>
        <v/>
      </c>
      <c r="H36" s="148" t="str" cm="1">
        <f t="array" ref="H36">IF(A36="","",INDEX(Korrelation!$F$4:$F$2004,A36))</f>
        <v>-</v>
      </c>
      <c r="I36" s="148">
        <f t="shared" si="5"/>
        <v>0</v>
      </c>
      <c r="J36" s="148">
        <f t="shared" si="6"/>
        <v>0</v>
      </c>
      <c r="K36" s="148" t="str">
        <f t="shared" si="7"/>
        <v/>
      </c>
      <c r="L36" s="148" t="str">
        <f t="shared" si="8"/>
        <v/>
      </c>
      <c r="M36" s="148" t="str">
        <f t="shared" si="9"/>
        <v/>
      </c>
      <c r="N36" s="148" t="str" cm="1">
        <f t="array" ref="N36">IF(A36="","",INDEX(Korrelation!$G$4:$G$2004,A36))</f>
        <v>-</v>
      </c>
      <c r="O36" s="148"/>
      <c r="P36" s="68" t="str" cm="1">
        <f t="array" aca="1" ref="P36" ca="1">IF(E36="",IF(K36="","",HYPERLINK("#DMAV_Dienste!"&amp;RIGHT(CELL("adresse",OFFSET(DMAV_Dienste!$E$6,K36-1,0)),LEN(CELL("adresse",OFFSET(DMAV_Dienste!$E$6,K36-1,0)))-FIND("!",CELL("adresse",OFFSET(DMAV_Dienste!$E$6,K36-1,0)))),"Dienst")),HYPERLINK("#DMAV_Modell!"&amp;RIGHT(CELL("adresse",OFFSET(DMAV_Modell!$G$6,E36-1,0)),LEN(CELL("adresse",OFFSET(DMAV_Modell!$G$6,E36-1,0)))-FIND("!",CELL("adresse",OFFSET(DMAV_Modell!$G$6,E36-1,0)))),"Modell"))</f>
        <v>Modell</v>
      </c>
      <c r="Q36" s="85" t="str" cm="1">
        <f t="array" ref="Q36">IF(E36="",IF(K36="","",IF(INDEX(DMAV_Dienste!$H$6:$H$2006,K36)="","",INDEX(DMAV_Dienste!$H$6:$H$2006,K36))),IF(INDEX(DMAV_Modell!$J$6:$J$2006,E36)="","",INDEX(DMAV_Modell!$J$6:$J$2006,E36)))</f>
        <v>STRUCTURE</v>
      </c>
      <c r="R36" s="86" t="str" cm="1">
        <f t="array" ref="R36">IF(E36="",IF(K36="","",IF(INDEX(DMAV_Dienste!$G$6:$G$2006,K36)="","",INDEX(DMAV_Dienste!$G$6:$G$2006,K36))),IF(INDEX(DMAV_Modell!$I$6:$I$2006,E36)="","",INDEX(DMAV_Modell!$I$6:$I$2006,E36)))</f>
        <v/>
      </c>
      <c r="S36" s="86" t="str" cm="1">
        <f t="array" ref="S36">IF(E36="",IF(K36="","",IF(INDEX(DMAV_Dienste!$I$6:$I$2006,K36)="","",INDEX(DMAV_Dienste!$I$6:$I$2006,K36))),IF(INDEX(DMAV_Modell!$K$6:$K$2006,E36)="","",INDEX(DMAV_Modell!$K$6:$K$2006,E36)))</f>
        <v>Textposition</v>
      </c>
      <c r="T36" s="86" t="str" cm="1">
        <f t="array" ref="T36">IF(E36="",IF(K36="","",IF(INDEX(DMAV_Dienste!$L$6:$L$2006,K36)="","",INDEX(DMAV_Dienste!$L$6:$L$2006,K36))),IF(INDEX(DMAV_Modell!$N$6:$N$2006,E36)="","",INDEX(DMAV_Modell!$N$6:$N$2006,E36)))</f>
        <v>Position</v>
      </c>
      <c r="U36" s="87" t="str" cm="1">
        <f t="array" aca="1" ref="U36" ca="1">IF(AND(F36="",L36=""),"",HYPERLINK("#"&amp;RIGHT(CELL("dateiname"),LEN(CELL("dateiname"))-FIND("]",CELL("dateiname")))&amp;"!"&amp;CELL("adresse",OFFSET($F$6,MATCH(IF(F36="",L36,F36),$E$6:$E$2000,0)-1,4)),"STRUCT"))</f>
        <v/>
      </c>
      <c r="V36" s="88" t="str" cm="1">
        <f t="array" aca="1" ref="V36" ca="1">IF(AND(G36="",M36=""),"",HYPERLINK("#"&amp;RIGHT(CELL("dateiname"),LEN(CELL("dateiname"))-FIND("]",CELL("dateiname")))&amp;"!"&amp;CELL("adresse",OFFSET($G$6,MATCH(IF(G36="",M36,G36),$E$6:$E$2000,0)-1,3)),"SUBSTRUCT"))</f>
        <v/>
      </c>
      <c r="X36" s="104"/>
      <c r="Z36" s="117"/>
      <c r="AA36" s="118"/>
      <c r="AB36" s="119"/>
      <c r="AC36" s="120"/>
      <c r="AE36" s="109"/>
      <c r="AF36" s="110"/>
      <c r="AG36" s="111"/>
      <c r="AH36" s="112"/>
      <c r="AJ36" s="101"/>
      <c r="AL36" s="68" t="str" cm="1">
        <f t="array" aca="1" ref="AL36" ca="1">IF(N36="-","",HYPERLINK("#'DM01-AV-CH'!"&amp;RIGHT(CELL("adresse",OFFSET('DM01-AV-CH'!$G$6,N36-1,0)),LEN(CELL("adresse",OFFSET('DM01-AV-CH'!$G$6,N36-1,0)))-FIND("!",CELL("adresse",OFFSET('DM01-AV-CH'!$G$6,N36-1,0)))),"Modell"))</f>
        <v/>
      </c>
      <c r="AM36" s="96" t="str" cm="1">
        <f t="array" ref="AM36">IF($N36="-","",IF(INDEX('DM01-AV-CH'!$G$6:$G$2006,$N36)="","",INDEX('DM01-AV-CH'!$G$6:$G$2006,$N36)))</f>
        <v/>
      </c>
      <c r="AN36" s="97" t="str" cm="1">
        <f t="array" ref="AN36">IF($N36="-","",IF(INDEX('DM01-AV-CH'!$H$6:$H$2006,$N36)="","",INDEX('DM01-AV-CH'!$H$6:$H$2006,$N36)))</f>
        <v/>
      </c>
      <c r="AO36" s="98" t="str" cm="1">
        <f t="array" ref="AO36">IF($N36="-","",IF(INDEX('DM01-AV-CH'!$I$6:$I$2006,$N36)="","",INDEX('DM01-AV-CH'!$I$6:$I$2006,$N36)))</f>
        <v/>
      </c>
    </row>
    <row r="37" spans="1:41" x14ac:dyDescent="0.25">
      <c r="A37" s="201">
        <v>32</v>
      </c>
      <c r="B37" s="148" t="str" cm="1">
        <f t="array" ref="B37">IF(A37="","",INDEX(Korrelation!$E$4:$E$2004,A37))</f>
        <v>27</v>
      </c>
      <c r="C37" s="148">
        <f t="shared" si="0"/>
        <v>0</v>
      </c>
      <c r="D37" s="148">
        <f t="shared" si="1"/>
        <v>0</v>
      </c>
      <c r="E37" s="148">
        <f t="shared" si="2"/>
        <v>27</v>
      </c>
      <c r="F37" s="148" t="str">
        <f t="shared" si="3"/>
        <v/>
      </c>
      <c r="G37" s="148" t="str">
        <f t="shared" si="4"/>
        <v/>
      </c>
      <c r="H37" s="148" t="str" cm="1">
        <f t="array" ref="H37">IF(A37="","",INDEX(Korrelation!$F$4:$F$2004,A37))</f>
        <v>-</v>
      </c>
      <c r="I37" s="148">
        <f t="shared" si="5"/>
        <v>0</v>
      </c>
      <c r="J37" s="148">
        <f t="shared" si="6"/>
        <v>0</v>
      </c>
      <c r="K37" s="148" t="str">
        <f t="shared" si="7"/>
        <v/>
      </c>
      <c r="L37" s="148" t="str">
        <f t="shared" si="8"/>
        <v/>
      </c>
      <c r="M37" s="148" t="str">
        <f t="shared" si="9"/>
        <v/>
      </c>
      <c r="N37" s="148" t="str" cm="1">
        <f t="array" ref="N37">IF(A37="","",INDEX(Korrelation!$G$4:$G$2004,A37))</f>
        <v>-</v>
      </c>
      <c r="O37" s="148"/>
      <c r="P37" s="68" t="str" cm="1">
        <f t="array" aca="1" ref="P37" ca="1">IF(E37="",IF(K37="","",HYPERLINK("#DMAV_Dienste!"&amp;RIGHT(CELL("adresse",OFFSET(DMAV_Dienste!$E$6,K37-1,0)),LEN(CELL("adresse",OFFSET(DMAV_Dienste!$E$6,K37-1,0)))-FIND("!",CELL("adresse",OFFSET(DMAV_Dienste!$E$6,K37-1,0)))),"Dienst")),HYPERLINK("#DMAV_Modell!"&amp;RIGHT(CELL("adresse",OFFSET(DMAV_Modell!$G$6,E37-1,0)),LEN(CELL("adresse",OFFSET(DMAV_Modell!$G$6,E37-1,0)))-FIND("!",CELL("adresse",OFFSET(DMAV_Modell!$G$6,E37-1,0)))),"Modell"))</f>
        <v>Modell</v>
      </c>
      <c r="Q37" s="85" t="str" cm="1">
        <f t="array" ref="Q37">IF(E37="",IF(K37="","",IF(INDEX(DMAV_Dienste!$H$6:$H$2006,K37)="","",INDEX(DMAV_Dienste!$H$6:$H$2006,K37))),IF(INDEX(DMAV_Modell!$J$6:$J$2006,E37)="","",INDEX(DMAV_Modell!$J$6:$J$2006,E37)))</f>
        <v>STRUCTURE</v>
      </c>
      <c r="R37" s="86" t="str" cm="1">
        <f t="array" ref="R37">IF(E37="",IF(K37="","",IF(INDEX(DMAV_Dienste!$G$6:$G$2006,K37)="","",INDEX(DMAV_Dienste!$G$6:$G$2006,K37))),IF(INDEX(DMAV_Modell!$I$6:$I$2006,E37)="","",INDEX(DMAV_Modell!$I$6:$I$2006,E37)))</f>
        <v/>
      </c>
      <c r="S37" s="86" t="str" cm="1">
        <f t="array" ref="S37">IF(E37="",IF(K37="","",IF(INDEX(DMAV_Dienste!$I$6:$I$2006,K37)="","",INDEX(DMAV_Dienste!$I$6:$I$2006,K37))),IF(INDEX(DMAV_Modell!$K$6:$K$2006,E37)="","",INDEX(DMAV_Modell!$K$6:$K$2006,E37)))</f>
        <v>Textposition</v>
      </c>
      <c r="T37" s="86" t="str" cm="1">
        <f t="array" ref="T37">IF(E37="",IF(K37="","",IF(INDEX(DMAV_Dienste!$L$6:$L$2006,K37)="","",INDEX(DMAV_Dienste!$L$6:$L$2006,K37))),IF(INDEX(DMAV_Modell!$N$6:$N$2006,E37)="","",INDEX(DMAV_Modell!$N$6:$N$2006,E37)))</f>
        <v>Orientierung</v>
      </c>
      <c r="U37" s="87" t="str" cm="1">
        <f t="array" aca="1" ref="U37" ca="1">IF(AND(F37="",L37=""),"",HYPERLINK("#"&amp;RIGHT(CELL("dateiname"),LEN(CELL("dateiname"))-FIND("]",CELL("dateiname")))&amp;"!"&amp;CELL("adresse",OFFSET($F$6,MATCH(IF(F37="",L37,F37),$E$6:$E$2000,0)-1,4)),"STRUCT"))</f>
        <v/>
      </c>
      <c r="V37" s="88" t="str" cm="1">
        <f t="array" aca="1" ref="V37" ca="1">IF(AND(G37="",M37=""),"",HYPERLINK("#"&amp;RIGHT(CELL("dateiname"),LEN(CELL("dateiname"))-FIND("]",CELL("dateiname")))&amp;"!"&amp;CELL("adresse",OFFSET($G$6,MATCH(IF(G37="",M37,G37),$E$6:$E$2000,0)-1,3)),"SUBSTRUCT"))</f>
        <v/>
      </c>
      <c r="X37" s="104"/>
      <c r="Z37" s="117"/>
      <c r="AA37" s="118"/>
      <c r="AB37" s="119"/>
      <c r="AC37" s="120"/>
      <c r="AE37" s="109"/>
      <c r="AF37" s="110"/>
      <c r="AG37" s="111"/>
      <c r="AH37" s="112"/>
      <c r="AJ37" s="101"/>
      <c r="AL37" s="68" t="str" cm="1">
        <f t="array" aca="1" ref="AL37" ca="1">IF(N37="-","",HYPERLINK("#'DM01-AV-CH'!"&amp;RIGHT(CELL("adresse",OFFSET('DM01-AV-CH'!$G$6,N37-1,0)),LEN(CELL("adresse",OFFSET('DM01-AV-CH'!$G$6,N37-1,0)))-FIND("!",CELL("adresse",OFFSET('DM01-AV-CH'!$G$6,N37-1,0)))),"Modell"))</f>
        <v/>
      </c>
      <c r="AM37" s="96" t="str" cm="1">
        <f t="array" ref="AM37">IF($N37="-","",IF(INDEX('DM01-AV-CH'!$G$6:$G$2006,$N37)="","",INDEX('DM01-AV-CH'!$G$6:$G$2006,$N37)))</f>
        <v/>
      </c>
      <c r="AN37" s="97" t="str" cm="1">
        <f t="array" ref="AN37">IF($N37="-","",IF(INDEX('DM01-AV-CH'!$H$6:$H$2006,$N37)="","",INDEX('DM01-AV-CH'!$H$6:$H$2006,$N37)))</f>
        <v/>
      </c>
      <c r="AO37" s="98" t="str" cm="1">
        <f t="array" ref="AO37">IF($N37="-","",IF(INDEX('DM01-AV-CH'!$I$6:$I$2006,$N37)="","",INDEX('DM01-AV-CH'!$I$6:$I$2006,$N37)))</f>
        <v/>
      </c>
    </row>
    <row r="38" spans="1:41" x14ac:dyDescent="0.25">
      <c r="A38" s="201">
        <v>33</v>
      </c>
      <c r="B38" s="148" t="str" cm="1">
        <f t="array" ref="B38">IF(A38="","",INDEX(Korrelation!$E$4:$E$2004,A38))</f>
        <v>28</v>
      </c>
      <c r="C38" s="148">
        <f t="shared" si="0"/>
        <v>0</v>
      </c>
      <c r="D38" s="148">
        <f t="shared" si="1"/>
        <v>0</v>
      </c>
      <c r="E38" s="148">
        <f t="shared" si="2"/>
        <v>28</v>
      </c>
      <c r="F38" s="148" t="str">
        <f t="shared" si="3"/>
        <v/>
      </c>
      <c r="G38" s="148" t="str">
        <f t="shared" si="4"/>
        <v/>
      </c>
      <c r="H38" s="148" t="str" cm="1">
        <f t="array" ref="H38">IF(A38="","",INDEX(Korrelation!$F$4:$F$2004,A38))</f>
        <v>-</v>
      </c>
      <c r="I38" s="148">
        <f t="shared" si="5"/>
        <v>0</v>
      </c>
      <c r="J38" s="148">
        <f t="shared" si="6"/>
        <v>0</v>
      </c>
      <c r="K38" s="148" t="str">
        <f t="shared" si="7"/>
        <v/>
      </c>
      <c r="L38" s="148" t="str">
        <f t="shared" si="8"/>
        <v/>
      </c>
      <c r="M38" s="148" t="str">
        <f t="shared" si="9"/>
        <v/>
      </c>
      <c r="N38" s="148" t="str" cm="1">
        <f t="array" ref="N38">IF(A38="","",INDEX(Korrelation!$G$4:$G$2004,A38))</f>
        <v>-</v>
      </c>
      <c r="O38" s="148"/>
      <c r="P38" s="68" t="str" cm="1">
        <f t="array" aca="1" ref="P38" ca="1">IF(E38="",IF(K38="","",HYPERLINK("#DMAV_Dienste!"&amp;RIGHT(CELL("adresse",OFFSET(DMAV_Dienste!$E$6,K38-1,0)),LEN(CELL("adresse",OFFSET(DMAV_Dienste!$E$6,K38-1,0)))-FIND("!",CELL("adresse",OFFSET(DMAV_Dienste!$E$6,K38-1,0)))),"Dienst")),HYPERLINK("#DMAV_Modell!"&amp;RIGHT(CELL("adresse",OFFSET(DMAV_Modell!$G$6,E38-1,0)),LEN(CELL("adresse",OFFSET(DMAV_Modell!$G$6,E38-1,0)))-FIND("!",CELL("adresse",OFFSET(DMAV_Modell!$G$6,E38-1,0)))),"Modell"))</f>
        <v>Modell</v>
      </c>
      <c r="Q38" s="85" t="str" cm="1">
        <f t="array" ref="Q38">IF(E38="",IF(K38="","",IF(INDEX(DMAV_Dienste!$H$6:$H$2006,K38)="","",INDEX(DMAV_Dienste!$H$6:$H$2006,K38))),IF(INDEX(DMAV_Modell!$J$6:$J$2006,E38)="","",INDEX(DMAV_Modell!$J$6:$J$2006,E38)))</f>
        <v>STRUCTURE</v>
      </c>
      <c r="R38" s="86" t="str" cm="1">
        <f t="array" ref="R38">IF(E38="",IF(K38="","",IF(INDEX(DMAV_Dienste!$G$6:$G$2006,K38)="","",INDEX(DMAV_Dienste!$G$6:$G$2006,K38))),IF(INDEX(DMAV_Modell!$I$6:$I$2006,E38)="","",INDEX(DMAV_Modell!$I$6:$I$2006,E38)))</f>
        <v/>
      </c>
      <c r="S38" s="86" t="str" cm="1">
        <f t="array" ref="S38">IF(E38="",IF(K38="","",IF(INDEX(DMAV_Dienste!$I$6:$I$2006,K38)="","",INDEX(DMAV_Dienste!$I$6:$I$2006,K38))),IF(INDEX(DMAV_Modell!$K$6:$K$2006,E38)="","",INDEX(DMAV_Modell!$K$6:$K$2006,E38)))</f>
        <v>Textposition</v>
      </c>
      <c r="T38" s="86" t="str" cm="1">
        <f t="array" ref="T38">IF(E38="",IF(K38="","",IF(INDEX(DMAV_Dienste!$L$6:$L$2006,K38)="","",INDEX(DMAV_Dienste!$L$6:$L$2006,K38))),IF(INDEX(DMAV_Modell!$N$6:$N$2006,E38)="","",INDEX(DMAV_Modell!$N$6:$N$2006,E38)))</f>
        <v>DarstellungIn</v>
      </c>
      <c r="U38" s="87" t="str" cm="1">
        <f t="array" aca="1" ref="U38" ca="1">IF(AND(F38="",L38=""),"",HYPERLINK("#"&amp;RIGHT(CELL("dateiname"),LEN(CELL("dateiname"))-FIND("]",CELL("dateiname")))&amp;"!"&amp;CELL("adresse",OFFSET($F$6,MATCH(IF(F38="",L38,F38),$E$6:$E$2000,0)-1,4)),"STRUCT"))</f>
        <v/>
      </c>
      <c r="V38" s="88" t="str" cm="1">
        <f t="array" aca="1" ref="V38" ca="1">IF(AND(G38="",M38=""),"",HYPERLINK("#"&amp;RIGHT(CELL("dateiname"),LEN(CELL("dateiname"))-FIND("]",CELL("dateiname")))&amp;"!"&amp;CELL("adresse",OFFSET($G$6,MATCH(IF(G38="",M38,G38),$E$6:$E$2000,0)-1,3)),"SUBSTRUCT"))</f>
        <v/>
      </c>
      <c r="X38" s="104"/>
      <c r="Z38" s="117"/>
      <c r="AA38" s="118"/>
      <c r="AB38" s="119"/>
      <c r="AC38" s="120"/>
      <c r="AE38" s="109"/>
      <c r="AF38" s="110"/>
      <c r="AG38" s="111"/>
      <c r="AH38" s="112"/>
      <c r="AJ38" s="101"/>
      <c r="AL38" s="68" t="str" cm="1">
        <f t="array" aca="1" ref="AL38" ca="1">IF(N38="-","",HYPERLINK("#'DM01-AV-CH'!"&amp;RIGHT(CELL("adresse",OFFSET('DM01-AV-CH'!$G$6,N38-1,0)),LEN(CELL("adresse",OFFSET('DM01-AV-CH'!$G$6,N38-1,0)))-FIND("!",CELL("adresse",OFFSET('DM01-AV-CH'!$G$6,N38-1,0)))),"Modell"))</f>
        <v/>
      </c>
      <c r="AM38" s="96" t="str" cm="1">
        <f t="array" ref="AM38">IF($N38="-","",IF(INDEX('DM01-AV-CH'!$G$6:$G$2006,$N38)="","",INDEX('DM01-AV-CH'!$G$6:$G$2006,$N38)))</f>
        <v/>
      </c>
      <c r="AN38" s="97" t="str" cm="1">
        <f t="array" ref="AN38">IF($N38="-","",IF(INDEX('DM01-AV-CH'!$H$6:$H$2006,$N38)="","",INDEX('DM01-AV-CH'!$H$6:$H$2006,$N38)))</f>
        <v/>
      </c>
      <c r="AO38" s="98" t="str" cm="1">
        <f t="array" ref="AO38">IF($N38="-","",IF(INDEX('DM01-AV-CH'!$I$6:$I$2006,$N38)="","",INDEX('DM01-AV-CH'!$I$6:$I$2006,$N38)))</f>
        <v/>
      </c>
    </row>
    <row r="39" spans="1:41" x14ac:dyDescent="0.25">
      <c r="A39" s="201">
        <v>34</v>
      </c>
      <c r="B39" s="148" t="str" cm="1">
        <f t="array" ref="B39">IF(A39="","",INDEX(Korrelation!$E$4:$E$2004,A39))</f>
        <v>29</v>
      </c>
      <c r="C39" s="148">
        <f t="shared" si="0"/>
        <v>0</v>
      </c>
      <c r="D39" s="148">
        <f t="shared" si="1"/>
        <v>0</v>
      </c>
      <c r="E39" s="148">
        <f t="shared" si="2"/>
        <v>29</v>
      </c>
      <c r="F39" s="148" t="str">
        <f t="shared" si="3"/>
        <v/>
      </c>
      <c r="G39" s="148" t="str">
        <f t="shared" si="4"/>
        <v/>
      </c>
      <c r="H39" s="148" t="str" cm="1">
        <f t="array" ref="H39">IF(A39="","",INDEX(Korrelation!$F$4:$F$2004,A39))</f>
        <v>-</v>
      </c>
      <c r="I39" s="148">
        <f t="shared" si="5"/>
        <v>0</v>
      </c>
      <c r="J39" s="148">
        <f t="shared" si="6"/>
        <v>0</v>
      </c>
      <c r="K39" s="148" t="str">
        <f t="shared" si="7"/>
        <v/>
      </c>
      <c r="L39" s="148" t="str">
        <f t="shared" si="8"/>
        <v/>
      </c>
      <c r="M39" s="148" t="str">
        <f t="shared" si="9"/>
        <v/>
      </c>
      <c r="N39" s="148" t="str" cm="1">
        <f t="array" ref="N39">IF(A39="","",INDEX(Korrelation!$G$4:$G$2004,A39))</f>
        <v>-</v>
      </c>
      <c r="O39" s="148"/>
      <c r="P39" s="68" t="str" cm="1">
        <f t="array" aca="1" ref="P39" ca="1">IF(E39="",IF(K39="","",HYPERLINK("#DMAV_Dienste!"&amp;RIGHT(CELL("adresse",OFFSET(DMAV_Dienste!$E$6,K39-1,0)),LEN(CELL("adresse",OFFSET(DMAV_Dienste!$E$6,K39-1,0)))-FIND("!",CELL("adresse",OFFSET(DMAV_Dienste!$E$6,K39-1,0)))),"Dienst")),HYPERLINK("#DMAV_Modell!"&amp;RIGHT(CELL("adresse",OFFSET(DMAV_Modell!$G$6,E39-1,0)),LEN(CELL("adresse",OFFSET(DMAV_Modell!$G$6,E39-1,0)))-FIND("!",CELL("adresse",OFFSET(DMAV_Modell!$G$6,E39-1,0)))),"Modell"))</f>
        <v>Modell</v>
      </c>
      <c r="Q39" s="85" t="str" cm="1">
        <f t="array" ref="Q39">IF(E39="",IF(K39="","",IF(INDEX(DMAV_Dienste!$H$6:$H$2006,K39)="","",INDEX(DMAV_Dienste!$H$6:$H$2006,K39))),IF(INDEX(DMAV_Modell!$J$6:$J$2006,E39)="","",INDEX(DMAV_Modell!$J$6:$J$2006,E39)))</f>
        <v>STRUCTURE</v>
      </c>
      <c r="R39" s="86" t="str" cm="1">
        <f t="array" ref="R39">IF(E39="",IF(K39="","",IF(INDEX(DMAV_Dienste!$G$6:$G$2006,K39)="","",INDEX(DMAV_Dienste!$G$6:$G$2006,K39))),IF(INDEX(DMAV_Modell!$I$6:$I$2006,E39)="","",INDEX(DMAV_Modell!$I$6:$I$2006,E39)))</f>
        <v/>
      </c>
      <c r="S39" s="86" t="str" cm="1">
        <f t="array" ref="S39">IF(E39="",IF(K39="","",IF(INDEX(DMAV_Dienste!$I$6:$I$2006,K39)="","",INDEX(DMAV_Dienste!$I$6:$I$2006,K39))),IF(INDEX(DMAV_Modell!$K$6:$K$2006,E39)="","",INDEX(DMAV_Modell!$K$6:$K$2006,E39)))</f>
        <v>Textposition</v>
      </c>
      <c r="T39" s="86" t="str" cm="1">
        <f t="array" ref="T39">IF(E39="",IF(K39="","",IF(INDEX(DMAV_Dienste!$L$6:$L$2006,K39)="","",INDEX(DMAV_Dienste!$L$6:$L$2006,K39))),IF(INDEX(DMAV_Modell!$N$6:$N$2006,E39)="","",INDEX(DMAV_Modell!$N$6:$N$2006,E39)))</f>
        <v>Textgroesse</v>
      </c>
      <c r="U39" s="87" t="str" cm="1">
        <f t="array" aca="1" ref="U39" ca="1">IF(AND(F39="",L39=""),"",HYPERLINK("#"&amp;RIGHT(CELL("dateiname"),LEN(CELL("dateiname"))-FIND("]",CELL("dateiname")))&amp;"!"&amp;CELL("adresse",OFFSET($F$6,MATCH(IF(F39="",L39,F39),$E$6:$E$2000,0)-1,4)),"STRUCT"))</f>
        <v/>
      </c>
      <c r="V39" s="88" t="str" cm="1">
        <f t="array" aca="1" ref="V39" ca="1">IF(AND(G39="",M39=""),"",HYPERLINK("#"&amp;RIGHT(CELL("dateiname"),LEN(CELL("dateiname"))-FIND("]",CELL("dateiname")))&amp;"!"&amp;CELL("adresse",OFFSET($G$6,MATCH(IF(G39="",M39,G39),$E$6:$E$2000,0)-1,3)),"SUBSTRUCT"))</f>
        <v/>
      </c>
      <c r="X39" s="104"/>
      <c r="Z39" s="117"/>
      <c r="AA39" s="118"/>
      <c r="AB39" s="119"/>
      <c r="AC39" s="120"/>
      <c r="AE39" s="109"/>
      <c r="AF39" s="110"/>
      <c r="AG39" s="111"/>
      <c r="AH39" s="112"/>
      <c r="AJ39" s="101"/>
      <c r="AL39" s="68" t="str" cm="1">
        <f t="array" aca="1" ref="AL39" ca="1">IF(N39="-","",HYPERLINK("#'DM01-AV-CH'!"&amp;RIGHT(CELL("adresse",OFFSET('DM01-AV-CH'!$G$6,N39-1,0)),LEN(CELL("adresse",OFFSET('DM01-AV-CH'!$G$6,N39-1,0)))-FIND("!",CELL("adresse",OFFSET('DM01-AV-CH'!$G$6,N39-1,0)))),"Modell"))</f>
        <v/>
      </c>
      <c r="AM39" s="96" t="str" cm="1">
        <f t="array" ref="AM39">IF($N39="-","",IF(INDEX('DM01-AV-CH'!$G$6:$G$2006,$N39)="","",INDEX('DM01-AV-CH'!$G$6:$G$2006,$N39)))</f>
        <v/>
      </c>
      <c r="AN39" s="97" t="str" cm="1">
        <f t="array" ref="AN39">IF($N39="-","",IF(INDEX('DM01-AV-CH'!$H$6:$H$2006,$N39)="","",INDEX('DM01-AV-CH'!$H$6:$H$2006,$N39)))</f>
        <v/>
      </c>
      <c r="AO39" s="98" t="str" cm="1">
        <f t="array" ref="AO39">IF($N39="-","",IF(INDEX('DM01-AV-CH'!$I$6:$I$2006,$N39)="","",INDEX('DM01-AV-CH'!$I$6:$I$2006,$N39)))</f>
        <v/>
      </c>
    </row>
    <row r="40" spans="1:41" x14ac:dyDescent="0.25">
      <c r="A40" s="201">
        <v>35</v>
      </c>
      <c r="B40" s="148" t="str" cm="1">
        <f t="array" ref="B40">IF(A40="","",INDEX(Korrelation!$E$4:$E$2004,A40))</f>
        <v>30</v>
      </c>
      <c r="C40" s="148">
        <f t="shared" si="0"/>
        <v>0</v>
      </c>
      <c r="D40" s="148">
        <f t="shared" si="1"/>
        <v>0</v>
      </c>
      <c r="E40" s="148">
        <f t="shared" si="2"/>
        <v>30</v>
      </c>
      <c r="F40" s="148" t="str">
        <f t="shared" si="3"/>
        <v/>
      </c>
      <c r="G40" s="148" t="str">
        <f t="shared" si="4"/>
        <v/>
      </c>
      <c r="H40" s="148" t="str" cm="1">
        <f t="array" ref="H40">IF(A40="","",INDEX(Korrelation!$F$4:$F$2004,A40))</f>
        <v>-</v>
      </c>
      <c r="I40" s="148">
        <f t="shared" si="5"/>
        <v>0</v>
      </c>
      <c r="J40" s="148">
        <f t="shared" si="6"/>
        <v>0</v>
      </c>
      <c r="K40" s="148" t="str">
        <f t="shared" si="7"/>
        <v/>
      </c>
      <c r="L40" s="148" t="str">
        <f t="shared" si="8"/>
        <v/>
      </c>
      <c r="M40" s="148" t="str">
        <f t="shared" si="9"/>
        <v/>
      </c>
      <c r="N40" s="148" t="str" cm="1">
        <f t="array" ref="N40">IF(A40="","",INDEX(Korrelation!$G$4:$G$2004,A40))</f>
        <v>-</v>
      </c>
      <c r="O40" s="148"/>
      <c r="P40" s="68" t="str" cm="1">
        <f t="array" aca="1" ref="P40" ca="1">IF(E40="",IF(K40="","",HYPERLINK("#DMAV_Dienste!"&amp;RIGHT(CELL("adresse",OFFSET(DMAV_Dienste!$E$6,K40-1,0)),LEN(CELL("adresse",OFFSET(DMAV_Dienste!$E$6,K40-1,0)))-FIND("!",CELL("adresse",OFFSET(DMAV_Dienste!$E$6,K40-1,0)))),"Dienst")),HYPERLINK("#DMAV_Modell!"&amp;RIGHT(CELL("adresse",OFFSET(DMAV_Modell!$G$6,E40-1,0)),LEN(CELL("adresse",OFFSET(DMAV_Modell!$G$6,E40-1,0)))-FIND("!",CELL("adresse",OFFSET(DMAV_Modell!$G$6,E40-1,0)))),"Modell"))</f>
        <v>Modell</v>
      </c>
      <c r="Q40" s="85" t="str" cm="1">
        <f t="array" ref="Q40">IF(E40="",IF(K40="","",IF(INDEX(DMAV_Dienste!$H$6:$H$2006,K40)="","",INDEX(DMAV_Dienste!$H$6:$H$2006,K40))),IF(INDEX(DMAV_Modell!$J$6:$J$2006,E40)="","",INDEX(DMAV_Modell!$J$6:$J$2006,E40)))</f>
        <v>STRUCTURE</v>
      </c>
      <c r="R40" s="86" t="str" cm="1">
        <f t="array" ref="R40">IF(E40="",IF(K40="","",IF(INDEX(DMAV_Dienste!$G$6:$G$2006,K40)="","",INDEX(DMAV_Dienste!$G$6:$G$2006,K40))),IF(INDEX(DMAV_Modell!$I$6:$I$2006,E40)="","",INDEX(DMAV_Modell!$I$6:$I$2006,E40)))</f>
        <v/>
      </c>
      <c r="S40" s="86" t="str" cm="1">
        <f t="array" ref="S40">IF(E40="",IF(K40="","",IF(INDEX(DMAV_Dienste!$I$6:$I$2006,K40)="","",INDEX(DMAV_Dienste!$I$6:$I$2006,K40))),IF(INDEX(DMAV_Modell!$K$6:$K$2006,E40)="","",INDEX(DMAV_Modell!$K$6:$K$2006,E40)))</f>
        <v>Textposition</v>
      </c>
      <c r="T40" s="86" t="str" cm="1">
        <f t="array" ref="T40">IF(E40="",IF(K40="","",IF(INDEX(DMAV_Dienste!$L$6:$L$2006,K40)="","",INDEX(DMAV_Dienste!$L$6:$L$2006,K40))),IF(INDEX(DMAV_Modell!$N$6:$N$2006,E40)="","",INDEX(DMAV_Modell!$N$6:$N$2006,E40)))</f>
        <v>HReferenzpunkt</v>
      </c>
      <c r="U40" s="87" t="str" cm="1">
        <f t="array" aca="1" ref="U40" ca="1">IF(AND(F40="",L40=""),"",HYPERLINK("#"&amp;RIGHT(CELL("dateiname"),LEN(CELL("dateiname"))-FIND("]",CELL("dateiname")))&amp;"!"&amp;CELL("adresse",OFFSET($F$6,MATCH(IF(F40="",L40,F40),$E$6:$E$2000,0)-1,4)),"STRUCT"))</f>
        <v/>
      </c>
      <c r="V40" s="88" t="str" cm="1">
        <f t="array" aca="1" ref="V40" ca="1">IF(AND(G40="",M40=""),"",HYPERLINK("#"&amp;RIGHT(CELL("dateiname"),LEN(CELL("dateiname"))-FIND("]",CELL("dateiname")))&amp;"!"&amp;CELL("adresse",OFFSET($G$6,MATCH(IF(G40="",M40,G40),$E$6:$E$2000,0)-1,3)),"SUBSTRUCT"))</f>
        <v/>
      </c>
      <c r="X40" s="104"/>
      <c r="Z40" s="117"/>
      <c r="AA40" s="118"/>
      <c r="AB40" s="119"/>
      <c r="AC40" s="120"/>
      <c r="AE40" s="109"/>
      <c r="AF40" s="110"/>
      <c r="AG40" s="111"/>
      <c r="AH40" s="112"/>
      <c r="AJ40" s="101"/>
      <c r="AL40" s="68" t="str" cm="1">
        <f t="array" aca="1" ref="AL40" ca="1">IF(N40="-","",HYPERLINK("#'DM01-AV-CH'!"&amp;RIGHT(CELL("adresse",OFFSET('DM01-AV-CH'!$G$6,N40-1,0)),LEN(CELL("adresse",OFFSET('DM01-AV-CH'!$G$6,N40-1,0)))-FIND("!",CELL("adresse",OFFSET('DM01-AV-CH'!$G$6,N40-1,0)))),"Modell"))</f>
        <v/>
      </c>
      <c r="AM40" s="96" t="str" cm="1">
        <f t="array" ref="AM40">IF($N40="-","",IF(INDEX('DM01-AV-CH'!$G$6:$G$2006,$N40)="","",INDEX('DM01-AV-CH'!$G$6:$G$2006,$N40)))</f>
        <v/>
      </c>
      <c r="AN40" s="97" t="str" cm="1">
        <f t="array" ref="AN40">IF($N40="-","",IF(INDEX('DM01-AV-CH'!$H$6:$H$2006,$N40)="","",INDEX('DM01-AV-CH'!$H$6:$H$2006,$N40)))</f>
        <v/>
      </c>
      <c r="AO40" s="98" t="str" cm="1">
        <f t="array" ref="AO40">IF($N40="-","",IF(INDEX('DM01-AV-CH'!$I$6:$I$2006,$N40)="","",INDEX('DM01-AV-CH'!$I$6:$I$2006,$N40)))</f>
        <v/>
      </c>
    </row>
    <row r="41" spans="1:41" x14ac:dyDescent="0.25">
      <c r="A41" s="201">
        <v>36</v>
      </c>
      <c r="B41" s="148" t="str" cm="1">
        <f t="array" ref="B41">IF(A41="","",INDEX(Korrelation!$E$4:$E$2004,A41))</f>
        <v>31</v>
      </c>
      <c r="C41" s="148">
        <f t="shared" si="0"/>
        <v>0</v>
      </c>
      <c r="D41" s="148">
        <f t="shared" si="1"/>
        <v>0</v>
      </c>
      <c r="E41" s="148">
        <f t="shared" si="2"/>
        <v>31</v>
      </c>
      <c r="F41" s="148" t="str">
        <f t="shared" si="3"/>
        <v/>
      </c>
      <c r="G41" s="148" t="str">
        <f t="shared" si="4"/>
        <v/>
      </c>
      <c r="H41" s="148" t="str" cm="1">
        <f t="array" ref="H41">IF(A41="","",INDEX(Korrelation!$F$4:$F$2004,A41))</f>
        <v>-</v>
      </c>
      <c r="I41" s="148">
        <f t="shared" si="5"/>
        <v>0</v>
      </c>
      <c r="J41" s="148">
        <f t="shared" si="6"/>
        <v>0</v>
      </c>
      <c r="K41" s="148" t="str">
        <f t="shared" si="7"/>
        <v/>
      </c>
      <c r="L41" s="148" t="str">
        <f t="shared" si="8"/>
        <v/>
      </c>
      <c r="M41" s="148" t="str">
        <f t="shared" si="9"/>
        <v/>
      </c>
      <c r="N41" s="148" t="str" cm="1">
        <f t="array" ref="N41">IF(A41="","",INDEX(Korrelation!$G$4:$G$2004,A41))</f>
        <v>-</v>
      </c>
      <c r="O41" s="148"/>
      <c r="P41" s="68" t="str" cm="1">
        <f t="array" aca="1" ref="P41" ca="1">IF(E41="",IF(K41="","",HYPERLINK("#DMAV_Dienste!"&amp;RIGHT(CELL("adresse",OFFSET(DMAV_Dienste!$E$6,K41-1,0)),LEN(CELL("adresse",OFFSET(DMAV_Dienste!$E$6,K41-1,0)))-FIND("!",CELL("adresse",OFFSET(DMAV_Dienste!$E$6,K41-1,0)))),"Dienst")),HYPERLINK("#DMAV_Modell!"&amp;RIGHT(CELL("adresse",OFFSET(DMAV_Modell!$G$6,E41-1,0)),LEN(CELL("adresse",OFFSET(DMAV_Modell!$G$6,E41-1,0)))-FIND("!",CELL("adresse",OFFSET(DMAV_Modell!$G$6,E41-1,0)))),"Modell"))</f>
        <v>Modell</v>
      </c>
      <c r="Q41" s="85" t="str" cm="1">
        <f t="array" ref="Q41">IF(E41="",IF(K41="","",IF(INDEX(DMAV_Dienste!$H$6:$H$2006,K41)="","",INDEX(DMAV_Dienste!$H$6:$H$2006,K41))),IF(INDEX(DMAV_Modell!$J$6:$J$2006,E41)="","",INDEX(DMAV_Modell!$J$6:$J$2006,E41)))</f>
        <v>STRUCTURE</v>
      </c>
      <c r="R41" s="86" t="str" cm="1">
        <f t="array" ref="R41">IF(E41="",IF(K41="","",IF(INDEX(DMAV_Dienste!$G$6:$G$2006,K41)="","",INDEX(DMAV_Dienste!$G$6:$G$2006,K41))),IF(INDEX(DMAV_Modell!$I$6:$I$2006,E41)="","",INDEX(DMAV_Modell!$I$6:$I$2006,E41)))</f>
        <v/>
      </c>
      <c r="S41" s="86" t="str" cm="1">
        <f t="array" ref="S41">IF(E41="",IF(K41="","",IF(INDEX(DMAV_Dienste!$I$6:$I$2006,K41)="","",INDEX(DMAV_Dienste!$I$6:$I$2006,K41))),IF(INDEX(DMAV_Modell!$K$6:$K$2006,E41)="","",INDEX(DMAV_Modell!$K$6:$K$2006,E41)))</f>
        <v>Textposition</v>
      </c>
      <c r="T41" s="86" t="str" cm="1">
        <f t="array" ref="T41">IF(E41="",IF(K41="","",IF(INDEX(DMAV_Dienste!$L$6:$L$2006,K41)="","",INDEX(DMAV_Dienste!$L$6:$L$2006,K41))),IF(INDEX(DMAV_Modell!$N$6:$N$2006,E41)="","",INDEX(DMAV_Modell!$N$6:$N$2006,E41)))</f>
        <v>VReferenzpunkt</v>
      </c>
      <c r="U41" s="87" t="str" cm="1">
        <f t="array" aca="1" ref="U41" ca="1">IF(AND(F41="",L41=""),"",HYPERLINK("#"&amp;RIGHT(CELL("dateiname"),LEN(CELL("dateiname"))-FIND("]",CELL("dateiname")))&amp;"!"&amp;CELL("adresse",OFFSET($F$6,MATCH(IF(F41="",L41,F41),$E$6:$E$2000,0)-1,4)),"STRUCT"))</f>
        <v/>
      </c>
      <c r="V41" s="88" t="str" cm="1">
        <f t="array" aca="1" ref="V41" ca="1">IF(AND(G41="",M41=""),"",HYPERLINK("#"&amp;RIGHT(CELL("dateiname"),LEN(CELL("dateiname"))-FIND("]",CELL("dateiname")))&amp;"!"&amp;CELL("adresse",OFFSET($G$6,MATCH(IF(G41="",M41,G41),$E$6:$E$2000,0)-1,3)),"SUBSTRUCT"))</f>
        <v/>
      </c>
      <c r="X41" s="104"/>
      <c r="Z41" s="117"/>
      <c r="AA41" s="118"/>
      <c r="AB41" s="119"/>
      <c r="AC41" s="120"/>
      <c r="AE41" s="109"/>
      <c r="AF41" s="110"/>
      <c r="AG41" s="111"/>
      <c r="AH41" s="112"/>
      <c r="AJ41" s="101"/>
      <c r="AL41" s="68" t="str" cm="1">
        <f t="array" aca="1" ref="AL41" ca="1">IF(N41="-","",HYPERLINK("#'DM01-AV-CH'!"&amp;RIGHT(CELL("adresse",OFFSET('DM01-AV-CH'!$G$6,N41-1,0)),LEN(CELL("adresse",OFFSET('DM01-AV-CH'!$G$6,N41-1,0)))-FIND("!",CELL("adresse",OFFSET('DM01-AV-CH'!$G$6,N41-1,0)))),"Modell"))</f>
        <v/>
      </c>
      <c r="AM41" s="96" t="str" cm="1">
        <f t="array" ref="AM41">IF($N41="-","",IF(INDEX('DM01-AV-CH'!$G$6:$G$2006,$N41)="","",INDEX('DM01-AV-CH'!$G$6:$G$2006,$N41)))</f>
        <v/>
      </c>
      <c r="AN41" s="97" t="str" cm="1">
        <f t="array" ref="AN41">IF($N41="-","",IF(INDEX('DM01-AV-CH'!$H$6:$H$2006,$N41)="","",INDEX('DM01-AV-CH'!$H$6:$H$2006,$N41)))</f>
        <v/>
      </c>
      <c r="AO41" s="98" t="str" cm="1">
        <f t="array" ref="AO41">IF($N41="-","",IF(INDEX('DM01-AV-CH'!$I$6:$I$2006,$N41)="","",INDEX('DM01-AV-CH'!$I$6:$I$2006,$N41)))</f>
        <v/>
      </c>
    </row>
    <row r="42" spans="1:41" x14ac:dyDescent="0.25">
      <c r="A42" s="201">
        <v>37</v>
      </c>
      <c r="B42" s="148" t="str" cm="1">
        <f t="array" ref="B42">IF(A42="","",INDEX(Korrelation!$E$4:$E$2004,A42))</f>
        <v>32</v>
      </c>
      <c r="C42" s="148">
        <f t="shared" si="0"/>
        <v>0</v>
      </c>
      <c r="D42" s="148">
        <f t="shared" si="1"/>
        <v>0</v>
      </c>
      <c r="E42" s="148">
        <f t="shared" si="2"/>
        <v>32</v>
      </c>
      <c r="F42" s="148" t="str">
        <f t="shared" si="3"/>
        <v/>
      </c>
      <c r="G42" s="148" t="str">
        <f t="shared" si="4"/>
        <v/>
      </c>
      <c r="H42" s="148" t="str" cm="1">
        <f t="array" ref="H42">IF(A42="","",INDEX(Korrelation!$F$4:$F$2004,A42))</f>
        <v>-</v>
      </c>
      <c r="I42" s="148">
        <f t="shared" si="5"/>
        <v>0</v>
      </c>
      <c r="J42" s="148">
        <f t="shared" si="6"/>
        <v>0</v>
      </c>
      <c r="K42" s="148" t="str">
        <f t="shared" si="7"/>
        <v/>
      </c>
      <c r="L42" s="148" t="str">
        <f t="shared" si="8"/>
        <v/>
      </c>
      <c r="M42" s="148" t="str">
        <f t="shared" si="9"/>
        <v/>
      </c>
      <c r="N42" s="148" t="str" cm="1">
        <f t="array" ref="N42">IF(A42="","",INDEX(Korrelation!$G$4:$G$2004,A42))</f>
        <v>-</v>
      </c>
      <c r="O42" s="148"/>
      <c r="P42" s="68" t="str" cm="1">
        <f t="array" aca="1" ref="P42" ca="1">IF(E42="",IF(K42="","",HYPERLINK("#DMAV_Dienste!"&amp;RIGHT(CELL("adresse",OFFSET(DMAV_Dienste!$E$6,K42-1,0)),LEN(CELL("adresse",OFFSET(DMAV_Dienste!$E$6,K42-1,0)))-FIND("!",CELL("adresse",OFFSET(DMAV_Dienste!$E$6,K42-1,0)))),"Dienst")),HYPERLINK("#DMAV_Modell!"&amp;RIGHT(CELL("adresse",OFFSET(DMAV_Modell!$G$6,E42-1,0)),LEN(CELL("adresse",OFFSET(DMAV_Modell!$G$6,E42-1,0)))-FIND("!",CELL("adresse",OFFSET(DMAV_Modell!$G$6,E42-1,0)))),"Modell"))</f>
        <v>Modell</v>
      </c>
      <c r="Q42" s="85" t="str" cm="1">
        <f t="array" ref="Q42">IF(E42="",IF(K42="","",IF(INDEX(DMAV_Dienste!$H$6:$H$2006,K42)="","",INDEX(DMAV_Dienste!$H$6:$H$2006,K42))),IF(INDEX(DMAV_Modell!$J$6:$J$2006,E42)="","",INDEX(DMAV_Modell!$J$6:$J$2006,E42)))</f>
        <v>STRUCTURE</v>
      </c>
      <c r="R42" s="86" t="str" cm="1">
        <f t="array" ref="R42">IF(E42="",IF(K42="","",IF(INDEX(DMAV_Dienste!$G$6:$G$2006,K42)="","",INDEX(DMAV_Dienste!$G$6:$G$2006,K42))),IF(INDEX(DMAV_Modell!$I$6:$I$2006,E42)="","",INDEX(DMAV_Modell!$I$6:$I$2006,E42)))</f>
        <v/>
      </c>
      <c r="S42" s="86" t="str" cm="1">
        <f t="array" ref="S42">IF(E42="",IF(K42="","",IF(INDEX(DMAV_Dienste!$I$6:$I$2006,K42)="","",INDEX(DMAV_Dienste!$I$6:$I$2006,K42))),IF(INDEX(DMAV_Modell!$K$6:$K$2006,E42)="","",INDEX(DMAV_Modell!$K$6:$K$2006,E42)))</f>
        <v>Textposition</v>
      </c>
      <c r="T42" s="86" t="str" cm="1">
        <f t="array" ref="T42">IF(E42="",IF(K42="","",IF(INDEX(DMAV_Dienste!$L$6:$L$2006,K42)="","",INDEX(DMAV_Dienste!$L$6:$L$2006,K42))),IF(INDEX(DMAV_Modell!$N$6:$N$2006,E42)="","",INDEX(DMAV_Modell!$N$6:$N$2006,E42)))</f>
        <v>Hinweisstrich</v>
      </c>
      <c r="U42" s="87" t="str" cm="1">
        <f t="array" aca="1" ref="U42" ca="1">IF(AND(F42="",L42=""),"",HYPERLINK("#"&amp;RIGHT(CELL("dateiname"),LEN(CELL("dateiname"))-FIND("]",CELL("dateiname")))&amp;"!"&amp;CELL("adresse",OFFSET($F$6,MATCH(IF(F42="",L42,F42),$E$6:$E$2000,0)-1,4)),"STRUCT"))</f>
        <v/>
      </c>
      <c r="V42" s="88" t="str" cm="1">
        <f t="array" aca="1" ref="V42" ca="1">IF(AND(G42="",M42=""),"",HYPERLINK("#"&amp;RIGHT(CELL("dateiname"),LEN(CELL("dateiname"))-FIND("]",CELL("dateiname")))&amp;"!"&amp;CELL("adresse",OFFSET($G$6,MATCH(IF(G42="",M42,G42),$E$6:$E$2000,0)-1,3)),"SUBSTRUCT"))</f>
        <v/>
      </c>
      <c r="X42" s="104"/>
      <c r="Z42" s="117"/>
      <c r="AA42" s="118"/>
      <c r="AB42" s="119"/>
      <c r="AC42" s="120"/>
      <c r="AE42" s="109"/>
      <c r="AF42" s="110"/>
      <c r="AG42" s="111"/>
      <c r="AH42" s="112"/>
      <c r="AJ42" s="101"/>
      <c r="AL42" s="68" t="str" cm="1">
        <f t="array" aca="1" ref="AL42" ca="1">IF(N42="-","",HYPERLINK("#'DM01-AV-CH'!"&amp;RIGHT(CELL("adresse",OFFSET('DM01-AV-CH'!$G$6,N42-1,0)),LEN(CELL("adresse",OFFSET('DM01-AV-CH'!$G$6,N42-1,0)))-FIND("!",CELL("adresse",OFFSET('DM01-AV-CH'!$G$6,N42-1,0)))),"Modell"))</f>
        <v/>
      </c>
      <c r="AM42" s="96" t="str" cm="1">
        <f t="array" ref="AM42">IF($N42="-","",IF(INDEX('DM01-AV-CH'!$G$6:$G$2006,$N42)="","",INDEX('DM01-AV-CH'!$G$6:$G$2006,$N42)))</f>
        <v/>
      </c>
      <c r="AN42" s="97" t="str" cm="1">
        <f t="array" ref="AN42">IF($N42="-","",IF(INDEX('DM01-AV-CH'!$H$6:$H$2006,$N42)="","",INDEX('DM01-AV-CH'!$H$6:$H$2006,$N42)))</f>
        <v/>
      </c>
      <c r="AO42" s="98" t="str" cm="1">
        <f t="array" ref="AO42">IF($N42="-","",IF(INDEX('DM01-AV-CH'!$I$6:$I$2006,$N42)="","",INDEX('DM01-AV-CH'!$I$6:$I$2006,$N42)))</f>
        <v/>
      </c>
    </row>
    <row r="43" spans="1:41" x14ac:dyDescent="0.25">
      <c r="A43" s="201">
        <v>38</v>
      </c>
      <c r="B43" s="148" t="str" cm="1">
        <f t="array" ref="B43">IF(A43="","",INDEX(Korrelation!$E$4:$E$2004,A43))</f>
        <v>33</v>
      </c>
      <c r="C43" s="148">
        <f t="shared" si="0"/>
        <v>0</v>
      </c>
      <c r="D43" s="148">
        <f t="shared" si="1"/>
        <v>0</v>
      </c>
      <c r="E43" s="148">
        <f t="shared" si="2"/>
        <v>33</v>
      </c>
      <c r="F43" s="148" t="str">
        <f t="shared" si="3"/>
        <v/>
      </c>
      <c r="G43" s="148" t="str">
        <f t="shared" si="4"/>
        <v/>
      </c>
      <c r="H43" s="148" t="str" cm="1">
        <f t="array" ref="H43">IF(A43="","",INDEX(Korrelation!$F$4:$F$2004,A43))</f>
        <v>-</v>
      </c>
      <c r="I43" s="148">
        <f t="shared" si="5"/>
        <v>0</v>
      </c>
      <c r="J43" s="148">
        <f t="shared" si="6"/>
        <v>0</v>
      </c>
      <c r="K43" s="148" t="str">
        <f t="shared" si="7"/>
        <v/>
      </c>
      <c r="L43" s="148" t="str">
        <f t="shared" si="8"/>
        <v/>
      </c>
      <c r="M43" s="148" t="str">
        <f t="shared" si="9"/>
        <v/>
      </c>
      <c r="N43" s="148" t="str" cm="1">
        <f t="array" ref="N43">IF(A43="","",INDEX(Korrelation!$G$4:$G$2004,A43))</f>
        <v>-</v>
      </c>
      <c r="O43" s="148"/>
      <c r="P43" s="68" t="str" cm="1">
        <f t="array" aca="1" ref="P43" ca="1">IF(E43="",IF(K43="","",HYPERLINK("#DMAV_Dienste!"&amp;RIGHT(CELL("adresse",OFFSET(DMAV_Dienste!$E$6,K43-1,0)),LEN(CELL("adresse",OFFSET(DMAV_Dienste!$E$6,K43-1,0)))-FIND("!",CELL("adresse",OFFSET(DMAV_Dienste!$E$6,K43-1,0)))),"Dienst")),HYPERLINK("#DMAV_Modell!"&amp;RIGHT(CELL("adresse",OFFSET(DMAV_Modell!$G$6,E43-1,0)),LEN(CELL("adresse",OFFSET(DMAV_Modell!$G$6,E43-1,0)))-FIND("!",CELL("adresse",OFFSET(DMAV_Modell!$G$6,E43-1,0)))),"Modell"))</f>
        <v>Modell</v>
      </c>
      <c r="Q43" s="85" t="str" cm="1">
        <f t="array" ref="Q43">IF(E43="",IF(K43="","",IF(INDEX(DMAV_Dienste!$H$6:$H$2006,K43)="","",INDEX(DMAV_Dienste!$H$6:$H$2006,K43))),IF(INDEX(DMAV_Modell!$J$6:$J$2006,E43)="","",INDEX(DMAV_Modell!$J$6:$J$2006,E43)))</f>
        <v>STRUCTURE</v>
      </c>
      <c r="R43" s="86" t="str" cm="1">
        <f t="array" ref="R43">IF(E43="",IF(K43="","",IF(INDEX(DMAV_Dienste!$G$6:$G$2006,K43)="","",INDEX(DMAV_Dienste!$G$6:$G$2006,K43))),IF(INDEX(DMAV_Modell!$I$6:$I$2006,E43)="","",INDEX(DMAV_Modell!$I$6:$I$2006,E43)))</f>
        <v/>
      </c>
      <c r="S43" s="86" t="str" cm="1">
        <f t="array" ref="S43">IF(E43="",IF(K43="","",IF(INDEX(DMAV_Dienste!$I$6:$I$2006,K43)="","",INDEX(DMAV_Dienste!$I$6:$I$2006,K43))),IF(INDEX(DMAV_Modell!$K$6:$K$2006,E43)="","",INDEX(DMAV_Modell!$K$6:$K$2006,E43)))</f>
        <v>Symbolposition</v>
      </c>
      <c r="T43" s="86" t="str" cm="1">
        <f t="array" ref="T43">IF(E43="",IF(K43="","",IF(INDEX(DMAV_Dienste!$L$6:$L$2006,K43)="","",INDEX(DMAV_Dienste!$L$6:$L$2006,K43))),IF(INDEX(DMAV_Modell!$N$6:$N$2006,E43)="","",INDEX(DMAV_Modell!$N$6:$N$2006,E43)))</f>
        <v>Position</v>
      </c>
      <c r="U43" s="87" t="str" cm="1">
        <f t="array" aca="1" ref="U43" ca="1">IF(AND(F43="",L43=""),"",HYPERLINK("#"&amp;RIGHT(CELL("dateiname"),LEN(CELL("dateiname"))-FIND("]",CELL("dateiname")))&amp;"!"&amp;CELL("adresse",OFFSET($F$6,MATCH(IF(F43="",L43,F43),$E$6:$E$2000,0)-1,4)),"STRUCT"))</f>
        <v/>
      </c>
      <c r="V43" s="88" t="str" cm="1">
        <f t="array" aca="1" ref="V43" ca="1">IF(AND(G43="",M43=""),"",HYPERLINK("#"&amp;RIGHT(CELL("dateiname"),LEN(CELL("dateiname"))-FIND("]",CELL("dateiname")))&amp;"!"&amp;CELL("adresse",OFFSET($G$6,MATCH(IF(G43="",M43,G43),$E$6:$E$2000,0)-1,3)),"SUBSTRUCT"))</f>
        <v/>
      </c>
      <c r="X43" s="104"/>
      <c r="Z43" s="117"/>
      <c r="AA43" s="118"/>
      <c r="AB43" s="119"/>
      <c r="AC43" s="120"/>
      <c r="AE43" s="109"/>
      <c r="AF43" s="110"/>
      <c r="AG43" s="111"/>
      <c r="AH43" s="112"/>
      <c r="AJ43" s="101"/>
      <c r="AL43" s="68" t="str" cm="1">
        <f t="array" aca="1" ref="AL43" ca="1">IF(N43="-","",HYPERLINK("#'DM01-AV-CH'!"&amp;RIGHT(CELL("adresse",OFFSET('DM01-AV-CH'!$G$6,N43-1,0)),LEN(CELL("adresse",OFFSET('DM01-AV-CH'!$G$6,N43-1,0)))-FIND("!",CELL("adresse",OFFSET('DM01-AV-CH'!$G$6,N43-1,0)))),"Modell"))</f>
        <v/>
      </c>
      <c r="AM43" s="96" t="str" cm="1">
        <f t="array" ref="AM43">IF($N43="-","",IF(INDEX('DM01-AV-CH'!$G$6:$G$2006,$N43)="","",INDEX('DM01-AV-CH'!$G$6:$G$2006,$N43)))</f>
        <v/>
      </c>
      <c r="AN43" s="97" t="str" cm="1">
        <f t="array" ref="AN43">IF($N43="-","",IF(INDEX('DM01-AV-CH'!$H$6:$H$2006,$N43)="","",INDEX('DM01-AV-CH'!$H$6:$H$2006,$N43)))</f>
        <v/>
      </c>
      <c r="AO43" s="98" t="str" cm="1">
        <f t="array" ref="AO43">IF($N43="-","",IF(INDEX('DM01-AV-CH'!$I$6:$I$2006,$N43)="","",INDEX('DM01-AV-CH'!$I$6:$I$2006,$N43)))</f>
        <v/>
      </c>
    </row>
    <row r="44" spans="1:41" x14ac:dyDescent="0.25">
      <c r="A44" s="201">
        <v>39</v>
      </c>
      <c r="B44" s="148" t="str" cm="1">
        <f t="array" ref="B44">IF(A44="","",INDEX(Korrelation!$E$4:$E$2004,A44))</f>
        <v>34</v>
      </c>
      <c r="C44" s="148">
        <f t="shared" si="0"/>
        <v>0</v>
      </c>
      <c r="D44" s="148">
        <f t="shared" si="1"/>
        <v>0</v>
      </c>
      <c r="E44" s="148">
        <f t="shared" si="2"/>
        <v>34</v>
      </c>
      <c r="F44" s="148" t="str">
        <f t="shared" si="3"/>
        <v/>
      </c>
      <c r="G44" s="148" t="str">
        <f t="shared" si="4"/>
        <v/>
      </c>
      <c r="H44" s="148" t="str" cm="1">
        <f t="array" ref="H44">IF(A44="","",INDEX(Korrelation!$F$4:$F$2004,A44))</f>
        <v>-</v>
      </c>
      <c r="I44" s="148">
        <f t="shared" si="5"/>
        <v>0</v>
      </c>
      <c r="J44" s="148">
        <f t="shared" si="6"/>
        <v>0</v>
      </c>
      <c r="K44" s="148" t="str">
        <f t="shared" si="7"/>
        <v/>
      </c>
      <c r="L44" s="148" t="str">
        <f t="shared" si="8"/>
        <v/>
      </c>
      <c r="M44" s="148" t="str">
        <f t="shared" si="9"/>
        <v/>
      </c>
      <c r="N44" s="148" t="str" cm="1">
        <f t="array" ref="N44">IF(A44="","",INDEX(Korrelation!$G$4:$G$2004,A44))</f>
        <v>-</v>
      </c>
      <c r="O44" s="148"/>
      <c r="P44" s="68" t="str" cm="1">
        <f t="array" aca="1" ref="P44" ca="1">IF(E44="",IF(K44="","",HYPERLINK("#DMAV_Dienste!"&amp;RIGHT(CELL("adresse",OFFSET(DMAV_Dienste!$E$6,K44-1,0)),LEN(CELL("adresse",OFFSET(DMAV_Dienste!$E$6,K44-1,0)))-FIND("!",CELL("adresse",OFFSET(DMAV_Dienste!$E$6,K44-1,0)))),"Dienst")),HYPERLINK("#DMAV_Modell!"&amp;RIGHT(CELL("adresse",OFFSET(DMAV_Modell!$G$6,E44-1,0)),LEN(CELL("adresse",OFFSET(DMAV_Modell!$G$6,E44-1,0)))-FIND("!",CELL("adresse",OFFSET(DMAV_Modell!$G$6,E44-1,0)))),"Modell"))</f>
        <v>Modell</v>
      </c>
      <c r="Q44" s="85" t="str" cm="1">
        <f t="array" ref="Q44">IF(E44="",IF(K44="","",IF(INDEX(DMAV_Dienste!$H$6:$H$2006,K44)="","",INDEX(DMAV_Dienste!$H$6:$H$2006,K44))),IF(INDEX(DMAV_Modell!$J$6:$J$2006,E44)="","",INDEX(DMAV_Modell!$J$6:$J$2006,E44)))</f>
        <v>STRUCTURE</v>
      </c>
      <c r="R44" s="86" t="str" cm="1">
        <f t="array" ref="R44">IF(E44="",IF(K44="","",IF(INDEX(DMAV_Dienste!$G$6:$G$2006,K44)="","",INDEX(DMAV_Dienste!$G$6:$G$2006,K44))),IF(INDEX(DMAV_Modell!$I$6:$I$2006,E44)="","",INDEX(DMAV_Modell!$I$6:$I$2006,E44)))</f>
        <v/>
      </c>
      <c r="S44" s="86" t="str" cm="1">
        <f t="array" ref="S44">IF(E44="",IF(K44="","",IF(INDEX(DMAV_Dienste!$I$6:$I$2006,K44)="","",INDEX(DMAV_Dienste!$I$6:$I$2006,K44))),IF(INDEX(DMAV_Modell!$K$6:$K$2006,E44)="","",INDEX(DMAV_Modell!$K$6:$K$2006,E44)))</f>
        <v>Symbolposition</v>
      </c>
      <c r="T44" s="86" t="str" cm="1">
        <f t="array" ref="T44">IF(E44="",IF(K44="","",IF(INDEX(DMAV_Dienste!$L$6:$L$2006,K44)="","",INDEX(DMAV_Dienste!$L$6:$L$2006,K44))),IF(INDEX(DMAV_Modell!$N$6:$N$2006,E44)="","",INDEX(DMAV_Modell!$N$6:$N$2006,E44)))</f>
        <v>Orientierung</v>
      </c>
      <c r="U44" s="87" t="str" cm="1">
        <f t="array" aca="1" ref="U44" ca="1">IF(AND(F44="",L44=""),"",HYPERLINK("#"&amp;RIGHT(CELL("dateiname"),LEN(CELL("dateiname"))-FIND("]",CELL("dateiname")))&amp;"!"&amp;CELL("adresse",OFFSET($F$6,MATCH(IF(F44="",L44,F44),$E$6:$E$2000,0)-1,4)),"STRUCT"))</f>
        <v/>
      </c>
      <c r="V44" s="88" t="str" cm="1">
        <f t="array" aca="1" ref="V44" ca="1">IF(AND(G44="",M44=""),"",HYPERLINK("#"&amp;RIGHT(CELL("dateiname"),LEN(CELL("dateiname"))-FIND("]",CELL("dateiname")))&amp;"!"&amp;CELL("adresse",OFFSET($G$6,MATCH(IF(G44="",M44,G44),$E$6:$E$2000,0)-1,3)),"SUBSTRUCT"))</f>
        <v/>
      </c>
      <c r="X44" s="104"/>
      <c r="Z44" s="117"/>
      <c r="AA44" s="118"/>
      <c r="AB44" s="119"/>
      <c r="AC44" s="120"/>
      <c r="AE44" s="109"/>
      <c r="AF44" s="110"/>
      <c r="AG44" s="111"/>
      <c r="AH44" s="112"/>
      <c r="AJ44" s="101"/>
      <c r="AL44" s="68" t="str" cm="1">
        <f t="array" aca="1" ref="AL44" ca="1">IF(N44="-","",HYPERLINK("#'DM01-AV-CH'!"&amp;RIGHT(CELL("adresse",OFFSET('DM01-AV-CH'!$G$6,N44-1,0)),LEN(CELL("adresse",OFFSET('DM01-AV-CH'!$G$6,N44-1,0)))-FIND("!",CELL("adresse",OFFSET('DM01-AV-CH'!$G$6,N44-1,0)))),"Modell"))</f>
        <v/>
      </c>
      <c r="AM44" s="96" t="str" cm="1">
        <f t="array" ref="AM44">IF($N44="-","",IF(INDEX('DM01-AV-CH'!$G$6:$G$2006,$N44)="","",INDEX('DM01-AV-CH'!$G$6:$G$2006,$N44)))</f>
        <v/>
      </c>
      <c r="AN44" s="97" t="str" cm="1">
        <f t="array" ref="AN44">IF($N44="-","",IF(INDEX('DM01-AV-CH'!$H$6:$H$2006,$N44)="","",INDEX('DM01-AV-CH'!$H$6:$H$2006,$N44)))</f>
        <v/>
      </c>
      <c r="AO44" s="98" t="str" cm="1">
        <f t="array" ref="AO44">IF($N44="-","",IF(INDEX('DM01-AV-CH'!$I$6:$I$2006,$N44)="","",INDEX('DM01-AV-CH'!$I$6:$I$2006,$N44)))</f>
        <v/>
      </c>
    </row>
    <row r="45" spans="1:41" x14ac:dyDescent="0.25">
      <c r="A45" s="201">
        <v>40</v>
      </c>
      <c r="B45" s="148" t="str" cm="1">
        <f t="array" ref="B45">IF(A45="","",INDEX(Korrelation!$E$4:$E$2004,A45))</f>
        <v>35</v>
      </c>
      <c r="C45" s="148">
        <f t="shared" si="0"/>
        <v>0</v>
      </c>
      <c r="D45" s="148">
        <f t="shared" si="1"/>
        <v>0</v>
      </c>
      <c r="E45" s="148">
        <f t="shared" si="2"/>
        <v>35</v>
      </c>
      <c r="F45" s="148" t="str">
        <f t="shared" si="3"/>
        <v/>
      </c>
      <c r="G45" s="148" t="str">
        <f t="shared" si="4"/>
        <v/>
      </c>
      <c r="H45" s="148" t="str" cm="1">
        <f t="array" ref="H45">IF(A45="","",INDEX(Korrelation!$F$4:$F$2004,A45))</f>
        <v>-</v>
      </c>
      <c r="I45" s="148">
        <f t="shared" si="5"/>
        <v>0</v>
      </c>
      <c r="J45" s="148">
        <f t="shared" si="6"/>
        <v>0</v>
      </c>
      <c r="K45" s="148" t="str">
        <f t="shared" si="7"/>
        <v/>
      </c>
      <c r="L45" s="148" t="str">
        <f t="shared" si="8"/>
        <v/>
      </c>
      <c r="M45" s="148" t="str">
        <f t="shared" si="9"/>
        <v/>
      </c>
      <c r="N45" s="148" t="str" cm="1">
        <f t="array" ref="N45">IF(A45="","",INDEX(Korrelation!$G$4:$G$2004,A45))</f>
        <v>-</v>
      </c>
      <c r="O45" s="148"/>
      <c r="P45" s="68" t="str" cm="1">
        <f t="array" aca="1" ref="P45" ca="1">IF(E45="",IF(K45="","",HYPERLINK("#DMAV_Dienste!"&amp;RIGHT(CELL("adresse",OFFSET(DMAV_Dienste!$E$6,K45-1,0)),LEN(CELL("adresse",OFFSET(DMAV_Dienste!$E$6,K45-1,0)))-FIND("!",CELL("adresse",OFFSET(DMAV_Dienste!$E$6,K45-1,0)))),"Dienst")),HYPERLINK("#DMAV_Modell!"&amp;RIGHT(CELL("adresse",OFFSET(DMAV_Modell!$G$6,E45-1,0)),LEN(CELL("adresse",OFFSET(DMAV_Modell!$G$6,E45-1,0)))-FIND("!",CELL("adresse",OFFSET(DMAV_Modell!$G$6,E45-1,0)))),"Modell"))</f>
        <v>Modell</v>
      </c>
      <c r="Q45" s="85" t="str" cm="1">
        <f t="array" ref="Q45">IF(E45="",IF(K45="","",IF(INDEX(DMAV_Dienste!$H$6:$H$2006,K45)="","",INDEX(DMAV_Dienste!$H$6:$H$2006,K45))),IF(INDEX(DMAV_Modell!$J$6:$J$2006,E45)="","",INDEX(DMAV_Modell!$J$6:$J$2006,E45)))</f>
        <v>STRUCTURE</v>
      </c>
      <c r="R45" s="86" t="str" cm="1">
        <f t="array" ref="R45">IF(E45="",IF(K45="","",IF(INDEX(DMAV_Dienste!$G$6:$G$2006,K45)="","",INDEX(DMAV_Dienste!$G$6:$G$2006,K45))),IF(INDEX(DMAV_Modell!$I$6:$I$2006,E45)="","",INDEX(DMAV_Modell!$I$6:$I$2006,E45)))</f>
        <v/>
      </c>
      <c r="S45" s="86" t="str" cm="1">
        <f t="array" ref="S45">IF(E45="",IF(K45="","",IF(INDEX(DMAV_Dienste!$I$6:$I$2006,K45)="","",INDEX(DMAV_Dienste!$I$6:$I$2006,K45))),IF(INDEX(DMAV_Modell!$K$6:$K$2006,E45)="","",INDEX(DMAV_Modell!$K$6:$K$2006,E45)))</f>
        <v>Symbolposition</v>
      </c>
      <c r="T45" s="86" t="str" cm="1">
        <f t="array" ref="T45">IF(E45="",IF(K45="","",IF(INDEX(DMAV_Dienste!$L$6:$L$2006,K45)="","",INDEX(DMAV_Dienste!$L$6:$L$2006,K45))),IF(INDEX(DMAV_Modell!$N$6:$N$2006,E45)="","",INDEX(DMAV_Modell!$N$6:$N$2006,E45)))</f>
        <v>DarstellungIn</v>
      </c>
      <c r="U45" s="87" t="str" cm="1">
        <f t="array" aca="1" ref="U45" ca="1">IF(AND(F45="",L45=""),"",HYPERLINK("#"&amp;RIGHT(CELL("dateiname"),LEN(CELL("dateiname"))-FIND("]",CELL("dateiname")))&amp;"!"&amp;CELL("adresse",OFFSET($F$6,MATCH(IF(F45="",L45,F45),$E$6:$E$2000,0)-1,4)),"STRUCT"))</f>
        <v/>
      </c>
      <c r="V45" s="88" t="str" cm="1">
        <f t="array" aca="1" ref="V45" ca="1">IF(AND(G45="",M45=""),"",HYPERLINK("#"&amp;RIGHT(CELL("dateiname"),LEN(CELL("dateiname"))-FIND("]",CELL("dateiname")))&amp;"!"&amp;CELL("adresse",OFFSET($G$6,MATCH(IF(G45="",M45,G45),$E$6:$E$2000,0)-1,3)),"SUBSTRUCT"))</f>
        <v/>
      </c>
      <c r="X45" s="104"/>
      <c r="Z45" s="117"/>
      <c r="AA45" s="118"/>
      <c r="AB45" s="119"/>
      <c r="AC45" s="120"/>
      <c r="AE45" s="109"/>
      <c r="AF45" s="110"/>
      <c r="AG45" s="111"/>
      <c r="AH45" s="112"/>
      <c r="AJ45" s="101"/>
      <c r="AL45" s="68" t="str" cm="1">
        <f t="array" aca="1" ref="AL45" ca="1">IF(N45="-","",HYPERLINK("#'DM01-AV-CH'!"&amp;RIGHT(CELL("adresse",OFFSET('DM01-AV-CH'!$G$6,N45-1,0)),LEN(CELL("adresse",OFFSET('DM01-AV-CH'!$G$6,N45-1,0)))-FIND("!",CELL("adresse",OFFSET('DM01-AV-CH'!$G$6,N45-1,0)))),"Modell"))</f>
        <v/>
      </c>
      <c r="AM45" s="96" t="str" cm="1">
        <f t="array" ref="AM45">IF($N45="-","",IF(INDEX('DM01-AV-CH'!$G$6:$G$2006,$N45)="","",INDEX('DM01-AV-CH'!$G$6:$G$2006,$N45)))</f>
        <v/>
      </c>
      <c r="AN45" s="97" t="str" cm="1">
        <f t="array" ref="AN45">IF($N45="-","",IF(INDEX('DM01-AV-CH'!$H$6:$H$2006,$N45)="","",INDEX('DM01-AV-CH'!$H$6:$H$2006,$N45)))</f>
        <v/>
      </c>
      <c r="AO45" s="98" t="str" cm="1">
        <f t="array" ref="AO45">IF($N45="-","",IF(INDEX('DM01-AV-CH'!$I$6:$I$2006,$N45)="","",INDEX('DM01-AV-CH'!$I$6:$I$2006,$N45)))</f>
        <v/>
      </c>
    </row>
    <row r="46" spans="1:41" x14ac:dyDescent="0.25">
      <c r="A46" s="201">
        <v>41</v>
      </c>
      <c r="B46" s="148" t="str" cm="1">
        <f t="array" ref="B46">IF(A46="","",INDEX(Korrelation!$E$4:$E$2004,A46))</f>
        <v>36</v>
      </c>
      <c r="C46" s="148">
        <f t="shared" si="0"/>
        <v>0</v>
      </c>
      <c r="D46" s="148">
        <f t="shared" si="1"/>
        <v>0</v>
      </c>
      <c r="E46" s="148">
        <f t="shared" si="2"/>
        <v>36</v>
      </c>
      <c r="F46" s="148" t="str">
        <f t="shared" si="3"/>
        <v/>
      </c>
      <c r="G46" s="148" t="str">
        <f t="shared" si="4"/>
        <v/>
      </c>
      <c r="H46" s="148" t="str" cm="1">
        <f t="array" ref="H46">IF(A46="","",INDEX(Korrelation!$F$4:$F$2004,A46))</f>
        <v>-</v>
      </c>
      <c r="I46" s="148">
        <f t="shared" si="5"/>
        <v>0</v>
      </c>
      <c r="J46" s="148">
        <f t="shared" si="6"/>
        <v>0</v>
      </c>
      <c r="K46" s="148" t="str">
        <f t="shared" si="7"/>
        <v/>
      </c>
      <c r="L46" s="148" t="str">
        <f t="shared" si="8"/>
        <v/>
      </c>
      <c r="M46" s="148" t="str">
        <f t="shared" si="9"/>
        <v/>
      </c>
      <c r="N46" s="148" cm="1">
        <f t="array" ref="N46">IF(A46="","",INDEX(Korrelation!$G$4:$G$2004,A46))</f>
        <v>29</v>
      </c>
      <c r="O46" s="148"/>
      <c r="P46" s="68" t="str" cm="1">
        <f t="array" aca="1" ref="P46" ca="1">IF(E46="",IF(K46="","",HYPERLINK("#DMAV_Dienste!"&amp;RIGHT(CELL("adresse",OFFSET(DMAV_Dienste!$E$6,K46-1,0)),LEN(CELL("adresse",OFFSET(DMAV_Dienste!$E$6,K46-1,0)))-FIND("!",CELL("adresse",OFFSET(DMAV_Dienste!$E$6,K46-1,0)))),"Dienst")),HYPERLINK("#DMAV_Modell!"&amp;RIGHT(CELL("adresse",OFFSET(DMAV_Modell!$G$6,E46-1,0)),LEN(CELL("adresse",OFFSET(DMAV_Modell!$G$6,E46-1,0)))-FIND("!",CELL("adresse",OFFSET(DMAV_Modell!$G$6,E46-1,0)))),"Modell"))</f>
        <v>Modell</v>
      </c>
      <c r="Q46" s="85" t="str" cm="1">
        <f t="array" ref="Q46">IF(E46="",IF(K46="","",IF(INDEX(DMAV_Dienste!$H$6:$H$2006,K46)="","",INDEX(DMAV_Dienste!$H$6:$H$2006,K46))),IF(INDEX(DMAV_Modell!$J$6:$J$2006,E46)="","",INDEX(DMAV_Modell!$J$6:$J$2006,E46)))</f>
        <v>DOMAIN</v>
      </c>
      <c r="R46" s="86" t="str" cm="1">
        <f t="array" ref="R46">IF(E46="",IF(K46="","",IF(INDEX(DMAV_Dienste!$G$6:$G$2006,K46)="","",INDEX(DMAV_Dienste!$G$6:$G$2006,K46))),IF(INDEX(DMAV_Modell!$I$6:$I$2006,E46)="","",INDEX(DMAV_Modell!$I$6:$I$2006,E46)))</f>
        <v/>
      </c>
      <c r="S46" s="86" t="str" cm="1">
        <f t="array" ref="S46">IF(E46="",IF(K46="","",IF(INDEX(DMAV_Dienste!$I$6:$I$2006,K46)="","",INDEX(DMAV_Dienste!$I$6:$I$2006,K46))),IF(INDEX(DMAV_Modell!$K$6:$K$2006,E46)="","",INDEX(DMAV_Modell!$K$6:$K$2006,E46)))</f>
        <v>Objektstatus</v>
      </c>
      <c r="T46" s="86" t="str" cm="1">
        <f t="array" ref="T46">IF(E46="",IF(K46="","",IF(INDEX(DMAV_Dienste!$L$6:$L$2006,K46)="","",INDEX(DMAV_Dienste!$L$6:$L$2006,K46))),IF(INDEX(DMAV_Modell!$N$6:$N$2006,E46)="","",INDEX(DMAV_Modell!$N$6:$N$2006,E46)))</f>
        <v/>
      </c>
      <c r="U46" s="87" t="str" cm="1">
        <f t="array" aca="1" ref="U46" ca="1">IF(AND(F46="",L46=""),"",HYPERLINK("#"&amp;RIGHT(CELL("dateiname"),LEN(CELL("dateiname"))-FIND("]",CELL("dateiname")))&amp;"!"&amp;CELL("adresse",OFFSET($F$6,MATCH(IF(F46="",L46,F46),$E$6:$E$2000,0)-1,4)),"STRUCT"))</f>
        <v/>
      </c>
      <c r="V46" s="88" t="str" cm="1">
        <f t="array" aca="1" ref="V46" ca="1">IF(AND(G46="",M46=""),"",HYPERLINK("#"&amp;RIGHT(CELL("dateiname"),LEN(CELL("dateiname"))-FIND("]",CELL("dateiname")))&amp;"!"&amp;CELL("adresse",OFFSET($G$6,MATCH(IF(G46="",M46,G46),$E$6:$E$2000,0)-1,3)),"SUBSTRUCT"))</f>
        <v/>
      </c>
      <c r="X46" s="104"/>
      <c r="Z46" s="117"/>
      <c r="AA46" s="118"/>
      <c r="AB46" s="119"/>
      <c r="AC46" s="120"/>
      <c r="AE46" s="109"/>
      <c r="AF46" s="110"/>
      <c r="AG46" s="111"/>
      <c r="AH46" s="112"/>
      <c r="AJ46" s="101"/>
      <c r="AL46" s="68" t="str" cm="1">
        <f t="array" aca="1" ref="AL46" ca="1">IF(N46="-","",HYPERLINK("#'DM01-AV-CH'!"&amp;RIGHT(CELL("adresse",OFFSET('DM01-AV-CH'!$G$6,N46-1,0)),LEN(CELL("adresse",OFFSET('DM01-AV-CH'!$G$6,N46-1,0)))-FIND("!",CELL("adresse",OFFSET('DM01-AV-CH'!$G$6,N46-1,0)))),"Modell"))</f>
        <v>Modell</v>
      </c>
      <c r="AM46" s="96" t="str" cm="1">
        <f t="array" ref="AM46">IF($N46="-","",IF(INDEX('DM01-AV-CH'!$G$6:$G$2006,$N46)="","",INDEX('DM01-AV-CH'!$G$6:$G$2006,$N46)))</f>
        <v>Allgemein</v>
      </c>
      <c r="AN46" s="97" t="str" cm="1">
        <f t="array" ref="AN46">IF($N46="-","",IF(INDEX('DM01-AV-CH'!$H$6:$H$2006,$N46)="","",INDEX('DM01-AV-CH'!$H$6:$H$2006,$N46)))</f>
        <v/>
      </c>
      <c r="AO46" s="98" t="str" cm="1">
        <f t="array" ref="AO46">IF($N46="-","",IF(INDEX('DM01-AV-CH'!$I$6:$I$2006,$N46)="","",INDEX('DM01-AV-CH'!$I$6:$I$2006,$N46)))</f>
        <v>Status_GA</v>
      </c>
    </row>
    <row r="47" spans="1:41" x14ac:dyDescent="0.25">
      <c r="A47" s="201">
        <v>42</v>
      </c>
      <c r="B47" s="148" t="str" cm="1">
        <f t="array" ref="B47">IF(A47="","",INDEX(Korrelation!$E$4:$E$2004,A47))</f>
        <v>37</v>
      </c>
      <c r="C47" s="148">
        <f t="shared" si="0"/>
        <v>0</v>
      </c>
      <c r="D47" s="148">
        <f t="shared" si="1"/>
        <v>0</v>
      </c>
      <c r="E47" s="148">
        <f t="shared" si="2"/>
        <v>37</v>
      </c>
      <c r="F47" s="148" t="str">
        <f t="shared" si="3"/>
        <v/>
      </c>
      <c r="G47" s="148" t="str">
        <f t="shared" si="4"/>
        <v/>
      </c>
      <c r="H47" s="148" t="str" cm="1">
        <f t="array" ref="H47">IF(A47="","",INDEX(Korrelation!$F$4:$F$2004,A47))</f>
        <v>-</v>
      </c>
      <c r="I47" s="148">
        <f t="shared" si="5"/>
        <v>0</v>
      </c>
      <c r="J47" s="148">
        <f t="shared" si="6"/>
        <v>0</v>
      </c>
      <c r="K47" s="148" t="str">
        <f t="shared" si="7"/>
        <v/>
      </c>
      <c r="L47" s="148" t="str">
        <f t="shared" si="8"/>
        <v/>
      </c>
      <c r="M47" s="148" t="str">
        <f t="shared" si="9"/>
        <v/>
      </c>
      <c r="N47" s="148" cm="1">
        <f t="array" ref="N47">IF(A47="","",INDEX(Korrelation!$G$4:$G$2004,A47))</f>
        <v>30</v>
      </c>
      <c r="O47" s="148"/>
      <c r="P47" s="68" t="str" cm="1">
        <f t="array" aca="1" ref="P47" ca="1">IF(E47="",IF(K47="","",HYPERLINK("#DMAV_Dienste!"&amp;RIGHT(CELL("adresse",OFFSET(DMAV_Dienste!$E$6,K47-1,0)),LEN(CELL("adresse",OFFSET(DMAV_Dienste!$E$6,K47-1,0)))-FIND("!",CELL("adresse",OFFSET(DMAV_Dienste!$E$6,K47-1,0)))),"Dienst")),HYPERLINK("#DMAV_Modell!"&amp;RIGHT(CELL("adresse",OFFSET(DMAV_Modell!$G$6,E47-1,0)),LEN(CELL("adresse",OFFSET(DMAV_Modell!$G$6,E47-1,0)))-FIND("!",CELL("adresse",OFFSET(DMAV_Modell!$G$6,E47-1,0)))),"Modell"))</f>
        <v>Modell</v>
      </c>
      <c r="Q47" s="85" t="str" cm="1">
        <f t="array" ref="Q47">IF(E47="",IF(K47="","",IF(INDEX(DMAV_Dienste!$H$6:$H$2006,K47)="","",INDEX(DMAV_Dienste!$H$6:$H$2006,K47))),IF(INDEX(DMAV_Modell!$J$6:$J$2006,E47)="","",INDEX(DMAV_Modell!$J$6:$J$2006,E47)))</f>
        <v>DOMAIN</v>
      </c>
      <c r="R47" s="86" t="str" cm="1">
        <f t="array" ref="R47">IF(E47="",IF(K47="","",IF(INDEX(DMAV_Dienste!$G$6:$G$2006,K47)="","",INDEX(DMAV_Dienste!$G$6:$G$2006,K47))),IF(INDEX(DMAV_Modell!$I$6:$I$2006,E47)="","",INDEX(DMAV_Modell!$I$6:$I$2006,E47)))</f>
        <v/>
      </c>
      <c r="S47" s="86" t="str" cm="1">
        <f t="array" ref="S47">IF(E47="",IF(K47="","",IF(INDEX(DMAV_Dienste!$I$6:$I$2006,K47)="","",INDEX(DMAV_Dienste!$I$6:$I$2006,K47))),IF(INDEX(DMAV_Modell!$K$6:$K$2006,E47)="","",INDEX(DMAV_Modell!$K$6:$K$2006,E47)))</f>
        <v>Objektstatus</v>
      </c>
      <c r="T47" s="86" t="str" cm="1">
        <f t="array" ref="T47">IF(E47="",IF(K47="","",IF(INDEX(DMAV_Dienste!$L$6:$L$2006,K47)="","",INDEX(DMAV_Dienste!$L$6:$L$2006,K47))),IF(INDEX(DMAV_Modell!$N$6:$N$2006,E47)="","",INDEX(DMAV_Modell!$N$6:$N$2006,E47)))</f>
        <v/>
      </c>
      <c r="U47" s="87" t="str" cm="1">
        <f t="array" aca="1" ref="U47" ca="1">IF(AND(F47="",L47=""),"",HYPERLINK("#"&amp;RIGHT(CELL("dateiname"),LEN(CELL("dateiname"))-FIND("]",CELL("dateiname")))&amp;"!"&amp;CELL("adresse",OFFSET($F$6,MATCH(IF(F47="",L47,F47),$E$6:$E$2000,0)-1,4)),"STRUCT"))</f>
        <v/>
      </c>
      <c r="V47" s="88" t="str" cm="1">
        <f t="array" aca="1" ref="V47" ca="1">IF(AND(G47="",M47=""),"",HYPERLINK("#"&amp;RIGHT(CELL("dateiname"),LEN(CELL("dateiname"))-FIND("]",CELL("dateiname")))&amp;"!"&amp;CELL("adresse",OFFSET($G$6,MATCH(IF(G47="",M47,G47),$E$6:$E$2000,0)-1,3)),"SUBSTRUCT"))</f>
        <v/>
      </c>
      <c r="X47" s="104"/>
      <c r="Z47" s="117"/>
      <c r="AA47" s="118"/>
      <c r="AB47" s="119"/>
      <c r="AC47" s="120"/>
      <c r="AE47" s="109"/>
      <c r="AF47" s="110"/>
      <c r="AG47" s="111"/>
      <c r="AH47" s="112"/>
      <c r="AJ47" s="101"/>
      <c r="AL47" s="68" t="str" cm="1">
        <f t="array" aca="1" ref="AL47" ca="1">IF(N47="-","",HYPERLINK("#'DM01-AV-CH'!"&amp;RIGHT(CELL("adresse",OFFSET('DM01-AV-CH'!$G$6,N47-1,0)),LEN(CELL("adresse",OFFSET('DM01-AV-CH'!$G$6,N47-1,0)))-FIND("!",CELL("adresse",OFFSET('DM01-AV-CH'!$G$6,N47-1,0)))),"Modell"))</f>
        <v>Modell</v>
      </c>
      <c r="AM47" s="96" t="str" cm="1">
        <f t="array" ref="AM47">IF($N47="-","",IF(INDEX('DM01-AV-CH'!$G$6:$G$2006,$N47)="","",INDEX('DM01-AV-CH'!$G$6:$G$2006,$N47)))</f>
        <v>Allgemein</v>
      </c>
      <c r="AN47" s="97" t="str" cm="1">
        <f t="array" ref="AN47">IF($N47="-","",IF(INDEX('DM01-AV-CH'!$H$6:$H$2006,$N47)="","",INDEX('DM01-AV-CH'!$H$6:$H$2006,$N47)))</f>
        <v/>
      </c>
      <c r="AO47" s="98" t="str" cm="1">
        <f t="array" ref="AO47">IF($N47="-","",IF(INDEX('DM01-AV-CH'!$I$6:$I$2006,$N47)="","",INDEX('DM01-AV-CH'!$I$6:$I$2006,$N47)))</f>
        <v>Status_GA</v>
      </c>
    </row>
    <row r="48" spans="1:41" x14ac:dyDescent="0.25">
      <c r="A48" s="201">
        <v>43</v>
      </c>
      <c r="B48" s="148" t="str" cm="1">
        <f t="array" ref="B48">IF(A48="","",INDEX(Korrelation!$E$4:$E$2004,A48))</f>
        <v>38</v>
      </c>
      <c r="C48" s="148">
        <f t="shared" si="0"/>
        <v>0</v>
      </c>
      <c r="D48" s="148">
        <f t="shared" si="1"/>
        <v>0</v>
      </c>
      <c r="E48" s="148">
        <f t="shared" si="2"/>
        <v>38</v>
      </c>
      <c r="F48" s="148" t="str">
        <f t="shared" si="3"/>
        <v/>
      </c>
      <c r="G48" s="148" t="str">
        <f t="shared" si="4"/>
        <v/>
      </c>
      <c r="H48" s="148" t="str" cm="1">
        <f t="array" ref="H48">IF(A48="","",INDEX(Korrelation!$F$4:$F$2004,A48))</f>
        <v>-</v>
      </c>
      <c r="I48" s="148">
        <f t="shared" si="5"/>
        <v>0</v>
      </c>
      <c r="J48" s="148">
        <f t="shared" si="6"/>
        <v>0</v>
      </c>
      <c r="K48" s="148" t="str">
        <f t="shared" si="7"/>
        <v/>
      </c>
      <c r="L48" s="148" t="str">
        <f t="shared" si="8"/>
        <v/>
      </c>
      <c r="M48" s="148" t="str">
        <f t="shared" si="9"/>
        <v/>
      </c>
      <c r="N48" s="148" cm="1">
        <f t="array" ref="N48">IF(A48="","",INDEX(Korrelation!$G$4:$G$2004,A48))</f>
        <v>31</v>
      </c>
      <c r="O48" s="148"/>
      <c r="P48" s="68" t="str" cm="1">
        <f t="array" aca="1" ref="P48" ca="1">IF(E48="",IF(K48="","",HYPERLINK("#DMAV_Dienste!"&amp;RIGHT(CELL("adresse",OFFSET(DMAV_Dienste!$E$6,K48-1,0)),LEN(CELL("adresse",OFFSET(DMAV_Dienste!$E$6,K48-1,0)))-FIND("!",CELL("adresse",OFFSET(DMAV_Dienste!$E$6,K48-1,0)))),"Dienst")),HYPERLINK("#DMAV_Modell!"&amp;RIGHT(CELL("adresse",OFFSET(DMAV_Modell!$G$6,E48-1,0)),LEN(CELL("adresse",OFFSET(DMAV_Modell!$G$6,E48-1,0)))-FIND("!",CELL("adresse",OFFSET(DMAV_Modell!$G$6,E48-1,0)))),"Modell"))</f>
        <v>Modell</v>
      </c>
      <c r="Q48" s="85" t="str" cm="1">
        <f t="array" ref="Q48">IF(E48="",IF(K48="","",IF(INDEX(DMAV_Dienste!$H$6:$H$2006,K48)="","",INDEX(DMAV_Dienste!$H$6:$H$2006,K48))),IF(INDEX(DMAV_Modell!$J$6:$J$2006,E48)="","",INDEX(DMAV_Modell!$J$6:$J$2006,E48)))</f>
        <v>DOMAIN</v>
      </c>
      <c r="R48" s="86" t="str" cm="1">
        <f t="array" ref="R48">IF(E48="",IF(K48="","",IF(INDEX(DMAV_Dienste!$G$6:$G$2006,K48)="","",INDEX(DMAV_Dienste!$G$6:$G$2006,K48))),IF(INDEX(DMAV_Modell!$I$6:$I$2006,E48)="","",INDEX(DMAV_Modell!$I$6:$I$2006,E48)))</f>
        <v/>
      </c>
      <c r="S48" s="86" t="str" cm="1">
        <f t="array" ref="S48">IF(E48="",IF(K48="","",IF(INDEX(DMAV_Dienste!$I$6:$I$2006,K48)="","",INDEX(DMAV_Dienste!$I$6:$I$2006,K48))),IF(INDEX(DMAV_Modell!$K$6:$K$2006,E48)="","",INDEX(DMAV_Modell!$K$6:$K$2006,E48)))</f>
        <v>Objektstatus</v>
      </c>
      <c r="T48" s="86" t="str" cm="1">
        <f t="array" ref="T48">IF(E48="",IF(K48="","",IF(INDEX(DMAV_Dienste!$L$6:$L$2006,K48)="","",INDEX(DMAV_Dienste!$L$6:$L$2006,K48))),IF(INDEX(DMAV_Modell!$N$6:$N$2006,E48)="","",INDEX(DMAV_Modell!$N$6:$N$2006,E48)))</f>
        <v/>
      </c>
      <c r="U48" s="87" t="str" cm="1">
        <f t="array" aca="1" ref="U48" ca="1">IF(AND(F48="",L48=""),"",HYPERLINK("#"&amp;RIGHT(CELL("dateiname"),LEN(CELL("dateiname"))-FIND("]",CELL("dateiname")))&amp;"!"&amp;CELL("adresse",OFFSET($F$6,MATCH(IF(F48="",L48,F48),$E$6:$E$2000,0)-1,4)),"STRUCT"))</f>
        <v/>
      </c>
      <c r="V48" s="88" t="str" cm="1">
        <f t="array" aca="1" ref="V48" ca="1">IF(AND(G48="",M48=""),"",HYPERLINK("#"&amp;RIGHT(CELL("dateiname"),LEN(CELL("dateiname"))-FIND("]",CELL("dateiname")))&amp;"!"&amp;CELL("adresse",OFFSET($G$6,MATCH(IF(G48="",M48,G48),$E$6:$E$2000,0)-1,3)),"SUBSTRUCT"))</f>
        <v/>
      </c>
      <c r="X48" s="104"/>
      <c r="Z48" s="117"/>
      <c r="AA48" s="118"/>
      <c r="AB48" s="119"/>
      <c r="AC48" s="120"/>
      <c r="AE48" s="109"/>
      <c r="AF48" s="110"/>
      <c r="AG48" s="111"/>
      <c r="AH48" s="112"/>
      <c r="AJ48" s="101"/>
      <c r="AL48" s="68" t="str" cm="1">
        <f t="array" aca="1" ref="AL48" ca="1">IF(N48="-","",HYPERLINK("#'DM01-AV-CH'!"&amp;RIGHT(CELL("adresse",OFFSET('DM01-AV-CH'!$G$6,N48-1,0)),LEN(CELL("adresse",OFFSET('DM01-AV-CH'!$G$6,N48-1,0)))-FIND("!",CELL("adresse",OFFSET('DM01-AV-CH'!$G$6,N48-1,0)))),"Modell"))</f>
        <v>Modell</v>
      </c>
      <c r="AM48" s="96" t="str" cm="1">
        <f t="array" ref="AM48">IF($N48="-","",IF(INDEX('DM01-AV-CH'!$G$6:$G$2006,$N48)="","",INDEX('DM01-AV-CH'!$G$6:$G$2006,$N48)))</f>
        <v>Allgemein</v>
      </c>
      <c r="AN48" s="97" t="str" cm="1">
        <f t="array" ref="AN48">IF($N48="-","",IF(INDEX('DM01-AV-CH'!$H$6:$H$2006,$N48)="","",INDEX('DM01-AV-CH'!$H$6:$H$2006,$N48)))</f>
        <v/>
      </c>
      <c r="AO48" s="98" t="str" cm="1">
        <f t="array" ref="AO48">IF($N48="-","",IF(INDEX('DM01-AV-CH'!$I$6:$I$2006,$N48)="","",INDEX('DM01-AV-CH'!$I$6:$I$2006,$N48)))</f>
        <v>Status_GA</v>
      </c>
    </row>
    <row r="49" spans="1:41" x14ac:dyDescent="0.25">
      <c r="A49" s="201">
        <v>44</v>
      </c>
      <c r="B49" s="148" t="str" cm="1">
        <f t="array" ref="B49">IF(A49="","",INDEX(Korrelation!$E$4:$E$2004,A49))</f>
        <v>-</v>
      </c>
      <c r="C49" s="148">
        <f t="shared" si="0"/>
        <v>0</v>
      </c>
      <c r="D49" s="148">
        <f t="shared" si="1"/>
        <v>0</v>
      </c>
      <c r="E49" s="148" t="str">
        <f t="shared" si="2"/>
        <v/>
      </c>
      <c r="F49" s="148" t="str">
        <f t="shared" si="3"/>
        <v/>
      </c>
      <c r="G49" s="148" t="str">
        <f t="shared" si="4"/>
        <v/>
      </c>
      <c r="H49" s="148" t="str" cm="1">
        <f t="array" ref="H49">IF(A49="","",INDEX(Korrelation!$F$4:$F$2004,A49))</f>
        <v>-</v>
      </c>
      <c r="I49" s="148">
        <f t="shared" si="5"/>
        <v>0</v>
      </c>
      <c r="J49" s="148">
        <f t="shared" si="6"/>
        <v>0</v>
      </c>
      <c r="K49" s="148" t="str">
        <f t="shared" si="7"/>
        <v/>
      </c>
      <c r="L49" s="148" t="str">
        <f t="shared" si="8"/>
        <v/>
      </c>
      <c r="M49" s="148" t="str">
        <f t="shared" si="9"/>
        <v/>
      </c>
      <c r="N49" s="148" cm="1">
        <f t="array" ref="N49">IF(A49="","",INDEX(Korrelation!$G$4:$G$2004,A49))</f>
        <v>7</v>
      </c>
      <c r="O49" s="148"/>
      <c r="P49" s="68" t="str" cm="1">
        <f t="array" aca="1" ref="P49" ca="1">IF(E49="",IF(K49="","",HYPERLINK("#DMAV_Dienste!"&amp;RIGHT(CELL("adresse",OFFSET(DMAV_Dienste!$E$6,K49-1,0)),LEN(CELL("adresse",OFFSET(DMAV_Dienste!$E$6,K49-1,0)))-FIND("!",CELL("adresse",OFFSET(DMAV_Dienste!$E$6,K49-1,0)))),"Dienst")),HYPERLINK("#DMAV_Modell!"&amp;RIGHT(CELL("adresse",OFFSET(DMAV_Modell!$G$6,E49-1,0)),LEN(CELL("adresse",OFFSET(DMAV_Modell!$G$6,E49-1,0)))-FIND("!",CELL("adresse",OFFSET(DMAV_Modell!$G$6,E49-1,0)))),"Modell"))</f>
        <v/>
      </c>
      <c r="Q49" s="85" t="str" cm="1">
        <f t="array" ref="Q49">IF(E49="",IF(K49="","",IF(INDEX(DMAV_Dienste!$H$6:$H$2006,K49)="","",INDEX(DMAV_Dienste!$H$6:$H$2006,K49))),IF(INDEX(DMAV_Modell!$J$6:$J$2006,E49)="","",INDEX(DMAV_Modell!$J$6:$J$2006,E49)))</f>
        <v/>
      </c>
      <c r="R49" s="86" t="str" cm="1">
        <f t="array" ref="R49">IF(E49="",IF(K49="","",IF(INDEX(DMAV_Dienste!$G$6:$G$2006,K49)="","",INDEX(DMAV_Dienste!$G$6:$G$2006,K49))),IF(INDEX(DMAV_Modell!$I$6:$I$2006,E49)="","",INDEX(DMAV_Modell!$I$6:$I$2006,E49)))</f>
        <v/>
      </c>
      <c r="S49" s="86" t="str" cm="1">
        <f t="array" ref="S49">IF(E49="",IF(K49="","",IF(INDEX(DMAV_Dienste!$I$6:$I$2006,K49)="","",INDEX(DMAV_Dienste!$I$6:$I$2006,K49))),IF(INDEX(DMAV_Modell!$K$6:$K$2006,E49)="","",INDEX(DMAV_Modell!$K$6:$K$2006,E49)))</f>
        <v/>
      </c>
      <c r="T49" s="86" t="str" cm="1">
        <f t="array" ref="T49">IF(E49="",IF(K49="","",IF(INDEX(DMAV_Dienste!$L$6:$L$2006,K49)="","",INDEX(DMAV_Dienste!$L$6:$L$2006,K49))),IF(INDEX(DMAV_Modell!$N$6:$N$2006,E49)="","",INDEX(DMAV_Modell!$N$6:$N$2006,E49)))</f>
        <v/>
      </c>
      <c r="U49" s="87" t="str" cm="1">
        <f t="array" aca="1" ref="U49" ca="1">IF(AND(F49="",L49=""),"",HYPERLINK("#"&amp;RIGHT(CELL("dateiname"),LEN(CELL("dateiname"))-FIND("]",CELL("dateiname")))&amp;"!"&amp;CELL("adresse",OFFSET($F$6,MATCH(IF(F49="",L49,F49),$E$6:$E$2000,0)-1,4)),"STRUCT"))</f>
        <v/>
      </c>
      <c r="V49" s="88" t="str" cm="1">
        <f t="array" aca="1" ref="V49" ca="1">IF(AND(G49="",M49=""),"",HYPERLINK("#"&amp;RIGHT(CELL("dateiname"),LEN(CELL("dateiname"))-FIND("]",CELL("dateiname")))&amp;"!"&amp;CELL("adresse",OFFSET($G$6,MATCH(IF(G49="",M49,G49),$E$6:$E$2000,0)-1,3)),"SUBSTRUCT"))</f>
        <v/>
      </c>
      <c r="X49" s="104"/>
      <c r="Z49" s="117"/>
      <c r="AA49" s="118"/>
      <c r="AB49" s="119"/>
      <c r="AC49" s="120"/>
      <c r="AE49" s="109"/>
      <c r="AF49" s="110"/>
      <c r="AG49" s="111"/>
      <c r="AH49" s="112"/>
      <c r="AJ49" s="101"/>
      <c r="AL49" s="68" t="str" cm="1">
        <f t="array" aca="1" ref="AL49" ca="1">IF(N49="-","",HYPERLINK("#'DM01-AV-CH'!"&amp;RIGHT(CELL("adresse",OFFSET('DM01-AV-CH'!$G$6,N49-1,0)),LEN(CELL("adresse",OFFSET('DM01-AV-CH'!$G$6,N49-1,0)))-FIND("!",CELL("adresse",OFFSET('DM01-AV-CH'!$G$6,N49-1,0)))),"Modell"))</f>
        <v>Modell</v>
      </c>
      <c r="AM49" s="96" t="str" cm="1">
        <f t="array" ref="AM49">IF($N49="-","",IF(INDEX('DM01-AV-CH'!$G$6:$G$2006,$N49)="","",INDEX('DM01-AV-CH'!$G$6:$G$2006,$N49)))</f>
        <v>Allgemein</v>
      </c>
      <c r="AN49" s="97" t="str" cm="1">
        <f t="array" ref="AN49">IF($N49="-","",IF(INDEX('DM01-AV-CH'!$H$6:$H$2006,$N49)="","",INDEX('DM01-AV-CH'!$H$6:$H$2006,$N49)))</f>
        <v/>
      </c>
      <c r="AO49" s="98" t="str" cm="1">
        <f t="array" ref="AO49">IF($N49="-","",IF(INDEX('DM01-AV-CH'!$I$6:$I$2006,$N49)="","",INDEX('DM01-AV-CH'!$I$6:$I$2006,$N49)))</f>
        <v>Status</v>
      </c>
    </row>
    <row r="50" spans="1:41" x14ac:dyDescent="0.25">
      <c r="A50" s="201">
        <v>45</v>
      </c>
      <c r="B50" s="148" t="str" cm="1">
        <f t="array" ref="B50">IF(A50="","",INDEX(Korrelation!$E$4:$E$2004,A50))</f>
        <v>-</v>
      </c>
      <c r="C50" s="148">
        <f t="shared" si="0"/>
        <v>0</v>
      </c>
      <c r="D50" s="148">
        <f t="shared" si="1"/>
        <v>0</v>
      </c>
      <c r="E50" s="148" t="str">
        <f t="shared" si="2"/>
        <v/>
      </c>
      <c r="F50" s="148" t="str">
        <f t="shared" si="3"/>
        <v/>
      </c>
      <c r="G50" s="148" t="str">
        <f t="shared" si="4"/>
        <v/>
      </c>
      <c r="H50" s="148" t="str" cm="1">
        <f t="array" ref="H50">IF(A50="","",INDEX(Korrelation!$F$4:$F$2004,A50))</f>
        <v>-</v>
      </c>
      <c r="I50" s="148">
        <f t="shared" si="5"/>
        <v>0</v>
      </c>
      <c r="J50" s="148">
        <f t="shared" si="6"/>
        <v>0</v>
      </c>
      <c r="K50" s="148" t="str">
        <f t="shared" si="7"/>
        <v/>
      </c>
      <c r="L50" s="148" t="str">
        <f t="shared" si="8"/>
        <v/>
      </c>
      <c r="M50" s="148" t="str">
        <f t="shared" si="9"/>
        <v/>
      </c>
      <c r="N50" s="148" cm="1">
        <f t="array" ref="N50">IF(A50="","",INDEX(Korrelation!$G$4:$G$2004,A50))</f>
        <v>8</v>
      </c>
      <c r="O50" s="148"/>
      <c r="P50" s="68" t="str" cm="1">
        <f t="array" aca="1" ref="P50" ca="1">IF(E50="",IF(K50="","",HYPERLINK("#DMAV_Dienste!"&amp;RIGHT(CELL("adresse",OFFSET(DMAV_Dienste!$E$6,K50-1,0)),LEN(CELL("adresse",OFFSET(DMAV_Dienste!$E$6,K50-1,0)))-FIND("!",CELL("adresse",OFFSET(DMAV_Dienste!$E$6,K50-1,0)))),"Dienst")),HYPERLINK("#DMAV_Modell!"&amp;RIGHT(CELL("adresse",OFFSET(DMAV_Modell!$G$6,E50-1,0)),LEN(CELL("adresse",OFFSET(DMAV_Modell!$G$6,E50-1,0)))-FIND("!",CELL("adresse",OFFSET(DMAV_Modell!$G$6,E50-1,0)))),"Modell"))</f>
        <v/>
      </c>
      <c r="Q50" s="85" t="str" cm="1">
        <f t="array" ref="Q50">IF(E50="",IF(K50="","",IF(INDEX(DMAV_Dienste!$H$6:$H$2006,K50)="","",INDEX(DMAV_Dienste!$H$6:$H$2006,K50))),IF(INDEX(DMAV_Modell!$J$6:$J$2006,E50)="","",INDEX(DMAV_Modell!$J$6:$J$2006,E50)))</f>
        <v/>
      </c>
      <c r="R50" s="86" t="str" cm="1">
        <f t="array" ref="R50">IF(E50="",IF(K50="","",IF(INDEX(DMAV_Dienste!$G$6:$G$2006,K50)="","",INDEX(DMAV_Dienste!$G$6:$G$2006,K50))),IF(INDEX(DMAV_Modell!$I$6:$I$2006,E50)="","",INDEX(DMAV_Modell!$I$6:$I$2006,E50)))</f>
        <v/>
      </c>
      <c r="S50" s="86" t="str" cm="1">
        <f t="array" ref="S50">IF(E50="",IF(K50="","",IF(INDEX(DMAV_Dienste!$I$6:$I$2006,K50)="","",INDEX(DMAV_Dienste!$I$6:$I$2006,K50))),IF(INDEX(DMAV_Modell!$K$6:$K$2006,E50)="","",INDEX(DMAV_Modell!$K$6:$K$2006,E50)))</f>
        <v/>
      </c>
      <c r="T50" s="86" t="str" cm="1">
        <f t="array" ref="T50">IF(E50="",IF(K50="","",IF(INDEX(DMAV_Dienste!$L$6:$L$2006,K50)="","",INDEX(DMAV_Dienste!$L$6:$L$2006,K50))),IF(INDEX(DMAV_Modell!$N$6:$N$2006,E50)="","",INDEX(DMAV_Modell!$N$6:$N$2006,E50)))</f>
        <v/>
      </c>
      <c r="U50" s="87" t="str" cm="1">
        <f t="array" aca="1" ref="U50" ca="1">IF(AND(F50="",L50=""),"",HYPERLINK("#"&amp;RIGHT(CELL("dateiname"),LEN(CELL("dateiname"))-FIND("]",CELL("dateiname")))&amp;"!"&amp;CELL("adresse",OFFSET($F$6,MATCH(IF(F50="",L50,F50),$E$6:$E$2000,0)-1,4)),"STRUCT"))</f>
        <v/>
      </c>
      <c r="V50" s="88" t="str" cm="1">
        <f t="array" aca="1" ref="V50" ca="1">IF(AND(G50="",M50=""),"",HYPERLINK("#"&amp;RIGHT(CELL("dateiname"),LEN(CELL("dateiname"))-FIND("]",CELL("dateiname")))&amp;"!"&amp;CELL("adresse",OFFSET($G$6,MATCH(IF(G50="",M50,G50),$E$6:$E$2000,0)-1,3)),"SUBSTRUCT"))</f>
        <v/>
      </c>
      <c r="X50" s="104"/>
      <c r="Z50" s="117"/>
      <c r="AA50" s="118"/>
      <c r="AB50" s="119"/>
      <c r="AC50" s="120"/>
      <c r="AE50" s="109"/>
      <c r="AF50" s="110"/>
      <c r="AG50" s="111"/>
      <c r="AH50" s="112"/>
      <c r="AJ50" s="101"/>
      <c r="AL50" s="68" t="str" cm="1">
        <f t="array" aca="1" ref="AL50" ca="1">IF(N50="-","",HYPERLINK("#'DM01-AV-CH'!"&amp;RIGHT(CELL("adresse",OFFSET('DM01-AV-CH'!$G$6,N50-1,0)),LEN(CELL("adresse",OFFSET('DM01-AV-CH'!$G$6,N50-1,0)))-FIND("!",CELL("adresse",OFFSET('DM01-AV-CH'!$G$6,N50-1,0)))),"Modell"))</f>
        <v>Modell</v>
      </c>
      <c r="AM50" s="96" t="str" cm="1">
        <f t="array" ref="AM50">IF($N50="-","",IF(INDEX('DM01-AV-CH'!$G$6:$G$2006,$N50)="","",INDEX('DM01-AV-CH'!$G$6:$G$2006,$N50)))</f>
        <v>Allgemein</v>
      </c>
      <c r="AN50" s="97" t="str" cm="1">
        <f t="array" ref="AN50">IF($N50="-","",IF(INDEX('DM01-AV-CH'!$H$6:$H$2006,$N50)="","",INDEX('DM01-AV-CH'!$H$6:$H$2006,$N50)))</f>
        <v/>
      </c>
      <c r="AO50" s="98" t="str" cm="1">
        <f t="array" ref="AO50">IF($N50="-","",IF(INDEX('DM01-AV-CH'!$I$6:$I$2006,$N50)="","",INDEX('DM01-AV-CH'!$I$6:$I$2006,$N50)))</f>
        <v>Status</v>
      </c>
    </row>
    <row r="51" spans="1:41" x14ac:dyDescent="0.25">
      <c r="A51" s="201">
        <v>46</v>
      </c>
      <c r="B51" s="148" t="str" cm="1">
        <f t="array" ref="B51">IF(A51="","",INDEX(Korrelation!$E$4:$E$2004,A51))</f>
        <v>39</v>
      </c>
      <c r="C51" s="148">
        <f t="shared" si="0"/>
        <v>0</v>
      </c>
      <c r="D51" s="148">
        <f t="shared" si="1"/>
        <v>0</v>
      </c>
      <c r="E51" s="148">
        <f t="shared" si="2"/>
        <v>39</v>
      </c>
      <c r="F51" s="148" t="str">
        <f t="shared" si="3"/>
        <v/>
      </c>
      <c r="G51" s="148" t="str">
        <f t="shared" si="4"/>
        <v/>
      </c>
      <c r="H51" s="148" t="str" cm="1">
        <f t="array" ref="H51">IF(A51="","",INDEX(Korrelation!$F$4:$F$2004,A51))</f>
        <v>-</v>
      </c>
      <c r="I51" s="148">
        <f t="shared" si="5"/>
        <v>0</v>
      </c>
      <c r="J51" s="148">
        <f t="shared" si="6"/>
        <v>0</v>
      </c>
      <c r="K51" s="148" t="str">
        <f t="shared" si="7"/>
        <v/>
      </c>
      <c r="L51" s="148" t="str">
        <f t="shared" si="8"/>
        <v/>
      </c>
      <c r="M51" s="148" t="str">
        <f t="shared" si="9"/>
        <v/>
      </c>
      <c r="N51" s="148" t="str" cm="1">
        <f t="array" ref="N51">IF(A51="","",INDEX(Korrelation!$G$4:$G$2004,A51))</f>
        <v>-</v>
      </c>
      <c r="O51" s="148"/>
      <c r="P51" s="68" t="str" cm="1">
        <f t="array" aca="1" ref="P51" ca="1">IF(E51="",IF(K51="","",HYPERLINK("#DMAV_Dienste!"&amp;RIGHT(CELL("adresse",OFFSET(DMAV_Dienste!$E$6,K51-1,0)),LEN(CELL("adresse",OFFSET(DMAV_Dienste!$E$6,K51-1,0)))-FIND("!",CELL("adresse",OFFSET(DMAV_Dienste!$E$6,K51-1,0)))),"Dienst")),HYPERLINK("#DMAV_Modell!"&amp;RIGHT(CELL("adresse",OFFSET(DMAV_Modell!$G$6,E51-1,0)),LEN(CELL("adresse",OFFSET(DMAV_Modell!$G$6,E51-1,0)))-FIND("!",CELL("adresse",OFFSET(DMAV_Modell!$G$6,E51-1,0)))),"Modell"))</f>
        <v>Modell</v>
      </c>
      <c r="Q51" s="85" t="str" cm="1">
        <f t="array" ref="Q51">IF(E51="",IF(K51="","",IF(INDEX(DMAV_Dienste!$H$6:$H$2006,K51)="","",INDEX(DMAV_Dienste!$H$6:$H$2006,K51))),IF(INDEX(DMAV_Modell!$J$6:$J$2006,E51)="","",INDEX(DMAV_Modell!$J$6:$J$2006,E51)))</f>
        <v>IMPORTS</v>
      </c>
      <c r="R51" s="86" t="str" cm="1">
        <f t="array" ref="R51">IF(E51="",IF(K51="","",IF(INDEX(DMAV_Dienste!$G$6:$G$2006,K51)="","",INDEX(DMAV_Dienste!$G$6:$G$2006,K51))),IF(INDEX(DMAV_Modell!$I$6:$I$2006,E51)="","",INDEX(DMAV_Modell!$I$6:$I$2006,E51)))</f>
        <v/>
      </c>
      <c r="S51" s="86" t="str" cm="1">
        <f t="array" ref="S51">IF(E51="",IF(K51="","",IF(INDEX(DMAV_Dienste!$I$6:$I$2006,K51)="","",INDEX(DMAV_Dienste!$I$6:$I$2006,K51))),IF(INDEX(DMAV_Modell!$K$6:$K$2006,E51)="","",INDEX(DMAV_Modell!$K$6:$K$2006,E51)))</f>
        <v>Units</v>
      </c>
      <c r="T51" s="86" t="str" cm="1">
        <f t="array" ref="T51">IF(E51="",IF(K51="","",IF(INDEX(DMAV_Dienste!$L$6:$L$2006,K51)="","",INDEX(DMAV_Dienste!$L$6:$L$2006,K51))),IF(INDEX(DMAV_Modell!$N$6:$N$2006,E51)="","",INDEX(DMAV_Modell!$N$6:$N$2006,E51)))</f>
        <v/>
      </c>
      <c r="U51" s="87" t="str" cm="1">
        <f t="array" aca="1" ref="U51" ca="1">IF(AND(F51="",L51=""),"",HYPERLINK("#"&amp;RIGHT(CELL("dateiname"),LEN(CELL("dateiname"))-FIND("]",CELL("dateiname")))&amp;"!"&amp;CELL("adresse",OFFSET($F$6,MATCH(IF(F51="",L51,F51),$E$6:$E$2000,0)-1,4)),"STRUCT"))</f>
        <v/>
      </c>
      <c r="V51" s="88" t="str" cm="1">
        <f t="array" aca="1" ref="V51" ca="1">IF(AND(G51="",M51=""),"",HYPERLINK("#"&amp;RIGHT(CELL("dateiname"),LEN(CELL("dateiname"))-FIND("]",CELL("dateiname")))&amp;"!"&amp;CELL("adresse",OFFSET($G$6,MATCH(IF(G51="",M51,G51),$E$6:$E$2000,0)-1,3)),"SUBSTRUCT"))</f>
        <v/>
      </c>
      <c r="X51" s="104"/>
      <c r="Z51" s="117"/>
      <c r="AA51" s="118"/>
      <c r="AB51" s="119"/>
      <c r="AC51" s="120"/>
      <c r="AE51" s="109"/>
      <c r="AF51" s="110"/>
      <c r="AG51" s="111"/>
      <c r="AH51" s="112"/>
      <c r="AJ51" s="101"/>
      <c r="AL51" s="68" t="str" cm="1">
        <f t="array" aca="1" ref="AL51" ca="1">IF(N51="-","",HYPERLINK("#'DM01-AV-CH'!"&amp;RIGHT(CELL("adresse",OFFSET('DM01-AV-CH'!$G$6,N51-1,0)),LEN(CELL("adresse",OFFSET('DM01-AV-CH'!$G$6,N51-1,0)))-FIND("!",CELL("adresse",OFFSET('DM01-AV-CH'!$G$6,N51-1,0)))),"Modell"))</f>
        <v/>
      </c>
      <c r="AM51" s="96" t="str" cm="1">
        <f t="array" ref="AM51">IF($N51="-","",IF(INDEX('DM01-AV-CH'!$G$6:$G$2006,$N51)="","",INDEX('DM01-AV-CH'!$G$6:$G$2006,$N51)))</f>
        <v/>
      </c>
      <c r="AN51" s="97" t="str" cm="1">
        <f t="array" ref="AN51">IF($N51="-","",IF(INDEX('DM01-AV-CH'!$H$6:$H$2006,$N51)="","",INDEX('DM01-AV-CH'!$H$6:$H$2006,$N51)))</f>
        <v/>
      </c>
      <c r="AO51" s="98" t="str" cm="1">
        <f t="array" ref="AO51">IF($N51="-","",IF(INDEX('DM01-AV-CH'!$I$6:$I$2006,$N51)="","",INDEX('DM01-AV-CH'!$I$6:$I$2006,$N51)))</f>
        <v/>
      </c>
    </row>
    <row r="52" spans="1:41" x14ac:dyDescent="0.25">
      <c r="A52" s="201">
        <v>47</v>
      </c>
      <c r="B52" s="148" t="str" cm="1">
        <f t="array" ref="B52">IF(A52="","",INDEX(Korrelation!$E$4:$E$2004,A52))</f>
        <v>40</v>
      </c>
      <c r="C52" s="148">
        <f t="shared" si="0"/>
        <v>0</v>
      </c>
      <c r="D52" s="148">
        <f t="shared" si="1"/>
        <v>0</v>
      </c>
      <c r="E52" s="148">
        <f t="shared" si="2"/>
        <v>40</v>
      </c>
      <c r="F52" s="148" t="str">
        <f t="shared" si="3"/>
        <v/>
      </c>
      <c r="G52" s="148" t="str">
        <f t="shared" si="4"/>
        <v/>
      </c>
      <c r="H52" s="148" t="str" cm="1">
        <f t="array" ref="H52">IF(A52="","",INDEX(Korrelation!$F$4:$F$2004,A52))</f>
        <v>-</v>
      </c>
      <c r="I52" s="148">
        <f t="shared" si="5"/>
        <v>0</v>
      </c>
      <c r="J52" s="148">
        <f t="shared" si="6"/>
        <v>0</v>
      </c>
      <c r="K52" s="148" t="str">
        <f t="shared" si="7"/>
        <v/>
      </c>
      <c r="L52" s="148" t="str">
        <f t="shared" si="8"/>
        <v/>
      </c>
      <c r="M52" s="148" t="str">
        <f t="shared" si="9"/>
        <v/>
      </c>
      <c r="N52" s="148" cm="1">
        <f t="array" ref="N52">IF(A52="","",INDEX(Korrelation!$G$4:$G$2004,A52))</f>
        <v>4</v>
      </c>
      <c r="O52" s="148"/>
      <c r="P52" s="68" t="str" cm="1">
        <f t="array" aca="1" ref="P52" ca="1">IF(E52="",IF(K52="","",HYPERLINK("#DMAV_Dienste!"&amp;RIGHT(CELL("adresse",OFFSET(DMAV_Dienste!$E$6,K52-1,0)),LEN(CELL("adresse",OFFSET(DMAV_Dienste!$E$6,K52-1,0)))-FIND("!",CELL("adresse",OFFSET(DMAV_Dienste!$E$6,K52-1,0)))),"Dienst")),HYPERLINK("#DMAV_Modell!"&amp;RIGHT(CELL("adresse",OFFSET(DMAV_Modell!$G$6,E52-1,0)),LEN(CELL("adresse",OFFSET(DMAV_Modell!$G$6,E52-1,0)))-FIND("!",CELL("adresse",OFFSET(DMAV_Modell!$G$6,E52-1,0)))),"Modell"))</f>
        <v>Modell</v>
      </c>
      <c r="Q52" s="85" t="str" cm="1">
        <f t="array" ref="Q52">IF(E52="",IF(K52="","",IF(INDEX(DMAV_Dienste!$H$6:$H$2006,K52)="","",INDEX(DMAV_Dienste!$H$6:$H$2006,K52))),IF(INDEX(DMAV_Modell!$J$6:$J$2006,E52)="","",INDEX(DMAV_Modell!$J$6:$J$2006,E52)))</f>
        <v>DOMAIN</v>
      </c>
      <c r="R52" s="86" t="str" cm="1">
        <f t="array" ref="R52">IF(E52="",IF(K52="","",IF(INDEX(DMAV_Dienste!$G$6:$G$2006,K52)="","",INDEX(DMAV_Dienste!$G$6:$G$2006,K52))),IF(INDEX(DMAV_Modell!$I$6:$I$2006,E52)="","",INDEX(DMAV_Modell!$I$6:$I$2006,E52)))</f>
        <v/>
      </c>
      <c r="S52" s="86" t="str" cm="1">
        <f t="array" ref="S52">IF(E52="",IF(K52="","",IF(INDEX(DMAV_Dienste!$I$6:$I$2006,K52)="","",INDEX(DMAV_Dienste!$I$6:$I$2006,K52))),IF(INDEX(DMAV_Modell!$K$6:$K$2006,E52)="","",INDEX(DMAV_Modell!$K$6:$K$2006,E52)))</f>
        <v>Genauigkeit</v>
      </c>
      <c r="T52" s="86" t="str" cm="1">
        <f t="array" ref="T52">IF(E52="",IF(K52="","",IF(INDEX(DMAV_Dienste!$L$6:$L$2006,K52)="","",INDEX(DMAV_Dienste!$L$6:$L$2006,K52))),IF(INDEX(DMAV_Modell!$N$6:$N$2006,E52)="","",INDEX(DMAV_Modell!$N$6:$N$2006,E52)))</f>
        <v/>
      </c>
      <c r="U52" s="87" t="str" cm="1">
        <f t="array" aca="1" ref="U52" ca="1">IF(AND(F52="",L52=""),"",HYPERLINK("#"&amp;RIGHT(CELL("dateiname"),LEN(CELL("dateiname"))-FIND("]",CELL("dateiname")))&amp;"!"&amp;CELL("adresse",OFFSET($F$6,MATCH(IF(F52="",L52,F52),$E$6:$E$2000,0)-1,4)),"STRUCT"))</f>
        <v/>
      </c>
      <c r="V52" s="88" t="str" cm="1">
        <f t="array" aca="1" ref="V52" ca="1">IF(AND(G52="",M52=""),"",HYPERLINK("#"&amp;RIGHT(CELL("dateiname"),LEN(CELL("dateiname"))-FIND("]",CELL("dateiname")))&amp;"!"&amp;CELL("adresse",OFFSET($G$6,MATCH(IF(G52="",M52,G52),$E$6:$E$2000,0)-1,3)),"SUBSTRUCT"))</f>
        <v/>
      </c>
      <c r="X52" s="104"/>
      <c r="Z52" s="117"/>
      <c r="AA52" s="118"/>
      <c r="AB52" s="119"/>
      <c r="AC52" s="120"/>
      <c r="AE52" s="109"/>
      <c r="AF52" s="110"/>
      <c r="AG52" s="111"/>
      <c r="AH52" s="112"/>
      <c r="AJ52" s="101"/>
      <c r="AL52" s="68" t="str" cm="1">
        <f t="array" aca="1" ref="AL52" ca="1">IF(N52="-","",HYPERLINK("#'DM01-AV-CH'!"&amp;RIGHT(CELL("adresse",OFFSET('DM01-AV-CH'!$G$6,N52-1,0)),LEN(CELL("adresse",OFFSET('DM01-AV-CH'!$G$6,N52-1,0)))-FIND("!",CELL("adresse",OFFSET('DM01-AV-CH'!$G$6,N52-1,0)))),"Modell"))</f>
        <v>Modell</v>
      </c>
      <c r="AM52" s="96" t="str" cm="1">
        <f t="array" ref="AM52">IF($N52="-","",IF(INDEX('DM01-AV-CH'!$G$6:$G$2006,$N52)="","",INDEX('DM01-AV-CH'!$G$6:$G$2006,$N52)))</f>
        <v>Allgemein</v>
      </c>
      <c r="AN52" s="97" t="str" cm="1">
        <f t="array" ref="AN52">IF($N52="-","",IF(INDEX('DM01-AV-CH'!$H$6:$H$2006,$N52)="","",INDEX('DM01-AV-CH'!$H$6:$H$2006,$N52)))</f>
        <v/>
      </c>
      <c r="AO52" s="98" t="str" cm="1">
        <f t="array" ref="AO52">IF($N52="-","",IF(INDEX('DM01-AV-CH'!$I$6:$I$2006,$N52)="","",INDEX('DM01-AV-CH'!$I$6:$I$2006,$N52)))</f>
        <v>Genauigkeit</v>
      </c>
    </row>
    <row r="53" spans="1:41" x14ac:dyDescent="0.25">
      <c r="A53" s="201">
        <v>48</v>
      </c>
      <c r="B53" s="148" t="str" cm="1">
        <f t="array" ref="B53">IF(A53="","",INDEX(Korrelation!$E$4:$E$2004,A53))</f>
        <v>41</v>
      </c>
      <c r="C53" s="148">
        <f t="shared" si="0"/>
        <v>0</v>
      </c>
      <c r="D53" s="148">
        <f t="shared" si="1"/>
        <v>0</v>
      </c>
      <c r="E53" s="148">
        <f t="shared" si="2"/>
        <v>41</v>
      </c>
      <c r="F53" s="148" t="str">
        <f t="shared" si="3"/>
        <v/>
      </c>
      <c r="G53" s="148" t="str">
        <f t="shared" si="4"/>
        <v/>
      </c>
      <c r="H53" s="148" t="str" cm="1">
        <f t="array" ref="H53">IF(A53="","",INDEX(Korrelation!$F$4:$F$2004,A53))</f>
        <v>-</v>
      </c>
      <c r="I53" s="148">
        <f t="shared" si="5"/>
        <v>0</v>
      </c>
      <c r="J53" s="148">
        <f t="shared" si="6"/>
        <v>0</v>
      </c>
      <c r="K53" s="148" t="str">
        <f t="shared" si="7"/>
        <v/>
      </c>
      <c r="L53" s="148" t="str">
        <f t="shared" si="8"/>
        <v/>
      </c>
      <c r="M53" s="148" t="str">
        <f t="shared" si="9"/>
        <v/>
      </c>
      <c r="N53" s="148" cm="1">
        <f t="array" ref="N53">IF(A53="","",INDEX(Korrelation!$G$4:$G$2004,A53))</f>
        <v>5</v>
      </c>
      <c r="O53" s="148"/>
      <c r="P53" s="68" t="str" cm="1">
        <f t="array" aca="1" ref="P53" ca="1">IF(E53="",IF(K53="","",HYPERLINK("#DMAV_Dienste!"&amp;RIGHT(CELL("adresse",OFFSET(DMAV_Dienste!$E$6,K53-1,0)),LEN(CELL("adresse",OFFSET(DMAV_Dienste!$E$6,K53-1,0)))-FIND("!",CELL("adresse",OFFSET(DMAV_Dienste!$E$6,K53-1,0)))),"Dienst")),HYPERLINK("#DMAV_Modell!"&amp;RIGHT(CELL("adresse",OFFSET(DMAV_Modell!$G$6,E53-1,0)),LEN(CELL("adresse",OFFSET(DMAV_Modell!$G$6,E53-1,0)))-FIND("!",CELL("adresse",OFFSET(DMAV_Modell!$G$6,E53-1,0)))),"Modell"))</f>
        <v>Modell</v>
      </c>
      <c r="Q53" s="85" t="str" cm="1">
        <f t="array" ref="Q53">IF(E53="",IF(K53="","",IF(INDEX(DMAV_Dienste!$H$6:$H$2006,K53)="","",INDEX(DMAV_Dienste!$H$6:$H$2006,K53))),IF(INDEX(DMAV_Modell!$J$6:$J$2006,E53)="","",INDEX(DMAV_Modell!$J$6:$J$2006,E53)))</f>
        <v>DOMAIN</v>
      </c>
      <c r="R53" s="86" t="str" cm="1">
        <f t="array" ref="R53">IF(E53="",IF(K53="","",IF(INDEX(DMAV_Dienste!$G$6:$G$2006,K53)="","",INDEX(DMAV_Dienste!$G$6:$G$2006,K53))),IF(INDEX(DMAV_Modell!$I$6:$I$2006,E53)="","",INDEX(DMAV_Modell!$I$6:$I$2006,E53)))</f>
        <v/>
      </c>
      <c r="S53" s="86" t="str" cm="1">
        <f t="array" ref="S53">IF(E53="",IF(K53="","",IF(INDEX(DMAV_Dienste!$I$6:$I$2006,K53)="","",INDEX(DMAV_Dienste!$I$6:$I$2006,K53))),IF(INDEX(DMAV_Modell!$K$6:$K$2006,E53)="","",INDEX(DMAV_Modell!$K$6:$K$2006,E53)))</f>
        <v>Zuverlaessigkeit</v>
      </c>
      <c r="T53" s="86" t="str" cm="1">
        <f t="array" ref="T53">IF(E53="",IF(K53="","",IF(INDEX(DMAV_Dienste!$L$6:$L$2006,K53)="","",INDEX(DMAV_Dienste!$L$6:$L$2006,K53))),IF(INDEX(DMAV_Modell!$N$6:$N$2006,E53)="","",INDEX(DMAV_Modell!$N$6:$N$2006,E53)))</f>
        <v/>
      </c>
      <c r="U53" s="87" t="str" cm="1">
        <f t="array" aca="1" ref="U53" ca="1">IF(AND(F53="",L53=""),"",HYPERLINK("#"&amp;RIGHT(CELL("dateiname"),LEN(CELL("dateiname"))-FIND("]",CELL("dateiname")))&amp;"!"&amp;CELL("adresse",OFFSET($F$6,MATCH(IF(F53="",L53,F53),$E$6:$E$2000,0)-1,4)),"STRUCT"))</f>
        <v/>
      </c>
      <c r="V53" s="88" t="str" cm="1">
        <f t="array" aca="1" ref="V53" ca="1">IF(AND(G53="",M53=""),"",HYPERLINK("#"&amp;RIGHT(CELL("dateiname"),LEN(CELL("dateiname"))-FIND("]",CELL("dateiname")))&amp;"!"&amp;CELL("adresse",OFFSET($G$6,MATCH(IF(G53="",M53,G53),$E$6:$E$2000,0)-1,3)),"SUBSTRUCT"))</f>
        <v/>
      </c>
      <c r="X53" s="104" t="s">
        <v>3579</v>
      </c>
      <c r="Z53" s="117"/>
      <c r="AA53" s="118"/>
      <c r="AB53" s="119"/>
      <c r="AC53" s="120"/>
      <c r="AE53" s="109"/>
      <c r="AF53" s="110"/>
      <c r="AG53" s="111"/>
      <c r="AH53" s="112"/>
      <c r="AJ53" s="101" t="s">
        <v>3581</v>
      </c>
      <c r="AL53" s="68" t="str" cm="1">
        <f t="array" aca="1" ref="AL53" ca="1">IF(N53="-","",HYPERLINK("#'DM01-AV-CH'!"&amp;RIGHT(CELL("adresse",OFFSET('DM01-AV-CH'!$G$6,N53-1,0)),LEN(CELL("adresse",OFFSET('DM01-AV-CH'!$G$6,N53-1,0)))-FIND("!",CELL("adresse",OFFSET('DM01-AV-CH'!$G$6,N53-1,0)))),"Modell"))</f>
        <v>Modell</v>
      </c>
      <c r="AM53" s="96" t="str" cm="1">
        <f t="array" ref="AM53">IF($N53="-","",IF(INDEX('DM01-AV-CH'!$G$6:$G$2006,$N53)="","",INDEX('DM01-AV-CH'!$G$6:$G$2006,$N53)))</f>
        <v>Allgemein</v>
      </c>
      <c r="AN53" s="97" t="str" cm="1">
        <f t="array" ref="AN53">IF($N53="-","",IF(INDEX('DM01-AV-CH'!$H$6:$H$2006,$N53)="","",INDEX('DM01-AV-CH'!$H$6:$H$2006,$N53)))</f>
        <v/>
      </c>
      <c r="AO53" s="98" t="str" cm="1">
        <f t="array" ref="AO53">IF($N53="-","",IF(INDEX('DM01-AV-CH'!$I$6:$I$2006,$N53)="","",INDEX('DM01-AV-CH'!$I$6:$I$2006,$N53)))</f>
        <v>Zuverlaessigkeit</v>
      </c>
    </row>
    <row r="54" spans="1:41" x14ac:dyDescent="0.25">
      <c r="A54" s="201">
        <v>49</v>
      </c>
      <c r="B54" s="148" t="str" cm="1">
        <f t="array" ref="B54">IF(A54="","",INDEX(Korrelation!$E$4:$E$2004,A54))</f>
        <v>41</v>
      </c>
      <c r="C54" s="148">
        <f t="shared" si="0"/>
        <v>0</v>
      </c>
      <c r="D54" s="148">
        <f t="shared" si="1"/>
        <v>0</v>
      </c>
      <c r="E54" s="148">
        <f t="shared" si="2"/>
        <v>41</v>
      </c>
      <c r="F54" s="148" t="str">
        <f t="shared" si="3"/>
        <v/>
      </c>
      <c r="G54" s="148" t="str">
        <f t="shared" si="4"/>
        <v/>
      </c>
      <c r="H54" s="148" t="str" cm="1">
        <f t="array" ref="H54">IF(A54="","",INDEX(Korrelation!$F$4:$F$2004,A54))</f>
        <v>-</v>
      </c>
      <c r="I54" s="148">
        <f t="shared" si="5"/>
        <v>0</v>
      </c>
      <c r="J54" s="148">
        <f t="shared" si="6"/>
        <v>0</v>
      </c>
      <c r="K54" s="148" t="str">
        <f t="shared" si="7"/>
        <v/>
      </c>
      <c r="L54" s="148" t="str">
        <f t="shared" si="8"/>
        <v/>
      </c>
      <c r="M54" s="148" t="str">
        <f t="shared" si="9"/>
        <v/>
      </c>
      <c r="N54" s="148" cm="1">
        <f t="array" ref="N54">IF(A54="","",INDEX(Korrelation!$G$4:$G$2004,A54))</f>
        <v>6</v>
      </c>
      <c r="O54" s="148"/>
      <c r="P54" s="68" t="str" cm="1">
        <f t="array" aca="1" ref="P54" ca="1">IF(E54="",IF(K54="","",HYPERLINK("#DMAV_Dienste!"&amp;RIGHT(CELL("adresse",OFFSET(DMAV_Dienste!$E$6,K54-1,0)),LEN(CELL("adresse",OFFSET(DMAV_Dienste!$E$6,K54-1,0)))-FIND("!",CELL("adresse",OFFSET(DMAV_Dienste!$E$6,K54-1,0)))),"Dienst")),HYPERLINK("#DMAV_Modell!"&amp;RIGHT(CELL("adresse",OFFSET(DMAV_Modell!$G$6,E54-1,0)),LEN(CELL("adresse",OFFSET(DMAV_Modell!$G$6,E54-1,0)))-FIND("!",CELL("adresse",OFFSET(DMAV_Modell!$G$6,E54-1,0)))),"Modell"))</f>
        <v>Modell</v>
      </c>
      <c r="Q54" s="85" t="str" cm="1">
        <f t="array" ref="Q54">IF(E54="",IF(K54="","",IF(INDEX(DMAV_Dienste!$H$6:$H$2006,K54)="","",INDEX(DMAV_Dienste!$H$6:$H$2006,K54))),IF(INDEX(DMAV_Modell!$J$6:$J$2006,E54)="","",INDEX(DMAV_Modell!$J$6:$J$2006,E54)))</f>
        <v>DOMAIN</v>
      </c>
      <c r="R54" s="86" t="str" cm="1">
        <f t="array" ref="R54">IF(E54="",IF(K54="","",IF(INDEX(DMAV_Dienste!$G$6:$G$2006,K54)="","",INDEX(DMAV_Dienste!$G$6:$G$2006,K54))),IF(INDEX(DMAV_Modell!$I$6:$I$2006,E54)="","",INDEX(DMAV_Modell!$I$6:$I$2006,E54)))</f>
        <v/>
      </c>
      <c r="S54" s="86" t="str" cm="1">
        <f t="array" ref="S54">IF(E54="",IF(K54="","",IF(INDEX(DMAV_Dienste!$I$6:$I$2006,K54)="","",INDEX(DMAV_Dienste!$I$6:$I$2006,K54))),IF(INDEX(DMAV_Modell!$K$6:$K$2006,E54)="","",INDEX(DMAV_Modell!$K$6:$K$2006,E54)))</f>
        <v>Zuverlaessigkeit</v>
      </c>
      <c r="T54" s="86" t="str" cm="1">
        <f t="array" ref="T54">IF(E54="",IF(K54="","",IF(INDEX(DMAV_Dienste!$L$6:$L$2006,K54)="","",INDEX(DMAV_Dienste!$L$6:$L$2006,K54))),IF(INDEX(DMAV_Modell!$N$6:$N$2006,E54)="","",INDEX(DMAV_Modell!$N$6:$N$2006,E54)))</f>
        <v/>
      </c>
      <c r="U54" s="87" t="str" cm="1">
        <f t="array" aca="1" ref="U54" ca="1">IF(AND(F54="",L54=""),"",HYPERLINK("#"&amp;RIGHT(CELL("dateiname"),LEN(CELL("dateiname"))-FIND("]",CELL("dateiname")))&amp;"!"&amp;CELL("adresse",OFFSET($F$6,MATCH(IF(F54="",L54,F54),$E$6:$E$2000,0)-1,4)),"STRUCT"))</f>
        <v/>
      </c>
      <c r="V54" s="88" t="str" cm="1">
        <f t="array" aca="1" ref="V54" ca="1">IF(AND(G54="",M54=""),"",HYPERLINK("#"&amp;RIGHT(CELL("dateiname"),LEN(CELL("dateiname"))-FIND("]",CELL("dateiname")))&amp;"!"&amp;CELL("adresse",OFFSET($G$6,MATCH(IF(G54="",M54,G54),$E$6:$E$2000,0)-1,3)),"SUBSTRUCT"))</f>
        <v/>
      </c>
      <c r="X54" s="104" t="s">
        <v>3580</v>
      </c>
      <c r="Z54" s="117"/>
      <c r="AA54" s="118"/>
      <c r="AB54" s="119"/>
      <c r="AC54" s="120"/>
      <c r="AE54" s="109"/>
      <c r="AF54" s="110"/>
      <c r="AG54" s="111"/>
      <c r="AH54" s="112"/>
      <c r="AJ54" s="101" t="s">
        <v>3582</v>
      </c>
      <c r="AL54" s="68" t="str" cm="1">
        <f t="array" aca="1" ref="AL54" ca="1">IF(N54="-","",HYPERLINK("#'DM01-AV-CH'!"&amp;RIGHT(CELL("adresse",OFFSET('DM01-AV-CH'!$G$6,N54-1,0)),LEN(CELL("adresse",OFFSET('DM01-AV-CH'!$G$6,N54-1,0)))-FIND("!",CELL("adresse",OFFSET('DM01-AV-CH'!$G$6,N54-1,0)))),"Modell"))</f>
        <v>Modell</v>
      </c>
      <c r="AM54" s="96" t="str" cm="1">
        <f t="array" ref="AM54">IF($N54="-","",IF(INDEX('DM01-AV-CH'!$G$6:$G$2006,$N54)="","",INDEX('DM01-AV-CH'!$G$6:$G$2006,$N54)))</f>
        <v>Allgemein</v>
      </c>
      <c r="AN54" s="97" t="str" cm="1">
        <f t="array" ref="AN54">IF($N54="-","",IF(INDEX('DM01-AV-CH'!$H$6:$H$2006,$N54)="","",INDEX('DM01-AV-CH'!$H$6:$H$2006,$N54)))</f>
        <v/>
      </c>
      <c r="AO54" s="98" t="str" cm="1">
        <f t="array" ref="AO54">IF($N54="-","",IF(INDEX('DM01-AV-CH'!$I$6:$I$2006,$N54)="","",INDEX('DM01-AV-CH'!$I$6:$I$2006,$N54)))</f>
        <v>Zuverlaessigkeit</v>
      </c>
    </row>
    <row r="55" spans="1:41" x14ac:dyDescent="0.25">
      <c r="A55" s="201">
        <v>50</v>
      </c>
      <c r="B55" s="148" t="str" cm="1">
        <f t="array" ref="B55">IF(A55="","",INDEX(Korrelation!$E$4:$E$2004,A55))</f>
        <v>42</v>
      </c>
      <c r="C55" s="148">
        <f t="shared" si="0"/>
        <v>0</v>
      </c>
      <c r="D55" s="148">
        <f t="shared" si="1"/>
        <v>0</v>
      </c>
      <c r="E55" s="148">
        <f t="shared" si="2"/>
        <v>42</v>
      </c>
      <c r="F55" s="148" t="str">
        <f t="shared" si="3"/>
        <v/>
      </c>
      <c r="G55" s="148" t="str">
        <f t="shared" si="4"/>
        <v/>
      </c>
      <c r="H55" s="148" t="str" cm="1">
        <f t="array" ref="H55">IF(A55="","",INDEX(Korrelation!$F$4:$F$2004,A55))</f>
        <v>-</v>
      </c>
      <c r="I55" s="148">
        <f t="shared" si="5"/>
        <v>0</v>
      </c>
      <c r="J55" s="148">
        <f t="shared" si="6"/>
        <v>0</v>
      </c>
      <c r="K55" s="148" t="str">
        <f t="shared" si="7"/>
        <v/>
      </c>
      <c r="L55" s="148" t="str">
        <f t="shared" si="8"/>
        <v/>
      </c>
      <c r="M55" s="148" t="str">
        <f t="shared" si="9"/>
        <v/>
      </c>
      <c r="N55" s="148" cm="1">
        <f t="array" ref="N55">IF(A55="","",INDEX(Korrelation!$G$4:$G$2004,A55))</f>
        <v>9</v>
      </c>
      <c r="O55" s="148"/>
      <c r="P55" s="68" t="str" cm="1">
        <f t="array" aca="1" ref="P55" ca="1">IF(E55="",IF(K55="","",HYPERLINK("#DMAV_Dienste!"&amp;RIGHT(CELL("adresse",OFFSET(DMAV_Dienste!$E$6,K55-1,0)),LEN(CELL("adresse",OFFSET(DMAV_Dienste!$E$6,K55-1,0)))-FIND("!",CELL("adresse",OFFSET(DMAV_Dienste!$E$6,K55-1,0)))),"Dienst")),HYPERLINK("#DMAV_Modell!"&amp;RIGHT(CELL("adresse",OFFSET(DMAV_Modell!$G$6,E55-1,0)),LEN(CELL("adresse",OFFSET(DMAV_Modell!$G$6,E55-1,0)))-FIND("!",CELL("adresse",OFFSET(DMAV_Modell!$G$6,E55-1,0)))),"Modell"))</f>
        <v>Modell</v>
      </c>
      <c r="Q55" s="85" t="str" cm="1">
        <f t="array" ref="Q55">IF(E55="",IF(K55="","",IF(INDEX(DMAV_Dienste!$H$6:$H$2006,K55)="","",INDEX(DMAV_Dienste!$H$6:$H$2006,K55))),IF(INDEX(DMAV_Modell!$J$6:$J$2006,E55)="","",INDEX(DMAV_Modell!$J$6:$J$2006,E55)))</f>
        <v>DOMAIN</v>
      </c>
      <c r="R55" s="86" t="str" cm="1">
        <f t="array" ref="R55">IF(E55="",IF(K55="","",IF(INDEX(DMAV_Dienste!$G$6:$G$2006,K55)="","",INDEX(DMAV_Dienste!$G$6:$G$2006,K55))),IF(INDEX(DMAV_Modell!$I$6:$I$2006,E55)="","",INDEX(DMAV_Modell!$I$6:$I$2006,E55)))</f>
        <v/>
      </c>
      <c r="S55" s="86" t="str" cm="1">
        <f t="array" ref="S55">IF(E55="",IF(K55="","",IF(INDEX(DMAV_Dienste!$I$6:$I$2006,K55)="","",INDEX(DMAV_Dienste!$I$6:$I$2006,K55))),IF(INDEX(DMAV_Modell!$K$6:$K$2006,E55)="","",INDEX(DMAV_Modell!$K$6:$K$2006,E55)))</f>
        <v>Qualitaetsstandard</v>
      </c>
      <c r="T55" s="86" t="str" cm="1">
        <f t="array" ref="T55">IF(E55="",IF(K55="","",IF(INDEX(DMAV_Dienste!$L$6:$L$2006,K55)="","",INDEX(DMAV_Dienste!$L$6:$L$2006,K55))),IF(INDEX(DMAV_Modell!$N$6:$N$2006,E55)="","",INDEX(DMAV_Modell!$N$6:$N$2006,E55)))</f>
        <v/>
      </c>
      <c r="U55" s="87" t="str" cm="1">
        <f t="array" aca="1" ref="U55" ca="1">IF(AND(F55="",L55=""),"",HYPERLINK("#"&amp;RIGHT(CELL("dateiname"),LEN(CELL("dateiname"))-FIND("]",CELL("dateiname")))&amp;"!"&amp;CELL("adresse",OFFSET($F$6,MATCH(IF(F55="",L55,F55),$E$6:$E$2000,0)-1,4)),"STRUCT"))</f>
        <v/>
      </c>
      <c r="V55" s="88" t="str" cm="1">
        <f t="array" aca="1" ref="V55" ca="1">IF(AND(G55="",M55=""),"",HYPERLINK("#"&amp;RIGHT(CELL("dateiname"),LEN(CELL("dateiname"))-FIND("]",CELL("dateiname")))&amp;"!"&amp;CELL("adresse",OFFSET($G$6,MATCH(IF(G55="",M55,G55),$E$6:$E$2000,0)-1,3)),"SUBSTRUCT"))</f>
        <v/>
      </c>
      <c r="X55" s="104"/>
      <c r="Z55" s="117"/>
      <c r="AA55" s="118"/>
      <c r="AB55" s="119"/>
      <c r="AC55" s="120"/>
      <c r="AE55" s="109"/>
      <c r="AF55" s="110"/>
      <c r="AG55" s="111"/>
      <c r="AH55" s="112"/>
      <c r="AJ55" s="101"/>
      <c r="AL55" s="68" t="str" cm="1">
        <f t="array" aca="1" ref="AL55" ca="1">IF(N55="-","",HYPERLINK("#'DM01-AV-CH'!"&amp;RIGHT(CELL("adresse",OFFSET('DM01-AV-CH'!$G$6,N55-1,0)),LEN(CELL("adresse",OFFSET('DM01-AV-CH'!$G$6,N55-1,0)))-FIND("!",CELL("adresse",OFFSET('DM01-AV-CH'!$G$6,N55-1,0)))),"Modell"))</f>
        <v>Modell</v>
      </c>
      <c r="AM55" s="96" t="str" cm="1">
        <f t="array" ref="AM55">IF($N55="-","",IF(INDEX('DM01-AV-CH'!$G$6:$G$2006,$N55)="","",INDEX('DM01-AV-CH'!$G$6:$G$2006,$N55)))</f>
        <v>Allgemein</v>
      </c>
      <c r="AN55" s="97" t="str" cm="1">
        <f t="array" ref="AN55">IF($N55="-","",IF(INDEX('DM01-AV-CH'!$H$6:$H$2006,$N55)="","",INDEX('DM01-AV-CH'!$H$6:$H$2006,$N55)))</f>
        <v/>
      </c>
      <c r="AO55" s="98" t="str" cm="1">
        <f t="array" ref="AO55">IF($N55="-","",IF(INDEX('DM01-AV-CH'!$I$6:$I$2006,$N55)="","",INDEX('DM01-AV-CH'!$I$6:$I$2006,$N55)))</f>
        <v>Qualitaetsstandard</v>
      </c>
    </row>
    <row r="56" spans="1:41" x14ac:dyDescent="0.25">
      <c r="A56" s="201">
        <v>51</v>
      </c>
      <c r="B56" s="148" t="str" cm="1">
        <f t="array" ref="B56">IF(A56="","",INDEX(Korrelation!$E$4:$E$2004,A56))</f>
        <v>-</v>
      </c>
      <c r="C56" s="148">
        <f t="shared" si="0"/>
        <v>0</v>
      </c>
      <c r="D56" s="148">
        <f t="shared" si="1"/>
        <v>0</v>
      </c>
      <c r="E56" s="148" t="str">
        <f t="shared" si="2"/>
        <v/>
      </c>
      <c r="F56" s="148" t="str">
        <f t="shared" si="3"/>
        <v/>
      </c>
      <c r="G56" s="148" t="str">
        <f t="shared" si="4"/>
        <v/>
      </c>
      <c r="H56" s="148" t="str" cm="1">
        <f t="array" ref="H56">IF(A56="","",INDEX(Korrelation!$F$4:$F$2004,A56))</f>
        <v>-</v>
      </c>
      <c r="I56" s="148">
        <f t="shared" si="5"/>
        <v>0</v>
      </c>
      <c r="J56" s="148">
        <f t="shared" si="6"/>
        <v>0</v>
      </c>
      <c r="K56" s="148" t="str">
        <f t="shared" si="7"/>
        <v/>
      </c>
      <c r="L56" s="148" t="str">
        <f t="shared" si="8"/>
        <v/>
      </c>
      <c r="M56" s="148" t="str">
        <f t="shared" si="9"/>
        <v/>
      </c>
      <c r="N56" s="148" cm="1">
        <f t="array" ref="N56">IF(A56="","",INDEX(Korrelation!$G$4:$G$2004,A56))</f>
        <v>10</v>
      </c>
      <c r="O56" s="148"/>
      <c r="P56" s="68" t="str" cm="1">
        <f t="array" aca="1" ref="P56" ca="1">IF(E56="",IF(K56="","",HYPERLINK("#DMAV_Dienste!"&amp;RIGHT(CELL("adresse",OFFSET(DMAV_Dienste!$E$6,K56-1,0)),LEN(CELL("adresse",OFFSET(DMAV_Dienste!$E$6,K56-1,0)))-FIND("!",CELL("adresse",OFFSET(DMAV_Dienste!$E$6,K56-1,0)))),"Dienst")),HYPERLINK("#DMAV_Modell!"&amp;RIGHT(CELL("adresse",OFFSET(DMAV_Modell!$G$6,E56-1,0)),LEN(CELL("adresse",OFFSET(DMAV_Modell!$G$6,E56-1,0)))-FIND("!",CELL("adresse",OFFSET(DMAV_Modell!$G$6,E56-1,0)))),"Modell"))</f>
        <v/>
      </c>
      <c r="Q56" s="85" t="str" cm="1">
        <f t="array" ref="Q56">IF(E56="",IF(K56="","",IF(INDEX(DMAV_Dienste!$H$6:$H$2006,K56)="","",INDEX(DMAV_Dienste!$H$6:$H$2006,K56))),IF(INDEX(DMAV_Modell!$J$6:$J$2006,E56)="","",INDEX(DMAV_Modell!$J$6:$J$2006,E56)))</f>
        <v/>
      </c>
      <c r="R56" s="86" t="str" cm="1">
        <f t="array" ref="R56">IF(E56="",IF(K56="","",IF(INDEX(DMAV_Dienste!$G$6:$G$2006,K56)="","",INDEX(DMAV_Dienste!$G$6:$G$2006,K56))),IF(INDEX(DMAV_Modell!$I$6:$I$2006,E56)="","",INDEX(DMAV_Modell!$I$6:$I$2006,E56)))</f>
        <v/>
      </c>
      <c r="S56" s="86" t="str" cm="1">
        <f t="array" ref="S56">IF(E56="",IF(K56="","",IF(INDEX(DMAV_Dienste!$I$6:$I$2006,K56)="","",INDEX(DMAV_Dienste!$I$6:$I$2006,K56))),IF(INDEX(DMAV_Modell!$K$6:$K$2006,E56)="","",INDEX(DMAV_Modell!$K$6:$K$2006,E56)))</f>
        <v/>
      </c>
      <c r="T56" s="86" t="str" cm="1">
        <f t="array" ref="T56">IF(E56="",IF(K56="","",IF(INDEX(DMAV_Dienste!$L$6:$L$2006,K56)="","",INDEX(DMAV_Dienste!$L$6:$L$2006,K56))),IF(INDEX(DMAV_Modell!$N$6:$N$2006,E56)="","",INDEX(DMAV_Modell!$N$6:$N$2006,E56)))</f>
        <v/>
      </c>
      <c r="U56" s="87" t="str" cm="1">
        <f t="array" aca="1" ref="U56" ca="1">IF(AND(F56="",L56=""),"",HYPERLINK("#"&amp;RIGHT(CELL("dateiname"),LEN(CELL("dateiname"))-FIND("]",CELL("dateiname")))&amp;"!"&amp;CELL("adresse",OFFSET($F$6,MATCH(IF(F56="",L56,F56),$E$6:$E$2000,0)-1,4)),"STRUCT"))</f>
        <v/>
      </c>
      <c r="V56" s="88" t="str" cm="1">
        <f t="array" aca="1" ref="V56" ca="1">IF(AND(G56="",M56=""),"",HYPERLINK("#"&amp;RIGHT(CELL("dateiname"),LEN(CELL("dateiname"))-FIND("]",CELL("dateiname")))&amp;"!"&amp;CELL("adresse",OFFSET($G$6,MATCH(IF(G56="",M56,G56),$E$6:$E$2000,0)-1,3)),"SUBSTRUCT"))</f>
        <v/>
      </c>
      <c r="X56" s="104"/>
      <c r="Z56" s="117"/>
      <c r="AA56" s="118"/>
      <c r="AB56" s="119"/>
      <c r="AC56" s="120"/>
      <c r="AE56" s="109"/>
      <c r="AF56" s="110"/>
      <c r="AG56" s="111"/>
      <c r="AH56" s="112"/>
      <c r="AJ56" s="101"/>
      <c r="AL56" s="68" t="str" cm="1">
        <f t="array" aca="1" ref="AL56" ca="1">IF(N56="-","",HYPERLINK("#'DM01-AV-CH'!"&amp;RIGHT(CELL("adresse",OFFSET('DM01-AV-CH'!$G$6,N56-1,0)),LEN(CELL("adresse",OFFSET('DM01-AV-CH'!$G$6,N56-1,0)))-FIND("!",CELL("adresse",OFFSET('DM01-AV-CH'!$G$6,N56-1,0)))),"Modell"))</f>
        <v>Modell</v>
      </c>
      <c r="AM56" s="96" t="str" cm="1">
        <f t="array" ref="AM56">IF($N56="-","",IF(INDEX('DM01-AV-CH'!$G$6:$G$2006,$N56)="","",INDEX('DM01-AV-CH'!$G$6:$G$2006,$N56)))</f>
        <v>Allgemein</v>
      </c>
      <c r="AN56" s="97" t="str" cm="1">
        <f t="array" ref="AN56">IF($N56="-","",IF(INDEX('DM01-AV-CH'!$H$6:$H$2006,$N56)="","",INDEX('DM01-AV-CH'!$H$6:$H$2006,$N56)))</f>
        <v/>
      </c>
      <c r="AO56" s="98" t="str" cm="1">
        <f t="array" ref="AO56">IF($N56="-","",IF(INDEX('DM01-AV-CH'!$I$6:$I$2006,$N56)="","",INDEX('DM01-AV-CH'!$I$6:$I$2006,$N56)))</f>
        <v>Qualitaetsstandard</v>
      </c>
    </row>
    <row r="57" spans="1:41" x14ac:dyDescent="0.25">
      <c r="A57" s="201">
        <v>52</v>
      </c>
      <c r="B57" s="148" t="str" cm="1">
        <f t="array" ref="B57">IF(A57="","",INDEX(Korrelation!$E$4:$E$2004,A57))</f>
        <v>43</v>
      </c>
      <c r="C57" s="148">
        <f t="shared" si="0"/>
        <v>0</v>
      </c>
      <c r="D57" s="148">
        <f t="shared" si="1"/>
        <v>0</v>
      </c>
      <c r="E57" s="148">
        <f t="shared" si="2"/>
        <v>43</v>
      </c>
      <c r="F57" s="148" t="str">
        <f t="shared" si="3"/>
        <v/>
      </c>
      <c r="G57" s="148" t="str">
        <f t="shared" si="4"/>
        <v/>
      </c>
      <c r="H57" s="148" t="str" cm="1">
        <f t="array" ref="H57">IF(A57="","",INDEX(Korrelation!$F$4:$F$2004,A57))</f>
        <v>-</v>
      </c>
      <c r="I57" s="148">
        <f t="shared" si="5"/>
        <v>0</v>
      </c>
      <c r="J57" s="148">
        <f t="shared" si="6"/>
        <v>0</v>
      </c>
      <c r="K57" s="148" t="str">
        <f t="shared" si="7"/>
        <v/>
      </c>
      <c r="L57" s="148" t="str">
        <f t="shared" si="8"/>
        <v/>
      </c>
      <c r="M57" s="148" t="str">
        <f t="shared" si="9"/>
        <v/>
      </c>
      <c r="N57" s="148" cm="1">
        <f t="array" ref="N57">IF(A57="","",INDEX(Korrelation!$G$4:$G$2004,A57))</f>
        <v>11</v>
      </c>
      <c r="O57" s="148"/>
      <c r="P57" s="68" t="str" cm="1">
        <f t="array" aca="1" ref="P57" ca="1">IF(E57="",IF(K57="","",HYPERLINK("#DMAV_Dienste!"&amp;RIGHT(CELL("adresse",OFFSET(DMAV_Dienste!$E$6,K57-1,0)),LEN(CELL("adresse",OFFSET(DMAV_Dienste!$E$6,K57-1,0)))-FIND("!",CELL("adresse",OFFSET(DMAV_Dienste!$E$6,K57-1,0)))),"Dienst")),HYPERLINK("#DMAV_Modell!"&amp;RIGHT(CELL("adresse",OFFSET(DMAV_Modell!$G$6,E57-1,0)),LEN(CELL("adresse",OFFSET(DMAV_Modell!$G$6,E57-1,0)))-FIND("!",CELL("adresse",OFFSET(DMAV_Modell!$G$6,E57-1,0)))),"Modell"))</f>
        <v>Modell</v>
      </c>
      <c r="Q57" s="85" t="str" cm="1">
        <f t="array" ref="Q57">IF(E57="",IF(K57="","",IF(INDEX(DMAV_Dienste!$H$6:$H$2006,K57)="","",INDEX(DMAV_Dienste!$H$6:$H$2006,K57))),IF(INDEX(DMAV_Modell!$J$6:$J$2006,E57)="","",INDEX(DMAV_Modell!$J$6:$J$2006,E57)))</f>
        <v>DOMAIN</v>
      </c>
      <c r="R57" s="86" t="str" cm="1">
        <f t="array" ref="R57">IF(E57="",IF(K57="","",IF(INDEX(DMAV_Dienste!$G$6:$G$2006,K57)="","",INDEX(DMAV_Dienste!$G$6:$G$2006,K57))),IF(INDEX(DMAV_Modell!$I$6:$I$2006,E57)="","",INDEX(DMAV_Modell!$I$6:$I$2006,E57)))</f>
        <v/>
      </c>
      <c r="S57" s="86" t="str" cm="1">
        <f t="array" ref="S57">IF(E57="",IF(K57="","",IF(INDEX(DMAV_Dienste!$I$6:$I$2006,K57)="","",INDEX(DMAV_Dienste!$I$6:$I$2006,K57))),IF(INDEX(DMAV_Modell!$K$6:$K$2006,E57)="","",INDEX(DMAV_Modell!$K$6:$K$2006,E57)))</f>
        <v>Qualitaetsstandard</v>
      </c>
      <c r="T57" s="86" t="str" cm="1">
        <f t="array" ref="T57">IF(E57="",IF(K57="","",IF(INDEX(DMAV_Dienste!$L$6:$L$2006,K57)="","",INDEX(DMAV_Dienste!$L$6:$L$2006,K57))),IF(INDEX(DMAV_Modell!$N$6:$N$2006,E57)="","",INDEX(DMAV_Modell!$N$6:$N$2006,E57)))</f>
        <v/>
      </c>
      <c r="U57" s="87" t="str" cm="1">
        <f t="array" aca="1" ref="U57" ca="1">IF(AND(F57="",L57=""),"",HYPERLINK("#"&amp;RIGHT(CELL("dateiname"),LEN(CELL("dateiname"))-FIND("]",CELL("dateiname")))&amp;"!"&amp;CELL("adresse",OFFSET($F$6,MATCH(IF(F57="",L57,F57),$E$6:$E$2000,0)-1,4)),"STRUCT"))</f>
        <v/>
      </c>
      <c r="V57" s="88" t="str" cm="1">
        <f t="array" aca="1" ref="V57" ca="1">IF(AND(G57="",M57=""),"",HYPERLINK("#"&amp;RIGHT(CELL("dateiname"),LEN(CELL("dateiname"))-FIND("]",CELL("dateiname")))&amp;"!"&amp;CELL("adresse",OFFSET($G$6,MATCH(IF(G57="",M57,G57),$E$6:$E$2000,0)-1,3)),"SUBSTRUCT"))</f>
        <v/>
      </c>
      <c r="X57" s="104"/>
      <c r="Z57" s="117"/>
      <c r="AA57" s="118"/>
      <c r="AB57" s="119"/>
      <c r="AC57" s="120"/>
      <c r="AE57" s="109"/>
      <c r="AF57" s="110"/>
      <c r="AG57" s="111"/>
      <c r="AH57" s="112"/>
      <c r="AJ57" s="101"/>
      <c r="AL57" s="68" t="str" cm="1">
        <f t="array" aca="1" ref="AL57" ca="1">IF(N57="-","",HYPERLINK("#'DM01-AV-CH'!"&amp;RIGHT(CELL("adresse",OFFSET('DM01-AV-CH'!$G$6,N57-1,0)),LEN(CELL("adresse",OFFSET('DM01-AV-CH'!$G$6,N57-1,0)))-FIND("!",CELL("adresse",OFFSET('DM01-AV-CH'!$G$6,N57-1,0)))),"Modell"))</f>
        <v>Modell</v>
      </c>
      <c r="AM57" s="96" t="str" cm="1">
        <f t="array" ref="AM57">IF($N57="-","",IF(INDEX('DM01-AV-CH'!$G$6:$G$2006,$N57)="","",INDEX('DM01-AV-CH'!$G$6:$G$2006,$N57)))</f>
        <v>Allgemein</v>
      </c>
      <c r="AN57" s="97" t="str" cm="1">
        <f t="array" ref="AN57">IF($N57="-","",IF(INDEX('DM01-AV-CH'!$H$6:$H$2006,$N57)="","",INDEX('DM01-AV-CH'!$H$6:$H$2006,$N57)))</f>
        <v/>
      </c>
      <c r="AO57" s="98" t="str" cm="1">
        <f t="array" ref="AO57">IF($N57="-","",IF(INDEX('DM01-AV-CH'!$I$6:$I$2006,$N57)="","",INDEX('DM01-AV-CH'!$I$6:$I$2006,$N57)))</f>
        <v>Qualitaetsstandard</v>
      </c>
    </row>
    <row r="58" spans="1:41" x14ac:dyDescent="0.25">
      <c r="A58" s="201">
        <v>53</v>
      </c>
      <c r="B58" s="148" t="str" cm="1">
        <f t="array" ref="B58">IF(A58="","",INDEX(Korrelation!$E$4:$E$2004,A58))</f>
        <v>-</v>
      </c>
      <c r="C58" s="148">
        <f t="shared" si="0"/>
        <v>0</v>
      </c>
      <c r="D58" s="148">
        <f t="shared" si="1"/>
        <v>0</v>
      </c>
      <c r="E58" s="148" t="str">
        <f t="shared" si="2"/>
        <v/>
      </c>
      <c r="F58" s="148" t="str">
        <f t="shared" si="3"/>
        <v/>
      </c>
      <c r="G58" s="148" t="str">
        <f t="shared" si="4"/>
        <v/>
      </c>
      <c r="H58" s="148" t="str" cm="1">
        <f t="array" ref="H58">IF(A58="","",INDEX(Korrelation!$F$4:$F$2004,A58))</f>
        <v>-</v>
      </c>
      <c r="I58" s="148">
        <f t="shared" si="5"/>
        <v>0</v>
      </c>
      <c r="J58" s="148">
        <f t="shared" si="6"/>
        <v>0</v>
      </c>
      <c r="K58" s="148" t="str">
        <f t="shared" si="7"/>
        <v/>
      </c>
      <c r="L58" s="148" t="str">
        <f t="shared" si="8"/>
        <v/>
      </c>
      <c r="M58" s="148" t="str">
        <f t="shared" si="9"/>
        <v/>
      </c>
      <c r="N58" s="148" cm="1">
        <f t="array" ref="N58">IF(A58="","",INDEX(Korrelation!$G$4:$G$2004,A58))</f>
        <v>12</v>
      </c>
      <c r="O58" s="148"/>
      <c r="P58" s="68" t="str" cm="1">
        <f t="array" aca="1" ref="P58" ca="1">IF(E58="",IF(K58="","",HYPERLINK("#DMAV_Dienste!"&amp;RIGHT(CELL("adresse",OFFSET(DMAV_Dienste!$E$6,K58-1,0)),LEN(CELL("adresse",OFFSET(DMAV_Dienste!$E$6,K58-1,0)))-FIND("!",CELL("adresse",OFFSET(DMAV_Dienste!$E$6,K58-1,0)))),"Dienst")),HYPERLINK("#DMAV_Modell!"&amp;RIGHT(CELL("adresse",OFFSET(DMAV_Modell!$G$6,E58-1,0)),LEN(CELL("adresse",OFFSET(DMAV_Modell!$G$6,E58-1,0)))-FIND("!",CELL("adresse",OFFSET(DMAV_Modell!$G$6,E58-1,0)))),"Modell"))</f>
        <v/>
      </c>
      <c r="Q58" s="85" t="str" cm="1">
        <f t="array" ref="Q58">IF(E58="",IF(K58="","",IF(INDEX(DMAV_Dienste!$H$6:$H$2006,K58)="","",INDEX(DMAV_Dienste!$H$6:$H$2006,K58))),IF(INDEX(DMAV_Modell!$J$6:$J$2006,E58)="","",INDEX(DMAV_Modell!$J$6:$J$2006,E58)))</f>
        <v/>
      </c>
      <c r="R58" s="86" t="str" cm="1">
        <f t="array" ref="R58">IF(E58="",IF(K58="","",IF(INDEX(DMAV_Dienste!$G$6:$G$2006,K58)="","",INDEX(DMAV_Dienste!$G$6:$G$2006,K58))),IF(INDEX(DMAV_Modell!$I$6:$I$2006,E58)="","",INDEX(DMAV_Modell!$I$6:$I$2006,E58)))</f>
        <v/>
      </c>
      <c r="S58" s="86" t="str" cm="1">
        <f t="array" ref="S58">IF(E58="",IF(K58="","",IF(INDEX(DMAV_Dienste!$I$6:$I$2006,K58)="","",INDEX(DMAV_Dienste!$I$6:$I$2006,K58))),IF(INDEX(DMAV_Modell!$K$6:$K$2006,E58)="","",INDEX(DMAV_Modell!$K$6:$K$2006,E58)))</f>
        <v/>
      </c>
      <c r="T58" s="86" t="str" cm="1">
        <f t="array" ref="T58">IF(E58="",IF(K58="","",IF(INDEX(DMAV_Dienste!$L$6:$L$2006,K58)="","",INDEX(DMAV_Dienste!$L$6:$L$2006,K58))),IF(INDEX(DMAV_Modell!$N$6:$N$2006,E58)="","",INDEX(DMAV_Modell!$N$6:$N$2006,E58)))</f>
        <v/>
      </c>
      <c r="U58" s="87" t="str" cm="1">
        <f t="array" aca="1" ref="U58" ca="1">IF(AND(F58="",L58=""),"",HYPERLINK("#"&amp;RIGHT(CELL("dateiname"),LEN(CELL("dateiname"))-FIND("]",CELL("dateiname")))&amp;"!"&amp;CELL("adresse",OFFSET($F$6,MATCH(IF(F58="",L58,F58),$E$6:$E$2000,0)-1,4)),"STRUCT"))</f>
        <v/>
      </c>
      <c r="V58" s="88" t="str" cm="1">
        <f t="array" aca="1" ref="V58" ca="1">IF(AND(G58="",M58=""),"",HYPERLINK("#"&amp;RIGHT(CELL("dateiname"),LEN(CELL("dateiname"))-FIND("]",CELL("dateiname")))&amp;"!"&amp;CELL("adresse",OFFSET($G$6,MATCH(IF(G58="",M58,G58),$E$6:$E$2000,0)-1,3)),"SUBSTRUCT"))</f>
        <v/>
      </c>
      <c r="X58" s="104"/>
      <c r="Z58" s="117"/>
      <c r="AA58" s="118"/>
      <c r="AB58" s="119"/>
      <c r="AC58" s="120"/>
      <c r="AE58" s="109"/>
      <c r="AF58" s="110"/>
      <c r="AG58" s="111"/>
      <c r="AH58" s="112"/>
      <c r="AJ58" s="101"/>
      <c r="AL58" s="68" t="str" cm="1">
        <f t="array" aca="1" ref="AL58" ca="1">IF(N58="-","",HYPERLINK("#'DM01-AV-CH'!"&amp;RIGHT(CELL("adresse",OFFSET('DM01-AV-CH'!$G$6,N58-1,0)),LEN(CELL("adresse",OFFSET('DM01-AV-CH'!$G$6,N58-1,0)))-FIND("!",CELL("adresse",OFFSET('DM01-AV-CH'!$G$6,N58-1,0)))),"Modell"))</f>
        <v>Modell</v>
      </c>
      <c r="AM58" s="96" t="str" cm="1">
        <f t="array" ref="AM58">IF($N58="-","",IF(INDEX('DM01-AV-CH'!$G$6:$G$2006,$N58)="","",INDEX('DM01-AV-CH'!$G$6:$G$2006,$N58)))</f>
        <v>Allgemein</v>
      </c>
      <c r="AN58" s="97" t="str" cm="1">
        <f t="array" ref="AN58">IF($N58="-","",IF(INDEX('DM01-AV-CH'!$H$6:$H$2006,$N58)="","",INDEX('DM01-AV-CH'!$H$6:$H$2006,$N58)))</f>
        <v/>
      </c>
      <c r="AO58" s="98" t="str" cm="1">
        <f t="array" ref="AO58">IF($N58="-","",IF(INDEX('DM01-AV-CH'!$I$6:$I$2006,$N58)="","",INDEX('DM01-AV-CH'!$I$6:$I$2006,$N58)))</f>
        <v>Qualitaetsstandard</v>
      </c>
    </row>
    <row r="59" spans="1:41" x14ac:dyDescent="0.25">
      <c r="A59" s="201">
        <v>54</v>
      </c>
      <c r="B59" s="148" t="str" cm="1">
        <f t="array" ref="B59">IF(A59="","",INDEX(Korrelation!$E$4:$E$2004,A59))</f>
        <v>-</v>
      </c>
      <c r="C59" s="148">
        <f t="shared" si="0"/>
        <v>0</v>
      </c>
      <c r="D59" s="148">
        <f t="shared" si="1"/>
        <v>0</v>
      </c>
      <c r="E59" s="148" t="str">
        <f t="shared" si="2"/>
        <v/>
      </c>
      <c r="F59" s="148" t="str">
        <f t="shared" si="3"/>
        <v/>
      </c>
      <c r="G59" s="148" t="str">
        <f t="shared" si="4"/>
        <v/>
      </c>
      <c r="H59" s="148" t="str" cm="1">
        <f t="array" ref="H59">IF(A59="","",INDEX(Korrelation!$F$4:$F$2004,A59))</f>
        <v>-</v>
      </c>
      <c r="I59" s="148">
        <f t="shared" si="5"/>
        <v>0</v>
      </c>
      <c r="J59" s="148">
        <f t="shared" si="6"/>
        <v>0</v>
      </c>
      <c r="K59" s="148" t="str">
        <f t="shared" si="7"/>
        <v/>
      </c>
      <c r="L59" s="148" t="str">
        <f t="shared" si="8"/>
        <v/>
      </c>
      <c r="M59" s="148" t="str">
        <f t="shared" si="9"/>
        <v/>
      </c>
      <c r="N59" s="148" cm="1">
        <f t="array" ref="N59">IF(A59="","",INDEX(Korrelation!$G$4:$G$2004,A59))</f>
        <v>13</v>
      </c>
      <c r="O59" s="148"/>
      <c r="P59" s="68" t="str" cm="1">
        <f t="array" aca="1" ref="P59" ca="1">IF(E59="",IF(K59="","",HYPERLINK("#DMAV_Dienste!"&amp;RIGHT(CELL("adresse",OFFSET(DMAV_Dienste!$E$6,K59-1,0)),LEN(CELL("adresse",OFFSET(DMAV_Dienste!$E$6,K59-1,0)))-FIND("!",CELL("adresse",OFFSET(DMAV_Dienste!$E$6,K59-1,0)))),"Dienst")),HYPERLINK("#DMAV_Modell!"&amp;RIGHT(CELL("adresse",OFFSET(DMAV_Modell!$G$6,E59-1,0)),LEN(CELL("adresse",OFFSET(DMAV_Modell!$G$6,E59-1,0)))-FIND("!",CELL("adresse",OFFSET(DMAV_Modell!$G$6,E59-1,0)))),"Modell"))</f>
        <v/>
      </c>
      <c r="Q59" s="85" t="str" cm="1">
        <f t="array" ref="Q59">IF(E59="",IF(K59="","",IF(INDEX(DMAV_Dienste!$H$6:$H$2006,K59)="","",INDEX(DMAV_Dienste!$H$6:$H$2006,K59))),IF(INDEX(DMAV_Modell!$J$6:$J$2006,E59)="","",INDEX(DMAV_Modell!$J$6:$J$2006,E59)))</f>
        <v/>
      </c>
      <c r="R59" s="86" t="str" cm="1">
        <f t="array" ref="R59">IF(E59="",IF(K59="","",IF(INDEX(DMAV_Dienste!$G$6:$G$2006,K59)="","",INDEX(DMAV_Dienste!$G$6:$G$2006,K59))),IF(INDEX(DMAV_Modell!$I$6:$I$2006,E59)="","",INDEX(DMAV_Modell!$I$6:$I$2006,E59)))</f>
        <v/>
      </c>
      <c r="S59" s="86" t="str" cm="1">
        <f t="array" ref="S59">IF(E59="",IF(K59="","",IF(INDEX(DMAV_Dienste!$I$6:$I$2006,K59)="","",INDEX(DMAV_Dienste!$I$6:$I$2006,K59))),IF(INDEX(DMAV_Modell!$K$6:$K$2006,E59)="","",INDEX(DMAV_Modell!$K$6:$K$2006,E59)))</f>
        <v/>
      </c>
      <c r="T59" s="86" t="str" cm="1">
        <f t="array" ref="T59">IF(E59="",IF(K59="","",IF(INDEX(DMAV_Dienste!$L$6:$L$2006,K59)="","",INDEX(DMAV_Dienste!$L$6:$L$2006,K59))),IF(INDEX(DMAV_Modell!$N$6:$N$2006,E59)="","",INDEX(DMAV_Modell!$N$6:$N$2006,E59)))</f>
        <v/>
      </c>
      <c r="U59" s="87" t="str" cm="1">
        <f t="array" aca="1" ref="U59" ca="1">IF(AND(F59="",L59=""),"",HYPERLINK("#"&amp;RIGHT(CELL("dateiname"),LEN(CELL("dateiname"))-FIND("]",CELL("dateiname")))&amp;"!"&amp;CELL("adresse",OFFSET($F$6,MATCH(IF(F59="",L59,F59),$E$6:$E$2000,0)-1,4)),"STRUCT"))</f>
        <v/>
      </c>
      <c r="V59" s="88" t="str" cm="1">
        <f t="array" aca="1" ref="V59" ca="1">IF(AND(G59="",M59=""),"",HYPERLINK("#"&amp;RIGHT(CELL("dateiname"),LEN(CELL("dateiname"))-FIND("]",CELL("dateiname")))&amp;"!"&amp;CELL("adresse",OFFSET($G$6,MATCH(IF(G59="",M59,G59),$E$6:$E$2000,0)-1,3)),"SUBSTRUCT"))</f>
        <v/>
      </c>
      <c r="X59" s="104"/>
      <c r="Z59" s="117"/>
      <c r="AA59" s="118"/>
      <c r="AB59" s="119"/>
      <c r="AC59" s="120"/>
      <c r="AE59" s="109"/>
      <c r="AF59" s="110"/>
      <c r="AG59" s="111"/>
      <c r="AH59" s="112"/>
      <c r="AJ59" s="101"/>
      <c r="AL59" s="68" t="str" cm="1">
        <f t="array" aca="1" ref="AL59" ca="1">IF(N59="-","",HYPERLINK("#'DM01-AV-CH'!"&amp;RIGHT(CELL("adresse",OFFSET('DM01-AV-CH'!$G$6,N59-1,0)),LEN(CELL("adresse",OFFSET('DM01-AV-CH'!$G$6,N59-1,0)))-FIND("!",CELL("adresse",OFFSET('DM01-AV-CH'!$G$6,N59-1,0)))),"Modell"))</f>
        <v>Modell</v>
      </c>
      <c r="AM59" s="96" t="str" cm="1">
        <f t="array" ref="AM59">IF($N59="-","",IF(INDEX('DM01-AV-CH'!$G$6:$G$2006,$N59)="","",INDEX('DM01-AV-CH'!$G$6:$G$2006,$N59)))</f>
        <v>Allgemein</v>
      </c>
      <c r="AN59" s="97" t="str" cm="1">
        <f t="array" ref="AN59">IF($N59="-","",IF(INDEX('DM01-AV-CH'!$H$6:$H$2006,$N59)="","",INDEX('DM01-AV-CH'!$H$6:$H$2006,$N59)))</f>
        <v/>
      </c>
      <c r="AO59" s="98" t="str" cm="1">
        <f t="array" ref="AO59">IF($N59="-","",IF(INDEX('DM01-AV-CH'!$I$6:$I$2006,$N59)="","",INDEX('DM01-AV-CH'!$I$6:$I$2006,$N59)))</f>
        <v>Qualitaetsstandard</v>
      </c>
    </row>
    <row r="60" spans="1:41" x14ac:dyDescent="0.25">
      <c r="A60" s="201">
        <v>55</v>
      </c>
      <c r="B60" s="148" t="str" cm="1">
        <f t="array" ref="B60">IF(A60="","",INDEX(Korrelation!$E$4:$E$2004,A60))</f>
        <v>44</v>
      </c>
      <c r="C60" s="148">
        <f t="shared" si="0"/>
        <v>0</v>
      </c>
      <c r="D60" s="148">
        <f t="shared" si="1"/>
        <v>0</v>
      </c>
      <c r="E60" s="148">
        <f t="shared" si="2"/>
        <v>44</v>
      </c>
      <c r="F60" s="148" t="str">
        <f t="shared" si="3"/>
        <v/>
      </c>
      <c r="G60" s="148" t="str">
        <f t="shared" si="4"/>
        <v/>
      </c>
      <c r="H60" s="148" t="str" cm="1">
        <f t="array" ref="H60">IF(A60="","",INDEX(Korrelation!$F$4:$F$2004,A60))</f>
        <v>-</v>
      </c>
      <c r="I60" s="148">
        <f t="shared" si="5"/>
        <v>0</v>
      </c>
      <c r="J60" s="148">
        <f t="shared" si="6"/>
        <v>0</v>
      </c>
      <c r="K60" s="148" t="str">
        <f t="shared" si="7"/>
        <v/>
      </c>
      <c r="L60" s="148" t="str">
        <f t="shared" si="8"/>
        <v/>
      </c>
      <c r="M60" s="148" t="str">
        <f t="shared" si="9"/>
        <v/>
      </c>
      <c r="N60" s="148" t="str" cm="1">
        <f t="array" ref="N60">IF(A60="","",INDEX(Korrelation!$G$4:$G$2004,A60))</f>
        <v>-</v>
      </c>
      <c r="O60" s="148"/>
      <c r="P60" s="68" t="str" cm="1">
        <f t="array" aca="1" ref="P60" ca="1">IF(E60="",IF(K60="","",HYPERLINK("#DMAV_Dienste!"&amp;RIGHT(CELL("adresse",OFFSET(DMAV_Dienste!$E$6,K60-1,0)),LEN(CELL("adresse",OFFSET(DMAV_Dienste!$E$6,K60-1,0)))-FIND("!",CELL("adresse",OFFSET(DMAV_Dienste!$E$6,K60-1,0)))),"Dienst")),HYPERLINK("#DMAV_Modell!"&amp;RIGHT(CELL("adresse",OFFSET(DMAV_Modell!$G$6,E60-1,0)),LEN(CELL("adresse",OFFSET(DMAV_Modell!$G$6,E60-1,0)))-FIND("!",CELL("adresse",OFFSET(DMAV_Modell!$G$6,E60-1,0)))),"Modell"))</f>
        <v>Modell</v>
      </c>
      <c r="Q60" s="85" t="str" cm="1">
        <f t="array" ref="Q60">IF(E60="",IF(K60="","",IF(INDEX(DMAV_Dienste!$H$6:$H$2006,K60)="","",INDEX(DMAV_Dienste!$H$6:$H$2006,K60))),IF(INDEX(DMAV_Modell!$J$6:$J$2006,E60)="","",INDEX(DMAV_Modell!$J$6:$J$2006,E60)))</f>
        <v>FUNCTION</v>
      </c>
      <c r="R60" s="86" t="str" cm="1">
        <f t="array" ref="R60">IF(E60="",IF(K60="","",IF(INDEX(DMAV_Dienste!$G$6:$G$2006,K60)="","",INDEX(DMAV_Dienste!$G$6:$G$2006,K60))),IF(INDEX(DMAV_Modell!$I$6:$I$2006,E60)="","",INDEX(DMAV_Modell!$I$6:$I$2006,E60)))</f>
        <v/>
      </c>
      <c r="S60" s="86" t="str" cm="1">
        <f t="array" ref="S60">IF(E60="",IF(K60="","",IF(INDEX(DMAV_Dienste!$I$6:$I$2006,K60)="","",INDEX(DMAV_Dienste!$I$6:$I$2006,K60))),IF(INDEX(DMAV_Modell!$K$6:$K$2006,E60)="","",INDEX(DMAV_Modell!$K$6:$K$2006,E60)))</f>
        <v>covers</v>
      </c>
      <c r="T60" s="86" t="str" cm="1">
        <f t="array" ref="T60">IF(E60="",IF(K60="","",IF(INDEX(DMAV_Dienste!$L$6:$L$2006,K60)="","",INDEX(DMAV_Dienste!$L$6:$L$2006,K60))),IF(INDEX(DMAV_Modell!$N$6:$N$2006,E60)="","",INDEX(DMAV_Modell!$N$6:$N$2006,E60)))</f>
        <v>SurfaceObjects: CLASS;
SurfaceAttr: ATTRIBUTE;
MultiLineObject: ANYSTRUCTURE;
MultiLineAttr: ATTRIBUTE</v>
      </c>
      <c r="U60" s="87" t="str" cm="1">
        <f t="array" aca="1" ref="U60" ca="1">IF(AND(F60="",L60=""),"",HYPERLINK("#"&amp;RIGHT(CELL("dateiname"),LEN(CELL("dateiname"))-FIND("]",CELL("dateiname")))&amp;"!"&amp;CELL("adresse",OFFSET($F$6,MATCH(IF(F60="",L60,F60),$E$6:$E$2000,0)-1,4)),"STRUCT"))</f>
        <v/>
      </c>
      <c r="V60" s="88" t="str" cm="1">
        <f t="array" aca="1" ref="V60" ca="1">IF(AND(G60="",M60=""),"",HYPERLINK("#"&amp;RIGHT(CELL("dateiname"),LEN(CELL("dateiname"))-FIND("]",CELL("dateiname")))&amp;"!"&amp;CELL("adresse",OFFSET($G$6,MATCH(IF(G60="",M60,G60),$E$6:$E$2000,0)-1,3)),"SUBSTRUCT"))</f>
        <v/>
      </c>
      <c r="X60" s="104"/>
      <c r="Z60" s="117"/>
      <c r="AA60" s="118"/>
      <c r="AB60" s="119"/>
      <c r="AC60" s="120"/>
      <c r="AE60" s="109"/>
      <c r="AF60" s="110"/>
      <c r="AG60" s="111"/>
      <c r="AH60" s="112"/>
      <c r="AJ60" s="101"/>
      <c r="AL60" s="68" t="str" cm="1">
        <f t="array" aca="1" ref="AL60" ca="1">IF(N60="-","",HYPERLINK("#'DM01-AV-CH'!"&amp;RIGHT(CELL("adresse",OFFSET('DM01-AV-CH'!$G$6,N60-1,0)),LEN(CELL("adresse",OFFSET('DM01-AV-CH'!$G$6,N60-1,0)))-FIND("!",CELL("adresse",OFFSET('DM01-AV-CH'!$G$6,N60-1,0)))),"Modell"))</f>
        <v/>
      </c>
      <c r="AM60" s="96" t="str" cm="1">
        <f t="array" ref="AM60">IF($N60="-","",IF(INDEX('DM01-AV-CH'!$G$6:$G$2006,$N60)="","",INDEX('DM01-AV-CH'!$G$6:$G$2006,$N60)))</f>
        <v/>
      </c>
      <c r="AN60" s="97" t="str" cm="1">
        <f t="array" ref="AN60">IF($N60="-","",IF(INDEX('DM01-AV-CH'!$H$6:$H$2006,$N60)="","",INDEX('DM01-AV-CH'!$H$6:$H$2006,$N60)))</f>
        <v/>
      </c>
      <c r="AO60" s="98" t="str" cm="1">
        <f t="array" ref="AO60">IF($N60="-","",IF(INDEX('DM01-AV-CH'!$I$6:$I$2006,$N60)="","",INDEX('DM01-AV-CH'!$I$6:$I$2006,$N60)))</f>
        <v/>
      </c>
    </row>
    <row r="61" spans="1:41" x14ac:dyDescent="0.25">
      <c r="A61" s="201">
        <v>56</v>
      </c>
      <c r="B61" s="148" t="str" cm="1">
        <f t="array" ref="B61">IF(A61="","",INDEX(Korrelation!$E$4:$E$2004,A61))</f>
        <v>45</v>
      </c>
      <c r="C61" s="148">
        <f t="shared" si="0"/>
        <v>0</v>
      </c>
      <c r="D61" s="148">
        <f t="shared" si="1"/>
        <v>0</v>
      </c>
      <c r="E61" s="148">
        <f t="shared" si="2"/>
        <v>45</v>
      </c>
      <c r="F61" s="148" t="str">
        <f t="shared" si="3"/>
        <v/>
      </c>
      <c r="G61" s="148" t="str">
        <f t="shared" si="4"/>
        <v/>
      </c>
      <c r="H61" s="148" t="str" cm="1">
        <f t="array" ref="H61">IF(A61="","",INDEX(Korrelation!$F$4:$F$2004,A61))</f>
        <v>-</v>
      </c>
      <c r="I61" s="148">
        <f t="shared" si="5"/>
        <v>0</v>
      </c>
      <c r="J61" s="148">
        <f t="shared" si="6"/>
        <v>0</v>
      </c>
      <c r="K61" s="148" t="str">
        <f t="shared" si="7"/>
        <v/>
      </c>
      <c r="L61" s="148" t="str">
        <f t="shared" si="8"/>
        <v/>
      </c>
      <c r="M61" s="148" t="str">
        <f t="shared" si="9"/>
        <v/>
      </c>
      <c r="N61" s="148" t="str" cm="1">
        <f t="array" ref="N61">IF(A61="","",INDEX(Korrelation!$G$4:$G$2004,A61))</f>
        <v>-</v>
      </c>
      <c r="O61" s="148"/>
      <c r="P61" s="68" t="str" cm="1">
        <f t="array" aca="1" ref="P61" ca="1">IF(E61="",IF(K61="","",HYPERLINK("#DMAV_Dienste!"&amp;RIGHT(CELL("adresse",OFFSET(DMAV_Dienste!$E$6,K61-1,0)),LEN(CELL("adresse",OFFSET(DMAV_Dienste!$E$6,K61-1,0)))-FIND("!",CELL("adresse",OFFSET(DMAV_Dienste!$E$6,K61-1,0)))),"Dienst")),HYPERLINK("#DMAV_Modell!"&amp;RIGHT(CELL("adresse",OFFSET(DMAV_Modell!$G$6,E61-1,0)),LEN(CELL("adresse",OFFSET(DMAV_Modell!$G$6,E61-1,0)))-FIND("!",CELL("adresse",OFFSET(DMAV_Modell!$G$6,E61-1,0)))),"Modell"))</f>
        <v>Modell</v>
      </c>
      <c r="Q61" s="85" t="str" cm="1">
        <f t="array" ref="Q61">IF(E61="",IF(K61="","",IF(INDEX(DMAV_Dienste!$H$6:$H$2006,K61)="","",INDEX(DMAV_Dienste!$H$6:$H$2006,K61))),IF(INDEX(DMAV_Modell!$J$6:$J$2006,E61)="","",INDEX(DMAV_Modell!$J$6:$J$2006,E61)))</f>
        <v>IMPORTS</v>
      </c>
      <c r="R61" s="86" t="str" cm="1">
        <f t="array" ref="R61">IF(E61="",IF(K61="","",IF(INDEX(DMAV_Dienste!$G$6:$G$2006,K61)="","",INDEX(DMAV_Dienste!$G$6:$G$2006,K61))),IF(INDEX(DMAV_Modell!$I$6:$I$2006,E61)="","",INDEX(DMAV_Modell!$I$6:$I$2006,E61)))</f>
        <v/>
      </c>
      <c r="S61" s="86" t="str" cm="1">
        <f t="array" ref="S61">IF(E61="",IF(K61="","",IF(INDEX(DMAV_Dienste!$I$6:$I$2006,K61)="","",INDEX(DMAV_Dienste!$I$6:$I$2006,K61))),IF(INDEX(DMAV_Modell!$K$6:$K$2006,E61)="","",INDEX(DMAV_Modell!$K$6:$K$2006,E61)))</f>
        <v>CHAdminCodes_V2</v>
      </c>
      <c r="T61" s="86" t="str" cm="1">
        <f t="array" ref="T61">IF(E61="",IF(K61="","",IF(INDEX(DMAV_Dienste!$L$6:$L$2006,K61)="","",INDEX(DMAV_Dienste!$L$6:$L$2006,K61))),IF(INDEX(DMAV_Modell!$N$6:$N$2006,E61)="","",INDEX(DMAV_Modell!$N$6:$N$2006,E61)))</f>
        <v/>
      </c>
      <c r="U61" s="87" t="str" cm="1">
        <f t="array" aca="1" ref="U61" ca="1">IF(AND(F61="",L61=""),"",HYPERLINK("#"&amp;RIGHT(CELL("dateiname"),LEN(CELL("dateiname"))-FIND("]",CELL("dateiname")))&amp;"!"&amp;CELL("adresse",OFFSET($F$6,MATCH(IF(F61="",L61,F61),$E$6:$E$2000,0)-1,4)),"STRUCT"))</f>
        <v/>
      </c>
      <c r="V61" s="88" t="str" cm="1">
        <f t="array" aca="1" ref="V61" ca="1">IF(AND(G61="",M61=""),"",HYPERLINK("#"&amp;RIGHT(CELL("dateiname"),LEN(CELL("dateiname"))-FIND("]",CELL("dateiname")))&amp;"!"&amp;CELL("adresse",OFFSET($G$6,MATCH(IF(G61="",M61,G61),$E$6:$E$2000,0)-1,3)),"SUBSTRUCT"))</f>
        <v/>
      </c>
      <c r="X61" s="104"/>
      <c r="Z61" s="117"/>
      <c r="AA61" s="118"/>
      <c r="AB61" s="119"/>
      <c r="AC61" s="120"/>
      <c r="AE61" s="109"/>
      <c r="AF61" s="110"/>
      <c r="AG61" s="111"/>
      <c r="AH61" s="112"/>
      <c r="AJ61" s="101"/>
      <c r="AL61" s="68" t="str" cm="1">
        <f t="array" aca="1" ref="AL61" ca="1">IF(N61="-","",HYPERLINK("#'DM01-AV-CH'!"&amp;RIGHT(CELL("adresse",OFFSET('DM01-AV-CH'!$G$6,N61-1,0)),LEN(CELL("adresse",OFFSET('DM01-AV-CH'!$G$6,N61-1,0)))-FIND("!",CELL("adresse",OFFSET('DM01-AV-CH'!$G$6,N61-1,0)))),"Modell"))</f>
        <v/>
      </c>
      <c r="AM61" s="96" t="str" cm="1">
        <f t="array" ref="AM61">IF($N61="-","",IF(INDEX('DM01-AV-CH'!$G$6:$G$2006,$N61)="","",INDEX('DM01-AV-CH'!$G$6:$G$2006,$N61)))</f>
        <v/>
      </c>
      <c r="AN61" s="97" t="str" cm="1">
        <f t="array" ref="AN61">IF($N61="-","",IF(INDEX('DM01-AV-CH'!$H$6:$H$2006,$N61)="","",INDEX('DM01-AV-CH'!$H$6:$H$2006,$N61)))</f>
        <v/>
      </c>
      <c r="AO61" s="98" t="str" cm="1">
        <f t="array" ref="AO61">IF($N61="-","",IF(INDEX('DM01-AV-CH'!$I$6:$I$2006,$N61)="","",INDEX('DM01-AV-CH'!$I$6:$I$2006,$N61)))</f>
        <v/>
      </c>
    </row>
    <row r="62" spans="1:41" x14ac:dyDescent="0.25">
      <c r="A62" s="201">
        <v>57</v>
      </c>
      <c r="B62" s="148" t="str" cm="1">
        <f t="array" ref="B62">IF(A62="","",INDEX(Korrelation!$E$4:$E$2004,A62))</f>
        <v>46</v>
      </c>
      <c r="C62" s="148">
        <f t="shared" si="0"/>
        <v>0</v>
      </c>
      <c r="D62" s="148">
        <f t="shared" si="1"/>
        <v>0</v>
      </c>
      <c r="E62" s="148">
        <f t="shared" si="2"/>
        <v>46</v>
      </c>
      <c r="F62" s="148" t="str">
        <f t="shared" si="3"/>
        <v/>
      </c>
      <c r="G62" s="148" t="str">
        <f t="shared" si="4"/>
        <v/>
      </c>
      <c r="H62" s="148" t="str" cm="1">
        <f t="array" ref="H62">IF(A62="","",INDEX(Korrelation!$F$4:$F$2004,A62))</f>
        <v>-</v>
      </c>
      <c r="I62" s="148">
        <f t="shared" si="5"/>
        <v>0</v>
      </c>
      <c r="J62" s="148">
        <f t="shared" si="6"/>
        <v>0</v>
      </c>
      <c r="K62" s="148" t="str">
        <f t="shared" si="7"/>
        <v/>
      </c>
      <c r="L62" s="148" t="str">
        <f t="shared" si="8"/>
        <v/>
      </c>
      <c r="M62" s="148" t="str">
        <f t="shared" si="9"/>
        <v/>
      </c>
      <c r="N62" s="148" t="str" cm="1">
        <f t="array" ref="N62">IF(A62="","",INDEX(Korrelation!$G$4:$G$2004,A62))</f>
        <v>-</v>
      </c>
      <c r="O62" s="148"/>
      <c r="P62" s="68" t="str" cm="1">
        <f t="array" aca="1" ref="P62" ca="1">IF(E62="",IF(K62="","",HYPERLINK("#DMAV_Dienste!"&amp;RIGHT(CELL("adresse",OFFSET(DMAV_Dienste!$E$6,K62-1,0)),LEN(CELL("adresse",OFFSET(DMAV_Dienste!$E$6,K62-1,0)))-FIND("!",CELL("adresse",OFFSET(DMAV_Dienste!$E$6,K62-1,0)))),"Dienst")),HYPERLINK("#DMAV_Modell!"&amp;RIGHT(CELL("adresse",OFFSET(DMAV_Modell!$G$6,E62-1,0)),LEN(CELL("adresse",OFFSET(DMAV_Modell!$G$6,E62-1,0)))-FIND("!",CELL("adresse",OFFSET(DMAV_Modell!$G$6,E62-1,0)))),"Modell"))</f>
        <v>Modell</v>
      </c>
      <c r="Q62" s="85" t="str" cm="1">
        <f t="array" ref="Q62">IF(E62="",IF(K62="","",IF(INDEX(DMAV_Dienste!$H$6:$H$2006,K62)="","",INDEX(DMAV_Dienste!$H$6:$H$2006,K62))),IF(INDEX(DMAV_Modell!$J$6:$J$2006,E62)="","",INDEX(DMAV_Modell!$J$6:$J$2006,E62)))</f>
        <v>COMMENT</v>
      </c>
      <c r="R62" s="86" t="str" cm="1">
        <f t="array" ref="R62">IF(E62="",IF(K62="","",IF(INDEX(DMAV_Dienste!$G$6:$G$2006,K62)="","",INDEX(DMAV_Dienste!$G$6:$G$2006,K62))),IF(INDEX(DMAV_Modell!$I$6:$I$2006,E62)="","",INDEX(DMAV_Modell!$I$6:$I$2006,E62)))</f>
        <v>UntereinheitGrundbuch</v>
      </c>
      <c r="S62" s="86" t="str" cm="1">
        <f t="array" ref="S62">IF(E62="",IF(K62="","",IF(INDEX(DMAV_Dienste!$I$6:$I$2006,K62)="","",INDEX(DMAV_Dienste!$I$6:$I$2006,K62))),IF(INDEX(DMAV_Modell!$K$6:$K$2006,E62)="","",INDEX(DMAV_Modell!$K$6:$K$2006,E62)))</f>
        <v/>
      </c>
      <c r="T62" s="86" t="str" cm="1">
        <f t="array" ref="T62">IF(E62="",IF(K62="","",IF(INDEX(DMAV_Dienste!$L$6:$L$2006,K62)="","",INDEX(DMAV_Dienste!$L$6:$L$2006,K62))),IF(INDEX(DMAV_Modell!$N$6:$N$2006,E62)="","",INDEX(DMAV_Modell!$N$6:$N$2006,E62)))</f>
        <v/>
      </c>
      <c r="U62" s="87" t="str" cm="1">
        <f t="array" aca="1" ref="U62" ca="1">IF(AND(F62="",L62=""),"",HYPERLINK("#"&amp;RIGHT(CELL("dateiname"),LEN(CELL("dateiname"))-FIND("]",CELL("dateiname")))&amp;"!"&amp;CELL("adresse",OFFSET($F$6,MATCH(IF(F62="",L62,F62),$E$6:$E$2000,0)-1,4)),"STRUCT"))</f>
        <v/>
      </c>
      <c r="V62" s="88" t="str" cm="1">
        <f t="array" aca="1" ref="V62" ca="1">IF(AND(G62="",M62=""),"",HYPERLINK("#"&amp;RIGHT(CELL("dateiname"),LEN(CELL("dateiname"))-FIND("]",CELL("dateiname")))&amp;"!"&amp;CELL("adresse",OFFSET($G$6,MATCH(IF(G62="",M62,G62),$E$6:$E$2000,0)-1,3)),"SUBSTRUCT"))</f>
        <v/>
      </c>
      <c r="X62" s="104"/>
      <c r="Z62" s="117"/>
      <c r="AA62" s="118"/>
      <c r="AB62" s="119"/>
      <c r="AC62" s="120"/>
      <c r="AE62" s="109"/>
      <c r="AF62" s="110"/>
      <c r="AG62" s="111"/>
      <c r="AH62" s="112"/>
      <c r="AJ62" s="101"/>
      <c r="AL62" s="68" t="str" cm="1">
        <f t="array" aca="1" ref="AL62" ca="1">IF(N62="-","",HYPERLINK("#'DM01-AV-CH'!"&amp;RIGHT(CELL("adresse",OFFSET('DM01-AV-CH'!$G$6,N62-1,0)),LEN(CELL("adresse",OFFSET('DM01-AV-CH'!$G$6,N62-1,0)))-FIND("!",CELL("adresse",OFFSET('DM01-AV-CH'!$G$6,N62-1,0)))),"Modell"))</f>
        <v/>
      </c>
      <c r="AM62" s="96" t="str" cm="1">
        <f t="array" ref="AM62">IF($N62="-","",IF(INDEX('DM01-AV-CH'!$G$6:$G$2006,$N62)="","",INDEX('DM01-AV-CH'!$G$6:$G$2006,$N62)))</f>
        <v/>
      </c>
      <c r="AN62" s="97" t="str" cm="1">
        <f t="array" ref="AN62">IF($N62="-","",IF(INDEX('DM01-AV-CH'!$H$6:$H$2006,$N62)="","",INDEX('DM01-AV-CH'!$H$6:$H$2006,$N62)))</f>
        <v/>
      </c>
      <c r="AO62" s="98" t="str" cm="1">
        <f t="array" ref="AO62">IF($N62="-","",IF(INDEX('DM01-AV-CH'!$I$6:$I$2006,$N62)="","",INDEX('DM01-AV-CH'!$I$6:$I$2006,$N62)))</f>
        <v/>
      </c>
    </row>
    <row r="63" spans="1:41" x14ac:dyDescent="0.25">
      <c r="A63" s="201">
        <v>58</v>
      </c>
      <c r="B63" s="148" t="str" cm="1">
        <f t="array" ref="B63">IF(A63="","",INDEX(Korrelation!$E$4:$E$2004,A63))</f>
        <v>47</v>
      </c>
      <c r="C63" s="148">
        <f t="shared" si="0"/>
        <v>0</v>
      </c>
      <c r="D63" s="148">
        <f t="shared" si="1"/>
        <v>0</v>
      </c>
      <c r="E63" s="148">
        <f t="shared" si="2"/>
        <v>47</v>
      </c>
      <c r="F63" s="148" t="str">
        <f t="shared" si="3"/>
        <v/>
      </c>
      <c r="G63" s="148" t="str">
        <f t="shared" si="4"/>
        <v/>
      </c>
      <c r="H63" s="148" t="str" cm="1">
        <f t="array" ref="H63">IF(A63="","",INDEX(Korrelation!$F$4:$F$2004,A63))</f>
        <v>-</v>
      </c>
      <c r="I63" s="148">
        <f t="shared" si="5"/>
        <v>0</v>
      </c>
      <c r="J63" s="148">
        <f t="shared" si="6"/>
        <v>0</v>
      </c>
      <c r="K63" s="148" t="str">
        <f t="shared" si="7"/>
        <v/>
      </c>
      <c r="L63" s="148" t="str">
        <f t="shared" si="8"/>
        <v/>
      </c>
      <c r="M63" s="148" t="str">
        <f t="shared" si="9"/>
        <v/>
      </c>
      <c r="N63" s="148" t="str" cm="1">
        <f t="array" ref="N63">IF(A63="","",INDEX(Korrelation!$G$4:$G$2004,A63))</f>
        <v>-</v>
      </c>
      <c r="O63" s="148"/>
      <c r="P63" s="68" t="str" cm="1">
        <f t="array" aca="1" ref="P63" ca="1">IF(E63="",IF(K63="","",HYPERLINK("#DMAV_Dienste!"&amp;RIGHT(CELL("adresse",OFFSET(DMAV_Dienste!$E$6,K63-1,0)),LEN(CELL("adresse",OFFSET(DMAV_Dienste!$E$6,K63-1,0)))-FIND("!",CELL("adresse",OFFSET(DMAV_Dienste!$E$6,K63-1,0)))),"Dienst")),HYPERLINK("#DMAV_Modell!"&amp;RIGHT(CELL("adresse",OFFSET(DMAV_Modell!$G$6,E63-1,0)),LEN(CELL("adresse",OFFSET(DMAV_Modell!$G$6,E63-1,0)))-FIND("!",CELL("adresse",OFFSET(DMAV_Modell!$G$6,E63-1,0)))),"Modell"))</f>
        <v>Modell</v>
      </c>
      <c r="Q63" s="85" t="str" cm="1">
        <f t="array" ref="Q63">IF(E63="",IF(K63="","",IF(INDEX(DMAV_Dienste!$H$6:$H$2006,K63)="","",INDEX(DMAV_Dienste!$H$6:$H$2006,K63))),IF(INDEX(DMAV_Modell!$J$6:$J$2006,E63)="","",INDEX(DMAV_Modell!$J$6:$J$2006,E63)))</f>
        <v>CLASS</v>
      </c>
      <c r="R63" s="86" t="str" cm="1">
        <f t="array" ref="R63">IF(E63="",IF(K63="","",IF(INDEX(DMAV_Dienste!$G$6:$G$2006,K63)="","",INDEX(DMAV_Dienste!$G$6:$G$2006,K63))),IF(INDEX(DMAV_Modell!$I$6:$I$2006,E63)="","",INDEX(DMAV_Modell!$I$6:$I$2006,E63)))</f>
        <v>UntereinheitGrundbuch</v>
      </c>
      <c r="S63" s="86" t="str" cm="1">
        <f t="array" ref="S63">IF(E63="",IF(K63="","",IF(INDEX(DMAV_Dienste!$I$6:$I$2006,K63)="","",INDEX(DMAV_Dienste!$I$6:$I$2006,K63))),IF(INDEX(DMAV_Modell!$K$6:$K$2006,E63)="","",INDEX(DMAV_Modell!$K$6:$K$2006,E63)))</f>
        <v>GrundbuchKreis</v>
      </c>
      <c r="T63" s="86" t="str" cm="1">
        <f t="array" ref="T63">IF(E63="",IF(K63="","",IF(INDEX(DMAV_Dienste!$L$6:$L$2006,K63)="","",INDEX(DMAV_Dienste!$L$6:$L$2006,K63))),IF(INDEX(DMAV_Modell!$N$6:$N$2006,E63)="","",INDEX(DMAV_Modell!$N$6:$N$2006,E63)))</f>
        <v>Kanton</v>
      </c>
      <c r="U63" s="87" t="str" cm="1">
        <f t="array" aca="1" ref="U63" ca="1">IF(AND(F63="",L63=""),"",HYPERLINK("#"&amp;RIGHT(CELL("dateiname"),LEN(CELL("dateiname"))-FIND("]",CELL("dateiname")))&amp;"!"&amp;CELL("adresse",OFFSET($F$6,MATCH(IF(F63="",L63,F63),$E$6:$E$2000,0)-1,4)),"STRUCT"))</f>
        <v/>
      </c>
      <c r="V63" s="88" t="str" cm="1">
        <f t="array" aca="1" ref="V63" ca="1">IF(AND(G63="",M63=""),"",HYPERLINK("#"&amp;RIGHT(CELL("dateiname"),LEN(CELL("dateiname"))-FIND("]",CELL("dateiname")))&amp;"!"&amp;CELL("adresse",OFFSET($G$6,MATCH(IF(G63="",M63,G63),$E$6:$E$2000,0)-1,3)),"SUBSTRUCT"))</f>
        <v/>
      </c>
      <c r="X63" s="104"/>
      <c r="Z63" s="117"/>
      <c r="AA63" s="118"/>
      <c r="AB63" s="119"/>
      <c r="AC63" s="120"/>
      <c r="AE63" s="109"/>
      <c r="AF63" s="110"/>
      <c r="AG63" s="111"/>
      <c r="AH63" s="112"/>
      <c r="AJ63" s="101"/>
      <c r="AL63" s="68" t="str" cm="1">
        <f t="array" aca="1" ref="AL63" ca="1">IF(N63="-","",HYPERLINK("#'DM01-AV-CH'!"&amp;RIGHT(CELL("adresse",OFFSET('DM01-AV-CH'!$G$6,N63-1,0)),LEN(CELL("adresse",OFFSET('DM01-AV-CH'!$G$6,N63-1,0)))-FIND("!",CELL("adresse",OFFSET('DM01-AV-CH'!$G$6,N63-1,0)))),"Modell"))</f>
        <v/>
      </c>
      <c r="AM63" s="96" t="str" cm="1">
        <f t="array" ref="AM63">IF($N63="-","",IF(INDEX('DM01-AV-CH'!$G$6:$G$2006,$N63)="","",INDEX('DM01-AV-CH'!$G$6:$G$2006,$N63)))</f>
        <v/>
      </c>
      <c r="AN63" s="97" t="str" cm="1">
        <f t="array" ref="AN63">IF($N63="-","",IF(INDEX('DM01-AV-CH'!$H$6:$H$2006,$N63)="","",INDEX('DM01-AV-CH'!$H$6:$H$2006,$N63)))</f>
        <v/>
      </c>
      <c r="AO63" s="98" t="str" cm="1">
        <f t="array" ref="AO63">IF($N63="-","",IF(INDEX('DM01-AV-CH'!$I$6:$I$2006,$N63)="","",INDEX('DM01-AV-CH'!$I$6:$I$2006,$N63)))</f>
        <v/>
      </c>
    </row>
    <row r="64" spans="1:41" x14ac:dyDescent="0.25">
      <c r="A64" s="201">
        <v>59</v>
      </c>
      <c r="B64" s="148" t="str" cm="1">
        <f t="array" ref="B64">IF(A64="","",INDEX(Korrelation!$E$4:$E$2004,A64))</f>
        <v>48</v>
      </c>
      <c r="C64" s="148">
        <f t="shared" si="0"/>
        <v>0</v>
      </c>
      <c r="D64" s="148">
        <f t="shared" si="1"/>
        <v>0</v>
      </c>
      <c r="E64" s="148">
        <f t="shared" si="2"/>
        <v>48</v>
      </c>
      <c r="F64" s="148" t="str">
        <f t="shared" si="3"/>
        <v/>
      </c>
      <c r="G64" s="148" t="str">
        <f t="shared" si="4"/>
        <v/>
      </c>
      <c r="H64" s="148" t="str" cm="1">
        <f t="array" ref="H64">IF(A64="","",INDEX(Korrelation!$F$4:$F$2004,A64))</f>
        <v>-</v>
      </c>
      <c r="I64" s="148">
        <f t="shared" si="5"/>
        <v>0</v>
      </c>
      <c r="J64" s="148">
        <f t="shared" si="6"/>
        <v>0</v>
      </c>
      <c r="K64" s="148" t="str">
        <f t="shared" si="7"/>
        <v/>
      </c>
      <c r="L64" s="148" t="str">
        <f t="shared" si="8"/>
        <v/>
      </c>
      <c r="M64" s="148" t="str">
        <f t="shared" si="9"/>
        <v/>
      </c>
      <c r="N64" s="148" t="str" cm="1">
        <f t="array" ref="N64">IF(A64="","",INDEX(Korrelation!$G$4:$G$2004,A64))</f>
        <v>-</v>
      </c>
      <c r="O64" s="148"/>
      <c r="P64" s="68" t="str" cm="1">
        <f t="array" aca="1" ref="P64" ca="1">IF(E64="",IF(K64="","",HYPERLINK("#DMAV_Dienste!"&amp;RIGHT(CELL("adresse",OFFSET(DMAV_Dienste!$E$6,K64-1,0)),LEN(CELL("adresse",OFFSET(DMAV_Dienste!$E$6,K64-1,0)))-FIND("!",CELL("adresse",OFFSET(DMAV_Dienste!$E$6,K64-1,0)))),"Dienst")),HYPERLINK("#DMAV_Modell!"&amp;RIGHT(CELL("adresse",OFFSET(DMAV_Modell!$G$6,E64-1,0)),LEN(CELL("adresse",OFFSET(DMAV_Modell!$G$6,E64-1,0)))-FIND("!",CELL("adresse",OFFSET(DMAV_Modell!$G$6,E64-1,0)))),"Modell"))</f>
        <v>Modell</v>
      </c>
      <c r="Q64" s="85" t="str" cm="1">
        <f t="array" ref="Q64">IF(E64="",IF(K64="","",IF(INDEX(DMAV_Dienste!$H$6:$H$2006,K64)="","",INDEX(DMAV_Dienste!$H$6:$H$2006,K64))),IF(INDEX(DMAV_Modell!$J$6:$J$2006,E64)="","",INDEX(DMAV_Modell!$J$6:$J$2006,E64)))</f>
        <v>CLASS</v>
      </c>
      <c r="R64" s="86" t="str" cm="1">
        <f t="array" ref="R64">IF(E64="",IF(K64="","",IF(INDEX(DMAV_Dienste!$G$6:$G$2006,K64)="","",INDEX(DMAV_Dienste!$G$6:$G$2006,K64))),IF(INDEX(DMAV_Modell!$I$6:$I$2006,E64)="","",INDEX(DMAV_Modell!$I$6:$I$2006,E64)))</f>
        <v>UntereinheitGrundbuch</v>
      </c>
      <c r="S64" s="86" t="str" cm="1">
        <f t="array" ref="S64">IF(E64="",IF(K64="","",IF(INDEX(DMAV_Dienste!$I$6:$I$2006,K64)="","",INDEX(DMAV_Dienste!$I$6:$I$2006,K64))),IF(INDEX(DMAV_Modell!$K$6:$K$2006,E64)="","",INDEX(DMAV_Modell!$K$6:$K$2006,E64)))</f>
        <v>GrundbuchKreis</v>
      </c>
      <c r="T64" s="86" t="str" cm="1">
        <f t="array" ref="T64">IF(E64="",IF(K64="","",IF(INDEX(DMAV_Dienste!$L$6:$L$2006,K64)="","",INDEX(DMAV_Dienste!$L$6:$L$2006,K64))),IF(INDEX(DMAV_Modell!$N$6:$N$2006,E64)="","",INDEX(DMAV_Modell!$N$6:$N$2006,E64)))</f>
        <v>Gemeinde</v>
      </c>
      <c r="U64" s="87" t="str" cm="1">
        <f t="array" aca="1" ref="U64" ca="1">IF(AND(F64="",L64=""),"",HYPERLINK("#"&amp;RIGHT(CELL("dateiname"),LEN(CELL("dateiname"))-FIND("]",CELL("dateiname")))&amp;"!"&amp;CELL("adresse",OFFSET($F$6,MATCH(IF(F64="",L64,F64),$E$6:$E$2000,0)-1,4)),"STRUCT"))</f>
        <v/>
      </c>
      <c r="V64" s="88" t="str" cm="1">
        <f t="array" aca="1" ref="V64" ca="1">IF(AND(G64="",M64=""),"",HYPERLINK("#"&amp;RIGHT(CELL("dateiname"),LEN(CELL("dateiname"))-FIND("]",CELL("dateiname")))&amp;"!"&amp;CELL("adresse",OFFSET($G$6,MATCH(IF(G64="",M64,G64),$E$6:$E$2000,0)-1,3)),"SUBSTRUCT"))</f>
        <v/>
      </c>
      <c r="X64" s="104"/>
      <c r="Z64" s="117"/>
      <c r="AA64" s="118"/>
      <c r="AB64" s="119"/>
      <c r="AC64" s="120"/>
      <c r="AE64" s="109"/>
      <c r="AF64" s="110"/>
      <c r="AG64" s="111"/>
      <c r="AH64" s="112"/>
      <c r="AJ64" s="101"/>
      <c r="AL64" s="68" t="str" cm="1">
        <f t="array" aca="1" ref="AL64" ca="1">IF(N64="-","",HYPERLINK("#'DM01-AV-CH'!"&amp;RIGHT(CELL("adresse",OFFSET('DM01-AV-CH'!$G$6,N64-1,0)),LEN(CELL("adresse",OFFSET('DM01-AV-CH'!$G$6,N64-1,0)))-FIND("!",CELL("adresse",OFFSET('DM01-AV-CH'!$G$6,N64-1,0)))),"Modell"))</f>
        <v/>
      </c>
      <c r="AM64" s="96" t="str" cm="1">
        <f t="array" ref="AM64">IF($N64="-","",IF(INDEX('DM01-AV-CH'!$G$6:$G$2006,$N64)="","",INDEX('DM01-AV-CH'!$G$6:$G$2006,$N64)))</f>
        <v/>
      </c>
      <c r="AN64" s="97" t="str" cm="1">
        <f t="array" ref="AN64">IF($N64="-","",IF(INDEX('DM01-AV-CH'!$H$6:$H$2006,$N64)="","",INDEX('DM01-AV-CH'!$H$6:$H$2006,$N64)))</f>
        <v/>
      </c>
      <c r="AO64" s="98" t="str" cm="1">
        <f t="array" ref="AO64">IF($N64="-","",IF(INDEX('DM01-AV-CH'!$I$6:$I$2006,$N64)="","",INDEX('DM01-AV-CH'!$I$6:$I$2006,$N64)))</f>
        <v/>
      </c>
    </row>
    <row r="65" spans="1:41" x14ac:dyDescent="0.25">
      <c r="A65" s="201">
        <v>60</v>
      </c>
      <c r="B65" s="148" t="str" cm="1">
        <f t="array" ref="B65">IF(A65="","",INDEX(Korrelation!$E$4:$E$2004,A65))</f>
        <v>49</v>
      </c>
      <c r="C65" s="148">
        <f t="shared" si="0"/>
        <v>0</v>
      </c>
      <c r="D65" s="148">
        <f t="shared" si="1"/>
        <v>0</v>
      </c>
      <c r="E65" s="148">
        <f t="shared" si="2"/>
        <v>49</v>
      </c>
      <c r="F65" s="148" t="str">
        <f t="shared" si="3"/>
        <v/>
      </c>
      <c r="G65" s="148" t="str">
        <f t="shared" si="4"/>
        <v/>
      </c>
      <c r="H65" s="148" t="str" cm="1">
        <f t="array" ref="H65">IF(A65="","",INDEX(Korrelation!$F$4:$F$2004,A65))</f>
        <v>-</v>
      </c>
      <c r="I65" s="148">
        <f t="shared" si="5"/>
        <v>0</v>
      </c>
      <c r="J65" s="148">
        <f t="shared" si="6"/>
        <v>0</v>
      </c>
      <c r="K65" s="148" t="str">
        <f t="shared" si="7"/>
        <v/>
      </c>
      <c r="L65" s="148" t="str">
        <f t="shared" si="8"/>
        <v/>
      </c>
      <c r="M65" s="148" t="str">
        <f t="shared" si="9"/>
        <v/>
      </c>
      <c r="N65" s="148" t="str" cm="1">
        <f t="array" ref="N65">IF(A65="","",INDEX(Korrelation!$G$4:$G$2004,A65))</f>
        <v>-</v>
      </c>
      <c r="O65" s="148"/>
      <c r="P65" s="68" t="str" cm="1">
        <f t="array" aca="1" ref="P65" ca="1">IF(E65="",IF(K65="","",HYPERLINK("#DMAV_Dienste!"&amp;RIGHT(CELL("adresse",OFFSET(DMAV_Dienste!$E$6,K65-1,0)),LEN(CELL("adresse",OFFSET(DMAV_Dienste!$E$6,K65-1,0)))-FIND("!",CELL("adresse",OFFSET(DMAV_Dienste!$E$6,K65-1,0)))),"Dienst")),HYPERLINK("#DMAV_Modell!"&amp;RIGHT(CELL("adresse",OFFSET(DMAV_Modell!$G$6,E65-1,0)),LEN(CELL("adresse",OFFSET(DMAV_Modell!$G$6,E65-1,0)))-FIND("!",CELL("adresse",OFFSET(DMAV_Modell!$G$6,E65-1,0)))),"Modell"))</f>
        <v>Modell</v>
      </c>
      <c r="Q65" s="85" t="str" cm="1">
        <f t="array" ref="Q65">IF(E65="",IF(K65="","",IF(INDEX(DMAV_Dienste!$H$6:$H$2006,K65)="","",INDEX(DMAV_Dienste!$H$6:$H$2006,K65))),IF(INDEX(DMAV_Modell!$J$6:$J$2006,E65)="","",INDEX(DMAV_Modell!$J$6:$J$2006,E65)))</f>
        <v>CLASS</v>
      </c>
      <c r="R65" s="86" t="str" cm="1">
        <f t="array" ref="R65">IF(E65="",IF(K65="","",IF(INDEX(DMAV_Dienste!$G$6:$G$2006,K65)="","",INDEX(DMAV_Dienste!$G$6:$G$2006,K65))),IF(INDEX(DMAV_Modell!$I$6:$I$2006,E65)="","",INDEX(DMAV_Modell!$I$6:$I$2006,E65)))</f>
        <v>UntereinheitGrundbuch</v>
      </c>
      <c r="S65" s="86" t="str" cm="1">
        <f t="array" ref="S65">IF(E65="",IF(K65="","",IF(INDEX(DMAV_Dienste!$I$6:$I$2006,K65)="","",INDEX(DMAV_Dienste!$I$6:$I$2006,K65))),IF(INDEX(DMAV_Modell!$K$6:$K$2006,E65)="","",INDEX(DMAV_Modell!$K$6:$K$2006,E65)))</f>
        <v>GrundbuchKreis</v>
      </c>
      <c r="T65" s="86" t="str" cm="1">
        <f t="array" ref="T65">IF(E65="",IF(K65="","",IF(INDEX(DMAV_Dienste!$L$6:$L$2006,K65)="","",INDEX(DMAV_Dienste!$L$6:$L$2006,K65))),IF(INDEX(DMAV_Modell!$N$6:$N$2006,E65)="","",INDEX(DMAV_Modell!$N$6:$N$2006,E65)))</f>
        <v>NBIdent</v>
      </c>
      <c r="U65" s="87" t="str" cm="1">
        <f t="array" aca="1" ref="U65" ca="1">IF(AND(F65="",L65=""),"",HYPERLINK("#"&amp;RIGHT(CELL("dateiname"),LEN(CELL("dateiname"))-FIND("]",CELL("dateiname")))&amp;"!"&amp;CELL("adresse",OFFSET($F$6,MATCH(IF(F65="",L65,F65),$E$6:$E$2000,0)-1,4)),"STRUCT"))</f>
        <v/>
      </c>
      <c r="V65" s="88" t="str" cm="1">
        <f t="array" aca="1" ref="V65" ca="1">IF(AND(G65="",M65=""),"",HYPERLINK("#"&amp;RIGHT(CELL("dateiname"),LEN(CELL("dateiname"))-FIND("]",CELL("dateiname")))&amp;"!"&amp;CELL("adresse",OFFSET($G$6,MATCH(IF(G65="",M65,G65),$E$6:$E$2000,0)-1,3)),"SUBSTRUCT"))</f>
        <v/>
      </c>
      <c r="X65" s="104"/>
      <c r="Z65" s="117"/>
      <c r="AA65" s="118"/>
      <c r="AB65" s="119"/>
      <c r="AC65" s="120"/>
      <c r="AE65" s="109"/>
      <c r="AF65" s="110"/>
      <c r="AG65" s="111"/>
      <c r="AH65" s="112"/>
      <c r="AJ65" s="101"/>
      <c r="AL65" s="68" t="str" cm="1">
        <f t="array" aca="1" ref="AL65" ca="1">IF(N65="-","",HYPERLINK("#'DM01-AV-CH'!"&amp;RIGHT(CELL("adresse",OFFSET('DM01-AV-CH'!$G$6,N65-1,0)),LEN(CELL("adresse",OFFSET('DM01-AV-CH'!$G$6,N65-1,0)))-FIND("!",CELL("adresse",OFFSET('DM01-AV-CH'!$G$6,N65-1,0)))),"Modell"))</f>
        <v/>
      </c>
      <c r="AM65" s="96" t="str" cm="1">
        <f t="array" ref="AM65">IF($N65="-","",IF(INDEX('DM01-AV-CH'!$G$6:$G$2006,$N65)="","",INDEX('DM01-AV-CH'!$G$6:$G$2006,$N65)))</f>
        <v/>
      </c>
      <c r="AN65" s="97" t="str" cm="1">
        <f t="array" ref="AN65">IF($N65="-","",IF(INDEX('DM01-AV-CH'!$H$6:$H$2006,$N65)="","",INDEX('DM01-AV-CH'!$H$6:$H$2006,$N65)))</f>
        <v/>
      </c>
      <c r="AO65" s="98" t="str" cm="1">
        <f t="array" ref="AO65">IF($N65="-","",IF(INDEX('DM01-AV-CH'!$I$6:$I$2006,$N65)="","",INDEX('DM01-AV-CH'!$I$6:$I$2006,$N65)))</f>
        <v/>
      </c>
    </row>
    <row r="66" spans="1:41" x14ac:dyDescent="0.25">
      <c r="A66" s="201">
        <v>61</v>
      </c>
      <c r="B66" s="148" t="str" cm="1">
        <f t="array" ref="B66">IF(A66="","",INDEX(Korrelation!$E$4:$E$2004,A66))</f>
        <v>50</v>
      </c>
      <c r="C66" s="148">
        <f t="shared" si="0"/>
        <v>0</v>
      </c>
      <c r="D66" s="148">
        <f t="shared" si="1"/>
        <v>0</v>
      </c>
      <c r="E66" s="148">
        <f t="shared" si="2"/>
        <v>50</v>
      </c>
      <c r="F66" s="148" t="str">
        <f t="shared" si="3"/>
        <v/>
      </c>
      <c r="G66" s="148" t="str">
        <f t="shared" si="4"/>
        <v/>
      </c>
      <c r="H66" s="148" t="str" cm="1">
        <f t="array" ref="H66">IF(A66="","",INDEX(Korrelation!$F$4:$F$2004,A66))</f>
        <v>-</v>
      </c>
      <c r="I66" s="148">
        <f t="shared" si="5"/>
        <v>0</v>
      </c>
      <c r="J66" s="148">
        <f t="shared" si="6"/>
        <v>0</v>
      </c>
      <c r="K66" s="148" t="str">
        <f t="shared" si="7"/>
        <v/>
      </c>
      <c r="L66" s="148" t="str">
        <f t="shared" si="8"/>
        <v/>
      </c>
      <c r="M66" s="148" t="str">
        <f t="shared" si="9"/>
        <v/>
      </c>
      <c r="N66" s="148" t="str" cm="1">
        <f t="array" ref="N66">IF(A66="","",INDEX(Korrelation!$G$4:$G$2004,A66))</f>
        <v>-</v>
      </c>
      <c r="O66" s="148"/>
      <c r="P66" s="68" t="str" cm="1">
        <f t="array" aca="1" ref="P66" ca="1">IF(E66="",IF(K66="","",HYPERLINK("#DMAV_Dienste!"&amp;RIGHT(CELL("adresse",OFFSET(DMAV_Dienste!$E$6,K66-1,0)),LEN(CELL("adresse",OFFSET(DMAV_Dienste!$E$6,K66-1,0)))-FIND("!",CELL("adresse",OFFSET(DMAV_Dienste!$E$6,K66-1,0)))),"Dienst")),HYPERLINK("#DMAV_Modell!"&amp;RIGHT(CELL("adresse",OFFSET(DMAV_Modell!$G$6,E66-1,0)),LEN(CELL("adresse",OFFSET(DMAV_Modell!$G$6,E66-1,0)))-FIND("!",CELL("adresse",OFFSET(DMAV_Modell!$G$6,E66-1,0)))),"Modell"))</f>
        <v>Modell</v>
      </c>
      <c r="Q66" s="85" t="str" cm="1">
        <f t="array" ref="Q66">IF(E66="",IF(K66="","",IF(INDEX(DMAV_Dienste!$H$6:$H$2006,K66)="","",INDEX(DMAV_Dienste!$H$6:$H$2006,K66))),IF(INDEX(DMAV_Modell!$J$6:$J$2006,E66)="","",INDEX(DMAV_Modell!$J$6:$J$2006,E66)))</f>
        <v>CLASS</v>
      </c>
      <c r="R66" s="86" t="str" cm="1">
        <f t="array" ref="R66">IF(E66="",IF(K66="","",IF(INDEX(DMAV_Dienste!$G$6:$G$2006,K66)="","",INDEX(DMAV_Dienste!$G$6:$G$2006,K66))),IF(INDEX(DMAV_Modell!$I$6:$I$2006,E66)="","",INDEX(DMAV_Modell!$I$6:$I$2006,E66)))</f>
        <v>UntereinheitGrundbuch</v>
      </c>
      <c r="S66" s="86" t="str" cm="1">
        <f t="array" ref="S66">IF(E66="",IF(K66="","",IF(INDEX(DMAV_Dienste!$I$6:$I$2006,K66)="","",INDEX(DMAV_Dienste!$I$6:$I$2006,K66))),IF(INDEX(DMAV_Modell!$K$6:$K$2006,E66)="","",INDEX(DMAV_Modell!$K$6:$K$2006,E66)))</f>
        <v>GrundbuchKreis</v>
      </c>
      <c r="T66" s="86" t="str" cm="1">
        <f t="array" ref="T66">IF(E66="",IF(K66="","",IF(INDEX(DMAV_Dienste!$L$6:$L$2006,K66)="","",INDEX(DMAV_Dienste!$L$6:$L$2006,K66))),IF(INDEX(DMAV_Modell!$N$6:$N$2006,E66)="","",INDEX(DMAV_Modell!$N$6:$N$2006,E66)))</f>
        <v>Name</v>
      </c>
      <c r="U66" s="87" t="str" cm="1">
        <f t="array" aca="1" ref="U66" ca="1">IF(AND(F66="",L66=""),"",HYPERLINK("#"&amp;RIGHT(CELL("dateiname"),LEN(CELL("dateiname"))-FIND("]",CELL("dateiname")))&amp;"!"&amp;CELL("adresse",OFFSET($F$6,MATCH(IF(F66="",L66,F66),$E$6:$E$2000,0)-1,4)),"STRUCT"))</f>
        <v/>
      </c>
      <c r="V66" s="88" t="str" cm="1">
        <f t="array" aca="1" ref="V66" ca="1">IF(AND(G66="",M66=""),"",HYPERLINK("#"&amp;RIGHT(CELL("dateiname"),LEN(CELL("dateiname"))-FIND("]",CELL("dateiname")))&amp;"!"&amp;CELL("adresse",OFFSET($G$6,MATCH(IF(G66="",M66,G66),$E$6:$E$2000,0)-1,3)),"SUBSTRUCT"))</f>
        <v/>
      </c>
      <c r="X66" s="104"/>
      <c r="Z66" s="117"/>
      <c r="AA66" s="118"/>
      <c r="AB66" s="119"/>
      <c r="AC66" s="120"/>
      <c r="AE66" s="109"/>
      <c r="AF66" s="110"/>
      <c r="AG66" s="111"/>
      <c r="AH66" s="112"/>
      <c r="AJ66" s="101"/>
      <c r="AL66" s="68" t="str" cm="1">
        <f t="array" aca="1" ref="AL66" ca="1">IF(N66="-","",HYPERLINK("#'DM01-AV-CH'!"&amp;RIGHT(CELL("adresse",OFFSET('DM01-AV-CH'!$G$6,N66-1,0)),LEN(CELL("adresse",OFFSET('DM01-AV-CH'!$G$6,N66-1,0)))-FIND("!",CELL("adresse",OFFSET('DM01-AV-CH'!$G$6,N66-1,0)))),"Modell"))</f>
        <v/>
      </c>
      <c r="AM66" s="96" t="str" cm="1">
        <f t="array" ref="AM66">IF($N66="-","",IF(INDEX('DM01-AV-CH'!$G$6:$G$2006,$N66)="","",INDEX('DM01-AV-CH'!$G$6:$G$2006,$N66)))</f>
        <v/>
      </c>
      <c r="AN66" s="97" t="str" cm="1">
        <f t="array" ref="AN66">IF($N66="-","",IF(INDEX('DM01-AV-CH'!$H$6:$H$2006,$N66)="","",INDEX('DM01-AV-CH'!$H$6:$H$2006,$N66)))</f>
        <v/>
      </c>
      <c r="AO66" s="98" t="str" cm="1">
        <f t="array" ref="AO66">IF($N66="-","",IF(INDEX('DM01-AV-CH'!$I$6:$I$2006,$N66)="","",INDEX('DM01-AV-CH'!$I$6:$I$2006,$N66)))</f>
        <v/>
      </c>
    </row>
    <row r="67" spans="1:41" x14ac:dyDescent="0.25">
      <c r="A67" s="201">
        <v>62</v>
      </c>
      <c r="B67" s="148" t="str" cm="1">
        <f t="array" ref="B67">IF(A67="","",INDEX(Korrelation!$E$4:$E$2004,A67))</f>
        <v>51</v>
      </c>
      <c r="C67" s="148">
        <f t="shared" si="0"/>
        <v>0</v>
      </c>
      <c r="D67" s="148">
        <f t="shared" si="1"/>
        <v>0</v>
      </c>
      <c r="E67" s="148">
        <f t="shared" si="2"/>
        <v>51</v>
      </c>
      <c r="F67" s="148" t="str">
        <f t="shared" si="3"/>
        <v/>
      </c>
      <c r="G67" s="148" t="str">
        <f t="shared" si="4"/>
        <v/>
      </c>
      <c r="H67" s="148" t="str" cm="1">
        <f t="array" ref="H67">IF(A67="","",INDEX(Korrelation!$F$4:$F$2004,A67))</f>
        <v>-</v>
      </c>
      <c r="I67" s="148">
        <f t="shared" si="5"/>
        <v>0</v>
      </c>
      <c r="J67" s="148">
        <f t="shared" si="6"/>
        <v>0</v>
      </c>
      <c r="K67" s="148" t="str">
        <f t="shared" si="7"/>
        <v/>
      </c>
      <c r="L67" s="148" t="str">
        <f t="shared" si="8"/>
        <v/>
      </c>
      <c r="M67" s="148" t="str">
        <f t="shared" si="9"/>
        <v/>
      </c>
      <c r="N67" s="148" t="str" cm="1">
        <f t="array" ref="N67">IF(A67="","",INDEX(Korrelation!$G$4:$G$2004,A67))</f>
        <v>-</v>
      </c>
      <c r="O67" s="148"/>
      <c r="P67" s="68" t="str" cm="1">
        <f t="array" aca="1" ref="P67" ca="1">IF(E67="",IF(K67="","",HYPERLINK("#DMAV_Dienste!"&amp;RIGHT(CELL("adresse",OFFSET(DMAV_Dienste!$E$6,K67-1,0)),LEN(CELL("adresse",OFFSET(DMAV_Dienste!$E$6,K67-1,0)))-FIND("!",CELL("adresse",OFFSET(DMAV_Dienste!$E$6,K67-1,0)))),"Dienst")),HYPERLINK("#DMAV_Modell!"&amp;RIGHT(CELL("adresse",OFFSET(DMAV_Modell!$G$6,E67-1,0)),LEN(CELL("adresse",OFFSET(DMAV_Modell!$G$6,E67-1,0)))-FIND("!",CELL("adresse",OFFSET(DMAV_Modell!$G$6,E67-1,0)))),"Modell"))</f>
        <v>Modell</v>
      </c>
      <c r="Q67" s="85" t="str" cm="1">
        <f t="array" ref="Q67">IF(E67="",IF(K67="","",IF(INDEX(DMAV_Dienste!$H$6:$H$2006,K67)="","",INDEX(DMAV_Dienste!$H$6:$H$2006,K67))),IF(INDEX(DMAV_Modell!$J$6:$J$2006,E67)="","",INDEX(DMAV_Modell!$J$6:$J$2006,E67)))</f>
        <v>CLASS</v>
      </c>
      <c r="R67" s="86" t="str" cm="1">
        <f t="array" ref="R67">IF(E67="",IF(K67="","",IF(INDEX(DMAV_Dienste!$G$6:$G$2006,K67)="","",INDEX(DMAV_Dienste!$G$6:$G$2006,K67))),IF(INDEX(DMAV_Modell!$I$6:$I$2006,E67)="","",INDEX(DMAV_Modell!$I$6:$I$2006,E67)))</f>
        <v>UntereinheitGrundbuch</v>
      </c>
      <c r="S67" s="86" t="str" cm="1">
        <f t="array" ref="S67">IF(E67="",IF(K67="","",IF(INDEX(DMAV_Dienste!$I$6:$I$2006,K67)="","",INDEX(DMAV_Dienste!$I$6:$I$2006,K67))),IF(INDEX(DMAV_Modell!$K$6:$K$2006,E67)="","",INDEX(DMAV_Modell!$K$6:$K$2006,E67)))</f>
        <v>GrundbuchKreis</v>
      </c>
      <c r="T67" s="86" t="str" cm="1">
        <f t="array" ref="T67">IF(E67="",IF(K67="","",IF(INDEX(DMAV_Dienste!$L$6:$L$2006,K67)="","",INDEX(DMAV_Dienste!$L$6:$L$2006,K67))),IF(INDEX(DMAV_Modell!$N$6:$N$2006,E67)="","",INDEX(DMAV_Modell!$N$6:$N$2006,E67)))</f>
        <v>eGRIS_SubKreis</v>
      </c>
      <c r="U67" s="87" t="str" cm="1">
        <f t="array" aca="1" ref="U67" ca="1">IF(AND(F67="",L67=""),"",HYPERLINK("#"&amp;RIGHT(CELL("dateiname"),LEN(CELL("dateiname"))-FIND("]",CELL("dateiname")))&amp;"!"&amp;CELL("adresse",OFFSET($F$6,MATCH(IF(F67="",L67,F67),$E$6:$E$2000,0)-1,4)),"STRUCT"))</f>
        <v/>
      </c>
      <c r="V67" s="88" t="str" cm="1">
        <f t="array" aca="1" ref="V67" ca="1">IF(AND(G67="",M67=""),"",HYPERLINK("#"&amp;RIGHT(CELL("dateiname"),LEN(CELL("dateiname"))-FIND("]",CELL("dateiname")))&amp;"!"&amp;CELL("adresse",OFFSET($G$6,MATCH(IF(G67="",M67,G67),$E$6:$E$2000,0)-1,3)),"SUBSTRUCT"))</f>
        <v/>
      </c>
      <c r="X67" s="104"/>
      <c r="Z67" s="117"/>
      <c r="AA67" s="118"/>
      <c r="AB67" s="119"/>
      <c r="AC67" s="120"/>
      <c r="AE67" s="109"/>
      <c r="AF67" s="110"/>
      <c r="AG67" s="111"/>
      <c r="AH67" s="112"/>
      <c r="AJ67" s="101"/>
      <c r="AL67" s="68" t="str" cm="1">
        <f t="array" aca="1" ref="AL67" ca="1">IF(N67="-","",HYPERLINK("#'DM01-AV-CH'!"&amp;RIGHT(CELL("adresse",OFFSET('DM01-AV-CH'!$G$6,N67-1,0)),LEN(CELL("adresse",OFFSET('DM01-AV-CH'!$G$6,N67-1,0)))-FIND("!",CELL("adresse",OFFSET('DM01-AV-CH'!$G$6,N67-1,0)))),"Modell"))</f>
        <v/>
      </c>
      <c r="AM67" s="96" t="str" cm="1">
        <f t="array" ref="AM67">IF($N67="-","",IF(INDEX('DM01-AV-CH'!$G$6:$G$2006,$N67)="","",INDEX('DM01-AV-CH'!$G$6:$G$2006,$N67)))</f>
        <v/>
      </c>
      <c r="AN67" s="97" t="str" cm="1">
        <f t="array" ref="AN67">IF($N67="-","",IF(INDEX('DM01-AV-CH'!$H$6:$H$2006,$N67)="","",INDEX('DM01-AV-CH'!$H$6:$H$2006,$N67)))</f>
        <v/>
      </c>
      <c r="AO67" s="98" t="str" cm="1">
        <f t="array" ref="AO67">IF($N67="-","",IF(INDEX('DM01-AV-CH'!$I$6:$I$2006,$N67)="","",INDEX('DM01-AV-CH'!$I$6:$I$2006,$N67)))</f>
        <v/>
      </c>
    </row>
    <row r="68" spans="1:41" x14ac:dyDescent="0.25">
      <c r="A68" s="201">
        <v>63</v>
      </c>
      <c r="B68" s="148" t="str" cm="1">
        <f t="array" ref="B68">IF(A68="","",INDEX(Korrelation!$E$4:$E$2004,A68))</f>
        <v>52</v>
      </c>
      <c r="C68" s="148">
        <f t="shared" si="0"/>
        <v>0</v>
      </c>
      <c r="D68" s="148">
        <f t="shared" si="1"/>
        <v>0</v>
      </c>
      <c r="E68" s="148">
        <f t="shared" si="2"/>
        <v>52</v>
      </c>
      <c r="F68" s="148" t="str">
        <f t="shared" si="3"/>
        <v/>
      </c>
      <c r="G68" s="148" t="str">
        <f t="shared" si="4"/>
        <v/>
      </c>
      <c r="H68" s="148" t="str" cm="1">
        <f t="array" ref="H68">IF(A68="","",INDEX(Korrelation!$F$4:$F$2004,A68))</f>
        <v>-</v>
      </c>
      <c r="I68" s="148">
        <f t="shared" si="5"/>
        <v>0</v>
      </c>
      <c r="J68" s="148">
        <f t="shared" si="6"/>
        <v>0</v>
      </c>
      <c r="K68" s="148" t="str">
        <f t="shared" si="7"/>
        <v/>
      </c>
      <c r="L68" s="148" t="str">
        <f t="shared" si="8"/>
        <v/>
      </c>
      <c r="M68" s="148" t="str">
        <f t="shared" si="9"/>
        <v/>
      </c>
      <c r="N68" s="148" t="str" cm="1">
        <f t="array" ref="N68">IF(A68="","",INDEX(Korrelation!$G$4:$G$2004,A68))</f>
        <v>-</v>
      </c>
      <c r="O68" s="148"/>
      <c r="P68" s="68" t="str" cm="1">
        <f t="array" aca="1" ref="P68" ca="1">IF(E68="",IF(K68="","",HYPERLINK("#DMAV_Dienste!"&amp;RIGHT(CELL("adresse",OFFSET(DMAV_Dienste!$E$6,K68-1,0)),LEN(CELL("adresse",OFFSET(DMAV_Dienste!$E$6,K68-1,0)))-FIND("!",CELL("adresse",OFFSET(DMAV_Dienste!$E$6,K68-1,0)))),"Dienst")),HYPERLINK("#DMAV_Modell!"&amp;RIGHT(CELL("adresse",OFFSET(DMAV_Modell!$G$6,E68-1,0)),LEN(CELL("adresse",OFFSET(DMAV_Modell!$G$6,E68-1,0)))-FIND("!",CELL("adresse",OFFSET(DMAV_Modell!$G$6,E68-1,0)))),"Modell"))</f>
        <v>Modell</v>
      </c>
      <c r="Q68" s="85" t="str" cm="1">
        <f t="array" ref="Q68">IF(E68="",IF(K68="","",IF(INDEX(DMAV_Dienste!$H$6:$H$2006,K68)="","",INDEX(DMAV_Dienste!$H$6:$H$2006,K68))),IF(INDEX(DMAV_Modell!$J$6:$J$2006,E68)="","",INDEX(DMAV_Modell!$J$6:$J$2006,E68)))</f>
        <v>CLASS</v>
      </c>
      <c r="R68" s="86" t="str" cm="1">
        <f t="array" ref="R68">IF(E68="",IF(K68="","",IF(INDEX(DMAV_Dienste!$G$6:$G$2006,K68)="","",INDEX(DMAV_Dienste!$G$6:$G$2006,K68))),IF(INDEX(DMAV_Modell!$I$6:$I$2006,E68)="","",INDEX(DMAV_Modell!$I$6:$I$2006,E68)))</f>
        <v>UntereinheitGrundbuch</v>
      </c>
      <c r="S68" s="86" t="str" cm="1">
        <f t="array" ref="S68">IF(E68="",IF(K68="","",IF(INDEX(DMAV_Dienste!$I$6:$I$2006,K68)="","",INDEX(DMAV_Dienste!$I$6:$I$2006,K68))),IF(INDEX(DMAV_Modell!$K$6:$K$2006,E68)="","",INDEX(DMAV_Modell!$K$6:$K$2006,E68)))</f>
        <v>GrundbuchKreis</v>
      </c>
      <c r="T68" s="86" t="str" cm="1">
        <f t="array" ref="T68">IF(E68="",IF(K68="","",IF(INDEX(DMAV_Dienste!$L$6:$L$2006,K68)="","",INDEX(DMAV_Dienste!$L$6:$L$2006,K68))),IF(INDEX(DMAV_Modell!$N$6:$N$2006,E68)="","",INDEX(DMAV_Modell!$N$6:$N$2006,E68)))</f>
        <v>eGRIS_Los</v>
      </c>
      <c r="U68" s="87" t="str" cm="1">
        <f t="array" aca="1" ref="U68" ca="1">IF(AND(F68="",L68=""),"",HYPERLINK("#"&amp;RIGHT(CELL("dateiname"),LEN(CELL("dateiname"))-FIND("]",CELL("dateiname")))&amp;"!"&amp;CELL("adresse",OFFSET($F$6,MATCH(IF(F68="",L68,F68),$E$6:$E$2000,0)-1,4)),"STRUCT"))</f>
        <v/>
      </c>
      <c r="V68" s="88" t="str" cm="1">
        <f t="array" aca="1" ref="V68" ca="1">IF(AND(G68="",M68=""),"",HYPERLINK("#"&amp;RIGHT(CELL("dateiname"),LEN(CELL("dateiname"))-FIND("]",CELL("dateiname")))&amp;"!"&amp;CELL("adresse",OFFSET($G$6,MATCH(IF(G68="",M68,G68),$E$6:$E$2000,0)-1,3)),"SUBSTRUCT"))</f>
        <v/>
      </c>
      <c r="X68" s="104"/>
      <c r="Z68" s="117"/>
      <c r="AA68" s="118"/>
      <c r="AB68" s="119"/>
      <c r="AC68" s="120"/>
      <c r="AE68" s="109"/>
      <c r="AF68" s="110"/>
      <c r="AG68" s="111"/>
      <c r="AH68" s="112"/>
      <c r="AJ68" s="101"/>
      <c r="AL68" s="68" t="str" cm="1">
        <f t="array" aca="1" ref="AL68" ca="1">IF(N68="-","",HYPERLINK("#'DM01-AV-CH'!"&amp;RIGHT(CELL("adresse",OFFSET('DM01-AV-CH'!$G$6,N68-1,0)),LEN(CELL("adresse",OFFSET('DM01-AV-CH'!$G$6,N68-1,0)))-FIND("!",CELL("adresse",OFFSET('DM01-AV-CH'!$G$6,N68-1,0)))),"Modell"))</f>
        <v/>
      </c>
      <c r="AM68" s="96" t="str" cm="1">
        <f t="array" ref="AM68">IF($N68="-","",IF(INDEX('DM01-AV-CH'!$G$6:$G$2006,$N68)="","",INDEX('DM01-AV-CH'!$G$6:$G$2006,$N68)))</f>
        <v/>
      </c>
      <c r="AN68" s="97" t="str" cm="1">
        <f t="array" ref="AN68">IF($N68="-","",IF(INDEX('DM01-AV-CH'!$H$6:$H$2006,$N68)="","",INDEX('DM01-AV-CH'!$H$6:$H$2006,$N68)))</f>
        <v/>
      </c>
      <c r="AO68" s="98" t="str" cm="1">
        <f t="array" ref="AO68">IF($N68="-","",IF(INDEX('DM01-AV-CH'!$I$6:$I$2006,$N68)="","",INDEX('DM01-AV-CH'!$I$6:$I$2006,$N68)))</f>
        <v/>
      </c>
    </row>
    <row r="69" spans="1:41" x14ac:dyDescent="0.25">
      <c r="A69" s="201">
        <v>64</v>
      </c>
      <c r="B69" s="148" t="str" cm="1">
        <f t="array" ref="B69">IF(A69="","",INDEX(Korrelation!$E$4:$E$2004,A69))</f>
        <v>53</v>
      </c>
      <c r="C69" s="148">
        <f t="shared" si="0"/>
        <v>0</v>
      </c>
      <c r="D69" s="148">
        <f t="shared" si="1"/>
        <v>0</v>
      </c>
      <c r="E69" s="148">
        <f t="shared" si="2"/>
        <v>53</v>
      </c>
      <c r="F69" s="148" t="str">
        <f t="shared" si="3"/>
        <v/>
      </c>
      <c r="G69" s="148" t="str">
        <f t="shared" si="4"/>
        <v/>
      </c>
      <c r="H69" s="148" t="str" cm="1">
        <f t="array" ref="H69">IF(A69="","",INDEX(Korrelation!$F$4:$F$2004,A69))</f>
        <v>-</v>
      </c>
      <c r="I69" s="148">
        <f t="shared" si="5"/>
        <v>0</v>
      </c>
      <c r="J69" s="148">
        <f t="shared" si="6"/>
        <v>0</v>
      </c>
      <c r="K69" s="148" t="str">
        <f t="shared" si="7"/>
        <v/>
      </c>
      <c r="L69" s="148" t="str">
        <f t="shared" si="8"/>
        <v/>
      </c>
      <c r="M69" s="148" t="str">
        <f t="shared" si="9"/>
        <v/>
      </c>
      <c r="N69" s="148" cm="1">
        <f t="array" ref="N69">IF(A69="","",INDEX(Korrelation!$G$4:$G$2004,A69))</f>
        <v>21</v>
      </c>
      <c r="O69" s="148"/>
      <c r="P69" s="68" t="str" cm="1">
        <f t="array" aca="1" ref="P69" ca="1">IF(E69="",IF(K69="","",HYPERLINK("#DMAV_Dienste!"&amp;RIGHT(CELL("adresse",OFFSET(DMAV_Dienste!$E$6,K69-1,0)),LEN(CELL("adresse",OFFSET(DMAV_Dienste!$E$6,K69-1,0)))-FIND("!",CELL("adresse",OFFSET(DMAV_Dienste!$E$6,K69-1,0)))),"Dienst")),HYPERLINK("#DMAV_Modell!"&amp;RIGHT(CELL("adresse",OFFSET(DMAV_Modell!$G$6,E69-1,0)),LEN(CELL("adresse",OFFSET(DMAV_Modell!$G$6,E69-1,0)))-FIND("!",CELL("adresse",OFFSET(DMAV_Modell!$G$6,E69-1,0)))),"Modell"))</f>
        <v>Modell</v>
      </c>
      <c r="Q69" s="85" t="str" cm="1">
        <f t="array" ref="Q69">IF(E69="",IF(K69="","",IF(INDEX(DMAV_Dienste!$H$6:$H$2006,K69)="","",INDEX(DMAV_Dienste!$H$6:$H$2006,K69))),IF(INDEX(DMAV_Modell!$J$6:$J$2006,E69)="","",INDEX(DMAV_Modell!$J$6:$J$2006,E69)))</f>
        <v>DOMAIN</v>
      </c>
      <c r="R69" s="86" t="str" cm="1">
        <f t="array" ref="R69">IF(E69="",IF(K69="","",IF(INDEX(DMAV_Dienste!$G$6:$G$2006,K69)="","",INDEX(DMAV_Dienste!$G$6:$G$2006,K69))),IF(INDEX(DMAV_Modell!$I$6:$I$2006,E69)="","",INDEX(DMAV_Modell!$I$6:$I$2006,E69)))</f>
        <v/>
      </c>
      <c r="S69" s="86" t="str" cm="1">
        <f t="array" ref="S69">IF(E69="",IF(K69="","",IF(INDEX(DMAV_Dienste!$I$6:$I$2006,K69)="","",INDEX(DMAV_Dienste!$I$6:$I$2006,K69))),IF(INDEX(DMAV_Modell!$K$6:$K$2006,E69)="","",INDEX(DMAV_Modell!$K$6:$K$2006,E69)))</f>
        <v>Versicherungsart</v>
      </c>
      <c r="T69" s="86" t="str" cm="1">
        <f t="array" ref="T69">IF(E69="",IF(K69="","",IF(INDEX(DMAV_Dienste!$L$6:$L$2006,K69)="","",INDEX(DMAV_Dienste!$L$6:$L$2006,K69))),IF(INDEX(DMAV_Modell!$N$6:$N$2006,E69)="","",INDEX(DMAV_Modell!$N$6:$N$2006,E69)))</f>
        <v/>
      </c>
      <c r="U69" s="87" t="str" cm="1">
        <f t="array" aca="1" ref="U69" ca="1">IF(AND(F69="",L69=""),"",HYPERLINK("#"&amp;RIGHT(CELL("dateiname"),LEN(CELL("dateiname"))-FIND("]",CELL("dateiname")))&amp;"!"&amp;CELL("adresse",OFFSET($F$6,MATCH(IF(F69="",L69,F69),$E$6:$E$2000,0)-1,4)),"STRUCT"))</f>
        <v/>
      </c>
      <c r="V69" s="88" t="str" cm="1">
        <f t="array" aca="1" ref="V69" ca="1">IF(AND(G69="",M69=""),"",HYPERLINK("#"&amp;RIGHT(CELL("dateiname"),LEN(CELL("dateiname"))-FIND("]",CELL("dateiname")))&amp;"!"&amp;CELL("adresse",OFFSET($G$6,MATCH(IF(G69="",M69,G69),$E$6:$E$2000,0)-1,3)),"SUBSTRUCT"))</f>
        <v/>
      </c>
      <c r="X69" s="104"/>
      <c r="Z69" s="117"/>
      <c r="AA69" s="118"/>
      <c r="AB69" s="119"/>
      <c r="AC69" s="120"/>
      <c r="AE69" s="109"/>
      <c r="AF69" s="110"/>
      <c r="AG69" s="111"/>
      <c r="AH69" s="112"/>
      <c r="AJ69" s="101"/>
      <c r="AL69" s="68" t="str" cm="1">
        <f t="array" aca="1" ref="AL69" ca="1">IF(N69="-","",HYPERLINK("#'DM01-AV-CH'!"&amp;RIGHT(CELL("adresse",OFFSET('DM01-AV-CH'!$G$6,N69-1,0)),LEN(CELL("adresse",OFFSET('DM01-AV-CH'!$G$6,N69-1,0)))-FIND("!",CELL("adresse",OFFSET('DM01-AV-CH'!$G$6,N69-1,0)))),"Modell"))</f>
        <v>Modell</v>
      </c>
      <c r="AM69" s="96" t="str" cm="1">
        <f t="array" ref="AM69">IF($N69="-","",IF(INDEX('DM01-AV-CH'!$G$6:$G$2006,$N69)="","",INDEX('DM01-AV-CH'!$G$6:$G$2006,$N69)))</f>
        <v>Allgemein</v>
      </c>
      <c r="AN69" s="97" t="str" cm="1">
        <f t="array" ref="AN69">IF($N69="-","",IF(INDEX('DM01-AV-CH'!$H$6:$H$2006,$N69)="","",INDEX('DM01-AV-CH'!$H$6:$H$2006,$N69)))</f>
        <v/>
      </c>
      <c r="AO69" s="98" t="str" cm="1">
        <f t="array" ref="AO69">IF($N69="-","",IF(INDEX('DM01-AV-CH'!$I$6:$I$2006,$N69)="","",INDEX('DM01-AV-CH'!$I$6:$I$2006,$N69)))</f>
        <v>Versicherungsart</v>
      </c>
    </row>
    <row r="70" spans="1:41" x14ac:dyDescent="0.25">
      <c r="A70" s="201">
        <v>65</v>
      </c>
      <c r="B70" s="148" t="str" cm="1">
        <f t="array" ref="B70">IF(A70="","",INDEX(Korrelation!$E$4:$E$2004,A70))</f>
        <v>54</v>
      </c>
      <c r="C70" s="148">
        <f t="shared" si="0"/>
        <v>0</v>
      </c>
      <c r="D70" s="148">
        <f t="shared" si="1"/>
        <v>0</v>
      </c>
      <c r="E70" s="148">
        <f t="shared" si="2"/>
        <v>54</v>
      </c>
      <c r="F70" s="148" t="str">
        <f t="shared" si="3"/>
        <v/>
      </c>
      <c r="G70" s="148" t="str">
        <f t="shared" si="4"/>
        <v/>
      </c>
      <c r="H70" s="148" t="str" cm="1">
        <f t="array" ref="H70">IF(A70="","",INDEX(Korrelation!$F$4:$F$2004,A70))</f>
        <v>-</v>
      </c>
      <c r="I70" s="148">
        <f t="shared" si="5"/>
        <v>0</v>
      </c>
      <c r="J70" s="148">
        <f t="shared" si="6"/>
        <v>0</v>
      </c>
      <c r="K70" s="148" t="str">
        <f t="shared" si="7"/>
        <v/>
      </c>
      <c r="L70" s="148" t="str">
        <f t="shared" si="8"/>
        <v/>
      </c>
      <c r="M70" s="148" t="str">
        <f t="shared" si="9"/>
        <v/>
      </c>
      <c r="N70" s="148" cm="1">
        <f t="array" ref="N70">IF(A70="","",INDEX(Korrelation!$G$4:$G$2004,A70))</f>
        <v>22</v>
      </c>
      <c r="O70" s="148"/>
      <c r="P70" s="68" t="str" cm="1">
        <f t="array" aca="1" ref="P70" ca="1">IF(E70="",IF(K70="","",HYPERLINK("#DMAV_Dienste!"&amp;RIGHT(CELL("adresse",OFFSET(DMAV_Dienste!$E$6,K70-1,0)),LEN(CELL("adresse",OFFSET(DMAV_Dienste!$E$6,K70-1,0)))-FIND("!",CELL("adresse",OFFSET(DMAV_Dienste!$E$6,K70-1,0)))),"Dienst")),HYPERLINK("#DMAV_Modell!"&amp;RIGHT(CELL("adresse",OFFSET(DMAV_Modell!$G$6,E70-1,0)),LEN(CELL("adresse",OFFSET(DMAV_Modell!$G$6,E70-1,0)))-FIND("!",CELL("adresse",OFFSET(DMAV_Modell!$G$6,E70-1,0)))),"Modell"))</f>
        <v>Modell</v>
      </c>
      <c r="Q70" s="85" t="str" cm="1">
        <f t="array" ref="Q70">IF(E70="",IF(K70="","",IF(INDEX(DMAV_Dienste!$H$6:$H$2006,K70)="","",INDEX(DMAV_Dienste!$H$6:$H$2006,K70))),IF(INDEX(DMAV_Modell!$J$6:$J$2006,E70)="","",INDEX(DMAV_Modell!$J$6:$J$2006,E70)))</f>
        <v>DOMAIN</v>
      </c>
      <c r="R70" s="86" t="str" cm="1">
        <f t="array" ref="R70">IF(E70="",IF(K70="","",IF(INDEX(DMAV_Dienste!$G$6:$G$2006,K70)="","",INDEX(DMAV_Dienste!$G$6:$G$2006,K70))),IF(INDEX(DMAV_Modell!$I$6:$I$2006,E70)="","",INDEX(DMAV_Modell!$I$6:$I$2006,E70)))</f>
        <v/>
      </c>
      <c r="S70" s="86" t="str" cm="1">
        <f t="array" ref="S70">IF(E70="",IF(K70="","",IF(INDEX(DMAV_Dienste!$I$6:$I$2006,K70)="","",INDEX(DMAV_Dienste!$I$6:$I$2006,K70))),IF(INDEX(DMAV_Modell!$K$6:$K$2006,E70)="","",INDEX(DMAV_Modell!$K$6:$K$2006,E70)))</f>
        <v>Versicherungsart</v>
      </c>
      <c r="T70" s="86" t="str" cm="1">
        <f t="array" ref="T70">IF(E70="",IF(K70="","",IF(INDEX(DMAV_Dienste!$L$6:$L$2006,K70)="","",INDEX(DMAV_Dienste!$L$6:$L$2006,K70))),IF(INDEX(DMAV_Modell!$N$6:$N$2006,E70)="","",INDEX(DMAV_Modell!$N$6:$N$2006,E70)))</f>
        <v/>
      </c>
      <c r="U70" s="87" t="str" cm="1">
        <f t="array" aca="1" ref="U70" ca="1">IF(AND(F70="",L70=""),"",HYPERLINK("#"&amp;RIGHT(CELL("dateiname"),LEN(CELL("dateiname"))-FIND("]",CELL("dateiname")))&amp;"!"&amp;CELL("adresse",OFFSET($F$6,MATCH(IF(F70="",L70,F70),$E$6:$E$2000,0)-1,4)),"STRUCT"))</f>
        <v/>
      </c>
      <c r="V70" s="88" t="str" cm="1">
        <f t="array" aca="1" ref="V70" ca="1">IF(AND(G70="",M70=""),"",HYPERLINK("#"&amp;RIGHT(CELL("dateiname"),LEN(CELL("dateiname"))-FIND("]",CELL("dateiname")))&amp;"!"&amp;CELL("adresse",OFFSET($G$6,MATCH(IF(G70="",M70,G70),$E$6:$E$2000,0)-1,3)),"SUBSTRUCT"))</f>
        <v/>
      </c>
      <c r="X70" s="104"/>
      <c r="Z70" s="117"/>
      <c r="AA70" s="118"/>
      <c r="AB70" s="119"/>
      <c r="AC70" s="120"/>
      <c r="AE70" s="109"/>
      <c r="AF70" s="110"/>
      <c r="AG70" s="111"/>
      <c r="AH70" s="112"/>
      <c r="AJ70" s="101"/>
      <c r="AL70" s="68" t="str" cm="1">
        <f t="array" aca="1" ref="AL70" ca="1">IF(N70="-","",HYPERLINK("#'DM01-AV-CH'!"&amp;RIGHT(CELL("adresse",OFFSET('DM01-AV-CH'!$G$6,N70-1,0)),LEN(CELL("adresse",OFFSET('DM01-AV-CH'!$G$6,N70-1,0)))-FIND("!",CELL("adresse",OFFSET('DM01-AV-CH'!$G$6,N70-1,0)))),"Modell"))</f>
        <v>Modell</v>
      </c>
      <c r="AM70" s="96" t="str" cm="1">
        <f t="array" ref="AM70">IF($N70="-","",IF(INDEX('DM01-AV-CH'!$G$6:$G$2006,$N70)="","",INDEX('DM01-AV-CH'!$G$6:$G$2006,$N70)))</f>
        <v>Allgemein</v>
      </c>
      <c r="AN70" s="97" t="str" cm="1">
        <f t="array" ref="AN70">IF($N70="-","",IF(INDEX('DM01-AV-CH'!$H$6:$H$2006,$N70)="","",INDEX('DM01-AV-CH'!$H$6:$H$2006,$N70)))</f>
        <v/>
      </c>
      <c r="AO70" s="98" t="str" cm="1">
        <f t="array" ref="AO70">IF($N70="-","",IF(INDEX('DM01-AV-CH'!$I$6:$I$2006,$N70)="","",INDEX('DM01-AV-CH'!$I$6:$I$2006,$N70)))</f>
        <v>Versicherungsart</v>
      </c>
    </row>
    <row r="71" spans="1:41" x14ac:dyDescent="0.25">
      <c r="A71" s="201">
        <v>66</v>
      </c>
      <c r="B71" s="148" t="str" cm="1">
        <f t="array" ref="B71">IF(A71="","",INDEX(Korrelation!$E$4:$E$2004,A71))</f>
        <v>55</v>
      </c>
      <c r="C71" s="148">
        <f t="shared" ref="C71:C134" si="10">IF(B71="",0,IF(ISERR(SEARCH(".",B71)),0,SEARCH(".",B71)))</f>
        <v>0</v>
      </c>
      <c r="D71" s="148">
        <f t="shared" ref="D71:D134" si="11">IF(C71=0,0,IF(ISERR(SEARCH(".",B71,C71+1)),0,SEARCH(".",B71,C71+1)))</f>
        <v>0</v>
      </c>
      <c r="E71" s="148">
        <f t="shared" ref="E71:E134" si="12">IF(B71="","",IF(B71="-","",_xlfn.NUMBERVALUE(IF(C71=0,B71,MID(B71,1,C71-1)))))</f>
        <v>55</v>
      </c>
      <c r="F71" s="148" t="str">
        <f t="shared" ref="F71:F134" si="13">IF(B71="","",IF(B71="-","",IF(C71=0,"",_xlfn.NUMBERVALUE(IF(D71=0,MID(B71,C71+1,LEN(B71)),MID(B71,C71+1,D71-C71-1))))))</f>
        <v/>
      </c>
      <c r="G71" s="148" t="str">
        <f t="shared" ref="G71:G134" si="14">IF(B71="","",IF(B71="-","",IF(D71=0,"",_xlfn.NUMBERVALUE(MID(B71,D71+1,LEN(B71))))))</f>
        <v/>
      </c>
      <c r="H71" s="148" t="str" cm="1">
        <f t="array" ref="H71">IF(A71="","",INDEX(Korrelation!$F$4:$F$2004,A71))</f>
        <v>-</v>
      </c>
      <c r="I71" s="148">
        <f t="shared" ref="I71:I134" si="15">IF(H71="",0,IF(ISERR(SEARCH(".",H71)),0,SEARCH(".",H71)))</f>
        <v>0</v>
      </c>
      <c r="J71" s="148">
        <f t="shared" ref="J71:J134" si="16">IF(I71=0,0,IF(ISERR(SEARCH(".",H71,I71+1)),0,SEARCH(".",H71,I71+1)))</f>
        <v>0</v>
      </c>
      <c r="K71" s="148" t="str">
        <f t="shared" ref="K71:K134" si="17">IF(H71="","",IF(H71="-","",_xlfn.NUMBERVALUE(IF(I71=0,H71,MID(H71,1,I71-1)))))</f>
        <v/>
      </c>
      <c r="L71" s="148" t="str">
        <f t="shared" ref="L71:L134" si="18">IF(H71="","",IF(H71="-","",IF(I71=0,"",_xlfn.NUMBERVALUE(IF(J71=0,MID(H71,I71+1,LEN(H71)),MID(H71,I71+1,J71-I71-1))))))</f>
        <v/>
      </c>
      <c r="M71" s="148" t="str">
        <f t="shared" ref="M71:M134" si="19">IF(H71="","",IF(H71="-","",IF(J71=0,"",_xlfn.NUMBERVALUE(MID(H71,J71+1,LEN(H71))))))</f>
        <v/>
      </c>
      <c r="N71" s="148" cm="1">
        <f t="array" ref="N71">IF(A71="","",INDEX(Korrelation!$G$4:$G$2004,A71))</f>
        <v>23</v>
      </c>
      <c r="O71" s="148"/>
      <c r="P71" s="68" t="str" cm="1">
        <f t="array" aca="1" ref="P71" ca="1">IF(E71="",IF(K71="","",HYPERLINK("#DMAV_Dienste!"&amp;RIGHT(CELL("adresse",OFFSET(DMAV_Dienste!$E$6,K71-1,0)),LEN(CELL("adresse",OFFSET(DMAV_Dienste!$E$6,K71-1,0)))-FIND("!",CELL("adresse",OFFSET(DMAV_Dienste!$E$6,K71-1,0)))),"Dienst")),HYPERLINK("#DMAV_Modell!"&amp;RIGHT(CELL("adresse",OFFSET(DMAV_Modell!$G$6,E71-1,0)),LEN(CELL("adresse",OFFSET(DMAV_Modell!$G$6,E71-1,0)))-FIND("!",CELL("adresse",OFFSET(DMAV_Modell!$G$6,E71-1,0)))),"Modell"))</f>
        <v>Modell</v>
      </c>
      <c r="Q71" s="85" t="str" cm="1">
        <f t="array" ref="Q71">IF(E71="",IF(K71="","",IF(INDEX(DMAV_Dienste!$H$6:$H$2006,K71)="","",INDEX(DMAV_Dienste!$H$6:$H$2006,K71))),IF(INDEX(DMAV_Modell!$J$6:$J$2006,E71)="","",INDEX(DMAV_Modell!$J$6:$J$2006,E71)))</f>
        <v>DOMAIN</v>
      </c>
      <c r="R71" s="86" t="str" cm="1">
        <f t="array" ref="R71">IF(E71="",IF(K71="","",IF(INDEX(DMAV_Dienste!$G$6:$G$2006,K71)="","",INDEX(DMAV_Dienste!$G$6:$G$2006,K71))),IF(INDEX(DMAV_Modell!$I$6:$I$2006,E71)="","",INDEX(DMAV_Modell!$I$6:$I$2006,E71)))</f>
        <v/>
      </c>
      <c r="S71" s="86" t="str" cm="1">
        <f t="array" ref="S71">IF(E71="",IF(K71="","",IF(INDEX(DMAV_Dienste!$I$6:$I$2006,K71)="","",INDEX(DMAV_Dienste!$I$6:$I$2006,K71))),IF(INDEX(DMAV_Modell!$K$6:$K$2006,E71)="","",INDEX(DMAV_Modell!$K$6:$K$2006,E71)))</f>
        <v>Versicherungsart</v>
      </c>
      <c r="T71" s="86" t="str" cm="1">
        <f t="array" ref="T71">IF(E71="",IF(K71="","",IF(INDEX(DMAV_Dienste!$L$6:$L$2006,K71)="","",INDEX(DMAV_Dienste!$L$6:$L$2006,K71))),IF(INDEX(DMAV_Modell!$N$6:$N$2006,E71)="","",INDEX(DMAV_Modell!$N$6:$N$2006,E71)))</f>
        <v/>
      </c>
      <c r="U71" s="87" t="str" cm="1">
        <f t="array" aca="1" ref="U71" ca="1">IF(AND(F71="",L71=""),"",HYPERLINK("#"&amp;RIGHT(CELL("dateiname"),LEN(CELL("dateiname"))-FIND("]",CELL("dateiname")))&amp;"!"&amp;CELL("adresse",OFFSET($F$6,MATCH(IF(F71="",L71,F71),$E$6:$E$2000,0)-1,4)),"STRUCT"))</f>
        <v/>
      </c>
      <c r="V71" s="88" t="str" cm="1">
        <f t="array" aca="1" ref="V71" ca="1">IF(AND(G71="",M71=""),"",HYPERLINK("#"&amp;RIGHT(CELL("dateiname"),LEN(CELL("dateiname"))-FIND("]",CELL("dateiname")))&amp;"!"&amp;CELL("adresse",OFFSET($G$6,MATCH(IF(G71="",M71,G71),$E$6:$E$2000,0)-1,3)),"SUBSTRUCT"))</f>
        <v/>
      </c>
      <c r="X71" s="104"/>
      <c r="Z71" s="117"/>
      <c r="AA71" s="118"/>
      <c r="AB71" s="119"/>
      <c r="AC71" s="120"/>
      <c r="AE71" s="109"/>
      <c r="AF71" s="110"/>
      <c r="AG71" s="111"/>
      <c r="AH71" s="112"/>
      <c r="AJ71" s="101"/>
      <c r="AL71" s="68" t="str" cm="1">
        <f t="array" aca="1" ref="AL71" ca="1">IF(N71="-","",HYPERLINK("#'DM01-AV-CH'!"&amp;RIGHT(CELL("adresse",OFFSET('DM01-AV-CH'!$G$6,N71-1,0)),LEN(CELL("adresse",OFFSET('DM01-AV-CH'!$G$6,N71-1,0)))-FIND("!",CELL("adresse",OFFSET('DM01-AV-CH'!$G$6,N71-1,0)))),"Modell"))</f>
        <v>Modell</v>
      </c>
      <c r="AM71" s="96" t="str" cm="1">
        <f t="array" ref="AM71">IF($N71="-","",IF(INDEX('DM01-AV-CH'!$G$6:$G$2006,$N71)="","",INDEX('DM01-AV-CH'!$G$6:$G$2006,$N71)))</f>
        <v>Allgemein</v>
      </c>
      <c r="AN71" s="97" t="str" cm="1">
        <f t="array" ref="AN71">IF($N71="-","",IF(INDEX('DM01-AV-CH'!$H$6:$H$2006,$N71)="","",INDEX('DM01-AV-CH'!$H$6:$H$2006,$N71)))</f>
        <v/>
      </c>
      <c r="AO71" s="98" t="str" cm="1">
        <f t="array" ref="AO71">IF($N71="-","",IF(INDEX('DM01-AV-CH'!$I$6:$I$2006,$N71)="","",INDEX('DM01-AV-CH'!$I$6:$I$2006,$N71)))</f>
        <v>Versicherungsart</v>
      </c>
    </row>
    <row r="72" spans="1:41" x14ac:dyDescent="0.25">
      <c r="A72" s="201">
        <v>67</v>
      </c>
      <c r="B72" s="148" t="str" cm="1">
        <f t="array" ref="B72">IF(A72="","",INDEX(Korrelation!$E$4:$E$2004,A72))</f>
        <v>56</v>
      </c>
      <c r="C72" s="148">
        <f t="shared" si="10"/>
        <v>0</v>
      </c>
      <c r="D72" s="148">
        <f t="shared" si="11"/>
        <v>0</v>
      </c>
      <c r="E72" s="148">
        <f t="shared" si="12"/>
        <v>56</v>
      </c>
      <c r="F72" s="148" t="str">
        <f t="shared" si="13"/>
        <v/>
      </c>
      <c r="G72" s="148" t="str">
        <f t="shared" si="14"/>
        <v/>
      </c>
      <c r="H72" s="148" t="str" cm="1">
        <f t="array" ref="H72">IF(A72="","",INDEX(Korrelation!$F$4:$F$2004,A72))</f>
        <v>-</v>
      </c>
      <c r="I72" s="148">
        <f t="shared" si="15"/>
        <v>0</v>
      </c>
      <c r="J72" s="148">
        <f t="shared" si="16"/>
        <v>0</v>
      </c>
      <c r="K72" s="148" t="str">
        <f t="shared" si="17"/>
        <v/>
      </c>
      <c r="L72" s="148" t="str">
        <f t="shared" si="18"/>
        <v/>
      </c>
      <c r="M72" s="148" t="str">
        <f t="shared" si="19"/>
        <v/>
      </c>
      <c r="N72" s="148" cm="1">
        <f t="array" ref="N72">IF(A72="","",INDEX(Korrelation!$G$4:$G$2004,A72))</f>
        <v>24</v>
      </c>
      <c r="O72" s="148"/>
      <c r="P72" s="68" t="str" cm="1">
        <f t="array" aca="1" ref="P72" ca="1">IF(E72="",IF(K72="","",HYPERLINK("#DMAV_Dienste!"&amp;RIGHT(CELL("adresse",OFFSET(DMAV_Dienste!$E$6,K72-1,0)),LEN(CELL("adresse",OFFSET(DMAV_Dienste!$E$6,K72-1,0)))-FIND("!",CELL("adresse",OFFSET(DMAV_Dienste!$E$6,K72-1,0)))),"Dienst")),HYPERLINK("#DMAV_Modell!"&amp;RIGHT(CELL("adresse",OFFSET(DMAV_Modell!$G$6,E72-1,0)),LEN(CELL("adresse",OFFSET(DMAV_Modell!$G$6,E72-1,0)))-FIND("!",CELL("adresse",OFFSET(DMAV_Modell!$G$6,E72-1,0)))),"Modell"))</f>
        <v>Modell</v>
      </c>
      <c r="Q72" s="85" t="str" cm="1">
        <f t="array" ref="Q72">IF(E72="",IF(K72="","",IF(INDEX(DMAV_Dienste!$H$6:$H$2006,K72)="","",INDEX(DMAV_Dienste!$H$6:$H$2006,K72))),IF(INDEX(DMAV_Modell!$J$6:$J$2006,E72)="","",INDEX(DMAV_Modell!$J$6:$J$2006,E72)))</f>
        <v>DOMAIN</v>
      </c>
      <c r="R72" s="86" t="str" cm="1">
        <f t="array" ref="R72">IF(E72="",IF(K72="","",IF(INDEX(DMAV_Dienste!$G$6:$G$2006,K72)="","",INDEX(DMAV_Dienste!$G$6:$G$2006,K72))),IF(INDEX(DMAV_Modell!$I$6:$I$2006,E72)="","",INDEX(DMAV_Modell!$I$6:$I$2006,E72)))</f>
        <v/>
      </c>
      <c r="S72" s="86" t="str" cm="1">
        <f t="array" ref="S72">IF(E72="",IF(K72="","",IF(INDEX(DMAV_Dienste!$I$6:$I$2006,K72)="","",INDEX(DMAV_Dienste!$I$6:$I$2006,K72))),IF(INDEX(DMAV_Modell!$K$6:$K$2006,E72)="","",INDEX(DMAV_Modell!$K$6:$K$2006,E72)))</f>
        <v>Versicherungsart</v>
      </c>
      <c r="T72" s="86" t="str" cm="1">
        <f t="array" ref="T72">IF(E72="",IF(K72="","",IF(INDEX(DMAV_Dienste!$L$6:$L$2006,K72)="","",INDEX(DMAV_Dienste!$L$6:$L$2006,K72))),IF(INDEX(DMAV_Modell!$N$6:$N$2006,E72)="","",INDEX(DMAV_Modell!$N$6:$N$2006,E72)))</f>
        <v/>
      </c>
      <c r="U72" s="87" t="str" cm="1">
        <f t="array" aca="1" ref="U72" ca="1">IF(AND(F72="",L72=""),"",HYPERLINK("#"&amp;RIGHT(CELL("dateiname"),LEN(CELL("dateiname"))-FIND("]",CELL("dateiname")))&amp;"!"&amp;CELL("adresse",OFFSET($F$6,MATCH(IF(F72="",L72,F72),$E$6:$E$2000,0)-1,4)),"STRUCT"))</f>
        <v/>
      </c>
      <c r="V72" s="88" t="str" cm="1">
        <f t="array" aca="1" ref="V72" ca="1">IF(AND(G72="",M72=""),"",HYPERLINK("#"&amp;RIGHT(CELL("dateiname"),LEN(CELL("dateiname"))-FIND("]",CELL("dateiname")))&amp;"!"&amp;CELL("adresse",OFFSET($G$6,MATCH(IF(G72="",M72,G72),$E$6:$E$2000,0)-1,3)),"SUBSTRUCT"))</f>
        <v/>
      </c>
      <c r="X72" s="104"/>
      <c r="Z72" s="117"/>
      <c r="AA72" s="118"/>
      <c r="AB72" s="119"/>
      <c r="AC72" s="120"/>
      <c r="AE72" s="109"/>
      <c r="AF72" s="110"/>
      <c r="AG72" s="111"/>
      <c r="AH72" s="112"/>
      <c r="AJ72" s="101"/>
      <c r="AL72" s="68" t="str" cm="1">
        <f t="array" aca="1" ref="AL72" ca="1">IF(N72="-","",HYPERLINK("#'DM01-AV-CH'!"&amp;RIGHT(CELL("adresse",OFFSET('DM01-AV-CH'!$G$6,N72-1,0)),LEN(CELL("adresse",OFFSET('DM01-AV-CH'!$G$6,N72-1,0)))-FIND("!",CELL("adresse",OFFSET('DM01-AV-CH'!$G$6,N72-1,0)))),"Modell"))</f>
        <v>Modell</v>
      </c>
      <c r="AM72" s="96" t="str" cm="1">
        <f t="array" ref="AM72">IF($N72="-","",IF(INDEX('DM01-AV-CH'!$G$6:$G$2006,$N72)="","",INDEX('DM01-AV-CH'!$G$6:$G$2006,$N72)))</f>
        <v>Allgemein</v>
      </c>
      <c r="AN72" s="97" t="str" cm="1">
        <f t="array" ref="AN72">IF($N72="-","",IF(INDEX('DM01-AV-CH'!$H$6:$H$2006,$N72)="","",INDEX('DM01-AV-CH'!$H$6:$H$2006,$N72)))</f>
        <v/>
      </c>
      <c r="AO72" s="98" t="str" cm="1">
        <f t="array" ref="AO72">IF($N72="-","",IF(INDEX('DM01-AV-CH'!$I$6:$I$2006,$N72)="","",INDEX('DM01-AV-CH'!$I$6:$I$2006,$N72)))</f>
        <v>Versicherungsart</v>
      </c>
    </row>
    <row r="73" spans="1:41" x14ac:dyDescent="0.25">
      <c r="A73" s="201">
        <v>68</v>
      </c>
      <c r="B73" s="148" t="str" cm="1">
        <f t="array" ref="B73">IF(A73="","",INDEX(Korrelation!$E$4:$E$2004,A73))</f>
        <v>57</v>
      </c>
      <c r="C73" s="148">
        <f t="shared" si="10"/>
        <v>0</v>
      </c>
      <c r="D73" s="148">
        <f t="shared" si="11"/>
        <v>0</v>
      </c>
      <c r="E73" s="148">
        <f t="shared" si="12"/>
        <v>57</v>
      </c>
      <c r="F73" s="148" t="str">
        <f t="shared" si="13"/>
        <v/>
      </c>
      <c r="G73" s="148" t="str">
        <f t="shared" si="14"/>
        <v/>
      </c>
      <c r="H73" s="148" t="str" cm="1">
        <f t="array" ref="H73">IF(A73="","",INDEX(Korrelation!$F$4:$F$2004,A73))</f>
        <v>-</v>
      </c>
      <c r="I73" s="148">
        <f t="shared" si="15"/>
        <v>0</v>
      </c>
      <c r="J73" s="148">
        <f t="shared" si="16"/>
        <v>0</v>
      </c>
      <c r="K73" s="148" t="str">
        <f t="shared" si="17"/>
        <v/>
      </c>
      <c r="L73" s="148" t="str">
        <f t="shared" si="18"/>
        <v/>
      </c>
      <c r="M73" s="148" t="str">
        <f t="shared" si="19"/>
        <v/>
      </c>
      <c r="N73" s="148" cm="1">
        <f t="array" ref="N73">IF(A73="","",INDEX(Korrelation!$G$4:$G$2004,A73))</f>
        <v>25</v>
      </c>
      <c r="O73" s="148"/>
      <c r="P73" s="68" t="str" cm="1">
        <f t="array" aca="1" ref="P73" ca="1">IF(E73="",IF(K73="","",HYPERLINK("#DMAV_Dienste!"&amp;RIGHT(CELL("adresse",OFFSET(DMAV_Dienste!$E$6,K73-1,0)),LEN(CELL("adresse",OFFSET(DMAV_Dienste!$E$6,K73-1,0)))-FIND("!",CELL("adresse",OFFSET(DMAV_Dienste!$E$6,K73-1,0)))),"Dienst")),HYPERLINK("#DMAV_Modell!"&amp;RIGHT(CELL("adresse",OFFSET(DMAV_Modell!$G$6,E73-1,0)),LEN(CELL("adresse",OFFSET(DMAV_Modell!$G$6,E73-1,0)))-FIND("!",CELL("adresse",OFFSET(DMAV_Modell!$G$6,E73-1,0)))),"Modell"))</f>
        <v>Modell</v>
      </c>
      <c r="Q73" s="85" t="str" cm="1">
        <f t="array" ref="Q73">IF(E73="",IF(K73="","",IF(INDEX(DMAV_Dienste!$H$6:$H$2006,K73)="","",INDEX(DMAV_Dienste!$H$6:$H$2006,K73))),IF(INDEX(DMAV_Modell!$J$6:$J$2006,E73)="","",INDEX(DMAV_Modell!$J$6:$J$2006,E73)))</f>
        <v>DOMAIN</v>
      </c>
      <c r="R73" s="86" t="str" cm="1">
        <f t="array" ref="R73">IF(E73="",IF(K73="","",IF(INDEX(DMAV_Dienste!$G$6:$G$2006,K73)="","",INDEX(DMAV_Dienste!$G$6:$G$2006,K73))),IF(INDEX(DMAV_Modell!$I$6:$I$2006,E73)="","",INDEX(DMAV_Modell!$I$6:$I$2006,E73)))</f>
        <v/>
      </c>
      <c r="S73" s="86" t="str" cm="1">
        <f t="array" ref="S73">IF(E73="",IF(K73="","",IF(INDEX(DMAV_Dienste!$I$6:$I$2006,K73)="","",INDEX(DMAV_Dienste!$I$6:$I$2006,K73))),IF(INDEX(DMAV_Modell!$K$6:$K$2006,E73)="","",INDEX(DMAV_Modell!$K$6:$K$2006,E73)))</f>
        <v>Versicherungsart</v>
      </c>
      <c r="T73" s="86" t="str" cm="1">
        <f t="array" ref="T73">IF(E73="",IF(K73="","",IF(INDEX(DMAV_Dienste!$L$6:$L$2006,K73)="","",INDEX(DMAV_Dienste!$L$6:$L$2006,K73))),IF(INDEX(DMAV_Modell!$N$6:$N$2006,E73)="","",INDEX(DMAV_Modell!$N$6:$N$2006,E73)))</f>
        <v/>
      </c>
      <c r="U73" s="87" t="str" cm="1">
        <f t="array" aca="1" ref="U73" ca="1">IF(AND(F73="",L73=""),"",HYPERLINK("#"&amp;RIGHT(CELL("dateiname"),LEN(CELL("dateiname"))-FIND("]",CELL("dateiname")))&amp;"!"&amp;CELL("adresse",OFFSET($F$6,MATCH(IF(F73="",L73,F73),$E$6:$E$2000,0)-1,4)),"STRUCT"))</f>
        <v/>
      </c>
      <c r="V73" s="88" t="str" cm="1">
        <f t="array" aca="1" ref="V73" ca="1">IF(AND(G73="",M73=""),"",HYPERLINK("#"&amp;RIGHT(CELL("dateiname"),LEN(CELL("dateiname"))-FIND("]",CELL("dateiname")))&amp;"!"&amp;CELL("adresse",OFFSET($G$6,MATCH(IF(G73="",M73,G73),$E$6:$E$2000,0)-1,3)),"SUBSTRUCT"))</f>
        <v/>
      </c>
      <c r="X73" s="104"/>
      <c r="Z73" s="117"/>
      <c r="AA73" s="118"/>
      <c r="AB73" s="119"/>
      <c r="AC73" s="120"/>
      <c r="AE73" s="109"/>
      <c r="AF73" s="110"/>
      <c r="AG73" s="111"/>
      <c r="AH73" s="112"/>
      <c r="AJ73" s="101"/>
      <c r="AL73" s="68" t="str" cm="1">
        <f t="array" aca="1" ref="AL73" ca="1">IF(N73="-","",HYPERLINK("#'DM01-AV-CH'!"&amp;RIGHT(CELL("adresse",OFFSET('DM01-AV-CH'!$G$6,N73-1,0)),LEN(CELL("adresse",OFFSET('DM01-AV-CH'!$G$6,N73-1,0)))-FIND("!",CELL("adresse",OFFSET('DM01-AV-CH'!$G$6,N73-1,0)))),"Modell"))</f>
        <v>Modell</v>
      </c>
      <c r="AM73" s="96" t="str" cm="1">
        <f t="array" ref="AM73">IF($N73="-","",IF(INDEX('DM01-AV-CH'!$G$6:$G$2006,$N73)="","",INDEX('DM01-AV-CH'!$G$6:$G$2006,$N73)))</f>
        <v>Allgemein</v>
      </c>
      <c r="AN73" s="97" t="str" cm="1">
        <f t="array" ref="AN73">IF($N73="-","",IF(INDEX('DM01-AV-CH'!$H$6:$H$2006,$N73)="","",INDEX('DM01-AV-CH'!$H$6:$H$2006,$N73)))</f>
        <v/>
      </c>
      <c r="AO73" s="98" t="str" cm="1">
        <f t="array" ref="AO73">IF($N73="-","",IF(INDEX('DM01-AV-CH'!$I$6:$I$2006,$N73)="","",INDEX('DM01-AV-CH'!$I$6:$I$2006,$N73)))</f>
        <v>Versicherungsart</v>
      </c>
    </row>
    <row r="74" spans="1:41" x14ac:dyDescent="0.25">
      <c r="A74" s="201">
        <v>69</v>
      </c>
      <c r="B74" s="148" t="str" cm="1">
        <f t="array" ref="B74">IF(A74="","",INDEX(Korrelation!$E$4:$E$2004,A74))</f>
        <v>58</v>
      </c>
      <c r="C74" s="148">
        <f t="shared" si="10"/>
        <v>0</v>
      </c>
      <c r="D74" s="148">
        <f t="shared" si="11"/>
        <v>0</v>
      </c>
      <c r="E74" s="148">
        <f t="shared" si="12"/>
        <v>58</v>
      </c>
      <c r="F74" s="148" t="str">
        <f t="shared" si="13"/>
        <v/>
      </c>
      <c r="G74" s="148" t="str">
        <f t="shared" si="14"/>
        <v/>
      </c>
      <c r="H74" s="148" t="str" cm="1">
        <f t="array" ref="H74">IF(A74="","",INDEX(Korrelation!$F$4:$F$2004,A74))</f>
        <v>-</v>
      </c>
      <c r="I74" s="148">
        <f t="shared" si="15"/>
        <v>0</v>
      </c>
      <c r="J74" s="148">
        <f t="shared" si="16"/>
        <v>0</v>
      </c>
      <c r="K74" s="148" t="str">
        <f t="shared" si="17"/>
        <v/>
      </c>
      <c r="L74" s="148" t="str">
        <f t="shared" si="18"/>
        <v/>
      </c>
      <c r="M74" s="148" t="str">
        <f t="shared" si="19"/>
        <v/>
      </c>
      <c r="N74" s="148" cm="1">
        <f t="array" ref="N74">IF(A74="","",INDEX(Korrelation!$G$4:$G$2004,A74))</f>
        <v>26</v>
      </c>
      <c r="O74" s="148"/>
      <c r="P74" s="68" t="str" cm="1">
        <f t="array" aca="1" ref="P74" ca="1">IF(E74="",IF(K74="","",HYPERLINK("#DMAV_Dienste!"&amp;RIGHT(CELL("adresse",OFFSET(DMAV_Dienste!$E$6,K74-1,0)),LEN(CELL("adresse",OFFSET(DMAV_Dienste!$E$6,K74-1,0)))-FIND("!",CELL("adresse",OFFSET(DMAV_Dienste!$E$6,K74-1,0)))),"Dienst")),HYPERLINK("#DMAV_Modell!"&amp;RIGHT(CELL("adresse",OFFSET(DMAV_Modell!$G$6,E74-1,0)),LEN(CELL("adresse",OFFSET(DMAV_Modell!$G$6,E74-1,0)))-FIND("!",CELL("adresse",OFFSET(DMAV_Modell!$G$6,E74-1,0)))),"Modell"))</f>
        <v>Modell</v>
      </c>
      <c r="Q74" s="85" t="str" cm="1">
        <f t="array" ref="Q74">IF(E74="",IF(K74="","",IF(INDEX(DMAV_Dienste!$H$6:$H$2006,K74)="","",INDEX(DMAV_Dienste!$H$6:$H$2006,K74))),IF(INDEX(DMAV_Modell!$J$6:$J$2006,E74)="","",INDEX(DMAV_Modell!$J$6:$J$2006,E74)))</f>
        <v>DOMAIN</v>
      </c>
      <c r="R74" s="86" t="str" cm="1">
        <f t="array" ref="R74">IF(E74="",IF(K74="","",IF(INDEX(DMAV_Dienste!$G$6:$G$2006,K74)="","",INDEX(DMAV_Dienste!$G$6:$G$2006,K74))),IF(INDEX(DMAV_Modell!$I$6:$I$2006,E74)="","",INDEX(DMAV_Modell!$I$6:$I$2006,E74)))</f>
        <v/>
      </c>
      <c r="S74" s="86" t="str" cm="1">
        <f t="array" ref="S74">IF(E74="",IF(K74="","",IF(INDEX(DMAV_Dienste!$I$6:$I$2006,K74)="","",INDEX(DMAV_Dienste!$I$6:$I$2006,K74))),IF(INDEX(DMAV_Modell!$K$6:$K$2006,E74)="","",INDEX(DMAV_Modell!$K$6:$K$2006,E74)))</f>
        <v>Versicherungsart</v>
      </c>
      <c r="T74" s="86" t="str" cm="1">
        <f t="array" ref="T74">IF(E74="",IF(K74="","",IF(INDEX(DMAV_Dienste!$L$6:$L$2006,K74)="","",INDEX(DMAV_Dienste!$L$6:$L$2006,K74))),IF(INDEX(DMAV_Modell!$N$6:$N$2006,E74)="","",INDEX(DMAV_Modell!$N$6:$N$2006,E74)))</f>
        <v/>
      </c>
      <c r="U74" s="87" t="str" cm="1">
        <f t="array" aca="1" ref="U74" ca="1">IF(AND(F74="",L74=""),"",HYPERLINK("#"&amp;RIGHT(CELL("dateiname"),LEN(CELL("dateiname"))-FIND("]",CELL("dateiname")))&amp;"!"&amp;CELL("adresse",OFFSET($F$6,MATCH(IF(F74="",L74,F74),$E$6:$E$2000,0)-1,4)),"STRUCT"))</f>
        <v/>
      </c>
      <c r="V74" s="88" t="str" cm="1">
        <f t="array" aca="1" ref="V74" ca="1">IF(AND(G74="",M74=""),"",HYPERLINK("#"&amp;RIGHT(CELL("dateiname"),LEN(CELL("dateiname"))-FIND("]",CELL("dateiname")))&amp;"!"&amp;CELL("adresse",OFFSET($G$6,MATCH(IF(G74="",M74,G74),$E$6:$E$2000,0)-1,3)),"SUBSTRUCT"))</f>
        <v/>
      </c>
      <c r="X74" s="104"/>
      <c r="Z74" s="117"/>
      <c r="AA74" s="118"/>
      <c r="AB74" s="119"/>
      <c r="AC74" s="120"/>
      <c r="AE74" s="109"/>
      <c r="AF74" s="110"/>
      <c r="AG74" s="111"/>
      <c r="AH74" s="112"/>
      <c r="AJ74" s="101"/>
      <c r="AL74" s="68" t="str" cm="1">
        <f t="array" aca="1" ref="AL74" ca="1">IF(N74="-","",HYPERLINK("#'DM01-AV-CH'!"&amp;RIGHT(CELL("adresse",OFFSET('DM01-AV-CH'!$G$6,N74-1,0)),LEN(CELL("adresse",OFFSET('DM01-AV-CH'!$G$6,N74-1,0)))-FIND("!",CELL("adresse",OFFSET('DM01-AV-CH'!$G$6,N74-1,0)))),"Modell"))</f>
        <v>Modell</v>
      </c>
      <c r="AM74" s="96" t="str" cm="1">
        <f t="array" ref="AM74">IF($N74="-","",IF(INDEX('DM01-AV-CH'!$G$6:$G$2006,$N74)="","",INDEX('DM01-AV-CH'!$G$6:$G$2006,$N74)))</f>
        <v>Allgemein</v>
      </c>
      <c r="AN74" s="97" t="str" cm="1">
        <f t="array" ref="AN74">IF($N74="-","",IF(INDEX('DM01-AV-CH'!$H$6:$H$2006,$N74)="","",INDEX('DM01-AV-CH'!$H$6:$H$2006,$N74)))</f>
        <v/>
      </c>
      <c r="AO74" s="98" t="str" cm="1">
        <f t="array" ref="AO74">IF($N74="-","",IF(INDEX('DM01-AV-CH'!$I$6:$I$2006,$N74)="","",INDEX('DM01-AV-CH'!$I$6:$I$2006,$N74)))</f>
        <v>Versicherungsart</v>
      </c>
    </row>
    <row r="75" spans="1:41" x14ac:dyDescent="0.25">
      <c r="A75" s="201">
        <v>70</v>
      </c>
      <c r="B75" s="148" t="str" cm="1">
        <f t="array" ref="B75">IF(A75="","",INDEX(Korrelation!$E$4:$E$2004,A75))</f>
        <v>59</v>
      </c>
      <c r="C75" s="148">
        <f t="shared" si="10"/>
        <v>0</v>
      </c>
      <c r="D75" s="148">
        <f t="shared" si="11"/>
        <v>0</v>
      </c>
      <c r="E75" s="148">
        <f t="shared" si="12"/>
        <v>59</v>
      </c>
      <c r="F75" s="148" t="str">
        <f t="shared" si="13"/>
        <v/>
      </c>
      <c r="G75" s="148" t="str">
        <f t="shared" si="14"/>
        <v/>
      </c>
      <c r="H75" s="148" t="str" cm="1">
        <f t="array" ref="H75">IF(A75="","",INDEX(Korrelation!$F$4:$F$2004,A75))</f>
        <v>-</v>
      </c>
      <c r="I75" s="148">
        <f t="shared" si="15"/>
        <v>0</v>
      </c>
      <c r="J75" s="148">
        <f t="shared" si="16"/>
        <v>0</v>
      </c>
      <c r="K75" s="148" t="str">
        <f t="shared" si="17"/>
        <v/>
      </c>
      <c r="L75" s="148" t="str">
        <f t="shared" si="18"/>
        <v/>
      </c>
      <c r="M75" s="148" t="str">
        <f t="shared" si="19"/>
        <v/>
      </c>
      <c r="N75" s="148" cm="1">
        <f t="array" ref="N75">IF(A75="","",INDEX(Korrelation!$G$4:$G$2004,A75))</f>
        <v>27</v>
      </c>
      <c r="O75" s="148"/>
      <c r="P75" s="68" t="str" cm="1">
        <f t="array" aca="1" ref="P75" ca="1">IF(E75="",IF(K75="","",HYPERLINK("#DMAV_Dienste!"&amp;RIGHT(CELL("adresse",OFFSET(DMAV_Dienste!$E$6,K75-1,0)),LEN(CELL("adresse",OFFSET(DMAV_Dienste!$E$6,K75-1,0)))-FIND("!",CELL("adresse",OFFSET(DMAV_Dienste!$E$6,K75-1,0)))),"Dienst")),HYPERLINK("#DMAV_Modell!"&amp;RIGHT(CELL("adresse",OFFSET(DMAV_Modell!$G$6,E75-1,0)),LEN(CELL("adresse",OFFSET(DMAV_Modell!$G$6,E75-1,0)))-FIND("!",CELL("adresse",OFFSET(DMAV_Modell!$G$6,E75-1,0)))),"Modell"))</f>
        <v>Modell</v>
      </c>
      <c r="Q75" s="85" t="str" cm="1">
        <f t="array" ref="Q75">IF(E75="",IF(K75="","",IF(INDEX(DMAV_Dienste!$H$6:$H$2006,K75)="","",INDEX(DMAV_Dienste!$H$6:$H$2006,K75))),IF(INDEX(DMAV_Modell!$J$6:$J$2006,E75)="","",INDEX(DMAV_Modell!$J$6:$J$2006,E75)))</f>
        <v>DOMAIN</v>
      </c>
      <c r="R75" s="86" t="str" cm="1">
        <f t="array" ref="R75">IF(E75="",IF(K75="","",IF(INDEX(DMAV_Dienste!$G$6:$G$2006,K75)="","",INDEX(DMAV_Dienste!$G$6:$G$2006,K75))),IF(INDEX(DMAV_Modell!$I$6:$I$2006,E75)="","",INDEX(DMAV_Modell!$I$6:$I$2006,E75)))</f>
        <v/>
      </c>
      <c r="S75" s="86" t="str" cm="1">
        <f t="array" ref="S75">IF(E75="",IF(K75="","",IF(INDEX(DMAV_Dienste!$I$6:$I$2006,K75)="","",INDEX(DMAV_Dienste!$I$6:$I$2006,K75))),IF(INDEX(DMAV_Modell!$K$6:$K$2006,E75)="","",INDEX(DMAV_Modell!$K$6:$K$2006,E75)))</f>
        <v>Versicherungsart</v>
      </c>
      <c r="T75" s="86" t="str" cm="1">
        <f t="array" ref="T75">IF(E75="",IF(K75="","",IF(INDEX(DMAV_Dienste!$L$6:$L$2006,K75)="","",INDEX(DMAV_Dienste!$L$6:$L$2006,K75))),IF(INDEX(DMAV_Modell!$N$6:$N$2006,E75)="","",INDEX(DMAV_Modell!$N$6:$N$2006,E75)))</f>
        <v/>
      </c>
      <c r="U75" s="87" t="str" cm="1">
        <f t="array" aca="1" ref="U75" ca="1">IF(AND(F75="",L75=""),"",HYPERLINK("#"&amp;RIGHT(CELL("dateiname"),LEN(CELL("dateiname"))-FIND("]",CELL("dateiname")))&amp;"!"&amp;CELL("adresse",OFFSET($F$6,MATCH(IF(F75="",L75,F75),$E$6:$E$2000,0)-1,4)),"STRUCT"))</f>
        <v/>
      </c>
      <c r="V75" s="88" t="str" cm="1">
        <f t="array" aca="1" ref="V75" ca="1">IF(AND(G75="",M75=""),"",HYPERLINK("#"&amp;RIGHT(CELL("dateiname"),LEN(CELL("dateiname"))-FIND("]",CELL("dateiname")))&amp;"!"&amp;CELL("adresse",OFFSET($G$6,MATCH(IF(G75="",M75,G75),$E$6:$E$2000,0)-1,3)),"SUBSTRUCT"))</f>
        <v/>
      </c>
      <c r="X75" s="104"/>
      <c r="Z75" s="117"/>
      <c r="AA75" s="118"/>
      <c r="AB75" s="119"/>
      <c r="AC75" s="120"/>
      <c r="AE75" s="109"/>
      <c r="AF75" s="110"/>
      <c r="AG75" s="111"/>
      <c r="AH75" s="112"/>
      <c r="AJ75" s="101"/>
      <c r="AL75" s="68" t="str" cm="1">
        <f t="array" aca="1" ref="AL75" ca="1">IF(N75="-","",HYPERLINK("#'DM01-AV-CH'!"&amp;RIGHT(CELL("adresse",OFFSET('DM01-AV-CH'!$G$6,N75-1,0)),LEN(CELL("adresse",OFFSET('DM01-AV-CH'!$G$6,N75-1,0)))-FIND("!",CELL("adresse",OFFSET('DM01-AV-CH'!$G$6,N75-1,0)))),"Modell"))</f>
        <v>Modell</v>
      </c>
      <c r="AM75" s="96" t="str" cm="1">
        <f t="array" ref="AM75">IF($N75="-","",IF(INDEX('DM01-AV-CH'!$G$6:$G$2006,$N75)="","",INDEX('DM01-AV-CH'!$G$6:$G$2006,$N75)))</f>
        <v>Allgemein</v>
      </c>
      <c r="AN75" s="97" t="str" cm="1">
        <f t="array" ref="AN75">IF($N75="-","",IF(INDEX('DM01-AV-CH'!$H$6:$H$2006,$N75)="","",INDEX('DM01-AV-CH'!$H$6:$H$2006,$N75)))</f>
        <v/>
      </c>
      <c r="AO75" s="98" t="str" cm="1">
        <f t="array" ref="AO75">IF($N75="-","",IF(INDEX('DM01-AV-CH'!$I$6:$I$2006,$N75)="","",INDEX('DM01-AV-CH'!$I$6:$I$2006,$N75)))</f>
        <v>Versicherungsart</v>
      </c>
    </row>
    <row r="76" spans="1:41" x14ac:dyDescent="0.25">
      <c r="A76" s="201">
        <v>71</v>
      </c>
      <c r="B76" s="148" t="str" cm="1">
        <f t="array" ref="B76">IF(A76="","",INDEX(Korrelation!$E$4:$E$2004,A76))</f>
        <v>60</v>
      </c>
      <c r="C76" s="148">
        <f t="shared" si="10"/>
        <v>0</v>
      </c>
      <c r="D76" s="148">
        <f t="shared" si="11"/>
        <v>0</v>
      </c>
      <c r="E76" s="148">
        <f t="shared" si="12"/>
        <v>60</v>
      </c>
      <c r="F76" s="148" t="str">
        <f t="shared" si="13"/>
        <v/>
      </c>
      <c r="G76" s="148" t="str">
        <f t="shared" si="14"/>
        <v/>
      </c>
      <c r="H76" s="148" t="str" cm="1">
        <f t="array" ref="H76">IF(A76="","",INDEX(Korrelation!$F$4:$F$2004,A76))</f>
        <v>-</v>
      </c>
      <c r="I76" s="148">
        <f t="shared" si="15"/>
        <v>0</v>
      </c>
      <c r="J76" s="148">
        <f t="shared" si="16"/>
        <v>0</v>
      </c>
      <c r="K76" s="148" t="str">
        <f t="shared" si="17"/>
        <v/>
      </c>
      <c r="L76" s="148" t="str">
        <f t="shared" si="18"/>
        <v/>
      </c>
      <c r="M76" s="148" t="str">
        <f t="shared" si="19"/>
        <v/>
      </c>
      <c r="N76" s="148" cm="1">
        <f t="array" ref="N76">IF(A76="","",INDEX(Korrelation!$G$4:$G$2004,A76))</f>
        <v>28</v>
      </c>
      <c r="O76" s="148"/>
      <c r="P76" s="68" t="str" cm="1">
        <f t="array" aca="1" ref="P76" ca="1">IF(E76="",IF(K76="","",HYPERLINK("#DMAV_Dienste!"&amp;RIGHT(CELL("adresse",OFFSET(DMAV_Dienste!$E$6,K76-1,0)),LEN(CELL("adresse",OFFSET(DMAV_Dienste!$E$6,K76-1,0)))-FIND("!",CELL("adresse",OFFSET(DMAV_Dienste!$E$6,K76-1,0)))),"Dienst")),HYPERLINK("#DMAV_Modell!"&amp;RIGHT(CELL("adresse",OFFSET(DMAV_Modell!$G$6,E76-1,0)),LEN(CELL("adresse",OFFSET(DMAV_Modell!$G$6,E76-1,0)))-FIND("!",CELL("adresse",OFFSET(DMAV_Modell!$G$6,E76-1,0)))),"Modell"))</f>
        <v>Modell</v>
      </c>
      <c r="Q76" s="85" t="str" cm="1">
        <f t="array" ref="Q76">IF(E76="",IF(K76="","",IF(INDEX(DMAV_Dienste!$H$6:$H$2006,K76)="","",INDEX(DMAV_Dienste!$H$6:$H$2006,K76))),IF(INDEX(DMAV_Modell!$J$6:$J$2006,E76)="","",INDEX(DMAV_Modell!$J$6:$J$2006,E76)))</f>
        <v>DOMAIN</v>
      </c>
      <c r="R76" s="86" t="str" cm="1">
        <f t="array" ref="R76">IF(E76="",IF(K76="","",IF(INDEX(DMAV_Dienste!$G$6:$G$2006,K76)="","",INDEX(DMAV_Dienste!$G$6:$G$2006,K76))),IF(INDEX(DMAV_Modell!$I$6:$I$2006,E76)="","",INDEX(DMAV_Modell!$I$6:$I$2006,E76)))</f>
        <v/>
      </c>
      <c r="S76" s="86" t="str" cm="1">
        <f t="array" ref="S76">IF(E76="",IF(K76="","",IF(INDEX(DMAV_Dienste!$I$6:$I$2006,K76)="","",INDEX(DMAV_Dienste!$I$6:$I$2006,K76))),IF(INDEX(DMAV_Modell!$K$6:$K$2006,E76)="","",INDEX(DMAV_Modell!$K$6:$K$2006,E76)))</f>
        <v>Versicherungsart</v>
      </c>
      <c r="T76" s="86" t="str" cm="1">
        <f t="array" ref="T76">IF(E76="",IF(K76="","",IF(INDEX(DMAV_Dienste!$L$6:$L$2006,K76)="","",INDEX(DMAV_Dienste!$L$6:$L$2006,K76))),IF(INDEX(DMAV_Modell!$N$6:$N$2006,E76)="","",INDEX(DMAV_Modell!$N$6:$N$2006,E76)))</f>
        <v/>
      </c>
      <c r="U76" s="87" t="str" cm="1">
        <f t="array" aca="1" ref="U76" ca="1">IF(AND(F76="",L76=""),"",HYPERLINK("#"&amp;RIGHT(CELL("dateiname"),LEN(CELL("dateiname"))-FIND("]",CELL("dateiname")))&amp;"!"&amp;CELL("adresse",OFFSET($F$6,MATCH(IF(F76="",L76,F76),$E$6:$E$2000,0)-1,4)),"STRUCT"))</f>
        <v/>
      </c>
      <c r="V76" s="88" t="str" cm="1">
        <f t="array" aca="1" ref="V76" ca="1">IF(AND(G76="",M76=""),"",HYPERLINK("#"&amp;RIGHT(CELL("dateiname"),LEN(CELL("dateiname"))-FIND("]",CELL("dateiname")))&amp;"!"&amp;CELL("adresse",OFFSET($G$6,MATCH(IF(G76="",M76,G76),$E$6:$E$2000,0)-1,3)),"SUBSTRUCT"))</f>
        <v/>
      </c>
      <c r="X76" s="104"/>
      <c r="Z76" s="117"/>
      <c r="AA76" s="118"/>
      <c r="AB76" s="119"/>
      <c r="AC76" s="120"/>
      <c r="AE76" s="109"/>
      <c r="AF76" s="110"/>
      <c r="AG76" s="111"/>
      <c r="AH76" s="112"/>
      <c r="AJ76" s="101"/>
      <c r="AL76" s="68" t="str" cm="1">
        <f t="array" aca="1" ref="AL76" ca="1">IF(N76="-","",HYPERLINK("#'DM01-AV-CH'!"&amp;RIGHT(CELL("adresse",OFFSET('DM01-AV-CH'!$G$6,N76-1,0)),LEN(CELL("adresse",OFFSET('DM01-AV-CH'!$G$6,N76-1,0)))-FIND("!",CELL("adresse",OFFSET('DM01-AV-CH'!$G$6,N76-1,0)))),"Modell"))</f>
        <v>Modell</v>
      </c>
      <c r="AM76" s="96" t="str" cm="1">
        <f t="array" ref="AM76">IF($N76="-","",IF(INDEX('DM01-AV-CH'!$G$6:$G$2006,$N76)="","",INDEX('DM01-AV-CH'!$G$6:$G$2006,$N76)))</f>
        <v>Allgemein</v>
      </c>
      <c r="AN76" s="97" t="str" cm="1">
        <f t="array" ref="AN76">IF($N76="-","",IF(INDEX('DM01-AV-CH'!$H$6:$H$2006,$N76)="","",INDEX('DM01-AV-CH'!$H$6:$H$2006,$N76)))</f>
        <v/>
      </c>
      <c r="AO76" s="98" t="str" cm="1">
        <f t="array" ref="AO76">IF($N76="-","",IF(INDEX('DM01-AV-CH'!$I$6:$I$2006,$N76)="","",INDEX('DM01-AV-CH'!$I$6:$I$2006,$N76)))</f>
        <v>Versicherungsart</v>
      </c>
    </row>
    <row r="77" spans="1:41" x14ac:dyDescent="0.25">
      <c r="A77" s="201">
        <v>72</v>
      </c>
      <c r="B77" s="148" t="str" cm="1">
        <f t="array" ref="B77">IF(A77="","",INDEX(Korrelation!$E$4:$E$2004,A77))</f>
        <v>-</v>
      </c>
      <c r="C77" s="148">
        <f t="shared" si="10"/>
        <v>0</v>
      </c>
      <c r="D77" s="148">
        <f t="shared" si="11"/>
        <v>0</v>
      </c>
      <c r="E77" s="148" t="str">
        <f t="shared" si="12"/>
        <v/>
      </c>
      <c r="F77" s="148" t="str">
        <f t="shared" si="13"/>
        <v/>
      </c>
      <c r="G77" s="148" t="str">
        <f t="shared" si="14"/>
        <v/>
      </c>
      <c r="H77" s="148" t="str" cm="1">
        <f t="array" ref="H77">IF(A77="","",INDEX(Korrelation!$F$4:$F$2004,A77))</f>
        <v>3</v>
      </c>
      <c r="I77" s="148">
        <f t="shared" si="15"/>
        <v>0</v>
      </c>
      <c r="J77" s="148">
        <f t="shared" si="16"/>
        <v>0</v>
      </c>
      <c r="K77" s="148">
        <f t="shared" si="17"/>
        <v>3</v>
      </c>
      <c r="L77" s="148" t="str">
        <f t="shared" si="18"/>
        <v/>
      </c>
      <c r="M77" s="148" t="str">
        <f t="shared" si="19"/>
        <v/>
      </c>
      <c r="N77" s="148" t="str" cm="1">
        <f t="array" ref="N77">IF(A77="","",INDEX(Korrelation!$G$4:$G$2004,A77))</f>
        <v>-</v>
      </c>
      <c r="O77" s="148"/>
      <c r="P77" s="68" t="str" cm="1">
        <f t="array" aca="1" ref="P77" ca="1">IF(E77="",IF(K77="","",HYPERLINK("#DMAV_Dienste!"&amp;RIGHT(CELL("adresse",OFFSET(DMAV_Dienste!$E$6,K77-1,0)),LEN(CELL("adresse",OFFSET(DMAV_Dienste!$E$6,K77-1,0)))-FIND("!",CELL("adresse",OFFSET(DMAV_Dienste!$E$6,K77-1,0)))),"Dienst")),HYPERLINK("#DMAV_Modell!"&amp;RIGHT(CELL("adresse",OFFSET(DMAV_Modell!$G$6,E77-1,0)),LEN(CELL("adresse",OFFSET(DMAV_Modell!$G$6,E77-1,0)))-FIND("!",CELL("adresse",OFFSET(DMAV_Modell!$G$6,E77-1,0)))),"Modell"))</f>
        <v>Dienst</v>
      </c>
      <c r="Q77" s="85" t="str" cm="1">
        <f t="array" ref="Q77">IF(E77="",IF(K77="","",IF(INDEX(DMAV_Dienste!$H$6:$H$2006,K77)="","",INDEX(DMAV_Dienste!$H$6:$H$2006,K77))),IF(INDEX(DMAV_Modell!$J$6:$J$2006,E77)="","",INDEX(DMAV_Modell!$J$6:$J$2006,E77)))</f>
        <v>IMPORTS</v>
      </c>
      <c r="R77" s="86" t="str" cm="1">
        <f t="array" ref="R77">IF(E77="",IF(K77="","",IF(INDEX(DMAV_Dienste!$G$6:$G$2006,K77)="","",INDEX(DMAV_Dienste!$G$6:$G$2006,K77))),IF(INDEX(DMAV_Modell!$I$6:$I$2006,E77)="","",INDEX(DMAV_Modell!$I$6:$I$2006,E77)))</f>
        <v/>
      </c>
      <c r="S77" s="86" t="str" cm="1">
        <f t="array" ref="S77">IF(E77="",IF(K77="","",IF(INDEX(DMAV_Dienste!$I$6:$I$2006,K77)="","",INDEX(DMAV_Dienste!$I$6:$I$2006,K77))),IF(INDEX(DMAV_Modell!$K$6:$K$2006,E77)="","",INDEX(DMAV_Modell!$K$6:$K$2006,E77)))</f>
        <v>GeometryCHLV95_V2</v>
      </c>
      <c r="T77" s="86" t="str" cm="1">
        <f t="array" ref="T77">IF(E77="",IF(K77="","",IF(INDEX(DMAV_Dienste!$L$6:$L$2006,K77)="","",INDEX(DMAV_Dienste!$L$6:$L$2006,K77))),IF(INDEX(DMAV_Modell!$N$6:$N$2006,E77)="","",INDEX(DMAV_Modell!$N$6:$N$2006,E77)))</f>
        <v/>
      </c>
      <c r="U77" s="87" t="str" cm="1">
        <f t="array" aca="1" ref="U77" ca="1">IF(AND(F77="",L77=""),"",HYPERLINK("#"&amp;RIGHT(CELL("dateiname"),LEN(CELL("dateiname"))-FIND("]",CELL("dateiname")))&amp;"!"&amp;CELL("adresse",OFFSET($F$6,MATCH(IF(F77="",L77,F77),$E$6:$E$2000,0)-1,4)),"STRUCT"))</f>
        <v/>
      </c>
      <c r="V77" s="88" t="str" cm="1">
        <f t="array" aca="1" ref="V77" ca="1">IF(AND(G77="",M77=""),"",HYPERLINK("#"&amp;RIGHT(CELL("dateiname"),LEN(CELL("dateiname"))-FIND("]",CELL("dateiname")))&amp;"!"&amp;CELL("adresse",OFFSET($G$6,MATCH(IF(G77="",M77,G77),$E$6:$E$2000,0)-1,3)),"SUBSTRUCT"))</f>
        <v/>
      </c>
      <c r="X77" s="104"/>
      <c r="Y77" s="201"/>
      <c r="Z77" s="117"/>
      <c r="AA77" s="118"/>
      <c r="AB77" s="119"/>
      <c r="AC77" s="120"/>
      <c r="AD77" s="201"/>
      <c r="AE77" s="109"/>
      <c r="AF77" s="110"/>
      <c r="AG77" s="111"/>
      <c r="AH77" s="112"/>
      <c r="AI77" s="201"/>
      <c r="AJ77" s="101"/>
      <c r="AL77" s="68" t="str" cm="1">
        <f t="array" aca="1" ref="AL77" ca="1">IF(N77="-","",HYPERLINK("#'DM01-AV-CH'!"&amp;RIGHT(CELL("adresse",OFFSET('DM01-AV-CH'!$G$6,N77-1,0)),LEN(CELL("adresse",OFFSET('DM01-AV-CH'!$G$6,N77-1,0)))-FIND("!",CELL("adresse",OFFSET('DM01-AV-CH'!$G$6,N77-1,0)))),"Modell"))</f>
        <v/>
      </c>
      <c r="AM77" s="96" t="str" cm="1">
        <f t="array" ref="AM77">IF($N77="-","",IF(INDEX('DM01-AV-CH'!$G$6:$G$2006,$N77)="","",INDEX('DM01-AV-CH'!$G$6:$G$2006,$N77)))</f>
        <v/>
      </c>
      <c r="AN77" s="97" t="str" cm="1">
        <f t="array" ref="AN77">IF($N77="-","",IF(INDEX('DM01-AV-CH'!$H$6:$H$2006,$N77)="","",INDEX('DM01-AV-CH'!$H$6:$H$2006,$N77)))</f>
        <v/>
      </c>
      <c r="AO77" s="98" t="str" cm="1">
        <f t="array" ref="AO77">IF($N77="-","",IF(INDEX('DM01-AV-CH'!$I$6:$I$2006,$N77)="","",INDEX('DM01-AV-CH'!$I$6:$I$2006,$N77)))</f>
        <v/>
      </c>
    </row>
    <row r="78" spans="1:41" x14ac:dyDescent="0.25">
      <c r="A78" s="201">
        <v>73</v>
      </c>
      <c r="B78" s="148" t="str" cm="1">
        <f t="array" ref="B78">IF(A78="","",INDEX(Korrelation!$E$4:$E$2004,A78))</f>
        <v>-</v>
      </c>
      <c r="C78" s="148">
        <f t="shared" si="10"/>
        <v>0</v>
      </c>
      <c r="D78" s="148">
        <f t="shared" si="11"/>
        <v>0</v>
      </c>
      <c r="E78" s="148" t="str">
        <f t="shared" si="12"/>
        <v/>
      </c>
      <c r="F78" s="148" t="str">
        <f t="shared" si="13"/>
        <v/>
      </c>
      <c r="G78" s="148" t="str">
        <f t="shared" si="14"/>
        <v/>
      </c>
      <c r="H78" s="148" t="str" cm="1">
        <f t="array" ref="H78">IF(A78="","",INDEX(Korrelation!$F$4:$F$2004,A78))</f>
        <v>4</v>
      </c>
      <c r="I78" s="148">
        <f t="shared" si="15"/>
        <v>0</v>
      </c>
      <c r="J78" s="148">
        <f t="shared" si="16"/>
        <v>0</v>
      </c>
      <c r="K78" s="148">
        <f t="shared" si="17"/>
        <v>4</v>
      </c>
      <c r="L78" s="148" t="str">
        <f t="shared" si="18"/>
        <v/>
      </c>
      <c r="M78" s="148" t="str">
        <f t="shared" si="19"/>
        <v/>
      </c>
      <c r="N78" s="148" t="str" cm="1">
        <f t="array" ref="N78">IF(A78="","",INDEX(Korrelation!$G$4:$G$2004,A78))</f>
        <v>-</v>
      </c>
      <c r="O78" s="148"/>
      <c r="P78" s="68" t="str" cm="1">
        <f t="array" aca="1" ref="P78" ca="1">IF(E78="",IF(K78="","",HYPERLINK("#DMAV_Dienste!"&amp;RIGHT(CELL("adresse",OFFSET(DMAV_Dienste!$E$6,K78-1,0)),LEN(CELL("adresse",OFFSET(DMAV_Dienste!$E$6,K78-1,0)))-FIND("!",CELL("adresse",OFFSET(DMAV_Dienste!$E$6,K78-1,0)))),"Dienst")),HYPERLINK("#DMAV_Modell!"&amp;RIGHT(CELL("adresse",OFFSET(DMAV_Modell!$G$6,E78-1,0)),LEN(CELL("adresse",OFFSET(DMAV_Modell!$G$6,E78-1,0)))-FIND("!",CELL("adresse",OFFSET(DMAV_Modell!$G$6,E78-1,0)))),"Modell"))</f>
        <v>Dienst</v>
      </c>
      <c r="Q78" s="85" t="str" cm="1">
        <f t="array" ref="Q78">IF(E78="",IF(K78="","",IF(INDEX(DMAV_Dienste!$H$6:$H$2006,K78)="","",INDEX(DMAV_Dienste!$H$6:$H$2006,K78))),IF(INDEX(DMAV_Modell!$J$6:$J$2006,E78)="","",INDEX(DMAV_Modell!$J$6:$J$2006,E78)))</f>
        <v>IMPORTS</v>
      </c>
      <c r="R78" s="86" t="str" cm="1">
        <f t="array" ref="R78">IF(E78="",IF(K78="","",IF(INDEX(DMAV_Dienste!$G$6:$G$2006,K78)="","",INDEX(DMAV_Dienste!$G$6:$G$2006,K78))),IF(INDEX(DMAV_Modell!$I$6:$I$2006,E78)="","",INDEX(DMAV_Modell!$I$6:$I$2006,E78)))</f>
        <v/>
      </c>
      <c r="S78" s="86" t="str" cm="1">
        <f t="array" ref="S78">IF(E78="",IF(K78="","",IF(INDEX(DMAV_Dienste!$I$6:$I$2006,K78)="","",INDEX(DMAV_Dienste!$I$6:$I$2006,K78))),IF(INDEX(DMAV_Modell!$K$6:$K$2006,E78)="","",INDEX(DMAV_Modell!$K$6:$K$2006,E78)))</f>
        <v>DMAVTYM_Geometrie_V1_0</v>
      </c>
      <c r="T78" s="86" t="str" cm="1">
        <f t="array" ref="T78">IF(E78="",IF(K78="","",IF(INDEX(DMAV_Dienste!$L$6:$L$2006,K78)="","",INDEX(DMAV_Dienste!$L$6:$L$2006,K78))),IF(INDEX(DMAV_Modell!$N$6:$N$2006,E78)="","",INDEX(DMAV_Modell!$N$6:$N$2006,E78)))</f>
        <v/>
      </c>
      <c r="U78" s="87" t="str" cm="1">
        <f t="array" aca="1" ref="U78" ca="1">IF(AND(F78="",L78=""),"",HYPERLINK("#"&amp;RIGHT(CELL("dateiname"),LEN(CELL("dateiname"))-FIND("]",CELL("dateiname")))&amp;"!"&amp;CELL("adresse",OFFSET($F$6,MATCH(IF(F78="",L78,F78),$E$6:$E$2000,0)-1,4)),"STRUCT"))</f>
        <v/>
      </c>
      <c r="V78" s="88" t="str" cm="1">
        <f t="array" aca="1" ref="V78" ca="1">IF(AND(G78="",M78=""),"",HYPERLINK("#"&amp;RIGHT(CELL("dateiname"),LEN(CELL("dateiname"))-FIND("]",CELL("dateiname")))&amp;"!"&amp;CELL("adresse",OFFSET($G$6,MATCH(IF(G78="",M78,G78),$E$6:$E$2000,0)-1,3)),"SUBSTRUCT"))</f>
        <v/>
      </c>
      <c r="X78" s="104"/>
      <c r="Y78" s="201"/>
      <c r="Z78" s="117"/>
      <c r="AA78" s="118"/>
      <c r="AB78" s="119"/>
      <c r="AC78" s="120"/>
      <c r="AD78" s="201"/>
      <c r="AE78" s="109"/>
      <c r="AF78" s="110"/>
      <c r="AG78" s="111"/>
      <c r="AH78" s="112"/>
      <c r="AI78" s="201"/>
      <c r="AJ78" s="101"/>
      <c r="AL78" s="68" t="str" cm="1">
        <f t="array" aca="1" ref="AL78" ca="1">IF(N78="-","",HYPERLINK("#'DM01-AV-CH'!"&amp;RIGHT(CELL("adresse",OFFSET('DM01-AV-CH'!$G$6,N78-1,0)),LEN(CELL("adresse",OFFSET('DM01-AV-CH'!$G$6,N78-1,0)))-FIND("!",CELL("adresse",OFFSET('DM01-AV-CH'!$G$6,N78-1,0)))),"Modell"))</f>
        <v/>
      </c>
      <c r="AM78" s="96" t="str" cm="1">
        <f t="array" ref="AM78">IF($N78="-","",IF(INDEX('DM01-AV-CH'!$G$6:$G$2006,$N78)="","",INDEX('DM01-AV-CH'!$G$6:$G$2006,$N78)))</f>
        <v/>
      </c>
      <c r="AN78" s="97" t="str" cm="1">
        <f t="array" ref="AN78">IF($N78="-","",IF(INDEX('DM01-AV-CH'!$H$6:$H$2006,$N78)="","",INDEX('DM01-AV-CH'!$H$6:$H$2006,$N78)))</f>
        <v/>
      </c>
      <c r="AO78" s="98" t="str" cm="1">
        <f t="array" ref="AO78">IF($N78="-","",IF(INDEX('DM01-AV-CH'!$I$6:$I$2006,$N78)="","",INDEX('DM01-AV-CH'!$I$6:$I$2006,$N78)))</f>
        <v/>
      </c>
    </row>
    <row r="79" spans="1:41" x14ac:dyDescent="0.25">
      <c r="A79" s="201">
        <v>74</v>
      </c>
      <c r="B79" s="148" t="str" cm="1">
        <f t="array" ref="B79">IF(A79="","",INDEX(Korrelation!$E$4:$E$2004,A79))</f>
        <v>-</v>
      </c>
      <c r="C79" s="148">
        <f t="shared" si="10"/>
        <v>0</v>
      </c>
      <c r="D79" s="148">
        <f t="shared" si="11"/>
        <v>0</v>
      </c>
      <c r="E79" s="148" t="str">
        <f t="shared" si="12"/>
        <v/>
      </c>
      <c r="F79" s="148" t="str">
        <f t="shared" si="13"/>
        <v/>
      </c>
      <c r="G79" s="148" t="str">
        <f t="shared" si="14"/>
        <v/>
      </c>
      <c r="H79" s="148" t="str" cm="1">
        <f t="array" ref="H79">IF(A79="","",INDEX(Korrelation!$F$4:$F$2004,A79))</f>
        <v>5</v>
      </c>
      <c r="I79" s="148">
        <f t="shared" si="15"/>
        <v>0</v>
      </c>
      <c r="J79" s="148">
        <f t="shared" si="16"/>
        <v>0</v>
      </c>
      <c r="K79" s="148">
        <f t="shared" si="17"/>
        <v>5</v>
      </c>
      <c r="L79" s="148" t="str">
        <f t="shared" si="18"/>
        <v/>
      </c>
      <c r="M79" s="148" t="str">
        <f t="shared" si="19"/>
        <v/>
      </c>
      <c r="N79" s="148" t="str" cm="1">
        <f t="array" ref="N79">IF(A79="","",INDEX(Korrelation!$G$4:$G$2004,A79))</f>
        <v>-</v>
      </c>
      <c r="O79" s="148"/>
      <c r="P79" s="68" t="str" cm="1">
        <f t="array" aca="1" ref="P79" ca="1">IF(E79="",IF(K79="","",HYPERLINK("#DMAV_Dienste!"&amp;RIGHT(CELL("adresse",OFFSET(DMAV_Dienste!$E$6,K79-1,0)),LEN(CELL("adresse",OFFSET(DMAV_Dienste!$E$6,K79-1,0)))-FIND("!",CELL("adresse",OFFSET(DMAV_Dienste!$E$6,K79-1,0)))),"Dienst")),HYPERLINK("#DMAV_Modell!"&amp;RIGHT(CELL("adresse",OFFSET(DMAV_Modell!$G$6,E79-1,0)),LEN(CELL("adresse",OFFSET(DMAV_Modell!$G$6,E79-1,0)))-FIND("!",CELL("adresse",OFFSET(DMAV_Modell!$G$6,E79-1,0)))),"Modell"))</f>
        <v>Dienst</v>
      </c>
      <c r="Q79" s="85" t="str" cm="1">
        <f t="array" ref="Q79">IF(E79="",IF(K79="","",IF(INDEX(DMAV_Dienste!$H$6:$H$2006,K79)="","",INDEX(DMAV_Dienste!$H$6:$H$2006,K79))),IF(INDEX(DMAV_Modell!$J$6:$J$2006,E79)="","",INDEX(DMAV_Modell!$J$6:$J$2006,E79)))</f>
        <v>IMPORTS</v>
      </c>
      <c r="R79" s="86" t="str" cm="1">
        <f t="array" ref="R79">IF(E79="",IF(K79="","",IF(INDEX(DMAV_Dienste!$G$6:$G$2006,K79)="","",INDEX(DMAV_Dienste!$G$6:$G$2006,K79))),IF(INDEX(DMAV_Modell!$I$6:$I$2006,E79)="","",INDEX(DMAV_Modell!$I$6:$I$2006,E79)))</f>
        <v/>
      </c>
      <c r="S79" s="86" t="str" cm="1">
        <f t="array" ref="S79">IF(E79="",IF(K79="","",IF(INDEX(DMAV_Dienste!$I$6:$I$2006,K79)="","",INDEX(DMAV_Dienste!$I$6:$I$2006,K79))),IF(INDEX(DMAV_Modell!$K$6:$K$2006,E79)="","",INDEX(DMAV_Modell!$K$6:$K$2006,E79)))</f>
        <v>DMAVTYM_Qualitaet_V1_0</v>
      </c>
      <c r="T79" s="86" t="str" cm="1">
        <f t="array" ref="T79">IF(E79="",IF(K79="","",IF(INDEX(DMAV_Dienste!$L$6:$L$2006,K79)="","",INDEX(DMAV_Dienste!$L$6:$L$2006,K79))),IF(INDEX(DMAV_Modell!$N$6:$N$2006,E79)="","",INDEX(DMAV_Modell!$N$6:$N$2006,E79)))</f>
        <v/>
      </c>
      <c r="U79" s="87" t="str" cm="1">
        <f t="array" aca="1" ref="U79" ca="1">IF(AND(F79="",L79=""),"",HYPERLINK("#"&amp;RIGHT(CELL("dateiname"),LEN(CELL("dateiname"))-FIND("]",CELL("dateiname")))&amp;"!"&amp;CELL("adresse",OFFSET($F$6,MATCH(IF(F79="",L79,F79),$E$6:$E$2000,0)-1,4)),"STRUCT"))</f>
        <v/>
      </c>
      <c r="V79" s="88" t="str" cm="1">
        <f t="array" aca="1" ref="V79" ca="1">IF(AND(G79="",M79=""),"",HYPERLINK("#"&amp;RIGHT(CELL("dateiname"),LEN(CELL("dateiname"))-FIND("]",CELL("dateiname")))&amp;"!"&amp;CELL("adresse",OFFSET($G$6,MATCH(IF(G79="",M79,G79),$E$6:$E$2000,0)-1,3)),"SUBSTRUCT"))</f>
        <v/>
      </c>
      <c r="X79" s="104"/>
      <c r="Y79" s="201"/>
      <c r="Z79" s="117"/>
      <c r="AA79" s="118"/>
      <c r="AB79" s="119"/>
      <c r="AC79" s="120"/>
      <c r="AD79" s="201"/>
      <c r="AE79" s="109"/>
      <c r="AF79" s="110"/>
      <c r="AG79" s="111"/>
      <c r="AH79" s="112"/>
      <c r="AI79" s="201"/>
      <c r="AJ79" s="101"/>
      <c r="AL79" s="68" t="str" cm="1">
        <f t="array" aca="1" ref="AL79" ca="1">IF(N79="-","",HYPERLINK("#'DM01-AV-CH'!"&amp;RIGHT(CELL("adresse",OFFSET('DM01-AV-CH'!$G$6,N79-1,0)),LEN(CELL("adresse",OFFSET('DM01-AV-CH'!$G$6,N79-1,0)))-FIND("!",CELL("adresse",OFFSET('DM01-AV-CH'!$G$6,N79-1,0)))),"Modell"))</f>
        <v/>
      </c>
      <c r="AM79" s="96" t="str" cm="1">
        <f t="array" ref="AM79">IF($N79="-","",IF(INDEX('DM01-AV-CH'!$G$6:$G$2006,$N79)="","",INDEX('DM01-AV-CH'!$G$6:$G$2006,$N79)))</f>
        <v/>
      </c>
      <c r="AN79" s="97" t="str" cm="1">
        <f t="array" ref="AN79">IF($N79="-","",IF(INDEX('DM01-AV-CH'!$H$6:$H$2006,$N79)="","",INDEX('DM01-AV-CH'!$H$6:$H$2006,$N79)))</f>
        <v/>
      </c>
      <c r="AO79" s="98" t="str" cm="1">
        <f t="array" ref="AO79">IF($N79="-","",IF(INDEX('DM01-AV-CH'!$I$6:$I$2006,$N79)="","",INDEX('DM01-AV-CH'!$I$6:$I$2006,$N79)))</f>
        <v/>
      </c>
    </row>
    <row r="80" spans="1:41" ht="114" x14ac:dyDescent="0.25">
      <c r="A80" s="201">
        <v>75</v>
      </c>
      <c r="B80" s="148" t="str" cm="1">
        <f t="array" ref="B80">IF(A80="","",INDEX(Korrelation!$E$4:$E$2004,A80))</f>
        <v>-</v>
      </c>
      <c r="C80" s="148">
        <f t="shared" si="10"/>
        <v>0</v>
      </c>
      <c r="D80" s="148">
        <f t="shared" si="11"/>
        <v>0</v>
      </c>
      <c r="E80" s="148" t="str">
        <f t="shared" si="12"/>
        <v/>
      </c>
      <c r="F80" s="148" t="str">
        <f t="shared" si="13"/>
        <v/>
      </c>
      <c r="G80" s="148" t="str">
        <f t="shared" si="14"/>
        <v/>
      </c>
      <c r="H80" s="148" t="str" cm="1">
        <f t="array" ref="H80">IF(A80="","",INDEX(Korrelation!$F$4:$F$2004,A80))</f>
        <v>-</v>
      </c>
      <c r="I80" s="148">
        <f t="shared" si="15"/>
        <v>0</v>
      </c>
      <c r="J80" s="148">
        <f t="shared" si="16"/>
        <v>0</v>
      </c>
      <c r="K80" s="148" t="str">
        <f t="shared" si="17"/>
        <v/>
      </c>
      <c r="L80" s="148" t="str">
        <f t="shared" si="18"/>
        <v/>
      </c>
      <c r="M80" s="148" t="str">
        <f t="shared" si="19"/>
        <v/>
      </c>
      <c r="N80" s="148" cm="1">
        <f t="array" ref="N80">IF(A80="","",INDEX(Korrelation!$G$4:$G$2004,A80))</f>
        <v>37</v>
      </c>
      <c r="O80" s="148"/>
      <c r="P80" s="68" t="str" cm="1">
        <f t="array" aca="1" ref="P80" ca="1">IF(E80="",IF(K80="","",HYPERLINK("#DMAV_Dienste!"&amp;RIGHT(CELL("adresse",OFFSET(DMAV_Dienste!$E$6,K80-1,0)),LEN(CELL("adresse",OFFSET(DMAV_Dienste!$E$6,K80-1,0)))-FIND("!",CELL("adresse",OFFSET(DMAV_Dienste!$E$6,K80-1,0)))),"Dienst")),HYPERLINK("#DMAV_Modell!"&amp;RIGHT(CELL("adresse",OFFSET(DMAV_Modell!$G$6,E80-1,0)),LEN(CELL("adresse",OFFSET(DMAV_Modell!$G$6,E80-1,0)))-FIND("!",CELL("adresse",OFFSET(DMAV_Modell!$G$6,E80-1,0)))),"Modell"))</f>
        <v/>
      </c>
      <c r="Q80" s="85" t="str" cm="1">
        <f t="array" ref="Q80">IF(E80="",IF(K80="","",IF(INDEX(DMAV_Dienste!$H$6:$H$2006,K80)="","",INDEX(DMAV_Dienste!$H$6:$H$2006,K80))),IF(INDEX(DMAV_Modell!$J$6:$J$2006,E80)="","",INDEX(DMAV_Modell!$J$6:$J$2006,E80)))</f>
        <v/>
      </c>
      <c r="R80" s="86" t="str" cm="1">
        <f t="array" ref="R80">IF(E80="",IF(K80="","",IF(INDEX(DMAV_Dienste!$G$6:$G$2006,K80)="","",INDEX(DMAV_Dienste!$G$6:$G$2006,K80))),IF(INDEX(DMAV_Modell!$I$6:$I$2006,E80)="","",INDEX(DMAV_Modell!$I$6:$I$2006,E80)))</f>
        <v/>
      </c>
      <c r="S80" s="86" t="str" cm="1">
        <f t="array" ref="S80">IF(E80="",IF(K80="","",IF(INDEX(DMAV_Dienste!$I$6:$I$2006,K80)="","",INDEX(DMAV_Dienste!$I$6:$I$2006,K80))),IF(INDEX(DMAV_Modell!$K$6:$K$2006,E80)="","",INDEX(DMAV_Modell!$K$6:$K$2006,E80)))</f>
        <v/>
      </c>
      <c r="T80" s="86" t="str" cm="1">
        <f t="array" ref="T80">IF(E80="",IF(K80="","",IF(INDEX(DMAV_Dienste!$L$6:$L$2006,K80)="","",INDEX(DMAV_Dienste!$L$6:$L$2006,K80))),IF(INDEX(DMAV_Modell!$N$6:$N$2006,E80)="","",INDEX(DMAV_Modell!$N$6:$N$2006,E80)))</f>
        <v/>
      </c>
      <c r="U80" s="87" t="str" cm="1">
        <f t="array" aca="1" ref="U80" ca="1">IF(AND(F80="",L80=""),"",HYPERLINK("#"&amp;RIGHT(CELL("dateiname"),LEN(CELL("dateiname"))-FIND("]",CELL("dateiname")))&amp;"!"&amp;CELL("adresse",OFFSET($F$6,MATCH(IF(F80="",L80,F80),$E$6:$E$2000,0)-1,4)),"STRUCT"))</f>
        <v/>
      </c>
      <c r="V80" s="88" t="str" cm="1">
        <f t="array" aca="1" ref="V80" ca="1">IF(AND(G80="",M80=""),"",HYPERLINK("#"&amp;RIGHT(CELL("dateiname"),LEN(CELL("dateiname"))-FIND("]",CELL("dateiname")))&amp;"!"&amp;CELL("adresse",OFFSET($G$6,MATCH(IF(G80="",M80,G80),$E$6:$E$2000,0)-1,3)),"SUBSTRUCT"))</f>
        <v/>
      </c>
      <c r="X80" s="104"/>
      <c r="Y80" s="201"/>
      <c r="Z80" s="117"/>
      <c r="AA80" s="118"/>
      <c r="AB80" s="119"/>
      <c r="AC80" s="120"/>
      <c r="AD80" s="201"/>
      <c r="AE80" s="109"/>
      <c r="AF80" s="110"/>
      <c r="AG80" s="111"/>
      <c r="AH80" s="112" t="s">
        <v>3924</v>
      </c>
      <c r="AI80" s="201"/>
      <c r="AJ80" s="101"/>
      <c r="AL80" s="68" t="str" cm="1">
        <f t="array" aca="1" ref="AL80" ca="1">IF(N80="-","",HYPERLINK("#'DM01-AV-CH'!"&amp;RIGHT(CELL("adresse",OFFSET('DM01-AV-CH'!$G$6,N80-1,0)),LEN(CELL("adresse",OFFSET('DM01-AV-CH'!$G$6,N80-1,0)))-FIND("!",CELL("adresse",OFFSET('DM01-AV-CH'!$G$6,N80-1,0)))),"Modell"))</f>
        <v>Modell</v>
      </c>
      <c r="AM80" s="96" t="str" cm="1">
        <f t="array" ref="AM80">IF($N80="-","",IF(INDEX('DM01-AV-CH'!$G$6:$G$2006,$N80)="","",INDEX('DM01-AV-CH'!$G$6:$G$2006,$N80)))</f>
        <v>FixpunkteKategorie1</v>
      </c>
      <c r="AN80" s="97" t="str" cm="1">
        <f t="array" ref="AN80">IF($N80="-","",IF(INDEX('DM01-AV-CH'!$H$6:$H$2006,$N80)="","",INDEX('DM01-AV-CH'!$H$6:$H$2006,$N80)))</f>
        <v>LFP1Nachfuehrung</v>
      </c>
      <c r="AO80" s="98" t="str" cm="1">
        <f t="array" ref="AO80">IF($N80="-","",IF(INDEX('DM01-AV-CH'!$I$6:$I$2006,$N80)="","",INDEX('DM01-AV-CH'!$I$6:$I$2006,$N80)))</f>
        <v>NBIdent</v>
      </c>
    </row>
    <row r="81" spans="1:41" ht="114" x14ac:dyDescent="0.25">
      <c r="A81" s="201">
        <v>76</v>
      </c>
      <c r="B81" s="148" t="str" cm="1">
        <f t="array" ref="B81">IF(A81="","",INDEX(Korrelation!$E$4:$E$2004,A81))</f>
        <v>-</v>
      </c>
      <c r="C81" s="148">
        <f t="shared" si="10"/>
        <v>0</v>
      </c>
      <c r="D81" s="148">
        <f t="shared" si="11"/>
        <v>0</v>
      </c>
      <c r="E81" s="148" t="str">
        <f t="shared" si="12"/>
        <v/>
      </c>
      <c r="F81" s="148" t="str">
        <f t="shared" si="13"/>
        <v/>
      </c>
      <c r="G81" s="148" t="str">
        <f t="shared" si="14"/>
        <v/>
      </c>
      <c r="H81" s="148" t="str" cm="1">
        <f t="array" ref="H81">IF(A81="","",INDEX(Korrelation!$F$4:$F$2004,A81))</f>
        <v>-</v>
      </c>
      <c r="I81" s="148">
        <f t="shared" si="15"/>
        <v>0</v>
      </c>
      <c r="J81" s="148">
        <f t="shared" si="16"/>
        <v>0</v>
      </c>
      <c r="K81" s="148" t="str">
        <f t="shared" si="17"/>
        <v/>
      </c>
      <c r="L81" s="148" t="str">
        <f t="shared" si="18"/>
        <v/>
      </c>
      <c r="M81" s="148" t="str">
        <f t="shared" si="19"/>
        <v/>
      </c>
      <c r="N81" s="148" cm="1">
        <f t="array" ref="N81">IF(A81="","",INDEX(Korrelation!$G$4:$G$2004,A81))</f>
        <v>38</v>
      </c>
      <c r="O81" s="148"/>
      <c r="P81" s="68" t="str" cm="1">
        <f t="array" aca="1" ref="P81" ca="1">IF(E81="",IF(K81="","",HYPERLINK("#DMAV_Dienste!"&amp;RIGHT(CELL("adresse",OFFSET(DMAV_Dienste!$E$6,K81-1,0)),LEN(CELL("adresse",OFFSET(DMAV_Dienste!$E$6,K81-1,0)))-FIND("!",CELL("adresse",OFFSET(DMAV_Dienste!$E$6,K81-1,0)))),"Dienst")),HYPERLINK("#DMAV_Modell!"&amp;RIGHT(CELL("adresse",OFFSET(DMAV_Modell!$G$6,E81-1,0)),LEN(CELL("adresse",OFFSET(DMAV_Modell!$G$6,E81-1,0)))-FIND("!",CELL("adresse",OFFSET(DMAV_Modell!$G$6,E81-1,0)))),"Modell"))</f>
        <v/>
      </c>
      <c r="Q81" s="85" t="str" cm="1">
        <f t="array" ref="Q81">IF(E81="",IF(K81="","",IF(INDEX(DMAV_Dienste!$H$6:$H$2006,K81)="","",INDEX(DMAV_Dienste!$H$6:$H$2006,K81))),IF(INDEX(DMAV_Modell!$J$6:$J$2006,E81)="","",INDEX(DMAV_Modell!$J$6:$J$2006,E81)))</f>
        <v/>
      </c>
      <c r="R81" s="86" t="str" cm="1">
        <f t="array" ref="R81">IF(E81="",IF(K81="","",IF(INDEX(DMAV_Dienste!$G$6:$G$2006,K81)="","",INDEX(DMAV_Dienste!$G$6:$G$2006,K81))),IF(INDEX(DMAV_Modell!$I$6:$I$2006,E81)="","",INDEX(DMAV_Modell!$I$6:$I$2006,E81)))</f>
        <v/>
      </c>
      <c r="S81" s="86" t="str" cm="1">
        <f t="array" ref="S81">IF(E81="",IF(K81="","",IF(INDEX(DMAV_Dienste!$I$6:$I$2006,K81)="","",INDEX(DMAV_Dienste!$I$6:$I$2006,K81))),IF(INDEX(DMAV_Modell!$K$6:$K$2006,E81)="","",INDEX(DMAV_Modell!$K$6:$K$2006,E81)))</f>
        <v/>
      </c>
      <c r="T81" s="86" t="str" cm="1">
        <f t="array" ref="T81">IF(E81="",IF(K81="","",IF(INDEX(DMAV_Dienste!$L$6:$L$2006,K81)="","",INDEX(DMAV_Dienste!$L$6:$L$2006,K81))),IF(INDEX(DMAV_Modell!$N$6:$N$2006,E81)="","",INDEX(DMAV_Modell!$N$6:$N$2006,E81)))</f>
        <v/>
      </c>
      <c r="U81" s="87" t="str" cm="1">
        <f t="array" aca="1" ref="U81" ca="1">IF(AND(F81="",L81=""),"",HYPERLINK("#"&amp;RIGHT(CELL("dateiname"),LEN(CELL("dateiname"))-FIND("]",CELL("dateiname")))&amp;"!"&amp;CELL("adresse",OFFSET($F$6,MATCH(IF(F81="",L81,F81),$E$6:$E$2000,0)-1,4)),"STRUCT"))</f>
        <v/>
      </c>
      <c r="V81" s="88" t="str" cm="1">
        <f t="array" aca="1" ref="V81" ca="1">IF(AND(G81="",M81=""),"",HYPERLINK("#"&amp;RIGHT(CELL("dateiname"),LEN(CELL("dateiname"))-FIND("]",CELL("dateiname")))&amp;"!"&amp;CELL("adresse",OFFSET($G$6,MATCH(IF(G81="",M81,G81),$E$6:$E$2000,0)-1,3)),"SUBSTRUCT"))</f>
        <v/>
      </c>
      <c r="X81" s="104"/>
      <c r="Y81" s="201"/>
      <c r="Z81" s="117"/>
      <c r="AA81" s="118"/>
      <c r="AB81" s="119"/>
      <c r="AC81" s="120"/>
      <c r="AD81" s="201"/>
      <c r="AE81" s="109"/>
      <c r="AF81" s="110"/>
      <c r="AG81" s="111"/>
      <c r="AH81" s="112" t="s">
        <v>3924</v>
      </c>
      <c r="AI81" s="201"/>
      <c r="AJ81" s="101"/>
      <c r="AL81" s="68" t="str" cm="1">
        <f t="array" aca="1" ref="AL81" ca="1">IF(N81="-","",HYPERLINK("#'DM01-AV-CH'!"&amp;RIGHT(CELL("adresse",OFFSET('DM01-AV-CH'!$G$6,N81-1,0)),LEN(CELL("adresse",OFFSET('DM01-AV-CH'!$G$6,N81-1,0)))-FIND("!",CELL("adresse",OFFSET('DM01-AV-CH'!$G$6,N81-1,0)))),"Modell"))</f>
        <v>Modell</v>
      </c>
      <c r="AM81" s="96" t="str" cm="1">
        <f t="array" ref="AM81">IF($N81="-","",IF(INDEX('DM01-AV-CH'!$G$6:$G$2006,$N81)="","",INDEX('DM01-AV-CH'!$G$6:$G$2006,$N81)))</f>
        <v>FixpunkteKategorie1</v>
      </c>
      <c r="AN81" s="97" t="str" cm="1">
        <f t="array" ref="AN81">IF($N81="-","",IF(INDEX('DM01-AV-CH'!$H$6:$H$2006,$N81)="","",INDEX('DM01-AV-CH'!$H$6:$H$2006,$N81)))</f>
        <v>LFP1Nachfuehrung</v>
      </c>
      <c r="AO81" s="98" t="str" cm="1">
        <f t="array" ref="AO81">IF($N81="-","",IF(INDEX('DM01-AV-CH'!$I$6:$I$2006,$N81)="","",INDEX('DM01-AV-CH'!$I$6:$I$2006,$N81)))</f>
        <v>Identifikator</v>
      </c>
    </row>
    <row r="82" spans="1:41" ht="114" x14ac:dyDescent="0.25">
      <c r="A82" s="201">
        <v>77</v>
      </c>
      <c r="B82" s="148" t="str" cm="1">
        <f t="array" ref="B82">IF(A82="","",INDEX(Korrelation!$E$4:$E$2004,A82))</f>
        <v>-</v>
      </c>
      <c r="C82" s="148">
        <f t="shared" si="10"/>
        <v>0</v>
      </c>
      <c r="D82" s="148">
        <f t="shared" si="11"/>
        <v>0</v>
      </c>
      <c r="E82" s="148" t="str">
        <f t="shared" si="12"/>
        <v/>
      </c>
      <c r="F82" s="148" t="str">
        <f t="shared" si="13"/>
        <v/>
      </c>
      <c r="G82" s="148" t="str">
        <f t="shared" si="14"/>
        <v/>
      </c>
      <c r="H82" s="148" t="str" cm="1">
        <f t="array" ref="H82">IF(A82="","",INDEX(Korrelation!$F$4:$F$2004,A82))</f>
        <v>-</v>
      </c>
      <c r="I82" s="148">
        <f t="shared" si="15"/>
        <v>0</v>
      </c>
      <c r="J82" s="148">
        <f t="shared" si="16"/>
        <v>0</v>
      </c>
      <c r="K82" s="148" t="str">
        <f t="shared" si="17"/>
        <v/>
      </c>
      <c r="L82" s="148" t="str">
        <f t="shared" si="18"/>
        <v/>
      </c>
      <c r="M82" s="148" t="str">
        <f t="shared" si="19"/>
        <v/>
      </c>
      <c r="N82" s="148" cm="1">
        <f t="array" ref="N82">IF(A82="","",INDEX(Korrelation!$G$4:$G$2004,A82))</f>
        <v>39</v>
      </c>
      <c r="O82" s="148"/>
      <c r="P82" s="68" t="str" cm="1">
        <f t="array" aca="1" ref="P82" ca="1">IF(E82="",IF(K82="","",HYPERLINK("#DMAV_Dienste!"&amp;RIGHT(CELL("adresse",OFFSET(DMAV_Dienste!$E$6,K82-1,0)),LEN(CELL("adresse",OFFSET(DMAV_Dienste!$E$6,K82-1,0)))-FIND("!",CELL("adresse",OFFSET(DMAV_Dienste!$E$6,K82-1,0)))),"Dienst")),HYPERLINK("#DMAV_Modell!"&amp;RIGHT(CELL("adresse",OFFSET(DMAV_Modell!$G$6,E82-1,0)),LEN(CELL("adresse",OFFSET(DMAV_Modell!$G$6,E82-1,0)))-FIND("!",CELL("adresse",OFFSET(DMAV_Modell!$G$6,E82-1,0)))),"Modell"))</f>
        <v/>
      </c>
      <c r="Q82" s="85" t="str" cm="1">
        <f t="array" ref="Q82">IF(E82="",IF(K82="","",IF(INDEX(DMAV_Dienste!$H$6:$H$2006,K82)="","",INDEX(DMAV_Dienste!$H$6:$H$2006,K82))),IF(INDEX(DMAV_Modell!$J$6:$J$2006,E82)="","",INDEX(DMAV_Modell!$J$6:$J$2006,E82)))</f>
        <v/>
      </c>
      <c r="R82" s="86" t="str" cm="1">
        <f t="array" ref="R82">IF(E82="",IF(K82="","",IF(INDEX(DMAV_Dienste!$G$6:$G$2006,K82)="","",INDEX(DMAV_Dienste!$G$6:$G$2006,K82))),IF(INDEX(DMAV_Modell!$I$6:$I$2006,E82)="","",INDEX(DMAV_Modell!$I$6:$I$2006,E82)))</f>
        <v/>
      </c>
      <c r="S82" s="86" t="str" cm="1">
        <f t="array" ref="S82">IF(E82="",IF(K82="","",IF(INDEX(DMAV_Dienste!$I$6:$I$2006,K82)="","",INDEX(DMAV_Dienste!$I$6:$I$2006,K82))),IF(INDEX(DMAV_Modell!$K$6:$K$2006,E82)="","",INDEX(DMAV_Modell!$K$6:$K$2006,E82)))</f>
        <v/>
      </c>
      <c r="T82" s="86" t="str" cm="1">
        <f t="array" ref="T82">IF(E82="",IF(K82="","",IF(INDEX(DMAV_Dienste!$L$6:$L$2006,K82)="","",INDEX(DMAV_Dienste!$L$6:$L$2006,K82))),IF(INDEX(DMAV_Modell!$N$6:$N$2006,E82)="","",INDEX(DMAV_Modell!$N$6:$N$2006,E82)))</f>
        <v/>
      </c>
      <c r="U82" s="87" t="str" cm="1">
        <f t="array" aca="1" ref="U82" ca="1">IF(AND(F82="",L82=""),"",HYPERLINK("#"&amp;RIGHT(CELL("dateiname"),LEN(CELL("dateiname"))-FIND("]",CELL("dateiname")))&amp;"!"&amp;CELL("adresse",OFFSET($F$6,MATCH(IF(F82="",L82,F82),$E$6:$E$2000,0)-1,4)),"STRUCT"))</f>
        <v/>
      </c>
      <c r="V82" s="88" t="str" cm="1">
        <f t="array" aca="1" ref="V82" ca="1">IF(AND(G82="",M82=""),"",HYPERLINK("#"&amp;RIGHT(CELL("dateiname"),LEN(CELL("dateiname"))-FIND("]",CELL("dateiname")))&amp;"!"&amp;CELL("adresse",OFFSET($G$6,MATCH(IF(G82="",M82,G82),$E$6:$E$2000,0)-1,3)),"SUBSTRUCT"))</f>
        <v/>
      </c>
      <c r="X82" s="104"/>
      <c r="Y82" s="201"/>
      <c r="Z82" s="117"/>
      <c r="AA82" s="118"/>
      <c r="AB82" s="119"/>
      <c r="AC82" s="120"/>
      <c r="AD82" s="201"/>
      <c r="AE82" s="109"/>
      <c r="AF82" s="110"/>
      <c r="AG82" s="111"/>
      <c r="AH82" s="112" t="s">
        <v>3924</v>
      </c>
      <c r="AI82" s="201"/>
      <c r="AJ82" s="101"/>
      <c r="AL82" s="68" t="str" cm="1">
        <f t="array" aca="1" ref="AL82" ca="1">IF(N82="-","",HYPERLINK("#'DM01-AV-CH'!"&amp;RIGHT(CELL("adresse",OFFSET('DM01-AV-CH'!$G$6,N82-1,0)),LEN(CELL("adresse",OFFSET('DM01-AV-CH'!$G$6,N82-1,0)))-FIND("!",CELL("adresse",OFFSET('DM01-AV-CH'!$G$6,N82-1,0)))),"Modell"))</f>
        <v>Modell</v>
      </c>
      <c r="AM82" s="96" t="str" cm="1">
        <f t="array" ref="AM82">IF($N82="-","",IF(INDEX('DM01-AV-CH'!$G$6:$G$2006,$N82)="","",INDEX('DM01-AV-CH'!$G$6:$G$2006,$N82)))</f>
        <v>FixpunkteKategorie1</v>
      </c>
      <c r="AN82" s="97" t="str" cm="1">
        <f t="array" ref="AN82">IF($N82="-","",IF(INDEX('DM01-AV-CH'!$H$6:$H$2006,$N82)="","",INDEX('DM01-AV-CH'!$H$6:$H$2006,$N82)))</f>
        <v>LFP1Nachfuehrung</v>
      </c>
      <c r="AO82" s="98" t="str" cm="1">
        <f t="array" ref="AO82">IF($N82="-","",IF(INDEX('DM01-AV-CH'!$I$6:$I$2006,$N82)="","",INDEX('DM01-AV-CH'!$I$6:$I$2006,$N82)))</f>
        <v>Beschreibung</v>
      </c>
    </row>
    <row r="83" spans="1:41" x14ac:dyDescent="0.25">
      <c r="A83" s="201">
        <v>78</v>
      </c>
      <c r="B83" s="148" t="str" cm="1">
        <f t="array" ref="B83">IF(A83="","",INDEX(Korrelation!$E$4:$E$2004,A83))</f>
        <v>-</v>
      </c>
      <c r="C83" s="148">
        <f t="shared" si="10"/>
        <v>0</v>
      </c>
      <c r="D83" s="148">
        <f t="shared" si="11"/>
        <v>0</v>
      </c>
      <c r="E83" s="148" t="str">
        <f t="shared" si="12"/>
        <v/>
      </c>
      <c r="F83" s="148" t="str">
        <f t="shared" si="13"/>
        <v/>
      </c>
      <c r="G83" s="148" t="str">
        <f t="shared" si="14"/>
        <v/>
      </c>
      <c r="H83" s="148" t="str" cm="1">
        <f t="array" ref="H83">IF(A83="","",INDEX(Korrelation!$F$4:$F$2004,A83))</f>
        <v>-</v>
      </c>
      <c r="I83" s="148">
        <f t="shared" si="15"/>
        <v>0</v>
      </c>
      <c r="J83" s="148">
        <f t="shared" si="16"/>
        <v>0</v>
      </c>
      <c r="K83" s="148" t="str">
        <f t="shared" si="17"/>
        <v/>
      </c>
      <c r="L83" s="148" t="str">
        <f t="shared" si="18"/>
        <v/>
      </c>
      <c r="M83" s="148" t="str">
        <f t="shared" si="19"/>
        <v/>
      </c>
      <c r="N83" s="148" cm="1">
        <f t="array" ref="N83">IF(A83="","",INDEX(Korrelation!$G$4:$G$2004,A83))</f>
        <v>40</v>
      </c>
      <c r="O83" s="148"/>
      <c r="P83" s="68" t="str" cm="1">
        <f t="array" aca="1" ref="P83" ca="1">IF(E83="",IF(K83="","",HYPERLINK("#DMAV_Dienste!"&amp;RIGHT(CELL("adresse",OFFSET(DMAV_Dienste!$E$6,K83-1,0)),LEN(CELL("adresse",OFFSET(DMAV_Dienste!$E$6,K83-1,0)))-FIND("!",CELL("adresse",OFFSET(DMAV_Dienste!$E$6,K83-1,0)))),"Dienst")),HYPERLINK("#DMAV_Modell!"&amp;RIGHT(CELL("adresse",OFFSET(DMAV_Modell!$G$6,E83-1,0)),LEN(CELL("adresse",OFFSET(DMAV_Modell!$G$6,E83-1,0)))-FIND("!",CELL("adresse",OFFSET(DMAV_Modell!$G$6,E83-1,0)))),"Modell"))</f>
        <v/>
      </c>
      <c r="Q83" s="85" t="str" cm="1">
        <f t="array" ref="Q83">IF(E83="",IF(K83="","",IF(INDEX(DMAV_Dienste!$H$6:$H$2006,K83)="","",INDEX(DMAV_Dienste!$H$6:$H$2006,K83))),IF(INDEX(DMAV_Modell!$J$6:$J$2006,E83)="","",INDEX(DMAV_Modell!$J$6:$J$2006,E83)))</f>
        <v/>
      </c>
      <c r="R83" s="86" t="str" cm="1">
        <f t="array" ref="R83">IF(E83="",IF(K83="","",IF(INDEX(DMAV_Dienste!$G$6:$G$2006,K83)="","",INDEX(DMAV_Dienste!$G$6:$G$2006,K83))),IF(INDEX(DMAV_Modell!$I$6:$I$2006,E83)="","",INDEX(DMAV_Modell!$I$6:$I$2006,E83)))</f>
        <v/>
      </c>
      <c r="S83" s="86" t="str" cm="1">
        <f t="array" ref="S83">IF(E83="",IF(K83="","",IF(INDEX(DMAV_Dienste!$I$6:$I$2006,K83)="","",INDEX(DMAV_Dienste!$I$6:$I$2006,K83))),IF(INDEX(DMAV_Modell!$K$6:$K$2006,E83)="","",INDEX(DMAV_Modell!$K$6:$K$2006,E83)))</f>
        <v/>
      </c>
      <c r="T83" s="86" t="str" cm="1">
        <f t="array" ref="T83">IF(E83="",IF(K83="","",IF(INDEX(DMAV_Dienste!$L$6:$L$2006,K83)="","",INDEX(DMAV_Dienste!$L$6:$L$2006,K83))),IF(INDEX(DMAV_Modell!$N$6:$N$2006,E83)="","",INDEX(DMAV_Modell!$N$6:$N$2006,E83)))</f>
        <v/>
      </c>
      <c r="U83" s="87" t="str" cm="1">
        <f t="array" aca="1" ref="U83" ca="1">IF(AND(F83="",L83=""),"",HYPERLINK("#"&amp;RIGHT(CELL("dateiname"),LEN(CELL("dateiname"))-FIND("]",CELL("dateiname")))&amp;"!"&amp;CELL("adresse",OFFSET($F$6,MATCH(IF(F83="",L83,F83),$E$6:$E$2000,0)-1,4)),"STRUCT"))</f>
        <v/>
      </c>
      <c r="V83" s="88" t="str" cm="1">
        <f t="array" aca="1" ref="V83" ca="1">IF(AND(G83="",M83=""),"",HYPERLINK("#"&amp;RIGHT(CELL("dateiname"),LEN(CELL("dateiname"))-FIND("]",CELL("dateiname")))&amp;"!"&amp;CELL("adresse",OFFSET($G$6,MATCH(IF(G83="",M83,G83),$E$6:$E$2000,0)-1,3)),"SUBSTRUCT"))</f>
        <v/>
      </c>
      <c r="X83" s="104"/>
      <c r="Y83" s="201"/>
      <c r="Z83" s="117"/>
      <c r="AA83" s="118"/>
      <c r="AB83" s="119"/>
      <c r="AC83" s="120"/>
      <c r="AD83" s="201"/>
      <c r="AE83" s="109"/>
      <c r="AF83" s="110"/>
      <c r="AG83" s="111"/>
      <c r="AH83" s="112"/>
      <c r="AI83" s="201"/>
      <c r="AJ83" s="101"/>
      <c r="AL83" s="68" t="str" cm="1">
        <f t="array" aca="1" ref="AL83" ca="1">IF(N83="-","",HYPERLINK("#'DM01-AV-CH'!"&amp;RIGHT(CELL("adresse",OFFSET('DM01-AV-CH'!$G$6,N83-1,0)),LEN(CELL("adresse",OFFSET('DM01-AV-CH'!$G$6,N83-1,0)))-FIND("!",CELL("adresse",OFFSET('DM01-AV-CH'!$G$6,N83-1,0)))),"Modell"))</f>
        <v>Modell</v>
      </c>
      <c r="AM83" s="96" t="str" cm="1">
        <f t="array" ref="AM83">IF($N83="-","",IF(INDEX('DM01-AV-CH'!$G$6:$G$2006,$N83)="","",INDEX('DM01-AV-CH'!$G$6:$G$2006,$N83)))</f>
        <v>FixpunkteKategorie1</v>
      </c>
      <c r="AN83" s="97" t="str" cm="1">
        <f t="array" ref="AN83">IF($N83="-","",IF(INDEX('DM01-AV-CH'!$H$6:$H$2006,$N83)="","",INDEX('DM01-AV-CH'!$H$6:$H$2006,$N83)))</f>
        <v>LFP1Nachfuehrung</v>
      </c>
      <c r="AO83" s="98" t="str" cm="1">
        <f t="array" ref="AO83">IF($N83="-","",IF(INDEX('DM01-AV-CH'!$I$6:$I$2006,$N83)="","",INDEX('DM01-AV-CH'!$I$6:$I$2006,$N83)))</f>
        <v>Perimeter</v>
      </c>
    </row>
    <row r="84" spans="1:41" ht="114" x14ac:dyDescent="0.25">
      <c r="A84" s="201">
        <v>79</v>
      </c>
      <c r="B84" s="148" t="str" cm="1">
        <f t="array" ref="B84">IF(A84="","",INDEX(Korrelation!$E$4:$E$2004,A84))</f>
        <v>-</v>
      </c>
      <c r="C84" s="148">
        <f t="shared" si="10"/>
        <v>0</v>
      </c>
      <c r="D84" s="148">
        <f t="shared" si="11"/>
        <v>0</v>
      </c>
      <c r="E84" s="148" t="str">
        <f t="shared" si="12"/>
        <v/>
      </c>
      <c r="F84" s="148" t="str">
        <f t="shared" si="13"/>
        <v/>
      </c>
      <c r="G84" s="148" t="str">
        <f t="shared" si="14"/>
        <v/>
      </c>
      <c r="H84" s="148" t="str" cm="1">
        <f t="array" ref="H84">IF(A84="","",INDEX(Korrelation!$F$4:$F$2004,A84))</f>
        <v>-</v>
      </c>
      <c r="I84" s="148">
        <f t="shared" si="15"/>
        <v>0</v>
      </c>
      <c r="J84" s="148">
        <f t="shared" si="16"/>
        <v>0</v>
      </c>
      <c r="K84" s="148" t="str">
        <f t="shared" si="17"/>
        <v/>
      </c>
      <c r="L84" s="148" t="str">
        <f t="shared" si="18"/>
        <v/>
      </c>
      <c r="M84" s="148" t="str">
        <f t="shared" si="19"/>
        <v/>
      </c>
      <c r="N84" s="148" cm="1">
        <f t="array" ref="N84">IF(A84="","",INDEX(Korrelation!$G$4:$G$2004,A84))</f>
        <v>41</v>
      </c>
      <c r="O84" s="148"/>
      <c r="P84" s="68" t="str" cm="1">
        <f t="array" aca="1" ref="P84" ca="1">IF(E84="",IF(K84="","",HYPERLINK("#DMAV_Dienste!"&amp;RIGHT(CELL("adresse",OFFSET(DMAV_Dienste!$E$6,K84-1,0)),LEN(CELL("adresse",OFFSET(DMAV_Dienste!$E$6,K84-1,0)))-FIND("!",CELL("adresse",OFFSET(DMAV_Dienste!$E$6,K84-1,0)))),"Dienst")),HYPERLINK("#DMAV_Modell!"&amp;RIGHT(CELL("adresse",OFFSET(DMAV_Modell!$G$6,E84-1,0)),LEN(CELL("adresse",OFFSET(DMAV_Modell!$G$6,E84-1,0)))-FIND("!",CELL("adresse",OFFSET(DMAV_Modell!$G$6,E84-1,0)))),"Modell"))</f>
        <v/>
      </c>
      <c r="Q84" s="85" t="str" cm="1">
        <f t="array" ref="Q84">IF(E84="",IF(K84="","",IF(INDEX(DMAV_Dienste!$H$6:$H$2006,K84)="","",INDEX(DMAV_Dienste!$H$6:$H$2006,K84))),IF(INDEX(DMAV_Modell!$J$6:$J$2006,E84)="","",INDEX(DMAV_Modell!$J$6:$J$2006,E84)))</f>
        <v/>
      </c>
      <c r="R84" s="86" t="str" cm="1">
        <f t="array" ref="R84">IF(E84="",IF(K84="","",IF(INDEX(DMAV_Dienste!$G$6:$G$2006,K84)="","",INDEX(DMAV_Dienste!$G$6:$G$2006,K84))),IF(INDEX(DMAV_Modell!$I$6:$I$2006,E84)="","",INDEX(DMAV_Modell!$I$6:$I$2006,E84)))</f>
        <v/>
      </c>
      <c r="S84" s="86" t="str" cm="1">
        <f t="array" ref="S84">IF(E84="",IF(K84="","",IF(INDEX(DMAV_Dienste!$I$6:$I$2006,K84)="","",INDEX(DMAV_Dienste!$I$6:$I$2006,K84))),IF(INDEX(DMAV_Modell!$K$6:$K$2006,E84)="","",INDEX(DMAV_Modell!$K$6:$K$2006,E84)))</f>
        <v/>
      </c>
      <c r="T84" s="86" t="str" cm="1">
        <f t="array" ref="T84">IF(E84="",IF(K84="","",IF(INDEX(DMAV_Dienste!$L$6:$L$2006,K84)="","",INDEX(DMAV_Dienste!$L$6:$L$2006,K84))),IF(INDEX(DMAV_Modell!$N$6:$N$2006,E84)="","",INDEX(DMAV_Modell!$N$6:$N$2006,E84)))</f>
        <v/>
      </c>
      <c r="U84" s="87" t="str" cm="1">
        <f t="array" aca="1" ref="U84" ca="1">IF(AND(F84="",L84=""),"",HYPERLINK("#"&amp;RIGHT(CELL("dateiname"),LEN(CELL("dateiname"))-FIND("]",CELL("dateiname")))&amp;"!"&amp;CELL("adresse",OFFSET($F$6,MATCH(IF(F84="",L84,F84),$E$6:$E$2000,0)-1,4)),"STRUCT"))</f>
        <v/>
      </c>
      <c r="V84" s="88" t="str" cm="1">
        <f t="array" aca="1" ref="V84" ca="1">IF(AND(G84="",M84=""),"",HYPERLINK("#"&amp;RIGHT(CELL("dateiname"),LEN(CELL("dateiname"))-FIND("]",CELL("dateiname")))&amp;"!"&amp;CELL("adresse",OFFSET($G$6,MATCH(IF(G84="",M84,G84),$E$6:$E$2000,0)-1,3)),"SUBSTRUCT"))</f>
        <v/>
      </c>
      <c r="X84" s="104"/>
      <c r="Y84" s="201"/>
      <c r="Z84" s="117"/>
      <c r="AA84" s="118"/>
      <c r="AB84" s="119"/>
      <c r="AC84" s="120"/>
      <c r="AD84" s="201"/>
      <c r="AE84" s="109"/>
      <c r="AF84" s="110"/>
      <c r="AG84" s="111"/>
      <c r="AH84" s="112" t="s">
        <v>3924</v>
      </c>
      <c r="AI84" s="201"/>
      <c r="AJ84" s="101"/>
      <c r="AL84" s="68" t="str" cm="1">
        <f t="array" aca="1" ref="AL84" ca="1">IF(N84="-","",HYPERLINK("#'DM01-AV-CH'!"&amp;RIGHT(CELL("adresse",OFFSET('DM01-AV-CH'!$G$6,N84-1,0)),LEN(CELL("adresse",OFFSET('DM01-AV-CH'!$G$6,N84-1,0)))-FIND("!",CELL("adresse",OFFSET('DM01-AV-CH'!$G$6,N84-1,0)))),"Modell"))</f>
        <v>Modell</v>
      </c>
      <c r="AM84" s="96" t="str" cm="1">
        <f t="array" ref="AM84">IF($N84="-","",IF(INDEX('DM01-AV-CH'!$G$6:$G$2006,$N84)="","",INDEX('DM01-AV-CH'!$G$6:$G$2006,$N84)))</f>
        <v>FixpunkteKategorie1</v>
      </c>
      <c r="AN84" s="97" t="str" cm="1">
        <f t="array" ref="AN84">IF($N84="-","",IF(INDEX('DM01-AV-CH'!$H$6:$H$2006,$N84)="","",INDEX('DM01-AV-CH'!$H$6:$H$2006,$N84)))</f>
        <v>LFP1Nachfuehrung</v>
      </c>
      <c r="AO84" s="98" t="str" cm="1">
        <f t="array" ref="AO84">IF($N84="-","",IF(INDEX('DM01-AV-CH'!$I$6:$I$2006,$N84)="","",INDEX('DM01-AV-CH'!$I$6:$I$2006,$N84)))</f>
        <v>GueltigerEintrag</v>
      </c>
    </row>
    <row r="85" spans="1:41" ht="114" x14ac:dyDescent="0.25">
      <c r="A85" s="201">
        <v>80</v>
      </c>
      <c r="B85" s="148" t="str" cm="1">
        <f t="array" ref="B85">IF(A85="","",INDEX(Korrelation!$E$4:$E$2004,A85))</f>
        <v>-</v>
      </c>
      <c r="C85" s="148">
        <f t="shared" si="10"/>
        <v>0</v>
      </c>
      <c r="D85" s="148">
        <f t="shared" si="11"/>
        <v>0</v>
      </c>
      <c r="E85" s="148" t="str">
        <f t="shared" si="12"/>
        <v/>
      </c>
      <c r="F85" s="148" t="str">
        <f t="shared" si="13"/>
        <v/>
      </c>
      <c r="G85" s="148" t="str">
        <f t="shared" si="14"/>
        <v/>
      </c>
      <c r="H85" s="148" t="str" cm="1">
        <f t="array" ref="H85">IF(A85="","",INDEX(Korrelation!$F$4:$F$2004,A85))</f>
        <v>-</v>
      </c>
      <c r="I85" s="148">
        <f t="shared" si="15"/>
        <v>0</v>
      </c>
      <c r="J85" s="148">
        <f t="shared" si="16"/>
        <v>0</v>
      </c>
      <c r="K85" s="148" t="str">
        <f t="shared" si="17"/>
        <v/>
      </c>
      <c r="L85" s="148" t="str">
        <f t="shared" si="18"/>
        <v/>
      </c>
      <c r="M85" s="148" t="str">
        <f t="shared" si="19"/>
        <v/>
      </c>
      <c r="N85" s="148" cm="1">
        <f t="array" ref="N85">IF(A85="","",INDEX(Korrelation!$G$4:$G$2004,A85))</f>
        <v>42</v>
      </c>
      <c r="O85" s="148"/>
      <c r="P85" s="68" t="str" cm="1">
        <f t="array" aca="1" ref="P85" ca="1">IF(E85="",IF(K85="","",HYPERLINK("#DMAV_Dienste!"&amp;RIGHT(CELL("adresse",OFFSET(DMAV_Dienste!$E$6,K85-1,0)),LEN(CELL("adresse",OFFSET(DMAV_Dienste!$E$6,K85-1,0)))-FIND("!",CELL("adresse",OFFSET(DMAV_Dienste!$E$6,K85-1,0)))),"Dienst")),HYPERLINK("#DMAV_Modell!"&amp;RIGHT(CELL("adresse",OFFSET(DMAV_Modell!$G$6,E85-1,0)),LEN(CELL("adresse",OFFSET(DMAV_Modell!$G$6,E85-1,0)))-FIND("!",CELL("adresse",OFFSET(DMAV_Modell!$G$6,E85-1,0)))),"Modell"))</f>
        <v/>
      </c>
      <c r="Q85" s="85" t="str" cm="1">
        <f t="array" ref="Q85">IF(E85="",IF(K85="","",IF(INDEX(DMAV_Dienste!$H$6:$H$2006,K85)="","",INDEX(DMAV_Dienste!$H$6:$H$2006,K85))),IF(INDEX(DMAV_Modell!$J$6:$J$2006,E85)="","",INDEX(DMAV_Modell!$J$6:$J$2006,E85)))</f>
        <v/>
      </c>
      <c r="R85" s="86" t="str" cm="1">
        <f t="array" ref="R85">IF(E85="",IF(K85="","",IF(INDEX(DMAV_Dienste!$G$6:$G$2006,K85)="","",INDEX(DMAV_Dienste!$G$6:$G$2006,K85))),IF(INDEX(DMAV_Modell!$I$6:$I$2006,E85)="","",INDEX(DMAV_Modell!$I$6:$I$2006,E85)))</f>
        <v/>
      </c>
      <c r="S85" s="86" t="str" cm="1">
        <f t="array" ref="S85">IF(E85="",IF(K85="","",IF(INDEX(DMAV_Dienste!$I$6:$I$2006,K85)="","",INDEX(DMAV_Dienste!$I$6:$I$2006,K85))),IF(INDEX(DMAV_Modell!$K$6:$K$2006,E85)="","",INDEX(DMAV_Modell!$K$6:$K$2006,E85)))</f>
        <v/>
      </c>
      <c r="T85" s="86" t="str" cm="1">
        <f t="array" ref="T85">IF(E85="",IF(K85="","",IF(INDEX(DMAV_Dienste!$L$6:$L$2006,K85)="","",INDEX(DMAV_Dienste!$L$6:$L$2006,K85))),IF(INDEX(DMAV_Modell!$N$6:$N$2006,E85)="","",INDEX(DMAV_Modell!$N$6:$N$2006,E85)))</f>
        <v/>
      </c>
      <c r="U85" s="87" t="str" cm="1">
        <f t="array" aca="1" ref="U85" ca="1">IF(AND(F85="",L85=""),"",HYPERLINK("#"&amp;RIGHT(CELL("dateiname"),LEN(CELL("dateiname"))-FIND("]",CELL("dateiname")))&amp;"!"&amp;CELL("adresse",OFFSET($F$6,MATCH(IF(F85="",L85,F85),$E$6:$E$2000,0)-1,4)),"STRUCT"))</f>
        <v/>
      </c>
      <c r="V85" s="88" t="str" cm="1">
        <f t="array" aca="1" ref="V85" ca="1">IF(AND(G85="",M85=""),"",HYPERLINK("#"&amp;RIGHT(CELL("dateiname"),LEN(CELL("dateiname"))-FIND("]",CELL("dateiname")))&amp;"!"&amp;CELL("adresse",OFFSET($G$6,MATCH(IF(G85="",M85,G85),$E$6:$E$2000,0)-1,3)),"SUBSTRUCT"))</f>
        <v/>
      </c>
      <c r="X85" s="104"/>
      <c r="Y85" s="201"/>
      <c r="Z85" s="117"/>
      <c r="AA85" s="118"/>
      <c r="AB85" s="119"/>
      <c r="AC85" s="120"/>
      <c r="AD85" s="201"/>
      <c r="AE85" s="109"/>
      <c r="AF85" s="110"/>
      <c r="AG85" s="111"/>
      <c r="AH85" s="112" t="s">
        <v>3924</v>
      </c>
      <c r="AI85" s="201"/>
      <c r="AJ85" s="101"/>
      <c r="AL85" s="68" t="str" cm="1">
        <f t="array" aca="1" ref="AL85" ca="1">IF(N85="-","",HYPERLINK("#'DM01-AV-CH'!"&amp;RIGHT(CELL("adresse",OFFSET('DM01-AV-CH'!$G$6,N85-1,0)),LEN(CELL("adresse",OFFSET('DM01-AV-CH'!$G$6,N85-1,0)))-FIND("!",CELL("adresse",OFFSET('DM01-AV-CH'!$G$6,N85-1,0)))),"Modell"))</f>
        <v>Modell</v>
      </c>
      <c r="AM85" s="96" t="str" cm="1">
        <f t="array" ref="AM85">IF($N85="-","",IF(INDEX('DM01-AV-CH'!$G$6:$G$2006,$N85)="","",INDEX('DM01-AV-CH'!$G$6:$G$2006,$N85)))</f>
        <v>FixpunkteKategorie1</v>
      </c>
      <c r="AN85" s="97" t="str" cm="1">
        <f t="array" ref="AN85">IF($N85="-","",IF(INDEX('DM01-AV-CH'!$H$6:$H$2006,$N85)="","",INDEX('DM01-AV-CH'!$H$6:$H$2006,$N85)))</f>
        <v>LFP1Nachfuehrung</v>
      </c>
      <c r="AO85" s="98" t="str" cm="1">
        <f t="array" ref="AO85">IF($N85="-","",IF(INDEX('DM01-AV-CH'!$I$6:$I$2006,$N85)="","",INDEX('DM01-AV-CH'!$I$6:$I$2006,$N85)))</f>
        <v>Datum1</v>
      </c>
    </row>
    <row r="86" spans="1:41" x14ac:dyDescent="0.25">
      <c r="A86" s="201">
        <v>81</v>
      </c>
      <c r="B86" s="148" t="str" cm="1">
        <f t="array" ref="B86">IF(A86="","",INDEX(Korrelation!$E$4:$E$2004,A86))</f>
        <v>-</v>
      </c>
      <c r="C86" s="148">
        <f t="shared" si="10"/>
        <v>0</v>
      </c>
      <c r="D86" s="148">
        <f t="shared" si="11"/>
        <v>0</v>
      </c>
      <c r="E86" s="148" t="str">
        <f t="shared" si="12"/>
        <v/>
      </c>
      <c r="F86" s="148" t="str">
        <f t="shared" si="13"/>
        <v/>
      </c>
      <c r="G86" s="148" t="str">
        <f t="shared" si="14"/>
        <v/>
      </c>
      <c r="H86" s="148" t="str" cm="1">
        <f t="array" ref="H86">IF(A86="","",INDEX(Korrelation!$F$4:$F$2004,A86))</f>
        <v>-</v>
      </c>
      <c r="I86" s="148">
        <f t="shared" si="15"/>
        <v>0</v>
      </c>
      <c r="J86" s="148">
        <f t="shared" si="16"/>
        <v>0</v>
      </c>
      <c r="K86" s="148" t="str">
        <f t="shared" si="17"/>
        <v/>
      </c>
      <c r="L86" s="148" t="str">
        <f t="shared" si="18"/>
        <v/>
      </c>
      <c r="M86" s="148" t="str">
        <f t="shared" si="19"/>
        <v/>
      </c>
      <c r="N86" s="148" cm="1">
        <f t="array" ref="N86">IF(A86="","",INDEX(Korrelation!$G$4:$G$2004,A86))</f>
        <v>43</v>
      </c>
      <c r="O86" s="148"/>
      <c r="P86" s="68" t="str" cm="1">
        <f t="array" aca="1" ref="P86" ca="1">IF(E86="",IF(K86="","",HYPERLINK("#DMAV_Dienste!"&amp;RIGHT(CELL("adresse",OFFSET(DMAV_Dienste!$E$6,K86-1,0)),LEN(CELL("adresse",OFFSET(DMAV_Dienste!$E$6,K86-1,0)))-FIND("!",CELL("adresse",OFFSET(DMAV_Dienste!$E$6,K86-1,0)))),"Dienst")),HYPERLINK("#DMAV_Modell!"&amp;RIGHT(CELL("adresse",OFFSET(DMAV_Modell!$G$6,E86-1,0)),LEN(CELL("adresse",OFFSET(DMAV_Modell!$G$6,E86-1,0)))-FIND("!",CELL("adresse",OFFSET(DMAV_Modell!$G$6,E86-1,0)))),"Modell"))</f>
        <v/>
      </c>
      <c r="Q86" s="85" t="str" cm="1">
        <f t="array" ref="Q86">IF(E86="",IF(K86="","",IF(INDEX(DMAV_Dienste!$H$6:$H$2006,K86)="","",INDEX(DMAV_Dienste!$H$6:$H$2006,K86))),IF(INDEX(DMAV_Modell!$J$6:$J$2006,E86)="","",INDEX(DMAV_Modell!$J$6:$J$2006,E86)))</f>
        <v/>
      </c>
      <c r="R86" s="86" t="str" cm="1">
        <f t="array" ref="R86">IF(E86="",IF(K86="","",IF(INDEX(DMAV_Dienste!$G$6:$G$2006,K86)="","",INDEX(DMAV_Dienste!$G$6:$G$2006,K86))),IF(INDEX(DMAV_Modell!$I$6:$I$2006,E86)="","",INDEX(DMAV_Modell!$I$6:$I$2006,E86)))</f>
        <v/>
      </c>
      <c r="S86" s="86" t="str" cm="1">
        <f t="array" ref="S86">IF(E86="",IF(K86="","",IF(INDEX(DMAV_Dienste!$I$6:$I$2006,K86)="","",INDEX(DMAV_Dienste!$I$6:$I$2006,K86))),IF(INDEX(DMAV_Modell!$K$6:$K$2006,E86)="","",INDEX(DMAV_Modell!$K$6:$K$2006,E86)))</f>
        <v/>
      </c>
      <c r="T86" s="86" t="str" cm="1">
        <f t="array" ref="T86">IF(E86="",IF(K86="","",IF(INDEX(DMAV_Dienste!$L$6:$L$2006,K86)="","",INDEX(DMAV_Dienste!$L$6:$L$2006,K86))),IF(INDEX(DMAV_Modell!$N$6:$N$2006,E86)="","",INDEX(DMAV_Modell!$N$6:$N$2006,E86)))</f>
        <v/>
      </c>
      <c r="U86" s="87" t="str" cm="1">
        <f t="array" aca="1" ref="U86" ca="1">IF(AND(F86="",L86=""),"",HYPERLINK("#"&amp;RIGHT(CELL("dateiname"),LEN(CELL("dateiname"))-FIND("]",CELL("dateiname")))&amp;"!"&amp;CELL("adresse",OFFSET($F$6,MATCH(IF(F86="",L86,F86),$E$6:$E$2000,0)-1,4)),"STRUCT"))</f>
        <v/>
      </c>
      <c r="V86" s="88" t="str" cm="1">
        <f t="array" aca="1" ref="V86" ca="1">IF(AND(G86="",M86=""),"",HYPERLINK("#"&amp;RIGHT(CELL("dateiname"),LEN(CELL("dateiname"))-FIND("]",CELL("dateiname")))&amp;"!"&amp;CELL("adresse",OFFSET($G$6,MATCH(IF(G86="",M86,G86),$E$6:$E$2000,0)-1,3)),"SUBSTRUCT"))</f>
        <v/>
      </c>
      <c r="X86" s="104"/>
      <c r="Y86" s="201"/>
      <c r="Z86" s="117"/>
      <c r="AA86" s="118"/>
      <c r="AB86" s="119"/>
      <c r="AC86" s="120"/>
      <c r="AD86" s="201"/>
      <c r="AE86" s="109"/>
      <c r="AF86" s="110"/>
      <c r="AG86" s="111"/>
      <c r="AH86" s="112"/>
      <c r="AI86" s="201"/>
      <c r="AJ86" s="101"/>
      <c r="AL86" s="68" t="str" cm="1">
        <f t="array" aca="1" ref="AL86" ca="1">IF(N86="-","",HYPERLINK("#'DM01-AV-CH'!"&amp;RIGHT(CELL("adresse",OFFSET('DM01-AV-CH'!$G$6,N86-1,0)),LEN(CELL("adresse",OFFSET('DM01-AV-CH'!$G$6,N86-1,0)))-FIND("!",CELL("adresse",OFFSET('DM01-AV-CH'!$G$6,N86-1,0)))),"Modell"))</f>
        <v>Modell</v>
      </c>
      <c r="AM86" s="96" t="str" cm="1">
        <f t="array" ref="AM86">IF($N86="-","",IF(INDEX('DM01-AV-CH'!$G$6:$G$2006,$N86)="","",INDEX('DM01-AV-CH'!$G$6:$G$2006,$N86)))</f>
        <v>FixpunkteKategorie1</v>
      </c>
      <c r="AN86" s="97" t="str" cm="1">
        <f t="array" ref="AN86">IF($N86="-","",IF(INDEX('DM01-AV-CH'!$H$6:$H$2006,$N86)="","",INDEX('DM01-AV-CH'!$H$6:$H$2006,$N86)))</f>
        <v>LFP1</v>
      </c>
      <c r="AO86" s="98" t="str" cm="1">
        <f t="array" ref="AO86">IF($N86="-","",IF(INDEX('DM01-AV-CH'!$I$6:$I$2006,$N86)="","",INDEX('DM01-AV-CH'!$I$6:$I$2006,$N86)))</f>
        <v>Entstehung</v>
      </c>
    </row>
    <row r="87" spans="1:41" x14ac:dyDescent="0.25">
      <c r="A87" s="201">
        <v>82</v>
      </c>
      <c r="B87" s="148" t="str" cm="1">
        <f t="array" ref="B87">IF(A87="","",INDEX(Korrelation!$E$4:$E$2004,A87))</f>
        <v>-</v>
      </c>
      <c r="C87" s="148">
        <f t="shared" si="10"/>
        <v>0</v>
      </c>
      <c r="D87" s="148">
        <f t="shared" si="11"/>
        <v>0</v>
      </c>
      <c r="E87" s="148" t="str">
        <f t="shared" si="12"/>
        <v/>
      </c>
      <c r="F87" s="148" t="str">
        <f t="shared" si="13"/>
        <v/>
      </c>
      <c r="G87" s="148" t="str">
        <f t="shared" si="14"/>
        <v/>
      </c>
      <c r="H87" s="148" t="str" cm="1">
        <f t="array" ref="H87">IF(A87="","",INDEX(Korrelation!$F$4:$F$2004,A87))</f>
        <v>6</v>
      </c>
      <c r="I87" s="148">
        <f t="shared" si="15"/>
        <v>0</v>
      </c>
      <c r="J87" s="148">
        <f t="shared" si="16"/>
        <v>0</v>
      </c>
      <c r="K87" s="148">
        <f t="shared" si="17"/>
        <v>6</v>
      </c>
      <c r="L87" s="148" t="str">
        <f t="shared" si="18"/>
        <v/>
      </c>
      <c r="M87" s="148" t="str">
        <f t="shared" si="19"/>
        <v/>
      </c>
      <c r="N87" s="148" cm="1">
        <f t="array" ref="N87">IF(A87="","",INDEX(Korrelation!$G$4:$G$2004,A87))</f>
        <v>44</v>
      </c>
      <c r="O87" s="148"/>
      <c r="P87" s="68" t="str" cm="1">
        <f t="array" aca="1" ref="P87" ca="1">IF(E87="",IF(K87="","",HYPERLINK("#DMAV_Dienste!"&amp;RIGHT(CELL("adresse",OFFSET(DMAV_Dienste!$E$6,K87-1,0)),LEN(CELL("adresse",OFFSET(DMAV_Dienste!$E$6,K87-1,0)))-FIND("!",CELL("adresse",OFFSET(DMAV_Dienste!$E$6,K87-1,0)))),"Dienst")),HYPERLINK("#DMAV_Modell!"&amp;RIGHT(CELL("adresse",OFFSET(DMAV_Modell!$G$6,E87-1,0)),LEN(CELL("adresse",OFFSET(DMAV_Modell!$G$6,E87-1,0)))-FIND("!",CELL("adresse",OFFSET(DMAV_Modell!$G$6,E87-1,0)))),"Modell"))</f>
        <v>Dienst</v>
      </c>
      <c r="Q87" s="85" t="str" cm="1">
        <f t="array" ref="Q87">IF(E87="",IF(K87="","",IF(INDEX(DMAV_Dienste!$H$6:$H$2006,K87)="","",INDEX(DMAV_Dienste!$H$6:$H$2006,K87))),IF(INDEX(DMAV_Modell!$J$6:$J$2006,E87)="","",INDEX(DMAV_Modell!$J$6:$J$2006,E87)))</f>
        <v>CLASS</v>
      </c>
      <c r="R87" s="86" t="str" cm="1">
        <f t="array" ref="R87">IF(E87="",IF(K87="","",IF(INDEX(DMAV_Dienste!$G$6:$G$2006,K87)="","",INDEX(DMAV_Dienste!$G$6:$G$2006,K87))),IF(INDEX(DMAV_Modell!$I$6:$I$2006,E87)="","",INDEX(DMAV_Modell!$I$6:$I$2006,E87)))</f>
        <v>FixpunkteLV</v>
      </c>
      <c r="S87" s="86" t="str" cm="1">
        <f t="array" ref="S87">IF(E87="",IF(K87="","",IF(INDEX(DMAV_Dienste!$I$6:$I$2006,K87)="","",INDEX(DMAV_Dienste!$I$6:$I$2006,K87))),IF(INDEX(DMAV_Modell!$K$6:$K$2006,E87)="","",INDEX(DMAV_Modell!$K$6:$K$2006,E87)))</f>
        <v>LFP1</v>
      </c>
      <c r="T87" s="86" t="str" cm="1">
        <f t="array" ref="T87">IF(E87="",IF(K87="","",IF(INDEX(DMAV_Dienste!$L$6:$L$2006,K87)="","",INDEX(DMAV_Dienste!$L$6:$L$2006,K87))),IF(INDEX(DMAV_Modell!$N$6:$N$2006,E87)="","",INDEX(DMAV_Modell!$N$6:$N$2006,E87)))</f>
        <v>NBIDENT</v>
      </c>
      <c r="U87" s="87" t="str" cm="1">
        <f t="array" aca="1" ref="U87" ca="1">IF(AND(F87="",L87=""),"",HYPERLINK("#"&amp;RIGHT(CELL("dateiname"),LEN(CELL("dateiname"))-FIND("]",CELL("dateiname")))&amp;"!"&amp;CELL("adresse",OFFSET($F$6,MATCH(IF(F87="",L87,F87),$E$6:$E$2000,0)-1,4)),"STRUCT"))</f>
        <v/>
      </c>
      <c r="V87" s="88" t="str" cm="1">
        <f t="array" aca="1" ref="V87" ca="1">IF(AND(G87="",M87=""),"",HYPERLINK("#"&amp;RIGHT(CELL("dateiname"),LEN(CELL("dateiname"))-FIND("]",CELL("dateiname")))&amp;"!"&amp;CELL("adresse",OFFSET($G$6,MATCH(IF(G87="",M87,G87),$E$6:$E$2000,0)-1,3)),"SUBSTRUCT"))</f>
        <v/>
      </c>
      <c r="X87" s="104"/>
      <c r="Y87" s="201"/>
      <c r="Z87" s="117"/>
      <c r="AA87" s="118"/>
      <c r="AB87" s="119"/>
      <c r="AC87" s="120"/>
      <c r="AD87" s="201"/>
      <c r="AE87" s="109"/>
      <c r="AF87" s="110"/>
      <c r="AG87" s="111"/>
      <c r="AH87" s="112"/>
      <c r="AI87" s="201"/>
      <c r="AJ87" s="101"/>
      <c r="AL87" s="68" t="str" cm="1">
        <f t="array" aca="1" ref="AL87" ca="1">IF(N87="-","",HYPERLINK("#'DM01-AV-CH'!"&amp;RIGHT(CELL("adresse",OFFSET('DM01-AV-CH'!$G$6,N87-1,0)),LEN(CELL("adresse",OFFSET('DM01-AV-CH'!$G$6,N87-1,0)))-FIND("!",CELL("adresse",OFFSET('DM01-AV-CH'!$G$6,N87-1,0)))),"Modell"))</f>
        <v>Modell</v>
      </c>
      <c r="AM87" s="96" t="str" cm="1">
        <f t="array" ref="AM87">IF($N87="-","",IF(INDEX('DM01-AV-CH'!$G$6:$G$2006,$N87)="","",INDEX('DM01-AV-CH'!$G$6:$G$2006,$N87)))</f>
        <v>FixpunkteKategorie1</v>
      </c>
      <c r="AN87" s="97" t="str" cm="1">
        <f t="array" ref="AN87">IF($N87="-","",IF(INDEX('DM01-AV-CH'!$H$6:$H$2006,$N87)="","",INDEX('DM01-AV-CH'!$H$6:$H$2006,$N87)))</f>
        <v>LFP1</v>
      </c>
      <c r="AO87" s="98" t="str" cm="1">
        <f t="array" ref="AO87">IF($N87="-","",IF(INDEX('DM01-AV-CH'!$I$6:$I$2006,$N87)="","",INDEX('DM01-AV-CH'!$I$6:$I$2006,$N87)))</f>
        <v>NBIdent</v>
      </c>
    </row>
    <row r="88" spans="1:41" x14ac:dyDescent="0.25">
      <c r="A88" s="201">
        <v>83</v>
      </c>
      <c r="B88" s="148" t="str" cm="1">
        <f t="array" ref="B88">IF(A88="","",INDEX(Korrelation!$E$4:$E$2004,A88))</f>
        <v>-</v>
      </c>
      <c r="C88" s="148">
        <f t="shared" si="10"/>
        <v>0</v>
      </c>
      <c r="D88" s="148">
        <f t="shared" si="11"/>
        <v>0</v>
      </c>
      <c r="E88" s="148" t="str">
        <f t="shared" si="12"/>
        <v/>
      </c>
      <c r="F88" s="148" t="str">
        <f t="shared" si="13"/>
        <v/>
      </c>
      <c r="G88" s="148" t="str">
        <f t="shared" si="14"/>
        <v/>
      </c>
      <c r="H88" s="148" t="str" cm="1">
        <f t="array" ref="H88">IF(A88="","",INDEX(Korrelation!$F$4:$F$2004,A88))</f>
        <v>7</v>
      </c>
      <c r="I88" s="148">
        <f t="shared" si="15"/>
        <v>0</v>
      </c>
      <c r="J88" s="148">
        <f t="shared" si="16"/>
        <v>0</v>
      </c>
      <c r="K88" s="148">
        <f t="shared" si="17"/>
        <v>7</v>
      </c>
      <c r="L88" s="148" t="str">
        <f t="shared" si="18"/>
        <v/>
      </c>
      <c r="M88" s="148" t="str">
        <f t="shared" si="19"/>
        <v/>
      </c>
      <c r="N88" s="148" cm="1">
        <f t="array" ref="N88">IF(A88="","",INDEX(Korrelation!$G$4:$G$2004,A88))</f>
        <v>45</v>
      </c>
      <c r="O88" s="148"/>
      <c r="P88" s="68" t="str" cm="1">
        <f t="array" aca="1" ref="P88" ca="1">IF(E88="",IF(K88="","",HYPERLINK("#DMAV_Dienste!"&amp;RIGHT(CELL("adresse",OFFSET(DMAV_Dienste!$E$6,K88-1,0)),LEN(CELL("adresse",OFFSET(DMAV_Dienste!$E$6,K88-1,0)))-FIND("!",CELL("adresse",OFFSET(DMAV_Dienste!$E$6,K88-1,0)))),"Dienst")),HYPERLINK("#DMAV_Modell!"&amp;RIGHT(CELL("adresse",OFFSET(DMAV_Modell!$G$6,E88-1,0)),LEN(CELL("adresse",OFFSET(DMAV_Modell!$G$6,E88-1,0)))-FIND("!",CELL("adresse",OFFSET(DMAV_Modell!$G$6,E88-1,0)))),"Modell"))</f>
        <v>Dienst</v>
      </c>
      <c r="Q88" s="85" t="str" cm="1">
        <f t="array" ref="Q88">IF(E88="",IF(K88="","",IF(INDEX(DMAV_Dienste!$H$6:$H$2006,K88)="","",INDEX(DMAV_Dienste!$H$6:$H$2006,K88))),IF(INDEX(DMAV_Modell!$J$6:$J$2006,E88)="","",INDEX(DMAV_Modell!$J$6:$J$2006,E88)))</f>
        <v>CLASS</v>
      </c>
      <c r="R88" s="86" t="str" cm="1">
        <f t="array" ref="R88">IF(E88="",IF(K88="","",IF(INDEX(DMAV_Dienste!$G$6:$G$2006,K88)="","",INDEX(DMAV_Dienste!$G$6:$G$2006,K88))),IF(INDEX(DMAV_Modell!$I$6:$I$2006,E88)="","",INDEX(DMAV_Modell!$I$6:$I$2006,E88)))</f>
        <v>FixpunkteLV</v>
      </c>
      <c r="S88" s="86" t="str" cm="1">
        <f t="array" ref="S88">IF(E88="",IF(K88="","",IF(INDEX(DMAV_Dienste!$I$6:$I$2006,K88)="","",INDEX(DMAV_Dienste!$I$6:$I$2006,K88))),IF(INDEX(DMAV_Modell!$K$6:$K$2006,E88)="","",INDEX(DMAV_Modell!$K$6:$K$2006,E88)))</f>
        <v>LFP1</v>
      </c>
      <c r="T88" s="86" t="str" cm="1">
        <f t="array" ref="T88">IF(E88="",IF(K88="","",IF(INDEX(DMAV_Dienste!$L$6:$L$2006,K88)="","",INDEX(DMAV_Dienste!$L$6:$L$2006,K88))),IF(INDEX(DMAV_Modell!$N$6:$N$2006,E88)="","",INDEX(DMAV_Modell!$N$6:$N$2006,E88)))</f>
        <v>Nummer</v>
      </c>
      <c r="U88" s="87" t="str" cm="1">
        <f t="array" aca="1" ref="U88" ca="1">IF(AND(F88="",L88=""),"",HYPERLINK("#"&amp;RIGHT(CELL("dateiname"),LEN(CELL("dateiname"))-FIND("]",CELL("dateiname")))&amp;"!"&amp;CELL("adresse",OFFSET($F$6,MATCH(IF(F88="",L88,F88),$E$6:$E$2000,0)-1,4)),"STRUCT"))</f>
        <v/>
      </c>
      <c r="V88" s="88" t="str" cm="1">
        <f t="array" aca="1" ref="V88" ca="1">IF(AND(G88="",M88=""),"",HYPERLINK("#"&amp;RIGHT(CELL("dateiname"),LEN(CELL("dateiname"))-FIND("]",CELL("dateiname")))&amp;"!"&amp;CELL("adresse",OFFSET($G$6,MATCH(IF(G88="",M88,G88),$E$6:$E$2000,0)-1,3)),"SUBSTRUCT"))</f>
        <v/>
      </c>
      <c r="X88" s="104"/>
      <c r="Y88" s="201"/>
      <c r="Z88" s="117"/>
      <c r="AA88" s="118"/>
      <c r="AB88" s="119"/>
      <c r="AC88" s="120"/>
      <c r="AD88" s="201"/>
      <c r="AE88" s="109"/>
      <c r="AF88" s="110"/>
      <c r="AG88" s="111"/>
      <c r="AH88" s="112"/>
      <c r="AI88" s="201"/>
      <c r="AJ88" s="101"/>
      <c r="AL88" s="68" t="str" cm="1">
        <f t="array" aca="1" ref="AL88" ca="1">IF(N88="-","",HYPERLINK("#'DM01-AV-CH'!"&amp;RIGHT(CELL("adresse",OFFSET('DM01-AV-CH'!$G$6,N88-1,0)),LEN(CELL("adresse",OFFSET('DM01-AV-CH'!$G$6,N88-1,0)))-FIND("!",CELL("adresse",OFFSET('DM01-AV-CH'!$G$6,N88-1,0)))),"Modell"))</f>
        <v>Modell</v>
      </c>
      <c r="AM88" s="96" t="str" cm="1">
        <f t="array" ref="AM88">IF($N88="-","",IF(INDEX('DM01-AV-CH'!$G$6:$G$2006,$N88)="","",INDEX('DM01-AV-CH'!$G$6:$G$2006,$N88)))</f>
        <v>FixpunkteKategorie1</v>
      </c>
      <c r="AN88" s="97" t="str" cm="1">
        <f t="array" ref="AN88">IF($N88="-","",IF(INDEX('DM01-AV-CH'!$H$6:$H$2006,$N88)="","",INDEX('DM01-AV-CH'!$H$6:$H$2006,$N88)))</f>
        <v>LFP1</v>
      </c>
      <c r="AO88" s="98" t="str" cm="1">
        <f t="array" ref="AO88">IF($N88="-","",IF(INDEX('DM01-AV-CH'!$I$6:$I$2006,$N88)="","",INDEX('DM01-AV-CH'!$I$6:$I$2006,$N88)))</f>
        <v>Nummer</v>
      </c>
    </row>
    <row r="89" spans="1:41" x14ac:dyDescent="0.25">
      <c r="A89" s="201">
        <v>84</v>
      </c>
      <c r="B89" s="148" t="str" cm="1">
        <f t="array" ref="B89">IF(A89="","",INDEX(Korrelation!$E$4:$E$2004,A89))</f>
        <v>-</v>
      </c>
      <c r="C89" s="148">
        <f t="shared" si="10"/>
        <v>0</v>
      </c>
      <c r="D89" s="148">
        <f t="shared" si="11"/>
        <v>0</v>
      </c>
      <c r="E89" s="148" t="str">
        <f t="shared" si="12"/>
        <v/>
      </c>
      <c r="F89" s="148" t="str">
        <f t="shared" si="13"/>
        <v/>
      </c>
      <c r="G89" s="148" t="str">
        <f t="shared" si="14"/>
        <v/>
      </c>
      <c r="H89" s="148" t="str" cm="1">
        <f t="array" ref="H89">IF(A89="","",INDEX(Korrelation!$F$4:$F$2004,A89))</f>
        <v>8</v>
      </c>
      <c r="I89" s="148">
        <f t="shared" si="15"/>
        <v>0</v>
      </c>
      <c r="J89" s="148">
        <f t="shared" si="16"/>
        <v>0</v>
      </c>
      <c r="K89" s="148">
        <f t="shared" si="17"/>
        <v>8</v>
      </c>
      <c r="L89" s="148" t="str">
        <f t="shared" si="18"/>
        <v/>
      </c>
      <c r="M89" s="148" t="str">
        <f t="shared" si="19"/>
        <v/>
      </c>
      <c r="N89" s="148" cm="1">
        <f t="array" ref="N89">IF(A89="","",INDEX(Korrelation!$G$4:$G$2004,A89))</f>
        <v>46</v>
      </c>
      <c r="O89" s="148"/>
      <c r="P89" s="68" t="str" cm="1">
        <f t="array" aca="1" ref="P89" ca="1">IF(E89="",IF(K89="","",HYPERLINK("#DMAV_Dienste!"&amp;RIGHT(CELL("adresse",OFFSET(DMAV_Dienste!$E$6,K89-1,0)),LEN(CELL("adresse",OFFSET(DMAV_Dienste!$E$6,K89-1,0)))-FIND("!",CELL("adresse",OFFSET(DMAV_Dienste!$E$6,K89-1,0)))),"Dienst")),HYPERLINK("#DMAV_Modell!"&amp;RIGHT(CELL("adresse",OFFSET(DMAV_Modell!$G$6,E89-1,0)),LEN(CELL("adresse",OFFSET(DMAV_Modell!$G$6,E89-1,0)))-FIND("!",CELL("adresse",OFFSET(DMAV_Modell!$G$6,E89-1,0)))),"Modell"))</f>
        <v>Dienst</v>
      </c>
      <c r="Q89" s="85" t="str" cm="1">
        <f t="array" ref="Q89">IF(E89="",IF(K89="","",IF(INDEX(DMAV_Dienste!$H$6:$H$2006,K89)="","",INDEX(DMAV_Dienste!$H$6:$H$2006,K89))),IF(INDEX(DMAV_Modell!$J$6:$J$2006,E89)="","",INDEX(DMAV_Modell!$J$6:$J$2006,E89)))</f>
        <v>CLASS</v>
      </c>
      <c r="R89" s="86" t="str" cm="1">
        <f t="array" ref="R89">IF(E89="",IF(K89="","",IF(INDEX(DMAV_Dienste!$G$6:$G$2006,K89)="","",INDEX(DMAV_Dienste!$G$6:$G$2006,K89))),IF(INDEX(DMAV_Modell!$I$6:$I$2006,E89)="","",INDEX(DMAV_Modell!$I$6:$I$2006,E89)))</f>
        <v>FixpunkteLV</v>
      </c>
      <c r="S89" s="86" t="str" cm="1">
        <f t="array" ref="S89">IF(E89="",IF(K89="","",IF(INDEX(DMAV_Dienste!$I$6:$I$2006,K89)="","",INDEX(DMAV_Dienste!$I$6:$I$2006,K89))),IF(INDEX(DMAV_Modell!$K$6:$K$2006,E89)="","",INDEX(DMAV_Modell!$K$6:$K$2006,E89)))</f>
        <v>LFP1</v>
      </c>
      <c r="T89" s="86" t="str" cm="1">
        <f t="array" ref="T89">IF(E89="",IF(K89="","",IF(INDEX(DMAV_Dienste!$L$6:$L$2006,K89)="","",INDEX(DMAV_Dienste!$L$6:$L$2006,K89))),IF(INDEX(DMAV_Modell!$N$6:$N$2006,E89)="","",INDEX(DMAV_Modell!$N$6:$N$2006,E89)))</f>
        <v>Geometrie</v>
      </c>
      <c r="U89" s="87" t="str" cm="1">
        <f t="array" aca="1" ref="U89" ca="1">IF(AND(F89="",L89=""),"",HYPERLINK("#"&amp;RIGHT(CELL("dateiname"),LEN(CELL("dateiname"))-FIND("]",CELL("dateiname")))&amp;"!"&amp;CELL("adresse",OFFSET($F$6,MATCH(IF(F89="",L89,F89),$E$6:$E$2000,0)-1,4)),"STRUCT"))</f>
        <v/>
      </c>
      <c r="V89" s="88" t="str" cm="1">
        <f t="array" aca="1" ref="V89" ca="1">IF(AND(G89="",M89=""),"",HYPERLINK("#"&amp;RIGHT(CELL("dateiname"),LEN(CELL("dateiname"))-FIND("]",CELL("dateiname")))&amp;"!"&amp;CELL("adresse",OFFSET($G$6,MATCH(IF(G89="",M89,G89),$E$6:$E$2000,0)-1,3)),"SUBSTRUCT"))</f>
        <v/>
      </c>
      <c r="X89" s="104"/>
      <c r="Y89" s="201"/>
      <c r="Z89" s="117"/>
      <c r="AA89" s="118"/>
      <c r="AB89" s="119"/>
      <c r="AC89" s="120"/>
      <c r="AD89" s="201"/>
      <c r="AE89" s="109"/>
      <c r="AF89" s="110"/>
      <c r="AG89" s="111"/>
      <c r="AH89" s="112"/>
      <c r="AI89" s="201"/>
      <c r="AJ89" s="101"/>
      <c r="AL89" s="68" t="str" cm="1">
        <f t="array" aca="1" ref="AL89" ca="1">IF(N89="-","",HYPERLINK("#'DM01-AV-CH'!"&amp;RIGHT(CELL("adresse",OFFSET('DM01-AV-CH'!$G$6,N89-1,0)),LEN(CELL("adresse",OFFSET('DM01-AV-CH'!$G$6,N89-1,0)))-FIND("!",CELL("adresse",OFFSET('DM01-AV-CH'!$G$6,N89-1,0)))),"Modell"))</f>
        <v>Modell</v>
      </c>
      <c r="AM89" s="96" t="str" cm="1">
        <f t="array" ref="AM89">IF($N89="-","",IF(INDEX('DM01-AV-CH'!$G$6:$G$2006,$N89)="","",INDEX('DM01-AV-CH'!$G$6:$G$2006,$N89)))</f>
        <v>FixpunkteKategorie1</v>
      </c>
      <c r="AN89" s="97" t="str" cm="1">
        <f t="array" ref="AN89">IF($N89="-","",IF(INDEX('DM01-AV-CH'!$H$6:$H$2006,$N89)="","",INDEX('DM01-AV-CH'!$H$6:$H$2006,$N89)))</f>
        <v>LFP1</v>
      </c>
      <c r="AO89" s="98" t="str" cm="1">
        <f t="array" ref="AO89">IF($N89="-","",IF(INDEX('DM01-AV-CH'!$I$6:$I$2006,$N89)="","",INDEX('DM01-AV-CH'!$I$6:$I$2006,$N89)))</f>
        <v>Geometrie</v>
      </c>
    </row>
    <row r="90" spans="1:41" x14ac:dyDescent="0.25">
      <c r="A90" s="201">
        <v>85</v>
      </c>
      <c r="B90" s="148" t="str" cm="1">
        <f t="array" ref="B90">IF(A90="","",INDEX(Korrelation!$E$4:$E$2004,A90))</f>
        <v>-</v>
      </c>
      <c r="C90" s="148">
        <f t="shared" si="10"/>
        <v>0</v>
      </c>
      <c r="D90" s="148">
        <f t="shared" si="11"/>
        <v>0</v>
      </c>
      <c r="E90" s="148" t="str">
        <f t="shared" si="12"/>
        <v/>
      </c>
      <c r="F90" s="148" t="str">
        <f t="shared" si="13"/>
        <v/>
      </c>
      <c r="G90" s="148" t="str">
        <f t="shared" si="14"/>
        <v/>
      </c>
      <c r="H90" s="148" t="str" cm="1">
        <f t="array" ref="H90">IF(A90="","",INDEX(Korrelation!$F$4:$F$2004,A90))</f>
        <v>9</v>
      </c>
      <c r="I90" s="148">
        <f t="shared" si="15"/>
        <v>0</v>
      </c>
      <c r="J90" s="148">
        <f t="shared" si="16"/>
        <v>0</v>
      </c>
      <c r="K90" s="148">
        <f t="shared" si="17"/>
        <v>9</v>
      </c>
      <c r="L90" s="148" t="str">
        <f t="shared" si="18"/>
        <v/>
      </c>
      <c r="M90" s="148" t="str">
        <f t="shared" si="19"/>
        <v/>
      </c>
      <c r="N90" s="148" cm="1">
        <f t="array" ref="N90">IF(A90="","",INDEX(Korrelation!$G$4:$G$2004,A90))</f>
        <v>47</v>
      </c>
      <c r="O90" s="148"/>
      <c r="P90" s="68" t="str" cm="1">
        <f t="array" aca="1" ref="P90" ca="1">IF(E90="",IF(K90="","",HYPERLINK("#DMAV_Dienste!"&amp;RIGHT(CELL("adresse",OFFSET(DMAV_Dienste!$E$6,K90-1,0)),LEN(CELL("adresse",OFFSET(DMAV_Dienste!$E$6,K90-1,0)))-FIND("!",CELL("adresse",OFFSET(DMAV_Dienste!$E$6,K90-1,0)))),"Dienst")),HYPERLINK("#DMAV_Modell!"&amp;RIGHT(CELL("adresse",OFFSET(DMAV_Modell!$G$6,E90-1,0)),LEN(CELL("adresse",OFFSET(DMAV_Modell!$G$6,E90-1,0)))-FIND("!",CELL("adresse",OFFSET(DMAV_Modell!$G$6,E90-1,0)))),"Modell"))</f>
        <v>Dienst</v>
      </c>
      <c r="Q90" s="85" t="str" cm="1">
        <f t="array" ref="Q90">IF(E90="",IF(K90="","",IF(INDEX(DMAV_Dienste!$H$6:$H$2006,K90)="","",INDEX(DMAV_Dienste!$H$6:$H$2006,K90))),IF(INDEX(DMAV_Modell!$J$6:$J$2006,E90)="","",INDEX(DMAV_Modell!$J$6:$J$2006,E90)))</f>
        <v>CLASS</v>
      </c>
      <c r="R90" s="86" t="str" cm="1">
        <f t="array" ref="R90">IF(E90="",IF(K90="","",IF(INDEX(DMAV_Dienste!$G$6:$G$2006,K90)="","",INDEX(DMAV_Dienste!$G$6:$G$2006,K90))),IF(INDEX(DMAV_Modell!$I$6:$I$2006,E90)="","",INDEX(DMAV_Modell!$I$6:$I$2006,E90)))</f>
        <v>FixpunkteLV</v>
      </c>
      <c r="S90" s="86" t="str" cm="1">
        <f t="array" ref="S90">IF(E90="",IF(K90="","",IF(INDEX(DMAV_Dienste!$I$6:$I$2006,K90)="","",INDEX(DMAV_Dienste!$I$6:$I$2006,K90))),IF(INDEX(DMAV_Modell!$K$6:$K$2006,E90)="","",INDEX(DMAV_Modell!$K$6:$K$2006,E90)))</f>
        <v>LFP1</v>
      </c>
      <c r="T90" s="86" t="str" cm="1">
        <f t="array" ref="T90">IF(E90="",IF(K90="","",IF(INDEX(DMAV_Dienste!$L$6:$L$2006,K90)="","",INDEX(DMAV_Dienste!$L$6:$L$2006,K90))),IF(INDEX(DMAV_Modell!$N$6:$N$2006,E90)="","",INDEX(DMAV_Modell!$N$6:$N$2006,E90)))</f>
        <v>Hoehengeometrie</v>
      </c>
      <c r="U90" s="87" t="str" cm="1">
        <f t="array" aca="1" ref="U90" ca="1">IF(AND(F90="",L90=""),"",HYPERLINK("#"&amp;RIGHT(CELL("dateiname"),LEN(CELL("dateiname"))-FIND("]",CELL("dateiname")))&amp;"!"&amp;CELL("adresse",OFFSET($F$6,MATCH(IF(F90="",L90,F90),$E$6:$E$2000,0)-1,4)),"STRUCT"))</f>
        <v/>
      </c>
      <c r="V90" s="88" t="str" cm="1">
        <f t="array" aca="1" ref="V90" ca="1">IF(AND(G90="",M90=""),"",HYPERLINK("#"&amp;RIGHT(CELL("dateiname"),LEN(CELL("dateiname"))-FIND("]",CELL("dateiname")))&amp;"!"&amp;CELL("adresse",OFFSET($G$6,MATCH(IF(G90="",M90,G90),$E$6:$E$2000,0)-1,3)),"SUBSTRUCT"))</f>
        <v/>
      </c>
      <c r="X90" s="104"/>
      <c r="Y90" s="201"/>
      <c r="Z90" s="117"/>
      <c r="AA90" s="118"/>
      <c r="AB90" s="119"/>
      <c r="AC90" s="120"/>
      <c r="AD90" s="201"/>
      <c r="AE90" s="109"/>
      <c r="AF90" s="110"/>
      <c r="AG90" s="111"/>
      <c r="AH90" s="112"/>
      <c r="AI90" s="201"/>
      <c r="AJ90" s="101"/>
      <c r="AL90" s="68" t="str" cm="1">
        <f t="array" aca="1" ref="AL90" ca="1">IF(N90="-","",HYPERLINK("#'DM01-AV-CH'!"&amp;RIGHT(CELL("adresse",OFFSET('DM01-AV-CH'!$G$6,N90-1,0)),LEN(CELL("adresse",OFFSET('DM01-AV-CH'!$G$6,N90-1,0)))-FIND("!",CELL("adresse",OFFSET('DM01-AV-CH'!$G$6,N90-1,0)))),"Modell"))</f>
        <v>Modell</v>
      </c>
      <c r="AM90" s="96" t="str" cm="1">
        <f t="array" ref="AM90">IF($N90="-","",IF(INDEX('DM01-AV-CH'!$G$6:$G$2006,$N90)="","",INDEX('DM01-AV-CH'!$G$6:$G$2006,$N90)))</f>
        <v>FixpunkteKategorie1</v>
      </c>
      <c r="AN90" s="97" t="str" cm="1">
        <f t="array" ref="AN90">IF($N90="-","",IF(INDEX('DM01-AV-CH'!$H$6:$H$2006,$N90)="","",INDEX('DM01-AV-CH'!$H$6:$H$2006,$N90)))</f>
        <v>LFP1</v>
      </c>
      <c r="AO90" s="98" t="str" cm="1">
        <f t="array" ref="AO90">IF($N90="-","",IF(INDEX('DM01-AV-CH'!$I$6:$I$2006,$N90)="","",INDEX('DM01-AV-CH'!$I$6:$I$2006,$N90)))</f>
        <v>HoeheGeom</v>
      </c>
    </row>
    <row r="91" spans="1:41" x14ac:dyDescent="0.25">
      <c r="A91" s="201">
        <v>86</v>
      </c>
      <c r="B91" s="148" t="str" cm="1">
        <f t="array" ref="B91">IF(A91="","",INDEX(Korrelation!$E$4:$E$2004,A91))</f>
        <v>-</v>
      </c>
      <c r="C91" s="148">
        <f t="shared" si="10"/>
        <v>0</v>
      </c>
      <c r="D91" s="148">
        <f t="shared" si="11"/>
        <v>0</v>
      </c>
      <c r="E91" s="148" t="str">
        <f t="shared" si="12"/>
        <v/>
      </c>
      <c r="F91" s="148" t="str">
        <f t="shared" si="13"/>
        <v/>
      </c>
      <c r="G91" s="148" t="str">
        <f t="shared" si="14"/>
        <v/>
      </c>
      <c r="H91" s="148" t="str" cm="1">
        <f t="array" ref="H91">IF(A91="","",INDEX(Korrelation!$F$4:$F$2004,A91))</f>
        <v>10</v>
      </c>
      <c r="I91" s="148">
        <f t="shared" si="15"/>
        <v>0</v>
      </c>
      <c r="J91" s="148">
        <f t="shared" si="16"/>
        <v>0</v>
      </c>
      <c r="K91" s="148">
        <f t="shared" si="17"/>
        <v>10</v>
      </c>
      <c r="L91" s="148" t="str">
        <f t="shared" si="18"/>
        <v/>
      </c>
      <c r="M91" s="148" t="str">
        <f t="shared" si="19"/>
        <v/>
      </c>
      <c r="N91" s="148" cm="1">
        <f t="array" ref="N91">IF(A91="","",INDEX(Korrelation!$G$4:$G$2004,A91))</f>
        <v>48</v>
      </c>
      <c r="O91" s="148"/>
      <c r="P91" s="68" t="str" cm="1">
        <f t="array" aca="1" ref="P91" ca="1">IF(E91="",IF(K91="","",HYPERLINK("#DMAV_Dienste!"&amp;RIGHT(CELL("adresse",OFFSET(DMAV_Dienste!$E$6,K91-1,0)),LEN(CELL("adresse",OFFSET(DMAV_Dienste!$E$6,K91-1,0)))-FIND("!",CELL("adresse",OFFSET(DMAV_Dienste!$E$6,K91-1,0)))),"Dienst")),HYPERLINK("#DMAV_Modell!"&amp;RIGHT(CELL("adresse",OFFSET(DMAV_Modell!$G$6,E91-1,0)),LEN(CELL("adresse",OFFSET(DMAV_Modell!$G$6,E91-1,0)))-FIND("!",CELL("adresse",OFFSET(DMAV_Modell!$G$6,E91-1,0)))),"Modell"))</f>
        <v>Dienst</v>
      </c>
      <c r="Q91" s="85" t="str" cm="1">
        <f t="array" ref="Q91">IF(E91="",IF(K91="","",IF(INDEX(DMAV_Dienste!$H$6:$H$2006,K91)="","",INDEX(DMAV_Dienste!$H$6:$H$2006,K91))),IF(INDEX(DMAV_Modell!$J$6:$J$2006,E91)="","",INDEX(DMAV_Modell!$J$6:$J$2006,E91)))</f>
        <v>CLASS</v>
      </c>
      <c r="R91" s="86" t="str" cm="1">
        <f t="array" ref="R91">IF(E91="",IF(K91="","",IF(INDEX(DMAV_Dienste!$G$6:$G$2006,K91)="","",INDEX(DMAV_Dienste!$G$6:$G$2006,K91))),IF(INDEX(DMAV_Modell!$I$6:$I$2006,E91)="","",INDEX(DMAV_Modell!$I$6:$I$2006,E91)))</f>
        <v>FixpunkteLV</v>
      </c>
      <c r="S91" s="86" t="str" cm="1">
        <f t="array" ref="S91">IF(E91="",IF(K91="","",IF(INDEX(DMAV_Dienste!$I$6:$I$2006,K91)="","",INDEX(DMAV_Dienste!$I$6:$I$2006,K91))),IF(INDEX(DMAV_Modell!$K$6:$K$2006,E91)="","",INDEX(DMAV_Modell!$K$6:$K$2006,E91)))</f>
        <v>LFP1</v>
      </c>
      <c r="T91" s="86" t="str" cm="1">
        <f t="array" ref="T91">IF(E91="",IF(K91="","",IF(INDEX(DMAV_Dienste!$L$6:$L$2006,K91)="","",INDEX(DMAV_Dienste!$L$6:$L$2006,K91))),IF(INDEX(DMAV_Modell!$N$6:$N$2006,E91)="","",INDEX(DMAV_Modell!$N$6:$N$2006,E91)))</f>
        <v>Lagegenauigkeit</v>
      </c>
      <c r="U91" s="87" t="str" cm="1">
        <f t="array" aca="1" ref="U91" ca="1">IF(AND(F91="",L91=""),"",HYPERLINK("#"&amp;RIGHT(CELL("dateiname"),LEN(CELL("dateiname"))-FIND("]",CELL("dateiname")))&amp;"!"&amp;CELL("adresse",OFFSET($F$6,MATCH(IF(F91="",L91,F91),$E$6:$E$2000,0)-1,4)),"STRUCT"))</f>
        <v/>
      </c>
      <c r="V91" s="88" t="str" cm="1">
        <f t="array" aca="1" ref="V91" ca="1">IF(AND(G91="",M91=""),"",HYPERLINK("#"&amp;RIGHT(CELL("dateiname"),LEN(CELL("dateiname"))-FIND("]",CELL("dateiname")))&amp;"!"&amp;CELL("adresse",OFFSET($G$6,MATCH(IF(G91="",M91,G91),$E$6:$E$2000,0)-1,3)),"SUBSTRUCT"))</f>
        <v/>
      </c>
      <c r="X91" s="104"/>
      <c r="Y91" s="201"/>
      <c r="Z91" s="117"/>
      <c r="AA91" s="118"/>
      <c r="AB91" s="119"/>
      <c r="AC91" s="120"/>
      <c r="AD91" s="201"/>
      <c r="AE91" s="109"/>
      <c r="AF91" s="110"/>
      <c r="AG91" s="111"/>
      <c r="AH91" s="112"/>
      <c r="AI91" s="201"/>
      <c r="AJ91" s="101"/>
      <c r="AL91" s="68" t="str" cm="1">
        <f t="array" aca="1" ref="AL91" ca="1">IF(N91="-","",HYPERLINK("#'DM01-AV-CH'!"&amp;RIGHT(CELL("adresse",OFFSET('DM01-AV-CH'!$G$6,N91-1,0)),LEN(CELL("adresse",OFFSET('DM01-AV-CH'!$G$6,N91-1,0)))-FIND("!",CELL("adresse",OFFSET('DM01-AV-CH'!$G$6,N91-1,0)))),"Modell"))</f>
        <v>Modell</v>
      </c>
      <c r="AM91" s="96" t="str" cm="1">
        <f t="array" ref="AM91">IF($N91="-","",IF(INDEX('DM01-AV-CH'!$G$6:$G$2006,$N91)="","",INDEX('DM01-AV-CH'!$G$6:$G$2006,$N91)))</f>
        <v>FixpunkteKategorie1</v>
      </c>
      <c r="AN91" s="97" t="str" cm="1">
        <f t="array" ref="AN91">IF($N91="-","",IF(INDEX('DM01-AV-CH'!$H$6:$H$2006,$N91)="","",INDEX('DM01-AV-CH'!$H$6:$H$2006,$N91)))</f>
        <v>LFP1</v>
      </c>
      <c r="AO91" s="98" t="str" cm="1">
        <f t="array" ref="AO91">IF($N91="-","",IF(INDEX('DM01-AV-CH'!$I$6:$I$2006,$N91)="","",INDEX('DM01-AV-CH'!$I$6:$I$2006,$N91)))</f>
        <v>LageGen</v>
      </c>
    </row>
    <row r="92" spans="1:41" x14ac:dyDescent="0.25">
      <c r="A92" s="201">
        <v>87</v>
      </c>
      <c r="B92" s="148" t="str" cm="1">
        <f t="array" ref="B92">IF(A92="","",INDEX(Korrelation!$E$4:$E$2004,A92))</f>
        <v>-</v>
      </c>
      <c r="C92" s="148">
        <f t="shared" si="10"/>
        <v>0</v>
      </c>
      <c r="D92" s="148">
        <f t="shared" si="11"/>
        <v>0</v>
      </c>
      <c r="E92" s="148" t="str">
        <f t="shared" si="12"/>
        <v/>
      </c>
      <c r="F92" s="148" t="str">
        <f t="shared" si="13"/>
        <v/>
      </c>
      <c r="G92" s="148" t="str">
        <f t="shared" si="14"/>
        <v/>
      </c>
      <c r="H92" s="148" t="str" cm="1">
        <f t="array" ref="H92">IF(A92="","",INDEX(Korrelation!$F$4:$F$2004,A92))</f>
        <v>11</v>
      </c>
      <c r="I92" s="148">
        <f t="shared" si="15"/>
        <v>0</v>
      </c>
      <c r="J92" s="148">
        <f t="shared" si="16"/>
        <v>0</v>
      </c>
      <c r="K92" s="148">
        <f t="shared" si="17"/>
        <v>11</v>
      </c>
      <c r="L92" s="148" t="str">
        <f t="shared" si="18"/>
        <v/>
      </c>
      <c r="M92" s="148" t="str">
        <f t="shared" si="19"/>
        <v/>
      </c>
      <c r="N92" s="148" cm="1">
        <f t="array" ref="N92">IF(A92="","",INDEX(Korrelation!$G$4:$G$2004,A92))</f>
        <v>49</v>
      </c>
      <c r="O92" s="148"/>
      <c r="P92" s="68" t="str" cm="1">
        <f t="array" aca="1" ref="P92" ca="1">IF(E92="",IF(K92="","",HYPERLINK("#DMAV_Dienste!"&amp;RIGHT(CELL("adresse",OFFSET(DMAV_Dienste!$E$6,K92-1,0)),LEN(CELL("adresse",OFFSET(DMAV_Dienste!$E$6,K92-1,0)))-FIND("!",CELL("adresse",OFFSET(DMAV_Dienste!$E$6,K92-1,0)))),"Dienst")),HYPERLINK("#DMAV_Modell!"&amp;RIGHT(CELL("adresse",OFFSET(DMAV_Modell!$G$6,E92-1,0)),LEN(CELL("adresse",OFFSET(DMAV_Modell!$G$6,E92-1,0)))-FIND("!",CELL("adresse",OFFSET(DMAV_Modell!$G$6,E92-1,0)))),"Modell"))</f>
        <v>Dienst</v>
      </c>
      <c r="Q92" s="85" t="str" cm="1">
        <f t="array" ref="Q92">IF(E92="",IF(K92="","",IF(INDEX(DMAV_Dienste!$H$6:$H$2006,K92)="","",INDEX(DMAV_Dienste!$H$6:$H$2006,K92))),IF(INDEX(DMAV_Modell!$J$6:$J$2006,E92)="","",INDEX(DMAV_Modell!$J$6:$J$2006,E92)))</f>
        <v>CLASS</v>
      </c>
      <c r="R92" s="86" t="str" cm="1">
        <f t="array" ref="R92">IF(E92="",IF(K92="","",IF(INDEX(DMAV_Dienste!$G$6:$G$2006,K92)="","",INDEX(DMAV_Dienste!$G$6:$G$2006,K92))),IF(INDEX(DMAV_Modell!$I$6:$I$2006,E92)="","",INDEX(DMAV_Modell!$I$6:$I$2006,E92)))</f>
        <v>FixpunkteLV</v>
      </c>
      <c r="S92" s="86" t="str" cm="1">
        <f t="array" ref="S92">IF(E92="",IF(K92="","",IF(INDEX(DMAV_Dienste!$I$6:$I$2006,K92)="","",INDEX(DMAV_Dienste!$I$6:$I$2006,K92))),IF(INDEX(DMAV_Modell!$K$6:$K$2006,E92)="","",INDEX(DMAV_Modell!$K$6:$K$2006,E92)))</f>
        <v>LFP1</v>
      </c>
      <c r="T92" s="86" t="str" cm="1">
        <f t="array" ref="T92">IF(E92="",IF(K92="","",IF(INDEX(DMAV_Dienste!$L$6:$L$2006,K92)="","",INDEX(DMAV_Dienste!$L$6:$L$2006,K92))),IF(INDEX(DMAV_Modell!$N$6:$N$2006,E92)="","",INDEX(DMAV_Modell!$N$6:$N$2006,E92)))</f>
        <v>IstLagezuverlaessig</v>
      </c>
      <c r="U92" s="87" t="str" cm="1">
        <f t="array" aca="1" ref="U92" ca="1">IF(AND(F92="",L92=""),"",HYPERLINK("#"&amp;RIGHT(CELL("dateiname"),LEN(CELL("dateiname"))-FIND("]",CELL("dateiname")))&amp;"!"&amp;CELL("adresse",OFFSET($F$6,MATCH(IF(F92="",L92,F92),$E$6:$E$2000,0)-1,4)),"STRUCT"))</f>
        <v/>
      </c>
      <c r="V92" s="88" t="str" cm="1">
        <f t="array" aca="1" ref="V92" ca="1">IF(AND(G92="",M92=""),"",HYPERLINK("#"&amp;RIGHT(CELL("dateiname"),LEN(CELL("dateiname"))-FIND("]",CELL("dateiname")))&amp;"!"&amp;CELL("adresse",OFFSET($G$6,MATCH(IF(G92="",M92,G92),$E$6:$E$2000,0)-1,3)),"SUBSTRUCT"))</f>
        <v/>
      </c>
      <c r="X92" s="104"/>
      <c r="Y92" s="201"/>
      <c r="Z92" s="117"/>
      <c r="AA92" s="118"/>
      <c r="AB92" s="119"/>
      <c r="AC92" s="120"/>
      <c r="AD92" s="201"/>
      <c r="AE92" s="109"/>
      <c r="AF92" s="110"/>
      <c r="AG92" s="111"/>
      <c r="AH92" s="112"/>
      <c r="AI92" s="201"/>
      <c r="AJ92" s="101"/>
      <c r="AL92" s="68" t="str" cm="1">
        <f t="array" aca="1" ref="AL92" ca="1">IF(N92="-","",HYPERLINK("#'DM01-AV-CH'!"&amp;RIGHT(CELL("adresse",OFFSET('DM01-AV-CH'!$G$6,N92-1,0)),LEN(CELL("adresse",OFFSET('DM01-AV-CH'!$G$6,N92-1,0)))-FIND("!",CELL("adresse",OFFSET('DM01-AV-CH'!$G$6,N92-1,0)))),"Modell"))</f>
        <v>Modell</v>
      </c>
      <c r="AM92" s="96" t="str" cm="1">
        <f t="array" ref="AM92">IF($N92="-","",IF(INDEX('DM01-AV-CH'!$G$6:$G$2006,$N92)="","",INDEX('DM01-AV-CH'!$G$6:$G$2006,$N92)))</f>
        <v>FixpunkteKategorie1</v>
      </c>
      <c r="AN92" s="97" t="str" cm="1">
        <f t="array" ref="AN92">IF($N92="-","",IF(INDEX('DM01-AV-CH'!$H$6:$H$2006,$N92)="","",INDEX('DM01-AV-CH'!$H$6:$H$2006,$N92)))</f>
        <v>LFP1</v>
      </c>
      <c r="AO92" s="98" t="str" cm="1">
        <f t="array" ref="AO92">IF($N92="-","",IF(INDEX('DM01-AV-CH'!$I$6:$I$2006,$N92)="","",INDEX('DM01-AV-CH'!$I$6:$I$2006,$N92)))</f>
        <v>LageZuv</v>
      </c>
    </row>
    <row r="93" spans="1:41" x14ac:dyDescent="0.25">
      <c r="A93" s="201">
        <v>88</v>
      </c>
      <c r="B93" s="148" t="str" cm="1">
        <f t="array" ref="B93">IF(A93="","",INDEX(Korrelation!$E$4:$E$2004,A93))</f>
        <v>-</v>
      </c>
      <c r="C93" s="148">
        <f t="shared" si="10"/>
        <v>0</v>
      </c>
      <c r="D93" s="148">
        <f t="shared" si="11"/>
        <v>0</v>
      </c>
      <c r="E93" s="148" t="str">
        <f t="shared" si="12"/>
        <v/>
      </c>
      <c r="F93" s="148" t="str">
        <f t="shared" si="13"/>
        <v/>
      </c>
      <c r="G93" s="148" t="str">
        <f t="shared" si="14"/>
        <v/>
      </c>
      <c r="H93" s="148" t="str" cm="1">
        <f t="array" ref="H93">IF(A93="","",INDEX(Korrelation!$F$4:$F$2004,A93))</f>
        <v>12</v>
      </c>
      <c r="I93" s="148">
        <f t="shared" si="15"/>
        <v>0</v>
      </c>
      <c r="J93" s="148">
        <f t="shared" si="16"/>
        <v>0</v>
      </c>
      <c r="K93" s="148">
        <f t="shared" si="17"/>
        <v>12</v>
      </c>
      <c r="L93" s="148" t="str">
        <f t="shared" si="18"/>
        <v/>
      </c>
      <c r="M93" s="148" t="str">
        <f t="shared" si="19"/>
        <v/>
      </c>
      <c r="N93" s="148" cm="1">
        <f t="array" ref="N93">IF(A93="","",INDEX(Korrelation!$G$4:$G$2004,A93))</f>
        <v>50</v>
      </c>
      <c r="O93" s="148"/>
      <c r="P93" s="68" t="str" cm="1">
        <f t="array" aca="1" ref="P93" ca="1">IF(E93="",IF(K93="","",HYPERLINK("#DMAV_Dienste!"&amp;RIGHT(CELL("adresse",OFFSET(DMAV_Dienste!$E$6,K93-1,0)),LEN(CELL("adresse",OFFSET(DMAV_Dienste!$E$6,K93-1,0)))-FIND("!",CELL("adresse",OFFSET(DMAV_Dienste!$E$6,K93-1,0)))),"Dienst")),HYPERLINK("#DMAV_Modell!"&amp;RIGHT(CELL("adresse",OFFSET(DMAV_Modell!$G$6,E93-1,0)),LEN(CELL("adresse",OFFSET(DMAV_Modell!$G$6,E93-1,0)))-FIND("!",CELL("adresse",OFFSET(DMAV_Modell!$G$6,E93-1,0)))),"Modell"))</f>
        <v>Dienst</v>
      </c>
      <c r="Q93" s="85" t="str" cm="1">
        <f t="array" ref="Q93">IF(E93="",IF(K93="","",IF(INDEX(DMAV_Dienste!$H$6:$H$2006,K93)="","",INDEX(DMAV_Dienste!$H$6:$H$2006,K93))),IF(INDEX(DMAV_Modell!$J$6:$J$2006,E93)="","",INDEX(DMAV_Modell!$J$6:$J$2006,E93)))</f>
        <v>CLASS</v>
      </c>
      <c r="R93" s="86" t="str" cm="1">
        <f t="array" ref="R93">IF(E93="",IF(K93="","",IF(INDEX(DMAV_Dienste!$G$6:$G$2006,K93)="","",INDEX(DMAV_Dienste!$G$6:$G$2006,K93))),IF(INDEX(DMAV_Modell!$I$6:$I$2006,E93)="","",INDEX(DMAV_Modell!$I$6:$I$2006,E93)))</f>
        <v>FixpunkteLV</v>
      </c>
      <c r="S93" s="86" t="str" cm="1">
        <f t="array" ref="S93">IF(E93="",IF(K93="","",IF(INDEX(DMAV_Dienste!$I$6:$I$2006,K93)="","",INDEX(DMAV_Dienste!$I$6:$I$2006,K93))),IF(INDEX(DMAV_Modell!$K$6:$K$2006,E93)="","",INDEX(DMAV_Modell!$K$6:$K$2006,E93)))</f>
        <v>LFP1</v>
      </c>
      <c r="T93" s="86" t="str" cm="1">
        <f t="array" ref="T93">IF(E93="",IF(K93="","",IF(INDEX(DMAV_Dienste!$L$6:$L$2006,K93)="","",INDEX(DMAV_Dienste!$L$6:$L$2006,K93))),IF(INDEX(DMAV_Modell!$N$6:$N$2006,E93)="","",INDEX(DMAV_Modell!$N$6:$N$2006,E93)))</f>
        <v>Hoehengenauigkeit</v>
      </c>
      <c r="U93" s="87" t="str" cm="1">
        <f t="array" aca="1" ref="U93" ca="1">IF(AND(F93="",L93=""),"",HYPERLINK("#"&amp;RIGHT(CELL("dateiname"),LEN(CELL("dateiname"))-FIND("]",CELL("dateiname")))&amp;"!"&amp;CELL("adresse",OFFSET($F$6,MATCH(IF(F93="",L93,F93),$E$6:$E$2000,0)-1,4)),"STRUCT"))</f>
        <v/>
      </c>
      <c r="V93" s="88" t="str" cm="1">
        <f t="array" aca="1" ref="V93" ca="1">IF(AND(G93="",M93=""),"",HYPERLINK("#"&amp;RIGHT(CELL("dateiname"),LEN(CELL("dateiname"))-FIND("]",CELL("dateiname")))&amp;"!"&amp;CELL("adresse",OFFSET($G$6,MATCH(IF(G93="",M93,G93),$E$6:$E$2000,0)-1,3)),"SUBSTRUCT"))</f>
        <v/>
      </c>
      <c r="X93" s="104"/>
      <c r="Y93" s="201"/>
      <c r="Z93" s="117"/>
      <c r="AA93" s="118"/>
      <c r="AB93" s="119"/>
      <c r="AC93" s="120"/>
      <c r="AD93" s="201"/>
      <c r="AE93" s="109"/>
      <c r="AF93" s="110"/>
      <c r="AG93" s="111"/>
      <c r="AH93" s="112"/>
      <c r="AI93" s="201"/>
      <c r="AJ93" s="101"/>
      <c r="AL93" s="68" t="str" cm="1">
        <f t="array" aca="1" ref="AL93" ca="1">IF(N93="-","",HYPERLINK("#'DM01-AV-CH'!"&amp;RIGHT(CELL("adresse",OFFSET('DM01-AV-CH'!$G$6,N93-1,0)),LEN(CELL("adresse",OFFSET('DM01-AV-CH'!$G$6,N93-1,0)))-FIND("!",CELL("adresse",OFFSET('DM01-AV-CH'!$G$6,N93-1,0)))),"Modell"))</f>
        <v>Modell</v>
      </c>
      <c r="AM93" s="96" t="str" cm="1">
        <f t="array" ref="AM93">IF($N93="-","",IF(INDEX('DM01-AV-CH'!$G$6:$G$2006,$N93)="","",INDEX('DM01-AV-CH'!$G$6:$G$2006,$N93)))</f>
        <v>FixpunkteKategorie1</v>
      </c>
      <c r="AN93" s="97" t="str" cm="1">
        <f t="array" ref="AN93">IF($N93="-","",IF(INDEX('DM01-AV-CH'!$H$6:$H$2006,$N93)="","",INDEX('DM01-AV-CH'!$H$6:$H$2006,$N93)))</f>
        <v>LFP1</v>
      </c>
      <c r="AO93" s="98" t="str" cm="1">
        <f t="array" ref="AO93">IF($N93="-","",IF(INDEX('DM01-AV-CH'!$I$6:$I$2006,$N93)="","",INDEX('DM01-AV-CH'!$I$6:$I$2006,$N93)))</f>
        <v>HoeheGen</v>
      </c>
    </row>
    <row r="94" spans="1:41" x14ac:dyDescent="0.25">
      <c r="A94" s="201">
        <v>89</v>
      </c>
      <c r="B94" s="148" t="str" cm="1">
        <f t="array" ref="B94">IF(A94="","",INDEX(Korrelation!$E$4:$E$2004,A94))</f>
        <v>-</v>
      </c>
      <c r="C94" s="148">
        <f t="shared" si="10"/>
        <v>0</v>
      </c>
      <c r="D94" s="148">
        <f t="shared" si="11"/>
        <v>0</v>
      </c>
      <c r="E94" s="148" t="str">
        <f t="shared" si="12"/>
        <v/>
      </c>
      <c r="F94" s="148" t="str">
        <f t="shared" si="13"/>
        <v/>
      </c>
      <c r="G94" s="148" t="str">
        <f t="shared" si="14"/>
        <v/>
      </c>
      <c r="H94" s="148" t="str" cm="1">
        <f t="array" ref="H94">IF(A94="","",INDEX(Korrelation!$F$4:$F$2004,A94))</f>
        <v>13</v>
      </c>
      <c r="I94" s="148">
        <f t="shared" si="15"/>
        <v>0</v>
      </c>
      <c r="J94" s="148">
        <f t="shared" si="16"/>
        <v>0</v>
      </c>
      <c r="K94" s="148">
        <f t="shared" si="17"/>
        <v>13</v>
      </c>
      <c r="L94" s="148" t="str">
        <f t="shared" si="18"/>
        <v/>
      </c>
      <c r="M94" s="148" t="str">
        <f t="shared" si="19"/>
        <v/>
      </c>
      <c r="N94" s="148" cm="1">
        <f t="array" ref="N94">IF(A94="","",INDEX(Korrelation!$G$4:$G$2004,A94))</f>
        <v>51</v>
      </c>
      <c r="O94" s="148"/>
      <c r="P94" s="68" t="str" cm="1">
        <f t="array" aca="1" ref="P94" ca="1">IF(E94="",IF(K94="","",HYPERLINK("#DMAV_Dienste!"&amp;RIGHT(CELL("adresse",OFFSET(DMAV_Dienste!$E$6,K94-1,0)),LEN(CELL("adresse",OFFSET(DMAV_Dienste!$E$6,K94-1,0)))-FIND("!",CELL("adresse",OFFSET(DMAV_Dienste!$E$6,K94-1,0)))),"Dienst")),HYPERLINK("#DMAV_Modell!"&amp;RIGHT(CELL("adresse",OFFSET(DMAV_Modell!$G$6,E94-1,0)),LEN(CELL("adresse",OFFSET(DMAV_Modell!$G$6,E94-1,0)))-FIND("!",CELL("adresse",OFFSET(DMAV_Modell!$G$6,E94-1,0)))),"Modell"))</f>
        <v>Dienst</v>
      </c>
      <c r="Q94" s="85" t="str" cm="1">
        <f t="array" ref="Q94">IF(E94="",IF(K94="","",IF(INDEX(DMAV_Dienste!$H$6:$H$2006,K94)="","",INDEX(DMAV_Dienste!$H$6:$H$2006,K94))),IF(INDEX(DMAV_Modell!$J$6:$J$2006,E94)="","",INDEX(DMAV_Modell!$J$6:$J$2006,E94)))</f>
        <v>CLASS</v>
      </c>
      <c r="R94" s="86" t="str" cm="1">
        <f t="array" ref="R94">IF(E94="",IF(K94="","",IF(INDEX(DMAV_Dienste!$G$6:$G$2006,K94)="","",INDEX(DMAV_Dienste!$G$6:$G$2006,K94))),IF(INDEX(DMAV_Modell!$I$6:$I$2006,E94)="","",INDEX(DMAV_Modell!$I$6:$I$2006,E94)))</f>
        <v>FixpunkteLV</v>
      </c>
      <c r="S94" s="86" t="str" cm="1">
        <f t="array" ref="S94">IF(E94="",IF(K94="","",IF(INDEX(DMAV_Dienste!$I$6:$I$2006,K94)="","",INDEX(DMAV_Dienste!$I$6:$I$2006,K94))),IF(INDEX(DMAV_Modell!$K$6:$K$2006,E94)="","",INDEX(DMAV_Modell!$K$6:$K$2006,E94)))</f>
        <v>LFP1</v>
      </c>
      <c r="T94" s="86" t="str" cm="1">
        <f t="array" ref="T94">IF(E94="",IF(K94="","",IF(INDEX(DMAV_Dienste!$L$6:$L$2006,K94)="","",INDEX(DMAV_Dienste!$L$6:$L$2006,K94))),IF(INDEX(DMAV_Modell!$N$6:$N$2006,E94)="","",INDEX(DMAV_Modell!$N$6:$N$2006,E94)))</f>
        <v>IstHoehenzuverlaessig</v>
      </c>
      <c r="U94" s="87" t="str" cm="1">
        <f t="array" aca="1" ref="U94" ca="1">IF(AND(F94="",L94=""),"",HYPERLINK("#"&amp;RIGHT(CELL("dateiname"),LEN(CELL("dateiname"))-FIND("]",CELL("dateiname")))&amp;"!"&amp;CELL("adresse",OFFSET($F$6,MATCH(IF(F94="",L94,F94),$E$6:$E$2000,0)-1,4)),"STRUCT"))</f>
        <v/>
      </c>
      <c r="V94" s="88" t="str" cm="1">
        <f t="array" aca="1" ref="V94" ca="1">IF(AND(G94="",M94=""),"",HYPERLINK("#"&amp;RIGHT(CELL("dateiname"),LEN(CELL("dateiname"))-FIND("]",CELL("dateiname")))&amp;"!"&amp;CELL("adresse",OFFSET($G$6,MATCH(IF(G94="",M94,G94),$E$6:$E$2000,0)-1,3)),"SUBSTRUCT"))</f>
        <v/>
      </c>
      <c r="X94" s="104"/>
      <c r="Y94" s="201"/>
      <c r="Z94" s="117"/>
      <c r="AA94" s="118"/>
      <c r="AB94" s="119"/>
      <c r="AC94" s="120"/>
      <c r="AD94" s="201"/>
      <c r="AE94" s="109"/>
      <c r="AF94" s="110"/>
      <c r="AG94" s="111"/>
      <c r="AH94" s="112"/>
      <c r="AI94" s="201"/>
      <c r="AJ94" s="101"/>
      <c r="AL94" s="68" t="str" cm="1">
        <f t="array" aca="1" ref="AL94" ca="1">IF(N94="-","",HYPERLINK("#'DM01-AV-CH'!"&amp;RIGHT(CELL("adresse",OFFSET('DM01-AV-CH'!$G$6,N94-1,0)),LEN(CELL("adresse",OFFSET('DM01-AV-CH'!$G$6,N94-1,0)))-FIND("!",CELL("adresse",OFFSET('DM01-AV-CH'!$G$6,N94-1,0)))),"Modell"))</f>
        <v>Modell</v>
      </c>
      <c r="AM94" s="96" t="str" cm="1">
        <f t="array" ref="AM94">IF($N94="-","",IF(INDEX('DM01-AV-CH'!$G$6:$G$2006,$N94)="","",INDEX('DM01-AV-CH'!$G$6:$G$2006,$N94)))</f>
        <v>FixpunkteKategorie1</v>
      </c>
      <c r="AN94" s="97" t="str" cm="1">
        <f t="array" ref="AN94">IF($N94="-","",IF(INDEX('DM01-AV-CH'!$H$6:$H$2006,$N94)="","",INDEX('DM01-AV-CH'!$H$6:$H$2006,$N94)))</f>
        <v>LFP1</v>
      </c>
      <c r="AO94" s="98" t="str" cm="1">
        <f t="array" ref="AO94">IF($N94="-","",IF(INDEX('DM01-AV-CH'!$I$6:$I$2006,$N94)="","",INDEX('DM01-AV-CH'!$I$6:$I$2006,$N94)))</f>
        <v>HoeheZuv</v>
      </c>
    </row>
    <row r="95" spans="1:41" ht="28.5" x14ac:dyDescent="0.25">
      <c r="A95" s="201">
        <v>90</v>
      </c>
      <c r="B95" s="148" t="str" cm="1">
        <f t="array" ref="B95">IF(A95="","",INDEX(Korrelation!$E$4:$E$2004,A95))</f>
        <v>-</v>
      </c>
      <c r="C95" s="148">
        <f t="shared" si="10"/>
        <v>0</v>
      </c>
      <c r="D95" s="148">
        <f t="shared" si="11"/>
        <v>0</v>
      </c>
      <c r="E95" s="148" t="str">
        <f t="shared" si="12"/>
        <v/>
      </c>
      <c r="F95" s="148" t="str">
        <f t="shared" si="13"/>
        <v/>
      </c>
      <c r="G95" s="148" t="str">
        <f t="shared" si="14"/>
        <v/>
      </c>
      <c r="H95" s="148" t="str" cm="1">
        <f t="array" ref="H95">IF(A95="","",INDEX(Korrelation!$F$4:$F$2004,A95))</f>
        <v>14</v>
      </c>
      <c r="I95" s="148">
        <f t="shared" si="15"/>
        <v>0</v>
      </c>
      <c r="J95" s="148">
        <f t="shared" si="16"/>
        <v>0</v>
      </c>
      <c r="K95" s="148">
        <f t="shared" si="17"/>
        <v>14</v>
      </c>
      <c r="L95" s="148" t="str">
        <f t="shared" si="18"/>
        <v/>
      </c>
      <c r="M95" s="148" t="str">
        <f t="shared" si="19"/>
        <v/>
      </c>
      <c r="N95" s="148" cm="1">
        <f t="array" ref="N95">IF(A95="","",INDEX(Korrelation!$G$4:$G$2004,A95))</f>
        <v>52</v>
      </c>
      <c r="O95" s="148"/>
      <c r="P95" s="68" t="str" cm="1">
        <f t="array" aca="1" ref="P95" ca="1">IF(E95="",IF(K95="","",HYPERLINK("#DMAV_Dienste!"&amp;RIGHT(CELL("adresse",OFFSET(DMAV_Dienste!$E$6,K95-1,0)),LEN(CELL("adresse",OFFSET(DMAV_Dienste!$E$6,K95-1,0)))-FIND("!",CELL("adresse",OFFSET(DMAV_Dienste!$E$6,K95-1,0)))),"Dienst")),HYPERLINK("#DMAV_Modell!"&amp;RIGHT(CELL("adresse",OFFSET(DMAV_Modell!$G$6,E95-1,0)),LEN(CELL("adresse",OFFSET(DMAV_Modell!$G$6,E95-1,0)))-FIND("!",CELL("adresse",OFFSET(DMAV_Modell!$G$6,E95-1,0)))),"Modell"))</f>
        <v>Dienst</v>
      </c>
      <c r="Q95" s="85" t="str" cm="1">
        <f t="array" ref="Q95">IF(E95="",IF(K95="","",IF(INDEX(DMAV_Dienste!$H$6:$H$2006,K95)="","",INDEX(DMAV_Dienste!$H$6:$H$2006,K95))),IF(INDEX(DMAV_Modell!$J$6:$J$2006,E95)="","",INDEX(DMAV_Modell!$J$6:$J$2006,E95)))</f>
        <v>CLASS</v>
      </c>
      <c r="R95" s="86" t="str" cm="1">
        <f t="array" ref="R95">IF(E95="",IF(K95="","",IF(INDEX(DMAV_Dienste!$G$6:$G$2006,K95)="","",INDEX(DMAV_Dienste!$G$6:$G$2006,K95))),IF(INDEX(DMAV_Modell!$I$6:$I$2006,E95)="","",INDEX(DMAV_Modell!$I$6:$I$2006,E95)))</f>
        <v>FixpunkteLV</v>
      </c>
      <c r="S95" s="86" t="str" cm="1">
        <f t="array" ref="S95">IF(E95="",IF(K95="","",IF(INDEX(DMAV_Dienste!$I$6:$I$2006,K95)="","",INDEX(DMAV_Dienste!$I$6:$I$2006,K95))),IF(INDEX(DMAV_Modell!$K$6:$K$2006,E95)="","",INDEX(DMAV_Modell!$K$6:$K$2006,E95)))</f>
        <v>LFP1</v>
      </c>
      <c r="T95" s="86" t="str" cm="1">
        <f t="array" ref="T95">IF(E95="",IF(K95="","",IF(INDEX(DMAV_Dienste!$L$6:$L$2006,K95)="","",INDEX(DMAV_Dienste!$L$6:$L$2006,K95))),IF(INDEX(DMAV_Modell!$N$6:$N$2006,E95)="","",INDEX(DMAV_Modell!$N$6:$N$2006,E95)))</f>
        <v>Begehbar</v>
      </c>
      <c r="U95" s="87" t="str" cm="1">
        <f t="array" aca="1" ref="U95" ca="1">IF(AND(F95="",L95=""),"",HYPERLINK("#"&amp;RIGHT(CELL("dateiname"),LEN(CELL("dateiname"))-FIND("]",CELL("dateiname")))&amp;"!"&amp;CELL("adresse",OFFSET($F$6,MATCH(IF(F95="",L95,F95),$E$6:$E$2000,0)-1,4)),"STRUCT"))</f>
        <v/>
      </c>
      <c r="V95" s="88" t="str" cm="1">
        <f t="array" aca="1" ref="V95" ca="1">IF(AND(G95="",M95=""),"",HYPERLINK("#"&amp;RIGHT(CELL("dateiname"),LEN(CELL("dateiname"))-FIND("]",CELL("dateiname")))&amp;"!"&amp;CELL("adresse",OFFSET($G$6,MATCH(IF(G95="",M95,G95),$E$6:$E$2000,0)-1,3)),"SUBSTRUCT"))</f>
        <v/>
      </c>
      <c r="X95" s="104" t="s">
        <v>3583</v>
      </c>
      <c r="Y95" s="201"/>
      <c r="Z95" s="117"/>
      <c r="AA95" s="118"/>
      <c r="AB95" s="119"/>
      <c r="AC95" s="120"/>
      <c r="AD95" s="201"/>
      <c r="AE95" s="109"/>
      <c r="AF95" s="110"/>
      <c r="AG95" s="111"/>
      <c r="AH95" s="112"/>
      <c r="AI95" s="201"/>
      <c r="AJ95" s="101" t="s">
        <v>3584</v>
      </c>
      <c r="AL95" s="68" t="str" cm="1">
        <f t="array" aca="1" ref="AL95" ca="1">IF(N95="-","",HYPERLINK("#'DM01-AV-CH'!"&amp;RIGHT(CELL("adresse",OFFSET('DM01-AV-CH'!$G$6,N95-1,0)),LEN(CELL("adresse",OFFSET('DM01-AV-CH'!$G$6,N95-1,0)))-FIND("!",CELL("adresse",OFFSET('DM01-AV-CH'!$G$6,N95-1,0)))),"Modell"))</f>
        <v>Modell</v>
      </c>
      <c r="AM95" s="96" t="str" cm="1">
        <f t="array" ref="AM95">IF($N95="-","",IF(INDEX('DM01-AV-CH'!$G$6:$G$2006,$N95)="","",INDEX('DM01-AV-CH'!$G$6:$G$2006,$N95)))</f>
        <v>FixpunkteKategorie1</v>
      </c>
      <c r="AN95" s="97" t="str" cm="1">
        <f t="array" ref="AN95">IF($N95="-","",IF(INDEX('DM01-AV-CH'!$H$6:$H$2006,$N95)="","",INDEX('DM01-AV-CH'!$H$6:$H$2006,$N95)))</f>
        <v>LFP1</v>
      </c>
      <c r="AO95" s="98" t="str" cm="1">
        <f t="array" ref="AO95">IF($N95="-","",IF(INDEX('DM01-AV-CH'!$I$6:$I$2006,$N95)="","",INDEX('DM01-AV-CH'!$I$6:$I$2006,$N95)))</f>
        <v>Begehbarkeit</v>
      </c>
    </row>
    <row r="96" spans="1:41" x14ac:dyDescent="0.25">
      <c r="A96" s="201">
        <v>91</v>
      </c>
      <c r="B96" s="148" t="str" cm="1">
        <f t="array" ref="B96">IF(A96="","",INDEX(Korrelation!$E$4:$E$2004,A96))</f>
        <v>-</v>
      </c>
      <c r="C96" s="148">
        <f t="shared" si="10"/>
        <v>0</v>
      </c>
      <c r="D96" s="148">
        <f t="shared" si="11"/>
        <v>0</v>
      </c>
      <c r="E96" s="148" t="str">
        <f t="shared" si="12"/>
        <v/>
      </c>
      <c r="F96" s="148" t="str">
        <f t="shared" si="13"/>
        <v/>
      </c>
      <c r="G96" s="148" t="str">
        <f t="shared" si="14"/>
        <v/>
      </c>
      <c r="H96" s="148" t="str" cm="1">
        <f t="array" ref="H96">IF(A96="","",INDEX(Korrelation!$F$4:$F$2004,A96))</f>
        <v>15</v>
      </c>
      <c r="I96" s="148">
        <f t="shared" si="15"/>
        <v>0</v>
      </c>
      <c r="J96" s="148">
        <f t="shared" si="16"/>
        <v>0</v>
      </c>
      <c r="K96" s="148">
        <f t="shared" si="17"/>
        <v>15</v>
      </c>
      <c r="L96" s="148" t="str">
        <f t="shared" si="18"/>
        <v/>
      </c>
      <c r="M96" s="148" t="str">
        <f t="shared" si="19"/>
        <v/>
      </c>
      <c r="N96" s="148" cm="1">
        <f t="array" ref="N96">IF(A96="","",INDEX(Korrelation!$G$4:$G$2004,A96))</f>
        <v>53</v>
      </c>
      <c r="O96" s="148"/>
      <c r="P96" s="68" t="str" cm="1">
        <f t="array" aca="1" ref="P96" ca="1">IF(E96="",IF(K96="","",HYPERLINK("#DMAV_Dienste!"&amp;RIGHT(CELL("adresse",OFFSET(DMAV_Dienste!$E$6,K96-1,0)),LEN(CELL("adresse",OFFSET(DMAV_Dienste!$E$6,K96-1,0)))-FIND("!",CELL("adresse",OFFSET(DMAV_Dienste!$E$6,K96-1,0)))),"Dienst")),HYPERLINK("#DMAV_Modell!"&amp;RIGHT(CELL("adresse",OFFSET(DMAV_Modell!$G$6,E96-1,0)),LEN(CELL("adresse",OFFSET(DMAV_Modell!$G$6,E96-1,0)))-FIND("!",CELL("adresse",OFFSET(DMAV_Modell!$G$6,E96-1,0)))),"Modell"))</f>
        <v>Dienst</v>
      </c>
      <c r="Q96" s="85" t="str" cm="1">
        <f t="array" ref="Q96">IF(E96="",IF(K96="","",IF(INDEX(DMAV_Dienste!$H$6:$H$2006,K96)="","",INDEX(DMAV_Dienste!$H$6:$H$2006,K96))),IF(INDEX(DMAV_Modell!$J$6:$J$2006,E96)="","",INDEX(DMAV_Modell!$J$6:$J$2006,E96)))</f>
        <v>CLASS</v>
      </c>
      <c r="R96" s="86" t="str" cm="1">
        <f t="array" ref="R96">IF(E96="",IF(K96="","",IF(INDEX(DMAV_Dienste!$G$6:$G$2006,K96)="","",INDEX(DMAV_Dienste!$G$6:$G$2006,K96))),IF(INDEX(DMAV_Modell!$I$6:$I$2006,E96)="","",INDEX(DMAV_Modell!$I$6:$I$2006,E96)))</f>
        <v>FixpunkteLV</v>
      </c>
      <c r="S96" s="86" t="str" cm="1">
        <f t="array" ref="S96">IF(E96="",IF(K96="","",IF(INDEX(DMAV_Dienste!$I$6:$I$2006,K96)="","",INDEX(DMAV_Dienste!$I$6:$I$2006,K96))),IF(INDEX(DMAV_Modell!$K$6:$K$2006,E96)="","",INDEX(DMAV_Modell!$K$6:$K$2006,E96)))</f>
        <v>LFP1</v>
      </c>
      <c r="T96" s="86" t="str" cm="1">
        <f t="array" ref="T96">IF(E96="",IF(K96="","",IF(INDEX(DMAV_Dienste!$L$6:$L$2006,K96)="","",INDEX(DMAV_Dienste!$L$6:$L$2006,K96))),IF(INDEX(DMAV_Modell!$N$6:$N$2006,E96)="","",INDEX(DMAV_Modell!$N$6:$N$2006,E96)))</f>
        <v>Punktzeichen</v>
      </c>
      <c r="U96" s="87" t="str" cm="1">
        <f t="array" aca="1" ref="U96" ca="1">IF(AND(F96="",L96=""),"",HYPERLINK("#"&amp;RIGHT(CELL("dateiname"),LEN(CELL("dateiname"))-FIND("]",CELL("dateiname")))&amp;"!"&amp;CELL("adresse",OFFSET($F$6,MATCH(IF(F96="",L96,F96),$E$6:$E$2000,0)-1,4)),"STRUCT"))</f>
        <v/>
      </c>
      <c r="V96" s="88" t="str" cm="1">
        <f t="array" aca="1" ref="V96" ca="1">IF(AND(G96="",M96=""),"",HYPERLINK("#"&amp;RIGHT(CELL("dateiname"),LEN(CELL("dateiname"))-FIND("]",CELL("dateiname")))&amp;"!"&amp;CELL("adresse",OFFSET($G$6,MATCH(IF(G96="",M96,G96),$E$6:$E$2000,0)-1,3)),"SUBSTRUCT"))</f>
        <v/>
      </c>
      <c r="X96" s="104"/>
      <c r="Y96" s="201"/>
      <c r="Z96" s="117"/>
      <c r="AA96" s="118"/>
      <c r="AB96" s="119"/>
      <c r="AC96" s="120"/>
      <c r="AD96" s="201"/>
      <c r="AE96" s="109"/>
      <c r="AF96" s="110"/>
      <c r="AG96" s="111"/>
      <c r="AH96" s="112"/>
      <c r="AI96" s="201"/>
      <c r="AJ96" s="101"/>
      <c r="AL96" s="68" t="str" cm="1">
        <f t="array" aca="1" ref="AL96" ca="1">IF(N96="-","",HYPERLINK("#'DM01-AV-CH'!"&amp;RIGHT(CELL("adresse",OFFSET('DM01-AV-CH'!$G$6,N96-1,0)),LEN(CELL("adresse",OFFSET('DM01-AV-CH'!$G$6,N96-1,0)))-FIND("!",CELL("adresse",OFFSET('DM01-AV-CH'!$G$6,N96-1,0)))),"Modell"))</f>
        <v>Modell</v>
      </c>
      <c r="AM96" s="96" t="str" cm="1">
        <f t="array" ref="AM96">IF($N96="-","",IF(INDEX('DM01-AV-CH'!$G$6:$G$2006,$N96)="","",INDEX('DM01-AV-CH'!$G$6:$G$2006,$N96)))</f>
        <v>FixpunkteKategorie1</v>
      </c>
      <c r="AN96" s="97" t="str" cm="1">
        <f t="array" ref="AN96">IF($N96="-","",IF(INDEX('DM01-AV-CH'!$H$6:$H$2006,$N96)="","",INDEX('DM01-AV-CH'!$H$6:$H$2006,$N96)))</f>
        <v>LFP1</v>
      </c>
      <c r="AO96" s="98" t="str" cm="1">
        <f t="array" ref="AO96">IF($N96="-","",IF(INDEX('DM01-AV-CH'!$I$6:$I$2006,$N96)="","",INDEX('DM01-AV-CH'!$I$6:$I$2006,$N96)))</f>
        <v>Punktzeichen</v>
      </c>
    </row>
    <row r="97" spans="1:41" x14ac:dyDescent="0.25">
      <c r="A97" s="201">
        <v>92</v>
      </c>
      <c r="B97" s="148" t="str" cm="1">
        <f t="array" ref="B97">IF(A97="","",INDEX(Korrelation!$E$4:$E$2004,A97))</f>
        <v>-</v>
      </c>
      <c r="C97" s="148">
        <f t="shared" si="10"/>
        <v>0</v>
      </c>
      <c r="D97" s="148">
        <f t="shared" si="11"/>
        <v>0</v>
      </c>
      <c r="E97" s="148" t="str">
        <f t="shared" si="12"/>
        <v/>
      </c>
      <c r="F97" s="148" t="str">
        <f t="shared" si="13"/>
        <v/>
      </c>
      <c r="G97" s="148" t="str">
        <f t="shared" si="14"/>
        <v/>
      </c>
      <c r="H97" s="148" t="str" cm="1">
        <f t="array" ref="H97">IF(A97="","",INDEX(Korrelation!$F$4:$F$2004,A97))</f>
        <v>-</v>
      </c>
      <c r="I97" s="148">
        <f t="shared" si="15"/>
        <v>0</v>
      </c>
      <c r="J97" s="148">
        <f t="shared" si="16"/>
        <v>0</v>
      </c>
      <c r="K97" s="148" t="str">
        <f t="shared" si="17"/>
        <v/>
      </c>
      <c r="L97" s="148" t="str">
        <f t="shared" si="18"/>
        <v/>
      </c>
      <c r="M97" s="148" t="str">
        <f t="shared" si="19"/>
        <v/>
      </c>
      <c r="N97" s="148" cm="1">
        <f t="array" ref="N97">IF(A97="","",INDEX(Korrelation!$G$4:$G$2004,A97))</f>
        <v>54</v>
      </c>
      <c r="O97" s="148"/>
      <c r="P97" s="68" t="str" cm="1">
        <f t="array" aca="1" ref="P97" ca="1">IF(E97="",IF(K97="","",HYPERLINK("#DMAV_Dienste!"&amp;RIGHT(CELL("adresse",OFFSET(DMAV_Dienste!$E$6,K97-1,0)),LEN(CELL("adresse",OFFSET(DMAV_Dienste!$E$6,K97-1,0)))-FIND("!",CELL("adresse",OFFSET(DMAV_Dienste!$E$6,K97-1,0)))),"Dienst")),HYPERLINK("#DMAV_Modell!"&amp;RIGHT(CELL("adresse",OFFSET(DMAV_Modell!$G$6,E97-1,0)),LEN(CELL("adresse",OFFSET(DMAV_Modell!$G$6,E97-1,0)))-FIND("!",CELL("adresse",OFFSET(DMAV_Modell!$G$6,E97-1,0)))),"Modell"))</f>
        <v/>
      </c>
      <c r="Q97" s="85" t="str" cm="1">
        <f t="array" ref="Q97">IF(E97="",IF(K97="","",IF(INDEX(DMAV_Dienste!$H$6:$H$2006,K97)="","",INDEX(DMAV_Dienste!$H$6:$H$2006,K97))),IF(INDEX(DMAV_Modell!$J$6:$J$2006,E97)="","",INDEX(DMAV_Modell!$J$6:$J$2006,E97)))</f>
        <v/>
      </c>
      <c r="R97" s="86" t="str" cm="1">
        <f t="array" ref="R97">IF(E97="",IF(K97="","",IF(INDEX(DMAV_Dienste!$G$6:$G$2006,K97)="","",INDEX(DMAV_Dienste!$G$6:$G$2006,K97))),IF(INDEX(DMAV_Modell!$I$6:$I$2006,E97)="","",INDEX(DMAV_Modell!$I$6:$I$2006,E97)))</f>
        <v/>
      </c>
      <c r="S97" s="86" t="str" cm="1">
        <f t="array" ref="S97">IF(E97="",IF(K97="","",IF(INDEX(DMAV_Dienste!$I$6:$I$2006,K97)="","",INDEX(DMAV_Dienste!$I$6:$I$2006,K97))),IF(INDEX(DMAV_Modell!$K$6:$K$2006,E97)="","",INDEX(DMAV_Modell!$K$6:$K$2006,E97)))</f>
        <v/>
      </c>
      <c r="T97" s="86" t="str" cm="1">
        <f t="array" ref="T97">IF(E97="",IF(K97="","",IF(INDEX(DMAV_Dienste!$L$6:$L$2006,K97)="","",INDEX(DMAV_Dienste!$L$6:$L$2006,K97))),IF(INDEX(DMAV_Modell!$N$6:$N$2006,E97)="","",INDEX(DMAV_Modell!$N$6:$N$2006,E97)))</f>
        <v/>
      </c>
      <c r="U97" s="87" t="str" cm="1">
        <f t="array" aca="1" ref="U97" ca="1">IF(AND(F97="",L97=""),"",HYPERLINK("#"&amp;RIGHT(CELL("dateiname"),LEN(CELL("dateiname"))-FIND("]",CELL("dateiname")))&amp;"!"&amp;CELL("adresse",OFFSET($F$6,MATCH(IF(F97="",L97,F97),$E$6:$E$2000,0)-1,4)),"STRUCT"))</f>
        <v/>
      </c>
      <c r="V97" s="88" t="str" cm="1">
        <f t="array" aca="1" ref="V97" ca="1">IF(AND(G97="",M97=""),"",HYPERLINK("#"&amp;RIGHT(CELL("dateiname"),LEN(CELL("dateiname"))-FIND("]",CELL("dateiname")))&amp;"!"&amp;CELL("adresse",OFFSET($G$6,MATCH(IF(G97="",M97,G97),$E$6:$E$2000,0)-1,3)),"SUBSTRUCT"))</f>
        <v/>
      </c>
      <c r="X97" s="104"/>
      <c r="Y97" s="201"/>
      <c r="Z97" s="117"/>
      <c r="AA97" s="118"/>
      <c r="AB97" s="119"/>
      <c r="AC97" s="120"/>
      <c r="AD97" s="201"/>
      <c r="AE97" s="109"/>
      <c r="AF97" s="110"/>
      <c r="AG97" s="111"/>
      <c r="AH97" s="112"/>
      <c r="AI97" s="201"/>
      <c r="AJ97" s="101"/>
      <c r="AL97" s="68" t="str" cm="1">
        <f t="array" aca="1" ref="AL97" ca="1">IF(N97="-","",HYPERLINK("#'DM01-AV-CH'!"&amp;RIGHT(CELL("adresse",OFFSET('DM01-AV-CH'!$G$6,N97-1,0)),LEN(CELL("adresse",OFFSET('DM01-AV-CH'!$G$6,N97-1,0)))-FIND("!",CELL("adresse",OFFSET('DM01-AV-CH'!$G$6,N97-1,0)))),"Modell"))</f>
        <v>Modell</v>
      </c>
      <c r="AM97" s="96" t="str" cm="1">
        <f t="array" ref="AM97">IF($N97="-","",IF(INDEX('DM01-AV-CH'!$G$6:$G$2006,$N97)="","",INDEX('DM01-AV-CH'!$G$6:$G$2006,$N97)))</f>
        <v>FixpunkteKategorie1</v>
      </c>
      <c r="AN97" s="97" t="str" cm="1">
        <f t="array" ref="AN97">IF($N97="-","",IF(INDEX('DM01-AV-CH'!$H$6:$H$2006,$N97)="","",INDEX('DM01-AV-CH'!$H$6:$H$2006,$N97)))</f>
        <v>LFP1Pos</v>
      </c>
      <c r="AO97" s="98" t="str" cm="1">
        <f t="array" ref="AO97">IF($N97="-","",IF(INDEX('DM01-AV-CH'!$I$6:$I$2006,$N97)="","",INDEX('DM01-AV-CH'!$I$6:$I$2006,$N97)))</f>
        <v>LFP1Pos_von</v>
      </c>
    </row>
    <row r="98" spans="1:41" x14ac:dyDescent="0.25">
      <c r="A98" s="201">
        <v>93</v>
      </c>
      <c r="B98" s="148" t="str" cm="1">
        <f t="array" ref="B98">IF(A98="","",INDEX(Korrelation!$E$4:$E$2004,A98))</f>
        <v>-</v>
      </c>
      <c r="C98" s="148">
        <f t="shared" si="10"/>
        <v>0</v>
      </c>
      <c r="D98" s="148">
        <f t="shared" si="11"/>
        <v>0</v>
      </c>
      <c r="E98" s="148" t="str">
        <f t="shared" si="12"/>
        <v/>
      </c>
      <c r="F98" s="148" t="str">
        <f t="shared" si="13"/>
        <v/>
      </c>
      <c r="G98" s="148" t="str">
        <f t="shared" si="14"/>
        <v/>
      </c>
      <c r="H98" s="148" t="str" cm="1">
        <f t="array" ref="H98">IF(A98="","",INDEX(Korrelation!$F$4:$F$2004,A98))</f>
        <v>-</v>
      </c>
      <c r="I98" s="148">
        <f t="shared" si="15"/>
        <v>0</v>
      </c>
      <c r="J98" s="148">
        <f t="shared" si="16"/>
        <v>0</v>
      </c>
      <c r="K98" s="148" t="str">
        <f t="shared" si="17"/>
        <v/>
      </c>
      <c r="L98" s="148" t="str">
        <f t="shared" si="18"/>
        <v/>
      </c>
      <c r="M98" s="148" t="str">
        <f t="shared" si="19"/>
        <v/>
      </c>
      <c r="N98" s="148" cm="1">
        <f t="array" ref="N98">IF(A98="","",INDEX(Korrelation!$G$4:$G$2004,A98))</f>
        <v>55</v>
      </c>
      <c r="O98" s="148"/>
      <c r="P98" s="68" t="str" cm="1">
        <f t="array" aca="1" ref="P98" ca="1">IF(E98="",IF(K98="","",HYPERLINK("#DMAV_Dienste!"&amp;RIGHT(CELL("adresse",OFFSET(DMAV_Dienste!$E$6,K98-1,0)),LEN(CELL("adresse",OFFSET(DMAV_Dienste!$E$6,K98-1,0)))-FIND("!",CELL("adresse",OFFSET(DMAV_Dienste!$E$6,K98-1,0)))),"Dienst")),HYPERLINK("#DMAV_Modell!"&amp;RIGHT(CELL("adresse",OFFSET(DMAV_Modell!$G$6,E98-1,0)),LEN(CELL("adresse",OFFSET(DMAV_Modell!$G$6,E98-1,0)))-FIND("!",CELL("adresse",OFFSET(DMAV_Modell!$G$6,E98-1,0)))),"Modell"))</f>
        <v/>
      </c>
      <c r="Q98" s="85" t="str" cm="1">
        <f t="array" ref="Q98">IF(E98="",IF(K98="","",IF(INDEX(DMAV_Dienste!$H$6:$H$2006,K98)="","",INDEX(DMAV_Dienste!$H$6:$H$2006,K98))),IF(INDEX(DMAV_Modell!$J$6:$J$2006,E98)="","",INDEX(DMAV_Modell!$J$6:$J$2006,E98)))</f>
        <v/>
      </c>
      <c r="R98" s="86" t="str" cm="1">
        <f t="array" ref="R98">IF(E98="",IF(K98="","",IF(INDEX(DMAV_Dienste!$G$6:$G$2006,K98)="","",INDEX(DMAV_Dienste!$G$6:$G$2006,K98))),IF(INDEX(DMAV_Modell!$I$6:$I$2006,E98)="","",INDEX(DMAV_Modell!$I$6:$I$2006,E98)))</f>
        <v/>
      </c>
      <c r="S98" s="86" t="str" cm="1">
        <f t="array" ref="S98">IF(E98="",IF(K98="","",IF(INDEX(DMAV_Dienste!$I$6:$I$2006,K98)="","",INDEX(DMAV_Dienste!$I$6:$I$2006,K98))),IF(INDEX(DMAV_Modell!$K$6:$K$2006,E98)="","",INDEX(DMAV_Modell!$K$6:$K$2006,E98)))</f>
        <v/>
      </c>
      <c r="T98" s="86" t="str" cm="1">
        <f t="array" ref="T98">IF(E98="",IF(K98="","",IF(INDEX(DMAV_Dienste!$L$6:$L$2006,K98)="","",INDEX(DMAV_Dienste!$L$6:$L$2006,K98))),IF(INDEX(DMAV_Modell!$N$6:$N$2006,E98)="","",INDEX(DMAV_Modell!$N$6:$N$2006,E98)))</f>
        <v/>
      </c>
      <c r="U98" s="87" t="str" cm="1">
        <f t="array" aca="1" ref="U98" ca="1">IF(AND(F98="",L98=""),"",HYPERLINK("#"&amp;RIGHT(CELL("dateiname"),LEN(CELL("dateiname"))-FIND("]",CELL("dateiname")))&amp;"!"&amp;CELL("adresse",OFFSET($F$6,MATCH(IF(F98="",L98,F98),$E$6:$E$2000,0)-1,4)),"STRUCT"))</f>
        <v/>
      </c>
      <c r="V98" s="88" t="str" cm="1">
        <f t="array" aca="1" ref="V98" ca="1">IF(AND(G98="",M98=""),"",HYPERLINK("#"&amp;RIGHT(CELL("dateiname"),LEN(CELL("dateiname"))-FIND("]",CELL("dateiname")))&amp;"!"&amp;CELL("adresse",OFFSET($G$6,MATCH(IF(G98="",M98,G98),$E$6:$E$2000,0)-1,3)),"SUBSTRUCT"))</f>
        <v/>
      </c>
      <c r="X98" s="104"/>
      <c r="Y98" s="201"/>
      <c r="Z98" s="117"/>
      <c r="AA98" s="118"/>
      <c r="AB98" s="119"/>
      <c r="AC98" s="120"/>
      <c r="AD98" s="201"/>
      <c r="AE98" s="109"/>
      <c r="AF98" s="110"/>
      <c r="AG98" s="111"/>
      <c r="AH98" s="112"/>
      <c r="AI98" s="201"/>
      <c r="AJ98" s="101"/>
      <c r="AL98" s="68" t="str" cm="1">
        <f t="array" aca="1" ref="AL98" ca="1">IF(N98="-","",HYPERLINK("#'DM01-AV-CH'!"&amp;RIGHT(CELL("adresse",OFFSET('DM01-AV-CH'!$G$6,N98-1,0)),LEN(CELL("adresse",OFFSET('DM01-AV-CH'!$G$6,N98-1,0)))-FIND("!",CELL("adresse",OFFSET('DM01-AV-CH'!$G$6,N98-1,0)))),"Modell"))</f>
        <v>Modell</v>
      </c>
      <c r="AM98" s="96" t="str" cm="1">
        <f t="array" ref="AM98">IF($N98="-","",IF(INDEX('DM01-AV-CH'!$G$6:$G$2006,$N98)="","",INDEX('DM01-AV-CH'!$G$6:$G$2006,$N98)))</f>
        <v>FixpunkteKategorie1</v>
      </c>
      <c r="AN98" s="97" t="str" cm="1">
        <f t="array" ref="AN98">IF($N98="-","",IF(INDEX('DM01-AV-CH'!$H$6:$H$2006,$N98)="","",INDEX('DM01-AV-CH'!$H$6:$H$2006,$N98)))</f>
        <v>LFP1Pos</v>
      </c>
      <c r="AO98" s="98" t="str" cm="1">
        <f t="array" ref="AO98">IF($N98="-","",IF(INDEX('DM01-AV-CH'!$I$6:$I$2006,$N98)="","",INDEX('DM01-AV-CH'!$I$6:$I$2006,$N98)))</f>
        <v>Pos</v>
      </c>
    </row>
    <row r="99" spans="1:41" x14ac:dyDescent="0.25">
      <c r="A99" s="201">
        <v>94</v>
      </c>
      <c r="B99" s="148" t="str" cm="1">
        <f t="array" ref="B99">IF(A99="","",INDEX(Korrelation!$E$4:$E$2004,A99))</f>
        <v>-</v>
      </c>
      <c r="C99" s="148">
        <f t="shared" si="10"/>
        <v>0</v>
      </c>
      <c r="D99" s="148">
        <f t="shared" si="11"/>
        <v>0</v>
      </c>
      <c r="E99" s="148" t="str">
        <f t="shared" si="12"/>
        <v/>
      </c>
      <c r="F99" s="148" t="str">
        <f t="shared" si="13"/>
        <v/>
      </c>
      <c r="G99" s="148" t="str">
        <f t="shared" si="14"/>
        <v/>
      </c>
      <c r="H99" s="148" t="str" cm="1">
        <f t="array" ref="H99">IF(A99="","",INDEX(Korrelation!$F$4:$F$2004,A99))</f>
        <v>-</v>
      </c>
      <c r="I99" s="148">
        <f t="shared" si="15"/>
        <v>0</v>
      </c>
      <c r="J99" s="148">
        <f t="shared" si="16"/>
        <v>0</v>
      </c>
      <c r="K99" s="148" t="str">
        <f t="shared" si="17"/>
        <v/>
      </c>
      <c r="L99" s="148" t="str">
        <f t="shared" si="18"/>
        <v/>
      </c>
      <c r="M99" s="148" t="str">
        <f t="shared" si="19"/>
        <v/>
      </c>
      <c r="N99" s="148" cm="1">
        <f t="array" ref="N99">IF(A99="","",INDEX(Korrelation!$G$4:$G$2004,A99))</f>
        <v>56</v>
      </c>
      <c r="O99" s="148"/>
      <c r="P99" s="68" t="str" cm="1">
        <f t="array" aca="1" ref="P99" ca="1">IF(E99="",IF(K99="","",HYPERLINK("#DMAV_Dienste!"&amp;RIGHT(CELL("adresse",OFFSET(DMAV_Dienste!$E$6,K99-1,0)),LEN(CELL("adresse",OFFSET(DMAV_Dienste!$E$6,K99-1,0)))-FIND("!",CELL("adresse",OFFSET(DMAV_Dienste!$E$6,K99-1,0)))),"Dienst")),HYPERLINK("#DMAV_Modell!"&amp;RIGHT(CELL("adresse",OFFSET(DMAV_Modell!$G$6,E99-1,0)),LEN(CELL("adresse",OFFSET(DMAV_Modell!$G$6,E99-1,0)))-FIND("!",CELL("adresse",OFFSET(DMAV_Modell!$G$6,E99-1,0)))),"Modell"))</f>
        <v/>
      </c>
      <c r="Q99" s="85" t="str" cm="1">
        <f t="array" ref="Q99">IF(E99="",IF(K99="","",IF(INDEX(DMAV_Dienste!$H$6:$H$2006,K99)="","",INDEX(DMAV_Dienste!$H$6:$H$2006,K99))),IF(INDEX(DMAV_Modell!$J$6:$J$2006,E99)="","",INDEX(DMAV_Modell!$J$6:$J$2006,E99)))</f>
        <v/>
      </c>
      <c r="R99" s="86" t="str" cm="1">
        <f t="array" ref="R99">IF(E99="",IF(K99="","",IF(INDEX(DMAV_Dienste!$G$6:$G$2006,K99)="","",INDEX(DMAV_Dienste!$G$6:$G$2006,K99))),IF(INDEX(DMAV_Modell!$I$6:$I$2006,E99)="","",INDEX(DMAV_Modell!$I$6:$I$2006,E99)))</f>
        <v/>
      </c>
      <c r="S99" s="86" t="str" cm="1">
        <f t="array" ref="S99">IF(E99="",IF(K99="","",IF(INDEX(DMAV_Dienste!$I$6:$I$2006,K99)="","",INDEX(DMAV_Dienste!$I$6:$I$2006,K99))),IF(INDEX(DMAV_Modell!$K$6:$K$2006,E99)="","",INDEX(DMAV_Modell!$K$6:$K$2006,E99)))</f>
        <v/>
      </c>
      <c r="T99" s="86" t="str" cm="1">
        <f t="array" ref="T99">IF(E99="",IF(K99="","",IF(INDEX(DMAV_Dienste!$L$6:$L$2006,K99)="","",INDEX(DMAV_Dienste!$L$6:$L$2006,K99))),IF(INDEX(DMAV_Modell!$N$6:$N$2006,E99)="","",INDEX(DMAV_Modell!$N$6:$N$2006,E99)))</f>
        <v/>
      </c>
      <c r="U99" s="87" t="str" cm="1">
        <f t="array" aca="1" ref="U99" ca="1">IF(AND(F99="",L99=""),"",HYPERLINK("#"&amp;RIGHT(CELL("dateiname"),LEN(CELL("dateiname"))-FIND("]",CELL("dateiname")))&amp;"!"&amp;CELL("adresse",OFFSET($F$6,MATCH(IF(F99="",L99,F99),$E$6:$E$2000,0)-1,4)),"STRUCT"))</f>
        <v/>
      </c>
      <c r="V99" s="88" t="str" cm="1">
        <f t="array" aca="1" ref="V99" ca="1">IF(AND(G99="",M99=""),"",HYPERLINK("#"&amp;RIGHT(CELL("dateiname"),LEN(CELL("dateiname"))-FIND("]",CELL("dateiname")))&amp;"!"&amp;CELL("adresse",OFFSET($G$6,MATCH(IF(G99="",M99,G99),$E$6:$E$2000,0)-1,3)),"SUBSTRUCT"))</f>
        <v/>
      </c>
      <c r="X99" s="104"/>
      <c r="Y99" s="201"/>
      <c r="Z99" s="117"/>
      <c r="AA99" s="118"/>
      <c r="AB99" s="119"/>
      <c r="AC99" s="120"/>
      <c r="AD99" s="201"/>
      <c r="AE99" s="109"/>
      <c r="AF99" s="110"/>
      <c r="AG99" s="111"/>
      <c r="AH99" s="112"/>
      <c r="AI99" s="201"/>
      <c r="AJ99" s="101"/>
      <c r="AL99" s="68" t="str" cm="1">
        <f t="array" aca="1" ref="AL99" ca="1">IF(N99="-","",HYPERLINK("#'DM01-AV-CH'!"&amp;RIGHT(CELL("adresse",OFFSET('DM01-AV-CH'!$G$6,N99-1,0)),LEN(CELL("adresse",OFFSET('DM01-AV-CH'!$G$6,N99-1,0)))-FIND("!",CELL("adresse",OFFSET('DM01-AV-CH'!$G$6,N99-1,0)))),"Modell"))</f>
        <v>Modell</v>
      </c>
      <c r="AM99" s="96" t="str" cm="1">
        <f t="array" ref="AM99">IF($N99="-","",IF(INDEX('DM01-AV-CH'!$G$6:$G$2006,$N99)="","",INDEX('DM01-AV-CH'!$G$6:$G$2006,$N99)))</f>
        <v>FixpunkteKategorie1</v>
      </c>
      <c r="AN99" s="97" t="str" cm="1">
        <f t="array" ref="AN99">IF($N99="-","",IF(INDEX('DM01-AV-CH'!$H$6:$H$2006,$N99)="","",INDEX('DM01-AV-CH'!$H$6:$H$2006,$N99)))</f>
        <v>LFP1Pos</v>
      </c>
      <c r="AO99" s="98" t="str" cm="1">
        <f t="array" ref="AO99">IF($N99="-","",IF(INDEX('DM01-AV-CH'!$I$6:$I$2006,$N99)="","",INDEX('DM01-AV-CH'!$I$6:$I$2006,$N99)))</f>
        <v>Ori</v>
      </c>
    </row>
    <row r="100" spans="1:41" x14ac:dyDescent="0.25">
      <c r="A100" s="201">
        <v>95</v>
      </c>
      <c r="B100" s="148" t="str" cm="1">
        <f t="array" ref="B100">IF(A100="","",INDEX(Korrelation!$E$4:$E$2004,A100))</f>
        <v>-</v>
      </c>
      <c r="C100" s="148">
        <f t="shared" si="10"/>
        <v>0</v>
      </c>
      <c r="D100" s="148">
        <f t="shared" si="11"/>
        <v>0</v>
      </c>
      <c r="E100" s="148" t="str">
        <f t="shared" si="12"/>
        <v/>
      </c>
      <c r="F100" s="148" t="str">
        <f t="shared" si="13"/>
        <v/>
      </c>
      <c r="G100" s="148" t="str">
        <f t="shared" si="14"/>
        <v/>
      </c>
      <c r="H100" s="148" t="str" cm="1">
        <f t="array" ref="H100">IF(A100="","",INDEX(Korrelation!$F$4:$F$2004,A100))</f>
        <v>-</v>
      </c>
      <c r="I100" s="148">
        <f t="shared" si="15"/>
        <v>0</v>
      </c>
      <c r="J100" s="148">
        <f t="shared" si="16"/>
        <v>0</v>
      </c>
      <c r="K100" s="148" t="str">
        <f t="shared" si="17"/>
        <v/>
      </c>
      <c r="L100" s="148" t="str">
        <f t="shared" si="18"/>
        <v/>
      </c>
      <c r="M100" s="148" t="str">
        <f t="shared" si="19"/>
        <v/>
      </c>
      <c r="N100" s="148" cm="1">
        <f t="array" ref="N100">IF(A100="","",INDEX(Korrelation!$G$4:$G$2004,A100))</f>
        <v>57</v>
      </c>
      <c r="O100" s="148"/>
      <c r="P100" s="68" t="str" cm="1">
        <f t="array" aca="1" ref="P100" ca="1">IF(E100="",IF(K100="","",HYPERLINK("#DMAV_Dienste!"&amp;RIGHT(CELL("adresse",OFFSET(DMAV_Dienste!$E$6,K100-1,0)),LEN(CELL("adresse",OFFSET(DMAV_Dienste!$E$6,K100-1,0)))-FIND("!",CELL("adresse",OFFSET(DMAV_Dienste!$E$6,K100-1,0)))),"Dienst")),HYPERLINK("#DMAV_Modell!"&amp;RIGHT(CELL("adresse",OFFSET(DMAV_Modell!$G$6,E100-1,0)),LEN(CELL("adresse",OFFSET(DMAV_Modell!$G$6,E100-1,0)))-FIND("!",CELL("adresse",OFFSET(DMAV_Modell!$G$6,E100-1,0)))),"Modell"))</f>
        <v/>
      </c>
      <c r="Q100" s="85" t="str" cm="1">
        <f t="array" ref="Q100">IF(E100="",IF(K100="","",IF(INDEX(DMAV_Dienste!$H$6:$H$2006,K100)="","",INDEX(DMAV_Dienste!$H$6:$H$2006,K100))),IF(INDEX(DMAV_Modell!$J$6:$J$2006,E100)="","",INDEX(DMAV_Modell!$J$6:$J$2006,E100)))</f>
        <v/>
      </c>
      <c r="R100" s="86" t="str" cm="1">
        <f t="array" ref="R100">IF(E100="",IF(K100="","",IF(INDEX(DMAV_Dienste!$G$6:$G$2006,K100)="","",INDEX(DMAV_Dienste!$G$6:$G$2006,K100))),IF(INDEX(DMAV_Modell!$I$6:$I$2006,E100)="","",INDEX(DMAV_Modell!$I$6:$I$2006,E100)))</f>
        <v/>
      </c>
      <c r="S100" s="86" t="str" cm="1">
        <f t="array" ref="S100">IF(E100="",IF(K100="","",IF(INDEX(DMAV_Dienste!$I$6:$I$2006,K100)="","",INDEX(DMAV_Dienste!$I$6:$I$2006,K100))),IF(INDEX(DMAV_Modell!$K$6:$K$2006,E100)="","",INDEX(DMAV_Modell!$K$6:$K$2006,E100)))</f>
        <v/>
      </c>
      <c r="T100" s="86" t="str" cm="1">
        <f t="array" ref="T100">IF(E100="",IF(K100="","",IF(INDEX(DMAV_Dienste!$L$6:$L$2006,K100)="","",INDEX(DMAV_Dienste!$L$6:$L$2006,K100))),IF(INDEX(DMAV_Modell!$N$6:$N$2006,E100)="","",INDEX(DMAV_Modell!$N$6:$N$2006,E100)))</f>
        <v/>
      </c>
      <c r="U100" s="87" t="str" cm="1">
        <f t="array" aca="1" ref="U100" ca="1">IF(AND(F100="",L100=""),"",HYPERLINK("#"&amp;RIGHT(CELL("dateiname"),LEN(CELL("dateiname"))-FIND("]",CELL("dateiname")))&amp;"!"&amp;CELL("adresse",OFFSET($F$6,MATCH(IF(F100="",L100,F100),$E$6:$E$2000,0)-1,4)),"STRUCT"))</f>
        <v/>
      </c>
      <c r="V100" s="88" t="str" cm="1">
        <f t="array" aca="1" ref="V100" ca="1">IF(AND(G100="",M100=""),"",HYPERLINK("#"&amp;RIGHT(CELL("dateiname"),LEN(CELL("dateiname"))-FIND("]",CELL("dateiname")))&amp;"!"&amp;CELL("adresse",OFFSET($G$6,MATCH(IF(G100="",M100,G100),$E$6:$E$2000,0)-1,3)),"SUBSTRUCT"))</f>
        <v/>
      </c>
      <c r="X100" s="104"/>
      <c r="Y100" s="201"/>
      <c r="Z100" s="117"/>
      <c r="AA100" s="118"/>
      <c r="AB100" s="119"/>
      <c r="AC100" s="120"/>
      <c r="AD100" s="201"/>
      <c r="AE100" s="109"/>
      <c r="AF100" s="110"/>
      <c r="AG100" s="111"/>
      <c r="AH100" s="112"/>
      <c r="AI100" s="201"/>
      <c r="AJ100" s="101"/>
      <c r="AL100" s="68" t="str" cm="1">
        <f t="array" aca="1" ref="AL100" ca="1">IF(N100="-","",HYPERLINK("#'DM01-AV-CH'!"&amp;RIGHT(CELL("adresse",OFFSET('DM01-AV-CH'!$G$6,N100-1,0)),LEN(CELL("adresse",OFFSET('DM01-AV-CH'!$G$6,N100-1,0)))-FIND("!",CELL("adresse",OFFSET('DM01-AV-CH'!$G$6,N100-1,0)))),"Modell"))</f>
        <v>Modell</v>
      </c>
      <c r="AM100" s="96" t="str" cm="1">
        <f t="array" ref="AM100">IF($N100="-","",IF(INDEX('DM01-AV-CH'!$G$6:$G$2006,$N100)="","",INDEX('DM01-AV-CH'!$G$6:$G$2006,$N100)))</f>
        <v>FixpunkteKategorie1</v>
      </c>
      <c r="AN100" s="97" t="str" cm="1">
        <f t="array" ref="AN100">IF($N100="-","",IF(INDEX('DM01-AV-CH'!$H$6:$H$2006,$N100)="","",INDEX('DM01-AV-CH'!$H$6:$H$2006,$N100)))</f>
        <v>LFP1Pos</v>
      </c>
      <c r="AO100" s="98" t="str" cm="1">
        <f t="array" ref="AO100">IF($N100="-","",IF(INDEX('DM01-AV-CH'!$I$6:$I$2006,$N100)="","",INDEX('DM01-AV-CH'!$I$6:$I$2006,$N100)))</f>
        <v>HAli</v>
      </c>
    </row>
    <row r="101" spans="1:41" x14ac:dyDescent="0.25">
      <c r="A101" s="201">
        <v>96</v>
      </c>
      <c r="B101" s="148" t="str" cm="1">
        <f t="array" ref="B101">IF(A101="","",INDEX(Korrelation!$E$4:$E$2004,A101))</f>
        <v>-</v>
      </c>
      <c r="C101" s="148">
        <f t="shared" si="10"/>
        <v>0</v>
      </c>
      <c r="D101" s="148">
        <f t="shared" si="11"/>
        <v>0</v>
      </c>
      <c r="E101" s="148" t="str">
        <f t="shared" si="12"/>
        <v/>
      </c>
      <c r="F101" s="148" t="str">
        <f t="shared" si="13"/>
        <v/>
      </c>
      <c r="G101" s="148" t="str">
        <f t="shared" si="14"/>
        <v/>
      </c>
      <c r="H101" s="148" t="str" cm="1">
        <f t="array" ref="H101">IF(A101="","",INDEX(Korrelation!$F$4:$F$2004,A101))</f>
        <v>-</v>
      </c>
      <c r="I101" s="148">
        <f t="shared" si="15"/>
        <v>0</v>
      </c>
      <c r="J101" s="148">
        <f t="shared" si="16"/>
        <v>0</v>
      </c>
      <c r="K101" s="148" t="str">
        <f t="shared" si="17"/>
        <v/>
      </c>
      <c r="L101" s="148" t="str">
        <f t="shared" si="18"/>
        <v/>
      </c>
      <c r="M101" s="148" t="str">
        <f t="shared" si="19"/>
        <v/>
      </c>
      <c r="N101" s="148" cm="1">
        <f t="array" ref="N101">IF(A101="","",INDEX(Korrelation!$G$4:$G$2004,A101))</f>
        <v>58</v>
      </c>
      <c r="O101" s="148"/>
      <c r="P101" s="68" t="str" cm="1">
        <f t="array" aca="1" ref="P101" ca="1">IF(E101="",IF(K101="","",HYPERLINK("#DMAV_Dienste!"&amp;RIGHT(CELL("adresse",OFFSET(DMAV_Dienste!$E$6,K101-1,0)),LEN(CELL("adresse",OFFSET(DMAV_Dienste!$E$6,K101-1,0)))-FIND("!",CELL("adresse",OFFSET(DMAV_Dienste!$E$6,K101-1,0)))),"Dienst")),HYPERLINK("#DMAV_Modell!"&amp;RIGHT(CELL("adresse",OFFSET(DMAV_Modell!$G$6,E101-1,0)),LEN(CELL("adresse",OFFSET(DMAV_Modell!$G$6,E101-1,0)))-FIND("!",CELL("adresse",OFFSET(DMAV_Modell!$G$6,E101-1,0)))),"Modell"))</f>
        <v/>
      </c>
      <c r="Q101" s="85" t="str" cm="1">
        <f t="array" ref="Q101">IF(E101="",IF(K101="","",IF(INDEX(DMAV_Dienste!$H$6:$H$2006,K101)="","",INDEX(DMAV_Dienste!$H$6:$H$2006,K101))),IF(INDEX(DMAV_Modell!$J$6:$J$2006,E101)="","",INDEX(DMAV_Modell!$J$6:$J$2006,E101)))</f>
        <v/>
      </c>
      <c r="R101" s="86" t="str" cm="1">
        <f t="array" ref="R101">IF(E101="",IF(K101="","",IF(INDEX(DMAV_Dienste!$G$6:$G$2006,K101)="","",INDEX(DMAV_Dienste!$G$6:$G$2006,K101))),IF(INDEX(DMAV_Modell!$I$6:$I$2006,E101)="","",INDEX(DMAV_Modell!$I$6:$I$2006,E101)))</f>
        <v/>
      </c>
      <c r="S101" s="86" t="str" cm="1">
        <f t="array" ref="S101">IF(E101="",IF(K101="","",IF(INDEX(DMAV_Dienste!$I$6:$I$2006,K101)="","",INDEX(DMAV_Dienste!$I$6:$I$2006,K101))),IF(INDEX(DMAV_Modell!$K$6:$K$2006,E101)="","",INDEX(DMAV_Modell!$K$6:$K$2006,E101)))</f>
        <v/>
      </c>
      <c r="T101" s="86" t="str" cm="1">
        <f t="array" ref="T101">IF(E101="",IF(K101="","",IF(INDEX(DMAV_Dienste!$L$6:$L$2006,K101)="","",INDEX(DMAV_Dienste!$L$6:$L$2006,K101))),IF(INDEX(DMAV_Modell!$N$6:$N$2006,E101)="","",INDEX(DMAV_Modell!$N$6:$N$2006,E101)))</f>
        <v/>
      </c>
      <c r="U101" s="87" t="str" cm="1">
        <f t="array" aca="1" ref="U101" ca="1">IF(AND(F101="",L101=""),"",HYPERLINK("#"&amp;RIGHT(CELL("dateiname"),LEN(CELL("dateiname"))-FIND("]",CELL("dateiname")))&amp;"!"&amp;CELL("adresse",OFFSET($F$6,MATCH(IF(F101="",L101,F101),$E$6:$E$2000,0)-1,4)),"STRUCT"))</f>
        <v/>
      </c>
      <c r="V101" s="88" t="str" cm="1">
        <f t="array" aca="1" ref="V101" ca="1">IF(AND(G101="",M101=""),"",HYPERLINK("#"&amp;RIGHT(CELL("dateiname"),LEN(CELL("dateiname"))-FIND("]",CELL("dateiname")))&amp;"!"&amp;CELL("adresse",OFFSET($G$6,MATCH(IF(G101="",M101,G101),$E$6:$E$2000,0)-1,3)),"SUBSTRUCT"))</f>
        <v/>
      </c>
      <c r="X101" s="104"/>
      <c r="Y101" s="201"/>
      <c r="Z101" s="117"/>
      <c r="AA101" s="118"/>
      <c r="AB101" s="119"/>
      <c r="AC101" s="120"/>
      <c r="AD101" s="201"/>
      <c r="AE101" s="109"/>
      <c r="AF101" s="110"/>
      <c r="AG101" s="111"/>
      <c r="AH101" s="112"/>
      <c r="AI101" s="201"/>
      <c r="AJ101" s="101"/>
      <c r="AL101" s="68" t="str" cm="1">
        <f t="array" aca="1" ref="AL101" ca="1">IF(N101="-","",HYPERLINK("#'DM01-AV-CH'!"&amp;RIGHT(CELL("adresse",OFFSET('DM01-AV-CH'!$G$6,N101-1,0)),LEN(CELL("adresse",OFFSET('DM01-AV-CH'!$G$6,N101-1,0)))-FIND("!",CELL("adresse",OFFSET('DM01-AV-CH'!$G$6,N101-1,0)))),"Modell"))</f>
        <v>Modell</v>
      </c>
      <c r="AM101" s="96" t="str" cm="1">
        <f t="array" ref="AM101">IF($N101="-","",IF(INDEX('DM01-AV-CH'!$G$6:$G$2006,$N101)="","",INDEX('DM01-AV-CH'!$G$6:$G$2006,$N101)))</f>
        <v>FixpunkteKategorie1</v>
      </c>
      <c r="AN101" s="97" t="str" cm="1">
        <f t="array" ref="AN101">IF($N101="-","",IF(INDEX('DM01-AV-CH'!$H$6:$H$2006,$N101)="","",INDEX('DM01-AV-CH'!$H$6:$H$2006,$N101)))</f>
        <v>LFP1Pos</v>
      </c>
      <c r="AO101" s="98" t="str" cm="1">
        <f t="array" ref="AO101">IF($N101="-","",IF(INDEX('DM01-AV-CH'!$I$6:$I$2006,$N101)="","",INDEX('DM01-AV-CH'!$I$6:$I$2006,$N101)))</f>
        <v>VAli</v>
      </c>
    </row>
    <row r="102" spans="1:41" x14ac:dyDescent="0.25">
      <c r="A102" s="201">
        <v>97</v>
      </c>
      <c r="B102" s="148" t="str" cm="1">
        <f t="array" ref="B102">IF(A102="","",INDEX(Korrelation!$E$4:$E$2004,A102))</f>
        <v>-</v>
      </c>
      <c r="C102" s="148">
        <f t="shared" si="10"/>
        <v>0</v>
      </c>
      <c r="D102" s="148">
        <f t="shared" si="11"/>
        <v>0</v>
      </c>
      <c r="E102" s="148" t="str">
        <f t="shared" si="12"/>
        <v/>
      </c>
      <c r="F102" s="148" t="str">
        <f t="shared" si="13"/>
        <v/>
      </c>
      <c r="G102" s="148" t="str">
        <f t="shared" si="14"/>
        <v/>
      </c>
      <c r="H102" s="148" t="str" cm="1">
        <f t="array" ref="H102">IF(A102="","",INDEX(Korrelation!$F$4:$F$2004,A102))</f>
        <v>-</v>
      </c>
      <c r="I102" s="148">
        <f t="shared" si="15"/>
        <v>0</v>
      </c>
      <c r="J102" s="148">
        <f t="shared" si="16"/>
        <v>0</v>
      </c>
      <c r="K102" s="148" t="str">
        <f t="shared" si="17"/>
        <v/>
      </c>
      <c r="L102" s="148" t="str">
        <f t="shared" si="18"/>
        <v/>
      </c>
      <c r="M102" s="148" t="str">
        <f t="shared" si="19"/>
        <v/>
      </c>
      <c r="N102" s="148" cm="1">
        <f t="array" ref="N102">IF(A102="","",INDEX(Korrelation!$G$4:$G$2004,A102))</f>
        <v>59</v>
      </c>
      <c r="O102" s="148"/>
      <c r="P102" s="68" t="str" cm="1">
        <f t="array" aca="1" ref="P102" ca="1">IF(E102="",IF(K102="","",HYPERLINK("#DMAV_Dienste!"&amp;RIGHT(CELL("adresse",OFFSET(DMAV_Dienste!$E$6,K102-1,0)),LEN(CELL("adresse",OFFSET(DMAV_Dienste!$E$6,K102-1,0)))-FIND("!",CELL("adresse",OFFSET(DMAV_Dienste!$E$6,K102-1,0)))),"Dienst")),HYPERLINK("#DMAV_Modell!"&amp;RIGHT(CELL("adresse",OFFSET(DMAV_Modell!$G$6,E102-1,0)),LEN(CELL("adresse",OFFSET(DMAV_Modell!$G$6,E102-1,0)))-FIND("!",CELL("adresse",OFFSET(DMAV_Modell!$G$6,E102-1,0)))),"Modell"))</f>
        <v/>
      </c>
      <c r="Q102" s="85" t="str" cm="1">
        <f t="array" ref="Q102">IF(E102="",IF(K102="","",IF(INDEX(DMAV_Dienste!$H$6:$H$2006,K102)="","",INDEX(DMAV_Dienste!$H$6:$H$2006,K102))),IF(INDEX(DMAV_Modell!$J$6:$J$2006,E102)="","",INDEX(DMAV_Modell!$J$6:$J$2006,E102)))</f>
        <v/>
      </c>
      <c r="R102" s="86" t="str" cm="1">
        <f t="array" ref="R102">IF(E102="",IF(K102="","",IF(INDEX(DMAV_Dienste!$G$6:$G$2006,K102)="","",INDEX(DMAV_Dienste!$G$6:$G$2006,K102))),IF(INDEX(DMAV_Modell!$I$6:$I$2006,E102)="","",INDEX(DMAV_Modell!$I$6:$I$2006,E102)))</f>
        <v/>
      </c>
      <c r="S102" s="86" t="str" cm="1">
        <f t="array" ref="S102">IF(E102="",IF(K102="","",IF(INDEX(DMAV_Dienste!$I$6:$I$2006,K102)="","",INDEX(DMAV_Dienste!$I$6:$I$2006,K102))),IF(INDEX(DMAV_Modell!$K$6:$K$2006,E102)="","",INDEX(DMAV_Modell!$K$6:$K$2006,E102)))</f>
        <v/>
      </c>
      <c r="T102" s="86" t="str" cm="1">
        <f t="array" ref="T102">IF(E102="",IF(K102="","",IF(INDEX(DMAV_Dienste!$L$6:$L$2006,K102)="","",INDEX(DMAV_Dienste!$L$6:$L$2006,K102))),IF(INDEX(DMAV_Modell!$N$6:$N$2006,E102)="","",INDEX(DMAV_Modell!$N$6:$N$2006,E102)))</f>
        <v/>
      </c>
      <c r="U102" s="87" t="str" cm="1">
        <f t="array" aca="1" ref="U102" ca="1">IF(AND(F102="",L102=""),"",HYPERLINK("#"&amp;RIGHT(CELL("dateiname"),LEN(CELL("dateiname"))-FIND("]",CELL("dateiname")))&amp;"!"&amp;CELL("adresse",OFFSET($F$6,MATCH(IF(F102="",L102,F102),$E$6:$E$2000,0)-1,4)),"STRUCT"))</f>
        <v/>
      </c>
      <c r="V102" s="88" t="str" cm="1">
        <f t="array" aca="1" ref="V102" ca="1">IF(AND(G102="",M102=""),"",HYPERLINK("#"&amp;RIGHT(CELL("dateiname"),LEN(CELL("dateiname"))-FIND("]",CELL("dateiname")))&amp;"!"&amp;CELL("adresse",OFFSET($G$6,MATCH(IF(G102="",M102,G102),$E$6:$E$2000,0)-1,3)),"SUBSTRUCT"))</f>
        <v/>
      </c>
      <c r="X102" s="104"/>
      <c r="Y102" s="201"/>
      <c r="Z102" s="117"/>
      <c r="AA102" s="118"/>
      <c r="AB102" s="119"/>
      <c r="AC102" s="120"/>
      <c r="AD102" s="201"/>
      <c r="AE102" s="109"/>
      <c r="AF102" s="110"/>
      <c r="AG102" s="111"/>
      <c r="AH102" s="112"/>
      <c r="AI102" s="201"/>
      <c r="AJ102" s="101"/>
      <c r="AL102" s="68" t="str" cm="1">
        <f t="array" aca="1" ref="AL102" ca="1">IF(N102="-","",HYPERLINK("#'DM01-AV-CH'!"&amp;RIGHT(CELL("adresse",OFFSET('DM01-AV-CH'!$G$6,N102-1,0)),LEN(CELL("adresse",OFFSET('DM01-AV-CH'!$G$6,N102-1,0)))-FIND("!",CELL("adresse",OFFSET('DM01-AV-CH'!$G$6,N102-1,0)))),"Modell"))</f>
        <v>Modell</v>
      </c>
      <c r="AM102" s="96" t="str" cm="1">
        <f t="array" ref="AM102">IF($N102="-","",IF(INDEX('DM01-AV-CH'!$G$6:$G$2006,$N102)="","",INDEX('DM01-AV-CH'!$G$6:$G$2006,$N102)))</f>
        <v>FixpunkteKategorie1</v>
      </c>
      <c r="AN102" s="97" t="str" cm="1">
        <f t="array" ref="AN102">IF($N102="-","",IF(INDEX('DM01-AV-CH'!$H$6:$H$2006,$N102)="","",INDEX('DM01-AV-CH'!$H$6:$H$2006,$N102)))</f>
        <v>LFP1Symbol</v>
      </c>
      <c r="AO102" s="98" t="str" cm="1">
        <f t="array" ref="AO102">IF($N102="-","",IF(INDEX('DM01-AV-CH'!$I$6:$I$2006,$N102)="","",INDEX('DM01-AV-CH'!$I$6:$I$2006,$N102)))</f>
        <v>LFP1Symbol_von</v>
      </c>
    </row>
    <row r="103" spans="1:41" x14ac:dyDescent="0.25">
      <c r="A103" s="201">
        <v>98</v>
      </c>
      <c r="B103" s="148" t="str" cm="1">
        <f t="array" ref="B103">IF(A103="","",INDEX(Korrelation!$E$4:$E$2004,A103))</f>
        <v>-</v>
      </c>
      <c r="C103" s="148">
        <f t="shared" si="10"/>
        <v>0</v>
      </c>
      <c r="D103" s="148">
        <f t="shared" si="11"/>
        <v>0</v>
      </c>
      <c r="E103" s="148" t="str">
        <f t="shared" si="12"/>
        <v/>
      </c>
      <c r="F103" s="148" t="str">
        <f t="shared" si="13"/>
        <v/>
      </c>
      <c r="G103" s="148" t="str">
        <f t="shared" si="14"/>
        <v/>
      </c>
      <c r="H103" s="148" t="str" cm="1">
        <f t="array" ref="H103">IF(A103="","",INDEX(Korrelation!$F$4:$F$2004,A103))</f>
        <v>-</v>
      </c>
      <c r="I103" s="148">
        <f t="shared" si="15"/>
        <v>0</v>
      </c>
      <c r="J103" s="148">
        <f t="shared" si="16"/>
        <v>0</v>
      </c>
      <c r="K103" s="148" t="str">
        <f t="shared" si="17"/>
        <v/>
      </c>
      <c r="L103" s="148" t="str">
        <f t="shared" si="18"/>
        <v/>
      </c>
      <c r="M103" s="148" t="str">
        <f t="shared" si="19"/>
        <v/>
      </c>
      <c r="N103" s="148" cm="1">
        <f t="array" ref="N103">IF(A103="","",INDEX(Korrelation!$G$4:$G$2004,A103))</f>
        <v>60</v>
      </c>
      <c r="O103" s="148"/>
      <c r="P103" s="68" t="str" cm="1">
        <f t="array" aca="1" ref="P103" ca="1">IF(E103="",IF(K103="","",HYPERLINK("#DMAV_Dienste!"&amp;RIGHT(CELL("adresse",OFFSET(DMAV_Dienste!$E$6,K103-1,0)),LEN(CELL("adresse",OFFSET(DMAV_Dienste!$E$6,K103-1,0)))-FIND("!",CELL("adresse",OFFSET(DMAV_Dienste!$E$6,K103-1,0)))),"Dienst")),HYPERLINK("#DMAV_Modell!"&amp;RIGHT(CELL("adresse",OFFSET(DMAV_Modell!$G$6,E103-1,0)),LEN(CELL("adresse",OFFSET(DMAV_Modell!$G$6,E103-1,0)))-FIND("!",CELL("adresse",OFFSET(DMAV_Modell!$G$6,E103-1,0)))),"Modell"))</f>
        <v/>
      </c>
      <c r="Q103" s="85" t="str" cm="1">
        <f t="array" ref="Q103">IF(E103="",IF(K103="","",IF(INDEX(DMAV_Dienste!$H$6:$H$2006,K103)="","",INDEX(DMAV_Dienste!$H$6:$H$2006,K103))),IF(INDEX(DMAV_Modell!$J$6:$J$2006,E103)="","",INDEX(DMAV_Modell!$J$6:$J$2006,E103)))</f>
        <v/>
      </c>
      <c r="R103" s="86" t="str" cm="1">
        <f t="array" ref="R103">IF(E103="",IF(K103="","",IF(INDEX(DMAV_Dienste!$G$6:$G$2006,K103)="","",INDEX(DMAV_Dienste!$G$6:$G$2006,K103))),IF(INDEX(DMAV_Modell!$I$6:$I$2006,E103)="","",INDEX(DMAV_Modell!$I$6:$I$2006,E103)))</f>
        <v/>
      </c>
      <c r="S103" s="86" t="str" cm="1">
        <f t="array" ref="S103">IF(E103="",IF(K103="","",IF(INDEX(DMAV_Dienste!$I$6:$I$2006,K103)="","",INDEX(DMAV_Dienste!$I$6:$I$2006,K103))),IF(INDEX(DMAV_Modell!$K$6:$K$2006,E103)="","",INDEX(DMAV_Modell!$K$6:$K$2006,E103)))</f>
        <v/>
      </c>
      <c r="T103" s="86" t="str" cm="1">
        <f t="array" ref="T103">IF(E103="",IF(K103="","",IF(INDEX(DMAV_Dienste!$L$6:$L$2006,K103)="","",INDEX(DMAV_Dienste!$L$6:$L$2006,K103))),IF(INDEX(DMAV_Modell!$N$6:$N$2006,E103)="","",INDEX(DMAV_Modell!$N$6:$N$2006,E103)))</f>
        <v/>
      </c>
      <c r="U103" s="87" t="str" cm="1">
        <f t="array" aca="1" ref="U103" ca="1">IF(AND(F103="",L103=""),"",HYPERLINK("#"&amp;RIGHT(CELL("dateiname"),LEN(CELL("dateiname"))-FIND("]",CELL("dateiname")))&amp;"!"&amp;CELL("adresse",OFFSET($F$6,MATCH(IF(F103="",L103,F103),$E$6:$E$2000,0)-1,4)),"STRUCT"))</f>
        <v/>
      </c>
      <c r="V103" s="88" t="str" cm="1">
        <f t="array" aca="1" ref="V103" ca="1">IF(AND(G103="",M103=""),"",HYPERLINK("#"&amp;RIGHT(CELL("dateiname"),LEN(CELL("dateiname"))-FIND("]",CELL("dateiname")))&amp;"!"&amp;CELL("adresse",OFFSET($G$6,MATCH(IF(G103="",M103,G103),$E$6:$E$2000,0)-1,3)),"SUBSTRUCT"))</f>
        <v/>
      </c>
      <c r="X103" s="104"/>
      <c r="Y103" s="201"/>
      <c r="Z103" s="117"/>
      <c r="AA103" s="118"/>
      <c r="AB103" s="119"/>
      <c r="AC103" s="120"/>
      <c r="AD103" s="201"/>
      <c r="AE103" s="109"/>
      <c r="AF103" s="110"/>
      <c r="AG103" s="111"/>
      <c r="AH103" s="112"/>
      <c r="AI103" s="201"/>
      <c r="AJ103" s="101"/>
      <c r="AL103" s="68" t="str" cm="1">
        <f t="array" aca="1" ref="AL103" ca="1">IF(N103="-","",HYPERLINK("#'DM01-AV-CH'!"&amp;RIGHT(CELL("adresse",OFFSET('DM01-AV-CH'!$G$6,N103-1,0)),LEN(CELL("adresse",OFFSET('DM01-AV-CH'!$G$6,N103-1,0)))-FIND("!",CELL("adresse",OFFSET('DM01-AV-CH'!$G$6,N103-1,0)))),"Modell"))</f>
        <v>Modell</v>
      </c>
      <c r="AM103" s="96" t="str" cm="1">
        <f t="array" ref="AM103">IF($N103="-","",IF(INDEX('DM01-AV-CH'!$G$6:$G$2006,$N103)="","",INDEX('DM01-AV-CH'!$G$6:$G$2006,$N103)))</f>
        <v>FixpunkteKategorie1</v>
      </c>
      <c r="AN103" s="97" t="str" cm="1">
        <f t="array" ref="AN103">IF($N103="-","",IF(INDEX('DM01-AV-CH'!$H$6:$H$2006,$N103)="","",INDEX('DM01-AV-CH'!$H$6:$H$2006,$N103)))</f>
        <v>LFP1Symbol</v>
      </c>
      <c r="AO103" s="98" t="str" cm="1">
        <f t="array" ref="AO103">IF($N103="-","",IF(INDEX('DM01-AV-CH'!$I$6:$I$2006,$N103)="","",INDEX('DM01-AV-CH'!$I$6:$I$2006,$N103)))</f>
        <v>Ori</v>
      </c>
    </row>
    <row r="104" spans="1:41" ht="114" x14ac:dyDescent="0.25">
      <c r="A104" s="201">
        <v>99</v>
      </c>
      <c r="B104" s="148" t="str" cm="1">
        <f t="array" ref="B104">IF(A104="","",INDEX(Korrelation!$E$4:$E$2004,A104))</f>
        <v>-</v>
      </c>
      <c r="C104" s="148">
        <f t="shared" si="10"/>
        <v>0</v>
      </c>
      <c r="D104" s="148">
        <f t="shared" si="11"/>
        <v>0</v>
      </c>
      <c r="E104" s="148" t="str">
        <f t="shared" si="12"/>
        <v/>
      </c>
      <c r="F104" s="148" t="str">
        <f t="shared" si="13"/>
        <v/>
      </c>
      <c r="G104" s="148" t="str">
        <f t="shared" si="14"/>
        <v/>
      </c>
      <c r="H104" s="148" t="str" cm="1">
        <f t="array" ref="H104">IF(A104="","",INDEX(Korrelation!$F$4:$F$2004,A104))</f>
        <v>-</v>
      </c>
      <c r="I104" s="148">
        <f t="shared" si="15"/>
        <v>0</v>
      </c>
      <c r="J104" s="148">
        <f t="shared" si="16"/>
        <v>0</v>
      </c>
      <c r="K104" s="148" t="str">
        <f t="shared" si="17"/>
        <v/>
      </c>
      <c r="L104" s="148" t="str">
        <f t="shared" si="18"/>
        <v/>
      </c>
      <c r="M104" s="148" t="str">
        <f t="shared" si="19"/>
        <v/>
      </c>
      <c r="N104" s="148" cm="1">
        <f t="array" ref="N104">IF(A104="","",INDEX(Korrelation!$G$4:$G$2004,A104))</f>
        <v>61</v>
      </c>
      <c r="O104" s="148"/>
      <c r="P104" s="68" t="str" cm="1">
        <f t="array" aca="1" ref="P104" ca="1">IF(E104="",IF(K104="","",HYPERLINK("#DMAV_Dienste!"&amp;RIGHT(CELL("adresse",OFFSET(DMAV_Dienste!$E$6,K104-1,0)),LEN(CELL("adresse",OFFSET(DMAV_Dienste!$E$6,K104-1,0)))-FIND("!",CELL("adresse",OFFSET(DMAV_Dienste!$E$6,K104-1,0)))),"Dienst")),HYPERLINK("#DMAV_Modell!"&amp;RIGHT(CELL("adresse",OFFSET(DMAV_Modell!$G$6,E104-1,0)),LEN(CELL("adresse",OFFSET(DMAV_Modell!$G$6,E104-1,0)))-FIND("!",CELL("adresse",OFFSET(DMAV_Modell!$G$6,E104-1,0)))),"Modell"))</f>
        <v/>
      </c>
      <c r="Q104" s="85" t="str" cm="1">
        <f t="array" ref="Q104">IF(E104="",IF(K104="","",IF(INDEX(DMAV_Dienste!$H$6:$H$2006,K104)="","",INDEX(DMAV_Dienste!$H$6:$H$2006,K104))),IF(INDEX(DMAV_Modell!$J$6:$J$2006,E104)="","",INDEX(DMAV_Modell!$J$6:$J$2006,E104)))</f>
        <v/>
      </c>
      <c r="R104" s="86" t="str" cm="1">
        <f t="array" ref="R104">IF(E104="",IF(K104="","",IF(INDEX(DMAV_Dienste!$G$6:$G$2006,K104)="","",INDEX(DMAV_Dienste!$G$6:$G$2006,K104))),IF(INDEX(DMAV_Modell!$I$6:$I$2006,E104)="","",INDEX(DMAV_Modell!$I$6:$I$2006,E104)))</f>
        <v/>
      </c>
      <c r="S104" s="86" t="str" cm="1">
        <f t="array" ref="S104">IF(E104="",IF(K104="","",IF(INDEX(DMAV_Dienste!$I$6:$I$2006,K104)="","",INDEX(DMAV_Dienste!$I$6:$I$2006,K104))),IF(INDEX(DMAV_Modell!$K$6:$K$2006,E104)="","",INDEX(DMAV_Modell!$K$6:$K$2006,E104)))</f>
        <v/>
      </c>
      <c r="T104" s="86" t="str" cm="1">
        <f t="array" ref="T104">IF(E104="",IF(K104="","",IF(INDEX(DMAV_Dienste!$L$6:$L$2006,K104)="","",INDEX(DMAV_Dienste!$L$6:$L$2006,K104))),IF(INDEX(DMAV_Modell!$N$6:$N$2006,E104)="","",INDEX(DMAV_Modell!$N$6:$N$2006,E104)))</f>
        <v/>
      </c>
      <c r="U104" s="87" t="str" cm="1">
        <f t="array" aca="1" ref="U104" ca="1">IF(AND(F104="",L104=""),"",HYPERLINK("#"&amp;RIGHT(CELL("dateiname"),LEN(CELL("dateiname"))-FIND("]",CELL("dateiname")))&amp;"!"&amp;CELL("adresse",OFFSET($F$6,MATCH(IF(F104="",L104,F104),$E$6:$E$2000,0)-1,4)),"STRUCT"))</f>
        <v/>
      </c>
      <c r="V104" s="88" t="str" cm="1">
        <f t="array" aca="1" ref="V104" ca="1">IF(AND(G104="",M104=""),"",HYPERLINK("#"&amp;RIGHT(CELL("dateiname"),LEN(CELL("dateiname"))-FIND("]",CELL("dateiname")))&amp;"!"&amp;CELL("adresse",OFFSET($G$6,MATCH(IF(G104="",M104,G104),$E$6:$E$2000,0)-1,3)),"SUBSTRUCT"))</f>
        <v/>
      </c>
      <c r="X104" s="104"/>
      <c r="Y104" s="201"/>
      <c r="Z104" s="117"/>
      <c r="AA104" s="118"/>
      <c r="AB104" s="119"/>
      <c r="AC104" s="120"/>
      <c r="AD104" s="201"/>
      <c r="AE104" s="109"/>
      <c r="AF104" s="110"/>
      <c r="AG104" s="111"/>
      <c r="AH104" s="112" t="s">
        <v>3925</v>
      </c>
      <c r="AI104" s="201"/>
      <c r="AJ104" s="101"/>
      <c r="AL104" s="68" t="str" cm="1">
        <f t="array" aca="1" ref="AL104" ca="1">IF(N104="-","",HYPERLINK("#'DM01-AV-CH'!"&amp;RIGHT(CELL("adresse",OFFSET('DM01-AV-CH'!$G$6,N104-1,0)),LEN(CELL("adresse",OFFSET('DM01-AV-CH'!$G$6,N104-1,0)))-FIND("!",CELL("adresse",OFFSET('DM01-AV-CH'!$G$6,N104-1,0)))),"Modell"))</f>
        <v>Modell</v>
      </c>
      <c r="AM104" s="96" t="str" cm="1">
        <f t="array" ref="AM104">IF($N104="-","",IF(INDEX('DM01-AV-CH'!$G$6:$G$2006,$N104)="","",INDEX('DM01-AV-CH'!$G$6:$G$2006,$N104)))</f>
        <v>FixpunkteKategorie1</v>
      </c>
      <c r="AN104" s="97" t="str" cm="1">
        <f t="array" ref="AN104">IF($N104="-","",IF(INDEX('DM01-AV-CH'!$H$6:$H$2006,$N104)="","",INDEX('DM01-AV-CH'!$H$6:$H$2006,$N104)))</f>
        <v>HFP1Nachfuehrung</v>
      </c>
      <c r="AO104" s="98" t="str" cm="1">
        <f t="array" ref="AO104">IF($N104="-","",IF(INDEX('DM01-AV-CH'!$I$6:$I$2006,$N104)="","",INDEX('DM01-AV-CH'!$I$6:$I$2006,$N104)))</f>
        <v>NBIdent</v>
      </c>
    </row>
    <row r="105" spans="1:41" ht="114" x14ac:dyDescent="0.25">
      <c r="A105" s="201">
        <v>100</v>
      </c>
      <c r="B105" s="148" t="str" cm="1">
        <f t="array" ref="B105">IF(A105="","",INDEX(Korrelation!$E$4:$E$2004,A105))</f>
        <v>-</v>
      </c>
      <c r="C105" s="148">
        <f t="shared" si="10"/>
        <v>0</v>
      </c>
      <c r="D105" s="148">
        <f t="shared" si="11"/>
        <v>0</v>
      </c>
      <c r="E105" s="148" t="str">
        <f t="shared" si="12"/>
        <v/>
      </c>
      <c r="F105" s="148" t="str">
        <f t="shared" si="13"/>
        <v/>
      </c>
      <c r="G105" s="148" t="str">
        <f t="shared" si="14"/>
        <v/>
      </c>
      <c r="H105" s="148" t="str" cm="1">
        <f t="array" ref="H105">IF(A105="","",INDEX(Korrelation!$F$4:$F$2004,A105))</f>
        <v>-</v>
      </c>
      <c r="I105" s="148">
        <f t="shared" si="15"/>
        <v>0</v>
      </c>
      <c r="J105" s="148">
        <f t="shared" si="16"/>
        <v>0</v>
      </c>
      <c r="K105" s="148" t="str">
        <f t="shared" si="17"/>
        <v/>
      </c>
      <c r="L105" s="148" t="str">
        <f t="shared" si="18"/>
        <v/>
      </c>
      <c r="M105" s="148" t="str">
        <f t="shared" si="19"/>
        <v/>
      </c>
      <c r="N105" s="148" cm="1">
        <f t="array" ref="N105">IF(A105="","",INDEX(Korrelation!$G$4:$G$2004,A105))</f>
        <v>62</v>
      </c>
      <c r="O105" s="148"/>
      <c r="P105" s="68" t="str" cm="1">
        <f t="array" aca="1" ref="P105" ca="1">IF(E105="",IF(K105="","",HYPERLINK("#DMAV_Dienste!"&amp;RIGHT(CELL("adresse",OFFSET(DMAV_Dienste!$E$6,K105-1,0)),LEN(CELL("adresse",OFFSET(DMAV_Dienste!$E$6,K105-1,0)))-FIND("!",CELL("adresse",OFFSET(DMAV_Dienste!$E$6,K105-1,0)))),"Dienst")),HYPERLINK("#DMAV_Modell!"&amp;RIGHT(CELL("adresse",OFFSET(DMAV_Modell!$G$6,E105-1,0)),LEN(CELL("adresse",OFFSET(DMAV_Modell!$G$6,E105-1,0)))-FIND("!",CELL("adresse",OFFSET(DMAV_Modell!$G$6,E105-1,0)))),"Modell"))</f>
        <v/>
      </c>
      <c r="Q105" s="85" t="str" cm="1">
        <f t="array" ref="Q105">IF(E105="",IF(K105="","",IF(INDEX(DMAV_Dienste!$H$6:$H$2006,K105)="","",INDEX(DMAV_Dienste!$H$6:$H$2006,K105))),IF(INDEX(DMAV_Modell!$J$6:$J$2006,E105)="","",INDEX(DMAV_Modell!$J$6:$J$2006,E105)))</f>
        <v/>
      </c>
      <c r="R105" s="86" t="str" cm="1">
        <f t="array" ref="R105">IF(E105="",IF(K105="","",IF(INDEX(DMAV_Dienste!$G$6:$G$2006,K105)="","",INDEX(DMAV_Dienste!$G$6:$G$2006,K105))),IF(INDEX(DMAV_Modell!$I$6:$I$2006,E105)="","",INDEX(DMAV_Modell!$I$6:$I$2006,E105)))</f>
        <v/>
      </c>
      <c r="S105" s="86" t="str" cm="1">
        <f t="array" ref="S105">IF(E105="",IF(K105="","",IF(INDEX(DMAV_Dienste!$I$6:$I$2006,K105)="","",INDEX(DMAV_Dienste!$I$6:$I$2006,K105))),IF(INDEX(DMAV_Modell!$K$6:$K$2006,E105)="","",INDEX(DMAV_Modell!$K$6:$K$2006,E105)))</f>
        <v/>
      </c>
      <c r="T105" s="86" t="str" cm="1">
        <f t="array" ref="T105">IF(E105="",IF(K105="","",IF(INDEX(DMAV_Dienste!$L$6:$L$2006,K105)="","",INDEX(DMAV_Dienste!$L$6:$L$2006,K105))),IF(INDEX(DMAV_Modell!$N$6:$N$2006,E105)="","",INDEX(DMAV_Modell!$N$6:$N$2006,E105)))</f>
        <v/>
      </c>
      <c r="U105" s="87" t="str" cm="1">
        <f t="array" aca="1" ref="U105" ca="1">IF(AND(F105="",L105=""),"",HYPERLINK("#"&amp;RIGHT(CELL("dateiname"),LEN(CELL("dateiname"))-FIND("]",CELL("dateiname")))&amp;"!"&amp;CELL("adresse",OFFSET($F$6,MATCH(IF(F105="",L105,F105),$E$6:$E$2000,0)-1,4)),"STRUCT"))</f>
        <v/>
      </c>
      <c r="V105" s="88" t="str" cm="1">
        <f t="array" aca="1" ref="V105" ca="1">IF(AND(G105="",M105=""),"",HYPERLINK("#"&amp;RIGHT(CELL("dateiname"),LEN(CELL("dateiname"))-FIND("]",CELL("dateiname")))&amp;"!"&amp;CELL("adresse",OFFSET($G$6,MATCH(IF(G105="",M105,G105),$E$6:$E$2000,0)-1,3)),"SUBSTRUCT"))</f>
        <v/>
      </c>
      <c r="X105" s="104"/>
      <c r="Y105" s="201"/>
      <c r="Z105" s="117"/>
      <c r="AA105" s="118"/>
      <c r="AB105" s="119"/>
      <c r="AC105" s="120"/>
      <c r="AD105" s="201"/>
      <c r="AE105" s="109"/>
      <c r="AF105" s="110"/>
      <c r="AG105" s="111"/>
      <c r="AH105" s="112" t="s">
        <v>3925</v>
      </c>
      <c r="AI105" s="201"/>
      <c r="AJ105" s="101"/>
      <c r="AL105" s="68" t="str" cm="1">
        <f t="array" aca="1" ref="AL105" ca="1">IF(N105="-","",HYPERLINK("#'DM01-AV-CH'!"&amp;RIGHT(CELL("adresse",OFFSET('DM01-AV-CH'!$G$6,N105-1,0)),LEN(CELL("adresse",OFFSET('DM01-AV-CH'!$G$6,N105-1,0)))-FIND("!",CELL("adresse",OFFSET('DM01-AV-CH'!$G$6,N105-1,0)))),"Modell"))</f>
        <v>Modell</v>
      </c>
      <c r="AM105" s="96" t="str" cm="1">
        <f t="array" ref="AM105">IF($N105="-","",IF(INDEX('DM01-AV-CH'!$G$6:$G$2006,$N105)="","",INDEX('DM01-AV-CH'!$G$6:$G$2006,$N105)))</f>
        <v>FixpunkteKategorie1</v>
      </c>
      <c r="AN105" s="97" t="str" cm="1">
        <f t="array" ref="AN105">IF($N105="-","",IF(INDEX('DM01-AV-CH'!$H$6:$H$2006,$N105)="","",INDEX('DM01-AV-CH'!$H$6:$H$2006,$N105)))</f>
        <v>HFP1Nachfuehrung</v>
      </c>
      <c r="AO105" s="98" t="str" cm="1">
        <f t="array" ref="AO105">IF($N105="-","",IF(INDEX('DM01-AV-CH'!$I$6:$I$2006,$N105)="","",INDEX('DM01-AV-CH'!$I$6:$I$2006,$N105)))</f>
        <v>Identifikator</v>
      </c>
    </row>
    <row r="106" spans="1:41" ht="114" x14ac:dyDescent="0.25">
      <c r="A106" s="201">
        <v>101</v>
      </c>
      <c r="B106" s="148" t="str" cm="1">
        <f t="array" ref="B106">IF(A106="","",INDEX(Korrelation!$E$4:$E$2004,A106))</f>
        <v>-</v>
      </c>
      <c r="C106" s="148">
        <f t="shared" si="10"/>
        <v>0</v>
      </c>
      <c r="D106" s="148">
        <f t="shared" si="11"/>
        <v>0</v>
      </c>
      <c r="E106" s="148" t="str">
        <f t="shared" si="12"/>
        <v/>
      </c>
      <c r="F106" s="148" t="str">
        <f t="shared" si="13"/>
        <v/>
      </c>
      <c r="G106" s="148" t="str">
        <f t="shared" si="14"/>
        <v/>
      </c>
      <c r="H106" s="148" t="str" cm="1">
        <f t="array" ref="H106">IF(A106="","",INDEX(Korrelation!$F$4:$F$2004,A106))</f>
        <v>-</v>
      </c>
      <c r="I106" s="148">
        <f t="shared" si="15"/>
        <v>0</v>
      </c>
      <c r="J106" s="148">
        <f t="shared" si="16"/>
        <v>0</v>
      </c>
      <c r="K106" s="148" t="str">
        <f t="shared" si="17"/>
        <v/>
      </c>
      <c r="L106" s="148" t="str">
        <f t="shared" si="18"/>
        <v/>
      </c>
      <c r="M106" s="148" t="str">
        <f t="shared" si="19"/>
        <v/>
      </c>
      <c r="N106" s="148" cm="1">
        <f t="array" ref="N106">IF(A106="","",INDEX(Korrelation!$G$4:$G$2004,A106))</f>
        <v>63</v>
      </c>
      <c r="O106" s="148"/>
      <c r="P106" s="68" t="str" cm="1">
        <f t="array" aca="1" ref="P106" ca="1">IF(E106="",IF(K106="","",HYPERLINK("#DMAV_Dienste!"&amp;RIGHT(CELL("adresse",OFFSET(DMAV_Dienste!$E$6,K106-1,0)),LEN(CELL("adresse",OFFSET(DMAV_Dienste!$E$6,K106-1,0)))-FIND("!",CELL("adresse",OFFSET(DMAV_Dienste!$E$6,K106-1,0)))),"Dienst")),HYPERLINK("#DMAV_Modell!"&amp;RIGHT(CELL("adresse",OFFSET(DMAV_Modell!$G$6,E106-1,0)),LEN(CELL("adresse",OFFSET(DMAV_Modell!$G$6,E106-1,0)))-FIND("!",CELL("adresse",OFFSET(DMAV_Modell!$G$6,E106-1,0)))),"Modell"))</f>
        <v/>
      </c>
      <c r="Q106" s="85" t="str" cm="1">
        <f t="array" ref="Q106">IF(E106="",IF(K106="","",IF(INDEX(DMAV_Dienste!$H$6:$H$2006,K106)="","",INDEX(DMAV_Dienste!$H$6:$H$2006,K106))),IF(INDEX(DMAV_Modell!$J$6:$J$2006,E106)="","",INDEX(DMAV_Modell!$J$6:$J$2006,E106)))</f>
        <v/>
      </c>
      <c r="R106" s="86" t="str" cm="1">
        <f t="array" ref="R106">IF(E106="",IF(K106="","",IF(INDEX(DMAV_Dienste!$G$6:$G$2006,K106)="","",INDEX(DMAV_Dienste!$G$6:$G$2006,K106))),IF(INDEX(DMAV_Modell!$I$6:$I$2006,E106)="","",INDEX(DMAV_Modell!$I$6:$I$2006,E106)))</f>
        <v/>
      </c>
      <c r="S106" s="86" t="str" cm="1">
        <f t="array" ref="S106">IF(E106="",IF(K106="","",IF(INDEX(DMAV_Dienste!$I$6:$I$2006,K106)="","",INDEX(DMAV_Dienste!$I$6:$I$2006,K106))),IF(INDEX(DMAV_Modell!$K$6:$K$2006,E106)="","",INDEX(DMAV_Modell!$K$6:$K$2006,E106)))</f>
        <v/>
      </c>
      <c r="T106" s="86" t="str" cm="1">
        <f t="array" ref="T106">IF(E106="",IF(K106="","",IF(INDEX(DMAV_Dienste!$L$6:$L$2006,K106)="","",INDEX(DMAV_Dienste!$L$6:$L$2006,K106))),IF(INDEX(DMAV_Modell!$N$6:$N$2006,E106)="","",INDEX(DMAV_Modell!$N$6:$N$2006,E106)))</f>
        <v/>
      </c>
      <c r="U106" s="87" t="str" cm="1">
        <f t="array" aca="1" ref="U106" ca="1">IF(AND(F106="",L106=""),"",HYPERLINK("#"&amp;RIGHT(CELL("dateiname"),LEN(CELL("dateiname"))-FIND("]",CELL("dateiname")))&amp;"!"&amp;CELL("adresse",OFFSET($F$6,MATCH(IF(F106="",L106,F106),$E$6:$E$2000,0)-1,4)),"STRUCT"))</f>
        <v/>
      </c>
      <c r="V106" s="88" t="str" cm="1">
        <f t="array" aca="1" ref="V106" ca="1">IF(AND(G106="",M106=""),"",HYPERLINK("#"&amp;RIGHT(CELL("dateiname"),LEN(CELL("dateiname"))-FIND("]",CELL("dateiname")))&amp;"!"&amp;CELL("adresse",OFFSET($G$6,MATCH(IF(G106="",M106,G106),$E$6:$E$2000,0)-1,3)),"SUBSTRUCT"))</f>
        <v/>
      </c>
      <c r="X106" s="104"/>
      <c r="Y106" s="201"/>
      <c r="Z106" s="117"/>
      <c r="AA106" s="118"/>
      <c r="AB106" s="119"/>
      <c r="AC106" s="120"/>
      <c r="AD106" s="201"/>
      <c r="AE106" s="109"/>
      <c r="AF106" s="110"/>
      <c r="AG106" s="111"/>
      <c r="AH106" s="112" t="s">
        <v>3925</v>
      </c>
      <c r="AI106" s="201"/>
      <c r="AJ106" s="101"/>
      <c r="AL106" s="68" t="str" cm="1">
        <f t="array" aca="1" ref="AL106" ca="1">IF(N106="-","",HYPERLINK("#'DM01-AV-CH'!"&amp;RIGHT(CELL("adresse",OFFSET('DM01-AV-CH'!$G$6,N106-1,0)),LEN(CELL("adresse",OFFSET('DM01-AV-CH'!$G$6,N106-1,0)))-FIND("!",CELL("adresse",OFFSET('DM01-AV-CH'!$G$6,N106-1,0)))),"Modell"))</f>
        <v>Modell</v>
      </c>
      <c r="AM106" s="96" t="str" cm="1">
        <f t="array" ref="AM106">IF($N106="-","",IF(INDEX('DM01-AV-CH'!$G$6:$G$2006,$N106)="","",INDEX('DM01-AV-CH'!$G$6:$G$2006,$N106)))</f>
        <v>FixpunkteKategorie1</v>
      </c>
      <c r="AN106" s="97" t="str" cm="1">
        <f t="array" ref="AN106">IF($N106="-","",IF(INDEX('DM01-AV-CH'!$H$6:$H$2006,$N106)="","",INDEX('DM01-AV-CH'!$H$6:$H$2006,$N106)))</f>
        <v>HFP1Nachfuehrung</v>
      </c>
      <c r="AO106" s="98" t="str" cm="1">
        <f t="array" ref="AO106">IF($N106="-","",IF(INDEX('DM01-AV-CH'!$I$6:$I$2006,$N106)="","",INDEX('DM01-AV-CH'!$I$6:$I$2006,$N106)))</f>
        <v>Beschreibung</v>
      </c>
    </row>
    <row r="107" spans="1:41" x14ac:dyDescent="0.25">
      <c r="A107" s="201">
        <v>102</v>
      </c>
      <c r="B107" s="148" t="str" cm="1">
        <f t="array" ref="B107">IF(A107="","",INDEX(Korrelation!$E$4:$E$2004,A107))</f>
        <v>-</v>
      </c>
      <c r="C107" s="148">
        <f t="shared" si="10"/>
        <v>0</v>
      </c>
      <c r="D107" s="148">
        <f t="shared" si="11"/>
        <v>0</v>
      </c>
      <c r="E107" s="148" t="str">
        <f t="shared" si="12"/>
        <v/>
      </c>
      <c r="F107" s="148" t="str">
        <f t="shared" si="13"/>
        <v/>
      </c>
      <c r="G107" s="148" t="str">
        <f t="shared" si="14"/>
        <v/>
      </c>
      <c r="H107" s="148" t="str" cm="1">
        <f t="array" ref="H107">IF(A107="","",INDEX(Korrelation!$F$4:$F$2004,A107))</f>
        <v>-</v>
      </c>
      <c r="I107" s="148">
        <f t="shared" si="15"/>
        <v>0</v>
      </c>
      <c r="J107" s="148">
        <f t="shared" si="16"/>
        <v>0</v>
      </c>
      <c r="K107" s="148" t="str">
        <f t="shared" si="17"/>
        <v/>
      </c>
      <c r="L107" s="148" t="str">
        <f t="shared" si="18"/>
        <v/>
      </c>
      <c r="M107" s="148" t="str">
        <f t="shared" si="19"/>
        <v/>
      </c>
      <c r="N107" s="148" cm="1">
        <f t="array" ref="N107">IF(A107="","",INDEX(Korrelation!$G$4:$G$2004,A107))</f>
        <v>64</v>
      </c>
      <c r="O107" s="148"/>
      <c r="P107" s="68" t="str" cm="1">
        <f t="array" aca="1" ref="P107" ca="1">IF(E107="",IF(K107="","",HYPERLINK("#DMAV_Dienste!"&amp;RIGHT(CELL("adresse",OFFSET(DMAV_Dienste!$E$6,K107-1,0)),LEN(CELL("adresse",OFFSET(DMAV_Dienste!$E$6,K107-1,0)))-FIND("!",CELL("adresse",OFFSET(DMAV_Dienste!$E$6,K107-1,0)))),"Dienst")),HYPERLINK("#DMAV_Modell!"&amp;RIGHT(CELL("adresse",OFFSET(DMAV_Modell!$G$6,E107-1,0)),LEN(CELL("adresse",OFFSET(DMAV_Modell!$G$6,E107-1,0)))-FIND("!",CELL("adresse",OFFSET(DMAV_Modell!$G$6,E107-1,0)))),"Modell"))</f>
        <v/>
      </c>
      <c r="Q107" s="85" t="str" cm="1">
        <f t="array" ref="Q107">IF(E107="",IF(K107="","",IF(INDEX(DMAV_Dienste!$H$6:$H$2006,K107)="","",INDEX(DMAV_Dienste!$H$6:$H$2006,K107))),IF(INDEX(DMAV_Modell!$J$6:$J$2006,E107)="","",INDEX(DMAV_Modell!$J$6:$J$2006,E107)))</f>
        <v/>
      </c>
      <c r="R107" s="86" t="str" cm="1">
        <f t="array" ref="R107">IF(E107="",IF(K107="","",IF(INDEX(DMAV_Dienste!$G$6:$G$2006,K107)="","",INDEX(DMAV_Dienste!$G$6:$G$2006,K107))),IF(INDEX(DMAV_Modell!$I$6:$I$2006,E107)="","",INDEX(DMAV_Modell!$I$6:$I$2006,E107)))</f>
        <v/>
      </c>
      <c r="S107" s="86" t="str" cm="1">
        <f t="array" ref="S107">IF(E107="",IF(K107="","",IF(INDEX(DMAV_Dienste!$I$6:$I$2006,K107)="","",INDEX(DMAV_Dienste!$I$6:$I$2006,K107))),IF(INDEX(DMAV_Modell!$K$6:$K$2006,E107)="","",INDEX(DMAV_Modell!$K$6:$K$2006,E107)))</f>
        <v/>
      </c>
      <c r="T107" s="86" t="str" cm="1">
        <f t="array" ref="T107">IF(E107="",IF(K107="","",IF(INDEX(DMAV_Dienste!$L$6:$L$2006,K107)="","",INDEX(DMAV_Dienste!$L$6:$L$2006,K107))),IF(INDEX(DMAV_Modell!$N$6:$N$2006,E107)="","",INDEX(DMAV_Modell!$N$6:$N$2006,E107)))</f>
        <v/>
      </c>
      <c r="U107" s="87" t="str" cm="1">
        <f t="array" aca="1" ref="U107" ca="1">IF(AND(F107="",L107=""),"",HYPERLINK("#"&amp;RIGHT(CELL("dateiname"),LEN(CELL("dateiname"))-FIND("]",CELL("dateiname")))&amp;"!"&amp;CELL("adresse",OFFSET($F$6,MATCH(IF(F107="",L107,F107),$E$6:$E$2000,0)-1,4)),"STRUCT"))</f>
        <v/>
      </c>
      <c r="V107" s="88" t="str" cm="1">
        <f t="array" aca="1" ref="V107" ca="1">IF(AND(G107="",M107=""),"",HYPERLINK("#"&amp;RIGHT(CELL("dateiname"),LEN(CELL("dateiname"))-FIND("]",CELL("dateiname")))&amp;"!"&amp;CELL("adresse",OFFSET($G$6,MATCH(IF(G107="",M107,G107),$E$6:$E$2000,0)-1,3)),"SUBSTRUCT"))</f>
        <v/>
      </c>
      <c r="X107" s="104"/>
      <c r="Y107" s="201"/>
      <c r="Z107" s="117"/>
      <c r="AA107" s="118"/>
      <c r="AB107" s="119"/>
      <c r="AC107" s="120"/>
      <c r="AD107" s="201"/>
      <c r="AE107" s="109"/>
      <c r="AF107" s="110"/>
      <c r="AG107" s="111"/>
      <c r="AH107" s="112"/>
      <c r="AI107" s="201"/>
      <c r="AJ107" s="101"/>
      <c r="AL107" s="68" t="str" cm="1">
        <f t="array" aca="1" ref="AL107" ca="1">IF(N107="-","",HYPERLINK("#'DM01-AV-CH'!"&amp;RIGHT(CELL("adresse",OFFSET('DM01-AV-CH'!$G$6,N107-1,0)),LEN(CELL("adresse",OFFSET('DM01-AV-CH'!$G$6,N107-1,0)))-FIND("!",CELL("adresse",OFFSET('DM01-AV-CH'!$G$6,N107-1,0)))),"Modell"))</f>
        <v>Modell</v>
      </c>
      <c r="AM107" s="96" t="str" cm="1">
        <f t="array" ref="AM107">IF($N107="-","",IF(INDEX('DM01-AV-CH'!$G$6:$G$2006,$N107)="","",INDEX('DM01-AV-CH'!$G$6:$G$2006,$N107)))</f>
        <v>FixpunkteKategorie1</v>
      </c>
      <c r="AN107" s="97" t="str" cm="1">
        <f t="array" ref="AN107">IF($N107="-","",IF(INDEX('DM01-AV-CH'!$H$6:$H$2006,$N107)="","",INDEX('DM01-AV-CH'!$H$6:$H$2006,$N107)))</f>
        <v>HFP1Nachfuehrung</v>
      </c>
      <c r="AO107" s="98" t="str" cm="1">
        <f t="array" ref="AO107">IF($N107="-","",IF(INDEX('DM01-AV-CH'!$I$6:$I$2006,$N107)="","",INDEX('DM01-AV-CH'!$I$6:$I$2006,$N107)))</f>
        <v>Perimeter</v>
      </c>
    </row>
    <row r="108" spans="1:41" ht="114" x14ac:dyDescent="0.25">
      <c r="A108" s="201">
        <v>103</v>
      </c>
      <c r="B108" s="148" t="str" cm="1">
        <f t="array" ref="B108">IF(A108="","",INDEX(Korrelation!$E$4:$E$2004,A108))</f>
        <v>-</v>
      </c>
      <c r="C108" s="148">
        <f t="shared" si="10"/>
        <v>0</v>
      </c>
      <c r="D108" s="148">
        <f t="shared" si="11"/>
        <v>0</v>
      </c>
      <c r="E108" s="148" t="str">
        <f t="shared" si="12"/>
        <v/>
      </c>
      <c r="F108" s="148" t="str">
        <f t="shared" si="13"/>
        <v/>
      </c>
      <c r="G108" s="148" t="str">
        <f t="shared" si="14"/>
        <v/>
      </c>
      <c r="H108" s="148" t="str" cm="1">
        <f t="array" ref="H108">IF(A108="","",INDEX(Korrelation!$F$4:$F$2004,A108))</f>
        <v>-</v>
      </c>
      <c r="I108" s="148">
        <f t="shared" si="15"/>
        <v>0</v>
      </c>
      <c r="J108" s="148">
        <f t="shared" si="16"/>
        <v>0</v>
      </c>
      <c r="K108" s="148" t="str">
        <f t="shared" si="17"/>
        <v/>
      </c>
      <c r="L108" s="148" t="str">
        <f t="shared" si="18"/>
        <v/>
      </c>
      <c r="M108" s="148" t="str">
        <f t="shared" si="19"/>
        <v/>
      </c>
      <c r="N108" s="148" cm="1">
        <f t="array" ref="N108">IF(A108="","",INDEX(Korrelation!$G$4:$G$2004,A108))</f>
        <v>65</v>
      </c>
      <c r="O108" s="148"/>
      <c r="P108" s="68" t="str" cm="1">
        <f t="array" aca="1" ref="P108" ca="1">IF(E108="",IF(K108="","",HYPERLINK("#DMAV_Dienste!"&amp;RIGHT(CELL("adresse",OFFSET(DMAV_Dienste!$E$6,K108-1,0)),LEN(CELL("adresse",OFFSET(DMAV_Dienste!$E$6,K108-1,0)))-FIND("!",CELL("adresse",OFFSET(DMAV_Dienste!$E$6,K108-1,0)))),"Dienst")),HYPERLINK("#DMAV_Modell!"&amp;RIGHT(CELL("adresse",OFFSET(DMAV_Modell!$G$6,E108-1,0)),LEN(CELL("adresse",OFFSET(DMAV_Modell!$G$6,E108-1,0)))-FIND("!",CELL("adresse",OFFSET(DMAV_Modell!$G$6,E108-1,0)))),"Modell"))</f>
        <v/>
      </c>
      <c r="Q108" s="85" t="str" cm="1">
        <f t="array" ref="Q108">IF(E108="",IF(K108="","",IF(INDEX(DMAV_Dienste!$H$6:$H$2006,K108)="","",INDEX(DMAV_Dienste!$H$6:$H$2006,K108))),IF(INDEX(DMAV_Modell!$J$6:$J$2006,E108)="","",INDEX(DMAV_Modell!$J$6:$J$2006,E108)))</f>
        <v/>
      </c>
      <c r="R108" s="86" t="str" cm="1">
        <f t="array" ref="R108">IF(E108="",IF(K108="","",IF(INDEX(DMAV_Dienste!$G$6:$G$2006,K108)="","",INDEX(DMAV_Dienste!$G$6:$G$2006,K108))),IF(INDEX(DMAV_Modell!$I$6:$I$2006,E108)="","",INDEX(DMAV_Modell!$I$6:$I$2006,E108)))</f>
        <v/>
      </c>
      <c r="S108" s="86" t="str" cm="1">
        <f t="array" ref="S108">IF(E108="",IF(K108="","",IF(INDEX(DMAV_Dienste!$I$6:$I$2006,K108)="","",INDEX(DMAV_Dienste!$I$6:$I$2006,K108))),IF(INDEX(DMAV_Modell!$K$6:$K$2006,E108)="","",INDEX(DMAV_Modell!$K$6:$K$2006,E108)))</f>
        <v/>
      </c>
      <c r="T108" s="86" t="str" cm="1">
        <f t="array" ref="T108">IF(E108="",IF(K108="","",IF(INDEX(DMAV_Dienste!$L$6:$L$2006,K108)="","",INDEX(DMAV_Dienste!$L$6:$L$2006,K108))),IF(INDEX(DMAV_Modell!$N$6:$N$2006,E108)="","",INDEX(DMAV_Modell!$N$6:$N$2006,E108)))</f>
        <v/>
      </c>
      <c r="U108" s="87" t="str" cm="1">
        <f t="array" aca="1" ref="U108" ca="1">IF(AND(F108="",L108=""),"",HYPERLINK("#"&amp;RIGHT(CELL("dateiname"),LEN(CELL("dateiname"))-FIND("]",CELL("dateiname")))&amp;"!"&amp;CELL("adresse",OFFSET($F$6,MATCH(IF(F108="",L108,F108),$E$6:$E$2000,0)-1,4)),"STRUCT"))</f>
        <v/>
      </c>
      <c r="V108" s="88" t="str" cm="1">
        <f t="array" aca="1" ref="V108" ca="1">IF(AND(G108="",M108=""),"",HYPERLINK("#"&amp;RIGHT(CELL("dateiname"),LEN(CELL("dateiname"))-FIND("]",CELL("dateiname")))&amp;"!"&amp;CELL("adresse",OFFSET($G$6,MATCH(IF(G108="",M108,G108),$E$6:$E$2000,0)-1,3)),"SUBSTRUCT"))</f>
        <v/>
      </c>
      <c r="X108" s="104"/>
      <c r="Y108" s="201"/>
      <c r="Z108" s="117"/>
      <c r="AA108" s="118"/>
      <c r="AB108" s="119"/>
      <c r="AC108" s="120"/>
      <c r="AD108" s="201"/>
      <c r="AE108" s="109"/>
      <c r="AF108" s="110"/>
      <c r="AG108" s="111"/>
      <c r="AH108" s="112" t="s">
        <v>3925</v>
      </c>
      <c r="AI108" s="201"/>
      <c r="AJ108" s="101"/>
      <c r="AL108" s="68" t="str" cm="1">
        <f t="array" aca="1" ref="AL108" ca="1">IF(N108="-","",HYPERLINK("#'DM01-AV-CH'!"&amp;RIGHT(CELL("adresse",OFFSET('DM01-AV-CH'!$G$6,N108-1,0)),LEN(CELL("adresse",OFFSET('DM01-AV-CH'!$G$6,N108-1,0)))-FIND("!",CELL("adresse",OFFSET('DM01-AV-CH'!$G$6,N108-1,0)))),"Modell"))</f>
        <v>Modell</v>
      </c>
      <c r="AM108" s="96" t="str" cm="1">
        <f t="array" ref="AM108">IF($N108="-","",IF(INDEX('DM01-AV-CH'!$G$6:$G$2006,$N108)="","",INDEX('DM01-AV-CH'!$G$6:$G$2006,$N108)))</f>
        <v>FixpunkteKategorie1</v>
      </c>
      <c r="AN108" s="97" t="str" cm="1">
        <f t="array" ref="AN108">IF($N108="-","",IF(INDEX('DM01-AV-CH'!$H$6:$H$2006,$N108)="","",INDEX('DM01-AV-CH'!$H$6:$H$2006,$N108)))</f>
        <v>HFP1Nachfuehrung</v>
      </c>
      <c r="AO108" s="98" t="str" cm="1">
        <f t="array" ref="AO108">IF($N108="-","",IF(INDEX('DM01-AV-CH'!$I$6:$I$2006,$N108)="","",INDEX('DM01-AV-CH'!$I$6:$I$2006,$N108)))</f>
        <v>GueltigerEintrag</v>
      </c>
    </row>
    <row r="109" spans="1:41" ht="114" x14ac:dyDescent="0.25">
      <c r="A109" s="201">
        <v>104</v>
      </c>
      <c r="B109" s="148" t="str" cm="1">
        <f t="array" ref="B109">IF(A109="","",INDEX(Korrelation!$E$4:$E$2004,A109))</f>
        <v>-</v>
      </c>
      <c r="C109" s="148">
        <f t="shared" si="10"/>
        <v>0</v>
      </c>
      <c r="D109" s="148">
        <f t="shared" si="11"/>
        <v>0</v>
      </c>
      <c r="E109" s="148" t="str">
        <f t="shared" si="12"/>
        <v/>
      </c>
      <c r="F109" s="148" t="str">
        <f t="shared" si="13"/>
        <v/>
      </c>
      <c r="G109" s="148" t="str">
        <f t="shared" si="14"/>
        <v/>
      </c>
      <c r="H109" s="148" t="str" cm="1">
        <f t="array" ref="H109">IF(A109="","",INDEX(Korrelation!$F$4:$F$2004,A109))</f>
        <v>-</v>
      </c>
      <c r="I109" s="148">
        <f t="shared" si="15"/>
        <v>0</v>
      </c>
      <c r="J109" s="148">
        <f t="shared" si="16"/>
        <v>0</v>
      </c>
      <c r="K109" s="148" t="str">
        <f t="shared" si="17"/>
        <v/>
      </c>
      <c r="L109" s="148" t="str">
        <f t="shared" si="18"/>
        <v/>
      </c>
      <c r="M109" s="148" t="str">
        <f t="shared" si="19"/>
        <v/>
      </c>
      <c r="N109" s="148" cm="1">
        <f t="array" ref="N109">IF(A109="","",INDEX(Korrelation!$G$4:$G$2004,A109))</f>
        <v>66</v>
      </c>
      <c r="O109" s="148"/>
      <c r="P109" s="68" t="str" cm="1">
        <f t="array" aca="1" ref="P109" ca="1">IF(E109="",IF(K109="","",HYPERLINK("#DMAV_Dienste!"&amp;RIGHT(CELL("adresse",OFFSET(DMAV_Dienste!$E$6,K109-1,0)),LEN(CELL("adresse",OFFSET(DMAV_Dienste!$E$6,K109-1,0)))-FIND("!",CELL("adresse",OFFSET(DMAV_Dienste!$E$6,K109-1,0)))),"Dienst")),HYPERLINK("#DMAV_Modell!"&amp;RIGHT(CELL("adresse",OFFSET(DMAV_Modell!$G$6,E109-1,0)),LEN(CELL("adresse",OFFSET(DMAV_Modell!$G$6,E109-1,0)))-FIND("!",CELL("adresse",OFFSET(DMAV_Modell!$G$6,E109-1,0)))),"Modell"))</f>
        <v/>
      </c>
      <c r="Q109" s="85" t="str" cm="1">
        <f t="array" ref="Q109">IF(E109="",IF(K109="","",IF(INDEX(DMAV_Dienste!$H$6:$H$2006,K109)="","",INDEX(DMAV_Dienste!$H$6:$H$2006,K109))),IF(INDEX(DMAV_Modell!$J$6:$J$2006,E109)="","",INDEX(DMAV_Modell!$J$6:$J$2006,E109)))</f>
        <v/>
      </c>
      <c r="R109" s="86" t="str" cm="1">
        <f t="array" ref="R109">IF(E109="",IF(K109="","",IF(INDEX(DMAV_Dienste!$G$6:$G$2006,K109)="","",INDEX(DMAV_Dienste!$G$6:$G$2006,K109))),IF(INDEX(DMAV_Modell!$I$6:$I$2006,E109)="","",INDEX(DMAV_Modell!$I$6:$I$2006,E109)))</f>
        <v/>
      </c>
      <c r="S109" s="86" t="str" cm="1">
        <f t="array" ref="S109">IF(E109="",IF(K109="","",IF(INDEX(DMAV_Dienste!$I$6:$I$2006,K109)="","",INDEX(DMAV_Dienste!$I$6:$I$2006,K109))),IF(INDEX(DMAV_Modell!$K$6:$K$2006,E109)="","",INDEX(DMAV_Modell!$K$6:$K$2006,E109)))</f>
        <v/>
      </c>
      <c r="T109" s="86" t="str" cm="1">
        <f t="array" ref="T109">IF(E109="",IF(K109="","",IF(INDEX(DMAV_Dienste!$L$6:$L$2006,K109)="","",INDEX(DMAV_Dienste!$L$6:$L$2006,K109))),IF(INDEX(DMAV_Modell!$N$6:$N$2006,E109)="","",INDEX(DMAV_Modell!$N$6:$N$2006,E109)))</f>
        <v/>
      </c>
      <c r="U109" s="87" t="str" cm="1">
        <f t="array" aca="1" ref="U109" ca="1">IF(AND(F109="",L109=""),"",HYPERLINK("#"&amp;RIGHT(CELL("dateiname"),LEN(CELL("dateiname"))-FIND("]",CELL("dateiname")))&amp;"!"&amp;CELL("adresse",OFFSET($F$6,MATCH(IF(F109="",L109,F109),$E$6:$E$2000,0)-1,4)),"STRUCT"))</f>
        <v/>
      </c>
      <c r="V109" s="88" t="str" cm="1">
        <f t="array" aca="1" ref="V109" ca="1">IF(AND(G109="",M109=""),"",HYPERLINK("#"&amp;RIGHT(CELL("dateiname"),LEN(CELL("dateiname"))-FIND("]",CELL("dateiname")))&amp;"!"&amp;CELL("adresse",OFFSET($G$6,MATCH(IF(G109="",M109,G109),$E$6:$E$2000,0)-1,3)),"SUBSTRUCT"))</f>
        <v/>
      </c>
      <c r="X109" s="104"/>
      <c r="Y109" s="201"/>
      <c r="Z109" s="117"/>
      <c r="AA109" s="118"/>
      <c r="AB109" s="119"/>
      <c r="AC109" s="120"/>
      <c r="AD109" s="201"/>
      <c r="AE109" s="109"/>
      <c r="AF109" s="110"/>
      <c r="AG109" s="111"/>
      <c r="AH109" s="112" t="s">
        <v>3925</v>
      </c>
      <c r="AI109" s="201"/>
      <c r="AJ109" s="101"/>
      <c r="AL109" s="68" t="str" cm="1">
        <f t="array" aca="1" ref="AL109" ca="1">IF(N109="-","",HYPERLINK("#'DM01-AV-CH'!"&amp;RIGHT(CELL("adresse",OFFSET('DM01-AV-CH'!$G$6,N109-1,0)),LEN(CELL("adresse",OFFSET('DM01-AV-CH'!$G$6,N109-1,0)))-FIND("!",CELL("adresse",OFFSET('DM01-AV-CH'!$G$6,N109-1,0)))),"Modell"))</f>
        <v>Modell</v>
      </c>
      <c r="AM109" s="96" t="str" cm="1">
        <f t="array" ref="AM109">IF($N109="-","",IF(INDEX('DM01-AV-CH'!$G$6:$G$2006,$N109)="","",INDEX('DM01-AV-CH'!$G$6:$G$2006,$N109)))</f>
        <v>FixpunkteKategorie1</v>
      </c>
      <c r="AN109" s="97" t="str" cm="1">
        <f t="array" ref="AN109">IF($N109="-","",IF(INDEX('DM01-AV-CH'!$H$6:$H$2006,$N109)="","",INDEX('DM01-AV-CH'!$H$6:$H$2006,$N109)))</f>
        <v>HFP1Nachfuehrung</v>
      </c>
      <c r="AO109" s="98" t="str" cm="1">
        <f t="array" ref="AO109">IF($N109="-","",IF(INDEX('DM01-AV-CH'!$I$6:$I$2006,$N109)="","",INDEX('DM01-AV-CH'!$I$6:$I$2006,$N109)))</f>
        <v>Datum1</v>
      </c>
    </row>
    <row r="110" spans="1:41" x14ac:dyDescent="0.25">
      <c r="A110" s="201">
        <v>105</v>
      </c>
      <c r="B110" s="148" t="str" cm="1">
        <f t="array" ref="B110">IF(A110="","",INDEX(Korrelation!$E$4:$E$2004,A110))</f>
        <v>-</v>
      </c>
      <c r="C110" s="148">
        <f t="shared" si="10"/>
        <v>0</v>
      </c>
      <c r="D110" s="148">
        <f t="shared" si="11"/>
        <v>0</v>
      </c>
      <c r="E110" s="148" t="str">
        <f t="shared" si="12"/>
        <v/>
      </c>
      <c r="F110" s="148" t="str">
        <f t="shared" si="13"/>
        <v/>
      </c>
      <c r="G110" s="148" t="str">
        <f t="shared" si="14"/>
        <v/>
      </c>
      <c r="H110" s="148" t="str" cm="1">
        <f t="array" ref="H110">IF(A110="","",INDEX(Korrelation!$F$4:$F$2004,A110))</f>
        <v>-</v>
      </c>
      <c r="I110" s="148">
        <f t="shared" si="15"/>
        <v>0</v>
      </c>
      <c r="J110" s="148">
        <f t="shared" si="16"/>
        <v>0</v>
      </c>
      <c r="K110" s="148" t="str">
        <f t="shared" si="17"/>
        <v/>
      </c>
      <c r="L110" s="148" t="str">
        <f t="shared" si="18"/>
        <v/>
      </c>
      <c r="M110" s="148" t="str">
        <f t="shared" si="19"/>
        <v/>
      </c>
      <c r="N110" s="148" cm="1">
        <f t="array" ref="N110">IF(A110="","",INDEX(Korrelation!$G$4:$G$2004,A110))</f>
        <v>67</v>
      </c>
      <c r="O110" s="148"/>
      <c r="P110" s="68" t="str" cm="1">
        <f t="array" aca="1" ref="P110" ca="1">IF(E110="",IF(K110="","",HYPERLINK("#DMAV_Dienste!"&amp;RIGHT(CELL("adresse",OFFSET(DMAV_Dienste!$E$6,K110-1,0)),LEN(CELL("adresse",OFFSET(DMAV_Dienste!$E$6,K110-1,0)))-FIND("!",CELL("adresse",OFFSET(DMAV_Dienste!$E$6,K110-1,0)))),"Dienst")),HYPERLINK("#DMAV_Modell!"&amp;RIGHT(CELL("adresse",OFFSET(DMAV_Modell!$G$6,E110-1,0)),LEN(CELL("adresse",OFFSET(DMAV_Modell!$G$6,E110-1,0)))-FIND("!",CELL("adresse",OFFSET(DMAV_Modell!$G$6,E110-1,0)))),"Modell"))</f>
        <v/>
      </c>
      <c r="Q110" s="85" t="str" cm="1">
        <f t="array" ref="Q110">IF(E110="",IF(K110="","",IF(INDEX(DMAV_Dienste!$H$6:$H$2006,K110)="","",INDEX(DMAV_Dienste!$H$6:$H$2006,K110))),IF(INDEX(DMAV_Modell!$J$6:$J$2006,E110)="","",INDEX(DMAV_Modell!$J$6:$J$2006,E110)))</f>
        <v/>
      </c>
      <c r="R110" s="86" t="str" cm="1">
        <f t="array" ref="R110">IF(E110="",IF(K110="","",IF(INDEX(DMAV_Dienste!$G$6:$G$2006,K110)="","",INDEX(DMAV_Dienste!$G$6:$G$2006,K110))),IF(INDEX(DMAV_Modell!$I$6:$I$2006,E110)="","",INDEX(DMAV_Modell!$I$6:$I$2006,E110)))</f>
        <v/>
      </c>
      <c r="S110" s="86" t="str" cm="1">
        <f t="array" ref="S110">IF(E110="",IF(K110="","",IF(INDEX(DMAV_Dienste!$I$6:$I$2006,K110)="","",INDEX(DMAV_Dienste!$I$6:$I$2006,K110))),IF(INDEX(DMAV_Modell!$K$6:$K$2006,E110)="","",INDEX(DMAV_Modell!$K$6:$K$2006,E110)))</f>
        <v/>
      </c>
      <c r="T110" s="86" t="str" cm="1">
        <f t="array" ref="T110">IF(E110="",IF(K110="","",IF(INDEX(DMAV_Dienste!$L$6:$L$2006,K110)="","",INDEX(DMAV_Dienste!$L$6:$L$2006,K110))),IF(INDEX(DMAV_Modell!$N$6:$N$2006,E110)="","",INDEX(DMAV_Modell!$N$6:$N$2006,E110)))</f>
        <v/>
      </c>
      <c r="U110" s="87" t="str" cm="1">
        <f t="array" aca="1" ref="U110" ca="1">IF(AND(F110="",L110=""),"",HYPERLINK("#"&amp;RIGHT(CELL("dateiname"),LEN(CELL("dateiname"))-FIND("]",CELL("dateiname")))&amp;"!"&amp;CELL("adresse",OFFSET($F$6,MATCH(IF(F110="",L110,F110),$E$6:$E$2000,0)-1,4)),"STRUCT"))</f>
        <v/>
      </c>
      <c r="V110" s="88" t="str" cm="1">
        <f t="array" aca="1" ref="V110" ca="1">IF(AND(G110="",M110=""),"",HYPERLINK("#"&amp;RIGHT(CELL("dateiname"),LEN(CELL("dateiname"))-FIND("]",CELL("dateiname")))&amp;"!"&amp;CELL("adresse",OFFSET($G$6,MATCH(IF(G110="",M110,G110),$E$6:$E$2000,0)-1,3)),"SUBSTRUCT"))</f>
        <v/>
      </c>
      <c r="X110" s="104"/>
      <c r="Y110" s="201"/>
      <c r="Z110" s="117"/>
      <c r="AA110" s="118"/>
      <c r="AB110" s="119"/>
      <c r="AC110" s="120"/>
      <c r="AD110" s="201"/>
      <c r="AE110" s="109"/>
      <c r="AF110" s="110"/>
      <c r="AG110" s="111"/>
      <c r="AH110" s="112"/>
      <c r="AI110" s="201"/>
      <c r="AJ110" s="101"/>
      <c r="AL110" s="68" t="str" cm="1">
        <f t="array" aca="1" ref="AL110" ca="1">IF(N110="-","",HYPERLINK("#'DM01-AV-CH'!"&amp;RIGHT(CELL("adresse",OFFSET('DM01-AV-CH'!$G$6,N110-1,0)),LEN(CELL("adresse",OFFSET('DM01-AV-CH'!$G$6,N110-1,0)))-FIND("!",CELL("adresse",OFFSET('DM01-AV-CH'!$G$6,N110-1,0)))),"Modell"))</f>
        <v>Modell</v>
      </c>
      <c r="AM110" s="96" t="str" cm="1">
        <f t="array" ref="AM110">IF($N110="-","",IF(INDEX('DM01-AV-CH'!$G$6:$G$2006,$N110)="","",INDEX('DM01-AV-CH'!$G$6:$G$2006,$N110)))</f>
        <v>FixpunkteKategorie1</v>
      </c>
      <c r="AN110" s="97" t="str" cm="1">
        <f t="array" ref="AN110">IF($N110="-","",IF(INDEX('DM01-AV-CH'!$H$6:$H$2006,$N110)="","",INDEX('DM01-AV-CH'!$H$6:$H$2006,$N110)))</f>
        <v>HFP1</v>
      </c>
      <c r="AO110" s="98" t="str" cm="1">
        <f t="array" ref="AO110">IF($N110="-","",IF(INDEX('DM01-AV-CH'!$I$6:$I$2006,$N110)="","",INDEX('DM01-AV-CH'!$I$6:$I$2006,$N110)))</f>
        <v>Entstehung</v>
      </c>
    </row>
    <row r="111" spans="1:41" x14ac:dyDescent="0.25">
      <c r="A111" s="201">
        <v>106</v>
      </c>
      <c r="B111" s="148" t="str" cm="1">
        <f t="array" ref="B111">IF(A111="","",INDEX(Korrelation!$E$4:$E$2004,A111))</f>
        <v>-</v>
      </c>
      <c r="C111" s="148">
        <f t="shared" si="10"/>
        <v>0</v>
      </c>
      <c r="D111" s="148">
        <f t="shared" si="11"/>
        <v>0</v>
      </c>
      <c r="E111" s="148" t="str">
        <f t="shared" si="12"/>
        <v/>
      </c>
      <c r="F111" s="148" t="str">
        <f t="shared" si="13"/>
        <v/>
      </c>
      <c r="G111" s="148" t="str">
        <f t="shared" si="14"/>
        <v/>
      </c>
      <c r="H111" s="148" t="str" cm="1">
        <f t="array" ref="H111">IF(A111="","",INDEX(Korrelation!$F$4:$F$2004,A111))</f>
        <v>22</v>
      </c>
      <c r="I111" s="148">
        <f t="shared" si="15"/>
        <v>0</v>
      </c>
      <c r="J111" s="148">
        <f t="shared" si="16"/>
        <v>0</v>
      </c>
      <c r="K111" s="148">
        <f t="shared" si="17"/>
        <v>22</v>
      </c>
      <c r="L111" s="148" t="str">
        <f t="shared" si="18"/>
        <v/>
      </c>
      <c r="M111" s="148" t="str">
        <f t="shared" si="19"/>
        <v/>
      </c>
      <c r="N111" s="148" cm="1">
        <f t="array" ref="N111">IF(A111="","",INDEX(Korrelation!$G$4:$G$2004,A111))</f>
        <v>68</v>
      </c>
      <c r="O111" s="148"/>
      <c r="P111" s="68" t="str" cm="1">
        <f t="array" aca="1" ref="P111" ca="1">IF(E111="",IF(K111="","",HYPERLINK("#DMAV_Dienste!"&amp;RIGHT(CELL("adresse",OFFSET(DMAV_Dienste!$E$6,K111-1,0)),LEN(CELL("adresse",OFFSET(DMAV_Dienste!$E$6,K111-1,0)))-FIND("!",CELL("adresse",OFFSET(DMAV_Dienste!$E$6,K111-1,0)))),"Dienst")),HYPERLINK("#DMAV_Modell!"&amp;RIGHT(CELL("adresse",OFFSET(DMAV_Modell!$G$6,E111-1,0)),LEN(CELL("adresse",OFFSET(DMAV_Modell!$G$6,E111-1,0)))-FIND("!",CELL("adresse",OFFSET(DMAV_Modell!$G$6,E111-1,0)))),"Modell"))</f>
        <v>Dienst</v>
      </c>
      <c r="Q111" s="85" t="str" cm="1">
        <f t="array" ref="Q111">IF(E111="",IF(K111="","",IF(INDEX(DMAV_Dienste!$H$6:$H$2006,K111)="","",INDEX(DMAV_Dienste!$H$6:$H$2006,K111))),IF(INDEX(DMAV_Modell!$J$6:$J$2006,E111)="","",INDEX(DMAV_Modell!$J$6:$J$2006,E111)))</f>
        <v>CLASS</v>
      </c>
      <c r="R111" s="86" t="str" cm="1">
        <f t="array" ref="R111">IF(E111="",IF(K111="","",IF(INDEX(DMAV_Dienste!$G$6:$G$2006,K111)="","",INDEX(DMAV_Dienste!$G$6:$G$2006,K111))),IF(INDEX(DMAV_Modell!$I$6:$I$2006,E111)="","",INDEX(DMAV_Modell!$I$6:$I$2006,E111)))</f>
        <v>FixpunkteLV</v>
      </c>
      <c r="S111" s="86" t="str" cm="1">
        <f t="array" ref="S111">IF(E111="",IF(K111="","",IF(INDEX(DMAV_Dienste!$I$6:$I$2006,K111)="","",INDEX(DMAV_Dienste!$I$6:$I$2006,K111))),IF(INDEX(DMAV_Modell!$K$6:$K$2006,E111)="","",INDEX(DMAV_Modell!$K$6:$K$2006,E111)))</f>
        <v>HFP1</v>
      </c>
      <c r="T111" s="86" t="str" cm="1">
        <f t="array" ref="T111">IF(E111="",IF(K111="","",IF(INDEX(DMAV_Dienste!$L$6:$L$2006,K111)="","",INDEX(DMAV_Dienste!$L$6:$L$2006,K111))),IF(INDEX(DMAV_Modell!$N$6:$N$2006,E111)="","",INDEX(DMAV_Modell!$N$6:$N$2006,E111)))</f>
        <v>NBIDENT</v>
      </c>
      <c r="U111" s="87" t="str" cm="1">
        <f t="array" aca="1" ref="U111" ca="1">IF(AND(F111="",L111=""),"",HYPERLINK("#"&amp;RIGHT(CELL("dateiname"),LEN(CELL("dateiname"))-FIND("]",CELL("dateiname")))&amp;"!"&amp;CELL("adresse",OFFSET($F$6,MATCH(IF(F111="",L111,F111),$E$6:$E$2000,0)-1,4)),"STRUCT"))</f>
        <v/>
      </c>
      <c r="V111" s="88" t="str" cm="1">
        <f t="array" aca="1" ref="V111" ca="1">IF(AND(G111="",M111=""),"",HYPERLINK("#"&amp;RIGHT(CELL("dateiname"),LEN(CELL("dateiname"))-FIND("]",CELL("dateiname")))&amp;"!"&amp;CELL("adresse",OFFSET($G$6,MATCH(IF(G111="",M111,G111),$E$6:$E$2000,0)-1,3)),"SUBSTRUCT"))</f>
        <v/>
      </c>
      <c r="X111" s="104"/>
      <c r="Y111" s="201"/>
      <c r="Z111" s="117"/>
      <c r="AA111" s="118"/>
      <c r="AB111" s="119"/>
      <c r="AC111" s="120"/>
      <c r="AD111" s="201"/>
      <c r="AE111" s="109"/>
      <c r="AF111" s="110"/>
      <c r="AG111" s="111"/>
      <c r="AH111" s="112"/>
      <c r="AI111" s="201"/>
      <c r="AJ111" s="101"/>
      <c r="AL111" s="68" t="str" cm="1">
        <f t="array" aca="1" ref="AL111" ca="1">IF(N111="-","",HYPERLINK("#'DM01-AV-CH'!"&amp;RIGHT(CELL("adresse",OFFSET('DM01-AV-CH'!$G$6,N111-1,0)),LEN(CELL("adresse",OFFSET('DM01-AV-CH'!$G$6,N111-1,0)))-FIND("!",CELL("adresse",OFFSET('DM01-AV-CH'!$G$6,N111-1,0)))),"Modell"))</f>
        <v>Modell</v>
      </c>
      <c r="AM111" s="96" t="str" cm="1">
        <f t="array" ref="AM111">IF($N111="-","",IF(INDEX('DM01-AV-CH'!$G$6:$G$2006,$N111)="","",INDEX('DM01-AV-CH'!$G$6:$G$2006,$N111)))</f>
        <v>FixpunkteKategorie1</v>
      </c>
      <c r="AN111" s="97" t="str" cm="1">
        <f t="array" ref="AN111">IF($N111="-","",IF(INDEX('DM01-AV-CH'!$H$6:$H$2006,$N111)="","",INDEX('DM01-AV-CH'!$H$6:$H$2006,$N111)))</f>
        <v>HFP1</v>
      </c>
      <c r="AO111" s="98" t="str" cm="1">
        <f t="array" ref="AO111">IF($N111="-","",IF(INDEX('DM01-AV-CH'!$I$6:$I$2006,$N111)="","",INDEX('DM01-AV-CH'!$I$6:$I$2006,$N111)))</f>
        <v>NBIdent</v>
      </c>
    </row>
    <row r="112" spans="1:41" x14ac:dyDescent="0.25">
      <c r="A112" s="201">
        <v>107</v>
      </c>
      <c r="B112" s="148" t="str" cm="1">
        <f t="array" ref="B112">IF(A112="","",INDEX(Korrelation!$E$4:$E$2004,A112))</f>
        <v>-</v>
      </c>
      <c r="C112" s="148">
        <f t="shared" si="10"/>
        <v>0</v>
      </c>
      <c r="D112" s="148">
        <f t="shared" si="11"/>
        <v>0</v>
      </c>
      <c r="E112" s="148" t="str">
        <f t="shared" si="12"/>
        <v/>
      </c>
      <c r="F112" s="148" t="str">
        <f t="shared" si="13"/>
        <v/>
      </c>
      <c r="G112" s="148" t="str">
        <f t="shared" si="14"/>
        <v/>
      </c>
      <c r="H112" s="148" t="str" cm="1">
        <f t="array" ref="H112">IF(A112="","",INDEX(Korrelation!$F$4:$F$2004,A112))</f>
        <v>23</v>
      </c>
      <c r="I112" s="148">
        <f t="shared" si="15"/>
        <v>0</v>
      </c>
      <c r="J112" s="148">
        <f t="shared" si="16"/>
        <v>0</v>
      </c>
      <c r="K112" s="148">
        <f t="shared" si="17"/>
        <v>23</v>
      </c>
      <c r="L112" s="148" t="str">
        <f t="shared" si="18"/>
        <v/>
      </c>
      <c r="M112" s="148" t="str">
        <f t="shared" si="19"/>
        <v/>
      </c>
      <c r="N112" s="148" cm="1">
        <f t="array" ref="N112">IF(A112="","",INDEX(Korrelation!$G$4:$G$2004,A112))</f>
        <v>69</v>
      </c>
      <c r="O112" s="148"/>
      <c r="P112" s="68" t="str" cm="1">
        <f t="array" aca="1" ref="P112" ca="1">IF(E112="",IF(K112="","",HYPERLINK("#DMAV_Dienste!"&amp;RIGHT(CELL("adresse",OFFSET(DMAV_Dienste!$E$6,K112-1,0)),LEN(CELL("adresse",OFFSET(DMAV_Dienste!$E$6,K112-1,0)))-FIND("!",CELL("adresse",OFFSET(DMAV_Dienste!$E$6,K112-1,0)))),"Dienst")),HYPERLINK("#DMAV_Modell!"&amp;RIGHT(CELL("adresse",OFFSET(DMAV_Modell!$G$6,E112-1,0)),LEN(CELL("adresse",OFFSET(DMAV_Modell!$G$6,E112-1,0)))-FIND("!",CELL("adresse",OFFSET(DMAV_Modell!$G$6,E112-1,0)))),"Modell"))</f>
        <v>Dienst</v>
      </c>
      <c r="Q112" s="85" t="str" cm="1">
        <f t="array" ref="Q112">IF(E112="",IF(K112="","",IF(INDEX(DMAV_Dienste!$H$6:$H$2006,K112)="","",INDEX(DMAV_Dienste!$H$6:$H$2006,K112))),IF(INDEX(DMAV_Modell!$J$6:$J$2006,E112)="","",INDEX(DMAV_Modell!$J$6:$J$2006,E112)))</f>
        <v>CLASS</v>
      </c>
      <c r="R112" s="86" t="str" cm="1">
        <f t="array" ref="R112">IF(E112="",IF(K112="","",IF(INDEX(DMAV_Dienste!$G$6:$G$2006,K112)="","",INDEX(DMAV_Dienste!$G$6:$G$2006,K112))),IF(INDEX(DMAV_Modell!$I$6:$I$2006,E112)="","",INDEX(DMAV_Modell!$I$6:$I$2006,E112)))</f>
        <v>FixpunkteLV</v>
      </c>
      <c r="S112" s="86" t="str" cm="1">
        <f t="array" ref="S112">IF(E112="",IF(K112="","",IF(INDEX(DMAV_Dienste!$I$6:$I$2006,K112)="","",INDEX(DMAV_Dienste!$I$6:$I$2006,K112))),IF(INDEX(DMAV_Modell!$K$6:$K$2006,E112)="","",INDEX(DMAV_Modell!$K$6:$K$2006,E112)))</f>
        <v>HFP1</v>
      </c>
      <c r="T112" s="86" t="str" cm="1">
        <f t="array" ref="T112">IF(E112="",IF(K112="","",IF(INDEX(DMAV_Dienste!$L$6:$L$2006,K112)="","",INDEX(DMAV_Dienste!$L$6:$L$2006,K112))),IF(INDEX(DMAV_Modell!$N$6:$N$2006,E112)="","",INDEX(DMAV_Modell!$N$6:$N$2006,E112)))</f>
        <v>Nummer</v>
      </c>
      <c r="U112" s="87" t="str" cm="1">
        <f t="array" aca="1" ref="U112" ca="1">IF(AND(F112="",L112=""),"",HYPERLINK("#"&amp;RIGHT(CELL("dateiname"),LEN(CELL("dateiname"))-FIND("]",CELL("dateiname")))&amp;"!"&amp;CELL("adresse",OFFSET($F$6,MATCH(IF(F112="",L112,F112),$E$6:$E$2000,0)-1,4)),"STRUCT"))</f>
        <v/>
      </c>
      <c r="V112" s="88" t="str" cm="1">
        <f t="array" aca="1" ref="V112" ca="1">IF(AND(G112="",M112=""),"",HYPERLINK("#"&amp;RIGHT(CELL("dateiname"),LEN(CELL("dateiname"))-FIND("]",CELL("dateiname")))&amp;"!"&amp;CELL("adresse",OFFSET($G$6,MATCH(IF(G112="",M112,G112),$E$6:$E$2000,0)-1,3)),"SUBSTRUCT"))</f>
        <v/>
      </c>
      <c r="X112" s="104"/>
      <c r="Y112" s="201"/>
      <c r="Z112" s="117"/>
      <c r="AA112" s="118"/>
      <c r="AB112" s="119"/>
      <c r="AC112" s="120"/>
      <c r="AD112" s="201"/>
      <c r="AE112" s="109"/>
      <c r="AF112" s="110"/>
      <c r="AG112" s="111"/>
      <c r="AH112" s="112"/>
      <c r="AI112" s="201"/>
      <c r="AJ112" s="101"/>
      <c r="AL112" s="68" t="str" cm="1">
        <f t="array" aca="1" ref="AL112" ca="1">IF(N112="-","",HYPERLINK("#'DM01-AV-CH'!"&amp;RIGHT(CELL("adresse",OFFSET('DM01-AV-CH'!$G$6,N112-1,0)),LEN(CELL("adresse",OFFSET('DM01-AV-CH'!$G$6,N112-1,0)))-FIND("!",CELL("adresse",OFFSET('DM01-AV-CH'!$G$6,N112-1,0)))),"Modell"))</f>
        <v>Modell</v>
      </c>
      <c r="AM112" s="96" t="str" cm="1">
        <f t="array" ref="AM112">IF($N112="-","",IF(INDEX('DM01-AV-CH'!$G$6:$G$2006,$N112)="","",INDEX('DM01-AV-CH'!$G$6:$G$2006,$N112)))</f>
        <v>FixpunkteKategorie1</v>
      </c>
      <c r="AN112" s="97" t="str" cm="1">
        <f t="array" ref="AN112">IF($N112="-","",IF(INDEX('DM01-AV-CH'!$H$6:$H$2006,$N112)="","",INDEX('DM01-AV-CH'!$H$6:$H$2006,$N112)))</f>
        <v>HFP1</v>
      </c>
      <c r="AO112" s="98" t="str" cm="1">
        <f t="array" ref="AO112">IF($N112="-","",IF(INDEX('DM01-AV-CH'!$I$6:$I$2006,$N112)="","",INDEX('DM01-AV-CH'!$I$6:$I$2006,$N112)))</f>
        <v>Nummer</v>
      </c>
    </row>
    <row r="113" spans="1:41" x14ac:dyDescent="0.25">
      <c r="A113" s="201">
        <v>108</v>
      </c>
      <c r="B113" s="148" t="str" cm="1">
        <f t="array" ref="B113">IF(A113="","",INDEX(Korrelation!$E$4:$E$2004,A113))</f>
        <v>-</v>
      </c>
      <c r="C113" s="148">
        <f t="shared" si="10"/>
        <v>0</v>
      </c>
      <c r="D113" s="148">
        <f t="shared" si="11"/>
        <v>0</v>
      </c>
      <c r="E113" s="148" t="str">
        <f t="shared" si="12"/>
        <v/>
      </c>
      <c r="F113" s="148" t="str">
        <f t="shared" si="13"/>
        <v/>
      </c>
      <c r="G113" s="148" t="str">
        <f t="shared" si="14"/>
        <v/>
      </c>
      <c r="H113" s="148" t="str" cm="1">
        <f t="array" ref="H113">IF(A113="","",INDEX(Korrelation!$F$4:$F$2004,A113))</f>
        <v>24</v>
      </c>
      <c r="I113" s="148">
        <f t="shared" si="15"/>
        <v>0</v>
      </c>
      <c r="J113" s="148">
        <f t="shared" si="16"/>
        <v>0</v>
      </c>
      <c r="K113" s="148">
        <f t="shared" si="17"/>
        <v>24</v>
      </c>
      <c r="L113" s="148" t="str">
        <f t="shared" si="18"/>
        <v/>
      </c>
      <c r="M113" s="148" t="str">
        <f t="shared" si="19"/>
        <v/>
      </c>
      <c r="N113" s="148" cm="1">
        <f t="array" ref="N113">IF(A113="","",INDEX(Korrelation!$G$4:$G$2004,A113))</f>
        <v>70</v>
      </c>
      <c r="O113" s="148"/>
      <c r="P113" s="68" t="str" cm="1">
        <f t="array" aca="1" ref="P113" ca="1">IF(E113="",IF(K113="","",HYPERLINK("#DMAV_Dienste!"&amp;RIGHT(CELL("adresse",OFFSET(DMAV_Dienste!$E$6,K113-1,0)),LEN(CELL("adresse",OFFSET(DMAV_Dienste!$E$6,K113-1,0)))-FIND("!",CELL("adresse",OFFSET(DMAV_Dienste!$E$6,K113-1,0)))),"Dienst")),HYPERLINK("#DMAV_Modell!"&amp;RIGHT(CELL("adresse",OFFSET(DMAV_Modell!$G$6,E113-1,0)),LEN(CELL("adresse",OFFSET(DMAV_Modell!$G$6,E113-1,0)))-FIND("!",CELL("adresse",OFFSET(DMAV_Modell!$G$6,E113-1,0)))),"Modell"))</f>
        <v>Dienst</v>
      </c>
      <c r="Q113" s="85" t="str" cm="1">
        <f t="array" ref="Q113">IF(E113="",IF(K113="","",IF(INDEX(DMAV_Dienste!$H$6:$H$2006,K113)="","",INDEX(DMAV_Dienste!$H$6:$H$2006,K113))),IF(INDEX(DMAV_Modell!$J$6:$J$2006,E113)="","",INDEX(DMAV_Modell!$J$6:$J$2006,E113)))</f>
        <v>CLASS</v>
      </c>
      <c r="R113" s="86" t="str" cm="1">
        <f t="array" ref="R113">IF(E113="",IF(K113="","",IF(INDEX(DMAV_Dienste!$G$6:$G$2006,K113)="","",INDEX(DMAV_Dienste!$G$6:$G$2006,K113))),IF(INDEX(DMAV_Modell!$I$6:$I$2006,E113)="","",INDEX(DMAV_Modell!$I$6:$I$2006,E113)))</f>
        <v>FixpunkteLV</v>
      </c>
      <c r="S113" s="86" t="str" cm="1">
        <f t="array" ref="S113">IF(E113="",IF(K113="","",IF(INDEX(DMAV_Dienste!$I$6:$I$2006,K113)="","",INDEX(DMAV_Dienste!$I$6:$I$2006,K113))),IF(INDEX(DMAV_Modell!$K$6:$K$2006,E113)="","",INDEX(DMAV_Modell!$K$6:$K$2006,E113)))</f>
        <v>HFP1</v>
      </c>
      <c r="T113" s="86" t="str" cm="1">
        <f t="array" ref="T113">IF(E113="",IF(K113="","",IF(INDEX(DMAV_Dienste!$L$6:$L$2006,K113)="","",INDEX(DMAV_Dienste!$L$6:$L$2006,K113))),IF(INDEX(DMAV_Modell!$N$6:$N$2006,E113)="","",INDEX(DMAV_Modell!$N$6:$N$2006,E113)))</f>
        <v>Geometrie</v>
      </c>
      <c r="U113" s="87" t="str" cm="1">
        <f t="array" aca="1" ref="U113" ca="1">IF(AND(F113="",L113=""),"",HYPERLINK("#"&amp;RIGHT(CELL("dateiname"),LEN(CELL("dateiname"))-FIND("]",CELL("dateiname")))&amp;"!"&amp;CELL("adresse",OFFSET($F$6,MATCH(IF(F113="",L113,F113),$E$6:$E$2000,0)-1,4)),"STRUCT"))</f>
        <v/>
      </c>
      <c r="V113" s="88" t="str" cm="1">
        <f t="array" aca="1" ref="V113" ca="1">IF(AND(G113="",M113=""),"",HYPERLINK("#"&amp;RIGHT(CELL("dateiname"),LEN(CELL("dateiname"))-FIND("]",CELL("dateiname")))&amp;"!"&amp;CELL("adresse",OFFSET($G$6,MATCH(IF(G113="",M113,G113),$E$6:$E$2000,0)-1,3)),"SUBSTRUCT"))</f>
        <v/>
      </c>
      <c r="X113" s="104"/>
      <c r="Y113" s="201"/>
      <c r="Z113" s="117"/>
      <c r="AA113" s="118"/>
      <c r="AB113" s="119"/>
      <c r="AC113" s="120"/>
      <c r="AD113" s="201"/>
      <c r="AE113" s="109"/>
      <c r="AF113" s="110"/>
      <c r="AG113" s="111"/>
      <c r="AH113" s="112"/>
      <c r="AI113" s="201"/>
      <c r="AJ113" s="101"/>
      <c r="AL113" s="68" t="str" cm="1">
        <f t="array" aca="1" ref="AL113" ca="1">IF(N113="-","",HYPERLINK("#'DM01-AV-CH'!"&amp;RIGHT(CELL("adresse",OFFSET('DM01-AV-CH'!$G$6,N113-1,0)),LEN(CELL("adresse",OFFSET('DM01-AV-CH'!$G$6,N113-1,0)))-FIND("!",CELL("adresse",OFFSET('DM01-AV-CH'!$G$6,N113-1,0)))),"Modell"))</f>
        <v>Modell</v>
      </c>
      <c r="AM113" s="96" t="str" cm="1">
        <f t="array" ref="AM113">IF($N113="-","",IF(INDEX('DM01-AV-CH'!$G$6:$G$2006,$N113)="","",INDEX('DM01-AV-CH'!$G$6:$G$2006,$N113)))</f>
        <v>FixpunkteKategorie1</v>
      </c>
      <c r="AN113" s="97" t="str" cm="1">
        <f t="array" ref="AN113">IF($N113="-","",IF(INDEX('DM01-AV-CH'!$H$6:$H$2006,$N113)="","",INDEX('DM01-AV-CH'!$H$6:$H$2006,$N113)))</f>
        <v>HFP1</v>
      </c>
      <c r="AO113" s="98" t="str" cm="1">
        <f t="array" ref="AO113">IF($N113="-","",IF(INDEX('DM01-AV-CH'!$I$6:$I$2006,$N113)="","",INDEX('DM01-AV-CH'!$I$6:$I$2006,$N113)))</f>
        <v>Geometrie</v>
      </c>
    </row>
    <row r="114" spans="1:41" x14ac:dyDescent="0.25">
      <c r="A114" s="201">
        <v>109</v>
      </c>
      <c r="B114" s="148" t="str" cm="1">
        <f t="array" ref="B114">IF(A114="","",INDEX(Korrelation!$E$4:$E$2004,A114))</f>
        <v>-</v>
      </c>
      <c r="C114" s="148">
        <f t="shared" si="10"/>
        <v>0</v>
      </c>
      <c r="D114" s="148">
        <f t="shared" si="11"/>
        <v>0</v>
      </c>
      <c r="E114" s="148" t="str">
        <f t="shared" si="12"/>
        <v/>
      </c>
      <c r="F114" s="148" t="str">
        <f t="shared" si="13"/>
        <v/>
      </c>
      <c r="G114" s="148" t="str">
        <f t="shared" si="14"/>
        <v/>
      </c>
      <c r="H114" s="148" t="str" cm="1">
        <f t="array" ref="H114">IF(A114="","",INDEX(Korrelation!$F$4:$F$2004,A114))</f>
        <v>25</v>
      </c>
      <c r="I114" s="148">
        <f t="shared" si="15"/>
        <v>0</v>
      </c>
      <c r="J114" s="148">
        <f t="shared" si="16"/>
        <v>0</v>
      </c>
      <c r="K114" s="148">
        <f t="shared" si="17"/>
        <v>25</v>
      </c>
      <c r="L114" s="148" t="str">
        <f t="shared" si="18"/>
        <v/>
      </c>
      <c r="M114" s="148" t="str">
        <f t="shared" si="19"/>
        <v/>
      </c>
      <c r="N114" s="148" cm="1">
        <f t="array" ref="N114">IF(A114="","",INDEX(Korrelation!$G$4:$G$2004,A114))</f>
        <v>71</v>
      </c>
      <c r="O114" s="148"/>
      <c r="P114" s="68" t="str" cm="1">
        <f t="array" aca="1" ref="P114" ca="1">IF(E114="",IF(K114="","",HYPERLINK("#DMAV_Dienste!"&amp;RIGHT(CELL("adresse",OFFSET(DMAV_Dienste!$E$6,K114-1,0)),LEN(CELL("adresse",OFFSET(DMAV_Dienste!$E$6,K114-1,0)))-FIND("!",CELL("adresse",OFFSET(DMAV_Dienste!$E$6,K114-1,0)))),"Dienst")),HYPERLINK("#DMAV_Modell!"&amp;RIGHT(CELL("adresse",OFFSET(DMAV_Modell!$G$6,E114-1,0)),LEN(CELL("adresse",OFFSET(DMAV_Modell!$G$6,E114-1,0)))-FIND("!",CELL("adresse",OFFSET(DMAV_Modell!$G$6,E114-1,0)))),"Modell"))</f>
        <v>Dienst</v>
      </c>
      <c r="Q114" s="85" t="str" cm="1">
        <f t="array" ref="Q114">IF(E114="",IF(K114="","",IF(INDEX(DMAV_Dienste!$H$6:$H$2006,K114)="","",INDEX(DMAV_Dienste!$H$6:$H$2006,K114))),IF(INDEX(DMAV_Modell!$J$6:$J$2006,E114)="","",INDEX(DMAV_Modell!$J$6:$J$2006,E114)))</f>
        <v>CLASS</v>
      </c>
      <c r="R114" s="86" t="str" cm="1">
        <f t="array" ref="R114">IF(E114="",IF(K114="","",IF(INDEX(DMAV_Dienste!$G$6:$G$2006,K114)="","",INDEX(DMAV_Dienste!$G$6:$G$2006,K114))),IF(INDEX(DMAV_Modell!$I$6:$I$2006,E114)="","",INDEX(DMAV_Modell!$I$6:$I$2006,E114)))</f>
        <v>FixpunkteLV</v>
      </c>
      <c r="S114" s="86" t="str" cm="1">
        <f t="array" ref="S114">IF(E114="",IF(K114="","",IF(INDEX(DMAV_Dienste!$I$6:$I$2006,K114)="","",INDEX(DMAV_Dienste!$I$6:$I$2006,K114))),IF(INDEX(DMAV_Modell!$K$6:$K$2006,E114)="","",INDEX(DMAV_Modell!$K$6:$K$2006,E114)))</f>
        <v>HFP1</v>
      </c>
      <c r="T114" s="86" t="str" cm="1">
        <f t="array" ref="T114">IF(E114="",IF(K114="","",IF(INDEX(DMAV_Dienste!$L$6:$L$2006,K114)="","",INDEX(DMAV_Dienste!$L$6:$L$2006,K114))),IF(INDEX(DMAV_Modell!$N$6:$N$2006,E114)="","",INDEX(DMAV_Modell!$N$6:$N$2006,E114)))</f>
        <v>Hoehengeometrie</v>
      </c>
      <c r="U114" s="87" t="str" cm="1">
        <f t="array" aca="1" ref="U114" ca="1">IF(AND(F114="",L114=""),"",HYPERLINK("#"&amp;RIGHT(CELL("dateiname"),LEN(CELL("dateiname"))-FIND("]",CELL("dateiname")))&amp;"!"&amp;CELL("adresse",OFFSET($F$6,MATCH(IF(F114="",L114,F114),$E$6:$E$2000,0)-1,4)),"STRUCT"))</f>
        <v/>
      </c>
      <c r="V114" s="88" t="str" cm="1">
        <f t="array" aca="1" ref="V114" ca="1">IF(AND(G114="",M114=""),"",HYPERLINK("#"&amp;RIGHT(CELL("dateiname"),LEN(CELL("dateiname"))-FIND("]",CELL("dateiname")))&amp;"!"&amp;CELL("adresse",OFFSET($G$6,MATCH(IF(G114="",M114,G114),$E$6:$E$2000,0)-1,3)),"SUBSTRUCT"))</f>
        <v/>
      </c>
      <c r="X114" s="104"/>
      <c r="Y114" s="201"/>
      <c r="Z114" s="117"/>
      <c r="AA114" s="118"/>
      <c r="AB114" s="119"/>
      <c r="AC114" s="120"/>
      <c r="AD114" s="201"/>
      <c r="AE114" s="109"/>
      <c r="AF114" s="110"/>
      <c r="AG114" s="111"/>
      <c r="AH114" s="112"/>
      <c r="AI114" s="201"/>
      <c r="AJ114" s="101"/>
      <c r="AL114" s="68" t="str" cm="1">
        <f t="array" aca="1" ref="AL114" ca="1">IF(N114="-","",HYPERLINK("#'DM01-AV-CH'!"&amp;RIGHT(CELL("adresse",OFFSET('DM01-AV-CH'!$G$6,N114-1,0)),LEN(CELL("adresse",OFFSET('DM01-AV-CH'!$G$6,N114-1,0)))-FIND("!",CELL("adresse",OFFSET('DM01-AV-CH'!$G$6,N114-1,0)))),"Modell"))</f>
        <v>Modell</v>
      </c>
      <c r="AM114" s="96" t="str" cm="1">
        <f t="array" ref="AM114">IF($N114="-","",IF(INDEX('DM01-AV-CH'!$G$6:$G$2006,$N114)="","",INDEX('DM01-AV-CH'!$G$6:$G$2006,$N114)))</f>
        <v>FixpunkteKategorie1</v>
      </c>
      <c r="AN114" s="97" t="str" cm="1">
        <f t="array" ref="AN114">IF($N114="-","",IF(INDEX('DM01-AV-CH'!$H$6:$H$2006,$N114)="","",INDEX('DM01-AV-CH'!$H$6:$H$2006,$N114)))</f>
        <v>HFP1</v>
      </c>
      <c r="AO114" s="98" t="str" cm="1">
        <f t="array" ref="AO114">IF($N114="-","",IF(INDEX('DM01-AV-CH'!$I$6:$I$2006,$N114)="","",INDEX('DM01-AV-CH'!$I$6:$I$2006,$N114)))</f>
        <v>HoeheGeom</v>
      </c>
    </row>
    <row r="115" spans="1:41" x14ac:dyDescent="0.25">
      <c r="A115" s="201">
        <v>110</v>
      </c>
      <c r="B115" s="148" t="str" cm="1">
        <f t="array" ref="B115">IF(A115="","",INDEX(Korrelation!$E$4:$E$2004,A115))</f>
        <v>-</v>
      </c>
      <c r="C115" s="148">
        <f t="shared" si="10"/>
        <v>0</v>
      </c>
      <c r="D115" s="148">
        <f t="shared" si="11"/>
        <v>0</v>
      </c>
      <c r="E115" s="148" t="str">
        <f t="shared" si="12"/>
        <v/>
      </c>
      <c r="F115" s="148" t="str">
        <f t="shared" si="13"/>
        <v/>
      </c>
      <c r="G115" s="148" t="str">
        <f t="shared" si="14"/>
        <v/>
      </c>
      <c r="H115" s="148" t="str" cm="1">
        <f t="array" ref="H115">IF(A115="","",INDEX(Korrelation!$F$4:$F$2004,A115))</f>
        <v>26</v>
      </c>
      <c r="I115" s="148">
        <f t="shared" si="15"/>
        <v>0</v>
      </c>
      <c r="J115" s="148">
        <f t="shared" si="16"/>
        <v>0</v>
      </c>
      <c r="K115" s="148">
        <f t="shared" si="17"/>
        <v>26</v>
      </c>
      <c r="L115" s="148" t="str">
        <f t="shared" si="18"/>
        <v/>
      </c>
      <c r="M115" s="148" t="str">
        <f t="shared" si="19"/>
        <v/>
      </c>
      <c r="N115" s="148" cm="1">
        <f t="array" ref="N115">IF(A115="","",INDEX(Korrelation!$G$4:$G$2004,A115))</f>
        <v>72</v>
      </c>
      <c r="O115" s="148"/>
      <c r="P115" s="68" t="str" cm="1">
        <f t="array" aca="1" ref="P115" ca="1">IF(E115="",IF(K115="","",HYPERLINK("#DMAV_Dienste!"&amp;RIGHT(CELL("adresse",OFFSET(DMAV_Dienste!$E$6,K115-1,0)),LEN(CELL("adresse",OFFSET(DMAV_Dienste!$E$6,K115-1,0)))-FIND("!",CELL("adresse",OFFSET(DMAV_Dienste!$E$6,K115-1,0)))),"Dienst")),HYPERLINK("#DMAV_Modell!"&amp;RIGHT(CELL("adresse",OFFSET(DMAV_Modell!$G$6,E115-1,0)),LEN(CELL("adresse",OFFSET(DMAV_Modell!$G$6,E115-1,0)))-FIND("!",CELL("adresse",OFFSET(DMAV_Modell!$G$6,E115-1,0)))),"Modell"))</f>
        <v>Dienst</v>
      </c>
      <c r="Q115" s="85" t="str" cm="1">
        <f t="array" ref="Q115">IF(E115="",IF(K115="","",IF(INDEX(DMAV_Dienste!$H$6:$H$2006,K115)="","",INDEX(DMAV_Dienste!$H$6:$H$2006,K115))),IF(INDEX(DMAV_Modell!$J$6:$J$2006,E115)="","",INDEX(DMAV_Modell!$J$6:$J$2006,E115)))</f>
        <v>CLASS</v>
      </c>
      <c r="R115" s="86" t="str" cm="1">
        <f t="array" ref="R115">IF(E115="",IF(K115="","",IF(INDEX(DMAV_Dienste!$G$6:$G$2006,K115)="","",INDEX(DMAV_Dienste!$G$6:$G$2006,K115))),IF(INDEX(DMAV_Modell!$I$6:$I$2006,E115)="","",INDEX(DMAV_Modell!$I$6:$I$2006,E115)))</f>
        <v>FixpunkteLV</v>
      </c>
      <c r="S115" s="86" t="str" cm="1">
        <f t="array" ref="S115">IF(E115="",IF(K115="","",IF(INDEX(DMAV_Dienste!$I$6:$I$2006,K115)="","",INDEX(DMAV_Dienste!$I$6:$I$2006,K115))),IF(INDEX(DMAV_Modell!$K$6:$K$2006,E115)="","",INDEX(DMAV_Modell!$K$6:$K$2006,E115)))</f>
        <v>HFP1</v>
      </c>
      <c r="T115" s="86" t="str" cm="1">
        <f t="array" ref="T115">IF(E115="",IF(K115="","",IF(INDEX(DMAV_Dienste!$L$6:$L$2006,K115)="","",INDEX(DMAV_Dienste!$L$6:$L$2006,K115))),IF(INDEX(DMAV_Modell!$N$6:$N$2006,E115)="","",INDEX(DMAV_Modell!$N$6:$N$2006,E115)))</f>
        <v>Lagegenauigkeit</v>
      </c>
      <c r="U115" s="87" t="str" cm="1">
        <f t="array" aca="1" ref="U115" ca="1">IF(AND(F115="",L115=""),"",HYPERLINK("#"&amp;RIGHT(CELL("dateiname"),LEN(CELL("dateiname"))-FIND("]",CELL("dateiname")))&amp;"!"&amp;CELL("adresse",OFFSET($F$6,MATCH(IF(F115="",L115,F115),$E$6:$E$2000,0)-1,4)),"STRUCT"))</f>
        <v/>
      </c>
      <c r="V115" s="88" t="str" cm="1">
        <f t="array" aca="1" ref="V115" ca="1">IF(AND(G115="",M115=""),"",HYPERLINK("#"&amp;RIGHT(CELL("dateiname"),LEN(CELL("dateiname"))-FIND("]",CELL("dateiname")))&amp;"!"&amp;CELL("adresse",OFFSET($G$6,MATCH(IF(G115="",M115,G115),$E$6:$E$2000,0)-1,3)),"SUBSTRUCT"))</f>
        <v/>
      </c>
      <c r="X115" s="104"/>
      <c r="Y115" s="201"/>
      <c r="Z115" s="117"/>
      <c r="AA115" s="118"/>
      <c r="AB115" s="119"/>
      <c r="AC115" s="120"/>
      <c r="AD115" s="201"/>
      <c r="AE115" s="109"/>
      <c r="AF115" s="110"/>
      <c r="AG115" s="111"/>
      <c r="AH115" s="112"/>
      <c r="AI115" s="201"/>
      <c r="AJ115" s="101"/>
      <c r="AL115" s="68" t="str" cm="1">
        <f t="array" aca="1" ref="AL115" ca="1">IF(N115="-","",HYPERLINK("#'DM01-AV-CH'!"&amp;RIGHT(CELL("adresse",OFFSET('DM01-AV-CH'!$G$6,N115-1,0)),LEN(CELL("adresse",OFFSET('DM01-AV-CH'!$G$6,N115-1,0)))-FIND("!",CELL("adresse",OFFSET('DM01-AV-CH'!$G$6,N115-1,0)))),"Modell"))</f>
        <v>Modell</v>
      </c>
      <c r="AM115" s="96" t="str" cm="1">
        <f t="array" ref="AM115">IF($N115="-","",IF(INDEX('DM01-AV-CH'!$G$6:$G$2006,$N115)="","",INDEX('DM01-AV-CH'!$G$6:$G$2006,$N115)))</f>
        <v>FixpunkteKategorie1</v>
      </c>
      <c r="AN115" s="97" t="str" cm="1">
        <f t="array" ref="AN115">IF($N115="-","",IF(INDEX('DM01-AV-CH'!$H$6:$H$2006,$N115)="","",INDEX('DM01-AV-CH'!$H$6:$H$2006,$N115)))</f>
        <v>HFP1</v>
      </c>
      <c r="AO115" s="98" t="str" cm="1">
        <f t="array" ref="AO115">IF($N115="-","",IF(INDEX('DM01-AV-CH'!$I$6:$I$2006,$N115)="","",INDEX('DM01-AV-CH'!$I$6:$I$2006,$N115)))</f>
        <v>LageGen</v>
      </c>
    </row>
    <row r="116" spans="1:41" x14ac:dyDescent="0.25">
      <c r="A116" s="201">
        <v>111</v>
      </c>
      <c r="B116" s="148" t="str" cm="1">
        <f t="array" ref="B116">IF(A116="","",INDEX(Korrelation!$E$4:$E$2004,A116))</f>
        <v>-</v>
      </c>
      <c r="C116" s="148">
        <f t="shared" si="10"/>
        <v>0</v>
      </c>
      <c r="D116" s="148">
        <f t="shared" si="11"/>
        <v>0</v>
      </c>
      <c r="E116" s="148" t="str">
        <f t="shared" si="12"/>
        <v/>
      </c>
      <c r="F116" s="148" t="str">
        <f t="shared" si="13"/>
        <v/>
      </c>
      <c r="G116" s="148" t="str">
        <f t="shared" si="14"/>
        <v/>
      </c>
      <c r="H116" s="148" t="str" cm="1">
        <f t="array" ref="H116">IF(A116="","",INDEX(Korrelation!$F$4:$F$2004,A116))</f>
        <v>27</v>
      </c>
      <c r="I116" s="148">
        <f t="shared" si="15"/>
        <v>0</v>
      </c>
      <c r="J116" s="148">
        <f t="shared" si="16"/>
        <v>0</v>
      </c>
      <c r="K116" s="148">
        <f t="shared" si="17"/>
        <v>27</v>
      </c>
      <c r="L116" s="148" t="str">
        <f t="shared" si="18"/>
        <v/>
      </c>
      <c r="M116" s="148" t="str">
        <f t="shared" si="19"/>
        <v/>
      </c>
      <c r="N116" s="148" cm="1">
        <f t="array" ref="N116">IF(A116="","",INDEX(Korrelation!$G$4:$G$2004,A116))</f>
        <v>73</v>
      </c>
      <c r="O116" s="148"/>
      <c r="P116" s="68" t="str" cm="1">
        <f t="array" aca="1" ref="P116" ca="1">IF(E116="",IF(K116="","",HYPERLINK("#DMAV_Dienste!"&amp;RIGHT(CELL("adresse",OFFSET(DMAV_Dienste!$E$6,K116-1,0)),LEN(CELL("adresse",OFFSET(DMAV_Dienste!$E$6,K116-1,0)))-FIND("!",CELL("adresse",OFFSET(DMAV_Dienste!$E$6,K116-1,0)))),"Dienst")),HYPERLINK("#DMAV_Modell!"&amp;RIGHT(CELL("adresse",OFFSET(DMAV_Modell!$G$6,E116-1,0)),LEN(CELL("adresse",OFFSET(DMAV_Modell!$G$6,E116-1,0)))-FIND("!",CELL("adresse",OFFSET(DMAV_Modell!$G$6,E116-1,0)))),"Modell"))</f>
        <v>Dienst</v>
      </c>
      <c r="Q116" s="85" t="str" cm="1">
        <f t="array" ref="Q116">IF(E116="",IF(K116="","",IF(INDEX(DMAV_Dienste!$H$6:$H$2006,K116)="","",INDEX(DMAV_Dienste!$H$6:$H$2006,K116))),IF(INDEX(DMAV_Modell!$J$6:$J$2006,E116)="","",INDEX(DMAV_Modell!$J$6:$J$2006,E116)))</f>
        <v>CLASS</v>
      </c>
      <c r="R116" s="86" t="str" cm="1">
        <f t="array" ref="R116">IF(E116="",IF(K116="","",IF(INDEX(DMAV_Dienste!$G$6:$G$2006,K116)="","",INDEX(DMAV_Dienste!$G$6:$G$2006,K116))),IF(INDEX(DMAV_Modell!$I$6:$I$2006,E116)="","",INDEX(DMAV_Modell!$I$6:$I$2006,E116)))</f>
        <v>FixpunkteLV</v>
      </c>
      <c r="S116" s="86" t="str" cm="1">
        <f t="array" ref="S116">IF(E116="",IF(K116="","",IF(INDEX(DMAV_Dienste!$I$6:$I$2006,K116)="","",INDEX(DMAV_Dienste!$I$6:$I$2006,K116))),IF(INDEX(DMAV_Modell!$K$6:$K$2006,E116)="","",INDEX(DMAV_Modell!$K$6:$K$2006,E116)))</f>
        <v>HFP1</v>
      </c>
      <c r="T116" s="86" t="str" cm="1">
        <f t="array" ref="T116">IF(E116="",IF(K116="","",IF(INDEX(DMAV_Dienste!$L$6:$L$2006,K116)="","",INDEX(DMAV_Dienste!$L$6:$L$2006,K116))),IF(INDEX(DMAV_Modell!$N$6:$N$2006,E116)="","",INDEX(DMAV_Modell!$N$6:$N$2006,E116)))</f>
        <v>IstLagezuverlaessig</v>
      </c>
      <c r="U116" s="87" t="str" cm="1">
        <f t="array" aca="1" ref="U116" ca="1">IF(AND(F116="",L116=""),"",HYPERLINK("#"&amp;RIGHT(CELL("dateiname"),LEN(CELL("dateiname"))-FIND("]",CELL("dateiname")))&amp;"!"&amp;CELL("adresse",OFFSET($F$6,MATCH(IF(F116="",L116,F116),$E$6:$E$2000,0)-1,4)),"STRUCT"))</f>
        <v/>
      </c>
      <c r="V116" s="88" t="str" cm="1">
        <f t="array" aca="1" ref="V116" ca="1">IF(AND(G116="",M116=""),"",HYPERLINK("#"&amp;RIGHT(CELL("dateiname"),LEN(CELL("dateiname"))-FIND("]",CELL("dateiname")))&amp;"!"&amp;CELL("adresse",OFFSET($G$6,MATCH(IF(G116="",M116,G116),$E$6:$E$2000,0)-1,3)),"SUBSTRUCT"))</f>
        <v/>
      </c>
      <c r="X116" s="104"/>
      <c r="Y116" s="201"/>
      <c r="Z116" s="117"/>
      <c r="AA116" s="118"/>
      <c r="AB116" s="119"/>
      <c r="AC116" s="120"/>
      <c r="AD116" s="201"/>
      <c r="AE116" s="109"/>
      <c r="AF116" s="110"/>
      <c r="AG116" s="111"/>
      <c r="AH116" s="112"/>
      <c r="AI116" s="201"/>
      <c r="AJ116" s="101"/>
      <c r="AL116" s="68" t="str" cm="1">
        <f t="array" aca="1" ref="AL116" ca="1">IF(N116="-","",HYPERLINK("#'DM01-AV-CH'!"&amp;RIGHT(CELL("adresse",OFFSET('DM01-AV-CH'!$G$6,N116-1,0)),LEN(CELL("adresse",OFFSET('DM01-AV-CH'!$G$6,N116-1,0)))-FIND("!",CELL("adresse",OFFSET('DM01-AV-CH'!$G$6,N116-1,0)))),"Modell"))</f>
        <v>Modell</v>
      </c>
      <c r="AM116" s="96" t="str" cm="1">
        <f t="array" ref="AM116">IF($N116="-","",IF(INDEX('DM01-AV-CH'!$G$6:$G$2006,$N116)="","",INDEX('DM01-AV-CH'!$G$6:$G$2006,$N116)))</f>
        <v>FixpunkteKategorie1</v>
      </c>
      <c r="AN116" s="97" t="str" cm="1">
        <f t="array" ref="AN116">IF($N116="-","",IF(INDEX('DM01-AV-CH'!$H$6:$H$2006,$N116)="","",INDEX('DM01-AV-CH'!$H$6:$H$2006,$N116)))</f>
        <v>HFP1</v>
      </c>
      <c r="AO116" s="98" t="str" cm="1">
        <f t="array" ref="AO116">IF($N116="-","",IF(INDEX('DM01-AV-CH'!$I$6:$I$2006,$N116)="","",INDEX('DM01-AV-CH'!$I$6:$I$2006,$N116)))</f>
        <v>LageZuv</v>
      </c>
    </row>
    <row r="117" spans="1:41" x14ac:dyDescent="0.25">
      <c r="A117" s="201">
        <v>112</v>
      </c>
      <c r="B117" s="148" t="str" cm="1">
        <f t="array" ref="B117">IF(A117="","",INDEX(Korrelation!$E$4:$E$2004,A117))</f>
        <v>-</v>
      </c>
      <c r="C117" s="148">
        <f t="shared" si="10"/>
        <v>0</v>
      </c>
      <c r="D117" s="148">
        <f t="shared" si="11"/>
        <v>0</v>
      </c>
      <c r="E117" s="148" t="str">
        <f t="shared" si="12"/>
        <v/>
      </c>
      <c r="F117" s="148" t="str">
        <f t="shared" si="13"/>
        <v/>
      </c>
      <c r="G117" s="148" t="str">
        <f t="shared" si="14"/>
        <v/>
      </c>
      <c r="H117" s="148" t="str" cm="1">
        <f t="array" ref="H117">IF(A117="","",INDEX(Korrelation!$F$4:$F$2004,A117))</f>
        <v>28</v>
      </c>
      <c r="I117" s="148">
        <f t="shared" si="15"/>
        <v>0</v>
      </c>
      <c r="J117" s="148">
        <f t="shared" si="16"/>
        <v>0</v>
      </c>
      <c r="K117" s="148">
        <f t="shared" si="17"/>
        <v>28</v>
      </c>
      <c r="L117" s="148" t="str">
        <f t="shared" si="18"/>
        <v/>
      </c>
      <c r="M117" s="148" t="str">
        <f t="shared" si="19"/>
        <v/>
      </c>
      <c r="N117" s="148" cm="1">
        <f t="array" ref="N117">IF(A117="","",INDEX(Korrelation!$G$4:$G$2004,A117))</f>
        <v>74</v>
      </c>
      <c r="O117" s="148"/>
      <c r="P117" s="68" t="str" cm="1">
        <f t="array" aca="1" ref="P117" ca="1">IF(E117="",IF(K117="","",HYPERLINK("#DMAV_Dienste!"&amp;RIGHT(CELL("adresse",OFFSET(DMAV_Dienste!$E$6,K117-1,0)),LEN(CELL("adresse",OFFSET(DMAV_Dienste!$E$6,K117-1,0)))-FIND("!",CELL("adresse",OFFSET(DMAV_Dienste!$E$6,K117-1,0)))),"Dienst")),HYPERLINK("#DMAV_Modell!"&amp;RIGHT(CELL("adresse",OFFSET(DMAV_Modell!$G$6,E117-1,0)),LEN(CELL("adresse",OFFSET(DMAV_Modell!$G$6,E117-1,0)))-FIND("!",CELL("adresse",OFFSET(DMAV_Modell!$G$6,E117-1,0)))),"Modell"))</f>
        <v>Dienst</v>
      </c>
      <c r="Q117" s="85" t="str" cm="1">
        <f t="array" ref="Q117">IF(E117="",IF(K117="","",IF(INDEX(DMAV_Dienste!$H$6:$H$2006,K117)="","",INDEX(DMAV_Dienste!$H$6:$H$2006,K117))),IF(INDEX(DMAV_Modell!$J$6:$J$2006,E117)="","",INDEX(DMAV_Modell!$J$6:$J$2006,E117)))</f>
        <v>CLASS</v>
      </c>
      <c r="R117" s="86" t="str" cm="1">
        <f t="array" ref="R117">IF(E117="",IF(K117="","",IF(INDEX(DMAV_Dienste!$G$6:$G$2006,K117)="","",INDEX(DMAV_Dienste!$G$6:$G$2006,K117))),IF(INDEX(DMAV_Modell!$I$6:$I$2006,E117)="","",INDEX(DMAV_Modell!$I$6:$I$2006,E117)))</f>
        <v>FixpunkteLV</v>
      </c>
      <c r="S117" s="86" t="str" cm="1">
        <f t="array" ref="S117">IF(E117="",IF(K117="","",IF(INDEX(DMAV_Dienste!$I$6:$I$2006,K117)="","",INDEX(DMAV_Dienste!$I$6:$I$2006,K117))),IF(INDEX(DMAV_Modell!$K$6:$K$2006,E117)="","",INDEX(DMAV_Modell!$K$6:$K$2006,E117)))</f>
        <v>HFP1</v>
      </c>
      <c r="T117" s="86" t="str" cm="1">
        <f t="array" ref="T117">IF(E117="",IF(K117="","",IF(INDEX(DMAV_Dienste!$L$6:$L$2006,K117)="","",INDEX(DMAV_Dienste!$L$6:$L$2006,K117))),IF(INDEX(DMAV_Modell!$N$6:$N$2006,E117)="","",INDEX(DMAV_Modell!$N$6:$N$2006,E117)))</f>
        <v>Hoehengenauigkeit</v>
      </c>
      <c r="U117" s="87" t="str" cm="1">
        <f t="array" aca="1" ref="U117" ca="1">IF(AND(F117="",L117=""),"",HYPERLINK("#"&amp;RIGHT(CELL("dateiname"),LEN(CELL("dateiname"))-FIND("]",CELL("dateiname")))&amp;"!"&amp;CELL("adresse",OFFSET($F$6,MATCH(IF(F117="",L117,F117),$E$6:$E$2000,0)-1,4)),"STRUCT"))</f>
        <v/>
      </c>
      <c r="V117" s="88" t="str" cm="1">
        <f t="array" aca="1" ref="V117" ca="1">IF(AND(G117="",M117=""),"",HYPERLINK("#"&amp;RIGHT(CELL("dateiname"),LEN(CELL("dateiname"))-FIND("]",CELL("dateiname")))&amp;"!"&amp;CELL("adresse",OFFSET($G$6,MATCH(IF(G117="",M117,G117),$E$6:$E$2000,0)-1,3)),"SUBSTRUCT"))</f>
        <v/>
      </c>
      <c r="X117" s="104"/>
      <c r="Y117" s="201"/>
      <c r="Z117" s="117"/>
      <c r="AA117" s="118"/>
      <c r="AB117" s="119"/>
      <c r="AC117" s="120"/>
      <c r="AD117" s="201"/>
      <c r="AE117" s="109"/>
      <c r="AF117" s="110"/>
      <c r="AG117" s="111"/>
      <c r="AH117" s="112"/>
      <c r="AI117" s="201"/>
      <c r="AJ117" s="101"/>
      <c r="AL117" s="68" t="str" cm="1">
        <f t="array" aca="1" ref="AL117" ca="1">IF(N117="-","",HYPERLINK("#'DM01-AV-CH'!"&amp;RIGHT(CELL("adresse",OFFSET('DM01-AV-CH'!$G$6,N117-1,0)),LEN(CELL("adresse",OFFSET('DM01-AV-CH'!$G$6,N117-1,0)))-FIND("!",CELL("adresse",OFFSET('DM01-AV-CH'!$G$6,N117-1,0)))),"Modell"))</f>
        <v>Modell</v>
      </c>
      <c r="AM117" s="96" t="str" cm="1">
        <f t="array" ref="AM117">IF($N117="-","",IF(INDEX('DM01-AV-CH'!$G$6:$G$2006,$N117)="","",INDEX('DM01-AV-CH'!$G$6:$G$2006,$N117)))</f>
        <v>FixpunkteKategorie1</v>
      </c>
      <c r="AN117" s="97" t="str" cm="1">
        <f t="array" ref="AN117">IF($N117="-","",IF(INDEX('DM01-AV-CH'!$H$6:$H$2006,$N117)="","",INDEX('DM01-AV-CH'!$H$6:$H$2006,$N117)))</f>
        <v>HFP1</v>
      </c>
      <c r="AO117" s="98" t="str" cm="1">
        <f t="array" ref="AO117">IF($N117="-","",IF(INDEX('DM01-AV-CH'!$I$6:$I$2006,$N117)="","",INDEX('DM01-AV-CH'!$I$6:$I$2006,$N117)))</f>
        <v>HoeheGen</v>
      </c>
    </row>
    <row r="118" spans="1:41" x14ac:dyDescent="0.25">
      <c r="A118" s="201">
        <v>113</v>
      </c>
      <c r="B118" s="148" t="str" cm="1">
        <f t="array" ref="B118">IF(A118="","",INDEX(Korrelation!$E$4:$E$2004,A118))</f>
        <v>-</v>
      </c>
      <c r="C118" s="148">
        <f t="shared" si="10"/>
        <v>0</v>
      </c>
      <c r="D118" s="148">
        <f t="shared" si="11"/>
        <v>0</v>
      </c>
      <c r="E118" s="148" t="str">
        <f t="shared" si="12"/>
        <v/>
      </c>
      <c r="F118" s="148" t="str">
        <f t="shared" si="13"/>
        <v/>
      </c>
      <c r="G118" s="148" t="str">
        <f t="shared" si="14"/>
        <v/>
      </c>
      <c r="H118" s="148" t="str" cm="1">
        <f t="array" ref="H118">IF(A118="","",INDEX(Korrelation!$F$4:$F$2004,A118))</f>
        <v>29</v>
      </c>
      <c r="I118" s="148">
        <f t="shared" si="15"/>
        <v>0</v>
      </c>
      <c r="J118" s="148">
        <f t="shared" si="16"/>
        <v>0</v>
      </c>
      <c r="K118" s="148">
        <f t="shared" si="17"/>
        <v>29</v>
      </c>
      <c r="L118" s="148" t="str">
        <f t="shared" si="18"/>
        <v/>
      </c>
      <c r="M118" s="148" t="str">
        <f t="shared" si="19"/>
        <v/>
      </c>
      <c r="N118" s="148" cm="1">
        <f t="array" ref="N118">IF(A118="","",INDEX(Korrelation!$G$4:$G$2004,A118))</f>
        <v>75</v>
      </c>
      <c r="O118" s="148"/>
      <c r="P118" s="68" t="str" cm="1">
        <f t="array" aca="1" ref="P118" ca="1">IF(E118="",IF(K118="","",HYPERLINK("#DMAV_Dienste!"&amp;RIGHT(CELL("adresse",OFFSET(DMAV_Dienste!$E$6,K118-1,0)),LEN(CELL("adresse",OFFSET(DMAV_Dienste!$E$6,K118-1,0)))-FIND("!",CELL("adresse",OFFSET(DMAV_Dienste!$E$6,K118-1,0)))),"Dienst")),HYPERLINK("#DMAV_Modell!"&amp;RIGHT(CELL("adresse",OFFSET(DMAV_Modell!$G$6,E118-1,0)),LEN(CELL("adresse",OFFSET(DMAV_Modell!$G$6,E118-1,0)))-FIND("!",CELL("adresse",OFFSET(DMAV_Modell!$G$6,E118-1,0)))),"Modell"))</f>
        <v>Dienst</v>
      </c>
      <c r="Q118" s="85" t="str" cm="1">
        <f t="array" ref="Q118">IF(E118="",IF(K118="","",IF(INDEX(DMAV_Dienste!$H$6:$H$2006,K118)="","",INDEX(DMAV_Dienste!$H$6:$H$2006,K118))),IF(INDEX(DMAV_Modell!$J$6:$J$2006,E118)="","",INDEX(DMAV_Modell!$J$6:$J$2006,E118)))</f>
        <v>CLASS</v>
      </c>
      <c r="R118" s="86" t="str" cm="1">
        <f t="array" ref="R118">IF(E118="",IF(K118="","",IF(INDEX(DMAV_Dienste!$G$6:$G$2006,K118)="","",INDEX(DMAV_Dienste!$G$6:$G$2006,K118))),IF(INDEX(DMAV_Modell!$I$6:$I$2006,E118)="","",INDEX(DMAV_Modell!$I$6:$I$2006,E118)))</f>
        <v>FixpunkteLV</v>
      </c>
      <c r="S118" s="86" t="str" cm="1">
        <f t="array" ref="S118">IF(E118="",IF(K118="","",IF(INDEX(DMAV_Dienste!$I$6:$I$2006,K118)="","",INDEX(DMAV_Dienste!$I$6:$I$2006,K118))),IF(INDEX(DMAV_Modell!$K$6:$K$2006,E118)="","",INDEX(DMAV_Modell!$K$6:$K$2006,E118)))</f>
        <v>HFP1</v>
      </c>
      <c r="T118" s="86" t="str" cm="1">
        <f t="array" ref="T118">IF(E118="",IF(K118="","",IF(INDEX(DMAV_Dienste!$L$6:$L$2006,K118)="","",INDEX(DMAV_Dienste!$L$6:$L$2006,K118))),IF(INDEX(DMAV_Modell!$N$6:$N$2006,E118)="","",INDEX(DMAV_Modell!$N$6:$N$2006,E118)))</f>
        <v>IstHoehenzuverlaessig</v>
      </c>
      <c r="U118" s="87" t="str" cm="1">
        <f t="array" aca="1" ref="U118" ca="1">IF(AND(F118="",L118=""),"",HYPERLINK("#"&amp;RIGHT(CELL("dateiname"),LEN(CELL("dateiname"))-FIND("]",CELL("dateiname")))&amp;"!"&amp;CELL("adresse",OFFSET($F$6,MATCH(IF(F118="",L118,F118),$E$6:$E$2000,0)-1,4)),"STRUCT"))</f>
        <v/>
      </c>
      <c r="V118" s="88" t="str" cm="1">
        <f t="array" aca="1" ref="V118" ca="1">IF(AND(G118="",M118=""),"",HYPERLINK("#"&amp;RIGHT(CELL("dateiname"),LEN(CELL("dateiname"))-FIND("]",CELL("dateiname")))&amp;"!"&amp;CELL("adresse",OFFSET($G$6,MATCH(IF(G118="",M118,G118),$E$6:$E$2000,0)-1,3)),"SUBSTRUCT"))</f>
        <v/>
      </c>
      <c r="X118" s="104"/>
      <c r="Y118" s="201"/>
      <c r="Z118" s="117"/>
      <c r="AA118" s="118"/>
      <c r="AB118" s="119"/>
      <c r="AC118" s="120"/>
      <c r="AD118" s="201"/>
      <c r="AE118" s="109"/>
      <c r="AF118" s="110"/>
      <c r="AG118" s="111"/>
      <c r="AH118" s="112"/>
      <c r="AI118" s="201"/>
      <c r="AJ118" s="101"/>
      <c r="AL118" s="68" t="str" cm="1">
        <f t="array" aca="1" ref="AL118" ca="1">IF(N118="-","",HYPERLINK("#'DM01-AV-CH'!"&amp;RIGHT(CELL("adresse",OFFSET('DM01-AV-CH'!$G$6,N118-1,0)),LEN(CELL("adresse",OFFSET('DM01-AV-CH'!$G$6,N118-1,0)))-FIND("!",CELL("adresse",OFFSET('DM01-AV-CH'!$G$6,N118-1,0)))),"Modell"))</f>
        <v>Modell</v>
      </c>
      <c r="AM118" s="96" t="str" cm="1">
        <f t="array" ref="AM118">IF($N118="-","",IF(INDEX('DM01-AV-CH'!$G$6:$G$2006,$N118)="","",INDEX('DM01-AV-CH'!$G$6:$G$2006,$N118)))</f>
        <v>FixpunkteKategorie1</v>
      </c>
      <c r="AN118" s="97" t="str" cm="1">
        <f t="array" ref="AN118">IF($N118="-","",IF(INDEX('DM01-AV-CH'!$H$6:$H$2006,$N118)="","",INDEX('DM01-AV-CH'!$H$6:$H$2006,$N118)))</f>
        <v>HFP1</v>
      </c>
      <c r="AO118" s="98" t="str" cm="1">
        <f t="array" ref="AO118">IF($N118="-","",IF(INDEX('DM01-AV-CH'!$I$6:$I$2006,$N118)="","",INDEX('DM01-AV-CH'!$I$6:$I$2006,$N118)))</f>
        <v>HoeheZuv</v>
      </c>
    </row>
    <row r="119" spans="1:41" x14ac:dyDescent="0.25">
      <c r="A119" s="201">
        <v>114</v>
      </c>
      <c r="B119" s="148" t="str" cm="1">
        <f t="array" ref="B119">IF(A119="","",INDEX(Korrelation!$E$4:$E$2004,A119))</f>
        <v>-</v>
      </c>
      <c r="C119" s="148">
        <f t="shared" si="10"/>
        <v>0</v>
      </c>
      <c r="D119" s="148">
        <f t="shared" si="11"/>
        <v>0</v>
      </c>
      <c r="E119" s="148" t="str">
        <f t="shared" si="12"/>
        <v/>
      </c>
      <c r="F119" s="148" t="str">
        <f t="shared" si="13"/>
        <v/>
      </c>
      <c r="G119" s="148" t="str">
        <f t="shared" si="14"/>
        <v/>
      </c>
      <c r="H119" s="148" t="str" cm="1">
        <f t="array" ref="H119">IF(A119="","",INDEX(Korrelation!$F$4:$F$2004,A119))</f>
        <v>-</v>
      </c>
      <c r="I119" s="148">
        <f t="shared" si="15"/>
        <v>0</v>
      </c>
      <c r="J119" s="148">
        <f t="shared" si="16"/>
        <v>0</v>
      </c>
      <c r="K119" s="148" t="str">
        <f t="shared" si="17"/>
        <v/>
      </c>
      <c r="L119" s="148" t="str">
        <f t="shared" si="18"/>
        <v/>
      </c>
      <c r="M119" s="148" t="str">
        <f t="shared" si="19"/>
        <v/>
      </c>
      <c r="N119" s="148" cm="1">
        <f t="array" ref="N119">IF(A119="","",INDEX(Korrelation!$G$4:$G$2004,A119))</f>
        <v>76</v>
      </c>
      <c r="O119" s="148"/>
      <c r="P119" s="68" t="str" cm="1">
        <f t="array" aca="1" ref="P119" ca="1">IF(E119="",IF(K119="","",HYPERLINK("#DMAV_Dienste!"&amp;RIGHT(CELL("adresse",OFFSET(DMAV_Dienste!$E$6,K119-1,0)),LEN(CELL("adresse",OFFSET(DMAV_Dienste!$E$6,K119-1,0)))-FIND("!",CELL("adresse",OFFSET(DMAV_Dienste!$E$6,K119-1,0)))),"Dienst")),HYPERLINK("#DMAV_Modell!"&amp;RIGHT(CELL("adresse",OFFSET(DMAV_Modell!$G$6,E119-1,0)),LEN(CELL("adresse",OFFSET(DMAV_Modell!$G$6,E119-1,0)))-FIND("!",CELL("adresse",OFFSET(DMAV_Modell!$G$6,E119-1,0)))),"Modell"))</f>
        <v/>
      </c>
      <c r="Q119" s="85" t="str" cm="1">
        <f t="array" ref="Q119">IF(E119="",IF(K119="","",IF(INDEX(DMAV_Dienste!$H$6:$H$2006,K119)="","",INDEX(DMAV_Dienste!$H$6:$H$2006,K119))),IF(INDEX(DMAV_Modell!$J$6:$J$2006,E119)="","",INDEX(DMAV_Modell!$J$6:$J$2006,E119)))</f>
        <v/>
      </c>
      <c r="R119" s="86" t="str" cm="1">
        <f t="array" ref="R119">IF(E119="",IF(K119="","",IF(INDEX(DMAV_Dienste!$G$6:$G$2006,K119)="","",INDEX(DMAV_Dienste!$G$6:$G$2006,K119))),IF(INDEX(DMAV_Modell!$I$6:$I$2006,E119)="","",INDEX(DMAV_Modell!$I$6:$I$2006,E119)))</f>
        <v/>
      </c>
      <c r="S119" s="86" t="str" cm="1">
        <f t="array" ref="S119">IF(E119="",IF(K119="","",IF(INDEX(DMAV_Dienste!$I$6:$I$2006,K119)="","",INDEX(DMAV_Dienste!$I$6:$I$2006,K119))),IF(INDEX(DMAV_Modell!$K$6:$K$2006,E119)="","",INDEX(DMAV_Modell!$K$6:$K$2006,E119)))</f>
        <v/>
      </c>
      <c r="T119" s="86" t="str" cm="1">
        <f t="array" ref="T119">IF(E119="",IF(K119="","",IF(INDEX(DMAV_Dienste!$L$6:$L$2006,K119)="","",INDEX(DMAV_Dienste!$L$6:$L$2006,K119))),IF(INDEX(DMAV_Modell!$N$6:$N$2006,E119)="","",INDEX(DMAV_Modell!$N$6:$N$2006,E119)))</f>
        <v/>
      </c>
      <c r="U119" s="87" t="str" cm="1">
        <f t="array" aca="1" ref="U119" ca="1">IF(AND(F119="",L119=""),"",HYPERLINK("#"&amp;RIGHT(CELL("dateiname"),LEN(CELL("dateiname"))-FIND("]",CELL("dateiname")))&amp;"!"&amp;CELL("adresse",OFFSET($F$6,MATCH(IF(F119="",L119,F119),$E$6:$E$2000,0)-1,4)),"STRUCT"))</f>
        <v/>
      </c>
      <c r="V119" s="88" t="str" cm="1">
        <f t="array" aca="1" ref="V119" ca="1">IF(AND(G119="",M119=""),"",HYPERLINK("#"&amp;RIGHT(CELL("dateiname"),LEN(CELL("dateiname"))-FIND("]",CELL("dateiname")))&amp;"!"&amp;CELL("adresse",OFFSET($G$6,MATCH(IF(G119="",M119,G119),$E$6:$E$2000,0)-1,3)),"SUBSTRUCT"))</f>
        <v/>
      </c>
      <c r="X119" s="104"/>
      <c r="Y119" s="201"/>
      <c r="Z119" s="117"/>
      <c r="AA119" s="118"/>
      <c r="AB119" s="119"/>
      <c r="AC119" s="120"/>
      <c r="AD119" s="201"/>
      <c r="AE119" s="109"/>
      <c r="AF119" s="110"/>
      <c r="AG119" s="111"/>
      <c r="AH119" s="112"/>
      <c r="AI119" s="201"/>
      <c r="AJ119" s="101"/>
      <c r="AL119" s="68" t="str" cm="1">
        <f t="array" aca="1" ref="AL119" ca="1">IF(N119="-","",HYPERLINK("#'DM01-AV-CH'!"&amp;RIGHT(CELL("adresse",OFFSET('DM01-AV-CH'!$G$6,N119-1,0)),LEN(CELL("adresse",OFFSET('DM01-AV-CH'!$G$6,N119-1,0)))-FIND("!",CELL("adresse",OFFSET('DM01-AV-CH'!$G$6,N119-1,0)))),"Modell"))</f>
        <v>Modell</v>
      </c>
      <c r="AM119" s="96" t="str" cm="1">
        <f t="array" ref="AM119">IF($N119="-","",IF(INDEX('DM01-AV-CH'!$G$6:$G$2006,$N119)="","",INDEX('DM01-AV-CH'!$G$6:$G$2006,$N119)))</f>
        <v>FixpunkteKategorie1</v>
      </c>
      <c r="AN119" s="97" t="str" cm="1">
        <f t="array" ref="AN119">IF($N119="-","",IF(INDEX('DM01-AV-CH'!$H$6:$H$2006,$N119)="","",INDEX('DM01-AV-CH'!$H$6:$H$2006,$N119)))</f>
        <v>HFP1Pos</v>
      </c>
      <c r="AO119" s="98" t="str" cm="1">
        <f t="array" ref="AO119">IF($N119="-","",IF(INDEX('DM01-AV-CH'!$I$6:$I$2006,$N119)="","",INDEX('DM01-AV-CH'!$I$6:$I$2006,$N119)))</f>
        <v>HFP1Pos_von</v>
      </c>
    </row>
    <row r="120" spans="1:41" x14ac:dyDescent="0.25">
      <c r="A120" s="201">
        <v>115</v>
      </c>
      <c r="B120" s="148" t="str" cm="1">
        <f t="array" ref="B120">IF(A120="","",INDEX(Korrelation!$E$4:$E$2004,A120))</f>
        <v>-</v>
      </c>
      <c r="C120" s="148">
        <f t="shared" si="10"/>
        <v>0</v>
      </c>
      <c r="D120" s="148">
        <f t="shared" si="11"/>
        <v>0</v>
      </c>
      <c r="E120" s="148" t="str">
        <f t="shared" si="12"/>
        <v/>
      </c>
      <c r="F120" s="148" t="str">
        <f t="shared" si="13"/>
        <v/>
      </c>
      <c r="G120" s="148" t="str">
        <f t="shared" si="14"/>
        <v/>
      </c>
      <c r="H120" s="148" t="str" cm="1">
        <f t="array" ref="H120">IF(A120="","",INDEX(Korrelation!$F$4:$F$2004,A120))</f>
        <v>-</v>
      </c>
      <c r="I120" s="148">
        <f t="shared" si="15"/>
        <v>0</v>
      </c>
      <c r="J120" s="148">
        <f t="shared" si="16"/>
        <v>0</v>
      </c>
      <c r="K120" s="148" t="str">
        <f t="shared" si="17"/>
        <v/>
      </c>
      <c r="L120" s="148" t="str">
        <f t="shared" si="18"/>
        <v/>
      </c>
      <c r="M120" s="148" t="str">
        <f t="shared" si="19"/>
        <v/>
      </c>
      <c r="N120" s="148" cm="1">
        <f t="array" ref="N120">IF(A120="","",INDEX(Korrelation!$G$4:$G$2004,A120))</f>
        <v>77</v>
      </c>
      <c r="O120" s="148"/>
      <c r="P120" s="68" t="str" cm="1">
        <f t="array" aca="1" ref="P120" ca="1">IF(E120="",IF(K120="","",HYPERLINK("#DMAV_Dienste!"&amp;RIGHT(CELL("adresse",OFFSET(DMAV_Dienste!$E$6,K120-1,0)),LEN(CELL("adresse",OFFSET(DMAV_Dienste!$E$6,K120-1,0)))-FIND("!",CELL("adresse",OFFSET(DMAV_Dienste!$E$6,K120-1,0)))),"Dienst")),HYPERLINK("#DMAV_Modell!"&amp;RIGHT(CELL("adresse",OFFSET(DMAV_Modell!$G$6,E120-1,0)),LEN(CELL("adresse",OFFSET(DMAV_Modell!$G$6,E120-1,0)))-FIND("!",CELL("adresse",OFFSET(DMAV_Modell!$G$6,E120-1,0)))),"Modell"))</f>
        <v/>
      </c>
      <c r="Q120" s="85" t="str" cm="1">
        <f t="array" ref="Q120">IF(E120="",IF(K120="","",IF(INDEX(DMAV_Dienste!$H$6:$H$2006,K120)="","",INDEX(DMAV_Dienste!$H$6:$H$2006,K120))),IF(INDEX(DMAV_Modell!$J$6:$J$2006,E120)="","",INDEX(DMAV_Modell!$J$6:$J$2006,E120)))</f>
        <v/>
      </c>
      <c r="R120" s="86" t="str" cm="1">
        <f t="array" ref="R120">IF(E120="",IF(K120="","",IF(INDEX(DMAV_Dienste!$G$6:$G$2006,K120)="","",INDEX(DMAV_Dienste!$G$6:$G$2006,K120))),IF(INDEX(DMAV_Modell!$I$6:$I$2006,E120)="","",INDEX(DMAV_Modell!$I$6:$I$2006,E120)))</f>
        <v/>
      </c>
      <c r="S120" s="86" t="str" cm="1">
        <f t="array" ref="S120">IF(E120="",IF(K120="","",IF(INDEX(DMAV_Dienste!$I$6:$I$2006,K120)="","",INDEX(DMAV_Dienste!$I$6:$I$2006,K120))),IF(INDEX(DMAV_Modell!$K$6:$K$2006,E120)="","",INDEX(DMAV_Modell!$K$6:$K$2006,E120)))</f>
        <v/>
      </c>
      <c r="T120" s="86" t="str" cm="1">
        <f t="array" ref="T120">IF(E120="",IF(K120="","",IF(INDEX(DMAV_Dienste!$L$6:$L$2006,K120)="","",INDEX(DMAV_Dienste!$L$6:$L$2006,K120))),IF(INDEX(DMAV_Modell!$N$6:$N$2006,E120)="","",INDEX(DMAV_Modell!$N$6:$N$2006,E120)))</f>
        <v/>
      </c>
      <c r="U120" s="87" t="str" cm="1">
        <f t="array" aca="1" ref="U120" ca="1">IF(AND(F120="",L120=""),"",HYPERLINK("#"&amp;RIGHT(CELL("dateiname"),LEN(CELL("dateiname"))-FIND("]",CELL("dateiname")))&amp;"!"&amp;CELL("adresse",OFFSET($F$6,MATCH(IF(F120="",L120,F120),$E$6:$E$2000,0)-1,4)),"STRUCT"))</f>
        <v/>
      </c>
      <c r="V120" s="88" t="str" cm="1">
        <f t="array" aca="1" ref="V120" ca="1">IF(AND(G120="",M120=""),"",HYPERLINK("#"&amp;RIGHT(CELL("dateiname"),LEN(CELL("dateiname"))-FIND("]",CELL("dateiname")))&amp;"!"&amp;CELL("adresse",OFFSET($G$6,MATCH(IF(G120="",M120,G120),$E$6:$E$2000,0)-1,3)),"SUBSTRUCT"))</f>
        <v/>
      </c>
      <c r="X120" s="104"/>
      <c r="Y120" s="201"/>
      <c r="Z120" s="117"/>
      <c r="AA120" s="118"/>
      <c r="AB120" s="119"/>
      <c r="AC120" s="120"/>
      <c r="AD120" s="201"/>
      <c r="AE120" s="109"/>
      <c r="AF120" s="110"/>
      <c r="AG120" s="111"/>
      <c r="AH120" s="112"/>
      <c r="AI120" s="201"/>
      <c r="AJ120" s="101"/>
      <c r="AL120" s="68" t="str" cm="1">
        <f t="array" aca="1" ref="AL120" ca="1">IF(N120="-","",HYPERLINK("#'DM01-AV-CH'!"&amp;RIGHT(CELL("adresse",OFFSET('DM01-AV-CH'!$G$6,N120-1,0)),LEN(CELL("adresse",OFFSET('DM01-AV-CH'!$G$6,N120-1,0)))-FIND("!",CELL("adresse",OFFSET('DM01-AV-CH'!$G$6,N120-1,0)))),"Modell"))</f>
        <v>Modell</v>
      </c>
      <c r="AM120" s="96" t="str" cm="1">
        <f t="array" ref="AM120">IF($N120="-","",IF(INDEX('DM01-AV-CH'!$G$6:$G$2006,$N120)="","",INDEX('DM01-AV-CH'!$G$6:$G$2006,$N120)))</f>
        <v>FixpunkteKategorie1</v>
      </c>
      <c r="AN120" s="97" t="str" cm="1">
        <f t="array" ref="AN120">IF($N120="-","",IF(INDEX('DM01-AV-CH'!$H$6:$H$2006,$N120)="","",INDEX('DM01-AV-CH'!$H$6:$H$2006,$N120)))</f>
        <v>HFP1Pos</v>
      </c>
      <c r="AO120" s="98" t="str" cm="1">
        <f t="array" ref="AO120">IF($N120="-","",IF(INDEX('DM01-AV-CH'!$I$6:$I$2006,$N120)="","",INDEX('DM01-AV-CH'!$I$6:$I$2006,$N120)))</f>
        <v>Pos</v>
      </c>
    </row>
    <row r="121" spans="1:41" x14ac:dyDescent="0.25">
      <c r="A121" s="201">
        <v>116</v>
      </c>
      <c r="B121" s="148" t="str" cm="1">
        <f t="array" ref="B121">IF(A121="","",INDEX(Korrelation!$E$4:$E$2004,A121))</f>
        <v>-</v>
      </c>
      <c r="C121" s="148">
        <f t="shared" si="10"/>
        <v>0</v>
      </c>
      <c r="D121" s="148">
        <f t="shared" si="11"/>
        <v>0</v>
      </c>
      <c r="E121" s="148" t="str">
        <f t="shared" si="12"/>
        <v/>
      </c>
      <c r="F121" s="148" t="str">
        <f t="shared" si="13"/>
        <v/>
      </c>
      <c r="G121" s="148" t="str">
        <f t="shared" si="14"/>
        <v/>
      </c>
      <c r="H121" s="148" t="str" cm="1">
        <f t="array" ref="H121">IF(A121="","",INDEX(Korrelation!$F$4:$F$2004,A121))</f>
        <v>-</v>
      </c>
      <c r="I121" s="148">
        <f t="shared" si="15"/>
        <v>0</v>
      </c>
      <c r="J121" s="148">
        <f t="shared" si="16"/>
        <v>0</v>
      </c>
      <c r="K121" s="148" t="str">
        <f t="shared" si="17"/>
        <v/>
      </c>
      <c r="L121" s="148" t="str">
        <f t="shared" si="18"/>
        <v/>
      </c>
      <c r="M121" s="148" t="str">
        <f t="shared" si="19"/>
        <v/>
      </c>
      <c r="N121" s="148" cm="1">
        <f t="array" ref="N121">IF(A121="","",INDEX(Korrelation!$G$4:$G$2004,A121))</f>
        <v>78</v>
      </c>
      <c r="O121" s="148"/>
      <c r="P121" s="68" t="str" cm="1">
        <f t="array" aca="1" ref="P121" ca="1">IF(E121="",IF(K121="","",HYPERLINK("#DMAV_Dienste!"&amp;RIGHT(CELL("adresse",OFFSET(DMAV_Dienste!$E$6,K121-1,0)),LEN(CELL("adresse",OFFSET(DMAV_Dienste!$E$6,K121-1,0)))-FIND("!",CELL("adresse",OFFSET(DMAV_Dienste!$E$6,K121-1,0)))),"Dienst")),HYPERLINK("#DMAV_Modell!"&amp;RIGHT(CELL("adresse",OFFSET(DMAV_Modell!$G$6,E121-1,0)),LEN(CELL("adresse",OFFSET(DMAV_Modell!$G$6,E121-1,0)))-FIND("!",CELL("adresse",OFFSET(DMAV_Modell!$G$6,E121-1,0)))),"Modell"))</f>
        <v/>
      </c>
      <c r="Q121" s="85" t="str" cm="1">
        <f t="array" ref="Q121">IF(E121="",IF(K121="","",IF(INDEX(DMAV_Dienste!$H$6:$H$2006,K121)="","",INDEX(DMAV_Dienste!$H$6:$H$2006,K121))),IF(INDEX(DMAV_Modell!$J$6:$J$2006,E121)="","",INDEX(DMAV_Modell!$J$6:$J$2006,E121)))</f>
        <v/>
      </c>
      <c r="R121" s="86" t="str" cm="1">
        <f t="array" ref="R121">IF(E121="",IF(K121="","",IF(INDEX(DMAV_Dienste!$G$6:$G$2006,K121)="","",INDEX(DMAV_Dienste!$G$6:$G$2006,K121))),IF(INDEX(DMAV_Modell!$I$6:$I$2006,E121)="","",INDEX(DMAV_Modell!$I$6:$I$2006,E121)))</f>
        <v/>
      </c>
      <c r="S121" s="86" t="str" cm="1">
        <f t="array" ref="S121">IF(E121="",IF(K121="","",IF(INDEX(DMAV_Dienste!$I$6:$I$2006,K121)="","",INDEX(DMAV_Dienste!$I$6:$I$2006,K121))),IF(INDEX(DMAV_Modell!$K$6:$K$2006,E121)="","",INDEX(DMAV_Modell!$K$6:$K$2006,E121)))</f>
        <v/>
      </c>
      <c r="T121" s="86" t="str" cm="1">
        <f t="array" ref="T121">IF(E121="",IF(K121="","",IF(INDEX(DMAV_Dienste!$L$6:$L$2006,K121)="","",INDEX(DMAV_Dienste!$L$6:$L$2006,K121))),IF(INDEX(DMAV_Modell!$N$6:$N$2006,E121)="","",INDEX(DMAV_Modell!$N$6:$N$2006,E121)))</f>
        <v/>
      </c>
      <c r="U121" s="87" t="str" cm="1">
        <f t="array" aca="1" ref="U121" ca="1">IF(AND(F121="",L121=""),"",HYPERLINK("#"&amp;RIGHT(CELL("dateiname"),LEN(CELL("dateiname"))-FIND("]",CELL("dateiname")))&amp;"!"&amp;CELL("adresse",OFFSET($F$6,MATCH(IF(F121="",L121,F121),$E$6:$E$2000,0)-1,4)),"STRUCT"))</f>
        <v/>
      </c>
      <c r="V121" s="88" t="str" cm="1">
        <f t="array" aca="1" ref="V121" ca="1">IF(AND(G121="",M121=""),"",HYPERLINK("#"&amp;RIGHT(CELL("dateiname"),LEN(CELL("dateiname"))-FIND("]",CELL("dateiname")))&amp;"!"&amp;CELL("adresse",OFFSET($G$6,MATCH(IF(G121="",M121,G121),$E$6:$E$2000,0)-1,3)),"SUBSTRUCT"))</f>
        <v/>
      </c>
      <c r="X121" s="104"/>
      <c r="Y121" s="201"/>
      <c r="Z121" s="117"/>
      <c r="AA121" s="118"/>
      <c r="AB121" s="119"/>
      <c r="AC121" s="120"/>
      <c r="AD121" s="201"/>
      <c r="AE121" s="109"/>
      <c r="AF121" s="110"/>
      <c r="AG121" s="111"/>
      <c r="AH121" s="112"/>
      <c r="AI121" s="201"/>
      <c r="AJ121" s="101"/>
      <c r="AL121" s="68" t="str" cm="1">
        <f t="array" aca="1" ref="AL121" ca="1">IF(N121="-","",HYPERLINK("#'DM01-AV-CH'!"&amp;RIGHT(CELL("adresse",OFFSET('DM01-AV-CH'!$G$6,N121-1,0)),LEN(CELL("adresse",OFFSET('DM01-AV-CH'!$G$6,N121-1,0)))-FIND("!",CELL("adresse",OFFSET('DM01-AV-CH'!$G$6,N121-1,0)))),"Modell"))</f>
        <v>Modell</v>
      </c>
      <c r="AM121" s="96" t="str" cm="1">
        <f t="array" ref="AM121">IF($N121="-","",IF(INDEX('DM01-AV-CH'!$G$6:$G$2006,$N121)="","",INDEX('DM01-AV-CH'!$G$6:$G$2006,$N121)))</f>
        <v>FixpunkteKategorie1</v>
      </c>
      <c r="AN121" s="97" t="str" cm="1">
        <f t="array" ref="AN121">IF($N121="-","",IF(INDEX('DM01-AV-CH'!$H$6:$H$2006,$N121)="","",INDEX('DM01-AV-CH'!$H$6:$H$2006,$N121)))</f>
        <v>HFP1Pos</v>
      </c>
      <c r="AO121" s="98" t="str" cm="1">
        <f t="array" ref="AO121">IF($N121="-","",IF(INDEX('DM01-AV-CH'!$I$6:$I$2006,$N121)="","",INDEX('DM01-AV-CH'!$I$6:$I$2006,$N121)))</f>
        <v>Ori</v>
      </c>
    </row>
    <row r="122" spans="1:41" x14ac:dyDescent="0.25">
      <c r="A122" s="201">
        <v>117</v>
      </c>
      <c r="B122" s="148" t="str" cm="1">
        <f t="array" ref="B122">IF(A122="","",INDEX(Korrelation!$E$4:$E$2004,A122))</f>
        <v>-</v>
      </c>
      <c r="C122" s="148">
        <f t="shared" si="10"/>
        <v>0</v>
      </c>
      <c r="D122" s="148">
        <f t="shared" si="11"/>
        <v>0</v>
      </c>
      <c r="E122" s="148" t="str">
        <f t="shared" si="12"/>
        <v/>
      </c>
      <c r="F122" s="148" t="str">
        <f t="shared" si="13"/>
        <v/>
      </c>
      <c r="G122" s="148" t="str">
        <f t="shared" si="14"/>
        <v/>
      </c>
      <c r="H122" s="148" t="str" cm="1">
        <f t="array" ref="H122">IF(A122="","",INDEX(Korrelation!$F$4:$F$2004,A122))</f>
        <v>-</v>
      </c>
      <c r="I122" s="148">
        <f t="shared" si="15"/>
        <v>0</v>
      </c>
      <c r="J122" s="148">
        <f t="shared" si="16"/>
        <v>0</v>
      </c>
      <c r="K122" s="148" t="str">
        <f t="shared" si="17"/>
        <v/>
      </c>
      <c r="L122" s="148" t="str">
        <f t="shared" si="18"/>
        <v/>
      </c>
      <c r="M122" s="148" t="str">
        <f t="shared" si="19"/>
        <v/>
      </c>
      <c r="N122" s="148" cm="1">
        <f t="array" ref="N122">IF(A122="","",INDEX(Korrelation!$G$4:$G$2004,A122))</f>
        <v>79</v>
      </c>
      <c r="O122" s="148"/>
      <c r="P122" s="68" t="str" cm="1">
        <f t="array" aca="1" ref="P122" ca="1">IF(E122="",IF(K122="","",HYPERLINK("#DMAV_Dienste!"&amp;RIGHT(CELL("adresse",OFFSET(DMAV_Dienste!$E$6,K122-1,0)),LEN(CELL("adresse",OFFSET(DMAV_Dienste!$E$6,K122-1,0)))-FIND("!",CELL("adresse",OFFSET(DMAV_Dienste!$E$6,K122-1,0)))),"Dienst")),HYPERLINK("#DMAV_Modell!"&amp;RIGHT(CELL("adresse",OFFSET(DMAV_Modell!$G$6,E122-1,0)),LEN(CELL("adresse",OFFSET(DMAV_Modell!$G$6,E122-1,0)))-FIND("!",CELL("adresse",OFFSET(DMAV_Modell!$G$6,E122-1,0)))),"Modell"))</f>
        <v/>
      </c>
      <c r="Q122" s="85" t="str" cm="1">
        <f t="array" ref="Q122">IF(E122="",IF(K122="","",IF(INDEX(DMAV_Dienste!$H$6:$H$2006,K122)="","",INDEX(DMAV_Dienste!$H$6:$H$2006,K122))),IF(INDEX(DMAV_Modell!$J$6:$J$2006,E122)="","",INDEX(DMAV_Modell!$J$6:$J$2006,E122)))</f>
        <v/>
      </c>
      <c r="R122" s="86" t="str" cm="1">
        <f t="array" ref="R122">IF(E122="",IF(K122="","",IF(INDEX(DMAV_Dienste!$G$6:$G$2006,K122)="","",INDEX(DMAV_Dienste!$G$6:$G$2006,K122))),IF(INDEX(DMAV_Modell!$I$6:$I$2006,E122)="","",INDEX(DMAV_Modell!$I$6:$I$2006,E122)))</f>
        <v/>
      </c>
      <c r="S122" s="86" t="str" cm="1">
        <f t="array" ref="S122">IF(E122="",IF(K122="","",IF(INDEX(DMAV_Dienste!$I$6:$I$2006,K122)="","",INDEX(DMAV_Dienste!$I$6:$I$2006,K122))),IF(INDEX(DMAV_Modell!$K$6:$K$2006,E122)="","",INDEX(DMAV_Modell!$K$6:$K$2006,E122)))</f>
        <v/>
      </c>
      <c r="T122" s="86" t="str" cm="1">
        <f t="array" ref="T122">IF(E122="",IF(K122="","",IF(INDEX(DMAV_Dienste!$L$6:$L$2006,K122)="","",INDEX(DMAV_Dienste!$L$6:$L$2006,K122))),IF(INDEX(DMAV_Modell!$N$6:$N$2006,E122)="","",INDEX(DMAV_Modell!$N$6:$N$2006,E122)))</f>
        <v/>
      </c>
      <c r="U122" s="87" t="str" cm="1">
        <f t="array" aca="1" ref="U122" ca="1">IF(AND(F122="",L122=""),"",HYPERLINK("#"&amp;RIGHT(CELL("dateiname"),LEN(CELL("dateiname"))-FIND("]",CELL("dateiname")))&amp;"!"&amp;CELL("adresse",OFFSET($F$6,MATCH(IF(F122="",L122,F122),$E$6:$E$2000,0)-1,4)),"STRUCT"))</f>
        <v/>
      </c>
      <c r="V122" s="88" t="str" cm="1">
        <f t="array" aca="1" ref="V122" ca="1">IF(AND(G122="",M122=""),"",HYPERLINK("#"&amp;RIGHT(CELL("dateiname"),LEN(CELL("dateiname"))-FIND("]",CELL("dateiname")))&amp;"!"&amp;CELL("adresse",OFFSET($G$6,MATCH(IF(G122="",M122,G122),$E$6:$E$2000,0)-1,3)),"SUBSTRUCT"))</f>
        <v/>
      </c>
      <c r="X122" s="104"/>
      <c r="Y122" s="201"/>
      <c r="Z122" s="117"/>
      <c r="AA122" s="118"/>
      <c r="AB122" s="119"/>
      <c r="AC122" s="120"/>
      <c r="AD122" s="201"/>
      <c r="AE122" s="109"/>
      <c r="AF122" s="110"/>
      <c r="AG122" s="111"/>
      <c r="AH122" s="112"/>
      <c r="AI122" s="201"/>
      <c r="AJ122" s="101"/>
      <c r="AL122" s="68" t="str" cm="1">
        <f t="array" aca="1" ref="AL122" ca="1">IF(N122="-","",HYPERLINK("#'DM01-AV-CH'!"&amp;RIGHT(CELL("adresse",OFFSET('DM01-AV-CH'!$G$6,N122-1,0)),LEN(CELL("adresse",OFFSET('DM01-AV-CH'!$G$6,N122-1,0)))-FIND("!",CELL("adresse",OFFSET('DM01-AV-CH'!$G$6,N122-1,0)))),"Modell"))</f>
        <v>Modell</v>
      </c>
      <c r="AM122" s="96" t="str" cm="1">
        <f t="array" ref="AM122">IF($N122="-","",IF(INDEX('DM01-AV-CH'!$G$6:$G$2006,$N122)="","",INDEX('DM01-AV-CH'!$G$6:$G$2006,$N122)))</f>
        <v>FixpunkteKategorie1</v>
      </c>
      <c r="AN122" s="97" t="str" cm="1">
        <f t="array" ref="AN122">IF($N122="-","",IF(INDEX('DM01-AV-CH'!$H$6:$H$2006,$N122)="","",INDEX('DM01-AV-CH'!$H$6:$H$2006,$N122)))</f>
        <v>HFP1Pos</v>
      </c>
      <c r="AO122" s="98" t="str" cm="1">
        <f t="array" ref="AO122">IF($N122="-","",IF(INDEX('DM01-AV-CH'!$I$6:$I$2006,$N122)="","",INDEX('DM01-AV-CH'!$I$6:$I$2006,$N122)))</f>
        <v>HAli</v>
      </c>
    </row>
    <row r="123" spans="1:41" x14ac:dyDescent="0.25">
      <c r="A123" s="201">
        <v>118</v>
      </c>
      <c r="B123" s="148" t="str" cm="1">
        <f t="array" ref="B123">IF(A123="","",INDEX(Korrelation!$E$4:$E$2004,A123))</f>
        <v>-</v>
      </c>
      <c r="C123" s="148">
        <f t="shared" si="10"/>
        <v>0</v>
      </c>
      <c r="D123" s="148">
        <f t="shared" si="11"/>
        <v>0</v>
      </c>
      <c r="E123" s="148" t="str">
        <f t="shared" si="12"/>
        <v/>
      </c>
      <c r="F123" s="148" t="str">
        <f t="shared" si="13"/>
        <v/>
      </c>
      <c r="G123" s="148" t="str">
        <f t="shared" si="14"/>
        <v/>
      </c>
      <c r="H123" s="148" t="str" cm="1">
        <f t="array" ref="H123">IF(A123="","",INDEX(Korrelation!$F$4:$F$2004,A123))</f>
        <v>-</v>
      </c>
      <c r="I123" s="148">
        <f t="shared" si="15"/>
        <v>0</v>
      </c>
      <c r="J123" s="148">
        <f t="shared" si="16"/>
        <v>0</v>
      </c>
      <c r="K123" s="148" t="str">
        <f t="shared" si="17"/>
        <v/>
      </c>
      <c r="L123" s="148" t="str">
        <f t="shared" si="18"/>
        <v/>
      </c>
      <c r="M123" s="148" t="str">
        <f t="shared" si="19"/>
        <v/>
      </c>
      <c r="N123" s="148" cm="1">
        <f t="array" ref="N123">IF(A123="","",INDEX(Korrelation!$G$4:$G$2004,A123))</f>
        <v>80</v>
      </c>
      <c r="O123" s="148"/>
      <c r="P123" s="68" t="str" cm="1">
        <f t="array" aca="1" ref="P123" ca="1">IF(E123="",IF(K123="","",HYPERLINK("#DMAV_Dienste!"&amp;RIGHT(CELL("adresse",OFFSET(DMAV_Dienste!$E$6,K123-1,0)),LEN(CELL("adresse",OFFSET(DMAV_Dienste!$E$6,K123-1,0)))-FIND("!",CELL("adresse",OFFSET(DMAV_Dienste!$E$6,K123-1,0)))),"Dienst")),HYPERLINK("#DMAV_Modell!"&amp;RIGHT(CELL("adresse",OFFSET(DMAV_Modell!$G$6,E123-1,0)),LEN(CELL("adresse",OFFSET(DMAV_Modell!$G$6,E123-1,0)))-FIND("!",CELL("adresse",OFFSET(DMAV_Modell!$G$6,E123-1,0)))),"Modell"))</f>
        <v/>
      </c>
      <c r="Q123" s="85" t="str" cm="1">
        <f t="array" ref="Q123">IF(E123="",IF(K123="","",IF(INDEX(DMAV_Dienste!$H$6:$H$2006,K123)="","",INDEX(DMAV_Dienste!$H$6:$H$2006,K123))),IF(INDEX(DMAV_Modell!$J$6:$J$2006,E123)="","",INDEX(DMAV_Modell!$J$6:$J$2006,E123)))</f>
        <v/>
      </c>
      <c r="R123" s="86" t="str" cm="1">
        <f t="array" ref="R123">IF(E123="",IF(K123="","",IF(INDEX(DMAV_Dienste!$G$6:$G$2006,K123)="","",INDEX(DMAV_Dienste!$G$6:$G$2006,K123))),IF(INDEX(DMAV_Modell!$I$6:$I$2006,E123)="","",INDEX(DMAV_Modell!$I$6:$I$2006,E123)))</f>
        <v/>
      </c>
      <c r="S123" s="86" t="str" cm="1">
        <f t="array" ref="S123">IF(E123="",IF(K123="","",IF(INDEX(DMAV_Dienste!$I$6:$I$2006,K123)="","",INDEX(DMAV_Dienste!$I$6:$I$2006,K123))),IF(INDEX(DMAV_Modell!$K$6:$K$2006,E123)="","",INDEX(DMAV_Modell!$K$6:$K$2006,E123)))</f>
        <v/>
      </c>
      <c r="T123" s="86" t="str" cm="1">
        <f t="array" ref="T123">IF(E123="",IF(K123="","",IF(INDEX(DMAV_Dienste!$L$6:$L$2006,K123)="","",INDEX(DMAV_Dienste!$L$6:$L$2006,K123))),IF(INDEX(DMAV_Modell!$N$6:$N$2006,E123)="","",INDEX(DMAV_Modell!$N$6:$N$2006,E123)))</f>
        <v/>
      </c>
      <c r="U123" s="87" t="str" cm="1">
        <f t="array" aca="1" ref="U123" ca="1">IF(AND(F123="",L123=""),"",HYPERLINK("#"&amp;RIGHT(CELL("dateiname"),LEN(CELL("dateiname"))-FIND("]",CELL("dateiname")))&amp;"!"&amp;CELL("adresse",OFFSET($F$6,MATCH(IF(F123="",L123,F123),$E$6:$E$2000,0)-1,4)),"STRUCT"))</f>
        <v/>
      </c>
      <c r="V123" s="88" t="str" cm="1">
        <f t="array" aca="1" ref="V123" ca="1">IF(AND(G123="",M123=""),"",HYPERLINK("#"&amp;RIGHT(CELL("dateiname"),LEN(CELL("dateiname"))-FIND("]",CELL("dateiname")))&amp;"!"&amp;CELL("adresse",OFFSET($G$6,MATCH(IF(G123="",M123,G123),$E$6:$E$2000,0)-1,3)),"SUBSTRUCT"))</f>
        <v/>
      </c>
      <c r="X123" s="104"/>
      <c r="Y123" s="201"/>
      <c r="Z123" s="117"/>
      <c r="AA123" s="118"/>
      <c r="AB123" s="119"/>
      <c r="AC123" s="120"/>
      <c r="AD123" s="201"/>
      <c r="AE123" s="109"/>
      <c r="AF123" s="110"/>
      <c r="AG123" s="111"/>
      <c r="AH123" s="112"/>
      <c r="AI123" s="201"/>
      <c r="AJ123" s="101"/>
      <c r="AL123" s="68" t="str" cm="1">
        <f t="array" aca="1" ref="AL123" ca="1">IF(N123="-","",HYPERLINK("#'DM01-AV-CH'!"&amp;RIGHT(CELL("adresse",OFFSET('DM01-AV-CH'!$G$6,N123-1,0)),LEN(CELL("adresse",OFFSET('DM01-AV-CH'!$G$6,N123-1,0)))-FIND("!",CELL("adresse",OFFSET('DM01-AV-CH'!$G$6,N123-1,0)))),"Modell"))</f>
        <v>Modell</v>
      </c>
      <c r="AM123" s="96" t="str" cm="1">
        <f t="array" ref="AM123">IF($N123="-","",IF(INDEX('DM01-AV-CH'!$G$6:$G$2006,$N123)="","",INDEX('DM01-AV-CH'!$G$6:$G$2006,$N123)))</f>
        <v>FixpunkteKategorie1</v>
      </c>
      <c r="AN123" s="97" t="str" cm="1">
        <f t="array" ref="AN123">IF($N123="-","",IF(INDEX('DM01-AV-CH'!$H$6:$H$2006,$N123)="","",INDEX('DM01-AV-CH'!$H$6:$H$2006,$N123)))</f>
        <v>HFP1Pos</v>
      </c>
      <c r="AO123" s="98" t="str" cm="1">
        <f t="array" ref="AO123">IF($N123="-","",IF(INDEX('DM01-AV-CH'!$I$6:$I$2006,$N123)="","",INDEX('DM01-AV-CH'!$I$6:$I$2006,$N123)))</f>
        <v>VAli</v>
      </c>
    </row>
    <row r="124" spans="1:41" x14ac:dyDescent="0.25">
      <c r="A124" s="201">
        <v>119</v>
      </c>
      <c r="B124" s="148" t="str" cm="1">
        <f t="array" ref="B124">IF(A124="","",INDEX(Korrelation!$E$4:$E$2004,A124))</f>
        <v>-</v>
      </c>
      <c r="C124" s="148">
        <f t="shared" si="10"/>
        <v>0</v>
      </c>
      <c r="D124" s="148">
        <f t="shared" si="11"/>
        <v>0</v>
      </c>
      <c r="E124" s="148" t="str">
        <f t="shared" si="12"/>
        <v/>
      </c>
      <c r="F124" s="148" t="str">
        <f t="shared" si="13"/>
        <v/>
      </c>
      <c r="G124" s="148" t="str">
        <f t="shared" si="14"/>
        <v/>
      </c>
      <c r="H124" s="148" cm="1">
        <f t="array" ref="H124">IF(A124="","",INDEX(Korrelation!$F$4:$F$2004,A124))</f>
        <v>69</v>
      </c>
      <c r="I124" s="148">
        <f t="shared" si="15"/>
        <v>0</v>
      </c>
      <c r="J124" s="148">
        <f t="shared" si="16"/>
        <v>0</v>
      </c>
      <c r="K124" s="148">
        <f t="shared" si="17"/>
        <v>69</v>
      </c>
      <c r="L124" s="148" t="str">
        <f t="shared" si="18"/>
        <v/>
      </c>
      <c r="M124" s="148" t="str">
        <f t="shared" si="19"/>
        <v/>
      </c>
      <c r="N124" s="148" t="str" cm="1">
        <f t="array" ref="N124">IF(A124="","",INDEX(Korrelation!$G$4:$G$2004,A124))</f>
        <v>-</v>
      </c>
      <c r="O124" s="148"/>
      <c r="P124" s="68" t="str" cm="1">
        <f t="array" aca="1" ref="P124" ca="1">IF(E124="",IF(K124="","",HYPERLINK("#DMAV_Dienste!"&amp;RIGHT(CELL("adresse",OFFSET(DMAV_Dienste!$E$6,K124-1,0)),LEN(CELL("adresse",OFFSET(DMAV_Dienste!$E$6,K124-1,0)))-FIND("!",CELL("adresse",OFFSET(DMAV_Dienste!$E$6,K124-1,0)))),"Dienst")),HYPERLINK("#DMAV_Modell!"&amp;RIGHT(CELL("adresse",OFFSET(DMAV_Modell!$G$6,E124-1,0)),LEN(CELL("adresse",OFFSET(DMAV_Modell!$G$6,E124-1,0)))-FIND("!",CELL("adresse",OFFSET(DMAV_Modell!$G$6,E124-1,0)))),"Modell"))</f>
        <v>Dienst</v>
      </c>
      <c r="Q124" s="85" t="str" cm="1">
        <f t="array" ref="Q124">IF(E124="",IF(K124="","",IF(INDEX(DMAV_Dienste!$H$6:$H$2006,K124)="","",INDEX(DMAV_Dienste!$H$6:$H$2006,K124))),IF(INDEX(DMAV_Modell!$J$6:$J$2006,E124)="","",INDEX(DMAV_Modell!$J$6:$J$2006,E124)))</f>
        <v>IMPORTS</v>
      </c>
      <c r="R124" s="86" t="str" cm="1">
        <f t="array" ref="R124">IF(E124="",IF(K124="","",IF(INDEX(DMAV_Dienste!$G$6:$G$2006,K124)="","",INDEX(DMAV_Dienste!$G$6:$G$2006,K124))),IF(INDEX(DMAV_Modell!$I$6:$I$2006,E124)="","",INDEX(DMAV_Modell!$I$6:$I$2006,E124)))</f>
        <v/>
      </c>
      <c r="S124" s="86" t="str" cm="1">
        <f t="array" ref="S124">IF(E124="",IF(K124="","",IF(INDEX(DMAV_Dienste!$I$6:$I$2006,K124)="","",INDEX(DMAV_Dienste!$I$6:$I$2006,K124))),IF(INDEX(DMAV_Modell!$K$6:$K$2006,E124)="","",INDEX(DMAV_Modell!$K$6:$K$2006,E124)))</f>
        <v>CHAdminCodes_V2</v>
      </c>
      <c r="T124" s="86" t="str" cm="1">
        <f t="array" ref="T124">IF(E124="",IF(K124="","",IF(INDEX(DMAV_Dienste!$L$6:$L$2006,K124)="","",INDEX(DMAV_Dienste!$L$6:$L$2006,K124))),IF(INDEX(DMAV_Modell!$N$6:$N$2006,E124)="","",INDEX(DMAV_Modell!$N$6:$N$2006,E124)))</f>
        <v/>
      </c>
      <c r="U124" s="87" t="str" cm="1">
        <f t="array" aca="1" ref="U124" ca="1">IF(AND(F124="",L124=""),"",HYPERLINK("#"&amp;RIGHT(CELL("dateiname"),LEN(CELL("dateiname"))-FIND("]",CELL("dateiname")))&amp;"!"&amp;CELL("adresse",OFFSET($F$6,MATCH(IF(F124="",L124,F124),$E$6:$E$2000,0)-1,4)),"STRUCT"))</f>
        <v/>
      </c>
      <c r="V124" s="88" t="str" cm="1">
        <f t="array" aca="1" ref="V124" ca="1">IF(AND(G124="",M124=""),"",HYPERLINK("#"&amp;RIGHT(CELL("dateiname"),LEN(CELL("dateiname"))-FIND("]",CELL("dateiname")))&amp;"!"&amp;CELL("adresse",OFFSET($G$6,MATCH(IF(G124="",M124,G124),$E$6:$E$2000,0)-1,3)),"SUBSTRUCT"))</f>
        <v/>
      </c>
      <c r="X124" s="104"/>
      <c r="Y124" s="201"/>
      <c r="Z124" s="117"/>
      <c r="AA124" s="118"/>
      <c r="AB124" s="119"/>
      <c r="AC124" s="120"/>
      <c r="AD124" s="201"/>
      <c r="AE124" s="109"/>
      <c r="AF124" s="110"/>
      <c r="AG124" s="111"/>
      <c r="AH124" s="112"/>
      <c r="AI124" s="201"/>
      <c r="AJ124" s="101"/>
      <c r="AL124" s="68" t="str" cm="1">
        <f t="array" aca="1" ref="AL124" ca="1">IF(N124="-","",HYPERLINK("#'DM01-AV-CH'!"&amp;RIGHT(CELL("adresse",OFFSET('DM01-AV-CH'!$G$6,N124-1,0)),LEN(CELL("adresse",OFFSET('DM01-AV-CH'!$G$6,N124-1,0)))-FIND("!",CELL("adresse",OFFSET('DM01-AV-CH'!$G$6,N124-1,0)))),"Modell"))</f>
        <v/>
      </c>
      <c r="AM124" s="96" t="str" cm="1">
        <f t="array" ref="AM124">IF($N124="-","",IF(INDEX('DM01-AV-CH'!$G$6:$G$2006,$N124)="","",INDEX('DM01-AV-CH'!$G$6:$G$2006,$N124)))</f>
        <v/>
      </c>
      <c r="AN124" s="97" t="str" cm="1">
        <f t="array" ref="AN124">IF($N124="-","",IF(INDEX('DM01-AV-CH'!$H$6:$H$2006,$N124)="","",INDEX('DM01-AV-CH'!$H$6:$H$2006,$N124)))</f>
        <v/>
      </c>
      <c r="AO124" s="98" t="str" cm="1">
        <f t="array" ref="AO124">IF($N124="-","",IF(INDEX('DM01-AV-CH'!$I$6:$I$2006,$N124)="","",INDEX('DM01-AV-CH'!$I$6:$I$2006,$N124)))</f>
        <v/>
      </c>
    </row>
    <row r="125" spans="1:41" x14ac:dyDescent="0.25">
      <c r="A125" s="201">
        <v>120</v>
      </c>
      <c r="B125" s="148" t="str" cm="1">
        <f t="array" ref="B125">IF(A125="","",INDEX(Korrelation!$E$4:$E$2004,A125))</f>
        <v>-</v>
      </c>
      <c r="C125" s="148">
        <f t="shared" si="10"/>
        <v>0</v>
      </c>
      <c r="D125" s="148">
        <f t="shared" si="11"/>
        <v>0</v>
      </c>
      <c r="E125" s="148" t="str">
        <f t="shared" si="12"/>
        <v/>
      </c>
      <c r="F125" s="148" t="str">
        <f t="shared" si="13"/>
        <v/>
      </c>
      <c r="G125" s="148" t="str">
        <f t="shared" si="14"/>
        <v/>
      </c>
      <c r="H125" s="148" cm="1">
        <f t="array" ref="H125">IF(A125="","",INDEX(Korrelation!$F$4:$F$2004,A125))</f>
        <v>70</v>
      </c>
      <c r="I125" s="148">
        <f t="shared" si="15"/>
        <v>0</v>
      </c>
      <c r="J125" s="148">
        <f t="shared" si="16"/>
        <v>0</v>
      </c>
      <c r="K125" s="148">
        <f t="shared" si="17"/>
        <v>70</v>
      </c>
      <c r="L125" s="148" t="str">
        <f t="shared" si="18"/>
        <v/>
      </c>
      <c r="M125" s="148" t="str">
        <f t="shared" si="19"/>
        <v/>
      </c>
      <c r="N125" s="148" t="str" cm="1">
        <f t="array" ref="N125">IF(A125="","",INDEX(Korrelation!$G$4:$G$2004,A125))</f>
        <v>-</v>
      </c>
      <c r="O125" s="148"/>
      <c r="P125" s="68" t="str" cm="1">
        <f t="array" aca="1" ref="P125" ca="1">IF(E125="",IF(K125="","",HYPERLINK("#DMAV_Dienste!"&amp;RIGHT(CELL("adresse",OFFSET(DMAV_Dienste!$E$6,K125-1,0)),LEN(CELL("adresse",OFFSET(DMAV_Dienste!$E$6,K125-1,0)))-FIND("!",CELL("adresse",OFFSET(DMAV_Dienste!$E$6,K125-1,0)))),"Dienst")),HYPERLINK("#DMAV_Modell!"&amp;RIGHT(CELL("adresse",OFFSET(DMAV_Modell!$G$6,E125-1,0)),LEN(CELL("adresse",OFFSET(DMAV_Modell!$G$6,E125-1,0)))-FIND("!",CELL("adresse",OFFSET(DMAV_Modell!$G$6,E125-1,0)))),"Modell"))</f>
        <v>Dienst</v>
      </c>
      <c r="Q125" s="85" t="str" cm="1">
        <f t="array" ref="Q125">IF(E125="",IF(K125="","",IF(INDEX(DMAV_Dienste!$H$6:$H$2006,K125)="","",INDEX(DMAV_Dienste!$H$6:$H$2006,K125))),IF(INDEX(DMAV_Modell!$J$6:$J$2006,E125)="","",INDEX(DMAV_Modell!$J$6:$J$2006,E125)))</f>
        <v>IMPORTS</v>
      </c>
      <c r="R125" s="86" t="str" cm="1">
        <f t="array" ref="R125">IF(E125="",IF(K125="","",IF(INDEX(DMAV_Dienste!$G$6:$G$2006,K125)="","",INDEX(DMAV_Dienste!$G$6:$G$2006,K125))),IF(INDEX(DMAV_Modell!$I$6:$I$2006,E125)="","",INDEX(DMAV_Modell!$I$6:$I$2006,E125)))</f>
        <v/>
      </c>
      <c r="S125" s="86" t="str" cm="1">
        <f t="array" ref="S125">IF(E125="",IF(K125="","",IF(INDEX(DMAV_Dienste!$I$6:$I$2006,K125)="","",INDEX(DMAV_Dienste!$I$6:$I$2006,K125))),IF(INDEX(DMAV_Modell!$K$6:$K$2006,E125)="","",INDEX(DMAV_Modell!$K$6:$K$2006,E125)))</f>
        <v>GeometryCHLV95_V2</v>
      </c>
      <c r="T125" s="86" t="str" cm="1">
        <f t="array" ref="T125">IF(E125="",IF(K125="","",IF(INDEX(DMAV_Dienste!$L$6:$L$2006,K125)="","",INDEX(DMAV_Dienste!$L$6:$L$2006,K125))),IF(INDEX(DMAV_Modell!$N$6:$N$2006,E125)="","",INDEX(DMAV_Modell!$N$6:$N$2006,E125)))</f>
        <v/>
      </c>
      <c r="U125" s="87" t="str" cm="1">
        <f t="array" aca="1" ref="U125" ca="1">IF(AND(F125="",L125=""),"",HYPERLINK("#"&amp;RIGHT(CELL("dateiname"),LEN(CELL("dateiname"))-FIND("]",CELL("dateiname")))&amp;"!"&amp;CELL("adresse",OFFSET($F$6,MATCH(IF(F125="",L125,F125),$E$6:$E$2000,0)-1,4)),"STRUCT"))</f>
        <v/>
      </c>
      <c r="V125" s="88" t="str" cm="1">
        <f t="array" aca="1" ref="V125" ca="1">IF(AND(G125="",M125=""),"",HYPERLINK("#"&amp;RIGHT(CELL("dateiname"),LEN(CELL("dateiname"))-FIND("]",CELL("dateiname")))&amp;"!"&amp;CELL("adresse",OFFSET($G$6,MATCH(IF(G125="",M125,G125),$E$6:$E$2000,0)-1,3)),"SUBSTRUCT"))</f>
        <v/>
      </c>
      <c r="X125" s="104"/>
      <c r="Y125" s="201"/>
      <c r="Z125" s="117"/>
      <c r="AA125" s="118"/>
      <c r="AB125" s="119"/>
      <c r="AC125" s="120"/>
      <c r="AD125" s="201"/>
      <c r="AE125" s="109"/>
      <c r="AF125" s="110"/>
      <c r="AG125" s="111"/>
      <c r="AH125" s="112"/>
      <c r="AI125" s="201"/>
      <c r="AJ125" s="101"/>
      <c r="AL125" s="68" t="str" cm="1">
        <f t="array" aca="1" ref="AL125" ca="1">IF(N125="-","",HYPERLINK("#'DM01-AV-CH'!"&amp;RIGHT(CELL("adresse",OFFSET('DM01-AV-CH'!$G$6,N125-1,0)),LEN(CELL("adresse",OFFSET('DM01-AV-CH'!$G$6,N125-1,0)))-FIND("!",CELL("adresse",OFFSET('DM01-AV-CH'!$G$6,N125-1,0)))),"Modell"))</f>
        <v/>
      </c>
      <c r="AM125" s="96" t="str" cm="1">
        <f t="array" ref="AM125">IF($N125="-","",IF(INDEX('DM01-AV-CH'!$G$6:$G$2006,$N125)="","",INDEX('DM01-AV-CH'!$G$6:$G$2006,$N125)))</f>
        <v/>
      </c>
      <c r="AN125" s="97" t="str" cm="1">
        <f t="array" ref="AN125">IF($N125="-","",IF(INDEX('DM01-AV-CH'!$H$6:$H$2006,$N125)="","",INDEX('DM01-AV-CH'!$H$6:$H$2006,$N125)))</f>
        <v/>
      </c>
      <c r="AO125" s="98" t="str" cm="1">
        <f t="array" ref="AO125">IF($N125="-","",IF(INDEX('DM01-AV-CH'!$I$6:$I$2006,$N125)="","",INDEX('DM01-AV-CH'!$I$6:$I$2006,$N125)))</f>
        <v/>
      </c>
    </row>
    <row r="126" spans="1:41" x14ac:dyDescent="0.25">
      <c r="A126" s="201">
        <v>121</v>
      </c>
      <c r="B126" s="148" t="str" cm="1">
        <f t="array" ref="B126">IF(A126="","",INDEX(Korrelation!$E$4:$E$2004,A126))</f>
        <v>-</v>
      </c>
      <c r="C126" s="148">
        <f t="shared" si="10"/>
        <v>0</v>
      </c>
      <c r="D126" s="148">
        <f t="shared" si="11"/>
        <v>0</v>
      </c>
      <c r="E126" s="148" t="str">
        <f t="shared" si="12"/>
        <v/>
      </c>
      <c r="F126" s="148" t="str">
        <f t="shared" si="13"/>
        <v/>
      </c>
      <c r="G126" s="148" t="str">
        <f t="shared" si="14"/>
        <v/>
      </c>
      <c r="H126" s="148" cm="1">
        <f t="array" ref="H126">IF(A126="","",INDEX(Korrelation!$F$4:$F$2004,A126))</f>
        <v>71</v>
      </c>
      <c r="I126" s="148">
        <f t="shared" si="15"/>
        <v>0</v>
      </c>
      <c r="J126" s="148">
        <f t="shared" si="16"/>
        <v>0</v>
      </c>
      <c r="K126" s="148">
        <f t="shared" si="17"/>
        <v>71</v>
      </c>
      <c r="L126" s="148" t="str">
        <f t="shared" si="18"/>
        <v/>
      </c>
      <c r="M126" s="148" t="str">
        <f t="shared" si="19"/>
        <v/>
      </c>
      <c r="N126" s="148" t="str" cm="1">
        <f t="array" ref="N126">IF(A126="","",INDEX(Korrelation!$G$4:$G$2004,A126))</f>
        <v>-</v>
      </c>
      <c r="O126" s="148"/>
      <c r="P126" s="68" t="str" cm="1">
        <f t="array" aca="1" ref="P126" ca="1">IF(E126="",IF(K126="","",HYPERLINK("#DMAV_Dienste!"&amp;RIGHT(CELL("adresse",OFFSET(DMAV_Dienste!$E$6,K126-1,0)),LEN(CELL("adresse",OFFSET(DMAV_Dienste!$E$6,K126-1,0)))-FIND("!",CELL("adresse",OFFSET(DMAV_Dienste!$E$6,K126-1,0)))),"Dienst")),HYPERLINK("#DMAV_Modell!"&amp;RIGHT(CELL("adresse",OFFSET(DMAV_Modell!$G$6,E126-1,0)),LEN(CELL("adresse",OFFSET(DMAV_Modell!$G$6,E126-1,0)))-FIND("!",CELL("adresse",OFFSET(DMAV_Modell!$G$6,E126-1,0)))),"Modell"))</f>
        <v>Dienst</v>
      </c>
      <c r="Q126" s="85" t="str" cm="1">
        <f t="array" ref="Q126">IF(E126="",IF(K126="","",IF(INDEX(DMAV_Dienste!$H$6:$H$2006,K126)="","",INDEX(DMAV_Dienste!$H$6:$H$2006,K126))),IF(INDEX(DMAV_Modell!$J$6:$J$2006,E126)="","",INDEX(DMAV_Modell!$J$6:$J$2006,E126)))</f>
        <v>DOMAIN</v>
      </c>
      <c r="R126" s="86" t="str" cm="1">
        <f t="array" ref="R126">IF(E126="",IF(K126="","",IF(INDEX(DMAV_Dienste!$G$6:$G$2006,K126)="","",INDEX(DMAV_Dienste!$G$6:$G$2006,K126))),IF(INDEX(DMAV_Modell!$I$6:$I$2006,E126)="","",INDEX(DMAV_Modell!$I$6:$I$2006,E126)))</f>
        <v/>
      </c>
      <c r="S126" s="86" t="str" cm="1">
        <f t="array" ref="S126">IF(E126="",IF(K126="","",IF(INDEX(DMAV_Dienste!$I$6:$I$2006,K126)="","",INDEX(DMAV_Dienste!$I$6:$I$2006,K126))),IF(INDEX(DMAV_Modell!$K$6:$K$2006,E126)="","",INDEX(DMAV_Modell!$K$6:$K$2006,E126)))</f>
        <v>Genauigkeit</v>
      </c>
      <c r="T126" s="86" t="str" cm="1">
        <f t="array" ref="T126">IF(E126="",IF(K126="","",IF(INDEX(DMAV_Dienste!$L$6:$L$2006,K126)="","",INDEX(DMAV_Dienste!$L$6:$L$2006,K126))),IF(INDEX(DMAV_Modell!$N$6:$N$2006,E126)="","",INDEX(DMAV_Modell!$N$6:$N$2006,E126)))</f>
        <v/>
      </c>
      <c r="U126" s="87" t="str" cm="1">
        <f t="array" aca="1" ref="U126" ca="1">IF(AND(F126="",L126=""),"",HYPERLINK("#"&amp;RIGHT(CELL("dateiname"),LEN(CELL("dateiname"))-FIND("]",CELL("dateiname")))&amp;"!"&amp;CELL("adresse",OFFSET($F$6,MATCH(IF(F126="",L126,F126),$E$6:$E$2000,0)-1,4)),"STRUCT"))</f>
        <v/>
      </c>
      <c r="V126" s="88" t="str" cm="1">
        <f t="array" aca="1" ref="V126" ca="1">IF(AND(G126="",M126=""),"",HYPERLINK("#"&amp;RIGHT(CELL("dateiname"),LEN(CELL("dateiname"))-FIND("]",CELL("dateiname")))&amp;"!"&amp;CELL("adresse",OFFSET($G$6,MATCH(IF(G126="",M126,G126),$E$6:$E$2000,0)-1,3)),"SUBSTRUCT"))</f>
        <v/>
      </c>
      <c r="X126" s="104"/>
      <c r="Y126" s="201"/>
      <c r="Z126" s="117"/>
      <c r="AA126" s="118"/>
      <c r="AB126" s="119"/>
      <c r="AC126" s="120"/>
      <c r="AD126" s="201"/>
      <c r="AE126" s="109"/>
      <c r="AF126" s="110"/>
      <c r="AG126" s="111"/>
      <c r="AH126" s="112"/>
      <c r="AI126" s="201"/>
      <c r="AJ126" s="101"/>
      <c r="AL126" s="68" t="str" cm="1">
        <f t="array" aca="1" ref="AL126" ca="1">IF(N126="-","",HYPERLINK("#'DM01-AV-CH'!"&amp;RIGHT(CELL("adresse",OFFSET('DM01-AV-CH'!$G$6,N126-1,0)),LEN(CELL("adresse",OFFSET('DM01-AV-CH'!$G$6,N126-1,0)))-FIND("!",CELL("adresse",OFFSET('DM01-AV-CH'!$G$6,N126-1,0)))),"Modell"))</f>
        <v/>
      </c>
      <c r="AM126" s="96" t="str" cm="1">
        <f t="array" ref="AM126">IF($N126="-","",IF(INDEX('DM01-AV-CH'!$G$6:$G$2006,$N126)="","",INDEX('DM01-AV-CH'!$G$6:$G$2006,$N126)))</f>
        <v/>
      </c>
      <c r="AN126" s="97" t="str" cm="1">
        <f t="array" ref="AN126">IF($N126="-","",IF(INDEX('DM01-AV-CH'!$H$6:$H$2006,$N126)="","",INDEX('DM01-AV-CH'!$H$6:$H$2006,$N126)))</f>
        <v/>
      </c>
      <c r="AO126" s="98" t="str" cm="1">
        <f t="array" ref="AO126">IF($N126="-","",IF(INDEX('DM01-AV-CH'!$I$6:$I$2006,$N126)="","",INDEX('DM01-AV-CH'!$I$6:$I$2006,$N126)))</f>
        <v/>
      </c>
    </row>
    <row r="127" spans="1:41" x14ac:dyDescent="0.25">
      <c r="A127" s="201">
        <v>122</v>
      </c>
      <c r="B127" s="148" t="str" cm="1">
        <f t="array" ref="B127">IF(A127="","",INDEX(Korrelation!$E$4:$E$2004,A127))</f>
        <v>-</v>
      </c>
      <c r="C127" s="148">
        <f t="shared" si="10"/>
        <v>0</v>
      </c>
      <c r="D127" s="148">
        <f t="shared" si="11"/>
        <v>0</v>
      </c>
      <c r="E127" s="148" t="str">
        <f t="shared" si="12"/>
        <v/>
      </c>
      <c r="F127" s="148" t="str">
        <f t="shared" si="13"/>
        <v/>
      </c>
      <c r="G127" s="148" t="str">
        <f t="shared" si="14"/>
        <v/>
      </c>
      <c r="H127" s="148" cm="1">
        <f t="array" ref="H127">IF(A127="","",INDEX(Korrelation!$F$4:$F$2004,A127))</f>
        <v>72</v>
      </c>
      <c r="I127" s="148">
        <f t="shared" si="15"/>
        <v>0</v>
      </c>
      <c r="J127" s="148">
        <f t="shared" si="16"/>
        <v>0</v>
      </c>
      <c r="K127" s="148">
        <f t="shared" si="17"/>
        <v>72</v>
      </c>
      <c r="L127" s="148" t="str">
        <f t="shared" si="18"/>
        <v/>
      </c>
      <c r="M127" s="148" t="str">
        <f t="shared" si="19"/>
        <v/>
      </c>
      <c r="N127" s="148" t="str" cm="1">
        <f t="array" ref="N127">IF(A127="","",INDEX(Korrelation!$G$4:$G$2004,A127))</f>
        <v>-</v>
      </c>
      <c r="O127" s="148"/>
      <c r="P127" s="68" t="str" cm="1">
        <f t="array" aca="1" ref="P127" ca="1">IF(E127="",IF(K127="","",HYPERLINK("#DMAV_Dienste!"&amp;RIGHT(CELL("adresse",OFFSET(DMAV_Dienste!$E$6,K127-1,0)),LEN(CELL("adresse",OFFSET(DMAV_Dienste!$E$6,K127-1,0)))-FIND("!",CELL("adresse",OFFSET(DMAV_Dienste!$E$6,K127-1,0)))),"Dienst")),HYPERLINK("#DMAV_Modell!"&amp;RIGHT(CELL("adresse",OFFSET(DMAV_Modell!$G$6,E127-1,0)),LEN(CELL("adresse",OFFSET(DMAV_Modell!$G$6,E127-1,0)))-FIND("!",CELL("adresse",OFFSET(DMAV_Modell!$G$6,E127-1,0)))),"Modell"))</f>
        <v>Dienst</v>
      </c>
      <c r="Q127" s="85" t="str" cm="1">
        <f t="array" ref="Q127">IF(E127="",IF(K127="","",IF(INDEX(DMAV_Dienste!$H$6:$H$2006,K127)="","",INDEX(DMAV_Dienste!$H$6:$H$2006,K127))),IF(INDEX(DMAV_Modell!$J$6:$J$2006,E127)="","",INDEX(DMAV_Modell!$J$6:$J$2006,E127)))</f>
        <v>DOMAIN</v>
      </c>
      <c r="R127" s="86" t="str" cm="1">
        <f t="array" ref="R127">IF(E127="",IF(K127="","",IF(INDEX(DMAV_Dienste!$G$6:$G$2006,K127)="","",INDEX(DMAV_Dienste!$G$6:$G$2006,K127))),IF(INDEX(DMAV_Modell!$I$6:$I$2006,E127)="","",INDEX(DMAV_Modell!$I$6:$I$2006,E127)))</f>
        <v/>
      </c>
      <c r="S127" s="86" t="str" cm="1">
        <f t="array" ref="S127">IF(E127="",IF(K127="","",IF(INDEX(DMAV_Dienste!$I$6:$I$2006,K127)="","",INDEX(DMAV_Dienste!$I$6:$I$2006,K127))),IF(INDEX(DMAV_Modell!$K$6:$K$2006,E127)="","",INDEX(DMAV_Modell!$K$6:$K$2006,E127)))</f>
        <v>NBIdent</v>
      </c>
      <c r="T127" s="86" t="str" cm="1">
        <f t="array" ref="T127">IF(E127="",IF(K127="","",IF(INDEX(DMAV_Dienste!$L$6:$L$2006,K127)="","",INDEX(DMAV_Dienste!$L$6:$L$2006,K127))),IF(INDEX(DMAV_Modell!$N$6:$N$2006,E127)="","",INDEX(DMAV_Modell!$N$6:$N$2006,E127)))</f>
        <v/>
      </c>
      <c r="U127" s="87" t="str" cm="1">
        <f t="array" aca="1" ref="U127" ca="1">IF(AND(F127="",L127=""),"",HYPERLINK("#"&amp;RIGHT(CELL("dateiname"),LEN(CELL("dateiname"))-FIND("]",CELL("dateiname")))&amp;"!"&amp;CELL("adresse",OFFSET($F$6,MATCH(IF(F127="",L127,F127),$E$6:$E$2000,0)-1,4)),"STRUCT"))</f>
        <v/>
      </c>
      <c r="V127" s="88" t="str" cm="1">
        <f t="array" aca="1" ref="V127" ca="1">IF(AND(G127="",M127=""),"",HYPERLINK("#"&amp;RIGHT(CELL("dateiname"),LEN(CELL("dateiname"))-FIND("]",CELL("dateiname")))&amp;"!"&amp;CELL("adresse",OFFSET($G$6,MATCH(IF(G127="",M127,G127),$E$6:$E$2000,0)-1,3)),"SUBSTRUCT"))</f>
        <v/>
      </c>
      <c r="X127" s="104"/>
      <c r="Y127" s="201"/>
      <c r="Z127" s="117"/>
      <c r="AA127" s="118"/>
      <c r="AB127" s="119"/>
      <c r="AC127" s="120"/>
      <c r="AD127" s="201"/>
      <c r="AE127" s="109"/>
      <c r="AF127" s="110"/>
      <c r="AG127" s="111"/>
      <c r="AH127" s="112"/>
      <c r="AI127" s="201"/>
      <c r="AJ127" s="101"/>
      <c r="AL127" s="68" t="str" cm="1">
        <f t="array" aca="1" ref="AL127" ca="1">IF(N127="-","",HYPERLINK("#'DM01-AV-CH'!"&amp;RIGHT(CELL("adresse",OFFSET('DM01-AV-CH'!$G$6,N127-1,0)),LEN(CELL("adresse",OFFSET('DM01-AV-CH'!$G$6,N127-1,0)))-FIND("!",CELL("adresse",OFFSET('DM01-AV-CH'!$G$6,N127-1,0)))),"Modell"))</f>
        <v/>
      </c>
      <c r="AM127" s="96" t="str" cm="1">
        <f t="array" ref="AM127">IF($N127="-","",IF(INDEX('DM01-AV-CH'!$G$6:$G$2006,$N127)="","",INDEX('DM01-AV-CH'!$G$6:$G$2006,$N127)))</f>
        <v/>
      </c>
      <c r="AN127" s="97" t="str" cm="1">
        <f t="array" ref="AN127">IF($N127="-","",IF(INDEX('DM01-AV-CH'!$H$6:$H$2006,$N127)="","",INDEX('DM01-AV-CH'!$H$6:$H$2006,$N127)))</f>
        <v/>
      </c>
      <c r="AO127" s="98" t="str" cm="1">
        <f t="array" ref="AO127">IF($N127="-","",IF(INDEX('DM01-AV-CH'!$I$6:$I$2006,$N127)="","",INDEX('DM01-AV-CH'!$I$6:$I$2006,$N127)))</f>
        <v/>
      </c>
    </row>
    <row r="128" spans="1:41" x14ac:dyDescent="0.25">
      <c r="A128" s="201">
        <v>123</v>
      </c>
      <c r="B128" s="148" t="str" cm="1">
        <f t="array" ref="B128">IF(A128="","",INDEX(Korrelation!$E$4:$E$2004,A128))</f>
        <v>-</v>
      </c>
      <c r="C128" s="148">
        <f t="shared" si="10"/>
        <v>0</v>
      </c>
      <c r="D128" s="148">
        <f t="shared" si="11"/>
        <v>0</v>
      </c>
      <c r="E128" s="148" t="str">
        <f t="shared" si="12"/>
        <v/>
      </c>
      <c r="F128" s="148" t="str">
        <f t="shared" si="13"/>
        <v/>
      </c>
      <c r="G128" s="148" t="str">
        <f t="shared" si="14"/>
        <v/>
      </c>
      <c r="H128" s="148" cm="1">
        <f t="array" ref="H128">IF(A128="","",INDEX(Korrelation!$F$4:$F$2004,A128))</f>
        <v>73</v>
      </c>
      <c r="I128" s="148">
        <f t="shared" si="15"/>
        <v>0</v>
      </c>
      <c r="J128" s="148">
        <f t="shared" si="16"/>
        <v>0</v>
      </c>
      <c r="K128" s="148">
        <f t="shared" si="17"/>
        <v>73</v>
      </c>
      <c r="L128" s="148" t="str">
        <f t="shared" si="18"/>
        <v/>
      </c>
      <c r="M128" s="148" t="str">
        <f t="shared" si="19"/>
        <v/>
      </c>
      <c r="N128" s="148" t="str" cm="1">
        <f t="array" ref="N128">IF(A128="","",INDEX(Korrelation!$G$4:$G$2004,A128))</f>
        <v>-</v>
      </c>
      <c r="O128" s="148"/>
      <c r="P128" s="68" t="str" cm="1">
        <f t="array" aca="1" ref="P128" ca="1">IF(E128="",IF(K128="","",HYPERLINK("#DMAV_Dienste!"&amp;RIGHT(CELL("adresse",OFFSET(DMAV_Dienste!$E$6,K128-1,0)),LEN(CELL("adresse",OFFSET(DMAV_Dienste!$E$6,K128-1,0)))-FIND("!",CELL("adresse",OFFSET(DMAV_Dienste!$E$6,K128-1,0)))),"Dienst")),HYPERLINK("#DMAV_Modell!"&amp;RIGHT(CELL("adresse",OFFSET(DMAV_Modell!$G$6,E128-1,0)),LEN(CELL("adresse",OFFSET(DMAV_Modell!$G$6,E128-1,0)))-FIND("!",CELL("adresse",OFFSET(DMAV_Modell!$G$6,E128-1,0)))),"Modell"))</f>
        <v>Dienst</v>
      </c>
      <c r="Q128" s="85" t="str" cm="1">
        <f t="array" ref="Q128">IF(E128="",IF(K128="","",IF(INDEX(DMAV_Dienste!$H$6:$H$2006,K128)="","",INDEX(DMAV_Dienste!$H$6:$H$2006,K128))),IF(INDEX(DMAV_Modell!$J$6:$J$2006,E128)="","",INDEX(DMAV_Modell!$J$6:$J$2006,E128)))</f>
        <v>DOMAIN</v>
      </c>
      <c r="R128" s="86" t="str" cm="1">
        <f t="array" ref="R128">IF(E128="",IF(K128="","",IF(INDEX(DMAV_Dienste!$G$6:$G$2006,K128)="","",INDEX(DMAV_Dienste!$G$6:$G$2006,K128))),IF(INDEX(DMAV_Modell!$I$6:$I$2006,E128)="","",INDEX(DMAV_Modell!$I$6:$I$2006,E128)))</f>
        <v/>
      </c>
      <c r="S128" s="86" t="str" cm="1">
        <f t="array" ref="S128">IF(E128="",IF(K128="","",IF(INDEX(DMAV_Dienste!$I$6:$I$2006,K128)="","",INDEX(DMAV_Dienste!$I$6:$I$2006,K128))),IF(INDEX(DMAV_Modell!$K$6:$K$2006,E128)="","",INDEX(DMAV_Modell!$K$6:$K$2006,E128)))</f>
        <v>Zuverlaessigkeit</v>
      </c>
      <c r="T128" s="86" t="str" cm="1">
        <f t="array" ref="T128">IF(E128="",IF(K128="","",IF(INDEX(DMAV_Dienste!$L$6:$L$2006,K128)="","",INDEX(DMAV_Dienste!$L$6:$L$2006,K128))),IF(INDEX(DMAV_Modell!$N$6:$N$2006,E128)="","",INDEX(DMAV_Modell!$N$6:$N$2006,E128)))</f>
        <v/>
      </c>
      <c r="U128" s="87" t="str" cm="1">
        <f t="array" aca="1" ref="U128" ca="1">IF(AND(F128="",L128=""),"",HYPERLINK("#"&amp;RIGHT(CELL("dateiname"),LEN(CELL("dateiname"))-FIND("]",CELL("dateiname")))&amp;"!"&amp;CELL("adresse",OFFSET($F$6,MATCH(IF(F128="",L128,F128),$E$6:$E$2000,0)-1,4)),"STRUCT"))</f>
        <v/>
      </c>
      <c r="V128" s="88" t="str" cm="1">
        <f t="array" aca="1" ref="V128" ca="1">IF(AND(G128="",M128=""),"",HYPERLINK("#"&amp;RIGHT(CELL("dateiname"),LEN(CELL("dateiname"))-FIND("]",CELL("dateiname")))&amp;"!"&amp;CELL("adresse",OFFSET($G$6,MATCH(IF(G128="",M128,G128),$E$6:$E$2000,0)-1,3)),"SUBSTRUCT"))</f>
        <v/>
      </c>
      <c r="X128" s="104"/>
      <c r="Y128" s="201"/>
      <c r="Z128" s="117"/>
      <c r="AA128" s="118"/>
      <c r="AB128" s="119"/>
      <c r="AC128" s="120"/>
      <c r="AD128" s="201"/>
      <c r="AE128" s="109"/>
      <c r="AF128" s="110"/>
      <c r="AG128" s="111"/>
      <c r="AH128" s="112"/>
      <c r="AI128" s="201"/>
      <c r="AJ128" s="101"/>
      <c r="AL128" s="68" t="str" cm="1">
        <f t="array" aca="1" ref="AL128" ca="1">IF(N128="-","",HYPERLINK("#'DM01-AV-CH'!"&amp;RIGHT(CELL("adresse",OFFSET('DM01-AV-CH'!$G$6,N128-1,0)),LEN(CELL("adresse",OFFSET('DM01-AV-CH'!$G$6,N128-1,0)))-FIND("!",CELL("adresse",OFFSET('DM01-AV-CH'!$G$6,N128-1,0)))),"Modell"))</f>
        <v/>
      </c>
      <c r="AM128" s="96" t="str" cm="1">
        <f t="array" ref="AM128">IF($N128="-","",IF(INDEX('DM01-AV-CH'!$G$6:$G$2006,$N128)="","",INDEX('DM01-AV-CH'!$G$6:$G$2006,$N128)))</f>
        <v/>
      </c>
      <c r="AN128" s="97" t="str" cm="1">
        <f t="array" ref="AN128">IF($N128="-","",IF(INDEX('DM01-AV-CH'!$H$6:$H$2006,$N128)="","",INDEX('DM01-AV-CH'!$H$6:$H$2006,$N128)))</f>
        <v/>
      </c>
      <c r="AO128" s="98" t="str" cm="1">
        <f t="array" ref="AO128">IF($N128="-","",IF(INDEX('DM01-AV-CH'!$I$6:$I$2006,$N128)="","",INDEX('DM01-AV-CH'!$I$6:$I$2006,$N128)))</f>
        <v/>
      </c>
    </row>
    <row r="129" spans="1:41" x14ac:dyDescent="0.25">
      <c r="A129" s="201">
        <v>124</v>
      </c>
      <c r="B129" s="148" t="str" cm="1">
        <f t="array" ref="B129">IF(A129="","",INDEX(Korrelation!$E$4:$E$2004,A129))</f>
        <v>-</v>
      </c>
      <c r="C129" s="148">
        <f t="shared" si="10"/>
        <v>0</v>
      </c>
      <c r="D129" s="148">
        <f t="shared" si="11"/>
        <v>0</v>
      </c>
      <c r="E129" s="148" t="str">
        <f t="shared" si="12"/>
        <v/>
      </c>
      <c r="F129" s="148" t="str">
        <f t="shared" si="13"/>
        <v/>
      </c>
      <c r="G129" s="148" t="str">
        <f t="shared" si="14"/>
        <v/>
      </c>
      <c r="H129" s="148" cm="1">
        <f t="array" ref="H129">IF(A129="","",INDEX(Korrelation!$F$4:$F$2004,A129))</f>
        <v>74</v>
      </c>
      <c r="I129" s="148">
        <f t="shared" si="15"/>
        <v>0</v>
      </c>
      <c r="J129" s="148">
        <f t="shared" si="16"/>
        <v>0</v>
      </c>
      <c r="K129" s="148">
        <f t="shared" si="17"/>
        <v>74</v>
      </c>
      <c r="L129" s="148" t="str">
        <f t="shared" si="18"/>
        <v/>
      </c>
      <c r="M129" s="148" t="str">
        <f t="shared" si="19"/>
        <v/>
      </c>
      <c r="N129" s="148" t="str" cm="1">
        <f t="array" ref="N129">IF(A129="","",INDEX(Korrelation!$G$4:$G$2004,A129))</f>
        <v>-</v>
      </c>
      <c r="O129" s="148"/>
      <c r="P129" s="68" t="str" cm="1">
        <f t="array" aca="1" ref="P129" ca="1">IF(E129="",IF(K129="","",HYPERLINK("#DMAV_Dienste!"&amp;RIGHT(CELL("adresse",OFFSET(DMAV_Dienste!$E$6,K129-1,0)),LEN(CELL("adresse",OFFSET(DMAV_Dienste!$E$6,K129-1,0)))-FIND("!",CELL("adresse",OFFSET(DMAV_Dienste!$E$6,K129-1,0)))),"Dienst")),HYPERLINK("#DMAV_Modell!"&amp;RIGHT(CELL("adresse",OFFSET(DMAV_Modell!$G$6,E129-1,0)),LEN(CELL("adresse",OFFSET(DMAV_Modell!$G$6,E129-1,0)))-FIND("!",CELL("adresse",OFFSET(DMAV_Modell!$G$6,E129-1,0)))),"Modell"))</f>
        <v>Dienst</v>
      </c>
      <c r="Q129" s="85" t="str" cm="1">
        <f t="array" ref="Q129">IF(E129="",IF(K129="","",IF(INDEX(DMAV_Dienste!$H$6:$H$2006,K129)="","",INDEX(DMAV_Dienste!$H$6:$H$2006,K129))),IF(INDEX(DMAV_Modell!$J$6:$J$2006,E129)="","",INDEX(DMAV_Modell!$J$6:$J$2006,E129)))</f>
        <v>DOMAIN</v>
      </c>
      <c r="R129" s="86" t="str" cm="1">
        <f t="array" ref="R129">IF(E129="",IF(K129="","",IF(INDEX(DMAV_Dienste!$G$6:$G$2006,K129)="","",INDEX(DMAV_Dienste!$G$6:$G$2006,K129))),IF(INDEX(DMAV_Modell!$I$6:$I$2006,E129)="","",INDEX(DMAV_Modell!$I$6:$I$2006,E129)))</f>
        <v/>
      </c>
      <c r="S129" s="86" t="str" cm="1">
        <f t="array" ref="S129">IF(E129="",IF(K129="","",IF(INDEX(DMAV_Dienste!$I$6:$I$2006,K129)="","",INDEX(DMAV_Dienste!$I$6:$I$2006,K129))),IF(INDEX(DMAV_Modell!$K$6:$K$2006,E129)="","",INDEX(DMAV_Modell!$K$6:$K$2006,E129)))</f>
        <v>Zuverlaessigkeit</v>
      </c>
      <c r="T129" s="86" t="str" cm="1">
        <f t="array" ref="T129">IF(E129="",IF(K129="","",IF(INDEX(DMAV_Dienste!$L$6:$L$2006,K129)="","",INDEX(DMAV_Dienste!$L$6:$L$2006,K129))),IF(INDEX(DMAV_Modell!$N$6:$N$2006,E129)="","",INDEX(DMAV_Modell!$N$6:$N$2006,E129)))</f>
        <v/>
      </c>
      <c r="U129" s="87" t="str" cm="1">
        <f t="array" aca="1" ref="U129" ca="1">IF(AND(F129="",L129=""),"",HYPERLINK("#"&amp;RIGHT(CELL("dateiname"),LEN(CELL("dateiname"))-FIND("]",CELL("dateiname")))&amp;"!"&amp;CELL("adresse",OFFSET($F$6,MATCH(IF(F129="",L129,F129),$E$6:$E$2000,0)-1,4)),"STRUCT"))</f>
        <v/>
      </c>
      <c r="V129" s="88" t="str" cm="1">
        <f t="array" aca="1" ref="V129" ca="1">IF(AND(G129="",M129=""),"",HYPERLINK("#"&amp;RIGHT(CELL("dateiname"),LEN(CELL("dateiname"))-FIND("]",CELL("dateiname")))&amp;"!"&amp;CELL("adresse",OFFSET($G$6,MATCH(IF(G129="",M129,G129),$E$6:$E$2000,0)-1,3)),"SUBSTRUCT"))</f>
        <v/>
      </c>
      <c r="X129" s="104"/>
      <c r="Y129" s="201"/>
      <c r="Z129" s="117"/>
      <c r="AA129" s="118"/>
      <c r="AB129" s="119"/>
      <c r="AC129" s="120"/>
      <c r="AD129" s="201"/>
      <c r="AE129" s="109"/>
      <c r="AF129" s="110"/>
      <c r="AG129" s="111"/>
      <c r="AH129" s="112"/>
      <c r="AI129" s="201"/>
      <c r="AJ129" s="101"/>
      <c r="AL129" s="68" t="str" cm="1">
        <f t="array" aca="1" ref="AL129" ca="1">IF(N129="-","",HYPERLINK("#'DM01-AV-CH'!"&amp;RIGHT(CELL("adresse",OFFSET('DM01-AV-CH'!$G$6,N129-1,0)),LEN(CELL("adresse",OFFSET('DM01-AV-CH'!$G$6,N129-1,0)))-FIND("!",CELL("adresse",OFFSET('DM01-AV-CH'!$G$6,N129-1,0)))),"Modell"))</f>
        <v/>
      </c>
      <c r="AM129" s="96" t="str" cm="1">
        <f t="array" ref="AM129">IF($N129="-","",IF(INDEX('DM01-AV-CH'!$G$6:$G$2006,$N129)="","",INDEX('DM01-AV-CH'!$G$6:$G$2006,$N129)))</f>
        <v/>
      </c>
      <c r="AN129" s="97" t="str" cm="1">
        <f t="array" ref="AN129">IF($N129="-","",IF(INDEX('DM01-AV-CH'!$H$6:$H$2006,$N129)="","",INDEX('DM01-AV-CH'!$H$6:$H$2006,$N129)))</f>
        <v/>
      </c>
      <c r="AO129" s="98" t="str" cm="1">
        <f t="array" ref="AO129">IF($N129="-","",IF(INDEX('DM01-AV-CH'!$I$6:$I$2006,$N129)="","",INDEX('DM01-AV-CH'!$I$6:$I$2006,$N129)))</f>
        <v/>
      </c>
    </row>
    <row r="130" spans="1:41" x14ac:dyDescent="0.25">
      <c r="A130" s="201">
        <v>125</v>
      </c>
      <c r="B130" s="148" t="str" cm="1">
        <f t="array" ref="B130">IF(A130="","",INDEX(Korrelation!$E$4:$E$2004,A130))</f>
        <v>-</v>
      </c>
      <c r="C130" s="148">
        <f t="shared" si="10"/>
        <v>0</v>
      </c>
      <c r="D130" s="148">
        <f t="shared" si="11"/>
        <v>0</v>
      </c>
      <c r="E130" s="148" t="str">
        <f t="shared" si="12"/>
        <v/>
      </c>
      <c r="F130" s="148" t="str">
        <f t="shared" si="13"/>
        <v/>
      </c>
      <c r="G130" s="148" t="str">
        <f t="shared" si="14"/>
        <v/>
      </c>
      <c r="H130" s="148" cm="1">
        <f t="array" ref="H130">IF(A130="","",INDEX(Korrelation!$F$4:$F$2004,A130))</f>
        <v>115</v>
      </c>
      <c r="I130" s="148">
        <f t="shared" si="15"/>
        <v>0</v>
      </c>
      <c r="J130" s="148">
        <f t="shared" si="16"/>
        <v>0</v>
      </c>
      <c r="K130" s="148">
        <f t="shared" si="17"/>
        <v>115</v>
      </c>
      <c r="L130" s="148" t="str">
        <f t="shared" si="18"/>
        <v/>
      </c>
      <c r="M130" s="148" t="str">
        <f t="shared" si="19"/>
        <v/>
      </c>
      <c r="N130" s="148" cm="1">
        <f t="array" ref="N130">IF(A130="","",INDEX(Korrelation!$G$4:$G$2004,A130))</f>
        <v>81</v>
      </c>
      <c r="O130" s="148"/>
      <c r="P130" s="68" t="str" cm="1">
        <f t="array" aca="1" ref="P130" ca="1">IF(E130="",IF(K130="","",HYPERLINK("#DMAV_Dienste!"&amp;RIGHT(CELL("adresse",OFFSET(DMAV_Dienste!$E$6,K130-1,0)),LEN(CELL("adresse",OFFSET(DMAV_Dienste!$E$6,K130-1,0)))-FIND("!",CELL("adresse",OFFSET(DMAV_Dienste!$E$6,K130-1,0)))),"Dienst")),HYPERLINK("#DMAV_Modell!"&amp;RIGHT(CELL("adresse",OFFSET(DMAV_Modell!$G$6,E130-1,0)),LEN(CELL("adresse",OFFSET(DMAV_Modell!$G$6,E130-1,0)))-FIND("!",CELL("adresse",OFFSET(DMAV_Modell!$G$6,E130-1,0)))),"Modell"))</f>
        <v>Dienst</v>
      </c>
      <c r="Q130" s="85" t="str" cm="1">
        <f t="array" ref="Q130">IF(E130="",IF(K130="","",IF(INDEX(DMAV_Dienste!$H$6:$H$2006,K130)="","",INDEX(DMAV_Dienste!$H$6:$H$2006,K130))),IF(INDEX(DMAV_Modell!$J$6:$J$2006,E130)="","",INDEX(DMAV_Modell!$J$6:$J$2006,E130)))</f>
        <v>CLASS</v>
      </c>
      <c r="R130" s="86" t="str" cm="1">
        <f t="array" ref="R130">IF(E130="",IF(K130="","",IF(INDEX(DMAV_Dienste!$G$6:$G$2006,K130)="","",INDEX(DMAV_Dienste!$G$6:$G$2006,K130))),IF(INDEX(DMAV_Modell!$I$6:$I$2006,E130)="","",INDEX(DMAV_Modell!$I$6:$I$2006,E130)))</f>
        <v>FPDS2</v>
      </c>
      <c r="S130" s="86" t="str" cm="1">
        <f t="array" ref="S130">IF(E130="",IF(K130="","",IF(INDEX(DMAV_Dienste!$I$6:$I$2006,K130)="","",INDEX(DMAV_Dienste!$I$6:$I$2006,K130))),IF(INDEX(DMAV_Modell!$K$6:$K$2006,E130)="","",INDEX(DMAV_Modell!$K$6:$K$2006,E130)))</f>
        <v>FixpunkteNachfuehrung</v>
      </c>
      <c r="T130" s="86" t="str" cm="1">
        <f t="array" ref="T130">IF(E130="",IF(K130="","",IF(INDEX(DMAV_Dienste!$L$6:$L$2006,K130)="","",INDEX(DMAV_Dienste!$L$6:$L$2006,K130))),IF(INDEX(DMAV_Modell!$N$6:$N$2006,E130)="","",INDEX(DMAV_Modell!$N$6:$N$2006,E130)))</f>
        <v>NBIdent</v>
      </c>
      <c r="U130" s="87" t="str" cm="1">
        <f t="array" aca="1" ref="U130" ca="1">IF(AND(F130="",L130=""),"",HYPERLINK("#"&amp;RIGHT(CELL("dateiname"),LEN(CELL("dateiname"))-FIND("]",CELL("dateiname")))&amp;"!"&amp;CELL("adresse",OFFSET($F$6,MATCH(IF(F130="",L130,F130),$E$6:$E$2000,0)-1,4)),"STRUCT"))</f>
        <v/>
      </c>
      <c r="V130" s="88" t="str" cm="1">
        <f t="array" aca="1" ref="V130" ca="1">IF(AND(G130="",M130=""),"",HYPERLINK("#"&amp;RIGHT(CELL("dateiname"),LEN(CELL("dateiname"))-FIND("]",CELL("dateiname")))&amp;"!"&amp;CELL("adresse",OFFSET($G$6,MATCH(IF(G130="",M130,G130),$E$6:$E$2000,0)-1,3)),"SUBSTRUCT"))</f>
        <v/>
      </c>
      <c r="X130" s="104"/>
      <c r="Y130" s="201"/>
      <c r="Z130" s="117"/>
      <c r="AA130" s="118"/>
      <c r="AB130" s="119"/>
      <c r="AC130" s="120"/>
      <c r="AD130" s="201"/>
      <c r="AE130" s="109"/>
      <c r="AF130" s="110"/>
      <c r="AG130" s="111"/>
      <c r="AH130" s="112"/>
      <c r="AI130" s="201"/>
      <c r="AJ130" s="101"/>
      <c r="AL130" s="68" t="str" cm="1">
        <f t="array" aca="1" ref="AL130" ca="1">IF(N130="-","",HYPERLINK("#'DM01-AV-CH'!"&amp;RIGHT(CELL("adresse",OFFSET('DM01-AV-CH'!$G$6,N130-1,0)),LEN(CELL("adresse",OFFSET('DM01-AV-CH'!$G$6,N130-1,0)))-FIND("!",CELL("adresse",OFFSET('DM01-AV-CH'!$G$6,N130-1,0)))),"Modell"))</f>
        <v>Modell</v>
      </c>
      <c r="AM130" s="96" t="str" cm="1">
        <f t="array" ref="AM130">IF($N130="-","",IF(INDEX('DM01-AV-CH'!$G$6:$G$2006,$N130)="","",INDEX('DM01-AV-CH'!$G$6:$G$2006,$N130)))</f>
        <v>FixpunkteKategorie2</v>
      </c>
      <c r="AN130" s="97" t="str" cm="1">
        <f t="array" ref="AN130">IF($N130="-","",IF(INDEX('DM01-AV-CH'!$H$6:$H$2006,$N130)="","",INDEX('DM01-AV-CH'!$H$6:$H$2006,$N130)))</f>
        <v>LFP2Nachfuehrung</v>
      </c>
      <c r="AO130" s="98" t="str" cm="1">
        <f t="array" ref="AO130">IF($N130="-","",IF(INDEX('DM01-AV-CH'!$I$6:$I$2006,$N130)="","",INDEX('DM01-AV-CH'!$I$6:$I$2006,$N130)))</f>
        <v>NBIdent</v>
      </c>
    </row>
    <row r="131" spans="1:41" x14ac:dyDescent="0.25">
      <c r="A131" s="201">
        <v>126</v>
      </c>
      <c r="B131" s="148" t="str" cm="1">
        <f t="array" ref="B131">IF(A131="","",INDEX(Korrelation!$E$4:$E$2004,A131))</f>
        <v>-</v>
      </c>
      <c r="C131" s="148">
        <f t="shared" si="10"/>
        <v>0</v>
      </c>
      <c r="D131" s="148">
        <f t="shared" si="11"/>
        <v>0</v>
      </c>
      <c r="E131" s="148" t="str">
        <f t="shared" si="12"/>
        <v/>
      </c>
      <c r="F131" s="148" t="str">
        <f t="shared" si="13"/>
        <v/>
      </c>
      <c r="G131" s="148" t="str">
        <f t="shared" si="14"/>
        <v/>
      </c>
      <c r="H131" s="148" cm="1">
        <f t="array" ref="H131">IF(A131="","",INDEX(Korrelation!$F$4:$F$2004,A131))</f>
        <v>114</v>
      </c>
      <c r="I131" s="148">
        <f t="shared" si="15"/>
        <v>0</v>
      </c>
      <c r="J131" s="148">
        <f t="shared" si="16"/>
        <v>0</v>
      </c>
      <c r="K131" s="148">
        <f t="shared" si="17"/>
        <v>114</v>
      </c>
      <c r="L131" s="148" t="str">
        <f t="shared" si="18"/>
        <v/>
      </c>
      <c r="M131" s="148" t="str">
        <f t="shared" si="19"/>
        <v/>
      </c>
      <c r="N131" s="148" cm="1">
        <f t="array" ref="N131">IF(A131="","",INDEX(Korrelation!$G$4:$G$2004,A131))</f>
        <v>82</v>
      </c>
      <c r="O131" s="148"/>
      <c r="P131" s="68" t="str" cm="1">
        <f t="array" aca="1" ref="P131" ca="1">IF(E131="",IF(K131="","",HYPERLINK("#DMAV_Dienste!"&amp;RIGHT(CELL("adresse",OFFSET(DMAV_Dienste!$E$6,K131-1,0)),LEN(CELL("adresse",OFFSET(DMAV_Dienste!$E$6,K131-1,0)))-FIND("!",CELL("adresse",OFFSET(DMAV_Dienste!$E$6,K131-1,0)))),"Dienst")),HYPERLINK("#DMAV_Modell!"&amp;RIGHT(CELL("adresse",OFFSET(DMAV_Modell!$G$6,E131-1,0)),LEN(CELL("adresse",OFFSET(DMAV_Modell!$G$6,E131-1,0)))-FIND("!",CELL("adresse",OFFSET(DMAV_Modell!$G$6,E131-1,0)))),"Modell"))</f>
        <v>Dienst</v>
      </c>
      <c r="Q131" s="85" t="str" cm="1">
        <f t="array" ref="Q131">IF(E131="",IF(K131="","",IF(INDEX(DMAV_Dienste!$H$6:$H$2006,K131)="","",INDEX(DMAV_Dienste!$H$6:$H$2006,K131))),IF(INDEX(DMAV_Modell!$J$6:$J$2006,E131)="","",INDEX(DMAV_Modell!$J$6:$J$2006,E131)))</f>
        <v>CLASS</v>
      </c>
      <c r="R131" s="86" t="str" cm="1">
        <f t="array" ref="R131">IF(E131="",IF(K131="","",IF(INDEX(DMAV_Dienste!$G$6:$G$2006,K131)="","",INDEX(DMAV_Dienste!$G$6:$G$2006,K131))),IF(INDEX(DMAV_Modell!$I$6:$I$2006,E131)="","",INDEX(DMAV_Modell!$I$6:$I$2006,E131)))</f>
        <v>FPDS2</v>
      </c>
      <c r="S131" s="86" t="str" cm="1">
        <f t="array" ref="S131">IF(E131="",IF(K131="","",IF(INDEX(DMAV_Dienste!$I$6:$I$2006,K131)="","",INDEX(DMAV_Dienste!$I$6:$I$2006,K131))),IF(INDEX(DMAV_Modell!$K$6:$K$2006,E131)="","",INDEX(DMAV_Modell!$K$6:$K$2006,E131)))</f>
        <v>FixpunkteNachfuehrung</v>
      </c>
      <c r="T131" s="86" t="str" cm="1">
        <f t="array" ref="T131">IF(E131="",IF(K131="","",IF(INDEX(DMAV_Dienste!$L$6:$L$2006,K131)="","",INDEX(DMAV_Dienste!$L$6:$L$2006,K131))),IF(INDEX(DMAV_Modell!$N$6:$N$2006,E131)="","",INDEX(DMAV_Modell!$N$6:$N$2006,E131)))</f>
        <v>Identifikator</v>
      </c>
      <c r="U131" s="87" t="str" cm="1">
        <f t="array" aca="1" ref="U131" ca="1">IF(AND(F131="",L131=""),"",HYPERLINK("#"&amp;RIGHT(CELL("dateiname"),LEN(CELL("dateiname"))-FIND("]",CELL("dateiname")))&amp;"!"&amp;CELL("adresse",OFFSET($F$6,MATCH(IF(F131="",L131,F131),$E$6:$E$2000,0)-1,4)),"STRUCT"))</f>
        <v/>
      </c>
      <c r="V131" s="88" t="str" cm="1">
        <f t="array" aca="1" ref="V131" ca="1">IF(AND(G131="",M131=""),"",HYPERLINK("#"&amp;RIGHT(CELL("dateiname"),LEN(CELL("dateiname"))-FIND("]",CELL("dateiname")))&amp;"!"&amp;CELL("adresse",OFFSET($G$6,MATCH(IF(G131="",M131,G131),$E$6:$E$2000,0)-1,3)),"SUBSTRUCT"))</f>
        <v/>
      </c>
      <c r="X131" s="104"/>
      <c r="Y131" s="201"/>
      <c r="Z131" s="117"/>
      <c r="AA131" s="118"/>
      <c r="AB131" s="119"/>
      <c r="AC131" s="120"/>
      <c r="AD131" s="201"/>
      <c r="AE131" s="109"/>
      <c r="AF131" s="110"/>
      <c r="AG131" s="111"/>
      <c r="AH131" s="112"/>
      <c r="AI131" s="201"/>
      <c r="AJ131" s="101"/>
      <c r="AL131" s="68" t="str" cm="1">
        <f t="array" aca="1" ref="AL131" ca="1">IF(N131="-","",HYPERLINK("#'DM01-AV-CH'!"&amp;RIGHT(CELL("adresse",OFFSET('DM01-AV-CH'!$G$6,N131-1,0)),LEN(CELL("adresse",OFFSET('DM01-AV-CH'!$G$6,N131-1,0)))-FIND("!",CELL("adresse",OFFSET('DM01-AV-CH'!$G$6,N131-1,0)))),"Modell"))</f>
        <v>Modell</v>
      </c>
      <c r="AM131" s="96" t="str" cm="1">
        <f t="array" ref="AM131">IF($N131="-","",IF(INDEX('DM01-AV-CH'!$G$6:$G$2006,$N131)="","",INDEX('DM01-AV-CH'!$G$6:$G$2006,$N131)))</f>
        <v>FixpunkteKategorie2</v>
      </c>
      <c r="AN131" s="97" t="str" cm="1">
        <f t="array" ref="AN131">IF($N131="-","",IF(INDEX('DM01-AV-CH'!$H$6:$H$2006,$N131)="","",INDEX('DM01-AV-CH'!$H$6:$H$2006,$N131)))</f>
        <v>LFP2Nachfuehrung</v>
      </c>
      <c r="AO131" s="98" t="str" cm="1">
        <f t="array" ref="AO131">IF($N131="-","",IF(INDEX('DM01-AV-CH'!$I$6:$I$2006,$N131)="","",INDEX('DM01-AV-CH'!$I$6:$I$2006,$N131)))</f>
        <v>Identifikator</v>
      </c>
    </row>
    <row r="132" spans="1:41" x14ac:dyDescent="0.25">
      <c r="A132" s="201">
        <v>127</v>
      </c>
      <c r="B132" s="148" t="str" cm="1">
        <f t="array" ref="B132">IF(A132="","",INDEX(Korrelation!$E$4:$E$2004,A132))</f>
        <v>-</v>
      </c>
      <c r="C132" s="148">
        <f t="shared" si="10"/>
        <v>0</v>
      </c>
      <c r="D132" s="148">
        <f t="shared" si="11"/>
        <v>0</v>
      </c>
      <c r="E132" s="148" t="str">
        <f t="shared" si="12"/>
        <v/>
      </c>
      <c r="F132" s="148" t="str">
        <f t="shared" si="13"/>
        <v/>
      </c>
      <c r="G132" s="148" t="str">
        <f t="shared" si="14"/>
        <v/>
      </c>
      <c r="H132" s="148" cm="1">
        <f t="array" ref="H132">IF(A132="","",INDEX(Korrelation!$F$4:$F$2004,A132))</f>
        <v>111</v>
      </c>
      <c r="I132" s="148">
        <f t="shared" si="15"/>
        <v>0</v>
      </c>
      <c r="J132" s="148">
        <f t="shared" si="16"/>
        <v>0</v>
      </c>
      <c r="K132" s="148">
        <f t="shared" si="17"/>
        <v>111</v>
      </c>
      <c r="L132" s="148" t="str">
        <f t="shared" si="18"/>
        <v/>
      </c>
      <c r="M132" s="148" t="str">
        <f t="shared" si="19"/>
        <v/>
      </c>
      <c r="N132" s="148" cm="1">
        <f t="array" ref="N132">IF(A132="","",INDEX(Korrelation!$G$4:$G$2004,A132))</f>
        <v>83</v>
      </c>
      <c r="O132" s="148"/>
      <c r="P132" s="68" t="str" cm="1">
        <f t="array" aca="1" ref="P132" ca="1">IF(E132="",IF(K132="","",HYPERLINK("#DMAV_Dienste!"&amp;RIGHT(CELL("adresse",OFFSET(DMAV_Dienste!$E$6,K132-1,0)),LEN(CELL("adresse",OFFSET(DMAV_Dienste!$E$6,K132-1,0)))-FIND("!",CELL("adresse",OFFSET(DMAV_Dienste!$E$6,K132-1,0)))),"Dienst")),HYPERLINK("#DMAV_Modell!"&amp;RIGHT(CELL("adresse",OFFSET(DMAV_Modell!$G$6,E132-1,0)),LEN(CELL("adresse",OFFSET(DMAV_Modell!$G$6,E132-1,0)))-FIND("!",CELL("adresse",OFFSET(DMAV_Modell!$G$6,E132-1,0)))),"Modell"))</f>
        <v>Dienst</v>
      </c>
      <c r="Q132" s="85" t="str" cm="1">
        <f t="array" ref="Q132">IF(E132="",IF(K132="","",IF(INDEX(DMAV_Dienste!$H$6:$H$2006,K132)="","",INDEX(DMAV_Dienste!$H$6:$H$2006,K132))),IF(INDEX(DMAV_Modell!$J$6:$J$2006,E132)="","",INDEX(DMAV_Modell!$J$6:$J$2006,E132)))</f>
        <v>CLASS</v>
      </c>
      <c r="R132" s="86" t="str" cm="1">
        <f t="array" ref="R132">IF(E132="",IF(K132="","",IF(INDEX(DMAV_Dienste!$G$6:$G$2006,K132)="","",INDEX(DMAV_Dienste!$G$6:$G$2006,K132))),IF(INDEX(DMAV_Modell!$I$6:$I$2006,E132)="","",INDEX(DMAV_Modell!$I$6:$I$2006,E132)))</f>
        <v>FPDS2</v>
      </c>
      <c r="S132" s="86" t="str" cm="1">
        <f t="array" ref="S132">IF(E132="",IF(K132="","",IF(INDEX(DMAV_Dienste!$I$6:$I$2006,K132)="","",INDEX(DMAV_Dienste!$I$6:$I$2006,K132))),IF(INDEX(DMAV_Modell!$K$6:$K$2006,E132)="","",INDEX(DMAV_Modell!$K$6:$K$2006,E132)))</f>
        <v>FixpunkteNachfuehrung</v>
      </c>
      <c r="T132" s="86" t="str" cm="1">
        <f t="array" ref="T132">IF(E132="",IF(K132="","",IF(INDEX(DMAV_Dienste!$L$6:$L$2006,K132)="","",INDEX(DMAV_Dienste!$L$6:$L$2006,K132))),IF(INDEX(DMAV_Modell!$N$6:$N$2006,E132)="","",INDEX(DMAV_Modell!$N$6:$N$2006,E132)))</f>
        <v>Beschreibung</v>
      </c>
      <c r="U132" s="87" t="str" cm="1">
        <f t="array" aca="1" ref="U132" ca="1">IF(AND(F132="",L132=""),"",HYPERLINK("#"&amp;RIGHT(CELL("dateiname"),LEN(CELL("dateiname"))-FIND("]",CELL("dateiname")))&amp;"!"&amp;CELL("adresse",OFFSET($F$6,MATCH(IF(F132="",L132,F132),$E$6:$E$2000,0)-1,4)),"STRUCT"))</f>
        <v/>
      </c>
      <c r="V132" s="88" t="str" cm="1">
        <f t="array" aca="1" ref="V132" ca="1">IF(AND(G132="",M132=""),"",HYPERLINK("#"&amp;RIGHT(CELL("dateiname"),LEN(CELL("dateiname"))-FIND("]",CELL("dateiname")))&amp;"!"&amp;CELL("adresse",OFFSET($G$6,MATCH(IF(G132="",M132,G132),$E$6:$E$2000,0)-1,3)),"SUBSTRUCT"))</f>
        <v/>
      </c>
      <c r="X132" s="104"/>
      <c r="Z132" s="117"/>
      <c r="AA132" s="118"/>
      <c r="AB132" s="119"/>
      <c r="AC132" s="120"/>
      <c r="AE132" s="109"/>
      <c r="AF132" s="110"/>
      <c r="AG132" s="111"/>
      <c r="AH132" s="112"/>
      <c r="AJ132" s="101"/>
      <c r="AL132" s="68" t="str" cm="1">
        <f t="array" aca="1" ref="AL132" ca="1">IF(N132="-","",HYPERLINK("#'DM01-AV-CH'!"&amp;RIGHT(CELL("adresse",OFFSET('DM01-AV-CH'!$G$6,N132-1,0)),LEN(CELL("adresse",OFFSET('DM01-AV-CH'!$G$6,N132-1,0)))-FIND("!",CELL("adresse",OFFSET('DM01-AV-CH'!$G$6,N132-1,0)))),"Modell"))</f>
        <v>Modell</v>
      </c>
      <c r="AM132" s="96" t="str" cm="1">
        <f t="array" ref="AM132">IF($N132="-","",IF(INDEX('DM01-AV-CH'!$G$6:$G$2006,$N132)="","",INDEX('DM01-AV-CH'!$G$6:$G$2006,$N132)))</f>
        <v>FixpunkteKategorie2</v>
      </c>
      <c r="AN132" s="97" t="str" cm="1">
        <f t="array" ref="AN132">IF($N132="-","",IF(INDEX('DM01-AV-CH'!$H$6:$H$2006,$N132)="","",INDEX('DM01-AV-CH'!$H$6:$H$2006,$N132)))</f>
        <v>LFP2Nachfuehrung</v>
      </c>
      <c r="AO132" s="98" t="str" cm="1">
        <f t="array" ref="AO132">IF($N132="-","",IF(INDEX('DM01-AV-CH'!$I$6:$I$2006,$N132)="","",INDEX('DM01-AV-CH'!$I$6:$I$2006,$N132)))</f>
        <v>Beschreibung</v>
      </c>
    </row>
    <row r="133" spans="1:41" x14ac:dyDescent="0.25">
      <c r="A133" s="201">
        <v>128</v>
      </c>
      <c r="B133" s="148" t="str" cm="1">
        <f t="array" ref="B133">IF(A133="","",INDEX(Korrelation!$E$4:$E$2004,A133))</f>
        <v>-</v>
      </c>
      <c r="C133" s="148">
        <f t="shared" si="10"/>
        <v>0</v>
      </c>
      <c r="D133" s="148">
        <f t="shared" si="11"/>
        <v>0</v>
      </c>
      <c r="E133" s="148" t="str">
        <f t="shared" si="12"/>
        <v/>
      </c>
      <c r="F133" s="148" t="str">
        <f t="shared" si="13"/>
        <v/>
      </c>
      <c r="G133" s="148" t="str">
        <f t="shared" si="14"/>
        <v/>
      </c>
      <c r="H133" s="148" t="str" cm="1">
        <f t="array" ref="H133">IF(A133="","",INDEX(Korrelation!$F$4:$F$2004,A133))</f>
        <v>-</v>
      </c>
      <c r="I133" s="148">
        <f t="shared" si="15"/>
        <v>0</v>
      </c>
      <c r="J133" s="148">
        <f t="shared" si="16"/>
        <v>0</v>
      </c>
      <c r="K133" s="148" t="str">
        <f t="shared" si="17"/>
        <v/>
      </c>
      <c r="L133" s="148" t="str">
        <f t="shared" si="18"/>
        <v/>
      </c>
      <c r="M133" s="148" t="str">
        <f t="shared" si="19"/>
        <v/>
      </c>
      <c r="N133" s="148" cm="1">
        <f t="array" ref="N133">IF(A133="","",INDEX(Korrelation!$G$4:$G$2004,A133))</f>
        <v>84</v>
      </c>
      <c r="O133" s="148"/>
      <c r="P133" s="68" t="str" cm="1">
        <f t="array" aca="1" ref="P133" ca="1">IF(E133="",IF(K133="","",HYPERLINK("#DMAV_Dienste!"&amp;RIGHT(CELL("adresse",OFFSET(DMAV_Dienste!$E$6,K133-1,0)),LEN(CELL("adresse",OFFSET(DMAV_Dienste!$E$6,K133-1,0)))-FIND("!",CELL("adresse",OFFSET(DMAV_Dienste!$E$6,K133-1,0)))),"Dienst")),HYPERLINK("#DMAV_Modell!"&amp;RIGHT(CELL("adresse",OFFSET(DMAV_Modell!$G$6,E133-1,0)),LEN(CELL("adresse",OFFSET(DMAV_Modell!$G$6,E133-1,0)))-FIND("!",CELL("adresse",OFFSET(DMAV_Modell!$G$6,E133-1,0)))),"Modell"))</f>
        <v/>
      </c>
      <c r="Q133" s="85" t="str" cm="1">
        <f t="array" ref="Q133">IF(E133="",IF(K133="","",IF(INDEX(DMAV_Dienste!$H$6:$H$2006,K133)="","",INDEX(DMAV_Dienste!$H$6:$H$2006,K133))),IF(INDEX(DMAV_Modell!$J$6:$J$2006,E133)="","",INDEX(DMAV_Modell!$J$6:$J$2006,E133)))</f>
        <v/>
      </c>
      <c r="R133" s="86" t="str" cm="1">
        <f t="array" ref="R133">IF(E133="",IF(K133="","",IF(INDEX(DMAV_Dienste!$G$6:$G$2006,K133)="","",INDEX(DMAV_Dienste!$G$6:$G$2006,K133))),IF(INDEX(DMAV_Modell!$I$6:$I$2006,E133)="","",INDEX(DMAV_Modell!$I$6:$I$2006,E133)))</f>
        <v/>
      </c>
      <c r="S133" s="86" t="str" cm="1">
        <f t="array" ref="S133">IF(E133="",IF(K133="","",IF(INDEX(DMAV_Dienste!$I$6:$I$2006,K133)="","",INDEX(DMAV_Dienste!$I$6:$I$2006,K133))),IF(INDEX(DMAV_Modell!$K$6:$K$2006,E133)="","",INDEX(DMAV_Modell!$K$6:$K$2006,E133)))</f>
        <v/>
      </c>
      <c r="T133" s="86" t="str" cm="1">
        <f t="array" ref="T133">IF(E133="",IF(K133="","",IF(INDEX(DMAV_Dienste!$L$6:$L$2006,K133)="","",INDEX(DMAV_Dienste!$L$6:$L$2006,K133))),IF(INDEX(DMAV_Modell!$N$6:$N$2006,E133)="","",INDEX(DMAV_Modell!$N$6:$N$2006,E133)))</f>
        <v/>
      </c>
      <c r="U133" s="87" t="str" cm="1">
        <f t="array" aca="1" ref="U133" ca="1">IF(AND(F133="",L133=""),"",HYPERLINK("#"&amp;RIGHT(CELL("dateiname"),LEN(CELL("dateiname"))-FIND("]",CELL("dateiname")))&amp;"!"&amp;CELL("adresse",OFFSET($F$6,MATCH(IF(F133="",L133,F133),$E$6:$E$2000,0)-1,4)),"STRUCT"))</f>
        <v/>
      </c>
      <c r="V133" s="88" t="str" cm="1">
        <f t="array" aca="1" ref="V133" ca="1">IF(AND(G133="",M133=""),"",HYPERLINK("#"&amp;RIGHT(CELL("dateiname"),LEN(CELL("dateiname"))-FIND("]",CELL("dateiname")))&amp;"!"&amp;CELL("adresse",OFFSET($G$6,MATCH(IF(G133="",M133,G133),$E$6:$E$2000,0)-1,3)),"SUBSTRUCT"))</f>
        <v/>
      </c>
      <c r="X133" s="104"/>
      <c r="Z133" s="117"/>
      <c r="AA133" s="118"/>
      <c r="AB133" s="119"/>
      <c r="AC133" s="120"/>
      <c r="AE133" s="109"/>
      <c r="AF133" s="110"/>
      <c r="AG133" s="111"/>
      <c r="AH133" s="112"/>
      <c r="AJ133" s="101"/>
      <c r="AL133" s="68" t="str" cm="1">
        <f t="array" aca="1" ref="AL133" ca="1">IF(N133="-","",HYPERLINK("#'DM01-AV-CH'!"&amp;RIGHT(CELL("adresse",OFFSET('DM01-AV-CH'!$G$6,N133-1,0)),LEN(CELL("adresse",OFFSET('DM01-AV-CH'!$G$6,N133-1,0)))-FIND("!",CELL("adresse",OFFSET('DM01-AV-CH'!$G$6,N133-1,0)))),"Modell"))</f>
        <v>Modell</v>
      </c>
      <c r="AM133" s="96" t="str" cm="1">
        <f t="array" ref="AM133">IF($N133="-","",IF(INDEX('DM01-AV-CH'!$G$6:$G$2006,$N133)="","",INDEX('DM01-AV-CH'!$G$6:$G$2006,$N133)))</f>
        <v>FixpunkteKategorie2</v>
      </c>
      <c r="AN133" s="97" t="str" cm="1">
        <f t="array" ref="AN133">IF($N133="-","",IF(INDEX('DM01-AV-CH'!$H$6:$H$2006,$N133)="","",INDEX('DM01-AV-CH'!$H$6:$H$2006,$N133)))</f>
        <v>LFP2Nachfuehrung</v>
      </c>
      <c r="AO133" s="98" t="str" cm="1">
        <f t="array" ref="AO133">IF($N133="-","",IF(INDEX('DM01-AV-CH'!$I$6:$I$2006,$N133)="","",INDEX('DM01-AV-CH'!$I$6:$I$2006,$N133)))</f>
        <v>Perimeter</v>
      </c>
    </row>
    <row r="134" spans="1:41" x14ac:dyDescent="0.25">
      <c r="A134" s="201">
        <v>129</v>
      </c>
      <c r="B134" s="148" t="str" cm="1">
        <f t="array" ref="B134">IF(A134="","",INDEX(Korrelation!$E$4:$E$2004,A134))</f>
        <v>-</v>
      </c>
      <c r="C134" s="148">
        <f t="shared" si="10"/>
        <v>0</v>
      </c>
      <c r="D134" s="148">
        <f t="shared" si="11"/>
        <v>0</v>
      </c>
      <c r="E134" s="148" t="str">
        <f t="shared" si="12"/>
        <v/>
      </c>
      <c r="F134" s="148" t="str">
        <f t="shared" si="13"/>
        <v/>
      </c>
      <c r="G134" s="148" t="str">
        <f t="shared" si="14"/>
        <v/>
      </c>
      <c r="H134" s="148" cm="1">
        <f t="array" ref="H134">IF(A134="","",INDEX(Korrelation!$F$4:$F$2004,A134))</f>
        <v>112</v>
      </c>
      <c r="I134" s="148">
        <f t="shared" si="15"/>
        <v>0</v>
      </c>
      <c r="J134" s="148">
        <f t="shared" si="16"/>
        <v>0</v>
      </c>
      <c r="K134" s="148">
        <f t="shared" si="17"/>
        <v>112</v>
      </c>
      <c r="L134" s="148" t="str">
        <f t="shared" si="18"/>
        <v/>
      </c>
      <c r="M134" s="148" t="str">
        <f t="shared" si="19"/>
        <v/>
      </c>
      <c r="N134" s="148" cm="1">
        <f t="array" ref="N134">IF(A134="","",INDEX(Korrelation!$G$4:$G$2004,A134))</f>
        <v>85</v>
      </c>
      <c r="O134" s="148"/>
      <c r="P134" s="68" t="str" cm="1">
        <f t="array" aca="1" ref="P134" ca="1">IF(E134="",IF(K134="","",HYPERLINK("#DMAV_Dienste!"&amp;RIGHT(CELL("adresse",OFFSET(DMAV_Dienste!$E$6,K134-1,0)),LEN(CELL("adresse",OFFSET(DMAV_Dienste!$E$6,K134-1,0)))-FIND("!",CELL("adresse",OFFSET(DMAV_Dienste!$E$6,K134-1,0)))),"Dienst")),HYPERLINK("#DMAV_Modell!"&amp;RIGHT(CELL("adresse",OFFSET(DMAV_Modell!$G$6,E134-1,0)),LEN(CELL("adresse",OFFSET(DMAV_Modell!$G$6,E134-1,0)))-FIND("!",CELL("adresse",OFFSET(DMAV_Modell!$G$6,E134-1,0)))),"Modell"))</f>
        <v>Dienst</v>
      </c>
      <c r="Q134" s="85" t="str" cm="1">
        <f t="array" ref="Q134">IF(E134="",IF(K134="","",IF(INDEX(DMAV_Dienste!$H$6:$H$2006,K134)="","",INDEX(DMAV_Dienste!$H$6:$H$2006,K134))),IF(INDEX(DMAV_Modell!$J$6:$J$2006,E134)="","",INDEX(DMAV_Modell!$J$6:$J$2006,E134)))</f>
        <v>CLASS</v>
      </c>
      <c r="R134" s="86" t="str" cm="1">
        <f t="array" ref="R134">IF(E134="",IF(K134="","",IF(INDEX(DMAV_Dienste!$G$6:$G$2006,K134)="","",INDEX(DMAV_Dienste!$G$6:$G$2006,K134))),IF(INDEX(DMAV_Modell!$I$6:$I$2006,E134)="","",INDEX(DMAV_Modell!$I$6:$I$2006,E134)))</f>
        <v>FPDS2</v>
      </c>
      <c r="S134" s="86" t="str" cm="1">
        <f t="array" ref="S134">IF(E134="",IF(K134="","",IF(INDEX(DMAV_Dienste!$I$6:$I$2006,K134)="","",INDEX(DMAV_Dienste!$I$6:$I$2006,K134))),IF(INDEX(DMAV_Modell!$K$6:$K$2006,E134)="","",INDEX(DMAV_Modell!$K$6:$K$2006,E134)))</f>
        <v>FixpunkteNachfuehrung</v>
      </c>
      <c r="T134" s="86" t="str" cm="1">
        <f t="array" ref="T134">IF(E134="",IF(K134="","",IF(INDEX(DMAV_Dienste!$L$6:$L$2006,K134)="","",INDEX(DMAV_Dienste!$L$6:$L$2006,K134))),IF(INDEX(DMAV_Modell!$N$6:$N$2006,E134)="","",INDEX(DMAV_Modell!$N$6:$N$2006,E134)))</f>
        <v>GueltigerEintrag</v>
      </c>
      <c r="U134" s="87" t="str" cm="1">
        <f t="array" aca="1" ref="U134" ca="1">IF(AND(F134="",L134=""),"",HYPERLINK("#"&amp;RIGHT(CELL("dateiname"),LEN(CELL("dateiname"))-FIND("]",CELL("dateiname")))&amp;"!"&amp;CELL("adresse",OFFSET($F$6,MATCH(IF(F134="",L134,F134),$E$6:$E$2000,0)-1,4)),"STRUCT"))</f>
        <v/>
      </c>
      <c r="V134" s="88" t="str" cm="1">
        <f t="array" aca="1" ref="V134" ca="1">IF(AND(G134="",M134=""),"",HYPERLINK("#"&amp;RIGHT(CELL("dateiname"),LEN(CELL("dateiname"))-FIND("]",CELL("dateiname")))&amp;"!"&amp;CELL("adresse",OFFSET($G$6,MATCH(IF(G134="",M134,G134),$E$6:$E$2000,0)-1,3)),"SUBSTRUCT"))</f>
        <v/>
      </c>
      <c r="X134" s="104"/>
      <c r="Z134" s="117"/>
      <c r="AA134" s="118"/>
      <c r="AB134" s="119"/>
      <c r="AC134" s="120"/>
      <c r="AE134" s="109"/>
      <c r="AF134" s="110"/>
      <c r="AG134" s="111"/>
      <c r="AH134" s="112"/>
      <c r="AJ134" s="101"/>
      <c r="AL134" s="68" t="str" cm="1">
        <f t="array" aca="1" ref="AL134" ca="1">IF(N134="-","",HYPERLINK("#'DM01-AV-CH'!"&amp;RIGHT(CELL("adresse",OFFSET('DM01-AV-CH'!$G$6,N134-1,0)),LEN(CELL("adresse",OFFSET('DM01-AV-CH'!$G$6,N134-1,0)))-FIND("!",CELL("adresse",OFFSET('DM01-AV-CH'!$G$6,N134-1,0)))),"Modell"))</f>
        <v>Modell</v>
      </c>
      <c r="AM134" s="96" t="str" cm="1">
        <f t="array" ref="AM134">IF($N134="-","",IF(INDEX('DM01-AV-CH'!$G$6:$G$2006,$N134)="","",INDEX('DM01-AV-CH'!$G$6:$G$2006,$N134)))</f>
        <v>FixpunkteKategorie2</v>
      </c>
      <c r="AN134" s="97" t="str" cm="1">
        <f t="array" ref="AN134">IF($N134="-","",IF(INDEX('DM01-AV-CH'!$H$6:$H$2006,$N134)="","",INDEX('DM01-AV-CH'!$H$6:$H$2006,$N134)))</f>
        <v>LFP2Nachfuehrung</v>
      </c>
      <c r="AO134" s="98" t="str" cm="1">
        <f t="array" ref="AO134">IF($N134="-","",IF(INDEX('DM01-AV-CH'!$I$6:$I$2006,$N134)="","",INDEX('DM01-AV-CH'!$I$6:$I$2006,$N134)))</f>
        <v>GueltigerEintrag</v>
      </c>
    </row>
    <row r="135" spans="1:41" x14ac:dyDescent="0.25">
      <c r="A135" s="201">
        <v>130</v>
      </c>
      <c r="B135" s="148" t="str" cm="1">
        <f t="array" ref="B135">IF(A135="","",INDEX(Korrelation!$E$4:$E$2004,A135))</f>
        <v>-</v>
      </c>
      <c r="C135" s="148">
        <f t="shared" ref="C135:C198" si="20">IF(B135="",0,IF(ISERR(SEARCH(".",B135)),0,SEARCH(".",B135)))</f>
        <v>0</v>
      </c>
      <c r="D135" s="148">
        <f t="shared" ref="D135:D198" si="21">IF(C135=0,0,IF(ISERR(SEARCH(".",B135,C135+1)),0,SEARCH(".",B135,C135+1)))</f>
        <v>0</v>
      </c>
      <c r="E135" s="148" t="str">
        <f t="shared" ref="E135:E198" si="22">IF(B135="","",IF(B135="-","",_xlfn.NUMBERVALUE(IF(C135=0,B135,MID(B135,1,C135-1)))))</f>
        <v/>
      </c>
      <c r="F135" s="148" t="str">
        <f t="shared" ref="F135:F198" si="23">IF(B135="","",IF(B135="-","",IF(C135=0,"",_xlfn.NUMBERVALUE(IF(D135=0,MID(B135,C135+1,LEN(B135)),MID(B135,C135+1,D135-C135-1))))))</f>
        <v/>
      </c>
      <c r="G135" s="148" t="str">
        <f t="shared" ref="G135:G198" si="24">IF(B135="","",IF(B135="-","",IF(D135=0,"",_xlfn.NUMBERVALUE(MID(B135,D135+1,LEN(B135))))))</f>
        <v/>
      </c>
      <c r="H135" s="148" t="str" cm="1">
        <f t="array" ref="H135">IF(A135="","",INDEX(Korrelation!$F$4:$F$2004,A135))</f>
        <v>-</v>
      </c>
      <c r="I135" s="148">
        <f t="shared" ref="I135:I198" si="25">IF(H135="",0,IF(ISERR(SEARCH(".",H135)),0,SEARCH(".",H135)))</f>
        <v>0</v>
      </c>
      <c r="J135" s="148">
        <f t="shared" ref="J135:J198" si="26">IF(I135=0,0,IF(ISERR(SEARCH(".",H135,I135+1)),0,SEARCH(".",H135,I135+1)))</f>
        <v>0</v>
      </c>
      <c r="K135" s="148" t="str">
        <f t="shared" ref="K135:K198" si="27">IF(H135="","",IF(H135="-","",_xlfn.NUMBERVALUE(IF(I135=0,H135,MID(H135,1,I135-1)))))</f>
        <v/>
      </c>
      <c r="L135" s="148" t="str">
        <f t="shared" ref="L135:L198" si="28">IF(H135="","",IF(H135="-","",IF(I135=0,"",_xlfn.NUMBERVALUE(IF(J135=0,MID(H135,I135+1,LEN(H135)),MID(H135,I135+1,J135-I135-1))))))</f>
        <v/>
      </c>
      <c r="M135" s="148" t="str">
        <f t="shared" ref="M135:M198" si="29">IF(H135="","",IF(H135="-","",IF(J135=0,"",_xlfn.NUMBERVALUE(MID(H135,J135+1,LEN(H135))))))</f>
        <v/>
      </c>
      <c r="N135" s="148" cm="1">
        <f t="array" ref="N135">IF(A135="","",INDEX(Korrelation!$G$4:$G$2004,A135))</f>
        <v>86</v>
      </c>
      <c r="O135" s="148"/>
      <c r="P135" s="68" t="str" cm="1">
        <f t="array" aca="1" ref="P135" ca="1">IF(E135="",IF(K135="","",HYPERLINK("#DMAV_Dienste!"&amp;RIGHT(CELL("adresse",OFFSET(DMAV_Dienste!$E$6,K135-1,0)),LEN(CELL("adresse",OFFSET(DMAV_Dienste!$E$6,K135-1,0)))-FIND("!",CELL("adresse",OFFSET(DMAV_Dienste!$E$6,K135-1,0)))),"Dienst")),HYPERLINK("#DMAV_Modell!"&amp;RIGHT(CELL("adresse",OFFSET(DMAV_Modell!$G$6,E135-1,0)),LEN(CELL("adresse",OFFSET(DMAV_Modell!$G$6,E135-1,0)))-FIND("!",CELL("adresse",OFFSET(DMAV_Modell!$G$6,E135-1,0)))),"Modell"))</f>
        <v/>
      </c>
      <c r="Q135" s="85" t="str" cm="1">
        <f t="array" ref="Q135">IF(E135="",IF(K135="","",IF(INDEX(DMAV_Dienste!$H$6:$H$2006,K135)="","",INDEX(DMAV_Dienste!$H$6:$H$2006,K135))),IF(INDEX(DMAV_Modell!$J$6:$J$2006,E135)="","",INDEX(DMAV_Modell!$J$6:$J$2006,E135)))</f>
        <v/>
      </c>
      <c r="R135" s="86" t="str" cm="1">
        <f t="array" ref="R135">IF(E135="",IF(K135="","",IF(INDEX(DMAV_Dienste!$G$6:$G$2006,K135)="","",INDEX(DMAV_Dienste!$G$6:$G$2006,K135))),IF(INDEX(DMAV_Modell!$I$6:$I$2006,E135)="","",INDEX(DMAV_Modell!$I$6:$I$2006,E135)))</f>
        <v/>
      </c>
      <c r="S135" s="86" t="str" cm="1">
        <f t="array" ref="S135">IF(E135="",IF(K135="","",IF(INDEX(DMAV_Dienste!$I$6:$I$2006,K135)="","",INDEX(DMAV_Dienste!$I$6:$I$2006,K135))),IF(INDEX(DMAV_Modell!$K$6:$K$2006,E135)="","",INDEX(DMAV_Modell!$K$6:$K$2006,E135)))</f>
        <v/>
      </c>
      <c r="T135" s="86" t="str" cm="1">
        <f t="array" ref="T135">IF(E135="",IF(K135="","",IF(INDEX(DMAV_Dienste!$L$6:$L$2006,K135)="","",INDEX(DMAV_Dienste!$L$6:$L$2006,K135))),IF(INDEX(DMAV_Modell!$N$6:$N$2006,E135)="","",INDEX(DMAV_Modell!$N$6:$N$2006,E135)))</f>
        <v/>
      </c>
      <c r="U135" s="87" t="str" cm="1">
        <f t="array" aca="1" ref="U135" ca="1">IF(AND(F135="",L135=""),"",HYPERLINK("#"&amp;RIGHT(CELL("dateiname"),LEN(CELL("dateiname"))-FIND("]",CELL("dateiname")))&amp;"!"&amp;CELL("adresse",OFFSET($F$6,MATCH(IF(F135="",L135,F135),$E$6:$E$2000,0)-1,4)),"STRUCT"))</f>
        <v/>
      </c>
      <c r="V135" s="88" t="str" cm="1">
        <f t="array" aca="1" ref="V135" ca="1">IF(AND(G135="",M135=""),"",HYPERLINK("#"&amp;RIGHT(CELL("dateiname"),LEN(CELL("dateiname"))-FIND("]",CELL("dateiname")))&amp;"!"&amp;CELL("adresse",OFFSET($G$6,MATCH(IF(G135="",M135,G135),$E$6:$E$2000,0)-1,3)),"SUBSTRUCT"))</f>
        <v/>
      </c>
      <c r="X135" s="104"/>
      <c r="Z135" s="117"/>
      <c r="AA135" s="118"/>
      <c r="AB135" s="119"/>
      <c r="AC135" s="120"/>
      <c r="AE135" s="109"/>
      <c r="AF135" s="110"/>
      <c r="AG135" s="111"/>
      <c r="AH135" s="112"/>
      <c r="AJ135" s="101" t="s">
        <v>3657</v>
      </c>
      <c r="AL135" s="68" t="str" cm="1">
        <f t="array" aca="1" ref="AL135" ca="1">IF(N135="-","",HYPERLINK("#'DM01-AV-CH'!"&amp;RIGHT(CELL("adresse",OFFSET('DM01-AV-CH'!$G$6,N135-1,0)),LEN(CELL("adresse",OFFSET('DM01-AV-CH'!$G$6,N135-1,0)))-FIND("!",CELL("adresse",OFFSET('DM01-AV-CH'!$G$6,N135-1,0)))),"Modell"))</f>
        <v>Modell</v>
      </c>
      <c r="AM135" s="96" t="str" cm="1">
        <f t="array" ref="AM135">IF($N135="-","",IF(INDEX('DM01-AV-CH'!$G$6:$G$2006,$N135)="","",INDEX('DM01-AV-CH'!$G$6:$G$2006,$N135)))</f>
        <v>FixpunkteKategorie2</v>
      </c>
      <c r="AN135" s="97" t="str" cm="1">
        <f t="array" ref="AN135">IF($N135="-","",IF(INDEX('DM01-AV-CH'!$H$6:$H$2006,$N135)="","",INDEX('DM01-AV-CH'!$H$6:$H$2006,$N135)))</f>
        <v>LFP2Nachfuehrung</v>
      </c>
      <c r="AO135" s="98" t="str" cm="1">
        <f t="array" ref="AO135">IF($N135="-","",IF(INDEX('DM01-AV-CH'!$I$6:$I$2006,$N135)="","",INDEX('DM01-AV-CH'!$I$6:$I$2006,$N135)))</f>
        <v>Datum1</v>
      </c>
    </row>
    <row r="136" spans="1:41" x14ac:dyDescent="0.25">
      <c r="A136" s="201">
        <v>131</v>
      </c>
      <c r="B136" s="148" t="str" cm="1">
        <f t="array" ref="B136">IF(A136="","",INDEX(Korrelation!$E$4:$E$2004,A136))</f>
        <v>-</v>
      </c>
      <c r="C136" s="148">
        <f t="shared" si="20"/>
        <v>0</v>
      </c>
      <c r="D136" s="148">
        <f t="shared" si="21"/>
        <v>0</v>
      </c>
      <c r="E136" s="148" t="str">
        <f t="shared" si="22"/>
        <v/>
      </c>
      <c r="F136" s="148" t="str">
        <f t="shared" si="23"/>
        <v/>
      </c>
      <c r="G136" s="148" t="str">
        <f t="shared" si="24"/>
        <v/>
      </c>
      <c r="H136" s="148" cm="1">
        <f t="array" ref="H136">IF(A136="","",INDEX(Korrelation!$F$4:$F$2004,A136))</f>
        <v>113</v>
      </c>
      <c r="I136" s="148">
        <f t="shared" si="25"/>
        <v>0</v>
      </c>
      <c r="J136" s="148">
        <f t="shared" si="26"/>
        <v>0</v>
      </c>
      <c r="K136" s="148">
        <f t="shared" si="27"/>
        <v>113</v>
      </c>
      <c r="L136" s="148" t="str">
        <f t="shared" si="28"/>
        <v/>
      </c>
      <c r="M136" s="148" t="str">
        <f t="shared" si="29"/>
        <v/>
      </c>
      <c r="N136" s="148" t="str" cm="1">
        <f t="array" ref="N136">IF(A136="","",INDEX(Korrelation!$G$4:$G$2004,A136))</f>
        <v>-</v>
      </c>
      <c r="O136" s="148"/>
      <c r="P136" s="68" t="str" cm="1">
        <f t="array" aca="1" ref="P136" ca="1">IF(E136="",IF(K136="","",HYPERLINK("#DMAV_Dienste!"&amp;RIGHT(CELL("adresse",OFFSET(DMAV_Dienste!$E$6,K136-1,0)),LEN(CELL("adresse",OFFSET(DMAV_Dienste!$E$6,K136-1,0)))-FIND("!",CELL("adresse",OFFSET(DMAV_Dienste!$E$6,K136-1,0)))),"Dienst")),HYPERLINK("#DMAV_Modell!"&amp;RIGHT(CELL("adresse",OFFSET(DMAV_Modell!$G$6,E136-1,0)),LEN(CELL("adresse",OFFSET(DMAV_Modell!$G$6,E136-1,0)))-FIND("!",CELL("adresse",OFFSET(DMAV_Modell!$G$6,E136-1,0)))),"Modell"))</f>
        <v>Dienst</v>
      </c>
      <c r="Q136" s="85" t="str" cm="1">
        <f t="array" ref="Q136">IF(E136="",IF(K136="","",IF(INDEX(DMAV_Dienste!$H$6:$H$2006,K136)="","",INDEX(DMAV_Dienste!$H$6:$H$2006,K136))),IF(INDEX(DMAV_Modell!$J$6:$J$2006,E136)="","",INDEX(DMAV_Modell!$J$6:$J$2006,E136)))</f>
        <v>CLASS</v>
      </c>
      <c r="R136" s="86" t="str" cm="1">
        <f t="array" ref="R136">IF(E136="",IF(K136="","",IF(INDEX(DMAV_Dienste!$G$6:$G$2006,K136)="","",INDEX(DMAV_Dienste!$G$6:$G$2006,K136))),IF(INDEX(DMAV_Modell!$I$6:$I$2006,E136)="","",INDEX(DMAV_Modell!$I$6:$I$2006,E136)))</f>
        <v>FPDS2</v>
      </c>
      <c r="S136" s="86" t="str" cm="1">
        <f t="array" ref="S136">IF(E136="",IF(K136="","",IF(INDEX(DMAV_Dienste!$I$6:$I$2006,K136)="","",INDEX(DMAV_Dienste!$I$6:$I$2006,K136))),IF(INDEX(DMAV_Modell!$K$6:$K$2006,E136)="","",INDEX(DMAV_Modell!$K$6:$K$2006,E136)))</f>
        <v>FixpunkteNachfuehrung</v>
      </c>
      <c r="T136" s="86" t="str" cm="1">
        <f t="array" ref="T136">IF(E136="",IF(K136="","",IF(INDEX(DMAV_Dienste!$L$6:$L$2006,K136)="","",INDEX(DMAV_Dienste!$L$6:$L$2006,K136))),IF(INDEX(DMAV_Modell!$N$6:$N$2006,E136)="","",INDEX(DMAV_Modell!$N$6:$N$2006,E136)))</f>
        <v>DatumEroeffnung</v>
      </c>
      <c r="U136" s="87" t="str" cm="1">
        <f t="array" aca="1" ref="U136" ca="1">IF(AND(F136="",L136=""),"",HYPERLINK("#"&amp;RIGHT(CELL("dateiname"),LEN(CELL("dateiname"))-FIND("]",CELL("dateiname")))&amp;"!"&amp;CELL("adresse",OFFSET($F$6,MATCH(IF(F136="",L136,F136),$E$6:$E$2000,0)-1,4)),"STRUCT"))</f>
        <v/>
      </c>
      <c r="V136" s="88" t="str" cm="1">
        <f t="array" aca="1" ref="V136" ca="1">IF(AND(G136="",M136=""),"",HYPERLINK("#"&amp;RIGHT(CELL("dateiname"),LEN(CELL("dateiname"))-FIND("]",CELL("dateiname")))&amp;"!"&amp;CELL("adresse",OFFSET($G$6,MATCH(IF(G136="",M136,G136),$E$6:$E$2000,0)-1,3)),"SUBSTRUCT"))</f>
        <v/>
      </c>
      <c r="X136" s="104"/>
      <c r="Z136" s="117"/>
      <c r="AA136" s="118"/>
      <c r="AB136" s="119"/>
      <c r="AC136" s="120"/>
      <c r="AE136" s="109"/>
      <c r="AF136" s="110"/>
      <c r="AG136" s="111"/>
      <c r="AH136" s="112"/>
      <c r="AJ136" s="101"/>
      <c r="AL136" s="68" t="str" cm="1">
        <f t="array" aca="1" ref="AL136" ca="1">IF(N136="-","",HYPERLINK("#'DM01-AV-CH'!"&amp;RIGHT(CELL("adresse",OFFSET('DM01-AV-CH'!$G$6,N136-1,0)),LEN(CELL("adresse",OFFSET('DM01-AV-CH'!$G$6,N136-1,0)))-FIND("!",CELL("adresse",OFFSET('DM01-AV-CH'!$G$6,N136-1,0)))),"Modell"))</f>
        <v/>
      </c>
      <c r="AM136" s="96" t="str" cm="1">
        <f t="array" ref="AM136">IF($N136="-","",IF(INDEX('DM01-AV-CH'!$G$6:$G$2006,$N136)="","",INDEX('DM01-AV-CH'!$G$6:$G$2006,$N136)))</f>
        <v/>
      </c>
      <c r="AN136" s="97" t="str" cm="1">
        <f t="array" ref="AN136">IF($N136="-","",IF(INDEX('DM01-AV-CH'!$H$6:$H$2006,$N136)="","",INDEX('DM01-AV-CH'!$H$6:$H$2006,$N136)))</f>
        <v/>
      </c>
      <c r="AO136" s="98" t="str" cm="1">
        <f t="array" ref="AO136">IF($N136="-","",IF(INDEX('DM01-AV-CH'!$I$6:$I$2006,$N136)="","",INDEX('DM01-AV-CH'!$I$6:$I$2006,$N136)))</f>
        <v/>
      </c>
    </row>
    <row r="137" spans="1:41" x14ac:dyDescent="0.25">
      <c r="A137" s="201">
        <v>132</v>
      </c>
      <c r="B137" s="148" t="str" cm="1">
        <f t="array" ref="B137">IF(A137="","",INDEX(Korrelation!$E$4:$E$2004,A137))</f>
        <v>-</v>
      </c>
      <c r="C137" s="148">
        <f t="shared" si="20"/>
        <v>0</v>
      </c>
      <c r="D137" s="148">
        <f t="shared" si="21"/>
        <v>0</v>
      </c>
      <c r="E137" s="148" t="str">
        <f t="shared" si="22"/>
        <v/>
      </c>
      <c r="F137" s="148" t="str">
        <f t="shared" si="23"/>
        <v/>
      </c>
      <c r="G137" s="148" t="str">
        <f t="shared" si="24"/>
        <v/>
      </c>
      <c r="H137" s="148" cm="1">
        <f t="array" ref="H137">IF(A137="","",INDEX(Korrelation!$F$4:$F$2004,A137))</f>
        <v>110</v>
      </c>
      <c r="I137" s="148">
        <f t="shared" si="25"/>
        <v>0</v>
      </c>
      <c r="J137" s="148">
        <f t="shared" si="26"/>
        <v>0</v>
      </c>
      <c r="K137" s="148">
        <f t="shared" si="27"/>
        <v>110</v>
      </c>
      <c r="L137" s="148" t="str">
        <f t="shared" si="28"/>
        <v/>
      </c>
      <c r="M137" s="148" t="str">
        <f t="shared" si="29"/>
        <v/>
      </c>
      <c r="N137" s="148" t="str" cm="1">
        <f t="array" ref="N137">IF(A137="","",INDEX(Korrelation!$G$4:$G$2004,A137))</f>
        <v>-</v>
      </c>
      <c r="O137" s="148"/>
      <c r="P137" s="68" t="str" cm="1">
        <f t="array" aca="1" ref="P137" ca="1">IF(E137="",IF(K137="","",HYPERLINK("#DMAV_Dienste!"&amp;RIGHT(CELL("adresse",OFFSET(DMAV_Dienste!$E$6,K137-1,0)),LEN(CELL("adresse",OFFSET(DMAV_Dienste!$E$6,K137-1,0)))-FIND("!",CELL("adresse",OFFSET(DMAV_Dienste!$E$6,K137-1,0)))),"Dienst")),HYPERLINK("#DMAV_Modell!"&amp;RIGHT(CELL("adresse",OFFSET(DMAV_Modell!$G$6,E137-1,0)),LEN(CELL("adresse",OFFSET(DMAV_Modell!$G$6,E137-1,0)))-FIND("!",CELL("adresse",OFFSET(DMAV_Modell!$G$6,E137-1,0)))),"Modell"))</f>
        <v>Dienst</v>
      </c>
      <c r="Q137" s="85" t="str" cm="1">
        <f t="array" ref="Q137">IF(E137="",IF(K137="","",IF(INDEX(DMAV_Dienste!$H$6:$H$2006,K137)="","",INDEX(DMAV_Dienste!$H$6:$H$2006,K137))),IF(INDEX(DMAV_Modell!$J$6:$J$2006,E137)="","",INDEX(DMAV_Modell!$J$6:$J$2006,E137)))</f>
        <v>CLASS</v>
      </c>
      <c r="R137" s="86" t="str" cm="1">
        <f t="array" ref="R137">IF(E137="",IF(K137="","",IF(INDEX(DMAV_Dienste!$G$6:$G$2006,K137)="","",INDEX(DMAV_Dienste!$G$6:$G$2006,K137))),IF(INDEX(DMAV_Modell!$I$6:$I$2006,E137)="","",INDEX(DMAV_Modell!$I$6:$I$2006,E137)))</f>
        <v>FPDS2</v>
      </c>
      <c r="S137" s="86" t="str" cm="1">
        <f t="array" ref="S137">IF(E137="",IF(K137="","",IF(INDEX(DMAV_Dienste!$I$6:$I$2006,K137)="","",INDEX(DMAV_Dienste!$I$6:$I$2006,K137))),IF(INDEX(DMAV_Modell!$K$6:$K$2006,E137)="","",INDEX(DMAV_Modell!$K$6:$K$2006,E137)))</f>
        <v>FixpunkteNachfuehrung</v>
      </c>
      <c r="T137" s="86" t="str" cm="1">
        <f t="array" ref="T137">IF(E137="",IF(K137="","",IF(INDEX(DMAV_Dienste!$L$6:$L$2006,K137)="","",INDEX(DMAV_Dienste!$L$6:$L$2006,K137))),IF(INDEX(DMAV_Modell!$N$6:$N$2006,E137)="","",INDEX(DMAV_Modell!$N$6:$N$2006,E137)))</f>
        <v>Bemerkung</v>
      </c>
      <c r="U137" s="87" t="str" cm="1">
        <f t="array" aca="1" ref="U137" ca="1">IF(AND(F137="",L137=""),"",HYPERLINK("#"&amp;RIGHT(CELL("dateiname"),LEN(CELL("dateiname"))-FIND("]",CELL("dateiname")))&amp;"!"&amp;CELL("adresse",OFFSET($F$6,MATCH(IF(F137="",L137,F137),$E$6:$E$2000,0)-1,4)),"STRUCT"))</f>
        <v/>
      </c>
      <c r="V137" s="88" t="str" cm="1">
        <f t="array" aca="1" ref="V137" ca="1">IF(AND(G137="",M137=""),"",HYPERLINK("#"&amp;RIGHT(CELL("dateiname"),LEN(CELL("dateiname"))-FIND("]",CELL("dateiname")))&amp;"!"&amp;CELL("adresse",OFFSET($G$6,MATCH(IF(G137="",M137,G137),$E$6:$E$2000,0)-1,3)),"SUBSTRUCT"))</f>
        <v/>
      </c>
      <c r="X137" s="104"/>
      <c r="Z137" s="117"/>
      <c r="AA137" s="118"/>
      <c r="AB137" s="119"/>
      <c r="AC137" s="120"/>
      <c r="AE137" s="109"/>
      <c r="AF137" s="110"/>
      <c r="AG137" s="111"/>
      <c r="AH137" s="112"/>
      <c r="AJ137" s="101"/>
      <c r="AL137" s="68" t="str" cm="1">
        <f t="array" aca="1" ref="AL137" ca="1">IF(N137="-","",HYPERLINK("#'DM01-AV-CH'!"&amp;RIGHT(CELL("adresse",OFFSET('DM01-AV-CH'!$G$6,N137-1,0)),LEN(CELL("adresse",OFFSET('DM01-AV-CH'!$G$6,N137-1,0)))-FIND("!",CELL("adresse",OFFSET('DM01-AV-CH'!$G$6,N137-1,0)))),"Modell"))</f>
        <v/>
      </c>
      <c r="AM137" s="96" t="str" cm="1">
        <f t="array" ref="AM137">IF($N137="-","",IF(INDEX('DM01-AV-CH'!$G$6:$G$2006,$N137)="","",INDEX('DM01-AV-CH'!$G$6:$G$2006,$N137)))</f>
        <v/>
      </c>
      <c r="AN137" s="97" t="str" cm="1">
        <f t="array" ref="AN137">IF($N137="-","",IF(INDEX('DM01-AV-CH'!$H$6:$H$2006,$N137)="","",INDEX('DM01-AV-CH'!$H$6:$H$2006,$N137)))</f>
        <v/>
      </c>
      <c r="AO137" s="98" t="str" cm="1">
        <f t="array" ref="AO137">IF($N137="-","",IF(INDEX('DM01-AV-CH'!$I$6:$I$2006,$N137)="","",INDEX('DM01-AV-CH'!$I$6:$I$2006,$N137)))</f>
        <v/>
      </c>
    </row>
    <row r="138" spans="1:41" x14ac:dyDescent="0.25">
      <c r="A138" s="201">
        <v>133</v>
      </c>
      <c r="B138" s="148" t="str" cm="1">
        <f t="array" ref="B138">IF(A138="","",INDEX(Korrelation!$E$4:$E$2004,A138))</f>
        <v>-</v>
      </c>
      <c r="C138" s="148">
        <f t="shared" si="20"/>
        <v>0</v>
      </c>
      <c r="D138" s="148">
        <f t="shared" si="21"/>
        <v>0</v>
      </c>
      <c r="E138" s="148" t="str">
        <f t="shared" si="22"/>
        <v/>
      </c>
      <c r="F138" s="148" t="str">
        <f t="shared" si="23"/>
        <v/>
      </c>
      <c r="G138" s="148" t="str">
        <f t="shared" si="24"/>
        <v/>
      </c>
      <c r="H138" s="148" cm="1">
        <f t="array" ref="H138">IF(A138="","",INDEX(Korrelation!$F$4:$F$2004,A138))</f>
        <v>116</v>
      </c>
      <c r="I138" s="148">
        <f t="shared" si="25"/>
        <v>0</v>
      </c>
      <c r="J138" s="148">
        <f t="shared" si="26"/>
        <v>0</v>
      </c>
      <c r="K138" s="148">
        <f t="shared" si="27"/>
        <v>116</v>
      </c>
      <c r="L138" s="148" t="str">
        <f t="shared" si="28"/>
        <v/>
      </c>
      <c r="M138" s="148" t="str">
        <f t="shared" si="29"/>
        <v/>
      </c>
      <c r="N138" s="148" t="str" cm="1">
        <f t="array" ref="N138">IF(A138="","",INDEX(Korrelation!$G$4:$G$2004,A138))</f>
        <v>-</v>
      </c>
      <c r="O138" s="148"/>
      <c r="P138" s="68" t="str" cm="1">
        <f t="array" aca="1" ref="P138" ca="1">IF(E138="",IF(K138="","",HYPERLINK("#DMAV_Dienste!"&amp;RIGHT(CELL("adresse",OFFSET(DMAV_Dienste!$E$6,K138-1,0)),LEN(CELL("adresse",OFFSET(DMAV_Dienste!$E$6,K138-1,0)))-FIND("!",CELL("adresse",OFFSET(DMAV_Dienste!$E$6,K138-1,0)))),"Dienst")),HYPERLINK("#DMAV_Modell!"&amp;RIGHT(CELL("adresse",OFFSET(DMAV_Modell!$G$6,E138-1,0)),LEN(CELL("adresse",OFFSET(DMAV_Modell!$G$6,E138-1,0)))-FIND("!",CELL("adresse",OFFSET(DMAV_Modell!$G$6,E138-1,0)))),"Modell"))</f>
        <v>Dienst</v>
      </c>
      <c r="Q138" s="85" t="str" cm="1">
        <f t="array" ref="Q138">IF(E138="",IF(K138="","",IF(INDEX(DMAV_Dienste!$H$6:$H$2006,K138)="","",INDEX(DMAV_Dienste!$H$6:$H$2006,K138))),IF(INDEX(DMAV_Modell!$J$6:$J$2006,E138)="","",INDEX(DMAV_Modell!$J$6:$J$2006,E138)))</f>
        <v>CLASS</v>
      </c>
      <c r="R138" s="86" t="str" cm="1">
        <f t="array" ref="R138">IF(E138="",IF(K138="","",IF(INDEX(DMAV_Dienste!$G$6:$G$2006,K138)="","",INDEX(DMAV_Dienste!$G$6:$G$2006,K138))),IF(INDEX(DMAV_Modell!$I$6:$I$2006,E138)="","",INDEX(DMAV_Modell!$I$6:$I$2006,E138)))</f>
        <v>FPDS2</v>
      </c>
      <c r="S138" s="86" t="str" cm="1">
        <f t="array" ref="S138">IF(E138="",IF(K138="","",IF(INDEX(DMAV_Dienste!$I$6:$I$2006,K138)="","",INDEX(DMAV_Dienste!$I$6:$I$2006,K138))),IF(INDEX(DMAV_Modell!$K$6:$K$2006,E138)="","",INDEX(DMAV_Modell!$K$6:$K$2006,E138)))</f>
        <v>FixpunkteNachfuehrung</v>
      </c>
      <c r="T138" s="86" t="str" cm="1">
        <f t="array" ref="T138">IF(E138="",IF(K138="","",IF(INDEX(DMAV_Dienste!$L$6:$L$2006,K138)="","",INDEX(DMAV_Dienste!$L$6:$L$2006,K138))),IF(INDEX(DMAV_Modell!$N$6:$N$2006,E138)="","",INDEX(DMAV_Modell!$N$6:$N$2006,E138)))</f>
        <v>Status</v>
      </c>
      <c r="U138" s="87" t="str" cm="1">
        <f t="array" aca="1" ref="U138" ca="1">IF(AND(F138="",L138=""),"",HYPERLINK("#"&amp;RIGHT(CELL("dateiname"),LEN(CELL("dateiname"))-FIND("]",CELL("dateiname")))&amp;"!"&amp;CELL("adresse",OFFSET($F$6,MATCH(IF(F138="",L138,F138),$E$6:$E$2000,0)-1,4)),"STRUCT"))</f>
        <v/>
      </c>
      <c r="V138" s="88" t="str" cm="1">
        <f t="array" aca="1" ref="V138" ca="1">IF(AND(G138="",M138=""),"",HYPERLINK("#"&amp;RIGHT(CELL("dateiname"),LEN(CELL("dateiname"))-FIND("]",CELL("dateiname")))&amp;"!"&amp;CELL("adresse",OFFSET($G$6,MATCH(IF(G138="",M138,G138),$E$6:$E$2000,0)-1,3)),"SUBSTRUCT"))</f>
        <v/>
      </c>
      <c r="X138" s="104"/>
      <c r="Z138" s="117"/>
      <c r="AA138" s="118"/>
      <c r="AB138" s="119"/>
      <c r="AC138" s="120"/>
      <c r="AE138" s="109"/>
      <c r="AF138" s="110"/>
      <c r="AG138" s="111"/>
      <c r="AH138" s="112"/>
      <c r="AJ138" s="101"/>
      <c r="AL138" s="68" t="str" cm="1">
        <f t="array" aca="1" ref="AL138" ca="1">IF(N138="-","",HYPERLINK("#'DM01-AV-CH'!"&amp;RIGHT(CELL("adresse",OFFSET('DM01-AV-CH'!$G$6,N138-1,0)),LEN(CELL("adresse",OFFSET('DM01-AV-CH'!$G$6,N138-1,0)))-FIND("!",CELL("adresse",OFFSET('DM01-AV-CH'!$G$6,N138-1,0)))),"Modell"))</f>
        <v/>
      </c>
      <c r="AM138" s="96" t="str" cm="1">
        <f t="array" ref="AM138">IF($N138="-","",IF(INDEX('DM01-AV-CH'!$G$6:$G$2006,$N138)="","",INDEX('DM01-AV-CH'!$G$6:$G$2006,$N138)))</f>
        <v/>
      </c>
      <c r="AN138" s="97" t="str" cm="1">
        <f t="array" ref="AN138">IF($N138="-","",IF(INDEX('DM01-AV-CH'!$H$6:$H$2006,$N138)="","",INDEX('DM01-AV-CH'!$H$6:$H$2006,$N138)))</f>
        <v/>
      </c>
      <c r="AO138" s="98" t="str" cm="1">
        <f t="array" ref="AO138">IF($N138="-","",IF(INDEX('DM01-AV-CH'!$I$6:$I$2006,$N138)="","",INDEX('DM01-AV-CH'!$I$6:$I$2006,$N138)))</f>
        <v/>
      </c>
    </row>
    <row r="139" spans="1:41" x14ac:dyDescent="0.25">
      <c r="A139" s="201">
        <v>134</v>
      </c>
      <c r="B139" s="148" t="str" cm="1">
        <f t="array" ref="B139">IF(A139="","",INDEX(Korrelation!$E$4:$E$2004,A139))</f>
        <v>-</v>
      </c>
      <c r="C139" s="148">
        <f t="shared" si="20"/>
        <v>0</v>
      </c>
      <c r="D139" s="148">
        <f t="shared" si="21"/>
        <v>0</v>
      </c>
      <c r="E139" s="148" t="str">
        <f t="shared" si="22"/>
        <v/>
      </c>
      <c r="F139" s="148" t="str">
        <f t="shared" si="23"/>
        <v/>
      </c>
      <c r="G139" s="148" t="str">
        <f t="shared" si="24"/>
        <v/>
      </c>
      <c r="H139" s="148" t="str" cm="1">
        <f t="array" ref="H139">IF(A139="","",INDEX(Korrelation!$F$4:$F$2004,A139))</f>
        <v>-</v>
      </c>
      <c r="I139" s="148">
        <f t="shared" si="25"/>
        <v>0</v>
      </c>
      <c r="J139" s="148">
        <f t="shared" si="26"/>
        <v>0</v>
      </c>
      <c r="K139" s="148" t="str">
        <f t="shared" si="27"/>
        <v/>
      </c>
      <c r="L139" s="148" t="str">
        <f t="shared" si="28"/>
        <v/>
      </c>
      <c r="M139" s="148" t="str">
        <f t="shared" si="29"/>
        <v/>
      </c>
      <c r="N139" s="148" cm="1">
        <f t="array" ref="N139">IF(A139="","",INDEX(Korrelation!$G$4:$G$2004,A139))</f>
        <v>87</v>
      </c>
      <c r="O139" s="148"/>
      <c r="P139" s="68" t="str" cm="1">
        <f t="array" aca="1" ref="P139" ca="1">IF(E139="",IF(K139="","",HYPERLINK("#DMAV_Dienste!"&amp;RIGHT(CELL("adresse",OFFSET(DMAV_Dienste!$E$6,K139-1,0)),LEN(CELL("adresse",OFFSET(DMAV_Dienste!$E$6,K139-1,0)))-FIND("!",CELL("adresse",OFFSET(DMAV_Dienste!$E$6,K139-1,0)))),"Dienst")),HYPERLINK("#DMAV_Modell!"&amp;RIGHT(CELL("adresse",OFFSET(DMAV_Modell!$G$6,E139-1,0)),LEN(CELL("adresse",OFFSET(DMAV_Modell!$G$6,E139-1,0)))-FIND("!",CELL("adresse",OFFSET(DMAV_Modell!$G$6,E139-1,0)))),"Modell"))</f>
        <v/>
      </c>
      <c r="Q139" s="85" t="str" cm="1">
        <f t="array" ref="Q139">IF(E139="",IF(K139="","",IF(INDEX(DMAV_Dienste!$H$6:$H$2006,K139)="","",INDEX(DMAV_Dienste!$H$6:$H$2006,K139))),IF(INDEX(DMAV_Modell!$J$6:$J$2006,E139)="","",INDEX(DMAV_Modell!$J$6:$J$2006,E139)))</f>
        <v/>
      </c>
      <c r="R139" s="86" t="str" cm="1">
        <f t="array" ref="R139">IF(E139="",IF(K139="","",IF(INDEX(DMAV_Dienste!$G$6:$G$2006,K139)="","",INDEX(DMAV_Dienste!$G$6:$G$2006,K139))),IF(INDEX(DMAV_Modell!$I$6:$I$2006,E139)="","",INDEX(DMAV_Modell!$I$6:$I$2006,E139)))</f>
        <v/>
      </c>
      <c r="S139" s="86" t="str" cm="1">
        <f t="array" ref="S139">IF(E139="",IF(K139="","",IF(INDEX(DMAV_Dienste!$I$6:$I$2006,K139)="","",INDEX(DMAV_Dienste!$I$6:$I$2006,K139))),IF(INDEX(DMAV_Modell!$K$6:$K$2006,E139)="","",INDEX(DMAV_Modell!$K$6:$K$2006,E139)))</f>
        <v/>
      </c>
      <c r="T139" s="86" t="str" cm="1">
        <f t="array" ref="T139">IF(E139="",IF(K139="","",IF(INDEX(DMAV_Dienste!$L$6:$L$2006,K139)="","",INDEX(DMAV_Dienste!$L$6:$L$2006,K139))),IF(INDEX(DMAV_Modell!$N$6:$N$2006,E139)="","",INDEX(DMAV_Modell!$N$6:$N$2006,E139)))</f>
        <v/>
      </c>
      <c r="U139" s="87" t="str" cm="1">
        <f t="array" aca="1" ref="U139" ca="1">IF(AND(F139="",L139=""),"",HYPERLINK("#"&amp;RIGHT(CELL("dateiname"),LEN(CELL("dateiname"))-FIND("]",CELL("dateiname")))&amp;"!"&amp;CELL("adresse",OFFSET($F$6,MATCH(IF(F139="",L139,F139),$E$6:$E$2000,0)-1,4)),"STRUCT"))</f>
        <v/>
      </c>
      <c r="V139" s="88" t="str" cm="1">
        <f t="array" aca="1" ref="V139" ca="1">IF(AND(G139="",M139=""),"",HYPERLINK("#"&amp;RIGHT(CELL("dateiname"),LEN(CELL("dateiname"))-FIND("]",CELL("dateiname")))&amp;"!"&amp;CELL("adresse",OFFSET($G$6,MATCH(IF(G139="",M139,G139),$E$6:$E$2000,0)-1,3)),"SUBSTRUCT"))</f>
        <v/>
      </c>
      <c r="X139" s="104"/>
      <c r="Z139" s="117"/>
      <c r="AA139" s="118"/>
      <c r="AB139" s="119"/>
      <c r="AC139" s="120"/>
      <c r="AE139" s="109"/>
      <c r="AF139" s="110"/>
      <c r="AG139" s="111"/>
      <c r="AH139" s="112"/>
      <c r="AJ139" s="101"/>
      <c r="AL139" s="68" t="str" cm="1">
        <f t="array" aca="1" ref="AL139" ca="1">IF(N139="-","",HYPERLINK("#'DM01-AV-CH'!"&amp;RIGHT(CELL("adresse",OFFSET('DM01-AV-CH'!$G$6,N139-1,0)),LEN(CELL("adresse",OFFSET('DM01-AV-CH'!$G$6,N139-1,0)))-FIND("!",CELL("adresse",OFFSET('DM01-AV-CH'!$G$6,N139-1,0)))),"Modell"))</f>
        <v>Modell</v>
      </c>
      <c r="AM139" s="96" t="str" cm="1">
        <f t="array" ref="AM139">IF($N139="-","",IF(INDEX('DM01-AV-CH'!$G$6:$G$2006,$N139)="","",INDEX('DM01-AV-CH'!$G$6:$G$2006,$N139)))</f>
        <v>FixpunkteKategorie2</v>
      </c>
      <c r="AN139" s="97" t="str" cm="1">
        <f t="array" ref="AN139">IF($N139="-","",IF(INDEX('DM01-AV-CH'!$H$6:$H$2006,$N139)="","",INDEX('DM01-AV-CH'!$H$6:$H$2006,$N139)))</f>
        <v>LFP2</v>
      </c>
      <c r="AO139" s="98" t="str" cm="1">
        <f t="array" ref="AO139">IF($N139="-","",IF(INDEX('DM01-AV-CH'!$I$6:$I$2006,$N139)="","",INDEX('DM01-AV-CH'!$I$6:$I$2006,$N139)))</f>
        <v>Entstehung</v>
      </c>
    </row>
    <row r="140" spans="1:41" x14ac:dyDescent="0.25">
      <c r="A140" s="201">
        <v>135</v>
      </c>
      <c r="B140" s="148" t="str" cm="1">
        <f t="array" ref="B140">IF(A140="","",INDEX(Korrelation!$E$4:$E$2004,A140))</f>
        <v>-</v>
      </c>
      <c r="C140" s="148">
        <f t="shared" si="20"/>
        <v>0</v>
      </c>
      <c r="D140" s="148">
        <f t="shared" si="21"/>
        <v>0</v>
      </c>
      <c r="E140" s="148" t="str">
        <f t="shared" si="22"/>
        <v/>
      </c>
      <c r="F140" s="148" t="str">
        <f t="shared" si="23"/>
        <v/>
      </c>
      <c r="G140" s="148" t="str">
        <f t="shared" si="24"/>
        <v/>
      </c>
      <c r="H140" s="148" cm="1">
        <f t="array" ref="H140">IF(A140="","",INDEX(Korrelation!$F$4:$F$2004,A140))</f>
        <v>81</v>
      </c>
      <c r="I140" s="148">
        <f t="shared" si="25"/>
        <v>0</v>
      </c>
      <c r="J140" s="148">
        <f t="shared" si="26"/>
        <v>0</v>
      </c>
      <c r="K140" s="148">
        <f t="shared" si="27"/>
        <v>81</v>
      </c>
      <c r="L140" s="148" t="str">
        <f t="shared" si="28"/>
        <v/>
      </c>
      <c r="M140" s="148" t="str">
        <f t="shared" si="29"/>
        <v/>
      </c>
      <c r="N140" s="148" t="str" cm="1">
        <f t="array" ref="N140">IF(A140="","",INDEX(Korrelation!$G$4:$G$2004,A140))</f>
        <v>-</v>
      </c>
      <c r="O140" s="148"/>
      <c r="P140" s="68" t="str" cm="1">
        <f t="array" aca="1" ref="P140" ca="1">IF(E140="",IF(K140="","",HYPERLINK("#DMAV_Dienste!"&amp;RIGHT(CELL("adresse",OFFSET(DMAV_Dienste!$E$6,K140-1,0)),LEN(CELL("adresse",OFFSET(DMAV_Dienste!$E$6,K140-1,0)))-FIND("!",CELL("adresse",OFFSET(DMAV_Dienste!$E$6,K140-1,0)))),"Dienst")),HYPERLINK("#DMAV_Modell!"&amp;RIGHT(CELL("adresse",OFFSET(DMAV_Modell!$G$6,E140-1,0)),LEN(CELL("adresse",OFFSET(DMAV_Modell!$G$6,E140-1,0)))-FIND("!",CELL("adresse",OFFSET(DMAV_Modell!$G$6,E140-1,0)))),"Modell"))</f>
        <v>Dienst</v>
      </c>
      <c r="Q140" s="85" t="str" cm="1">
        <f t="array" ref="Q140">IF(E140="",IF(K140="","",IF(INDEX(DMAV_Dienste!$H$6:$H$2006,K140)="","",INDEX(DMAV_Dienste!$H$6:$H$2006,K140))),IF(INDEX(DMAV_Modell!$J$6:$J$2006,E140)="","",INDEX(DMAV_Modell!$J$6:$J$2006,E140)))</f>
        <v>CLASS</v>
      </c>
      <c r="R140" s="86" t="str" cm="1">
        <f t="array" ref="R140">IF(E140="",IF(K140="","",IF(INDEX(DMAV_Dienste!$G$6:$G$2006,K140)="","",INDEX(DMAV_Dienste!$G$6:$G$2006,K140))),IF(INDEX(DMAV_Modell!$I$6:$I$2006,E140)="","",INDEX(DMAV_Modell!$I$6:$I$2006,E140)))</f>
        <v>FPDS2</v>
      </c>
      <c r="S140" s="86" t="str" cm="1">
        <f t="array" ref="S140">IF(E140="",IF(K140="","",IF(INDEX(DMAV_Dienste!$I$6:$I$2006,K140)="","",INDEX(DMAV_Dienste!$I$6:$I$2006,K140))),IF(INDEX(DMAV_Modell!$K$6:$K$2006,E140)="","",INDEX(DMAV_Modell!$K$6:$K$2006,E140)))</f>
        <v>Fixpunkt</v>
      </c>
      <c r="T140" s="86" t="str" cm="1">
        <f t="array" ref="T140">IF(E140="",IF(K140="","",IF(INDEX(DMAV_Dienste!$L$6:$L$2006,K140)="","",INDEX(DMAV_Dienste!$L$6:$L$2006,K140))),IF(INDEX(DMAV_Modell!$N$6:$N$2006,E140)="","",INDEX(DMAV_Modell!$N$6:$N$2006,E140)))</f>
        <v>Art</v>
      </c>
      <c r="U140" s="87" t="str" cm="1">
        <f t="array" aca="1" ref="U140" ca="1">IF(AND(F140="",L140=""),"",HYPERLINK("#"&amp;RIGHT(CELL("dateiname"),LEN(CELL("dateiname"))-FIND("]",CELL("dateiname")))&amp;"!"&amp;CELL("adresse",OFFSET($F$6,MATCH(IF(F140="",L140,F140),$E$6:$E$2000,0)-1,4)),"STRUCT"))</f>
        <v/>
      </c>
      <c r="V140" s="88" t="str" cm="1">
        <f t="array" aca="1" ref="V140" ca="1">IF(AND(G140="",M140=""),"",HYPERLINK("#"&amp;RIGHT(CELL("dateiname"),LEN(CELL("dateiname"))-FIND("]",CELL("dateiname")))&amp;"!"&amp;CELL("adresse",OFFSET($G$6,MATCH(IF(G140="",M140,G140),$E$6:$E$2000,0)-1,3)),"SUBSTRUCT"))</f>
        <v/>
      </c>
      <c r="X140" s="104"/>
      <c r="Z140" s="117"/>
      <c r="AA140" s="118"/>
      <c r="AB140" s="119"/>
      <c r="AC140" s="120"/>
      <c r="AE140" s="109"/>
      <c r="AF140" s="110"/>
      <c r="AG140" s="111"/>
      <c r="AH140" s="112"/>
      <c r="AJ140" s="101"/>
      <c r="AL140" s="68" t="str" cm="1">
        <f t="array" aca="1" ref="AL140" ca="1">IF(N140="-","",HYPERLINK("#'DM01-AV-CH'!"&amp;RIGHT(CELL("adresse",OFFSET('DM01-AV-CH'!$G$6,N140-1,0)),LEN(CELL("adresse",OFFSET('DM01-AV-CH'!$G$6,N140-1,0)))-FIND("!",CELL("adresse",OFFSET('DM01-AV-CH'!$G$6,N140-1,0)))),"Modell"))</f>
        <v/>
      </c>
      <c r="AM140" s="96" t="str" cm="1">
        <f t="array" ref="AM140">IF($N140="-","",IF(INDEX('DM01-AV-CH'!$G$6:$G$2006,$N140)="","",INDEX('DM01-AV-CH'!$G$6:$G$2006,$N140)))</f>
        <v/>
      </c>
      <c r="AN140" s="97" t="str" cm="1">
        <f t="array" ref="AN140">IF($N140="-","",IF(INDEX('DM01-AV-CH'!$H$6:$H$2006,$N140)="","",INDEX('DM01-AV-CH'!$H$6:$H$2006,$N140)))</f>
        <v/>
      </c>
      <c r="AO140" s="98" t="str" cm="1">
        <f t="array" ref="AO140">IF($N140="-","",IF(INDEX('DM01-AV-CH'!$I$6:$I$2006,$N140)="","",INDEX('DM01-AV-CH'!$I$6:$I$2006,$N140)))</f>
        <v/>
      </c>
    </row>
    <row r="141" spans="1:41" x14ac:dyDescent="0.25">
      <c r="A141" s="201">
        <v>136</v>
      </c>
      <c r="B141" s="148" t="str" cm="1">
        <f t="array" ref="B141">IF(A141="","",INDEX(Korrelation!$E$4:$E$2004,A141))</f>
        <v>-</v>
      </c>
      <c r="C141" s="148">
        <f t="shared" si="20"/>
        <v>0</v>
      </c>
      <c r="D141" s="148">
        <f t="shared" si="21"/>
        <v>0</v>
      </c>
      <c r="E141" s="148" t="str">
        <f t="shared" si="22"/>
        <v/>
      </c>
      <c r="F141" s="148" t="str">
        <f t="shared" si="23"/>
        <v/>
      </c>
      <c r="G141" s="148" t="str">
        <f t="shared" si="24"/>
        <v/>
      </c>
      <c r="H141" s="148" cm="1">
        <f t="array" ref="H141">IF(A141="","",INDEX(Korrelation!$F$4:$F$2004,A141))</f>
        <v>83</v>
      </c>
      <c r="I141" s="148">
        <f t="shared" si="25"/>
        <v>0</v>
      </c>
      <c r="J141" s="148">
        <f t="shared" si="26"/>
        <v>0</v>
      </c>
      <c r="K141" s="148">
        <f t="shared" si="27"/>
        <v>83</v>
      </c>
      <c r="L141" s="148" t="str">
        <f t="shared" si="28"/>
        <v/>
      </c>
      <c r="M141" s="148" t="str">
        <f t="shared" si="29"/>
        <v/>
      </c>
      <c r="N141" s="148" t="str" cm="1">
        <f t="array" ref="N141">IF(A141="","",INDEX(Korrelation!$G$4:$G$2004,A141))</f>
        <v>-</v>
      </c>
      <c r="O141" s="148"/>
      <c r="P141" s="68" t="str" cm="1">
        <f t="array" aca="1" ref="P141" ca="1">IF(E141="",IF(K141="","",HYPERLINK("#DMAV_Dienste!"&amp;RIGHT(CELL("adresse",OFFSET(DMAV_Dienste!$E$6,K141-1,0)),LEN(CELL("adresse",OFFSET(DMAV_Dienste!$E$6,K141-1,0)))-FIND("!",CELL("adresse",OFFSET(DMAV_Dienste!$E$6,K141-1,0)))),"Dienst")),HYPERLINK("#DMAV_Modell!"&amp;RIGHT(CELL("adresse",OFFSET(DMAV_Modell!$G$6,E141-1,0)),LEN(CELL("adresse",OFFSET(DMAV_Modell!$G$6,E141-1,0)))-FIND("!",CELL("adresse",OFFSET(DMAV_Modell!$G$6,E141-1,0)))),"Modell"))</f>
        <v>Dienst</v>
      </c>
      <c r="Q141" s="85" t="str" cm="1">
        <f t="array" ref="Q141">IF(E141="",IF(K141="","",IF(INDEX(DMAV_Dienste!$H$6:$H$2006,K141)="","",INDEX(DMAV_Dienste!$H$6:$H$2006,K141))),IF(INDEX(DMAV_Modell!$J$6:$J$2006,E141)="","",INDEX(DMAV_Modell!$J$6:$J$2006,E141)))</f>
        <v>CLASS</v>
      </c>
      <c r="R141" s="86" t="str" cm="1">
        <f t="array" ref="R141">IF(E141="",IF(K141="","",IF(INDEX(DMAV_Dienste!$G$6:$G$2006,K141)="","",INDEX(DMAV_Dienste!$G$6:$G$2006,K141))),IF(INDEX(DMAV_Modell!$I$6:$I$2006,E141)="","",INDEX(DMAV_Modell!$I$6:$I$2006,E141)))</f>
        <v>FPDS2</v>
      </c>
      <c r="S141" s="86" t="str" cm="1">
        <f t="array" ref="S141">IF(E141="",IF(K141="","",IF(INDEX(DMAV_Dienste!$I$6:$I$2006,K141)="","",INDEX(DMAV_Dienste!$I$6:$I$2006,K141))),IF(INDEX(DMAV_Modell!$K$6:$K$2006,E141)="","",INDEX(DMAV_Modell!$K$6:$K$2006,E141)))</f>
        <v>Fixpunkt</v>
      </c>
      <c r="T141" s="86" t="str" cm="1">
        <f t="array" ref="T141">IF(E141="",IF(K141="","",IF(INDEX(DMAV_Dienste!$L$6:$L$2006,K141)="","",INDEX(DMAV_Dienste!$L$6:$L$2006,K141))),IF(INDEX(DMAV_Modell!$N$6:$N$2006,E141)="","",INDEX(DMAV_Modell!$N$6:$N$2006,E141)))</f>
        <v>Bemerkung</v>
      </c>
      <c r="U141" s="87" t="str" cm="1">
        <f t="array" aca="1" ref="U141" ca="1">IF(AND(F141="",L141=""),"",HYPERLINK("#"&amp;RIGHT(CELL("dateiname"),LEN(CELL("dateiname"))-FIND("]",CELL("dateiname")))&amp;"!"&amp;CELL("adresse",OFFSET($F$6,MATCH(IF(F141="",L141,F141),$E$6:$E$2000,0)-1,4)),"STRUCT"))</f>
        <v/>
      </c>
      <c r="V141" s="88" t="str" cm="1">
        <f t="array" aca="1" ref="V141" ca="1">IF(AND(G141="",M141=""),"",HYPERLINK("#"&amp;RIGHT(CELL("dateiname"),LEN(CELL("dateiname"))-FIND("]",CELL("dateiname")))&amp;"!"&amp;CELL("adresse",OFFSET($G$6,MATCH(IF(G141="",M141,G141),$E$6:$E$2000,0)-1,3)),"SUBSTRUCT"))</f>
        <v/>
      </c>
      <c r="X141" s="104"/>
      <c r="Z141" s="117"/>
      <c r="AA141" s="118"/>
      <c r="AB141" s="119"/>
      <c r="AC141" s="120"/>
      <c r="AE141" s="109"/>
      <c r="AF141" s="110"/>
      <c r="AG141" s="111"/>
      <c r="AH141" s="112"/>
      <c r="AJ141" s="101"/>
      <c r="AL141" s="68" t="str" cm="1">
        <f t="array" aca="1" ref="AL141" ca="1">IF(N141="-","",HYPERLINK("#'DM01-AV-CH'!"&amp;RIGHT(CELL("adresse",OFFSET('DM01-AV-CH'!$G$6,N141-1,0)),LEN(CELL("adresse",OFFSET('DM01-AV-CH'!$G$6,N141-1,0)))-FIND("!",CELL("adresse",OFFSET('DM01-AV-CH'!$G$6,N141-1,0)))),"Modell"))</f>
        <v/>
      </c>
      <c r="AM141" s="96" t="str" cm="1">
        <f t="array" ref="AM141">IF($N141="-","",IF(INDEX('DM01-AV-CH'!$G$6:$G$2006,$N141)="","",INDEX('DM01-AV-CH'!$G$6:$G$2006,$N141)))</f>
        <v/>
      </c>
      <c r="AN141" s="97" t="str" cm="1">
        <f t="array" ref="AN141">IF($N141="-","",IF(INDEX('DM01-AV-CH'!$H$6:$H$2006,$N141)="","",INDEX('DM01-AV-CH'!$H$6:$H$2006,$N141)))</f>
        <v/>
      </c>
      <c r="AO141" s="98" t="str" cm="1">
        <f t="array" ref="AO141">IF($N141="-","",IF(INDEX('DM01-AV-CH'!$I$6:$I$2006,$N141)="","",INDEX('DM01-AV-CH'!$I$6:$I$2006,$N141)))</f>
        <v/>
      </c>
    </row>
    <row r="142" spans="1:41" x14ac:dyDescent="0.25">
      <c r="A142" s="201">
        <v>137</v>
      </c>
      <c r="B142" s="148" t="str" cm="1">
        <f t="array" ref="B142">IF(A142="","",INDEX(Korrelation!$E$4:$E$2004,A142))</f>
        <v>-</v>
      </c>
      <c r="C142" s="148">
        <f t="shared" si="20"/>
        <v>0</v>
      </c>
      <c r="D142" s="148">
        <f t="shared" si="21"/>
        <v>0</v>
      </c>
      <c r="E142" s="148" t="str">
        <f t="shared" si="22"/>
        <v/>
      </c>
      <c r="F142" s="148" t="str">
        <f t="shared" si="23"/>
        <v/>
      </c>
      <c r="G142" s="148" t="str">
        <f t="shared" si="24"/>
        <v/>
      </c>
      <c r="H142" s="148" cm="1">
        <f t="array" ref="H142">IF(A142="","",INDEX(Korrelation!$F$4:$F$2004,A142))</f>
        <v>84</v>
      </c>
      <c r="I142" s="148">
        <f t="shared" si="25"/>
        <v>0</v>
      </c>
      <c r="J142" s="148">
        <f t="shared" si="26"/>
        <v>0</v>
      </c>
      <c r="K142" s="148">
        <f t="shared" si="27"/>
        <v>84</v>
      </c>
      <c r="L142" s="148" t="str">
        <f t="shared" si="28"/>
        <v/>
      </c>
      <c r="M142" s="148" t="str">
        <f t="shared" si="29"/>
        <v/>
      </c>
      <c r="N142" s="148" t="str" cm="1">
        <f t="array" ref="N142">IF(A142="","",INDEX(Korrelation!$G$4:$G$2004,A142))</f>
        <v>-</v>
      </c>
      <c r="O142" s="148"/>
      <c r="P142" s="68" t="str" cm="1">
        <f t="array" aca="1" ref="P142" ca="1">IF(E142="",IF(K142="","",HYPERLINK("#DMAV_Dienste!"&amp;RIGHT(CELL("adresse",OFFSET(DMAV_Dienste!$E$6,K142-1,0)),LEN(CELL("adresse",OFFSET(DMAV_Dienste!$E$6,K142-1,0)))-FIND("!",CELL("adresse",OFFSET(DMAV_Dienste!$E$6,K142-1,0)))),"Dienst")),HYPERLINK("#DMAV_Modell!"&amp;RIGHT(CELL("adresse",OFFSET(DMAV_Modell!$G$6,E142-1,0)),LEN(CELL("adresse",OFFSET(DMAV_Modell!$G$6,E142-1,0)))-FIND("!",CELL("adresse",OFFSET(DMAV_Modell!$G$6,E142-1,0)))),"Modell"))</f>
        <v>Dienst</v>
      </c>
      <c r="Q142" s="85" t="str" cm="1">
        <f t="array" ref="Q142">IF(E142="",IF(K142="","",IF(INDEX(DMAV_Dienste!$H$6:$H$2006,K142)="","",INDEX(DMAV_Dienste!$H$6:$H$2006,K142))),IF(INDEX(DMAV_Modell!$J$6:$J$2006,E142)="","",INDEX(DMAV_Modell!$J$6:$J$2006,E142)))</f>
        <v>CLASS</v>
      </c>
      <c r="R142" s="86" t="str" cm="1">
        <f t="array" ref="R142">IF(E142="",IF(K142="","",IF(INDEX(DMAV_Dienste!$G$6:$G$2006,K142)="","",INDEX(DMAV_Dienste!$G$6:$G$2006,K142))),IF(INDEX(DMAV_Modell!$I$6:$I$2006,E142)="","",INDEX(DMAV_Modell!$I$6:$I$2006,E142)))</f>
        <v>FPDS2</v>
      </c>
      <c r="S142" s="86" t="str" cm="1">
        <f t="array" ref="S142">IF(E142="",IF(K142="","",IF(INDEX(DMAV_Dienste!$I$6:$I$2006,K142)="","",INDEX(DMAV_Dienste!$I$6:$I$2006,K142))),IF(INDEX(DMAV_Modell!$K$6:$K$2006,E142)="","",INDEX(DMAV_Modell!$K$6:$K$2006,E142)))</f>
        <v>Fixpunkt</v>
      </c>
      <c r="T142" s="86" t="str" cm="1">
        <f t="array" ref="T142">IF(E142="",IF(K142="","",IF(INDEX(DMAV_Dienste!$L$6:$L$2006,K142)="","",INDEX(DMAV_Dienste!$L$6:$L$2006,K142))),IF(INDEX(DMAV_Modell!$N$6:$N$2006,E142)="","",INDEX(DMAV_Modell!$N$6:$N$2006,E142)))</f>
        <v>Bildquelle1</v>
      </c>
      <c r="U142" s="87" t="str" cm="1">
        <f t="array" aca="1" ref="U142" ca="1">IF(AND(F142="",L142=""),"",HYPERLINK("#"&amp;RIGHT(CELL("dateiname"),LEN(CELL("dateiname"))-FIND("]",CELL("dateiname")))&amp;"!"&amp;CELL("adresse",OFFSET($F$6,MATCH(IF(F142="",L142,F142),$E$6:$E$2000,0)-1,4)),"STRUCT"))</f>
        <v/>
      </c>
      <c r="V142" s="88" t="str" cm="1">
        <f t="array" aca="1" ref="V142" ca="1">IF(AND(G142="",M142=""),"",HYPERLINK("#"&amp;RIGHT(CELL("dateiname"),LEN(CELL("dateiname"))-FIND("]",CELL("dateiname")))&amp;"!"&amp;CELL("adresse",OFFSET($G$6,MATCH(IF(G142="",M142,G142),$E$6:$E$2000,0)-1,3)),"SUBSTRUCT"))</f>
        <v/>
      </c>
      <c r="X142" s="104"/>
      <c r="Z142" s="117"/>
      <c r="AA142" s="118"/>
      <c r="AB142" s="119"/>
      <c r="AC142" s="120"/>
      <c r="AE142" s="109"/>
      <c r="AF142" s="110"/>
      <c r="AG142" s="111"/>
      <c r="AH142" s="112"/>
      <c r="AJ142" s="101"/>
      <c r="AL142" s="68" t="str" cm="1">
        <f t="array" aca="1" ref="AL142" ca="1">IF(N142="-","",HYPERLINK("#'DM01-AV-CH'!"&amp;RIGHT(CELL("adresse",OFFSET('DM01-AV-CH'!$G$6,N142-1,0)),LEN(CELL("adresse",OFFSET('DM01-AV-CH'!$G$6,N142-1,0)))-FIND("!",CELL("adresse",OFFSET('DM01-AV-CH'!$G$6,N142-1,0)))),"Modell"))</f>
        <v/>
      </c>
      <c r="AM142" s="96" t="str" cm="1">
        <f t="array" ref="AM142">IF($N142="-","",IF(INDEX('DM01-AV-CH'!$G$6:$G$2006,$N142)="","",INDEX('DM01-AV-CH'!$G$6:$G$2006,$N142)))</f>
        <v/>
      </c>
      <c r="AN142" s="97" t="str" cm="1">
        <f t="array" ref="AN142">IF($N142="-","",IF(INDEX('DM01-AV-CH'!$H$6:$H$2006,$N142)="","",INDEX('DM01-AV-CH'!$H$6:$H$2006,$N142)))</f>
        <v/>
      </c>
      <c r="AO142" s="98" t="str" cm="1">
        <f t="array" ref="AO142">IF($N142="-","",IF(INDEX('DM01-AV-CH'!$I$6:$I$2006,$N142)="","",INDEX('DM01-AV-CH'!$I$6:$I$2006,$N142)))</f>
        <v/>
      </c>
    </row>
    <row r="143" spans="1:41" x14ac:dyDescent="0.25">
      <c r="A143" s="201">
        <v>138</v>
      </c>
      <c r="B143" s="148" t="str" cm="1">
        <f t="array" ref="B143">IF(A143="","",INDEX(Korrelation!$E$4:$E$2004,A143))</f>
        <v>-</v>
      </c>
      <c r="C143" s="148">
        <f t="shared" si="20"/>
        <v>0</v>
      </c>
      <c r="D143" s="148">
        <f t="shared" si="21"/>
        <v>0</v>
      </c>
      <c r="E143" s="148" t="str">
        <f t="shared" si="22"/>
        <v/>
      </c>
      <c r="F143" s="148" t="str">
        <f t="shared" si="23"/>
        <v/>
      </c>
      <c r="G143" s="148" t="str">
        <f t="shared" si="24"/>
        <v/>
      </c>
      <c r="H143" s="148" cm="1">
        <f t="array" ref="H143">IF(A143="","",INDEX(Korrelation!$F$4:$F$2004,A143))</f>
        <v>85</v>
      </c>
      <c r="I143" s="148">
        <f t="shared" si="25"/>
        <v>0</v>
      </c>
      <c r="J143" s="148">
        <f t="shared" si="26"/>
        <v>0</v>
      </c>
      <c r="K143" s="148">
        <f t="shared" si="27"/>
        <v>85</v>
      </c>
      <c r="L143" s="148" t="str">
        <f t="shared" si="28"/>
        <v/>
      </c>
      <c r="M143" s="148" t="str">
        <f t="shared" si="29"/>
        <v/>
      </c>
      <c r="N143" s="148" t="str" cm="1">
        <f t="array" ref="N143">IF(A143="","",INDEX(Korrelation!$G$4:$G$2004,A143))</f>
        <v>-</v>
      </c>
      <c r="O143" s="148"/>
      <c r="P143" s="68" t="str" cm="1">
        <f t="array" aca="1" ref="P143" ca="1">IF(E143="",IF(K143="","",HYPERLINK("#DMAV_Dienste!"&amp;RIGHT(CELL("adresse",OFFSET(DMAV_Dienste!$E$6,K143-1,0)),LEN(CELL("adresse",OFFSET(DMAV_Dienste!$E$6,K143-1,0)))-FIND("!",CELL("adresse",OFFSET(DMAV_Dienste!$E$6,K143-1,0)))),"Dienst")),HYPERLINK("#DMAV_Modell!"&amp;RIGHT(CELL("adresse",OFFSET(DMAV_Modell!$G$6,E143-1,0)),LEN(CELL("adresse",OFFSET(DMAV_Modell!$G$6,E143-1,0)))-FIND("!",CELL("adresse",OFFSET(DMAV_Modell!$G$6,E143-1,0)))),"Modell"))</f>
        <v>Dienst</v>
      </c>
      <c r="Q143" s="85" t="str" cm="1">
        <f t="array" ref="Q143">IF(E143="",IF(K143="","",IF(INDEX(DMAV_Dienste!$H$6:$H$2006,K143)="","",INDEX(DMAV_Dienste!$H$6:$H$2006,K143))),IF(INDEX(DMAV_Modell!$J$6:$J$2006,E143)="","",INDEX(DMAV_Modell!$J$6:$J$2006,E143)))</f>
        <v>CLASS</v>
      </c>
      <c r="R143" s="86" t="str" cm="1">
        <f t="array" ref="R143">IF(E143="",IF(K143="","",IF(INDEX(DMAV_Dienste!$G$6:$G$2006,K143)="","",INDEX(DMAV_Dienste!$G$6:$G$2006,K143))),IF(INDEX(DMAV_Modell!$I$6:$I$2006,E143)="","",INDEX(DMAV_Modell!$I$6:$I$2006,E143)))</f>
        <v>FPDS2</v>
      </c>
      <c r="S143" s="86" t="str" cm="1">
        <f t="array" ref="S143">IF(E143="",IF(K143="","",IF(INDEX(DMAV_Dienste!$I$6:$I$2006,K143)="","",INDEX(DMAV_Dienste!$I$6:$I$2006,K143))),IF(INDEX(DMAV_Modell!$K$6:$K$2006,E143)="","",INDEX(DMAV_Modell!$K$6:$K$2006,E143)))</f>
        <v>Fixpunkt</v>
      </c>
      <c r="T143" s="86" t="str" cm="1">
        <f t="array" ref="T143">IF(E143="",IF(K143="","",IF(INDEX(DMAV_Dienste!$L$6:$L$2006,K143)="","",INDEX(DMAV_Dienste!$L$6:$L$2006,K143))),IF(INDEX(DMAV_Modell!$N$6:$N$2006,E143)="","",INDEX(DMAV_Modell!$N$6:$N$2006,E143)))</f>
        <v>Bildquelle2</v>
      </c>
      <c r="U143" s="87" t="str" cm="1">
        <f t="array" aca="1" ref="U143" ca="1">IF(AND(F143="",L143=""),"",HYPERLINK("#"&amp;RIGHT(CELL("dateiname"),LEN(CELL("dateiname"))-FIND("]",CELL("dateiname")))&amp;"!"&amp;CELL("adresse",OFFSET($F$6,MATCH(IF(F143="",L143,F143),$E$6:$E$2000,0)-1,4)),"STRUCT"))</f>
        <v/>
      </c>
      <c r="V143" s="88" t="str" cm="1">
        <f t="array" aca="1" ref="V143" ca="1">IF(AND(G143="",M143=""),"",HYPERLINK("#"&amp;RIGHT(CELL("dateiname"),LEN(CELL("dateiname"))-FIND("]",CELL("dateiname")))&amp;"!"&amp;CELL("adresse",OFFSET($G$6,MATCH(IF(G143="",M143,G143),$E$6:$E$2000,0)-1,3)),"SUBSTRUCT"))</f>
        <v/>
      </c>
      <c r="X143" s="104"/>
      <c r="Z143" s="117"/>
      <c r="AA143" s="118"/>
      <c r="AB143" s="119"/>
      <c r="AC143" s="120"/>
      <c r="AE143" s="109"/>
      <c r="AF143" s="110"/>
      <c r="AG143" s="111"/>
      <c r="AH143" s="112"/>
      <c r="AJ143" s="101"/>
      <c r="AL143" s="68" t="str" cm="1">
        <f t="array" aca="1" ref="AL143" ca="1">IF(N143="-","",HYPERLINK("#'DM01-AV-CH'!"&amp;RIGHT(CELL("adresse",OFFSET('DM01-AV-CH'!$G$6,N143-1,0)),LEN(CELL("adresse",OFFSET('DM01-AV-CH'!$G$6,N143-1,0)))-FIND("!",CELL("adresse",OFFSET('DM01-AV-CH'!$G$6,N143-1,0)))),"Modell"))</f>
        <v/>
      </c>
      <c r="AM143" s="96" t="str" cm="1">
        <f t="array" ref="AM143">IF($N143="-","",IF(INDEX('DM01-AV-CH'!$G$6:$G$2006,$N143)="","",INDEX('DM01-AV-CH'!$G$6:$G$2006,$N143)))</f>
        <v/>
      </c>
      <c r="AN143" s="97" t="str" cm="1">
        <f t="array" ref="AN143">IF($N143="-","",IF(INDEX('DM01-AV-CH'!$H$6:$H$2006,$N143)="","",INDEX('DM01-AV-CH'!$H$6:$H$2006,$N143)))</f>
        <v/>
      </c>
      <c r="AO143" s="98" t="str" cm="1">
        <f t="array" ref="AO143">IF($N143="-","",IF(INDEX('DM01-AV-CH'!$I$6:$I$2006,$N143)="","",INDEX('DM01-AV-CH'!$I$6:$I$2006,$N143)))</f>
        <v/>
      </c>
    </row>
    <row r="144" spans="1:41" x14ac:dyDescent="0.25">
      <c r="A144" s="201">
        <v>139</v>
      </c>
      <c r="B144" s="148" t="str" cm="1">
        <f t="array" ref="B144">IF(A144="","",INDEX(Korrelation!$E$4:$E$2004,A144))</f>
        <v>-</v>
      </c>
      <c r="C144" s="148">
        <f t="shared" si="20"/>
        <v>0</v>
      </c>
      <c r="D144" s="148">
        <f t="shared" si="21"/>
        <v>0</v>
      </c>
      <c r="E144" s="148" t="str">
        <f t="shared" si="22"/>
        <v/>
      </c>
      <c r="F144" s="148" t="str">
        <f t="shared" si="23"/>
        <v/>
      </c>
      <c r="G144" s="148" t="str">
        <f t="shared" si="24"/>
        <v/>
      </c>
      <c r="H144" s="148" cm="1">
        <f t="array" ref="H144">IF(A144="","",INDEX(Korrelation!$F$4:$F$2004,A144))</f>
        <v>86</v>
      </c>
      <c r="I144" s="148">
        <f t="shared" si="25"/>
        <v>0</v>
      </c>
      <c r="J144" s="148">
        <f t="shared" si="26"/>
        <v>0</v>
      </c>
      <c r="K144" s="148">
        <f t="shared" si="27"/>
        <v>86</v>
      </c>
      <c r="L144" s="148" t="str">
        <f t="shared" si="28"/>
        <v/>
      </c>
      <c r="M144" s="148" t="str">
        <f t="shared" si="29"/>
        <v/>
      </c>
      <c r="N144" s="148" t="str" cm="1">
        <f t="array" ref="N144">IF(A144="","",INDEX(Korrelation!$G$4:$G$2004,A144))</f>
        <v>-</v>
      </c>
      <c r="O144" s="148"/>
      <c r="P144" s="68" t="str" cm="1">
        <f t="array" aca="1" ref="P144" ca="1">IF(E144="",IF(K144="","",HYPERLINK("#DMAV_Dienste!"&amp;RIGHT(CELL("adresse",OFFSET(DMAV_Dienste!$E$6,K144-1,0)),LEN(CELL("adresse",OFFSET(DMAV_Dienste!$E$6,K144-1,0)))-FIND("!",CELL("adresse",OFFSET(DMAV_Dienste!$E$6,K144-1,0)))),"Dienst")),HYPERLINK("#DMAV_Modell!"&amp;RIGHT(CELL("adresse",OFFSET(DMAV_Modell!$G$6,E144-1,0)),LEN(CELL("adresse",OFFSET(DMAV_Modell!$G$6,E144-1,0)))-FIND("!",CELL("adresse",OFFSET(DMAV_Modell!$G$6,E144-1,0)))),"Modell"))</f>
        <v>Dienst</v>
      </c>
      <c r="Q144" s="85" t="str" cm="1">
        <f t="array" ref="Q144">IF(E144="",IF(K144="","",IF(INDEX(DMAV_Dienste!$H$6:$H$2006,K144)="","",INDEX(DMAV_Dienste!$H$6:$H$2006,K144))),IF(INDEX(DMAV_Modell!$J$6:$J$2006,E144)="","",INDEX(DMAV_Modell!$J$6:$J$2006,E144)))</f>
        <v>CLASS</v>
      </c>
      <c r="R144" s="86" t="str" cm="1">
        <f t="array" ref="R144">IF(E144="",IF(K144="","",IF(INDEX(DMAV_Dienste!$G$6:$G$2006,K144)="","",INDEX(DMAV_Dienste!$G$6:$G$2006,K144))),IF(INDEX(DMAV_Modell!$I$6:$I$2006,E144)="","",INDEX(DMAV_Modell!$I$6:$I$2006,E144)))</f>
        <v>FPDS2</v>
      </c>
      <c r="S144" s="86" t="str" cm="1">
        <f t="array" ref="S144">IF(E144="",IF(K144="","",IF(INDEX(DMAV_Dienste!$I$6:$I$2006,K144)="","",INDEX(DMAV_Dienste!$I$6:$I$2006,K144))),IF(INDEX(DMAV_Modell!$K$6:$K$2006,E144)="","",INDEX(DMAV_Modell!$K$6:$K$2006,E144)))</f>
        <v>Fixpunkt</v>
      </c>
      <c r="T144" s="86" t="str" cm="1">
        <f t="array" ref="T144">IF(E144="",IF(K144="","",IF(INDEX(DMAV_Dienste!$L$6:$L$2006,K144)="","",INDEX(DMAV_Dienste!$L$6:$L$2006,K144))),IF(INDEX(DMAV_Modell!$N$6:$N$2006,E144)="","",INDEX(DMAV_Modell!$N$6:$N$2006,E144)))</f>
        <v>GNSSSichtbarkeit</v>
      </c>
      <c r="U144" s="87" t="str" cm="1">
        <f t="array" aca="1" ref="U144" ca="1">IF(AND(F144="",L144=""),"",HYPERLINK("#"&amp;RIGHT(CELL("dateiname"),LEN(CELL("dateiname"))-FIND("]",CELL("dateiname")))&amp;"!"&amp;CELL("adresse",OFFSET($F$6,MATCH(IF(F144="",L144,F144),$E$6:$E$2000,0)-1,4)),"STRUCT"))</f>
        <v/>
      </c>
      <c r="V144" s="88" t="str" cm="1">
        <f t="array" aca="1" ref="V144" ca="1">IF(AND(G144="",M144=""),"",HYPERLINK("#"&amp;RIGHT(CELL("dateiname"),LEN(CELL("dateiname"))-FIND("]",CELL("dateiname")))&amp;"!"&amp;CELL("adresse",OFFSET($G$6,MATCH(IF(G144="",M144,G144),$E$6:$E$2000,0)-1,3)),"SUBSTRUCT"))</f>
        <v/>
      </c>
      <c r="X144" s="104"/>
      <c r="Z144" s="117"/>
      <c r="AA144" s="118"/>
      <c r="AB144" s="119"/>
      <c r="AC144" s="120"/>
      <c r="AE144" s="109"/>
      <c r="AF144" s="110"/>
      <c r="AG144" s="111"/>
      <c r="AH144" s="112"/>
      <c r="AJ144" s="101"/>
      <c r="AL144" s="68" t="str" cm="1">
        <f t="array" aca="1" ref="AL144" ca="1">IF(N144="-","",HYPERLINK("#'DM01-AV-CH'!"&amp;RIGHT(CELL("adresse",OFFSET('DM01-AV-CH'!$G$6,N144-1,0)),LEN(CELL("adresse",OFFSET('DM01-AV-CH'!$G$6,N144-1,0)))-FIND("!",CELL("adresse",OFFSET('DM01-AV-CH'!$G$6,N144-1,0)))),"Modell"))</f>
        <v/>
      </c>
      <c r="AM144" s="96" t="str" cm="1">
        <f t="array" ref="AM144">IF($N144="-","",IF(INDEX('DM01-AV-CH'!$G$6:$G$2006,$N144)="","",INDEX('DM01-AV-CH'!$G$6:$G$2006,$N144)))</f>
        <v/>
      </c>
      <c r="AN144" s="97" t="str" cm="1">
        <f t="array" ref="AN144">IF($N144="-","",IF(INDEX('DM01-AV-CH'!$H$6:$H$2006,$N144)="","",INDEX('DM01-AV-CH'!$H$6:$H$2006,$N144)))</f>
        <v/>
      </c>
      <c r="AO144" s="98" t="str" cm="1">
        <f t="array" ref="AO144">IF($N144="-","",IF(INDEX('DM01-AV-CH'!$I$6:$I$2006,$N144)="","",INDEX('DM01-AV-CH'!$I$6:$I$2006,$N144)))</f>
        <v/>
      </c>
    </row>
    <row r="145" spans="1:41" x14ac:dyDescent="0.25">
      <c r="A145" s="201">
        <v>140</v>
      </c>
      <c r="B145" s="148" t="str" cm="1">
        <f t="array" ref="B145">IF(A145="","",INDEX(Korrelation!$E$4:$E$2004,A145))</f>
        <v>-</v>
      </c>
      <c r="C145" s="148">
        <f t="shared" si="20"/>
        <v>0</v>
      </c>
      <c r="D145" s="148">
        <f t="shared" si="21"/>
        <v>0</v>
      </c>
      <c r="E145" s="148" t="str">
        <f t="shared" si="22"/>
        <v/>
      </c>
      <c r="F145" s="148" t="str">
        <f t="shared" si="23"/>
        <v/>
      </c>
      <c r="G145" s="148" t="str">
        <f t="shared" si="24"/>
        <v/>
      </c>
      <c r="H145" s="148" cm="1">
        <f t="array" ref="H145">IF(A145="","",INDEX(Korrelation!$F$4:$F$2004,A145))</f>
        <v>87</v>
      </c>
      <c r="I145" s="148">
        <f t="shared" si="25"/>
        <v>0</v>
      </c>
      <c r="J145" s="148">
        <f t="shared" si="26"/>
        <v>0</v>
      </c>
      <c r="K145" s="148">
        <f t="shared" si="27"/>
        <v>87</v>
      </c>
      <c r="L145" s="148" t="str">
        <f t="shared" si="28"/>
        <v/>
      </c>
      <c r="M145" s="148" t="str">
        <f t="shared" si="29"/>
        <v/>
      </c>
      <c r="N145" s="148" t="str" cm="1">
        <f t="array" ref="N145">IF(A145="","",INDEX(Korrelation!$G$4:$G$2004,A145))</f>
        <v>-</v>
      </c>
      <c r="O145" s="148"/>
      <c r="P145" s="68" t="str" cm="1">
        <f t="array" aca="1" ref="P145" ca="1">IF(E145="",IF(K145="","",HYPERLINK("#DMAV_Dienste!"&amp;RIGHT(CELL("adresse",OFFSET(DMAV_Dienste!$E$6,K145-1,0)),LEN(CELL("adresse",OFFSET(DMAV_Dienste!$E$6,K145-1,0)))-FIND("!",CELL("adresse",OFFSET(DMAV_Dienste!$E$6,K145-1,0)))),"Dienst")),HYPERLINK("#DMAV_Modell!"&amp;RIGHT(CELL("adresse",OFFSET(DMAV_Modell!$G$6,E145-1,0)),LEN(CELL("adresse",OFFSET(DMAV_Modell!$G$6,E145-1,0)))-FIND("!",CELL("adresse",OFFSET(DMAV_Modell!$G$6,E145-1,0)))),"Modell"))</f>
        <v>Dienst</v>
      </c>
      <c r="Q145" s="85" t="str" cm="1">
        <f t="array" ref="Q145">IF(E145="",IF(K145="","",IF(INDEX(DMAV_Dienste!$H$6:$H$2006,K145)="","",INDEX(DMAV_Dienste!$H$6:$H$2006,K145))),IF(INDEX(DMAV_Modell!$J$6:$J$2006,E145)="","",INDEX(DMAV_Modell!$J$6:$J$2006,E145)))</f>
        <v>CLASS</v>
      </c>
      <c r="R145" s="86" t="str" cm="1">
        <f t="array" ref="R145">IF(E145="",IF(K145="","",IF(INDEX(DMAV_Dienste!$G$6:$G$2006,K145)="","",INDEX(DMAV_Dienste!$G$6:$G$2006,K145))),IF(INDEX(DMAV_Modell!$I$6:$I$2006,E145)="","",INDEX(DMAV_Modell!$I$6:$I$2006,E145)))</f>
        <v>FPDS2</v>
      </c>
      <c r="S145" s="86" t="str" cm="1">
        <f t="array" ref="S145">IF(E145="",IF(K145="","",IF(INDEX(DMAV_Dienste!$I$6:$I$2006,K145)="","",INDEX(DMAV_Dienste!$I$6:$I$2006,K145))),IF(INDEX(DMAV_Modell!$K$6:$K$2006,E145)="","",INDEX(DMAV_Modell!$K$6:$K$2006,E145)))</f>
        <v>Fixpunkt</v>
      </c>
      <c r="T145" s="86" t="str" cm="1">
        <f t="array" ref="T145">IF(E145="",IF(K145="","",IF(INDEX(DMAV_Dienste!$L$6:$L$2006,K145)="","",INDEX(DMAV_Dienste!$L$6:$L$2006,K145))),IF(INDEX(DMAV_Modell!$N$6:$N$2006,E145)="","",INDEX(DMAV_Modell!$N$6:$N$2006,E145)))</f>
        <v>Inschrift</v>
      </c>
      <c r="U145" s="87" t="str" cm="1">
        <f t="array" aca="1" ref="U145" ca="1">IF(AND(F145="",L145=""),"",HYPERLINK("#"&amp;RIGHT(CELL("dateiname"),LEN(CELL("dateiname"))-FIND("]",CELL("dateiname")))&amp;"!"&amp;CELL("adresse",OFFSET($F$6,MATCH(IF(F145="",L145,F145),$E$6:$E$2000,0)-1,4)),"STRUCT"))</f>
        <v/>
      </c>
      <c r="V145" s="88" t="str" cm="1">
        <f t="array" aca="1" ref="V145" ca="1">IF(AND(G145="",M145=""),"",HYPERLINK("#"&amp;RIGHT(CELL("dateiname"),LEN(CELL("dateiname"))-FIND("]",CELL("dateiname")))&amp;"!"&amp;CELL("adresse",OFFSET($G$6,MATCH(IF(G145="",M145,G145),$E$6:$E$2000,0)-1,3)),"SUBSTRUCT"))</f>
        <v/>
      </c>
      <c r="X145" s="104"/>
      <c r="Z145" s="117"/>
      <c r="AA145" s="118"/>
      <c r="AB145" s="119"/>
      <c r="AC145" s="120"/>
      <c r="AE145" s="109"/>
      <c r="AF145" s="110"/>
      <c r="AG145" s="111"/>
      <c r="AH145" s="112"/>
      <c r="AJ145" s="101"/>
      <c r="AL145" s="68" t="str" cm="1">
        <f t="array" aca="1" ref="AL145" ca="1">IF(N145="-","",HYPERLINK("#'DM01-AV-CH'!"&amp;RIGHT(CELL("adresse",OFFSET('DM01-AV-CH'!$G$6,N145-1,0)),LEN(CELL("adresse",OFFSET('DM01-AV-CH'!$G$6,N145-1,0)))-FIND("!",CELL("adresse",OFFSET('DM01-AV-CH'!$G$6,N145-1,0)))),"Modell"))</f>
        <v/>
      </c>
      <c r="AM145" s="96" t="str" cm="1">
        <f t="array" ref="AM145">IF($N145="-","",IF(INDEX('DM01-AV-CH'!$G$6:$G$2006,$N145)="","",INDEX('DM01-AV-CH'!$G$6:$G$2006,$N145)))</f>
        <v/>
      </c>
      <c r="AN145" s="97" t="str" cm="1">
        <f t="array" ref="AN145">IF($N145="-","",IF(INDEX('DM01-AV-CH'!$H$6:$H$2006,$N145)="","",INDEX('DM01-AV-CH'!$H$6:$H$2006,$N145)))</f>
        <v/>
      </c>
      <c r="AO145" s="98" t="str" cm="1">
        <f t="array" ref="AO145">IF($N145="-","",IF(INDEX('DM01-AV-CH'!$I$6:$I$2006,$N145)="","",INDEX('DM01-AV-CH'!$I$6:$I$2006,$N145)))</f>
        <v/>
      </c>
    </row>
    <row r="146" spans="1:41" x14ac:dyDescent="0.25">
      <c r="A146" s="201">
        <v>141</v>
      </c>
      <c r="B146" s="148" t="str" cm="1">
        <f t="array" ref="B146">IF(A146="","",INDEX(Korrelation!$E$4:$E$2004,A146))</f>
        <v>-</v>
      </c>
      <c r="C146" s="148">
        <f t="shared" si="20"/>
        <v>0</v>
      </c>
      <c r="D146" s="148">
        <f t="shared" si="21"/>
        <v>0</v>
      </c>
      <c r="E146" s="148" t="str">
        <f t="shared" si="22"/>
        <v/>
      </c>
      <c r="F146" s="148" t="str">
        <f t="shared" si="23"/>
        <v/>
      </c>
      <c r="G146" s="148" t="str">
        <f t="shared" si="24"/>
        <v/>
      </c>
      <c r="H146" s="148" cm="1">
        <f t="array" ref="H146">IF(A146="","",INDEX(Korrelation!$F$4:$F$2004,A146))</f>
        <v>88</v>
      </c>
      <c r="I146" s="148">
        <f t="shared" si="25"/>
        <v>0</v>
      </c>
      <c r="J146" s="148">
        <f t="shared" si="26"/>
        <v>0</v>
      </c>
      <c r="K146" s="148">
        <f t="shared" si="27"/>
        <v>88</v>
      </c>
      <c r="L146" s="148" t="str">
        <f t="shared" si="28"/>
        <v/>
      </c>
      <c r="M146" s="148" t="str">
        <f t="shared" si="29"/>
        <v/>
      </c>
      <c r="N146" s="148" cm="1">
        <f t="array" ref="N146">IF(A146="","",INDEX(Korrelation!$G$4:$G$2004,A146))</f>
        <v>88</v>
      </c>
      <c r="O146" s="148"/>
      <c r="P146" s="68" t="str" cm="1">
        <f t="array" aca="1" ref="P146" ca="1">IF(E146="",IF(K146="","",HYPERLINK("#DMAV_Dienste!"&amp;RIGHT(CELL("adresse",OFFSET(DMAV_Dienste!$E$6,K146-1,0)),LEN(CELL("adresse",OFFSET(DMAV_Dienste!$E$6,K146-1,0)))-FIND("!",CELL("adresse",OFFSET(DMAV_Dienste!$E$6,K146-1,0)))),"Dienst")),HYPERLINK("#DMAV_Modell!"&amp;RIGHT(CELL("adresse",OFFSET(DMAV_Modell!$G$6,E146-1,0)),LEN(CELL("adresse",OFFSET(DMAV_Modell!$G$6,E146-1,0)))-FIND("!",CELL("adresse",OFFSET(DMAV_Modell!$G$6,E146-1,0)))),"Modell"))</f>
        <v>Dienst</v>
      </c>
      <c r="Q146" s="85" t="str" cm="1">
        <f t="array" ref="Q146">IF(E146="",IF(K146="","",IF(INDEX(DMAV_Dienste!$H$6:$H$2006,K146)="","",INDEX(DMAV_Dienste!$H$6:$H$2006,K146))),IF(INDEX(DMAV_Modell!$J$6:$J$2006,E146)="","",INDEX(DMAV_Modell!$J$6:$J$2006,E146)))</f>
        <v>CLASS</v>
      </c>
      <c r="R146" s="86" t="str" cm="1">
        <f t="array" ref="R146">IF(E146="",IF(K146="","",IF(INDEX(DMAV_Dienste!$G$6:$G$2006,K146)="","",INDEX(DMAV_Dienste!$G$6:$G$2006,K146))),IF(INDEX(DMAV_Modell!$I$6:$I$2006,E146)="","",INDEX(DMAV_Modell!$I$6:$I$2006,E146)))</f>
        <v>FPDS2</v>
      </c>
      <c r="S146" s="86" t="str" cm="1">
        <f t="array" ref="S146">IF(E146="",IF(K146="","",IF(INDEX(DMAV_Dienste!$I$6:$I$2006,K146)="","",INDEX(DMAV_Dienste!$I$6:$I$2006,K146))),IF(INDEX(DMAV_Modell!$K$6:$K$2006,E146)="","",INDEX(DMAV_Modell!$K$6:$K$2006,E146)))</f>
        <v>Fixpunkt</v>
      </c>
      <c r="T146" s="86" t="str" cm="1">
        <f t="array" ref="T146">IF(E146="",IF(K146="","",IF(INDEX(DMAV_Dienste!$L$6:$L$2006,K146)="","",INDEX(DMAV_Dienste!$L$6:$L$2006,K146))),IF(INDEX(DMAV_Modell!$N$6:$N$2006,E146)="","",INDEX(DMAV_Modell!$N$6:$N$2006,E146)))</f>
        <v>NBIdent</v>
      </c>
      <c r="U146" s="87" t="str" cm="1">
        <f t="array" aca="1" ref="U146" ca="1">IF(AND(F146="",L146=""),"",HYPERLINK("#"&amp;RIGHT(CELL("dateiname"),LEN(CELL("dateiname"))-FIND("]",CELL("dateiname")))&amp;"!"&amp;CELL("adresse",OFFSET($F$6,MATCH(IF(F146="",L146,F146),$E$6:$E$2000,0)-1,4)),"STRUCT"))</f>
        <v/>
      </c>
      <c r="V146" s="88" t="str" cm="1">
        <f t="array" aca="1" ref="V146" ca="1">IF(AND(G146="",M146=""),"",HYPERLINK("#"&amp;RIGHT(CELL("dateiname"),LEN(CELL("dateiname"))-FIND("]",CELL("dateiname")))&amp;"!"&amp;CELL("adresse",OFFSET($G$6,MATCH(IF(G146="",M146,G146),$E$6:$E$2000,0)-1,3)),"SUBSTRUCT"))</f>
        <v/>
      </c>
      <c r="X146" s="104"/>
      <c r="Z146" s="117"/>
      <c r="AA146" s="118"/>
      <c r="AB146" s="119"/>
      <c r="AC146" s="120"/>
      <c r="AE146" s="109" t="s">
        <v>5152</v>
      </c>
      <c r="AF146" s="110"/>
      <c r="AG146" s="111"/>
      <c r="AH146" s="112"/>
      <c r="AJ146" s="101"/>
      <c r="AL146" s="68" t="str" cm="1">
        <f t="array" aca="1" ref="AL146" ca="1">IF(N146="-","",HYPERLINK("#'DM01-AV-CH'!"&amp;RIGHT(CELL("adresse",OFFSET('DM01-AV-CH'!$G$6,N146-1,0)),LEN(CELL("adresse",OFFSET('DM01-AV-CH'!$G$6,N146-1,0)))-FIND("!",CELL("adresse",OFFSET('DM01-AV-CH'!$G$6,N146-1,0)))),"Modell"))</f>
        <v>Modell</v>
      </c>
      <c r="AM146" s="96" t="str" cm="1">
        <f t="array" ref="AM146">IF($N146="-","",IF(INDEX('DM01-AV-CH'!$G$6:$G$2006,$N146)="","",INDEX('DM01-AV-CH'!$G$6:$G$2006,$N146)))</f>
        <v>FixpunkteKategorie2</v>
      </c>
      <c r="AN146" s="97" t="str" cm="1">
        <f t="array" ref="AN146">IF($N146="-","",IF(INDEX('DM01-AV-CH'!$H$6:$H$2006,$N146)="","",INDEX('DM01-AV-CH'!$H$6:$H$2006,$N146)))</f>
        <v>LFP2</v>
      </c>
      <c r="AO146" s="98" t="str" cm="1">
        <f t="array" ref="AO146">IF($N146="-","",IF(INDEX('DM01-AV-CH'!$I$6:$I$2006,$N146)="","",INDEX('DM01-AV-CH'!$I$6:$I$2006,$N146)))</f>
        <v>NBIdent</v>
      </c>
    </row>
    <row r="147" spans="1:41" x14ac:dyDescent="0.25">
      <c r="A147" s="201">
        <v>142</v>
      </c>
      <c r="B147" s="148" t="str" cm="1">
        <f t="array" ref="B147">IF(A147="","",INDEX(Korrelation!$E$4:$E$2004,A147))</f>
        <v>-</v>
      </c>
      <c r="C147" s="148">
        <f t="shared" si="20"/>
        <v>0</v>
      </c>
      <c r="D147" s="148">
        <f t="shared" si="21"/>
        <v>0</v>
      </c>
      <c r="E147" s="148" t="str">
        <f t="shared" si="22"/>
        <v/>
      </c>
      <c r="F147" s="148" t="str">
        <f t="shared" si="23"/>
        <v/>
      </c>
      <c r="G147" s="148" t="str">
        <f t="shared" si="24"/>
        <v/>
      </c>
      <c r="H147" s="148" cm="1">
        <f t="array" ref="H147">IF(A147="","",INDEX(Korrelation!$F$4:$F$2004,A147))</f>
        <v>89</v>
      </c>
      <c r="I147" s="148">
        <f t="shared" si="25"/>
        <v>0</v>
      </c>
      <c r="J147" s="148">
        <f t="shared" si="26"/>
        <v>0</v>
      </c>
      <c r="K147" s="148">
        <f t="shared" si="27"/>
        <v>89</v>
      </c>
      <c r="L147" s="148" t="str">
        <f t="shared" si="28"/>
        <v/>
      </c>
      <c r="M147" s="148" t="str">
        <f t="shared" si="29"/>
        <v/>
      </c>
      <c r="N147" s="148" cm="1">
        <f t="array" ref="N147">IF(A147="","",INDEX(Korrelation!$G$4:$G$2004,A147))</f>
        <v>89</v>
      </c>
      <c r="O147" s="148"/>
      <c r="P147" s="68" t="str" cm="1">
        <f t="array" aca="1" ref="P147" ca="1">IF(E147="",IF(K147="","",HYPERLINK("#DMAV_Dienste!"&amp;RIGHT(CELL("adresse",OFFSET(DMAV_Dienste!$E$6,K147-1,0)),LEN(CELL("adresse",OFFSET(DMAV_Dienste!$E$6,K147-1,0)))-FIND("!",CELL("adresse",OFFSET(DMAV_Dienste!$E$6,K147-1,0)))),"Dienst")),HYPERLINK("#DMAV_Modell!"&amp;RIGHT(CELL("adresse",OFFSET(DMAV_Modell!$G$6,E147-1,0)),LEN(CELL("adresse",OFFSET(DMAV_Modell!$G$6,E147-1,0)))-FIND("!",CELL("adresse",OFFSET(DMAV_Modell!$G$6,E147-1,0)))),"Modell"))</f>
        <v>Dienst</v>
      </c>
      <c r="Q147" s="85" t="str" cm="1">
        <f t="array" ref="Q147">IF(E147="",IF(K147="","",IF(INDEX(DMAV_Dienste!$H$6:$H$2006,K147)="","",INDEX(DMAV_Dienste!$H$6:$H$2006,K147))),IF(INDEX(DMAV_Modell!$J$6:$J$2006,E147)="","",INDEX(DMAV_Modell!$J$6:$J$2006,E147)))</f>
        <v>CLASS</v>
      </c>
      <c r="R147" s="86" t="str" cm="1">
        <f t="array" ref="R147">IF(E147="",IF(K147="","",IF(INDEX(DMAV_Dienste!$G$6:$G$2006,K147)="","",INDEX(DMAV_Dienste!$G$6:$G$2006,K147))),IF(INDEX(DMAV_Modell!$I$6:$I$2006,E147)="","",INDEX(DMAV_Modell!$I$6:$I$2006,E147)))</f>
        <v>FPDS2</v>
      </c>
      <c r="S147" s="86" t="str" cm="1">
        <f t="array" ref="S147">IF(E147="",IF(K147="","",IF(INDEX(DMAV_Dienste!$I$6:$I$2006,K147)="","",INDEX(DMAV_Dienste!$I$6:$I$2006,K147))),IF(INDEX(DMAV_Modell!$K$6:$K$2006,E147)="","",INDEX(DMAV_Modell!$K$6:$K$2006,E147)))</f>
        <v>Fixpunkt</v>
      </c>
      <c r="T147" s="86" t="str" cm="1">
        <f t="array" ref="T147">IF(E147="",IF(K147="","",IF(INDEX(DMAV_Dienste!$L$6:$L$2006,K147)="","",INDEX(DMAV_Dienste!$L$6:$L$2006,K147))),IF(INDEX(DMAV_Modell!$N$6:$N$2006,E147)="","",INDEX(DMAV_Modell!$N$6:$N$2006,E147)))</f>
        <v>Nummer</v>
      </c>
      <c r="U147" s="87" t="str" cm="1">
        <f t="array" aca="1" ref="U147" ca="1">IF(AND(F147="",L147=""),"",HYPERLINK("#"&amp;RIGHT(CELL("dateiname"),LEN(CELL("dateiname"))-FIND("]",CELL("dateiname")))&amp;"!"&amp;CELL("adresse",OFFSET($F$6,MATCH(IF(F147="",L147,F147),$E$6:$E$2000,0)-1,4)),"STRUCT"))</f>
        <v/>
      </c>
      <c r="V147" s="88" t="str" cm="1">
        <f t="array" aca="1" ref="V147" ca="1">IF(AND(G147="",M147=""),"",HYPERLINK("#"&amp;RIGHT(CELL("dateiname"),LEN(CELL("dateiname"))-FIND("]",CELL("dateiname")))&amp;"!"&amp;CELL("adresse",OFFSET($G$6,MATCH(IF(G147="",M147,G147),$E$6:$E$2000,0)-1,3)),"SUBSTRUCT"))</f>
        <v/>
      </c>
      <c r="X147" s="104"/>
      <c r="Z147" s="117"/>
      <c r="AA147" s="118"/>
      <c r="AB147" s="119"/>
      <c r="AC147" s="120"/>
      <c r="AE147" s="109" t="s">
        <v>5152</v>
      </c>
      <c r="AF147" s="110"/>
      <c r="AG147" s="111"/>
      <c r="AH147" s="112"/>
      <c r="AJ147" s="101"/>
      <c r="AL147" s="68" t="str" cm="1">
        <f t="array" aca="1" ref="AL147" ca="1">IF(N147="-","",HYPERLINK("#'DM01-AV-CH'!"&amp;RIGHT(CELL("adresse",OFFSET('DM01-AV-CH'!$G$6,N147-1,0)),LEN(CELL("adresse",OFFSET('DM01-AV-CH'!$G$6,N147-1,0)))-FIND("!",CELL("adresse",OFFSET('DM01-AV-CH'!$G$6,N147-1,0)))),"Modell"))</f>
        <v>Modell</v>
      </c>
      <c r="AM147" s="96" t="str" cm="1">
        <f t="array" ref="AM147">IF($N147="-","",IF(INDEX('DM01-AV-CH'!$G$6:$G$2006,$N147)="","",INDEX('DM01-AV-CH'!$G$6:$G$2006,$N147)))</f>
        <v>FixpunkteKategorie2</v>
      </c>
      <c r="AN147" s="97" t="str" cm="1">
        <f t="array" ref="AN147">IF($N147="-","",IF(INDEX('DM01-AV-CH'!$H$6:$H$2006,$N147)="","",INDEX('DM01-AV-CH'!$H$6:$H$2006,$N147)))</f>
        <v>LFP2</v>
      </c>
      <c r="AO147" s="98" t="str" cm="1">
        <f t="array" ref="AO147">IF($N147="-","",IF(INDEX('DM01-AV-CH'!$I$6:$I$2006,$N147)="","",INDEX('DM01-AV-CH'!$I$6:$I$2006,$N147)))</f>
        <v>Nummer</v>
      </c>
    </row>
    <row r="148" spans="1:41" x14ac:dyDescent="0.25">
      <c r="A148" s="201">
        <v>143</v>
      </c>
      <c r="B148" s="148" t="str" cm="1">
        <f t="array" ref="B148">IF(A148="","",INDEX(Korrelation!$E$4:$E$2004,A148))</f>
        <v>-</v>
      </c>
      <c r="C148" s="148">
        <f t="shared" si="20"/>
        <v>0</v>
      </c>
      <c r="D148" s="148">
        <f t="shared" si="21"/>
        <v>0</v>
      </c>
      <c r="E148" s="148" t="str">
        <f t="shared" si="22"/>
        <v/>
      </c>
      <c r="F148" s="148" t="str">
        <f t="shared" si="23"/>
        <v/>
      </c>
      <c r="G148" s="148" t="str">
        <f t="shared" si="24"/>
        <v/>
      </c>
      <c r="H148" s="148" cm="1">
        <f t="array" ref="H148">IF(A148="","",INDEX(Korrelation!$F$4:$F$2004,A148))</f>
        <v>90</v>
      </c>
      <c r="I148" s="148">
        <f t="shared" si="25"/>
        <v>0</v>
      </c>
      <c r="J148" s="148">
        <f t="shared" si="26"/>
        <v>0</v>
      </c>
      <c r="K148" s="148">
        <f t="shared" si="27"/>
        <v>90</v>
      </c>
      <c r="L148" s="148" t="str">
        <f t="shared" si="28"/>
        <v/>
      </c>
      <c r="M148" s="148" t="str">
        <f t="shared" si="29"/>
        <v/>
      </c>
      <c r="N148" s="148" t="str" cm="1">
        <f t="array" ref="N148">IF(A148="","",INDEX(Korrelation!$G$4:$G$2004,A148))</f>
        <v>-</v>
      </c>
      <c r="O148" s="148"/>
      <c r="P148" s="68" t="str" cm="1">
        <f t="array" aca="1" ref="P148" ca="1">IF(E148="",IF(K148="","",HYPERLINK("#DMAV_Dienste!"&amp;RIGHT(CELL("adresse",OFFSET(DMAV_Dienste!$E$6,K148-1,0)),LEN(CELL("adresse",OFFSET(DMAV_Dienste!$E$6,K148-1,0)))-FIND("!",CELL("adresse",OFFSET(DMAV_Dienste!$E$6,K148-1,0)))),"Dienst")),HYPERLINK("#DMAV_Modell!"&amp;RIGHT(CELL("adresse",OFFSET(DMAV_Modell!$G$6,E148-1,0)),LEN(CELL("adresse",OFFSET(DMAV_Modell!$G$6,E148-1,0)))-FIND("!",CELL("adresse",OFFSET(DMAV_Modell!$G$6,E148-1,0)))),"Modell"))</f>
        <v>Dienst</v>
      </c>
      <c r="Q148" s="85" t="str" cm="1">
        <f t="array" ref="Q148">IF(E148="",IF(K148="","",IF(INDEX(DMAV_Dienste!$H$6:$H$2006,K148)="","",INDEX(DMAV_Dienste!$H$6:$H$2006,K148))),IF(INDEX(DMAV_Modell!$J$6:$J$2006,E148)="","",INDEX(DMAV_Modell!$J$6:$J$2006,E148)))</f>
        <v>CLASS</v>
      </c>
      <c r="R148" s="86" t="str" cm="1">
        <f t="array" ref="R148">IF(E148="",IF(K148="","",IF(INDEX(DMAV_Dienste!$G$6:$G$2006,K148)="","",INDEX(DMAV_Dienste!$G$6:$G$2006,K148))),IF(INDEX(DMAV_Modell!$I$6:$I$2006,E148)="","",INDEX(DMAV_Modell!$I$6:$I$2006,E148)))</f>
        <v>FPDS2</v>
      </c>
      <c r="S148" s="86" t="str" cm="1">
        <f t="array" ref="S148">IF(E148="",IF(K148="","",IF(INDEX(DMAV_Dienste!$I$6:$I$2006,K148)="","",INDEX(DMAV_Dienste!$I$6:$I$2006,K148))),IF(INDEX(DMAV_Modell!$K$6:$K$2006,E148)="","",INDEX(DMAV_Modell!$K$6:$K$2006,E148)))</f>
        <v>Fixpunkt</v>
      </c>
      <c r="T148" s="86" t="str" cm="1">
        <f t="array" ref="T148">IF(E148="",IF(K148="","",IF(INDEX(DMAV_Dienste!$L$6:$L$2006,K148)="","",INDEX(DMAV_Dienste!$L$6:$L$2006,K148))),IF(INDEX(DMAV_Modell!$N$6:$N$2006,E148)="","",INDEX(DMAV_Modell!$N$6:$N$2006,E148)))</f>
        <v>ProtokollSprache</v>
      </c>
      <c r="U148" s="87" t="str" cm="1">
        <f t="array" aca="1" ref="U148" ca="1">IF(AND(F148="",L148=""),"",HYPERLINK("#"&amp;RIGHT(CELL("dateiname"),LEN(CELL("dateiname"))-FIND("]",CELL("dateiname")))&amp;"!"&amp;CELL("adresse",OFFSET($F$6,MATCH(IF(F148="",L148,F148),$E$6:$E$2000,0)-1,4)),"STRUCT"))</f>
        <v/>
      </c>
      <c r="V148" s="88" t="str" cm="1">
        <f t="array" aca="1" ref="V148" ca="1">IF(AND(G148="",M148=""),"",HYPERLINK("#"&amp;RIGHT(CELL("dateiname"),LEN(CELL("dateiname"))-FIND("]",CELL("dateiname")))&amp;"!"&amp;CELL("adresse",OFFSET($G$6,MATCH(IF(G148="",M148,G148),$E$6:$E$2000,0)-1,3)),"SUBSTRUCT"))</f>
        <v/>
      </c>
      <c r="X148" s="104"/>
      <c r="Z148" s="117"/>
      <c r="AA148" s="118"/>
      <c r="AB148" s="119"/>
      <c r="AC148" s="120"/>
      <c r="AE148" s="109"/>
      <c r="AF148" s="110"/>
      <c r="AG148" s="111"/>
      <c r="AH148" s="112"/>
      <c r="AJ148" s="101"/>
      <c r="AL148" s="68" t="str" cm="1">
        <f t="array" aca="1" ref="AL148" ca="1">IF(N148="-","",HYPERLINK("#'DM01-AV-CH'!"&amp;RIGHT(CELL("adresse",OFFSET('DM01-AV-CH'!$G$6,N148-1,0)),LEN(CELL("adresse",OFFSET('DM01-AV-CH'!$G$6,N148-1,0)))-FIND("!",CELL("adresse",OFFSET('DM01-AV-CH'!$G$6,N148-1,0)))),"Modell"))</f>
        <v/>
      </c>
      <c r="AM148" s="96" t="str" cm="1">
        <f t="array" ref="AM148">IF($N148="-","",IF(INDEX('DM01-AV-CH'!$G$6:$G$2006,$N148)="","",INDEX('DM01-AV-CH'!$G$6:$G$2006,$N148)))</f>
        <v/>
      </c>
      <c r="AN148" s="97" t="str" cm="1">
        <f t="array" ref="AN148">IF($N148="-","",IF(INDEX('DM01-AV-CH'!$H$6:$H$2006,$N148)="","",INDEX('DM01-AV-CH'!$H$6:$H$2006,$N148)))</f>
        <v/>
      </c>
      <c r="AO148" s="98" t="str" cm="1">
        <f t="array" ref="AO148">IF($N148="-","",IF(INDEX('DM01-AV-CH'!$I$6:$I$2006,$N148)="","",INDEX('DM01-AV-CH'!$I$6:$I$2006,$N148)))</f>
        <v/>
      </c>
    </row>
    <row r="149" spans="1:41" x14ac:dyDescent="0.25">
      <c r="A149" s="201">
        <v>144</v>
      </c>
      <c r="B149" s="148" t="str" cm="1">
        <f t="array" ref="B149">IF(A149="","",INDEX(Korrelation!$E$4:$E$2004,A149))</f>
        <v>-</v>
      </c>
      <c r="C149" s="148">
        <f t="shared" si="20"/>
        <v>0</v>
      </c>
      <c r="D149" s="148">
        <f t="shared" si="21"/>
        <v>0</v>
      </c>
      <c r="E149" s="148" t="str">
        <f t="shared" si="22"/>
        <v/>
      </c>
      <c r="F149" s="148" t="str">
        <f t="shared" si="23"/>
        <v/>
      </c>
      <c r="G149" s="148" t="str">
        <f t="shared" si="24"/>
        <v/>
      </c>
      <c r="H149" s="148" cm="1">
        <f t="array" ref="H149">IF(A149="","",INDEX(Korrelation!$F$4:$F$2004,A149))</f>
        <v>92</v>
      </c>
      <c r="I149" s="148">
        <f t="shared" si="25"/>
        <v>0</v>
      </c>
      <c r="J149" s="148">
        <f t="shared" si="26"/>
        <v>0</v>
      </c>
      <c r="K149" s="148">
        <f t="shared" si="27"/>
        <v>92</v>
      </c>
      <c r="L149" s="148" t="str">
        <f t="shared" si="28"/>
        <v/>
      </c>
      <c r="M149" s="148" t="str">
        <f t="shared" si="29"/>
        <v/>
      </c>
      <c r="N149" s="148" t="str" cm="1">
        <f t="array" ref="N149">IF(A149="","",INDEX(Korrelation!$G$4:$G$2004,A149))</f>
        <v>-</v>
      </c>
      <c r="O149" s="148"/>
      <c r="P149" s="68" t="str" cm="1">
        <f t="array" aca="1" ref="P149" ca="1">IF(E149="",IF(K149="","",HYPERLINK("#DMAV_Dienste!"&amp;RIGHT(CELL("adresse",OFFSET(DMAV_Dienste!$E$6,K149-1,0)),LEN(CELL("adresse",OFFSET(DMAV_Dienste!$E$6,K149-1,0)))-FIND("!",CELL("adresse",OFFSET(DMAV_Dienste!$E$6,K149-1,0)))),"Dienst")),HYPERLINK("#DMAV_Modell!"&amp;RIGHT(CELL("adresse",OFFSET(DMAV_Modell!$G$6,E149-1,0)),LEN(CELL("adresse",OFFSET(DMAV_Modell!$G$6,E149-1,0)))-FIND("!",CELL("adresse",OFFSET(DMAV_Modell!$G$6,E149-1,0)))),"Modell"))</f>
        <v>Dienst</v>
      </c>
      <c r="Q149" s="85" t="str" cm="1">
        <f t="array" ref="Q149">IF(E149="",IF(K149="","",IF(INDEX(DMAV_Dienste!$H$6:$H$2006,K149)="","",INDEX(DMAV_Dienste!$H$6:$H$2006,K149))),IF(INDEX(DMAV_Modell!$J$6:$J$2006,E149)="","",INDEX(DMAV_Modell!$J$6:$J$2006,E149)))</f>
        <v>CLASS</v>
      </c>
      <c r="R149" s="86" t="str" cm="1">
        <f t="array" ref="R149">IF(E149="",IF(K149="","",IF(INDEX(DMAV_Dienste!$G$6:$G$2006,K149)="","",INDEX(DMAV_Dienste!$G$6:$G$2006,K149))),IF(INDEX(DMAV_Modell!$I$6:$I$2006,E149)="","",INDEX(DMAV_Modell!$I$6:$I$2006,E149)))</f>
        <v>FPDS2</v>
      </c>
      <c r="S149" s="86" t="str" cm="1">
        <f t="array" ref="S149">IF(E149="",IF(K149="","",IF(INDEX(DMAV_Dienste!$I$6:$I$2006,K149)="","",INDEX(DMAV_Dienste!$I$6:$I$2006,K149))),IF(INDEX(DMAV_Modell!$K$6:$K$2006,E149)="","",INDEX(DMAV_Modell!$K$6:$K$2006,E149)))</f>
        <v>Fixpunkt</v>
      </c>
      <c r="T149" s="86" t="str" cm="1">
        <f t="array" ref="T149">IF(E149="",IF(K149="","",IF(INDEX(DMAV_Dienste!$L$6:$L$2006,K149)="","",INDEX(DMAV_Dienste!$L$6:$L$2006,K149))),IF(INDEX(DMAV_Modell!$N$6:$N$2006,E149)="","",INDEX(DMAV_Modell!$N$6:$N$2006,E149)))</f>
        <v>TSP</v>
      </c>
      <c r="U149" s="87" t="str" cm="1">
        <f t="array" aca="1" ref="U149" ca="1">IF(AND(F149="",L149=""),"",HYPERLINK("#"&amp;RIGHT(CELL("dateiname"),LEN(CELL("dateiname"))-FIND("]",CELL("dateiname")))&amp;"!"&amp;CELL("adresse",OFFSET($F$6,MATCH(IF(F149="",L149,F149),$E$6:$E$2000,0)-1,4)),"STRUCT"))</f>
        <v/>
      </c>
      <c r="V149" s="88" t="str" cm="1">
        <f t="array" aca="1" ref="V149" ca="1">IF(AND(G149="",M149=""),"",HYPERLINK("#"&amp;RIGHT(CELL("dateiname"),LEN(CELL("dateiname"))-FIND("]",CELL("dateiname")))&amp;"!"&amp;CELL("adresse",OFFSET($G$6,MATCH(IF(G149="",M149,G149),$E$6:$E$2000,0)-1,3)),"SUBSTRUCT"))</f>
        <v/>
      </c>
      <c r="X149" s="104"/>
      <c r="Z149" s="117"/>
      <c r="AA149" s="118"/>
      <c r="AB149" s="119"/>
      <c r="AC149" s="120"/>
      <c r="AE149" s="109"/>
      <c r="AF149" s="110"/>
      <c r="AG149" s="111"/>
      <c r="AH149" s="112"/>
      <c r="AJ149" s="101"/>
      <c r="AL149" s="68" t="str" cm="1">
        <f t="array" aca="1" ref="AL149" ca="1">IF(N149="-","",HYPERLINK("#'DM01-AV-CH'!"&amp;RIGHT(CELL("adresse",OFFSET('DM01-AV-CH'!$G$6,N149-1,0)),LEN(CELL("adresse",OFFSET('DM01-AV-CH'!$G$6,N149-1,0)))-FIND("!",CELL("adresse",OFFSET('DM01-AV-CH'!$G$6,N149-1,0)))),"Modell"))</f>
        <v/>
      </c>
      <c r="AM149" s="96" t="str" cm="1">
        <f t="array" ref="AM149">IF($N149="-","",IF(INDEX('DM01-AV-CH'!$G$6:$G$2006,$N149)="","",INDEX('DM01-AV-CH'!$G$6:$G$2006,$N149)))</f>
        <v/>
      </c>
      <c r="AN149" s="97" t="str" cm="1">
        <f t="array" ref="AN149">IF($N149="-","",IF(INDEX('DM01-AV-CH'!$H$6:$H$2006,$N149)="","",INDEX('DM01-AV-CH'!$H$6:$H$2006,$N149)))</f>
        <v/>
      </c>
      <c r="AO149" s="98" t="str" cm="1">
        <f t="array" ref="AO149">IF($N149="-","",IF(INDEX('DM01-AV-CH'!$I$6:$I$2006,$N149)="","",INDEX('DM01-AV-CH'!$I$6:$I$2006,$N149)))</f>
        <v/>
      </c>
    </row>
    <row r="150" spans="1:41" x14ac:dyDescent="0.25">
      <c r="A150" s="201">
        <v>145</v>
      </c>
      <c r="B150" s="148" t="str" cm="1">
        <f t="array" ref="B150">IF(A150="","",INDEX(Korrelation!$E$4:$E$2004,A150))</f>
        <v>-</v>
      </c>
      <c r="C150" s="148">
        <f t="shared" si="20"/>
        <v>0</v>
      </c>
      <c r="D150" s="148">
        <f t="shared" si="21"/>
        <v>0</v>
      </c>
      <c r="E150" s="148" t="str">
        <f t="shared" si="22"/>
        <v/>
      </c>
      <c r="F150" s="148" t="str">
        <f t="shared" si="23"/>
        <v/>
      </c>
      <c r="G150" s="148" t="str">
        <f t="shared" si="24"/>
        <v/>
      </c>
      <c r="H150" s="148" cm="1">
        <f t="array" ref="H150">IF(A150="","",INDEX(Korrelation!$F$4:$F$2004,A150))</f>
        <v>93</v>
      </c>
      <c r="I150" s="148">
        <f t="shared" si="25"/>
        <v>0</v>
      </c>
      <c r="J150" s="148">
        <f t="shared" si="26"/>
        <v>0</v>
      </c>
      <c r="K150" s="148">
        <f t="shared" si="27"/>
        <v>93</v>
      </c>
      <c r="L150" s="148" t="str">
        <f t="shared" si="28"/>
        <v/>
      </c>
      <c r="M150" s="148" t="str">
        <f t="shared" si="29"/>
        <v/>
      </c>
      <c r="N150" s="148" t="str" cm="1">
        <f t="array" ref="N150">IF(A150="","",INDEX(Korrelation!$G$4:$G$2004,A150))</f>
        <v>-</v>
      </c>
      <c r="O150" s="148"/>
      <c r="P150" s="68" t="str" cm="1">
        <f t="array" aca="1" ref="P150" ca="1">IF(E150="",IF(K150="","",HYPERLINK("#DMAV_Dienste!"&amp;RIGHT(CELL("adresse",OFFSET(DMAV_Dienste!$E$6,K150-1,0)),LEN(CELL("adresse",OFFSET(DMAV_Dienste!$E$6,K150-1,0)))-FIND("!",CELL("adresse",OFFSET(DMAV_Dienste!$E$6,K150-1,0)))),"Dienst")),HYPERLINK("#DMAV_Modell!"&amp;RIGHT(CELL("adresse",OFFSET(DMAV_Modell!$G$6,E150-1,0)),LEN(CELL("adresse",OFFSET(DMAV_Modell!$G$6,E150-1,0)))-FIND("!",CELL("adresse",OFFSET(DMAV_Modell!$G$6,E150-1,0)))),"Modell"))</f>
        <v>Dienst</v>
      </c>
      <c r="Q150" s="85" t="str" cm="1">
        <f t="array" ref="Q150">IF(E150="",IF(K150="","",IF(INDEX(DMAV_Dienste!$H$6:$H$2006,K150)="","",INDEX(DMAV_Dienste!$H$6:$H$2006,K150))),IF(INDEX(DMAV_Modell!$J$6:$J$2006,E150)="","",INDEX(DMAV_Modell!$J$6:$J$2006,E150)))</f>
        <v>CLASS</v>
      </c>
      <c r="R150" s="86" t="str" cm="1">
        <f t="array" ref="R150">IF(E150="",IF(K150="","",IF(INDEX(DMAV_Dienste!$G$6:$G$2006,K150)="","",INDEX(DMAV_Dienste!$G$6:$G$2006,K150))),IF(INDEX(DMAV_Modell!$I$6:$I$2006,E150)="","",INDEX(DMAV_Modell!$I$6:$I$2006,E150)))</f>
        <v>FPDS2</v>
      </c>
      <c r="S150" s="86" t="str" cm="1">
        <f t="array" ref="S150">IF(E150="",IF(K150="","",IF(INDEX(DMAV_Dienste!$I$6:$I$2006,K150)="","",INDEX(DMAV_Dienste!$I$6:$I$2006,K150))),IF(INDEX(DMAV_Modell!$K$6:$K$2006,E150)="","",INDEX(DMAV_Modell!$K$6:$K$2006,E150)))</f>
        <v>Fixpunkt</v>
      </c>
      <c r="T150" s="86" t="str" cm="1">
        <f t="array" ref="T150">IF(E150="",IF(K150="","",IF(INDEX(DMAV_Dienste!$L$6:$L$2006,K150)="","",INDEX(DMAV_Dienste!$L$6:$L$2006,K150))),IF(INDEX(DMAV_Modell!$N$6:$N$2006,E150)="","",INDEX(DMAV_Modell!$N$6:$N$2006,E150)))</f>
        <v>Unterhaltsstrategie</v>
      </c>
      <c r="U150" s="87" t="str" cm="1">
        <f t="array" aca="1" ref="U150" ca="1">IF(AND(F150="",L150=""),"",HYPERLINK("#"&amp;RIGHT(CELL("dateiname"),LEN(CELL("dateiname"))-FIND("]",CELL("dateiname")))&amp;"!"&amp;CELL("adresse",OFFSET($F$6,MATCH(IF(F150="",L150,F150),$E$6:$E$2000,0)-1,4)),"STRUCT"))</f>
        <v/>
      </c>
      <c r="V150" s="88" t="str" cm="1">
        <f t="array" aca="1" ref="V150" ca="1">IF(AND(G150="",M150=""),"",HYPERLINK("#"&amp;RIGHT(CELL("dateiname"),LEN(CELL("dateiname"))-FIND("]",CELL("dateiname")))&amp;"!"&amp;CELL("adresse",OFFSET($G$6,MATCH(IF(G150="",M150,G150),$E$6:$E$2000,0)-1,3)),"SUBSTRUCT"))</f>
        <v/>
      </c>
      <c r="X150" s="104"/>
      <c r="Z150" s="117"/>
      <c r="AA150" s="118"/>
      <c r="AB150" s="119"/>
      <c r="AC150" s="120"/>
      <c r="AE150" s="109"/>
      <c r="AF150" s="110"/>
      <c r="AG150" s="111"/>
      <c r="AH150" s="112"/>
      <c r="AJ150" s="101"/>
      <c r="AL150" s="68" t="str" cm="1">
        <f t="array" aca="1" ref="AL150" ca="1">IF(N150="-","",HYPERLINK("#'DM01-AV-CH'!"&amp;RIGHT(CELL("adresse",OFFSET('DM01-AV-CH'!$G$6,N150-1,0)),LEN(CELL("adresse",OFFSET('DM01-AV-CH'!$G$6,N150-1,0)))-FIND("!",CELL("adresse",OFFSET('DM01-AV-CH'!$G$6,N150-1,0)))),"Modell"))</f>
        <v/>
      </c>
      <c r="AM150" s="96" t="str" cm="1">
        <f t="array" ref="AM150">IF($N150="-","",IF(INDEX('DM01-AV-CH'!$G$6:$G$2006,$N150)="","",INDEX('DM01-AV-CH'!$G$6:$G$2006,$N150)))</f>
        <v/>
      </c>
      <c r="AN150" s="97" t="str" cm="1">
        <f t="array" ref="AN150">IF($N150="-","",IF(INDEX('DM01-AV-CH'!$H$6:$H$2006,$N150)="","",INDEX('DM01-AV-CH'!$H$6:$H$2006,$N150)))</f>
        <v/>
      </c>
      <c r="AO150" s="98" t="str" cm="1">
        <f t="array" ref="AO150">IF($N150="-","",IF(INDEX('DM01-AV-CH'!$I$6:$I$2006,$N150)="","",INDEX('DM01-AV-CH'!$I$6:$I$2006,$N150)))</f>
        <v/>
      </c>
    </row>
    <row r="151" spans="1:41" x14ac:dyDescent="0.25">
      <c r="A151" s="201">
        <v>146</v>
      </c>
      <c r="B151" s="148" t="str" cm="1">
        <f t="array" ref="B151">IF(A151="","",INDEX(Korrelation!$E$4:$E$2004,A151))</f>
        <v>-</v>
      </c>
      <c r="C151" s="148">
        <f t="shared" si="20"/>
        <v>0</v>
      </c>
      <c r="D151" s="148">
        <f t="shared" si="21"/>
        <v>0</v>
      </c>
      <c r="E151" s="148" t="str">
        <f t="shared" si="22"/>
        <v/>
      </c>
      <c r="F151" s="148" t="str">
        <f t="shared" si="23"/>
        <v/>
      </c>
      <c r="G151" s="148" t="str">
        <f t="shared" si="24"/>
        <v/>
      </c>
      <c r="H151" s="148" cm="1">
        <f t="array" ref="H151">IF(A151="","",INDEX(Korrelation!$F$4:$F$2004,A151))</f>
        <v>94</v>
      </c>
      <c r="I151" s="148">
        <f t="shared" si="25"/>
        <v>0</v>
      </c>
      <c r="J151" s="148">
        <f t="shared" si="26"/>
        <v>0</v>
      </c>
      <c r="K151" s="148">
        <f t="shared" si="27"/>
        <v>94</v>
      </c>
      <c r="L151" s="148" t="str">
        <f t="shared" si="28"/>
        <v/>
      </c>
      <c r="M151" s="148" t="str">
        <f t="shared" si="29"/>
        <v/>
      </c>
      <c r="N151" s="148" t="str" cm="1">
        <f t="array" ref="N151">IF(A151="","",INDEX(Korrelation!$G$4:$G$2004,A151))</f>
        <v>-</v>
      </c>
      <c r="O151" s="148"/>
      <c r="P151" s="68" t="str" cm="1">
        <f t="array" aca="1" ref="P151" ca="1">IF(E151="",IF(K151="","",HYPERLINK("#DMAV_Dienste!"&amp;RIGHT(CELL("adresse",OFFSET(DMAV_Dienste!$E$6,K151-1,0)),LEN(CELL("adresse",OFFSET(DMAV_Dienste!$E$6,K151-1,0)))-FIND("!",CELL("adresse",OFFSET(DMAV_Dienste!$E$6,K151-1,0)))),"Dienst")),HYPERLINK("#DMAV_Modell!"&amp;RIGHT(CELL("adresse",OFFSET(DMAV_Modell!$G$6,E151-1,0)),LEN(CELL("adresse",OFFSET(DMAV_Modell!$G$6,E151-1,0)))-FIND("!",CELL("adresse",OFFSET(DMAV_Modell!$G$6,E151-1,0)))),"Modell"))</f>
        <v>Dienst</v>
      </c>
      <c r="Q151" s="85" t="str" cm="1">
        <f t="array" ref="Q151">IF(E151="",IF(K151="","",IF(INDEX(DMAV_Dienste!$H$6:$H$2006,K151)="","",INDEX(DMAV_Dienste!$H$6:$H$2006,K151))),IF(INDEX(DMAV_Modell!$J$6:$J$2006,E151)="","",INDEX(DMAV_Modell!$J$6:$J$2006,E151)))</f>
        <v>CONSTRAINTS OF.CONSTRAINT</v>
      </c>
      <c r="R151" s="86" t="str" cm="1">
        <f t="array" ref="R151">IF(E151="",IF(K151="","",IF(INDEX(DMAV_Dienste!$G$6:$G$2006,K151)="","",INDEX(DMAV_Dienste!$G$6:$G$2006,K151))),IF(INDEX(DMAV_Modell!$I$6:$I$2006,E151)="","",INDEX(DMAV_Modell!$I$6:$I$2006,E151)))</f>
        <v>FPDS2</v>
      </c>
      <c r="S151" s="86" t="str" cm="1">
        <f t="array" ref="S151">IF(E151="",IF(K151="","",IF(INDEX(DMAV_Dienste!$I$6:$I$2006,K151)="","",INDEX(DMAV_Dienste!$I$6:$I$2006,K151))),IF(INDEX(DMAV_Modell!$K$6:$K$2006,E151)="","",INDEX(DMAV_Modell!$K$6:$K$2006,E151)))</f>
        <v>Fixpunkt</v>
      </c>
      <c r="T151" s="86" t="str" cm="1">
        <f t="array" ref="T151">IF(E151="",IF(K151="","",IF(INDEX(DMAV_Dienste!$L$6:$L$2006,K151)="","",INDEX(DMAV_Dienste!$L$6:$L$2006,K151))),IF(INDEX(DMAV_Modell!$N$6:$N$2006,E151)="","",INDEX(DMAV_Modell!$N$6:$N$2006,E151)))</f>
        <v>Art != LFP2 OR DEFINED(@PH1@)</v>
      </c>
      <c r="U151" s="87" t="str" cm="1">
        <f t="array" aca="1" ref="U151" ca="1">IF(AND(F151="",L151=""),"",HYPERLINK("#"&amp;RIGHT(CELL("dateiname"),LEN(CELL("dateiname"))-FIND("]",CELL("dateiname")))&amp;"!"&amp;CELL("adresse",OFFSET($F$6,MATCH(IF(F151="",L151,F151),$E$6:$E$2000,0)-1,4)),"STRUCT"))</f>
        <v/>
      </c>
      <c r="V151" s="88" t="str" cm="1">
        <f t="array" aca="1" ref="V151" ca="1">IF(AND(G151="",M151=""),"",HYPERLINK("#"&amp;RIGHT(CELL("dateiname"),LEN(CELL("dateiname"))-FIND("]",CELL("dateiname")))&amp;"!"&amp;CELL("adresse",OFFSET($G$6,MATCH(IF(G151="",M151,G151),$E$6:$E$2000,0)-1,3)),"SUBSTRUCT"))</f>
        <v/>
      </c>
      <c r="X151" s="104"/>
      <c r="Z151" s="117"/>
      <c r="AA151" s="118"/>
      <c r="AB151" s="119"/>
      <c r="AC151" s="120"/>
      <c r="AE151" s="109"/>
      <c r="AF151" s="110"/>
      <c r="AG151" s="111"/>
      <c r="AH151" s="112"/>
      <c r="AJ151" s="101"/>
      <c r="AL151" s="68" t="str" cm="1">
        <f t="array" aca="1" ref="AL151" ca="1">IF(N151="-","",HYPERLINK("#'DM01-AV-CH'!"&amp;RIGHT(CELL("adresse",OFFSET('DM01-AV-CH'!$G$6,N151-1,0)),LEN(CELL("adresse",OFFSET('DM01-AV-CH'!$G$6,N151-1,0)))-FIND("!",CELL("adresse",OFFSET('DM01-AV-CH'!$G$6,N151-1,0)))),"Modell"))</f>
        <v/>
      </c>
      <c r="AM151" s="96" t="str" cm="1">
        <f t="array" ref="AM151">IF($N151="-","",IF(INDEX('DM01-AV-CH'!$G$6:$G$2006,$N151)="","",INDEX('DM01-AV-CH'!$G$6:$G$2006,$N151)))</f>
        <v/>
      </c>
      <c r="AN151" s="97" t="str" cm="1">
        <f t="array" ref="AN151">IF($N151="-","",IF(INDEX('DM01-AV-CH'!$H$6:$H$2006,$N151)="","",INDEX('DM01-AV-CH'!$H$6:$H$2006,$N151)))</f>
        <v/>
      </c>
      <c r="AO151" s="98" t="str" cm="1">
        <f t="array" ref="AO151">IF($N151="-","",IF(INDEX('DM01-AV-CH'!$I$6:$I$2006,$N151)="","",INDEX('DM01-AV-CH'!$I$6:$I$2006,$N151)))</f>
        <v/>
      </c>
    </row>
    <row r="152" spans="1:41" x14ac:dyDescent="0.25">
      <c r="A152" s="201">
        <v>147</v>
      </c>
      <c r="B152" s="148" t="str" cm="1">
        <f t="array" ref="B152">IF(A152="","",INDEX(Korrelation!$E$4:$E$2004,A152))</f>
        <v>-</v>
      </c>
      <c r="C152" s="148">
        <f t="shared" si="20"/>
        <v>0</v>
      </c>
      <c r="D152" s="148">
        <f t="shared" si="21"/>
        <v>0</v>
      </c>
      <c r="E152" s="148" t="str">
        <f t="shared" si="22"/>
        <v/>
      </c>
      <c r="F152" s="148" t="str">
        <f t="shared" si="23"/>
        <v/>
      </c>
      <c r="G152" s="148" t="str">
        <f t="shared" si="24"/>
        <v/>
      </c>
      <c r="H152" s="148" cm="1">
        <f t="array" ref="H152">IF(A152="","",INDEX(Korrelation!$F$4:$F$2004,A152))</f>
        <v>95</v>
      </c>
      <c r="I152" s="148">
        <f t="shared" si="25"/>
        <v>0</v>
      </c>
      <c r="J152" s="148">
        <f t="shared" si="26"/>
        <v>0</v>
      </c>
      <c r="K152" s="148">
        <f t="shared" si="27"/>
        <v>95</v>
      </c>
      <c r="L152" s="148" t="str">
        <f t="shared" si="28"/>
        <v/>
      </c>
      <c r="M152" s="148" t="str">
        <f t="shared" si="29"/>
        <v/>
      </c>
      <c r="N152" s="148" cm="1">
        <f t="array" ref="N152">IF(A152="","",INDEX(Korrelation!$G$4:$G$2004,A152))</f>
        <v>90</v>
      </c>
      <c r="O152" s="148"/>
      <c r="P152" s="68" t="str" cm="1">
        <f t="array" aca="1" ref="P152" ca="1">IF(E152="",IF(K152="","",HYPERLINK("#DMAV_Dienste!"&amp;RIGHT(CELL("adresse",OFFSET(DMAV_Dienste!$E$6,K152-1,0)),LEN(CELL("adresse",OFFSET(DMAV_Dienste!$E$6,K152-1,0)))-FIND("!",CELL("adresse",OFFSET(DMAV_Dienste!$E$6,K152-1,0)))),"Dienst")),HYPERLINK("#DMAV_Modell!"&amp;RIGHT(CELL("adresse",OFFSET(DMAV_Modell!$G$6,E152-1,0)),LEN(CELL("adresse",OFFSET(DMAV_Modell!$G$6,E152-1,0)))-FIND("!",CELL("adresse",OFFSET(DMAV_Modell!$G$6,E152-1,0)))),"Modell"))</f>
        <v>Dienst</v>
      </c>
      <c r="Q152" s="85" t="str" cm="1">
        <f t="array" ref="Q152">IF(E152="",IF(K152="","",IF(INDEX(DMAV_Dienste!$H$6:$H$2006,K152)="","",INDEX(DMAV_Dienste!$H$6:$H$2006,K152))),IF(INDEX(DMAV_Modell!$J$6:$J$2006,E152)="","",INDEX(DMAV_Modell!$J$6:$J$2006,E152)))</f>
        <v>CLASS</v>
      </c>
      <c r="R152" s="86" t="str" cm="1">
        <f t="array" ref="R152">IF(E152="",IF(K152="","",IF(INDEX(DMAV_Dienste!$G$6:$G$2006,K152)="","",INDEX(DMAV_Dienste!$G$6:$G$2006,K152))),IF(INDEX(DMAV_Modell!$I$6:$I$2006,E152)="","",INDEX(DMAV_Modell!$I$6:$I$2006,E152)))</f>
        <v>FPDS2</v>
      </c>
      <c r="S152" s="86" t="str" cm="1">
        <f t="array" ref="S152">IF(E152="",IF(K152="","",IF(INDEX(DMAV_Dienste!$I$6:$I$2006,K152)="","",INDEX(DMAV_Dienste!$I$6:$I$2006,K152))),IF(INDEX(DMAV_Modell!$K$6:$K$2006,E152)="","",INDEX(DMAV_Modell!$K$6:$K$2006,E152)))</f>
        <v>FixpunktVersion</v>
      </c>
      <c r="T152" s="86" t="str" cm="1">
        <f t="array" ref="T152">IF(E152="",IF(K152="","",IF(INDEX(DMAV_Dienste!$L$6:$L$2006,K152)="","",INDEX(DMAV_Dienste!$L$6:$L$2006,K152))),IF(INDEX(DMAV_Modell!$N$6:$N$2006,E152)="","",INDEX(DMAV_Modell!$N$6:$N$2006,E152)))</f>
        <v>Geometrie</v>
      </c>
      <c r="U152" s="87" t="str" cm="1">
        <f t="array" aca="1" ref="U152" ca="1">IF(AND(F152="",L152=""),"",HYPERLINK("#"&amp;RIGHT(CELL("dateiname"),LEN(CELL("dateiname"))-FIND("]",CELL("dateiname")))&amp;"!"&amp;CELL("adresse",OFFSET($F$6,MATCH(IF(F152="",L152,F152),$E$6:$E$2000,0)-1,4)),"STRUCT"))</f>
        <v/>
      </c>
      <c r="V152" s="88" t="str" cm="1">
        <f t="array" aca="1" ref="V152" ca="1">IF(AND(G152="",M152=""),"",HYPERLINK("#"&amp;RIGHT(CELL("dateiname"),LEN(CELL("dateiname"))-FIND("]",CELL("dateiname")))&amp;"!"&amp;CELL("adresse",OFFSET($G$6,MATCH(IF(G152="",M152,G152),$E$6:$E$2000,0)-1,3)),"SUBSTRUCT"))</f>
        <v/>
      </c>
      <c r="X152" s="104"/>
      <c r="Z152" s="117"/>
      <c r="AA152" s="118"/>
      <c r="AB152" s="119"/>
      <c r="AC152" s="120"/>
      <c r="AE152" s="109" t="s">
        <v>5152</v>
      </c>
      <c r="AF152" s="110"/>
      <c r="AG152" s="111"/>
      <c r="AH152" s="112"/>
      <c r="AJ152" s="101"/>
      <c r="AL152" s="68" t="str" cm="1">
        <f t="array" aca="1" ref="AL152" ca="1">IF(N152="-","",HYPERLINK("#'DM01-AV-CH'!"&amp;RIGHT(CELL("adresse",OFFSET('DM01-AV-CH'!$G$6,N152-1,0)),LEN(CELL("adresse",OFFSET('DM01-AV-CH'!$G$6,N152-1,0)))-FIND("!",CELL("adresse",OFFSET('DM01-AV-CH'!$G$6,N152-1,0)))),"Modell"))</f>
        <v>Modell</v>
      </c>
      <c r="AM152" s="96" t="str" cm="1">
        <f t="array" ref="AM152">IF($N152="-","",IF(INDEX('DM01-AV-CH'!$G$6:$G$2006,$N152)="","",INDEX('DM01-AV-CH'!$G$6:$G$2006,$N152)))</f>
        <v>FixpunkteKategorie2</v>
      </c>
      <c r="AN152" s="97" t="str" cm="1">
        <f t="array" ref="AN152">IF($N152="-","",IF(INDEX('DM01-AV-CH'!$H$6:$H$2006,$N152)="","",INDEX('DM01-AV-CH'!$H$6:$H$2006,$N152)))</f>
        <v>LFP2</v>
      </c>
      <c r="AO152" s="98" t="str" cm="1">
        <f t="array" ref="AO152">IF($N152="-","",IF(INDEX('DM01-AV-CH'!$I$6:$I$2006,$N152)="","",INDEX('DM01-AV-CH'!$I$6:$I$2006,$N152)))</f>
        <v>Geometrie</v>
      </c>
    </row>
    <row r="153" spans="1:41" x14ac:dyDescent="0.25">
      <c r="A153" s="201">
        <v>148</v>
      </c>
      <c r="B153" s="148" t="str" cm="1">
        <f t="array" ref="B153">IF(A153="","",INDEX(Korrelation!$E$4:$E$2004,A153))</f>
        <v>-</v>
      </c>
      <c r="C153" s="148">
        <f t="shared" si="20"/>
        <v>0</v>
      </c>
      <c r="D153" s="148">
        <f t="shared" si="21"/>
        <v>0</v>
      </c>
      <c r="E153" s="148" t="str">
        <f t="shared" si="22"/>
        <v/>
      </c>
      <c r="F153" s="148" t="str">
        <f t="shared" si="23"/>
        <v/>
      </c>
      <c r="G153" s="148" t="str">
        <f t="shared" si="24"/>
        <v/>
      </c>
      <c r="H153" s="148" cm="1">
        <f t="array" ref="H153">IF(A153="","",INDEX(Korrelation!$F$4:$F$2004,A153))</f>
        <v>96</v>
      </c>
      <c r="I153" s="148">
        <f t="shared" si="25"/>
        <v>0</v>
      </c>
      <c r="J153" s="148">
        <f t="shared" si="26"/>
        <v>0</v>
      </c>
      <c r="K153" s="148">
        <f t="shared" si="27"/>
        <v>96</v>
      </c>
      <c r="L153" s="148" t="str">
        <f t="shared" si="28"/>
        <v/>
      </c>
      <c r="M153" s="148" t="str">
        <f t="shared" si="29"/>
        <v/>
      </c>
      <c r="N153" s="148" t="str" cm="1">
        <f t="array" ref="N153">IF(A153="","",INDEX(Korrelation!$G$4:$G$2004,A153))</f>
        <v>-</v>
      </c>
      <c r="O153" s="148"/>
      <c r="P153" s="68" t="str" cm="1">
        <f t="array" aca="1" ref="P153" ca="1">IF(E153="",IF(K153="","",HYPERLINK("#DMAV_Dienste!"&amp;RIGHT(CELL("adresse",OFFSET(DMAV_Dienste!$E$6,K153-1,0)),LEN(CELL("adresse",OFFSET(DMAV_Dienste!$E$6,K153-1,0)))-FIND("!",CELL("adresse",OFFSET(DMAV_Dienste!$E$6,K153-1,0)))),"Dienst")),HYPERLINK("#DMAV_Modell!"&amp;RIGHT(CELL("adresse",OFFSET(DMAV_Modell!$G$6,E153-1,0)),LEN(CELL("adresse",OFFSET(DMAV_Modell!$G$6,E153-1,0)))-FIND("!",CELL("adresse",OFFSET(DMAV_Modell!$G$6,E153-1,0)))),"Modell"))</f>
        <v>Dienst</v>
      </c>
      <c r="Q153" s="85" t="str" cm="1">
        <f t="array" ref="Q153">IF(E153="",IF(K153="","",IF(INDEX(DMAV_Dienste!$H$6:$H$2006,K153)="","",INDEX(DMAV_Dienste!$H$6:$H$2006,K153))),IF(INDEX(DMAV_Modell!$J$6:$J$2006,E153)="","",INDEX(DMAV_Modell!$J$6:$J$2006,E153)))</f>
        <v>CLASS</v>
      </c>
      <c r="R153" s="86" t="str" cm="1">
        <f t="array" ref="R153">IF(E153="",IF(K153="","",IF(INDEX(DMAV_Dienste!$G$6:$G$2006,K153)="","",INDEX(DMAV_Dienste!$G$6:$G$2006,K153))),IF(INDEX(DMAV_Modell!$I$6:$I$2006,E153)="","",INDEX(DMAV_Modell!$I$6:$I$2006,E153)))</f>
        <v>FPDS2</v>
      </c>
      <c r="S153" s="86" t="str" cm="1">
        <f t="array" ref="S153">IF(E153="",IF(K153="","",IF(INDEX(DMAV_Dienste!$I$6:$I$2006,K153)="","",INDEX(DMAV_Dienste!$I$6:$I$2006,K153))),IF(INDEX(DMAV_Modell!$K$6:$K$2006,E153)="","",INDEX(DMAV_Modell!$K$6:$K$2006,E153)))</f>
        <v>FixpunktVersion</v>
      </c>
      <c r="T153" s="86" t="str" cm="1">
        <f t="array" ref="T153">IF(E153="",IF(K153="","",IF(INDEX(DMAV_Dienste!$L$6:$L$2006,K153)="","",INDEX(DMAV_Dienste!$L$6:$L$2006,K153))),IF(INDEX(DMAV_Modell!$N$6:$N$2006,E153)="","",INDEX(DMAV_Modell!$N$6:$N$2006,E153)))</f>
        <v>UntergegangenAm</v>
      </c>
      <c r="U153" s="87" t="str" cm="1">
        <f t="array" aca="1" ref="U153" ca="1">IF(AND(F153="",L153=""),"",HYPERLINK("#"&amp;RIGHT(CELL("dateiname"),LEN(CELL("dateiname"))-FIND("]",CELL("dateiname")))&amp;"!"&amp;CELL("adresse",OFFSET($F$6,MATCH(IF(F153="",L153,F153),$E$6:$E$2000,0)-1,4)),"STRUCT"))</f>
        <v/>
      </c>
      <c r="V153" s="88" t="str" cm="1">
        <f t="array" aca="1" ref="V153" ca="1">IF(AND(G153="",M153=""),"",HYPERLINK("#"&amp;RIGHT(CELL("dateiname"),LEN(CELL("dateiname"))-FIND("]",CELL("dateiname")))&amp;"!"&amp;CELL("adresse",OFFSET($G$6,MATCH(IF(G153="",M153,G153),$E$6:$E$2000,0)-1,3)),"SUBSTRUCT"))</f>
        <v/>
      </c>
      <c r="X153" s="104"/>
      <c r="Z153" s="117"/>
      <c r="AA153" s="118"/>
      <c r="AB153" s="119"/>
      <c r="AC153" s="120"/>
      <c r="AE153" s="109"/>
      <c r="AF153" s="110"/>
      <c r="AG153" s="111"/>
      <c r="AH153" s="112"/>
      <c r="AJ153" s="101"/>
      <c r="AL153" s="68" t="str" cm="1">
        <f t="array" aca="1" ref="AL153" ca="1">IF(N153="-","",HYPERLINK("#'DM01-AV-CH'!"&amp;RIGHT(CELL("adresse",OFFSET('DM01-AV-CH'!$G$6,N153-1,0)),LEN(CELL("adresse",OFFSET('DM01-AV-CH'!$G$6,N153-1,0)))-FIND("!",CELL("adresse",OFFSET('DM01-AV-CH'!$G$6,N153-1,0)))),"Modell"))</f>
        <v/>
      </c>
      <c r="AM153" s="96" t="str" cm="1">
        <f t="array" ref="AM153">IF($N153="-","",IF(INDEX('DM01-AV-CH'!$G$6:$G$2006,$N153)="","",INDEX('DM01-AV-CH'!$G$6:$G$2006,$N153)))</f>
        <v/>
      </c>
      <c r="AN153" s="97" t="str" cm="1">
        <f t="array" ref="AN153">IF($N153="-","",IF(INDEX('DM01-AV-CH'!$H$6:$H$2006,$N153)="","",INDEX('DM01-AV-CH'!$H$6:$H$2006,$N153)))</f>
        <v/>
      </c>
      <c r="AO153" s="98" t="str" cm="1">
        <f t="array" ref="AO153">IF($N153="-","",IF(INDEX('DM01-AV-CH'!$I$6:$I$2006,$N153)="","",INDEX('DM01-AV-CH'!$I$6:$I$2006,$N153)))</f>
        <v/>
      </c>
    </row>
    <row r="154" spans="1:41" x14ac:dyDescent="0.25">
      <c r="A154" s="201">
        <v>149</v>
      </c>
      <c r="B154" s="148" t="str" cm="1">
        <f t="array" ref="B154">IF(A154="","",INDEX(Korrelation!$E$4:$E$2004,A154))</f>
        <v>-</v>
      </c>
      <c r="C154" s="148">
        <f t="shared" si="20"/>
        <v>0</v>
      </c>
      <c r="D154" s="148">
        <f t="shared" si="21"/>
        <v>0</v>
      </c>
      <c r="E154" s="148" t="str">
        <f t="shared" si="22"/>
        <v/>
      </c>
      <c r="F154" s="148" t="str">
        <f t="shared" si="23"/>
        <v/>
      </c>
      <c r="G154" s="148" t="str">
        <f t="shared" si="24"/>
        <v/>
      </c>
      <c r="H154" s="148" cm="1">
        <f t="array" ref="H154">IF(A154="","",INDEX(Korrelation!$F$4:$F$2004,A154))</f>
        <v>98</v>
      </c>
      <c r="I154" s="148">
        <f t="shared" si="25"/>
        <v>0</v>
      </c>
      <c r="J154" s="148">
        <f t="shared" si="26"/>
        <v>0</v>
      </c>
      <c r="K154" s="148">
        <f t="shared" si="27"/>
        <v>98</v>
      </c>
      <c r="L154" s="148" t="str">
        <f t="shared" si="28"/>
        <v/>
      </c>
      <c r="M154" s="148" t="str">
        <f t="shared" si="29"/>
        <v/>
      </c>
      <c r="N154" s="148" cm="1">
        <f t="array" ref="N154">IF(A154="","",INDEX(Korrelation!$G$4:$G$2004,A154))</f>
        <v>91</v>
      </c>
      <c r="O154" s="148"/>
      <c r="P154" s="68" t="str" cm="1">
        <f t="array" aca="1" ref="P154" ca="1">IF(E154="",IF(K154="","",HYPERLINK("#DMAV_Dienste!"&amp;RIGHT(CELL("adresse",OFFSET(DMAV_Dienste!$E$6,K154-1,0)),LEN(CELL("adresse",OFFSET(DMAV_Dienste!$E$6,K154-1,0)))-FIND("!",CELL("adresse",OFFSET(DMAV_Dienste!$E$6,K154-1,0)))),"Dienst")),HYPERLINK("#DMAV_Modell!"&amp;RIGHT(CELL("adresse",OFFSET(DMAV_Modell!$G$6,E154-1,0)),LEN(CELL("adresse",OFFSET(DMAV_Modell!$G$6,E154-1,0)))-FIND("!",CELL("adresse",OFFSET(DMAV_Modell!$G$6,E154-1,0)))),"Modell"))</f>
        <v>Dienst</v>
      </c>
      <c r="Q154" s="85" t="str" cm="1">
        <f t="array" ref="Q154">IF(E154="",IF(K154="","",IF(INDEX(DMAV_Dienste!$H$6:$H$2006,K154)="","",INDEX(DMAV_Dienste!$H$6:$H$2006,K154))),IF(INDEX(DMAV_Modell!$J$6:$J$2006,E154)="","",INDEX(DMAV_Modell!$J$6:$J$2006,E154)))</f>
        <v>CLASS</v>
      </c>
      <c r="R154" s="86" t="str" cm="1">
        <f t="array" ref="R154">IF(E154="",IF(K154="","",IF(INDEX(DMAV_Dienste!$G$6:$G$2006,K154)="","",INDEX(DMAV_Dienste!$G$6:$G$2006,K154))),IF(INDEX(DMAV_Modell!$I$6:$I$2006,E154)="","",INDEX(DMAV_Modell!$I$6:$I$2006,E154)))</f>
        <v>FPDS2</v>
      </c>
      <c r="S154" s="86" t="str" cm="1">
        <f t="array" ref="S154">IF(E154="",IF(K154="","",IF(INDEX(DMAV_Dienste!$I$6:$I$2006,K154)="","",INDEX(DMAV_Dienste!$I$6:$I$2006,K154))),IF(INDEX(DMAV_Modell!$K$6:$K$2006,E154)="","",INDEX(DMAV_Modell!$K$6:$K$2006,E154)))</f>
        <v>FixpunktVersion</v>
      </c>
      <c r="T154" s="86" t="str" cm="1">
        <f t="array" ref="T154">IF(E154="",IF(K154="","",IF(INDEX(DMAV_Dienste!$L$6:$L$2006,K154)="","",INDEX(DMAV_Dienste!$L$6:$L$2006,K154))),IF(INDEX(DMAV_Modell!$N$6:$N$2006,E154)="","",INDEX(DMAV_Modell!$N$6:$N$2006,E154)))</f>
        <v>HoeheGeom</v>
      </c>
      <c r="U154" s="87" t="str" cm="1">
        <f t="array" aca="1" ref="U154" ca="1">IF(AND(F154="",L154=""),"",HYPERLINK("#"&amp;RIGHT(CELL("dateiname"),LEN(CELL("dateiname"))-FIND("]",CELL("dateiname")))&amp;"!"&amp;CELL("adresse",OFFSET($F$6,MATCH(IF(F154="",L154,F154),$E$6:$E$2000,0)-1,4)),"STRUCT"))</f>
        <v/>
      </c>
      <c r="V154" s="88" t="str" cm="1">
        <f t="array" aca="1" ref="V154" ca="1">IF(AND(G154="",M154=""),"",HYPERLINK("#"&amp;RIGHT(CELL("dateiname"),LEN(CELL("dateiname"))-FIND("]",CELL("dateiname")))&amp;"!"&amp;CELL("adresse",OFFSET($G$6,MATCH(IF(G154="",M154,G154),$E$6:$E$2000,0)-1,3)),"SUBSTRUCT"))</f>
        <v/>
      </c>
      <c r="X154" s="104"/>
      <c r="Z154" s="117"/>
      <c r="AA154" s="118"/>
      <c r="AB154" s="119"/>
      <c r="AC154" s="120"/>
      <c r="AE154" s="109" t="s">
        <v>5152</v>
      </c>
      <c r="AF154" s="110"/>
      <c r="AG154" s="111"/>
      <c r="AH154" s="112"/>
      <c r="AJ154" s="101"/>
      <c r="AL154" s="68" t="str" cm="1">
        <f t="array" aca="1" ref="AL154" ca="1">IF(N154="-","",HYPERLINK("#'DM01-AV-CH'!"&amp;RIGHT(CELL("adresse",OFFSET('DM01-AV-CH'!$G$6,N154-1,0)),LEN(CELL("adresse",OFFSET('DM01-AV-CH'!$G$6,N154-1,0)))-FIND("!",CELL("adresse",OFFSET('DM01-AV-CH'!$G$6,N154-1,0)))),"Modell"))</f>
        <v>Modell</v>
      </c>
      <c r="AM154" s="96" t="str" cm="1">
        <f t="array" ref="AM154">IF($N154="-","",IF(INDEX('DM01-AV-CH'!$G$6:$G$2006,$N154)="","",INDEX('DM01-AV-CH'!$G$6:$G$2006,$N154)))</f>
        <v>FixpunkteKategorie2</v>
      </c>
      <c r="AN154" s="97" t="str" cm="1">
        <f t="array" ref="AN154">IF($N154="-","",IF(INDEX('DM01-AV-CH'!$H$6:$H$2006,$N154)="","",INDEX('DM01-AV-CH'!$H$6:$H$2006,$N154)))</f>
        <v>LFP2</v>
      </c>
      <c r="AO154" s="98" t="str" cm="1">
        <f t="array" ref="AO154">IF($N154="-","",IF(INDEX('DM01-AV-CH'!$I$6:$I$2006,$N154)="","",INDEX('DM01-AV-CH'!$I$6:$I$2006,$N154)))</f>
        <v>HoeheGeom</v>
      </c>
    </row>
    <row r="155" spans="1:41" x14ac:dyDescent="0.25">
      <c r="A155" s="201">
        <v>150</v>
      </c>
      <c r="B155" s="148" t="str" cm="1">
        <f t="array" ref="B155">IF(A155="","",INDEX(Korrelation!$E$4:$E$2004,A155))</f>
        <v>-</v>
      </c>
      <c r="C155" s="148">
        <f t="shared" si="20"/>
        <v>0</v>
      </c>
      <c r="D155" s="148">
        <f t="shared" si="21"/>
        <v>0</v>
      </c>
      <c r="E155" s="148" t="str">
        <f t="shared" si="22"/>
        <v/>
      </c>
      <c r="F155" s="148" t="str">
        <f t="shared" si="23"/>
        <v/>
      </c>
      <c r="G155" s="148" t="str">
        <f t="shared" si="24"/>
        <v/>
      </c>
      <c r="H155" s="148" cm="1">
        <f t="array" ref="H155">IF(A155="","",INDEX(Korrelation!$F$4:$F$2004,A155))</f>
        <v>101</v>
      </c>
      <c r="I155" s="148">
        <f t="shared" si="25"/>
        <v>0</v>
      </c>
      <c r="J155" s="148">
        <f t="shared" si="26"/>
        <v>0</v>
      </c>
      <c r="K155" s="148">
        <f t="shared" si="27"/>
        <v>101</v>
      </c>
      <c r="L155" s="148" t="str">
        <f t="shared" si="28"/>
        <v/>
      </c>
      <c r="M155" s="148" t="str">
        <f t="shared" si="29"/>
        <v/>
      </c>
      <c r="N155" s="148" cm="1">
        <f t="array" ref="N155">IF(A155="","",INDEX(Korrelation!$G$4:$G$2004,A155))</f>
        <v>92</v>
      </c>
      <c r="O155" s="148"/>
      <c r="P155" s="68" t="str" cm="1">
        <f t="array" aca="1" ref="P155" ca="1">IF(E155="",IF(K155="","",HYPERLINK("#DMAV_Dienste!"&amp;RIGHT(CELL("adresse",OFFSET(DMAV_Dienste!$E$6,K155-1,0)),LEN(CELL("adresse",OFFSET(DMAV_Dienste!$E$6,K155-1,0)))-FIND("!",CELL("adresse",OFFSET(DMAV_Dienste!$E$6,K155-1,0)))),"Dienst")),HYPERLINK("#DMAV_Modell!"&amp;RIGHT(CELL("adresse",OFFSET(DMAV_Modell!$G$6,E155-1,0)),LEN(CELL("adresse",OFFSET(DMAV_Modell!$G$6,E155-1,0)))-FIND("!",CELL("adresse",OFFSET(DMAV_Modell!$G$6,E155-1,0)))),"Modell"))</f>
        <v>Dienst</v>
      </c>
      <c r="Q155" s="85" t="str" cm="1">
        <f t="array" ref="Q155">IF(E155="",IF(K155="","",IF(INDEX(DMAV_Dienste!$H$6:$H$2006,K155)="","",INDEX(DMAV_Dienste!$H$6:$H$2006,K155))),IF(INDEX(DMAV_Modell!$J$6:$J$2006,E155)="","",INDEX(DMAV_Modell!$J$6:$J$2006,E155)))</f>
        <v>CLASS</v>
      </c>
      <c r="R155" s="86" t="str" cm="1">
        <f t="array" ref="R155">IF(E155="",IF(K155="","",IF(INDEX(DMAV_Dienste!$G$6:$G$2006,K155)="","",INDEX(DMAV_Dienste!$G$6:$G$2006,K155))),IF(INDEX(DMAV_Modell!$I$6:$I$2006,E155)="","",INDEX(DMAV_Modell!$I$6:$I$2006,E155)))</f>
        <v>FPDS2</v>
      </c>
      <c r="S155" s="86" t="str" cm="1">
        <f t="array" ref="S155">IF(E155="",IF(K155="","",IF(INDEX(DMAV_Dienste!$I$6:$I$2006,K155)="","",INDEX(DMAV_Dienste!$I$6:$I$2006,K155))),IF(INDEX(DMAV_Modell!$K$6:$K$2006,E155)="","",INDEX(DMAV_Modell!$K$6:$K$2006,E155)))</f>
        <v>FixpunktVersion</v>
      </c>
      <c r="T155" s="86" t="str" cm="1">
        <f t="array" ref="T155">IF(E155="",IF(K155="","",IF(INDEX(DMAV_Dienste!$L$6:$L$2006,K155)="","",INDEX(DMAV_Dienste!$L$6:$L$2006,K155))),IF(INDEX(DMAV_Modell!$N$6:$N$2006,E155)="","",INDEX(DMAV_Modell!$N$6:$N$2006,E155)))</f>
        <v>LageGen</v>
      </c>
      <c r="U155" s="87" t="str" cm="1">
        <f t="array" aca="1" ref="U155" ca="1">IF(AND(F155="",L155=""),"",HYPERLINK("#"&amp;RIGHT(CELL("dateiname"),LEN(CELL("dateiname"))-FIND("]",CELL("dateiname")))&amp;"!"&amp;CELL("adresse",OFFSET($F$6,MATCH(IF(F155="",L155,F155),$E$6:$E$2000,0)-1,4)),"STRUCT"))</f>
        <v/>
      </c>
      <c r="V155" s="88" t="str" cm="1">
        <f t="array" aca="1" ref="V155" ca="1">IF(AND(G155="",M155=""),"",HYPERLINK("#"&amp;RIGHT(CELL("dateiname"),LEN(CELL("dateiname"))-FIND("]",CELL("dateiname")))&amp;"!"&amp;CELL("adresse",OFFSET($G$6,MATCH(IF(G155="",M155,G155),$E$6:$E$2000,0)-1,3)),"SUBSTRUCT"))</f>
        <v/>
      </c>
      <c r="X155" s="104"/>
      <c r="Z155" s="117"/>
      <c r="AA155" s="118"/>
      <c r="AB155" s="119"/>
      <c r="AC155" s="120"/>
      <c r="AE155" s="109" t="s">
        <v>5152</v>
      </c>
      <c r="AF155" s="110"/>
      <c r="AG155" s="111"/>
      <c r="AH155" s="112"/>
      <c r="AJ155" s="101"/>
      <c r="AL155" s="68" t="str" cm="1">
        <f t="array" aca="1" ref="AL155" ca="1">IF(N155="-","",HYPERLINK("#'DM01-AV-CH'!"&amp;RIGHT(CELL("adresse",OFFSET('DM01-AV-CH'!$G$6,N155-1,0)),LEN(CELL("adresse",OFFSET('DM01-AV-CH'!$G$6,N155-1,0)))-FIND("!",CELL("adresse",OFFSET('DM01-AV-CH'!$G$6,N155-1,0)))),"Modell"))</f>
        <v>Modell</v>
      </c>
      <c r="AM155" s="96" t="str" cm="1">
        <f t="array" ref="AM155">IF($N155="-","",IF(INDEX('DM01-AV-CH'!$G$6:$G$2006,$N155)="","",INDEX('DM01-AV-CH'!$G$6:$G$2006,$N155)))</f>
        <v>FixpunkteKategorie2</v>
      </c>
      <c r="AN155" s="97" t="str" cm="1">
        <f t="array" ref="AN155">IF($N155="-","",IF(INDEX('DM01-AV-CH'!$H$6:$H$2006,$N155)="","",INDEX('DM01-AV-CH'!$H$6:$H$2006,$N155)))</f>
        <v>LFP2</v>
      </c>
      <c r="AO155" s="98" t="str" cm="1">
        <f t="array" ref="AO155">IF($N155="-","",IF(INDEX('DM01-AV-CH'!$I$6:$I$2006,$N155)="","",INDEX('DM01-AV-CH'!$I$6:$I$2006,$N155)))</f>
        <v>LageGen</v>
      </c>
    </row>
    <row r="156" spans="1:41" x14ac:dyDescent="0.25">
      <c r="A156" s="201">
        <v>151</v>
      </c>
      <c r="B156" s="148" t="str" cm="1">
        <f t="array" ref="B156">IF(A156="","",INDEX(Korrelation!$E$4:$E$2004,A156))</f>
        <v>-</v>
      </c>
      <c r="C156" s="148">
        <f t="shared" si="20"/>
        <v>0</v>
      </c>
      <c r="D156" s="148">
        <f t="shared" si="21"/>
        <v>0</v>
      </c>
      <c r="E156" s="148" t="str">
        <f t="shared" si="22"/>
        <v/>
      </c>
      <c r="F156" s="148" t="str">
        <f t="shared" si="23"/>
        <v/>
      </c>
      <c r="G156" s="148" t="str">
        <f t="shared" si="24"/>
        <v/>
      </c>
      <c r="H156" s="148" cm="1">
        <f t="array" ref="H156">IF(A156="","",INDEX(Korrelation!$F$4:$F$2004,A156))</f>
        <v>102</v>
      </c>
      <c r="I156" s="148">
        <f t="shared" si="25"/>
        <v>0</v>
      </c>
      <c r="J156" s="148">
        <f t="shared" si="26"/>
        <v>0</v>
      </c>
      <c r="K156" s="148">
        <f t="shared" si="27"/>
        <v>102</v>
      </c>
      <c r="L156" s="148" t="str">
        <f t="shared" si="28"/>
        <v/>
      </c>
      <c r="M156" s="148" t="str">
        <f t="shared" si="29"/>
        <v/>
      </c>
      <c r="N156" s="148" cm="1">
        <f t="array" ref="N156">IF(A156="","",INDEX(Korrelation!$G$4:$G$2004,A156))</f>
        <v>93</v>
      </c>
      <c r="O156" s="148"/>
      <c r="P156" s="68" t="str" cm="1">
        <f t="array" aca="1" ref="P156" ca="1">IF(E156="",IF(K156="","",HYPERLINK("#DMAV_Dienste!"&amp;RIGHT(CELL("adresse",OFFSET(DMAV_Dienste!$E$6,K156-1,0)),LEN(CELL("adresse",OFFSET(DMAV_Dienste!$E$6,K156-1,0)))-FIND("!",CELL("adresse",OFFSET(DMAV_Dienste!$E$6,K156-1,0)))),"Dienst")),HYPERLINK("#DMAV_Modell!"&amp;RIGHT(CELL("adresse",OFFSET(DMAV_Modell!$G$6,E156-1,0)),LEN(CELL("adresse",OFFSET(DMAV_Modell!$G$6,E156-1,0)))-FIND("!",CELL("adresse",OFFSET(DMAV_Modell!$G$6,E156-1,0)))),"Modell"))</f>
        <v>Dienst</v>
      </c>
      <c r="Q156" s="85" t="str" cm="1">
        <f t="array" ref="Q156">IF(E156="",IF(K156="","",IF(INDEX(DMAV_Dienste!$H$6:$H$2006,K156)="","",INDEX(DMAV_Dienste!$H$6:$H$2006,K156))),IF(INDEX(DMAV_Modell!$J$6:$J$2006,E156)="","",INDEX(DMAV_Modell!$J$6:$J$2006,E156)))</f>
        <v>CLASS</v>
      </c>
      <c r="R156" s="86" t="str" cm="1">
        <f t="array" ref="R156">IF(E156="",IF(K156="","",IF(INDEX(DMAV_Dienste!$G$6:$G$2006,K156)="","",INDEX(DMAV_Dienste!$G$6:$G$2006,K156))),IF(INDEX(DMAV_Modell!$I$6:$I$2006,E156)="","",INDEX(DMAV_Modell!$I$6:$I$2006,E156)))</f>
        <v>FPDS2</v>
      </c>
      <c r="S156" s="86" t="str" cm="1">
        <f t="array" ref="S156">IF(E156="",IF(K156="","",IF(INDEX(DMAV_Dienste!$I$6:$I$2006,K156)="","",INDEX(DMAV_Dienste!$I$6:$I$2006,K156))),IF(INDEX(DMAV_Modell!$K$6:$K$2006,E156)="","",INDEX(DMAV_Modell!$K$6:$K$2006,E156)))</f>
        <v>FixpunktVersion</v>
      </c>
      <c r="T156" s="86" t="str" cm="1">
        <f t="array" ref="T156">IF(E156="",IF(K156="","",IF(INDEX(DMAV_Dienste!$L$6:$L$2006,K156)="","",INDEX(DMAV_Dienste!$L$6:$L$2006,K156))),IF(INDEX(DMAV_Modell!$N$6:$N$2006,E156)="","",INDEX(DMAV_Modell!$N$6:$N$2006,E156)))</f>
        <v>LageZuv</v>
      </c>
      <c r="U156" s="87" t="str" cm="1">
        <f t="array" aca="1" ref="U156" ca="1">IF(AND(F156="",L156=""),"",HYPERLINK("#"&amp;RIGHT(CELL("dateiname"),LEN(CELL("dateiname"))-FIND("]",CELL("dateiname")))&amp;"!"&amp;CELL("adresse",OFFSET($F$6,MATCH(IF(F156="",L156,F156),$E$6:$E$2000,0)-1,4)),"STRUCT"))</f>
        <v/>
      </c>
      <c r="V156" s="88" t="str" cm="1">
        <f t="array" aca="1" ref="V156" ca="1">IF(AND(G156="",M156=""),"",HYPERLINK("#"&amp;RIGHT(CELL("dateiname"),LEN(CELL("dateiname"))-FIND("]",CELL("dateiname")))&amp;"!"&amp;CELL("adresse",OFFSET($G$6,MATCH(IF(G156="",M156,G156),$E$6:$E$2000,0)-1,3)),"SUBSTRUCT"))</f>
        <v/>
      </c>
      <c r="X156" s="104"/>
      <c r="Z156" s="117"/>
      <c r="AA156" s="118"/>
      <c r="AB156" s="119"/>
      <c r="AC156" s="120"/>
      <c r="AE156" s="109" t="s">
        <v>5152</v>
      </c>
      <c r="AF156" s="110"/>
      <c r="AG156" s="111"/>
      <c r="AH156" s="112"/>
      <c r="AJ156" s="101"/>
      <c r="AL156" s="68" t="str" cm="1">
        <f t="array" aca="1" ref="AL156" ca="1">IF(N156="-","",HYPERLINK("#'DM01-AV-CH'!"&amp;RIGHT(CELL("adresse",OFFSET('DM01-AV-CH'!$G$6,N156-1,0)),LEN(CELL("adresse",OFFSET('DM01-AV-CH'!$G$6,N156-1,0)))-FIND("!",CELL("adresse",OFFSET('DM01-AV-CH'!$G$6,N156-1,0)))),"Modell"))</f>
        <v>Modell</v>
      </c>
      <c r="AM156" s="96" t="str" cm="1">
        <f t="array" ref="AM156">IF($N156="-","",IF(INDEX('DM01-AV-CH'!$G$6:$G$2006,$N156)="","",INDEX('DM01-AV-CH'!$G$6:$G$2006,$N156)))</f>
        <v>FixpunkteKategorie2</v>
      </c>
      <c r="AN156" s="97" t="str" cm="1">
        <f t="array" ref="AN156">IF($N156="-","",IF(INDEX('DM01-AV-CH'!$H$6:$H$2006,$N156)="","",INDEX('DM01-AV-CH'!$H$6:$H$2006,$N156)))</f>
        <v>LFP2</v>
      </c>
      <c r="AO156" s="98" t="str" cm="1">
        <f t="array" ref="AO156">IF($N156="-","",IF(INDEX('DM01-AV-CH'!$I$6:$I$2006,$N156)="","",INDEX('DM01-AV-CH'!$I$6:$I$2006,$N156)))</f>
        <v>LageZuv</v>
      </c>
    </row>
    <row r="157" spans="1:41" x14ac:dyDescent="0.25">
      <c r="A157" s="201">
        <v>152</v>
      </c>
      <c r="B157" s="148" t="str" cm="1">
        <f t="array" ref="B157">IF(A157="","",INDEX(Korrelation!$E$4:$E$2004,A157))</f>
        <v>-</v>
      </c>
      <c r="C157" s="148">
        <f t="shared" si="20"/>
        <v>0</v>
      </c>
      <c r="D157" s="148">
        <f t="shared" si="21"/>
        <v>0</v>
      </c>
      <c r="E157" s="148" t="str">
        <f t="shared" si="22"/>
        <v/>
      </c>
      <c r="F157" s="148" t="str">
        <f t="shared" si="23"/>
        <v/>
      </c>
      <c r="G157" s="148" t="str">
        <f t="shared" si="24"/>
        <v/>
      </c>
      <c r="H157" s="148" cm="1">
        <f t="array" ref="H157">IF(A157="","",INDEX(Korrelation!$F$4:$F$2004,A157))</f>
        <v>97</v>
      </c>
      <c r="I157" s="148">
        <f t="shared" si="25"/>
        <v>0</v>
      </c>
      <c r="J157" s="148">
        <f t="shared" si="26"/>
        <v>0</v>
      </c>
      <c r="K157" s="148">
        <f t="shared" si="27"/>
        <v>97</v>
      </c>
      <c r="L157" s="148" t="str">
        <f t="shared" si="28"/>
        <v/>
      </c>
      <c r="M157" s="148" t="str">
        <f t="shared" si="29"/>
        <v/>
      </c>
      <c r="N157" s="148" cm="1">
        <f t="array" ref="N157">IF(A157="","",INDEX(Korrelation!$G$4:$G$2004,A157))</f>
        <v>94</v>
      </c>
      <c r="O157" s="148"/>
      <c r="P157" s="68" t="str" cm="1">
        <f t="array" aca="1" ref="P157" ca="1">IF(E157="",IF(K157="","",HYPERLINK("#DMAV_Dienste!"&amp;RIGHT(CELL("adresse",OFFSET(DMAV_Dienste!$E$6,K157-1,0)),LEN(CELL("adresse",OFFSET(DMAV_Dienste!$E$6,K157-1,0)))-FIND("!",CELL("adresse",OFFSET(DMAV_Dienste!$E$6,K157-1,0)))),"Dienst")),HYPERLINK("#DMAV_Modell!"&amp;RIGHT(CELL("adresse",OFFSET(DMAV_Modell!$G$6,E157-1,0)),LEN(CELL("adresse",OFFSET(DMAV_Modell!$G$6,E157-1,0)))-FIND("!",CELL("adresse",OFFSET(DMAV_Modell!$G$6,E157-1,0)))),"Modell"))</f>
        <v>Dienst</v>
      </c>
      <c r="Q157" s="85" t="str" cm="1">
        <f t="array" ref="Q157">IF(E157="",IF(K157="","",IF(INDEX(DMAV_Dienste!$H$6:$H$2006,K157)="","",INDEX(DMAV_Dienste!$H$6:$H$2006,K157))),IF(INDEX(DMAV_Modell!$J$6:$J$2006,E157)="","",INDEX(DMAV_Modell!$J$6:$J$2006,E157)))</f>
        <v>CLASS</v>
      </c>
      <c r="R157" s="86" t="str" cm="1">
        <f t="array" ref="R157">IF(E157="",IF(K157="","",IF(INDEX(DMAV_Dienste!$G$6:$G$2006,K157)="","",INDEX(DMAV_Dienste!$G$6:$G$2006,K157))),IF(INDEX(DMAV_Modell!$I$6:$I$2006,E157)="","",INDEX(DMAV_Modell!$I$6:$I$2006,E157)))</f>
        <v>FPDS2</v>
      </c>
      <c r="S157" s="86" t="str" cm="1">
        <f t="array" ref="S157">IF(E157="",IF(K157="","",IF(INDEX(DMAV_Dienste!$I$6:$I$2006,K157)="","",INDEX(DMAV_Dienste!$I$6:$I$2006,K157))),IF(INDEX(DMAV_Modell!$K$6:$K$2006,E157)="","",INDEX(DMAV_Modell!$K$6:$K$2006,E157)))</f>
        <v>FixpunktVersion</v>
      </c>
      <c r="T157" s="86" t="str" cm="1">
        <f t="array" ref="T157">IF(E157="",IF(K157="","",IF(INDEX(DMAV_Dienste!$L$6:$L$2006,K157)="","",INDEX(DMAV_Dienste!$L$6:$L$2006,K157))),IF(INDEX(DMAV_Modell!$N$6:$N$2006,E157)="","",INDEX(DMAV_Modell!$N$6:$N$2006,E157)))</f>
        <v>HoeheGen</v>
      </c>
      <c r="U157" s="87" t="str" cm="1">
        <f t="array" aca="1" ref="U157" ca="1">IF(AND(F157="",L157=""),"",HYPERLINK("#"&amp;RIGHT(CELL("dateiname"),LEN(CELL("dateiname"))-FIND("]",CELL("dateiname")))&amp;"!"&amp;CELL("adresse",OFFSET($F$6,MATCH(IF(F157="",L157,F157),$E$6:$E$2000,0)-1,4)),"STRUCT"))</f>
        <v/>
      </c>
      <c r="V157" s="88" t="str" cm="1">
        <f t="array" aca="1" ref="V157" ca="1">IF(AND(G157="",M157=""),"",HYPERLINK("#"&amp;RIGHT(CELL("dateiname"),LEN(CELL("dateiname"))-FIND("]",CELL("dateiname")))&amp;"!"&amp;CELL("adresse",OFFSET($G$6,MATCH(IF(G157="",M157,G157),$E$6:$E$2000,0)-1,3)),"SUBSTRUCT"))</f>
        <v/>
      </c>
      <c r="X157" s="104"/>
      <c r="Z157" s="117"/>
      <c r="AA157" s="118"/>
      <c r="AB157" s="119"/>
      <c r="AC157" s="120"/>
      <c r="AE157" s="109" t="s">
        <v>5152</v>
      </c>
      <c r="AF157" s="110"/>
      <c r="AG157" s="111"/>
      <c r="AH157" s="112"/>
      <c r="AJ157" s="101"/>
      <c r="AL157" s="68" t="str" cm="1">
        <f t="array" aca="1" ref="AL157" ca="1">IF(N157="-","",HYPERLINK("#'DM01-AV-CH'!"&amp;RIGHT(CELL("adresse",OFFSET('DM01-AV-CH'!$G$6,N157-1,0)),LEN(CELL("adresse",OFFSET('DM01-AV-CH'!$G$6,N157-1,0)))-FIND("!",CELL("adresse",OFFSET('DM01-AV-CH'!$G$6,N157-1,0)))),"Modell"))</f>
        <v>Modell</v>
      </c>
      <c r="AM157" s="96" t="str" cm="1">
        <f t="array" ref="AM157">IF($N157="-","",IF(INDEX('DM01-AV-CH'!$G$6:$G$2006,$N157)="","",INDEX('DM01-AV-CH'!$G$6:$G$2006,$N157)))</f>
        <v>FixpunkteKategorie2</v>
      </c>
      <c r="AN157" s="97" t="str" cm="1">
        <f t="array" ref="AN157">IF($N157="-","",IF(INDEX('DM01-AV-CH'!$H$6:$H$2006,$N157)="","",INDEX('DM01-AV-CH'!$H$6:$H$2006,$N157)))</f>
        <v>LFP2</v>
      </c>
      <c r="AO157" s="98" t="str" cm="1">
        <f t="array" ref="AO157">IF($N157="-","",IF(INDEX('DM01-AV-CH'!$I$6:$I$2006,$N157)="","",INDEX('DM01-AV-CH'!$I$6:$I$2006,$N157)))</f>
        <v>HoeheGen</v>
      </c>
    </row>
    <row r="158" spans="1:41" x14ac:dyDescent="0.25">
      <c r="A158" s="201">
        <v>153</v>
      </c>
      <c r="B158" s="148" t="str" cm="1">
        <f t="array" ref="B158">IF(A158="","",INDEX(Korrelation!$E$4:$E$2004,A158))</f>
        <v>-</v>
      </c>
      <c r="C158" s="148">
        <f t="shared" si="20"/>
        <v>0</v>
      </c>
      <c r="D158" s="148">
        <f t="shared" si="21"/>
        <v>0</v>
      </c>
      <c r="E158" s="148" t="str">
        <f t="shared" si="22"/>
        <v/>
      </c>
      <c r="F158" s="148" t="str">
        <f t="shared" si="23"/>
        <v/>
      </c>
      <c r="G158" s="148" t="str">
        <f t="shared" si="24"/>
        <v/>
      </c>
      <c r="H158" s="148" cm="1">
        <f t="array" ref="H158">IF(A158="","",INDEX(Korrelation!$F$4:$F$2004,A158))</f>
        <v>99</v>
      </c>
      <c r="I158" s="148">
        <f t="shared" si="25"/>
        <v>0</v>
      </c>
      <c r="J158" s="148">
        <f t="shared" si="26"/>
        <v>0</v>
      </c>
      <c r="K158" s="148">
        <f t="shared" si="27"/>
        <v>99</v>
      </c>
      <c r="L158" s="148" t="str">
        <f t="shared" si="28"/>
        <v/>
      </c>
      <c r="M158" s="148" t="str">
        <f t="shared" si="29"/>
        <v/>
      </c>
      <c r="N158" s="148" cm="1">
        <f t="array" ref="N158">IF(A158="","",INDEX(Korrelation!$G$4:$G$2004,A158))</f>
        <v>95</v>
      </c>
      <c r="O158" s="148"/>
      <c r="P158" s="68" t="str" cm="1">
        <f t="array" aca="1" ref="P158" ca="1">IF(E158="",IF(K158="","",HYPERLINK("#DMAV_Dienste!"&amp;RIGHT(CELL("adresse",OFFSET(DMAV_Dienste!$E$6,K158-1,0)),LEN(CELL("adresse",OFFSET(DMAV_Dienste!$E$6,K158-1,0)))-FIND("!",CELL("adresse",OFFSET(DMAV_Dienste!$E$6,K158-1,0)))),"Dienst")),HYPERLINK("#DMAV_Modell!"&amp;RIGHT(CELL("adresse",OFFSET(DMAV_Modell!$G$6,E158-1,0)),LEN(CELL("adresse",OFFSET(DMAV_Modell!$G$6,E158-1,0)))-FIND("!",CELL("adresse",OFFSET(DMAV_Modell!$G$6,E158-1,0)))),"Modell"))</f>
        <v>Dienst</v>
      </c>
      <c r="Q158" s="85" t="str" cm="1">
        <f t="array" ref="Q158">IF(E158="",IF(K158="","",IF(INDEX(DMAV_Dienste!$H$6:$H$2006,K158)="","",INDEX(DMAV_Dienste!$H$6:$H$2006,K158))),IF(INDEX(DMAV_Modell!$J$6:$J$2006,E158)="","",INDEX(DMAV_Modell!$J$6:$J$2006,E158)))</f>
        <v>CLASS</v>
      </c>
      <c r="R158" s="86" t="str" cm="1">
        <f t="array" ref="R158">IF(E158="",IF(K158="","",IF(INDEX(DMAV_Dienste!$G$6:$G$2006,K158)="","",INDEX(DMAV_Dienste!$G$6:$G$2006,K158))),IF(INDEX(DMAV_Modell!$I$6:$I$2006,E158)="","",INDEX(DMAV_Modell!$I$6:$I$2006,E158)))</f>
        <v>FPDS2</v>
      </c>
      <c r="S158" s="86" t="str" cm="1">
        <f t="array" ref="S158">IF(E158="",IF(K158="","",IF(INDEX(DMAV_Dienste!$I$6:$I$2006,K158)="","",INDEX(DMAV_Dienste!$I$6:$I$2006,K158))),IF(INDEX(DMAV_Modell!$K$6:$K$2006,E158)="","",INDEX(DMAV_Modell!$K$6:$K$2006,E158)))</f>
        <v>FixpunktVersion</v>
      </c>
      <c r="T158" s="86" t="str" cm="1">
        <f t="array" ref="T158">IF(E158="",IF(K158="","",IF(INDEX(DMAV_Dienste!$L$6:$L$2006,K158)="","",INDEX(DMAV_Dienste!$L$6:$L$2006,K158))),IF(INDEX(DMAV_Modell!$N$6:$N$2006,E158)="","",INDEX(DMAV_Modell!$N$6:$N$2006,E158)))</f>
        <v>HoeheZuv</v>
      </c>
      <c r="U158" s="87" t="str" cm="1">
        <f t="array" aca="1" ref="U158" ca="1">IF(AND(F158="",L158=""),"",HYPERLINK("#"&amp;RIGHT(CELL("dateiname"),LEN(CELL("dateiname"))-FIND("]",CELL("dateiname")))&amp;"!"&amp;CELL("adresse",OFFSET($F$6,MATCH(IF(F158="",L158,F158),$E$6:$E$2000,0)-1,4)),"STRUCT"))</f>
        <v/>
      </c>
      <c r="V158" s="88" t="str" cm="1">
        <f t="array" aca="1" ref="V158" ca="1">IF(AND(G158="",M158=""),"",HYPERLINK("#"&amp;RIGHT(CELL("dateiname"),LEN(CELL("dateiname"))-FIND("]",CELL("dateiname")))&amp;"!"&amp;CELL("adresse",OFFSET($G$6,MATCH(IF(G158="",M158,G158),$E$6:$E$2000,0)-1,3)),"SUBSTRUCT"))</f>
        <v/>
      </c>
      <c r="X158" s="104"/>
      <c r="Z158" s="117"/>
      <c r="AA158" s="118"/>
      <c r="AB158" s="119"/>
      <c r="AC158" s="120"/>
      <c r="AE158" s="109" t="s">
        <v>5152</v>
      </c>
      <c r="AF158" s="110"/>
      <c r="AG158" s="111"/>
      <c r="AH158" s="112"/>
      <c r="AJ158" s="101"/>
      <c r="AL158" s="68" t="str" cm="1">
        <f t="array" aca="1" ref="AL158" ca="1">IF(N158="-","",HYPERLINK("#'DM01-AV-CH'!"&amp;RIGHT(CELL("adresse",OFFSET('DM01-AV-CH'!$G$6,N158-1,0)),LEN(CELL("adresse",OFFSET('DM01-AV-CH'!$G$6,N158-1,0)))-FIND("!",CELL("adresse",OFFSET('DM01-AV-CH'!$G$6,N158-1,0)))),"Modell"))</f>
        <v>Modell</v>
      </c>
      <c r="AM158" s="96" t="str" cm="1">
        <f t="array" ref="AM158">IF($N158="-","",IF(INDEX('DM01-AV-CH'!$G$6:$G$2006,$N158)="","",INDEX('DM01-AV-CH'!$G$6:$G$2006,$N158)))</f>
        <v>FixpunkteKategorie2</v>
      </c>
      <c r="AN158" s="97" t="str" cm="1">
        <f t="array" ref="AN158">IF($N158="-","",IF(INDEX('DM01-AV-CH'!$H$6:$H$2006,$N158)="","",INDEX('DM01-AV-CH'!$H$6:$H$2006,$N158)))</f>
        <v>LFP2</v>
      </c>
      <c r="AO158" s="98" t="str" cm="1">
        <f t="array" ref="AO158">IF($N158="-","",IF(INDEX('DM01-AV-CH'!$I$6:$I$2006,$N158)="","",INDEX('DM01-AV-CH'!$I$6:$I$2006,$N158)))</f>
        <v>HoeheZuv</v>
      </c>
    </row>
    <row r="159" spans="1:41" x14ac:dyDescent="0.25">
      <c r="A159" s="201">
        <v>154</v>
      </c>
      <c r="B159" s="148" t="str" cm="1">
        <f t="array" ref="B159">IF(A159="","",INDEX(Korrelation!$E$4:$E$2004,A159))</f>
        <v>-</v>
      </c>
      <c r="C159" s="148">
        <f t="shared" si="20"/>
        <v>0</v>
      </c>
      <c r="D159" s="148">
        <f t="shared" si="21"/>
        <v>0</v>
      </c>
      <c r="E159" s="148" t="str">
        <f t="shared" si="22"/>
        <v/>
      </c>
      <c r="F159" s="148" t="str">
        <f t="shared" si="23"/>
        <v/>
      </c>
      <c r="G159" s="148" t="str">
        <f t="shared" si="24"/>
        <v/>
      </c>
      <c r="H159" s="148" cm="1">
        <f t="array" ref="H159">IF(A159="","",INDEX(Korrelation!$F$4:$F$2004,A159))</f>
        <v>82</v>
      </c>
      <c r="I159" s="148">
        <f t="shared" si="25"/>
        <v>0</v>
      </c>
      <c r="J159" s="148">
        <f t="shared" si="26"/>
        <v>0</v>
      </c>
      <c r="K159" s="148">
        <f t="shared" si="27"/>
        <v>82</v>
      </c>
      <c r="L159" s="148" t="str">
        <f t="shared" si="28"/>
        <v/>
      </c>
      <c r="M159" s="148" t="str">
        <f t="shared" si="29"/>
        <v/>
      </c>
      <c r="N159" s="148" cm="1">
        <f t="array" ref="N159">IF(A159="","",INDEX(Korrelation!$G$4:$G$2004,A159))</f>
        <v>96</v>
      </c>
      <c r="O159" s="148"/>
      <c r="P159" s="68" t="str" cm="1">
        <f t="array" aca="1" ref="P159" ca="1">IF(E159="",IF(K159="","",HYPERLINK("#DMAV_Dienste!"&amp;RIGHT(CELL("adresse",OFFSET(DMAV_Dienste!$E$6,K159-1,0)),LEN(CELL("adresse",OFFSET(DMAV_Dienste!$E$6,K159-1,0)))-FIND("!",CELL("adresse",OFFSET(DMAV_Dienste!$E$6,K159-1,0)))),"Dienst")),HYPERLINK("#DMAV_Modell!"&amp;RIGHT(CELL("adresse",OFFSET(DMAV_Modell!$G$6,E159-1,0)),LEN(CELL("adresse",OFFSET(DMAV_Modell!$G$6,E159-1,0)))-FIND("!",CELL("adresse",OFFSET(DMAV_Modell!$G$6,E159-1,0)))),"Modell"))</f>
        <v>Dienst</v>
      </c>
      <c r="Q159" s="85" t="str" cm="1">
        <f t="array" ref="Q159">IF(E159="",IF(K159="","",IF(INDEX(DMAV_Dienste!$H$6:$H$2006,K159)="","",INDEX(DMAV_Dienste!$H$6:$H$2006,K159))),IF(INDEX(DMAV_Modell!$J$6:$J$2006,E159)="","",INDEX(DMAV_Modell!$J$6:$J$2006,E159)))</f>
        <v>CLASS</v>
      </c>
      <c r="R159" s="86" t="str" cm="1">
        <f t="array" ref="R159">IF(E159="",IF(K159="","",IF(INDEX(DMAV_Dienste!$G$6:$G$2006,K159)="","",INDEX(DMAV_Dienste!$G$6:$G$2006,K159))),IF(INDEX(DMAV_Modell!$I$6:$I$2006,E159)="","",INDEX(DMAV_Modell!$I$6:$I$2006,E159)))</f>
        <v>FPDS2</v>
      </c>
      <c r="S159" s="86" t="str" cm="1">
        <f t="array" ref="S159">IF(E159="",IF(K159="","",IF(INDEX(DMAV_Dienste!$I$6:$I$2006,K159)="","",INDEX(DMAV_Dienste!$I$6:$I$2006,K159))),IF(INDEX(DMAV_Modell!$K$6:$K$2006,E159)="","",INDEX(DMAV_Modell!$K$6:$K$2006,E159)))</f>
        <v>Fixpunkt</v>
      </c>
      <c r="T159" s="86" t="str" cm="1">
        <f t="array" ref="T159">IF(E159="",IF(K159="","",IF(INDEX(DMAV_Dienste!$L$6:$L$2006,K159)="","",INDEX(DMAV_Dienste!$L$6:$L$2006,K159))),IF(INDEX(DMAV_Modell!$N$6:$N$2006,E159)="","",INDEX(DMAV_Modell!$N$6:$N$2006,E159)))</f>
        <v>Begehbarkeit</v>
      </c>
      <c r="U159" s="87" t="str" cm="1">
        <f t="array" aca="1" ref="U159" ca="1">IF(AND(F159="",L159=""),"",HYPERLINK("#"&amp;RIGHT(CELL("dateiname"),LEN(CELL("dateiname"))-FIND("]",CELL("dateiname")))&amp;"!"&amp;CELL("adresse",OFFSET($F$6,MATCH(IF(F159="",L159,F159),$E$6:$E$2000,0)-1,4)),"STRUCT"))</f>
        <v/>
      </c>
      <c r="V159" s="88" t="str" cm="1">
        <f t="array" aca="1" ref="V159" ca="1">IF(AND(G159="",M159=""),"",HYPERLINK("#"&amp;RIGHT(CELL("dateiname"),LEN(CELL("dateiname"))-FIND("]",CELL("dateiname")))&amp;"!"&amp;CELL("adresse",OFFSET($G$6,MATCH(IF(G159="",M159,G159),$E$6:$E$2000,0)-1,3)),"SUBSTRUCT"))</f>
        <v/>
      </c>
      <c r="X159" s="104"/>
      <c r="Z159" s="117"/>
      <c r="AA159" s="118"/>
      <c r="AB159" s="119"/>
      <c r="AC159" s="120"/>
      <c r="AE159" s="109" t="s">
        <v>5152</v>
      </c>
      <c r="AF159" s="110"/>
      <c r="AG159" s="111"/>
      <c r="AH159" s="112"/>
      <c r="AJ159" s="101"/>
      <c r="AL159" s="68" t="str" cm="1">
        <f t="array" aca="1" ref="AL159" ca="1">IF(N159="-","",HYPERLINK("#'DM01-AV-CH'!"&amp;RIGHT(CELL("adresse",OFFSET('DM01-AV-CH'!$G$6,N159-1,0)),LEN(CELL("adresse",OFFSET('DM01-AV-CH'!$G$6,N159-1,0)))-FIND("!",CELL("adresse",OFFSET('DM01-AV-CH'!$G$6,N159-1,0)))),"Modell"))</f>
        <v>Modell</v>
      </c>
      <c r="AM159" s="96" t="str" cm="1">
        <f t="array" ref="AM159">IF($N159="-","",IF(INDEX('DM01-AV-CH'!$G$6:$G$2006,$N159)="","",INDEX('DM01-AV-CH'!$G$6:$G$2006,$N159)))</f>
        <v>FixpunkteKategorie2</v>
      </c>
      <c r="AN159" s="97" t="str" cm="1">
        <f t="array" ref="AN159">IF($N159="-","",IF(INDEX('DM01-AV-CH'!$H$6:$H$2006,$N159)="","",INDEX('DM01-AV-CH'!$H$6:$H$2006,$N159)))</f>
        <v>LFP2</v>
      </c>
      <c r="AO159" s="98" t="str" cm="1">
        <f t="array" ref="AO159">IF($N159="-","",IF(INDEX('DM01-AV-CH'!$I$6:$I$2006,$N159)="","",INDEX('DM01-AV-CH'!$I$6:$I$2006,$N159)))</f>
        <v>Begehbarkeit</v>
      </c>
    </row>
    <row r="160" spans="1:41" x14ac:dyDescent="0.25">
      <c r="A160" s="201">
        <v>155</v>
      </c>
      <c r="B160" s="148" t="str" cm="1">
        <f t="array" ref="B160">IF(A160="","",INDEX(Korrelation!$E$4:$E$2004,A160))</f>
        <v>-</v>
      </c>
      <c r="C160" s="148">
        <f t="shared" si="20"/>
        <v>0</v>
      </c>
      <c r="D160" s="148">
        <f t="shared" si="21"/>
        <v>0</v>
      </c>
      <c r="E160" s="148" t="str">
        <f t="shared" si="22"/>
        <v/>
      </c>
      <c r="F160" s="148" t="str">
        <f t="shared" si="23"/>
        <v/>
      </c>
      <c r="G160" s="148" t="str">
        <f t="shared" si="24"/>
        <v/>
      </c>
      <c r="H160" s="148" cm="1">
        <f t="array" ref="H160">IF(A160="","",INDEX(Korrelation!$F$4:$F$2004,A160))</f>
        <v>100</v>
      </c>
      <c r="I160" s="148">
        <f t="shared" si="25"/>
        <v>0</v>
      </c>
      <c r="J160" s="148">
        <f t="shared" si="26"/>
        <v>0</v>
      </c>
      <c r="K160" s="148">
        <f t="shared" si="27"/>
        <v>100</v>
      </c>
      <c r="L160" s="148" t="str">
        <f t="shared" si="28"/>
        <v/>
      </c>
      <c r="M160" s="148" t="str">
        <f t="shared" si="29"/>
        <v/>
      </c>
      <c r="N160" s="148" t="str" cm="1">
        <f t="array" ref="N160">IF(A160="","",INDEX(Korrelation!$G$4:$G$2004,A160))</f>
        <v>-</v>
      </c>
      <c r="O160" s="148"/>
      <c r="P160" s="68" t="str" cm="1">
        <f t="array" aca="1" ref="P160" ca="1">IF(E160="",IF(K160="","",HYPERLINK("#DMAV_Dienste!"&amp;RIGHT(CELL("adresse",OFFSET(DMAV_Dienste!$E$6,K160-1,0)),LEN(CELL("adresse",OFFSET(DMAV_Dienste!$E$6,K160-1,0)))-FIND("!",CELL("adresse",OFFSET(DMAV_Dienste!$E$6,K160-1,0)))),"Dienst")),HYPERLINK("#DMAV_Modell!"&amp;RIGHT(CELL("adresse",OFFSET(DMAV_Modell!$G$6,E160-1,0)),LEN(CELL("adresse",OFFSET(DMAV_Modell!$G$6,E160-1,0)))-FIND("!",CELL("adresse",OFFSET(DMAV_Modell!$G$6,E160-1,0)))),"Modell"))</f>
        <v>Dienst</v>
      </c>
      <c r="Q160" s="85" t="str" cm="1">
        <f t="array" ref="Q160">IF(E160="",IF(K160="","",IF(INDEX(DMAV_Dienste!$H$6:$H$2006,K160)="","",INDEX(DMAV_Dienste!$H$6:$H$2006,K160))),IF(INDEX(DMAV_Modell!$J$6:$J$2006,E160)="","",INDEX(DMAV_Modell!$J$6:$J$2006,E160)))</f>
        <v>CLASS</v>
      </c>
      <c r="R160" s="86" t="str" cm="1">
        <f t="array" ref="R160">IF(E160="",IF(K160="","",IF(INDEX(DMAV_Dienste!$G$6:$G$2006,K160)="","",INDEX(DMAV_Dienste!$G$6:$G$2006,K160))),IF(INDEX(DMAV_Modell!$I$6:$I$2006,E160)="","",INDEX(DMAV_Modell!$I$6:$I$2006,E160)))</f>
        <v>FPDS2</v>
      </c>
      <c r="S160" s="86" t="str" cm="1">
        <f t="array" ref="S160">IF(E160="",IF(K160="","",IF(INDEX(DMAV_Dienste!$I$6:$I$2006,K160)="","",INDEX(DMAV_Dienste!$I$6:$I$2006,K160))),IF(INDEX(DMAV_Modell!$K$6:$K$2006,E160)="","",INDEX(DMAV_Modell!$K$6:$K$2006,E160)))</f>
        <v>FixpunktVersion</v>
      </c>
      <c r="T160" s="86" t="str" cm="1">
        <f t="array" ref="T160">IF(E160="",IF(K160="","",IF(INDEX(DMAV_Dienste!$L$6:$L$2006,K160)="","",INDEX(DMAV_Dienste!$L$6:$L$2006,K160))),IF(INDEX(DMAV_Modell!$N$6:$N$2006,E160)="","",INDEX(DMAV_Modell!$N$6:$N$2006,E160)))</f>
        <v>Koordinatenbestimmung</v>
      </c>
      <c r="U160" s="87" t="str" cm="1">
        <f t="array" aca="1" ref="U160" ca="1">IF(AND(F160="",L160=""),"",HYPERLINK("#"&amp;RIGHT(CELL("dateiname"),LEN(CELL("dateiname"))-FIND("]",CELL("dateiname")))&amp;"!"&amp;CELL("adresse",OFFSET($F$6,MATCH(IF(F160="",L160,F160),$E$6:$E$2000,0)-1,4)),"STRUCT"))</f>
        <v/>
      </c>
      <c r="V160" s="88" t="str" cm="1">
        <f t="array" aca="1" ref="V160" ca="1">IF(AND(G160="",M160=""),"",HYPERLINK("#"&amp;RIGHT(CELL("dateiname"),LEN(CELL("dateiname"))-FIND("]",CELL("dateiname")))&amp;"!"&amp;CELL("adresse",OFFSET($G$6,MATCH(IF(G160="",M160,G160),$E$6:$E$2000,0)-1,3)),"SUBSTRUCT"))</f>
        <v/>
      </c>
      <c r="X160" s="104"/>
      <c r="Z160" s="117"/>
      <c r="AA160" s="118"/>
      <c r="AB160" s="119"/>
      <c r="AC160" s="120"/>
      <c r="AE160" s="109"/>
      <c r="AF160" s="110"/>
      <c r="AG160" s="111"/>
      <c r="AH160" s="112"/>
      <c r="AJ160" s="101"/>
      <c r="AL160" s="68" t="str" cm="1">
        <f t="array" aca="1" ref="AL160" ca="1">IF(N160="-","",HYPERLINK("#'DM01-AV-CH'!"&amp;RIGHT(CELL("adresse",OFFSET('DM01-AV-CH'!$G$6,N160-1,0)),LEN(CELL("adresse",OFFSET('DM01-AV-CH'!$G$6,N160-1,0)))-FIND("!",CELL("adresse",OFFSET('DM01-AV-CH'!$G$6,N160-1,0)))),"Modell"))</f>
        <v/>
      </c>
      <c r="AM160" s="96" t="str" cm="1">
        <f t="array" ref="AM160">IF($N160="-","",IF(INDEX('DM01-AV-CH'!$G$6:$G$2006,$N160)="","",INDEX('DM01-AV-CH'!$G$6:$G$2006,$N160)))</f>
        <v/>
      </c>
      <c r="AN160" s="97" t="str" cm="1">
        <f t="array" ref="AN160">IF($N160="-","",IF(INDEX('DM01-AV-CH'!$H$6:$H$2006,$N160)="","",INDEX('DM01-AV-CH'!$H$6:$H$2006,$N160)))</f>
        <v/>
      </c>
      <c r="AO160" s="98" t="str" cm="1">
        <f t="array" ref="AO160">IF($N160="-","",IF(INDEX('DM01-AV-CH'!$I$6:$I$2006,$N160)="","",INDEX('DM01-AV-CH'!$I$6:$I$2006,$N160)))</f>
        <v/>
      </c>
    </row>
    <row r="161" spans="1:41" ht="270.75" x14ac:dyDescent="0.25">
      <c r="A161" s="201">
        <v>156</v>
      </c>
      <c r="B161" s="148" t="str" cm="1">
        <f t="array" ref="B161">IF(A161="","",INDEX(Korrelation!$E$4:$E$2004,A161))</f>
        <v>-</v>
      </c>
      <c r="C161" s="148">
        <f t="shared" si="20"/>
        <v>0</v>
      </c>
      <c r="D161" s="148">
        <f t="shared" si="21"/>
        <v>0</v>
      </c>
      <c r="E161" s="148" t="str">
        <f t="shared" si="22"/>
        <v/>
      </c>
      <c r="F161" s="148" t="str">
        <f t="shared" si="23"/>
        <v/>
      </c>
      <c r="G161" s="148" t="str">
        <f t="shared" si="24"/>
        <v/>
      </c>
      <c r="H161" s="148" cm="1">
        <f t="array" ref="H161">IF(A161="","",INDEX(Korrelation!$F$4:$F$2004,A161))</f>
        <v>103</v>
      </c>
      <c r="I161" s="148">
        <f t="shared" si="25"/>
        <v>0</v>
      </c>
      <c r="J161" s="148">
        <f t="shared" si="26"/>
        <v>0</v>
      </c>
      <c r="K161" s="148">
        <f t="shared" si="27"/>
        <v>103</v>
      </c>
      <c r="L161" s="148" t="str">
        <f t="shared" si="28"/>
        <v/>
      </c>
      <c r="M161" s="148" t="str">
        <f t="shared" si="29"/>
        <v/>
      </c>
      <c r="N161" s="148" cm="1">
        <f t="array" ref="N161">IF(A161="","",INDEX(Korrelation!$G$4:$G$2004,A161))</f>
        <v>97</v>
      </c>
      <c r="O161" s="148"/>
      <c r="P161" s="68" t="str" cm="1">
        <f t="array" aca="1" ref="P161" ca="1">IF(E161="",IF(K161="","",HYPERLINK("#DMAV_Dienste!"&amp;RIGHT(CELL("adresse",OFFSET(DMAV_Dienste!$E$6,K161-1,0)),LEN(CELL("adresse",OFFSET(DMAV_Dienste!$E$6,K161-1,0)))-FIND("!",CELL("adresse",OFFSET(DMAV_Dienste!$E$6,K161-1,0)))),"Dienst")),HYPERLINK("#DMAV_Modell!"&amp;RIGHT(CELL("adresse",OFFSET(DMAV_Modell!$G$6,E161-1,0)),LEN(CELL("adresse",OFFSET(DMAV_Modell!$G$6,E161-1,0)))-FIND("!",CELL("adresse",OFFSET(DMAV_Modell!$G$6,E161-1,0)))),"Modell"))</f>
        <v>Dienst</v>
      </c>
      <c r="Q161" s="85" t="str" cm="1">
        <f t="array" ref="Q161">IF(E161="",IF(K161="","",IF(INDEX(DMAV_Dienste!$H$6:$H$2006,K161)="","",INDEX(DMAV_Dienste!$H$6:$H$2006,K161))),IF(INDEX(DMAV_Modell!$J$6:$J$2006,E161)="","",INDEX(DMAV_Modell!$J$6:$J$2006,E161)))</f>
        <v>CLASS</v>
      </c>
      <c r="R161" s="86" t="str" cm="1">
        <f t="array" ref="R161">IF(E161="",IF(K161="","",IF(INDEX(DMAV_Dienste!$G$6:$G$2006,K161)="","",INDEX(DMAV_Dienste!$G$6:$G$2006,K161))),IF(INDEX(DMAV_Modell!$I$6:$I$2006,E161)="","",INDEX(DMAV_Modell!$I$6:$I$2006,E161)))</f>
        <v>FPDS2</v>
      </c>
      <c r="S161" s="86" t="str" cm="1">
        <f t="array" ref="S161">IF(E161="",IF(K161="","",IF(INDEX(DMAV_Dienste!$I$6:$I$2006,K161)="","",INDEX(DMAV_Dienste!$I$6:$I$2006,K161))),IF(INDEX(DMAV_Modell!$K$6:$K$2006,E161)="","",INDEX(DMAV_Modell!$K$6:$K$2006,E161)))</f>
        <v>FixpunktVersion</v>
      </c>
      <c r="T161" s="86" t="str" cm="1">
        <f t="array" ref="T161">IF(E161="",IF(K161="","",IF(INDEX(DMAV_Dienste!$L$6:$L$2006,K161)="","",INDEX(DMAV_Dienste!$L$6:$L$2006,K161))),IF(INDEX(DMAV_Modell!$N$6:$N$2006,E161)="","",INDEX(DMAV_Modell!$N$6:$N$2006,E161)))</f>
        <v>Punktzeichen</v>
      </c>
      <c r="U161" s="87" t="str" cm="1">
        <f t="array" aca="1" ref="U161" ca="1">IF(AND(F161="",L161=""),"",HYPERLINK("#"&amp;RIGHT(CELL("dateiname"),LEN(CELL("dateiname"))-FIND("]",CELL("dateiname")))&amp;"!"&amp;CELL("adresse",OFFSET($F$6,MATCH(IF(F161="",L161,F161),$E$6:$E$2000,0)-1,4)),"STRUCT"))</f>
        <v/>
      </c>
      <c r="V161" s="88" t="str" cm="1">
        <f t="array" aca="1" ref="V161" ca="1">IF(AND(G161="",M161=""),"",HYPERLINK("#"&amp;RIGHT(CELL("dateiname"),LEN(CELL("dateiname"))-FIND("]",CELL("dateiname")))&amp;"!"&amp;CELL("adresse",OFFSET($G$6,MATCH(IF(G161="",M161,G161),$E$6:$E$2000,0)-1,3)),"SUBSTRUCT"))</f>
        <v/>
      </c>
      <c r="X161" s="104"/>
      <c r="Z161" s="117"/>
      <c r="AA161" s="118"/>
      <c r="AB161" s="119"/>
      <c r="AC161" s="120"/>
      <c r="AE161" s="109" t="s">
        <v>5152</v>
      </c>
      <c r="AF161" s="110"/>
      <c r="AG161" s="111"/>
      <c r="AH161" s="112"/>
      <c r="AJ161" s="101" t="s">
        <v>5154</v>
      </c>
      <c r="AL161" s="68" t="str" cm="1">
        <f t="array" aca="1" ref="AL161" ca="1">IF(N161="-","",HYPERLINK("#'DM01-AV-CH'!"&amp;RIGHT(CELL("adresse",OFFSET('DM01-AV-CH'!$G$6,N161-1,0)),LEN(CELL("adresse",OFFSET('DM01-AV-CH'!$G$6,N161-1,0)))-FIND("!",CELL("adresse",OFFSET('DM01-AV-CH'!$G$6,N161-1,0)))),"Modell"))</f>
        <v>Modell</v>
      </c>
      <c r="AM161" s="96" t="str" cm="1">
        <f t="array" ref="AM161">IF($N161="-","",IF(INDEX('DM01-AV-CH'!$G$6:$G$2006,$N161)="","",INDEX('DM01-AV-CH'!$G$6:$G$2006,$N161)))</f>
        <v>FixpunkteKategorie2</v>
      </c>
      <c r="AN161" s="97" t="str" cm="1">
        <f t="array" ref="AN161">IF($N161="-","",IF(INDEX('DM01-AV-CH'!$H$6:$H$2006,$N161)="","",INDEX('DM01-AV-CH'!$H$6:$H$2006,$N161)))</f>
        <v>LFP2</v>
      </c>
      <c r="AO161" s="98" t="str" cm="1">
        <f t="array" ref="AO161">IF($N161="-","",IF(INDEX('DM01-AV-CH'!$I$6:$I$2006,$N161)="","",INDEX('DM01-AV-CH'!$I$6:$I$2006,$N161)))</f>
        <v>Punktzeichen</v>
      </c>
    </row>
    <row r="162" spans="1:41" x14ac:dyDescent="0.25">
      <c r="A162" s="201">
        <v>157</v>
      </c>
      <c r="B162" s="148" t="str" cm="1">
        <f t="array" ref="B162">IF(A162="","",INDEX(Korrelation!$E$4:$E$2004,A162))</f>
        <v>-</v>
      </c>
      <c r="C162" s="148">
        <f t="shared" si="20"/>
        <v>0</v>
      </c>
      <c r="D162" s="148">
        <f t="shared" si="21"/>
        <v>0</v>
      </c>
      <c r="E162" s="148" t="str">
        <f t="shared" si="22"/>
        <v/>
      </c>
      <c r="F162" s="148" t="str">
        <f t="shared" si="23"/>
        <v/>
      </c>
      <c r="G162" s="148" t="str">
        <f t="shared" si="24"/>
        <v/>
      </c>
      <c r="H162" s="148" cm="1">
        <f t="array" ref="H162">IF(A162="","",INDEX(Korrelation!$F$4:$F$2004,A162))</f>
        <v>104</v>
      </c>
      <c r="I162" s="148">
        <f t="shared" si="25"/>
        <v>0</v>
      </c>
      <c r="J162" s="148">
        <f t="shared" si="26"/>
        <v>0</v>
      </c>
      <c r="K162" s="148">
        <f t="shared" si="27"/>
        <v>104</v>
      </c>
      <c r="L162" s="148" t="str">
        <f t="shared" si="28"/>
        <v/>
      </c>
      <c r="M162" s="148" t="str">
        <f t="shared" si="29"/>
        <v/>
      </c>
      <c r="N162" s="148" t="str" cm="1">
        <f t="array" ref="N162">IF(A162="","",INDEX(Korrelation!$G$4:$G$2004,A162))</f>
        <v>-</v>
      </c>
      <c r="O162" s="148"/>
      <c r="P162" s="68" t="str" cm="1">
        <f t="array" aca="1" ref="P162" ca="1">IF(E162="",IF(K162="","",HYPERLINK("#DMAV_Dienste!"&amp;RIGHT(CELL("adresse",OFFSET(DMAV_Dienste!$E$6,K162-1,0)),LEN(CELL("adresse",OFFSET(DMAV_Dienste!$E$6,K162-1,0)))-FIND("!",CELL("adresse",OFFSET(DMAV_Dienste!$E$6,K162-1,0)))),"Dienst")),HYPERLINK("#DMAV_Modell!"&amp;RIGHT(CELL("adresse",OFFSET(DMAV_Modell!$G$6,E162-1,0)),LEN(CELL("adresse",OFFSET(DMAV_Modell!$G$6,E162-1,0)))-FIND("!",CELL("adresse",OFFSET(DMAV_Modell!$G$6,E162-1,0)))),"Modell"))</f>
        <v>Dienst</v>
      </c>
      <c r="Q162" s="85" t="str" cm="1">
        <f t="array" ref="Q162">IF(E162="",IF(K162="","",IF(INDEX(DMAV_Dienste!$H$6:$H$2006,K162)="","",INDEX(DMAV_Dienste!$H$6:$H$2006,K162))),IF(INDEX(DMAV_Modell!$J$6:$J$2006,E162)="","",INDEX(DMAV_Modell!$J$6:$J$2006,E162)))</f>
        <v>CLASS</v>
      </c>
      <c r="R162" s="86" t="str" cm="1">
        <f t="array" ref="R162">IF(E162="",IF(K162="","",IF(INDEX(DMAV_Dienste!$G$6:$G$2006,K162)="","",INDEX(DMAV_Dienste!$G$6:$G$2006,K162))),IF(INDEX(DMAV_Modell!$I$6:$I$2006,E162)="","",INDEX(DMAV_Modell!$I$6:$I$2006,E162)))</f>
        <v>FPDS2</v>
      </c>
      <c r="S162" s="86" t="str" cm="1">
        <f t="array" ref="S162">IF(E162="",IF(K162="","",IF(INDEX(DMAV_Dienste!$I$6:$I$2006,K162)="","",INDEX(DMAV_Dienste!$I$6:$I$2006,K162))),IF(INDEX(DMAV_Modell!$K$6:$K$2006,E162)="","",INDEX(DMAV_Modell!$K$6:$K$2006,E162)))</f>
        <v>FixpunktVersion</v>
      </c>
      <c r="T162" s="86" t="str" cm="1">
        <f t="array" ref="T162">IF(E162="",IF(K162="","",IF(INDEX(DMAV_Dienste!$L$6:$L$2006,K162)="","",INDEX(DMAV_Dienste!$L$6:$L$2006,K162))),IF(INDEX(DMAV_Modell!$N$6:$N$2006,E162)="","",INDEX(DMAV_Modell!$N$6:$N$2006,E162)))</f>
        <v>Punktzeichenbeschreibung</v>
      </c>
      <c r="U162" s="87" t="str" cm="1">
        <f t="array" aca="1" ref="U162" ca="1">IF(AND(F162="",L162=""),"",HYPERLINK("#"&amp;RIGHT(CELL("dateiname"),LEN(CELL("dateiname"))-FIND("]",CELL("dateiname")))&amp;"!"&amp;CELL("adresse",OFFSET($F$6,MATCH(IF(F162="",L162,F162),$E$6:$E$2000,0)-1,4)),"STRUCT"))</f>
        <v/>
      </c>
      <c r="V162" s="88" t="str" cm="1">
        <f t="array" aca="1" ref="V162" ca="1">IF(AND(G162="",M162=""),"",HYPERLINK("#"&amp;RIGHT(CELL("dateiname"),LEN(CELL("dateiname"))-FIND("]",CELL("dateiname")))&amp;"!"&amp;CELL("adresse",OFFSET($G$6,MATCH(IF(G162="",M162,G162),$E$6:$E$2000,0)-1,3)),"SUBSTRUCT"))</f>
        <v/>
      </c>
      <c r="X162" s="104"/>
      <c r="Z162" s="117"/>
      <c r="AA162" s="118"/>
      <c r="AB162" s="119"/>
      <c r="AC162" s="120"/>
      <c r="AE162" s="109"/>
      <c r="AF162" s="110"/>
      <c r="AG162" s="111"/>
      <c r="AH162" s="112"/>
      <c r="AJ162" s="101"/>
      <c r="AL162" s="68" t="str" cm="1">
        <f t="array" aca="1" ref="AL162" ca="1">IF(N162="-","",HYPERLINK("#'DM01-AV-CH'!"&amp;RIGHT(CELL("adresse",OFFSET('DM01-AV-CH'!$G$6,N162-1,0)),LEN(CELL("adresse",OFFSET('DM01-AV-CH'!$G$6,N162-1,0)))-FIND("!",CELL("adresse",OFFSET('DM01-AV-CH'!$G$6,N162-1,0)))),"Modell"))</f>
        <v/>
      </c>
      <c r="AM162" s="96" t="str" cm="1">
        <f t="array" ref="AM162">IF($N162="-","",IF(INDEX('DM01-AV-CH'!$G$6:$G$2006,$N162)="","",INDEX('DM01-AV-CH'!$G$6:$G$2006,$N162)))</f>
        <v/>
      </c>
      <c r="AN162" s="97" t="str" cm="1">
        <f t="array" ref="AN162">IF($N162="-","",IF(INDEX('DM01-AV-CH'!$H$6:$H$2006,$N162)="","",INDEX('DM01-AV-CH'!$H$6:$H$2006,$N162)))</f>
        <v/>
      </c>
      <c r="AO162" s="98" t="str" cm="1">
        <f t="array" ref="AO162">IF($N162="-","",IF(INDEX('DM01-AV-CH'!$I$6:$I$2006,$N162)="","",INDEX('DM01-AV-CH'!$I$6:$I$2006,$N162)))</f>
        <v/>
      </c>
    </row>
    <row r="163" spans="1:41" x14ac:dyDescent="0.25">
      <c r="A163" s="201">
        <v>158</v>
      </c>
      <c r="B163" s="148" t="str" cm="1">
        <f t="array" ref="B163">IF(A163="","",INDEX(Korrelation!$E$4:$E$2004,A163))</f>
        <v>-</v>
      </c>
      <c r="C163" s="148">
        <f t="shared" si="20"/>
        <v>0</v>
      </c>
      <c r="D163" s="148">
        <f t="shared" si="21"/>
        <v>0</v>
      </c>
      <c r="E163" s="148" t="str">
        <f t="shared" si="22"/>
        <v/>
      </c>
      <c r="F163" s="148" t="str">
        <f t="shared" si="23"/>
        <v/>
      </c>
      <c r="G163" s="148" t="str">
        <f t="shared" si="24"/>
        <v/>
      </c>
      <c r="H163" s="148" cm="1">
        <f t="array" ref="H163">IF(A163="","",INDEX(Korrelation!$F$4:$F$2004,A163))</f>
        <v>105</v>
      </c>
      <c r="I163" s="148">
        <f t="shared" si="25"/>
        <v>0</v>
      </c>
      <c r="J163" s="148">
        <f t="shared" si="26"/>
        <v>0</v>
      </c>
      <c r="K163" s="148">
        <f t="shared" si="27"/>
        <v>105</v>
      </c>
      <c r="L163" s="148" t="str">
        <f t="shared" si="28"/>
        <v/>
      </c>
      <c r="M163" s="148" t="str">
        <f t="shared" si="29"/>
        <v/>
      </c>
      <c r="N163" s="148" t="str" cm="1">
        <f t="array" ref="N163">IF(A163="","",INDEX(Korrelation!$G$4:$G$2004,A163))</f>
        <v>-</v>
      </c>
      <c r="O163" s="148"/>
      <c r="P163" s="68" t="str" cm="1">
        <f t="array" aca="1" ref="P163" ca="1">IF(E163="",IF(K163="","",HYPERLINK("#DMAV_Dienste!"&amp;RIGHT(CELL("adresse",OFFSET(DMAV_Dienste!$E$6,K163-1,0)),LEN(CELL("adresse",OFFSET(DMAV_Dienste!$E$6,K163-1,0)))-FIND("!",CELL("adresse",OFFSET(DMAV_Dienste!$E$6,K163-1,0)))),"Dienst")),HYPERLINK("#DMAV_Modell!"&amp;RIGHT(CELL("adresse",OFFSET(DMAV_Modell!$G$6,E163-1,0)),LEN(CELL("adresse",OFFSET(DMAV_Modell!$G$6,E163-1,0)))-FIND("!",CELL("adresse",OFFSET(DMAV_Modell!$G$6,E163-1,0)))),"Modell"))</f>
        <v>Dienst</v>
      </c>
      <c r="Q163" s="85" t="str" cm="1">
        <f t="array" ref="Q163">IF(E163="",IF(K163="","",IF(INDEX(DMAV_Dienste!$H$6:$H$2006,K163)="","",INDEX(DMAV_Dienste!$H$6:$H$2006,K163))),IF(INDEX(DMAV_Modell!$J$6:$J$2006,E163)="","",INDEX(DMAV_Modell!$J$6:$J$2006,E163)))</f>
        <v>CLASS</v>
      </c>
      <c r="R163" s="86" t="str" cm="1">
        <f t="array" ref="R163">IF(E163="",IF(K163="","",IF(INDEX(DMAV_Dienste!$G$6:$G$2006,K163)="","",INDEX(DMAV_Dienste!$G$6:$G$2006,K163))),IF(INDEX(DMAV_Modell!$I$6:$I$2006,E163)="","",INDEX(DMAV_Modell!$I$6:$I$2006,E163)))</f>
        <v>FPDS2</v>
      </c>
      <c r="S163" s="86" t="str" cm="1">
        <f t="array" ref="S163">IF(E163="",IF(K163="","",IF(INDEX(DMAV_Dienste!$I$6:$I$2006,K163)="","",INDEX(DMAV_Dienste!$I$6:$I$2006,K163))),IF(INDEX(DMAV_Modell!$K$6:$K$2006,E163)="","",INDEX(DMAV_Modell!$K$6:$K$2006,E163)))</f>
        <v>FixpunktVersion</v>
      </c>
      <c r="T163" s="86" t="str" cm="1">
        <f t="array" ref="T163">IF(E163="",IF(K163="","",IF(INDEX(DMAV_Dienste!$L$6:$L$2006,K163)="","",INDEX(DMAV_Dienste!$L$6:$L$2006,K163))),IF(INDEX(DMAV_Modell!$N$6:$N$2006,E163)="","",INDEX(DMAV_Modell!$N$6:$N$2006,E163)))</f>
        <v>Schutzart</v>
      </c>
      <c r="U163" s="87" t="str" cm="1">
        <f t="array" aca="1" ref="U163" ca="1">IF(AND(F163="",L163=""),"",HYPERLINK("#"&amp;RIGHT(CELL("dateiname"),LEN(CELL("dateiname"))-FIND("]",CELL("dateiname")))&amp;"!"&amp;CELL("adresse",OFFSET($F$6,MATCH(IF(F163="",L163,F163),$E$6:$E$2000,0)-1,4)),"STRUCT"))</f>
        <v/>
      </c>
      <c r="V163" s="88" t="str" cm="1">
        <f t="array" aca="1" ref="V163" ca="1">IF(AND(G163="",M163=""),"",HYPERLINK("#"&amp;RIGHT(CELL("dateiname"),LEN(CELL("dateiname"))-FIND("]",CELL("dateiname")))&amp;"!"&amp;CELL("adresse",OFFSET($G$6,MATCH(IF(G163="",M163,G163),$E$6:$E$2000,0)-1,3)),"SUBSTRUCT"))</f>
        <v/>
      </c>
      <c r="X163" s="104"/>
      <c r="Z163" s="117"/>
      <c r="AA163" s="118"/>
      <c r="AB163" s="119"/>
      <c r="AC163" s="120"/>
      <c r="AE163" s="109"/>
      <c r="AF163" s="110"/>
      <c r="AG163" s="111"/>
      <c r="AH163" s="112"/>
      <c r="AJ163" s="101"/>
      <c r="AL163" s="68" t="str" cm="1">
        <f t="array" aca="1" ref="AL163" ca="1">IF(N163="-","",HYPERLINK("#'DM01-AV-CH'!"&amp;RIGHT(CELL("adresse",OFFSET('DM01-AV-CH'!$G$6,N163-1,0)),LEN(CELL("adresse",OFFSET('DM01-AV-CH'!$G$6,N163-1,0)))-FIND("!",CELL("adresse",OFFSET('DM01-AV-CH'!$G$6,N163-1,0)))),"Modell"))</f>
        <v/>
      </c>
      <c r="AM163" s="96" t="str" cm="1">
        <f t="array" ref="AM163">IF($N163="-","",IF(INDEX('DM01-AV-CH'!$G$6:$G$2006,$N163)="","",INDEX('DM01-AV-CH'!$G$6:$G$2006,$N163)))</f>
        <v/>
      </c>
      <c r="AN163" s="97" t="str" cm="1">
        <f t="array" ref="AN163">IF($N163="-","",IF(INDEX('DM01-AV-CH'!$H$6:$H$2006,$N163)="","",INDEX('DM01-AV-CH'!$H$6:$H$2006,$N163)))</f>
        <v/>
      </c>
      <c r="AO163" s="98" t="str" cm="1">
        <f t="array" ref="AO163">IF($N163="-","",IF(INDEX('DM01-AV-CH'!$I$6:$I$2006,$N163)="","",INDEX('DM01-AV-CH'!$I$6:$I$2006,$N163)))</f>
        <v/>
      </c>
    </row>
    <row r="164" spans="1:41" x14ac:dyDescent="0.25">
      <c r="A164" s="201">
        <v>159</v>
      </c>
      <c r="B164" s="148" t="str" cm="1">
        <f t="array" ref="B164">IF(A164="","",INDEX(Korrelation!$E$4:$E$2004,A164))</f>
        <v>-</v>
      </c>
      <c r="C164" s="148">
        <f t="shared" si="20"/>
        <v>0</v>
      </c>
      <c r="D164" s="148">
        <f t="shared" si="21"/>
        <v>0</v>
      </c>
      <c r="E164" s="148" t="str">
        <f t="shared" si="22"/>
        <v/>
      </c>
      <c r="F164" s="148" t="str">
        <f t="shared" si="23"/>
        <v/>
      </c>
      <c r="G164" s="148" t="str">
        <f t="shared" si="24"/>
        <v/>
      </c>
      <c r="H164" s="148" cm="1">
        <f t="array" ref="H164">IF(A164="","",INDEX(Korrelation!$F$4:$F$2004,A164))</f>
        <v>106</v>
      </c>
      <c r="I164" s="148">
        <f t="shared" si="25"/>
        <v>0</v>
      </c>
      <c r="J164" s="148">
        <f t="shared" si="26"/>
        <v>0</v>
      </c>
      <c r="K164" s="148">
        <f t="shared" si="27"/>
        <v>106</v>
      </c>
      <c r="L164" s="148" t="str">
        <f t="shared" si="28"/>
        <v/>
      </c>
      <c r="M164" s="148" t="str">
        <f t="shared" si="29"/>
        <v/>
      </c>
      <c r="N164" s="148" t="str" cm="1">
        <f t="array" ref="N164">IF(A164="","",INDEX(Korrelation!$G$4:$G$2004,A164))</f>
        <v>-</v>
      </c>
      <c r="O164" s="148"/>
      <c r="P164" s="68" t="str" cm="1">
        <f t="array" aca="1" ref="P164" ca="1">IF(E164="",IF(K164="","",HYPERLINK("#DMAV_Dienste!"&amp;RIGHT(CELL("adresse",OFFSET(DMAV_Dienste!$E$6,K164-1,0)),LEN(CELL("adresse",OFFSET(DMAV_Dienste!$E$6,K164-1,0)))-FIND("!",CELL("adresse",OFFSET(DMAV_Dienste!$E$6,K164-1,0)))),"Dienst")),HYPERLINK("#DMAV_Modell!"&amp;RIGHT(CELL("adresse",OFFSET(DMAV_Modell!$G$6,E164-1,0)),LEN(CELL("adresse",OFFSET(DMAV_Modell!$G$6,E164-1,0)))-FIND("!",CELL("adresse",OFFSET(DMAV_Modell!$G$6,E164-1,0)))),"Modell"))</f>
        <v>Dienst</v>
      </c>
      <c r="Q164" s="85" t="str" cm="1">
        <f t="array" ref="Q164">IF(E164="",IF(K164="","",IF(INDEX(DMAV_Dienste!$H$6:$H$2006,K164)="","",INDEX(DMAV_Dienste!$H$6:$H$2006,K164))),IF(INDEX(DMAV_Modell!$J$6:$J$2006,E164)="","",INDEX(DMAV_Modell!$J$6:$J$2006,E164)))</f>
        <v>CLASS</v>
      </c>
      <c r="R164" s="86" t="str" cm="1">
        <f t="array" ref="R164">IF(E164="",IF(K164="","",IF(INDEX(DMAV_Dienste!$G$6:$G$2006,K164)="","",INDEX(DMAV_Dienste!$G$6:$G$2006,K164))),IF(INDEX(DMAV_Modell!$I$6:$I$2006,E164)="","",INDEX(DMAV_Modell!$I$6:$I$2006,E164)))</f>
        <v>FPDS2</v>
      </c>
      <c r="S164" s="86" t="str" cm="1">
        <f t="array" ref="S164">IF(E164="",IF(K164="","",IF(INDEX(DMAV_Dienste!$I$6:$I$2006,K164)="","",INDEX(DMAV_Dienste!$I$6:$I$2006,K164))),IF(INDEX(DMAV_Modell!$K$6:$K$2006,E164)="","",INDEX(DMAV_Modell!$K$6:$K$2006,E164)))</f>
        <v>FixpunktVersion</v>
      </c>
      <c r="T164" s="86" t="str" cm="1">
        <f t="array" ref="T164">IF(E164="",IF(K164="","",IF(INDEX(DMAV_Dienste!$L$6:$L$2006,K164)="","",INDEX(DMAV_Dienste!$L$6:$L$2006,K164))),IF(INDEX(DMAV_Modell!$N$6:$N$2006,E164)="","",INDEX(DMAV_Modell!$N$6:$N$2006,E164)))</f>
        <v>Steinsatz</v>
      </c>
      <c r="U164" s="87" t="str" cm="1">
        <f t="array" aca="1" ref="U164" ca="1">IF(AND(F164="",L164=""),"",HYPERLINK("#"&amp;RIGHT(CELL("dateiname"),LEN(CELL("dateiname"))-FIND("]",CELL("dateiname")))&amp;"!"&amp;CELL("adresse",OFFSET($F$6,MATCH(IF(F164="",L164,F164),$E$6:$E$2000,0)-1,4)),"STRUCT"))</f>
        <v/>
      </c>
      <c r="V164" s="88" t="str" cm="1">
        <f t="array" aca="1" ref="V164" ca="1">IF(AND(G164="",M164=""),"",HYPERLINK("#"&amp;RIGHT(CELL("dateiname"),LEN(CELL("dateiname"))-FIND("]",CELL("dateiname")))&amp;"!"&amp;CELL("adresse",OFFSET($G$6,MATCH(IF(G164="",M164,G164),$E$6:$E$2000,0)-1,3)),"SUBSTRUCT"))</f>
        <v/>
      </c>
      <c r="X164" s="104"/>
      <c r="Z164" s="117"/>
      <c r="AA164" s="118"/>
      <c r="AB164" s="119"/>
      <c r="AC164" s="120"/>
      <c r="AE164" s="109"/>
      <c r="AF164" s="110"/>
      <c r="AG164" s="111"/>
      <c r="AH164" s="112"/>
      <c r="AJ164" s="101"/>
      <c r="AL164" s="68" t="str" cm="1">
        <f t="array" aca="1" ref="AL164" ca="1">IF(N164="-","",HYPERLINK("#'DM01-AV-CH'!"&amp;RIGHT(CELL("adresse",OFFSET('DM01-AV-CH'!$G$6,N164-1,0)),LEN(CELL("adresse",OFFSET('DM01-AV-CH'!$G$6,N164-1,0)))-FIND("!",CELL("adresse",OFFSET('DM01-AV-CH'!$G$6,N164-1,0)))),"Modell"))</f>
        <v/>
      </c>
      <c r="AM164" s="96" t="str" cm="1">
        <f t="array" ref="AM164">IF($N164="-","",IF(INDEX('DM01-AV-CH'!$G$6:$G$2006,$N164)="","",INDEX('DM01-AV-CH'!$G$6:$G$2006,$N164)))</f>
        <v/>
      </c>
      <c r="AN164" s="97" t="str" cm="1">
        <f t="array" ref="AN164">IF($N164="-","",IF(INDEX('DM01-AV-CH'!$H$6:$H$2006,$N164)="","",INDEX('DM01-AV-CH'!$H$6:$H$2006,$N164)))</f>
        <v/>
      </c>
      <c r="AO164" s="98" t="str" cm="1">
        <f t="array" ref="AO164">IF($N164="-","",IF(INDEX('DM01-AV-CH'!$I$6:$I$2006,$N164)="","",INDEX('DM01-AV-CH'!$I$6:$I$2006,$N164)))</f>
        <v/>
      </c>
    </row>
    <row r="165" spans="1:41" x14ac:dyDescent="0.25">
      <c r="A165" s="201">
        <v>160</v>
      </c>
      <c r="B165" s="148" t="str" cm="1">
        <f t="array" ref="B165">IF(A165="","",INDEX(Korrelation!$E$4:$E$2004,A165))</f>
        <v>-</v>
      </c>
      <c r="C165" s="148">
        <f t="shared" si="20"/>
        <v>0</v>
      </c>
      <c r="D165" s="148">
        <f t="shared" si="21"/>
        <v>0</v>
      </c>
      <c r="E165" s="148" t="str">
        <f t="shared" si="22"/>
        <v/>
      </c>
      <c r="F165" s="148" t="str">
        <f t="shared" si="23"/>
        <v/>
      </c>
      <c r="G165" s="148" t="str">
        <f t="shared" si="24"/>
        <v/>
      </c>
      <c r="H165" s="148" cm="1">
        <f t="array" ref="H165">IF(A165="","",INDEX(Korrelation!$F$4:$F$2004,A165))</f>
        <v>107</v>
      </c>
      <c r="I165" s="148">
        <f t="shared" si="25"/>
        <v>0</v>
      </c>
      <c r="J165" s="148">
        <f t="shared" si="26"/>
        <v>0</v>
      </c>
      <c r="K165" s="148">
        <f t="shared" si="27"/>
        <v>107</v>
      </c>
      <c r="L165" s="148" t="str">
        <f t="shared" si="28"/>
        <v/>
      </c>
      <c r="M165" s="148" t="str">
        <f t="shared" si="29"/>
        <v/>
      </c>
      <c r="N165" s="148" t="str" cm="1">
        <f t="array" ref="N165">IF(A165="","",INDEX(Korrelation!$G$4:$G$2004,A165))</f>
        <v>-</v>
      </c>
      <c r="O165" s="148"/>
      <c r="P165" s="68" t="str" cm="1">
        <f t="array" aca="1" ref="P165" ca="1">IF(E165="",IF(K165="","",HYPERLINK("#DMAV_Dienste!"&amp;RIGHT(CELL("adresse",OFFSET(DMAV_Dienste!$E$6,K165-1,0)),LEN(CELL("adresse",OFFSET(DMAV_Dienste!$E$6,K165-1,0)))-FIND("!",CELL("adresse",OFFSET(DMAV_Dienste!$E$6,K165-1,0)))),"Dienst")),HYPERLINK("#DMAV_Modell!"&amp;RIGHT(CELL("adresse",OFFSET(DMAV_Modell!$G$6,E165-1,0)),LEN(CELL("adresse",OFFSET(DMAV_Modell!$G$6,E165-1,0)))-FIND("!",CELL("adresse",OFFSET(DMAV_Modell!$G$6,E165-1,0)))),"Modell"))</f>
        <v>Dienst</v>
      </c>
      <c r="Q165" s="85" t="str" cm="1">
        <f t="array" ref="Q165">IF(E165="",IF(K165="","",IF(INDEX(DMAV_Dienste!$H$6:$H$2006,K165)="","",INDEX(DMAV_Dienste!$H$6:$H$2006,K165))),IF(INDEX(DMAV_Modell!$J$6:$J$2006,E165)="","",INDEX(DMAV_Modell!$J$6:$J$2006,E165)))</f>
        <v>CLASS</v>
      </c>
      <c r="R165" s="86" t="str" cm="1">
        <f t="array" ref="R165">IF(E165="",IF(K165="","",IF(INDEX(DMAV_Dienste!$G$6:$G$2006,K165)="","",INDEX(DMAV_Dienste!$G$6:$G$2006,K165))),IF(INDEX(DMAV_Modell!$I$6:$I$2006,E165)="","",INDEX(DMAV_Modell!$I$6:$I$2006,E165)))</f>
        <v>FPDS2</v>
      </c>
      <c r="S165" s="86" t="str" cm="1">
        <f t="array" ref="S165">IF(E165="",IF(K165="","",IF(INDEX(DMAV_Dienste!$I$6:$I$2006,K165)="","",INDEX(DMAV_Dienste!$I$6:$I$2006,K165))),IF(INDEX(DMAV_Modell!$K$6:$K$2006,E165)="","",INDEX(DMAV_Modell!$K$6:$K$2006,E165)))</f>
        <v>FixpunktVersion</v>
      </c>
      <c r="T165" s="86" t="str" cm="1">
        <f t="array" ref="T165">IF(E165="",IF(K165="","",IF(INDEX(DMAV_Dienste!$L$6:$L$2006,K165)="","",INDEX(DMAV_Dienste!$L$6:$L$2006,K165))),IF(INDEX(DMAV_Modell!$N$6:$N$2006,E165)="","",INDEX(DMAV_Modell!$N$6:$N$2006,E165)))</f>
        <v>SekundaereVersicherung</v>
      </c>
      <c r="U165" s="87" t="str" cm="1">
        <f t="array" aca="1" ref="U165" ca="1">IF(AND(F165="",L165=""),"",HYPERLINK("#"&amp;RIGHT(CELL("dateiname"),LEN(CELL("dateiname"))-FIND("]",CELL("dateiname")))&amp;"!"&amp;CELL("adresse",OFFSET($F$6,MATCH(IF(F165="",L165,F165),$E$6:$E$2000,0)-1,4)),"STRUCT"))</f>
        <v/>
      </c>
      <c r="V165" s="88" t="str" cm="1">
        <f t="array" aca="1" ref="V165" ca="1">IF(AND(G165="",M165=""),"",HYPERLINK("#"&amp;RIGHT(CELL("dateiname"),LEN(CELL("dateiname"))-FIND("]",CELL("dateiname")))&amp;"!"&amp;CELL("adresse",OFFSET($G$6,MATCH(IF(G165="",M165,G165),$E$6:$E$2000,0)-1,3)),"SUBSTRUCT"))</f>
        <v/>
      </c>
      <c r="X165" s="104"/>
      <c r="Z165" s="117"/>
      <c r="AA165" s="118"/>
      <c r="AB165" s="119"/>
      <c r="AC165" s="120"/>
      <c r="AE165" s="109"/>
      <c r="AF165" s="110"/>
      <c r="AG165" s="111"/>
      <c r="AH165" s="112"/>
      <c r="AJ165" s="101"/>
      <c r="AL165" s="68" t="str" cm="1">
        <f t="array" aca="1" ref="AL165" ca="1">IF(N165="-","",HYPERLINK("#'DM01-AV-CH'!"&amp;RIGHT(CELL("adresse",OFFSET('DM01-AV-CH'!$G$6,N165-1,0)),LEN(CELL("adresse",OFFSET('DM01-AV-CH'!$G$6,N165-1,0)))-FIND("!",CELL("adresse",OFFSET('DM01-AV-CH'!$G$6,N165-1,0)))),"Modell"))</f>
        <v/>
      </c>
      <c r="AM165" s="96" t="str" cm="1">
        <f t="array" ref="AM165">IF($N165="-","",IF(INDEX('DM01-AV-CH'!$G$6:$G$2006,$N165)="","",INDEX('DM01-AV-CH'!$G$6:$G$2006,$N165)))</f>
        <v/>
      </c>
      <c r="AN165" s="97" t="str" cm="1">
        <f t="array" ref="AN165">IF($N165="-","",IF(INDEX('DM01-AV-CH'!$H$6:$H$2006,$N165)="","",INDEX('DM01-AV-CH'!$H$6:$H$2006,$N165)))</f>
        <v/>
      </c>
      <c r="AO165" s="98" t="str" cm="1">
        <f t="array" ref="AO165">IF($N165="-","",IF(INDEX('DM01-AV-CH'!$I$6:$I$2006,$N165)="","",INDEX('DM01-AV-CH'!$I$6:$I$2006,$N165)))</f>
        <v/>
      </c>
    </row>
    <row r="166" spans="1:41" x14ac:dyDescent="0.25">
      <c r="A166" s="201">
        <v>161</v>
      </c>
      <c r="B166" s="148" t="str" cm="1">
        <f t="array" ref="B166">IF(A166="","",INDEX(Korrelation!$E$4:$E$2004,A166))</f>
        <v>-</v>
      </c>
      <c r="C166" s="148">
        <f t="shared" si="20"/>
        <v>0</v>
      </c>
      <c r="D166" s="148">
        <f t="shared" si="21"/>
        <v>0</v>
      </c>
      <c r="E166" s="148" t="str">
        <f t="shared" si="22"/>
        <v/>
      </c>
      <c r="F166" s="148" t="str">
        <f t="shared" si="23"/>
        <v/>
      </c>
      <c r="G166" s="148" t="str">
        <f t="shared" si="24"/>
        <v/>
      </c>
      <c r="H166" s="148" t="str" cm="1">
        <f t="array" ref="H166">IF(A166="","",INDEX(Korrelation!$F$4:$F$2004,A166))</f>
        <v>-</v>
      </c>
      <c r="I166" s="148">
        <f t="shared" si="25"/>
        <v>0</v>
      </c>
      <c r="J166" s="148">
        <f t="shared" si="26"/>
        <v>0</v>
      </c>
      <c r="K166" s="148" t="str">
        <f t="shared" si="27"/>
        <v/>
      </c>
      <c r="L166" s="148" t="str">
        <f t="shared" si="28"/>
        <v/>
      </c>
      <c r="M166" s="148" t="str">
        <f t="shared" si="29"/>
        <v/>
      </c>
      <c r="N166" s="148" cm="1">
        <f t="array" ref="N166">IF(A166="","",INDEX(Korrelation!$G$4:$G$2004,A166))</f>
        <v>98</v>
      </c>
      <c r="O166" s="148"/>
      <c r="P166" s="68" t="str" cm="1">
        <f t="array" aca="1" ref="P166" ca="1">IF(E166="",IF(K166="","",HYPERLINK("#DMAV_Dienste!"&amp;RIGHT(CELL("adresse",OFFSET(DMAV_Dienste!$E$6,K166-1,0)),LEN(CELL("adresse",OFFSET(DMAV_Dienste!$E$6,K166-1,0)))-FIND("!",CELL("adresse",OFFSET(DMAV_Dienste!$E$6,K166-1,0)))),"Dienst")),HYPERLINK("#DMAV_Modell!"&amp;RIGHT(CELL("adresse",OFFSET(DMAV_Modell!$G$6,E166-1,0)),LEN(CELL("adresse",OFFSET(DMAV_Modell!$G$6,E166-1,0)))-FIND("!",CELL("adresse",OFFSET(DMAV_Modell!$G$6,E166-1,0)))),"Modell"))</f>
        <v/>
      </c>
      <c r="Q166" s="85" t="str" cm="1">
        <f t="array" ref="Q166">IF(E166="",IF(K166="","",IF(INDEX(DMAV_Dienste!$H$6:$H$2006,K166)="","",INDEX(DMAV_Dienste!$H$6:$H$2006,K166))),IF(INDEX(DMAV_Modell!$J$6:$J$2006,E166)="","",INDEX(DMAV_Modell!$J$6:$J$2006,E166)))</f>
        <v/>
      </c>
      <c r="R166" s="86" t="str" cm="1">
        <f t="array" ref="R166">IF(E166="",IF(K166="","",IF(INDEX(DMAV_Dienste!$G$6:$G$2006,K166)="","",INDEX(DMAV_Dienste!$G$6:$G$2006,K166))),IF(INDEX(DMAV_Modell!$I$6:$I$2006,E166)="","",INDEX(DMAV_Modell!$I$6:$I$2006,E166)))</f>
        <v/>
      </c>
      <c r="S166" s="86" t="str" cm="1">
        <f t="array" ref="S166">IF(E166="",IF(K166="","",IF(INDEX(DMAV_Dienste!$I$6:$I$2006,K166)="","",INDEX(DMAV_Dienste!$I$6:$I$2006,K166))),IF(INDEX(DMAV_Modell!$K$6:$K$2006,E166)="","",INDEX(DMAV_Modell!$K$6:$K$2006,E166)))</f>
        <v/>
      </c>
      <c r="T166" s="86" t="str" cm="1">
        <f t="array" ref="T166">IF(E166="",IF(K166="","",IF(INDEX(DMAV_Dienste!$L$6:$L$2006,K166)="","",INDEX(DMAV_Dienste!$L$6:$L$2006,K166))),IF(INDEX(DMAV_Modell!$N$6:$N$2006,E166)="","",INDEX(DMAV_Modell!$N$6:$N$2006,E166)))</f>
        <v/>
      </c>
      <c r="U166" s="87" t="str" cm="1">
        <f t="array" aca="1" ref="U166" ca="1">IF(AND(F166="",L166=""),"",HYPERLINK("#"&amp;RIGHT(CELL("dateiname"),LEN(CELL("dateiname"))-FIND("]",CELL("dateiname")))&amp;"!"&amp;CELL("adresse",OFFSET($F$6,MATCH(IF(F166="",L166,F166),$E$6:$E$2000,0)-1,4)),"STRUCT"))</f>
        <v/>
      </c>
      <c r="V166" s="88" t="str" cm="1">
        <f t="array" aca="1" ref="V166" ca="1">IF(AND(G166="",M166=""),"",HYPERLINK("#"&amp;RIGHT(CELL("dateiname"),LEN(CELL("dateiname"))-FIND("]",CELL("dateiname")))&amp;"!"&amp;CELL("adresse",OFFSET($G$6,MATCH(IF(G166="",M166,G166),$E$6:$E$2000,0)-1,3)),"SUBSTRUCT"))</f>
        <v/>
      </c>
      <c r="X166" s="104"/>
      <c r="Z166" s="117"/>
      <c r="AA166" s="118"/>
      <c r="AB166" s="119"/>
      <c r="AC166" s="120"/>
      <c r="AE166" s="109" t="s">
        <v>5152</v>
      </c>
      <c r="AF166" s="110"/>
      <c r="AG166" s="111"/>
      <c r="AH166" s="112"/>
      <c r="AJ166" s="101"/>
      <c r="AL166" s="68" t="str" cm="1">
        <f t="array" aca="1" ref="AL166" ca="1">IF(N166="-","",HYPERLINK("#'DM01-AV-CH'!"&amp;RIGHT(CELL("adresse",OFFSET('DM01-AV-CH'!$G$6,N166-1,0)),LEN(CELL("adresse",OFFSET('DM01-AV-CH'!$G$6,N166-1,0)))-FIND("!",CELL("adresse",OFFSET('DM01-AV-CH'!$G$6,N166-1,0)))),"Modell"))</f>
        <v>Modell</v>
      </c>
      <c r="AM166" s="96" t="str" cm="1">
        <f t="array" ref="AM166">IF($N166="-","",IF(INDEX('DM01-AV-CH'!$G$6:$G$2006,$N166)="","",INDEX('DM01-AV-CH'!$G$6:$G$2006,$N166)))</f>
        <v>FixpunkteKategorie2</v>
      </c>
      <c r="AN166" s="97" t="str" cm="1">
        <f t="array" ref="AN166">IF($N166="-","",IF(INDEX('DM01-AV-CH'!$H$6:$H$2006,$N166)="","",INDEX('DM01-AV-CH'!$H$6:$H$2006,$N166)))</f>
        <v>LFP2Pos</v>
      </c>
      <c r="AO166" s="98" t="str" cm="1">
        <f t="array" ref="AO166">IF($N166="-","",IF(INDEX('DM01-AV-CH'!$I$6:$I$2006,$N166)="","",INDEX('DM01-AV-CH'!$I$6:$I$2006,$N166)))</f>
        <v>LFP2Pos_von</v>
      </c>
    </row>
    <row r="167" spans="1:41" x14ac:dyDescent="0.25">
      <c r="A167" s="201">
        <v>162</v>
      </c>
      <c r="B167" s="148" t="str" cm="1">
        <f t="array" ref="B167">IF(A167="","",INDEX(Korrelation!$E$4:$E$2004,A167))</f>
        <v>-</v>
      </c>
      <c r="C167" s="148">
        <f t="shared" si="20"/>
        <v>0</v>
      </c>
      <c r="D167" s="148">
        <f t="shared" si="21"/>
        <v>0</v>
      </c>
      <c r="E167" s="148" t="str">
        <f t="shared" si="22"/>
        <v/>
      </c>
      <c r="F167" s="148" t="str">
        <f t="shared" si="23"/>
        <v/>
      </c>
      <c r="G167" s="148" t="str">
        <f t="shared" si="24"/>
        <v/>
      </c>
      <c r="H167" s="148" t="str" cm="1">
        <f t="array" ref="H167">IF(A167="","",INDEX(Korrelation!$F$4:$F$2004,A167))</f>
        <v>-</v>
      </c>
      <c r="I167" s="148">
        <f t="shared" si="25"/>
        <v>0</v>
      </c>
      <c r="J167" s="148">
        <f t="shared" si="26"/>
        <v>0</v>
      </c>
      <c r="K167" s="148" t="str">
        <f t="shared" si="27"/>
        <v/>
      </c>
      <c r="L167" s="148" t="str">
        <f t="shared" si="28"/>
        <v/>
      </c>
      <c r="M167" s="148" t="str">
        <f t="shared" si="29"/>
        <v/>
      </c>
      <c r="N167" s="148" cm="1">
        <f t="array" ref="N167">IF(A167="","",INDEX(Korrelation!$G$4:$G$2004,A167))</f>
        <v>99</v>
      </c>
      <c r="O167" s="148"/>
      <c r="P167" s="68" t="str" cm="1">
        <f t="array" aca="1" ref="P167" ca="1">IF(E167="",IF(K167="","",HYPERLINK("#DMAV_Dienste!"&amp;RIGHT(CELL("adresse",OFFSET(DMAV_Dienste!$E$6,K167-1,0)),LEN(CELL("adresse",OFFSET(DMAV_Dienste!$E$6,K167-1,0)))-FIND("!",CELL("adresse",OFFSET(DMAV_Dienste!$E$6,K167-1,0)))),"Dienst")),HYPERLINK("#DMAV_Modell!"&amp;RIGHT(CELL("adresse",OFFSET(DMAV_Modell!$G$6,E167-1,0)),LEN(CELL("adresse",OFFSET(DMAV_Modell!$G$6,E167-1,0)))-FIND("!",CELL("adresse",OFFSET(DMAV_Modell!$G$6,E167-1,0)))),"Modell"))</f>
        <v/>
      </c>
      <c r="Q167" s="85" t="str" cm="1">
        <f t="array" ref="Q167">IF(E167="",IF(K167="","",IF(INDEX(DMAV_Dienste!$H$6:$H$2006,K167)="","",INDEX(DMAV_Dienste!$H$6:$H$2006,K167))),IF(INDEX(DMAV_Modell!$J$6:$J$2006,E167)="","",INDEX(DMAV_Modell!$J$6:$J$2006,E167)))</f>
        <v/>
      </c>
      <c r="R167" s="86" t="str" cm="1">
        <f t="array" ref="R167">IF(E167="",IF(K167="","",IF(INDEX(DMAV_Dienste!$G$6:$G$2006,K167)="","",INDEX(DMAV_Dienste!$G$6:$G$2006,K167))),IF(INDEX(DMAV_Modell!$I$6:$I$2006,E167)="","",INDEX(DMAV_Modell!$I$6:$I$2006,E167)))</f>
        <v/>
      </c>
      <c r="S167" s="86" t="str" cm="1">
        <f t="array" ref="S167">IF(E167="",IF(K167="","",IF(INDEX(DMAV_Dienste!$I$6:$I$2006,K167)="","",INDEX(DMAV_Dienste!$I$6:$I$2006,K167))),IF(INDEX(DMAV_Modell!$K$6:$K$2006,E167)="","",INDEX(DMAV_Modell!$K$6:$K$2006,E167)))</f>
        <v/>
      </c>
      <c r="T167" s="86" t="str" cm="1">
        <f t="array" ref="T167">IF(E167="",IF(K167="","",IF(INDEX(DMAV_Dienste!$L$6:$L$2006,K167)="","",INDEX(DMAV_Dienste!$L$6:$L$2006,K167))),IF(INDEX(DMAV_Modell!$N$6:$N$2006,E167)="","",INDEX(DMAV_Modell!$N$6:$N$2006,E167)))</f>
        <v/>
      </c>
      <c r="U167" s="87" t="str" cm="1">
        <f t="array" aca="1" ref="U167" ca="1">IF(AND(F167="",L167=""),"",HYPERLINK("#"&amp;RIGHT(CELL("dateiname"),LEN(CELL("dateiname"))-FIND("]",CELL("dateiname")))&amp;"!"&amp;CELL("adresse",OFFSET($F$6,MATCH(IF(F167="",L167,F167),$E$6:$E$2000,0)-1,4)),"STRUCT"))</f>
        <v/>
      </c>
      <c r="V167" s="88" t="str" cm="1">
        <f t="array" aca="1" ref="V167" ca="1">IF(AND(G167="",M167=""),"",HYPERLINK("#"&amp;RIGHT(CELL("dateiname"),LEN(CELL("dateiname"))-FIND("]",CELL("dateiname")))&amp;"!"&amp;CELL("adresse",OFFSET($G$6,MATCH(IF(G167="",M167,G167),$E$6:$E$2000,0)-1,3)),"SUBSTRUCT"))</f>
        <v/>
      </c>
      <c r="X167" s="104"/>
      <c r="Z167" s="117"/>
      <c r="AA167" s="118"/>
      <c r="AB167" s="119"/>
      <c r="AC167" s="120"/>
      <c r="AE167" s="109" t="s">
        <v>5152</v>
      </c>
      <c r="AF167" s="110"/>
      <c r="AG167" s="111"/>
      <c r="AH167" s="112"/>
      <c r="AJ167" s="101"/>
      <c r="AL167" s="68" t="str" cm="1">
        <f t="array" aca="1" ref="AL167" ca="1">IF(N167="-","",HYPERLINK("#'DM01-AV-CH'!"&amp;RIGHT(CELL("adresse",OFFSET('DM01-AV-CH'!$G$6,N167-1,0)),LEN(CELL("adresse",OFFSET('DM01-AV-CH'!$G$6,N167-1,0)))-FIND("!",CELL("adresse",OFFSET('DM01-AV-CH'!$G$6,N167-1,0)))),"Modell"))</f>
        <v>Modell</v>
      </c>
      <c r="AM167" s="96" t="str" cm="1">
        <f t="array" ref="AM167">IF($N167="-","",IF(INDEX('DM01-AV-CH'!$G$6:$G$2006,$N167)="","",INDEX('DM01-AV-CH'!$G$6:$G$2006,$N167)))</f>
        <v>FixpunkteKategorie2</v>
      </c>
      <c r="AN167" s="97" t="str" cm="1">
        <f t="array" ref="AN167">IF($N167="-","",IF(INDEX('DM01-AV-CH'!$H$6:$H$2006,$N167)="","",INDEX('DM01-AV-CH'!$H$6:$H$2006,$N167)))</f>
        <v>LFP2Pos</v>
      </c>
      <c r="AO167" s="98" t="str" cm="1">
        <f t="array" ref="AO167">IF($N167="-","",IF(INDEX('DM01-AV-CH'!$I$6:$I$2006,$N167)="","",INDEX('DM01-AV-CH'!$I$6:$I$2006,$N167)))</f>
        <v>Pos</v>
      </c>
    </row>
    <row r="168" spans="1:41" x14ac:dyDescent="0.25">
      <c r="A168" s="201">
        <v>163</v>
      </c>
      <c r="B168" s="148" t="str" cm="1">
        <f t="array" ref="B168">IF(A168="","",INDEX(Korrelation!$E$4:$E$2004,A168))</f>
        <v>-</v>
      </c>
      <c r="C168" s="148">
        <f t="shared" si="20"/>
        <v>0</v>
      </c>
      <c r="D168" s="148">
        <f t="shared" si="21"/>
        <v>0</v>
      </c>
      <c r="E168" s="148" t="str">
        <f t="shared" si="22"/>
        <v/>
      </c>
      <c r="F168" s="148" t="str">
        <f t="shared" si="23"/>
        <v/>
      </c>
      <c r="G168" s="148" t="str">
        <f t="shared" si="24"/>
        <v/>
      </c>
      <c r="H168" s="148" t="str" cm="1">
        <f t="array" ref="H168">IF(A168="","",INDEX(Korrelation!$F$4:$F$2004,A168))</f>
        <v>-</v>
      </c>
      <c r="I168" s="148">
        <f t="shared" si="25"/>
        <v>0</v>
      </c>
      <c r="J168" s="148">
        <f t="shared" si="26"/>
        <v>0</v>
      </c>
      <c r="K168" s="148" t="str">
        <f t="shared" si="27"/>
        <v/>
      </c>
      <c r="L168" s="148" t="str">
        <f t="shared" si="28"/>
        <v/>
      </c>
      <c r="M168" s="148" t="str">
        <f t="shared" si="29"/>
        <v/>
      </c>
      <c r="N168" s="148" cm="1">
        <f t="array" ref="N168">IF(A168="","",INDEX(Korrelation!$G$4:$G$2004,A168))</f>
        <v>100</v>
      </c>
      <c r="O168" s="148"/>
      <c r="P168" s="68" t="str" cm="1">
        <f t="array" aca="1" ref="P168" ca="1">IF(E168="",IF(K168="","",HYPERLINK("#DMAV_Dienste!"&amp;RIGHT(CELL("adresse",OFFSET(DMAV_Dienste!$E$6,K168-1,0)),LEN(CELL("adresse",OFFSET(DMAV_Dienste!$E$6,K168-1,0)))-FIND("!",CELL("adresse",OFFSET(DMAV_Dienste!$E$6,K168-1,0)))),"Dienst")),HYPERLINK("#DMAV_Modell!"&amp;RIGHT(CELL("adresse",OFFSET(DMAV_Modell!$G$6,E168-1,0)),LEN(CELL("adresse",OFFSET(DMAV_Modell!$G$6,E168-1,0)))-FIND("!",CELL("adresse",OFFSET(DMAV_Modell!$G$6,E168-1,0)))),"Modell"))</f>
        <v/>
      </c>
      <c r="Q168" s="85" t="str" cm="1">
        <f t="array" ref="Q168">IF(E168="",IF(K168="","",IF(INDEX(DMAV_Dienste!$H$6:$H$2006,K168)="","",INDEX(DMAV_Dienste!$H$6:$H$2006,K168))),IF(INDEX(DMAV_Modell!$J$6:$J$2006,E168)="","",INDEX(DMAV_Modell!$J$6:$J$2006,E168)))</f>
        <v/>
      </c>
      <c r="R168" s="86" t="str" cm="1">
        <f t="array" ref="R168">IF(E168="",IF(K168="","",IF(INDEX(DMAV_Dienste!$G$6:$G$2006,K168)="","",INDEX(DMAV_Dienste!$G$6:$G$2006,K168))),IF(INDEX(DMAV_Modell!$I$6:$I$2006,E168)="","",INDEX(DMAV_Modell!$I$6:$I$2006,E168)))</f>
        <v/>
      </c>
      <c r="S168" s="86" t="str" cm="1">
        <f t="array" ref="S168">IF(E168="",IF(K168="","",IF(INDEX(DMAV_Dienste!$I$6:$I$2006,K168)="","",INDEX(DMAV_Dienste!$I$6:$I$2006,K168))),IF(INDEX(DMAV_Modell!$K$6:$K$2006,E168)="","",INDEX(DMAV_Modell!$K$6:$K$2006,E168)))</f>
        <v/>
      </c>
      <c r="T168" s="86" t="str" cm="1">
        <f t="array" ref="T168">IF(E168="",IF(K168="","",IF(INDEX(DMAV_Dienste!$L$6:$L$2006,K168)="","",INDEX(DMAV_Dienste!$L$6:$L$2006,K168))),IF(INDEX(DMAV_Modell!$N$6:$N$2006,E168)="","",INDEX(DMAV_Modell!$N$6:$N$2006,E168)))</f>
        <v/>
      </c>
      <c r="U168" s="87" t="str" cm="1">
        <f t="array" aca="1" ref="U168" ca="1">IF(AND(F168="",L168=""),"",HYPERLINK("#"&amp;RIGHT(CELL("dateiname"),LEN(CELL("dateiname"))-FIND("]",CELL("dateiname")))&amp;"!"&amp;CELL("adresse",OFFSET($F$6,MATCH(IF(F168="",L168,F168),$E$6:$E$2000,0)-1,4)),"STRUCT"))</f>
        <v/>
      </c>
      <c r="V168" s="88" t="str" cm="1">
        <f t="array" aca="1" ref="V168" ca="1">IF(AND(G168="",M168=""),"",HYPERLINK("#"&amp;RIGHT(CELL("dateiname"),LEN(CELL("dateiname"))-FIND("]",CELL("dateiname")))&amp;"!"&amp;CELL("adresse",OFFSET($G$6,MATCH(IF(G168="",M168,G168),$E$6:$E$2000,0)-1,3)),"SUBSTRUCT"))</f>
        <v/>
      </c>
      <c r="X168" s="104"/>
      <c r="Z168" s="117"/>
      <c r="AA168" s="118"/>
      <c r="AB168" s="119"/>
      <c r="AC168" s="120"/>
      <c r="AE168" s="109" t="s">
        <v>5152</v>
      </c>
      <c r="AF168" s="110"/>
      <c r="AG168" s="111"/>
      <c r="AH168" s="112"/>
      <c r="AJ168" s="101"/>
      <c r="AL168" s="68" t="str" cm="1">
        <f t="array" aca="1" ref="AL168" ca="1">IF(N168="-","",HYPERLINK("#'DM01-AV-CH'!"&amp;RIGHT(CELL("adresse",OFFSET('DM01-AV-CH'!$G$6,N168-1,0)),LEN(CELL("adresse",OFFSET('DM01-AV-CH'!$G$6,N168-1,0)))-FIND("!",CELL("adresse",OFFSET('DM01-AV-CH'!$G$6,N168-1,0)))),"Modell"))</f>
        <v>Modell</v>
      </c>
      <c r="AM168" s="96" t="str" cm="1">
        <f t="array" ref="AM168">IF($N168="-","",IF(INDEX('DM01-AV-CH'!$G$6:$G$2006,$N168)="","",INDEX('DM01-AV-CH'!$G$6:$G$2006,$N168)))</f>
        <v>FixpunkteKategorie2</v>
      </c>
      <c r="AN168" s="97" t="str" cm="1">
        <f t="array" ref="AN168">IF($N168="-","",IF(INDEX('DM01-AV-CH'!$H$6:$H$2006,$N168)="","",INDEX('DM01-AV-CH'!$H$6:$H$2006,$N168)))</f>
        <v>LFP2Pos</v>
      </c>
      <c r="AO168" s="98" t="str" cm="1">
        <f t="array" ref="AO168">IF($N168="-","",IF(INDEX('DM01-AV-CH'!$I$6:$I$2006,$N168)="","",INDEX('DM01-AV-CH'!$I$6:$I$2006,$N168)))</f>
        <v>Ori</v>
      </c>
    </row>
    <row r="169" spans="1:41" x14ac:dyDescent="0.25">
      <c r="A169" s="201">
        <v>164</v>
      </c>
      <c r="B169" s="148" t="str" cm="1">
        <f t="array" ref="B169">IF(A169="","",INDEX(Korrelation!$E$4:$E$2004,A169))</f>
        <v>-</v>
      </c>
      <c r="C169" s="148">
        <f t="shared" si="20"/>
        <v>0</v>
      </c>
      <c r="D169" s="148">
        <f t="shared" si="21"/>
        <v>0</v>
      </c>
      <c r="E169" s="148" t="str">
        <f t="shared" si="22"/>
        <v/>
      </c>
      <c r="F169" s="148" t="str">
        <f t="shared" si="23"/>
        <v/>
      </c>
      <c r="G169" s="148" t="str">
        <f t="shared" si="24"/>
        <v/>
      </c>
      <c r="H169" s="148" t="str" cm="1">
        <f t="array" ref="H169">IF(A169="","",INDEX(Korrelation!$F$4:$F$2004,A169))</f>
        <v>-</v>
      </c>
      <c r="I169" s="148">
        <f t="shared" si="25"/>
        <v>0</v>
      </c>
      <c r="J169" s="148">
        <f t="shared" si="26"/>
        <v>0</v>
      </c>
      <c r="K169" s="148" t="str">
        <f t="shared" si="27"/>
        <v/>
      </c>
      <c r="L169" s="148" t="str">
        <f t="shared" si="28"/>
        <v/>
      </c>
      <c r="M169" s="148" t="str">
        <f t="shared" si="29"/>
        <v/>
      </c>
      <c r="N169" s="148" cm="1">
        <f t="array" ref="N169">IF(A169="","",INDEX(Korrelation!$G$4:$G$2004,A169))</f>
        <v>101</v>
      </c>
      <c r="O169" s="148"/>
      <c r="P169" s="68" t="str" cm="1">
        <f t="array" aca="1" ref="P169" ca="1">IF(E169="",IF(K169="","",HYPERLINK("#DMAV_Dienste!"&amp;RIGHT(CELL("adresse",OFFSET(DMAV_Dienste!$E$6,K169-1,0)),LEN(CELL("adresse",OFFSET(DMAV_Dienste!$E$6,K169-1,0)))-FIND("!",CELL("adresse",OFFSET(DMAV_Dienste!$E$6,K169-1,0)))),"Dienst")),HYPERLINK("#DMAV_Modell!"&amp;RIGHT(CELL("adresse",OFFSET(DMAV_Modell!$G$6,E169-1,0)),LEN(CELL("adresse",OFFSET(DMAV_Modell!$G$6,E169-1,0)))-FIND("!",CELL("adresse",OFFSET(DMAV_Modell!$G$6,E169-1,0)))),"Modell"))</f>
        <v/>
      </c>
      <c r="Q169" s="85" t="str" cm="1">
        <f t="array" ref="Q169">IF(E169="",IF(K169="","",IF(INDEX(DMAV_Dienste!$H$6:$H$2006,K169)="","",INDEX(DMAV_Dienste!$H$6:$H$2006,K169))),IF(INDEX(DMAV_Modell!$J$6:$J$2006,E169)="","",INDEX(DMAV_Modell!$J$6:$J$2006,E169)))</f>
        <v/>
      </c>
      <c r="R169" s="86" t="str" cm="1">
        <f t="array" ref="R169">IF(E169="",IF(K169="","",IF(INDEX(DMAV_Dienste!$G$6:$G$2006,K169)="","",INDEX(DMAV_Dienste!$G$6:$G$2006,K169))),IF(INDEX(DMAV_Modell!$I$6:$I$2006,E169)="","",INDEX(DMAV_Modell!$I$6:$I$2006,E169)))</f>
        <v/>
      </c>
      <c r="S169" s="86" t="str" cm="1">
        <f t="array" ref="S169">IF(E169="",IF(K169="","",IF(INDEX(DMAV_Dienste!$I$6:$I$2006,K169)="","",INDEX(DMAV_Dienste!$I$6:$I$2006,K169))),IF(INDEX(DMAV_Modell!$K$6:$K$2006,E169)="","",INDEX(DMAV_Modell!$K$6:$K$2006,E169)))</f>
        <v/>
      </c>
      <c r="T169" s="86" t="str" cm="1">
        <f t="array" ref="T169">IF(E169="",IF(K169="","",IF(INDEX(DMAV_Dienste!$L$6:$L$2006,K169)="","",INDEX(DMAV_Dienste!$L$6:$L$2006,K169))),IF(INDEX(DMAV_Modell!$N$6:$N$2006,E169)="","",INDEX(DMAV_Modell!$N$6:$N$2006,E169)))</f>
        <v/>
      </c>
      <c r="U169" s="87" t="str" cm="1">
        <f t="array" aca="1" ref="U169" ca="1">IF(AND(F169="",L169=""),"",HYPERLINK("#"&amp;RIGHT(CELL("dateiname"),LEN(CELL("dateiname"))-FIND("]",CELL("dateiname")))&amp;"!"&amp;CELL("adresse",OFFSET($F$6,MATCH(IF(F169="",L169,F169),$E$6:$E$2000,0)-1,4)),"STRUCT"))</f>
        <v/>
      </c>
      <c r="V169" s="88" t="str" cm="1">
        <f t="array" aca="1" ref="V169" ca="1">IF(AND(G169="",M169=""),"",HYPERLINK("#"&amp;RIGHT(CELL("dateiname"),LEN(CELL("dateiname"))-FIND("]",CELL("dateiname")))&amp;"!"&amp;CELL("adresse",OFFSET($G$6,MATCH(IF(G169="",M169,G169),$E$6:$E$2000,0)-1,3)),"SUBSTRUCT"))</f>
        <v/>
      </c>
      <c r="X169" s="104"/>
      <c r="Z169" s="117"/>
      <c r="AA169" s="118"/>
      <c r="AB169" s="119"/>
      <c r="AC169" s="120"/>
      <c r="AE169" s="109" t="s">
        <v>5152</v>
      </c>
      <c r="AF169" s="110"/>
      <c r="AG169" s="111"/>
      <c r="AH169" s="112"/>
      <c r="AJ169" s="101"/>
      <c r="AL169" s="68" t="str" cm="1">
        <f t="array" aca="1" ref="AL169" ca="1">IF(N169="-","",HYPERLINK("#'DM01-AV-CH'!"&amp;RIGHT(CELL("adresse",OFFSET('DM01-AV-CH'!$G$6,N169-1,0)),LEN(CELL("adresse",OFFSET('DM01-AV-CH'!$G$6,N169-1,0)))-FIND("!",CELL("adresse",OFFSET('DM01-AV-CH'!$G$6,N169-1,0)))),"Modell"))</f>
        <v>Modell</v>
      </c>
      <c r="AM169" s="96" t="str" cm="1">
        <f t="array" ref="AM169">IF($N169="-","",IF(INDEX('DM01-AV-CH'!$G$6:$G$2006,$N169)="","",INDEX('DM01-AV-CH'!$G$6:$G$2006,$N169)))</f>
        <v>FixpunkteKategorie2</v>
      </c>
      <c r="AN169" s="97" t="str" cm="1">
        <f t="array" ref="AN169">IF($N169="-","",IF(INDEX('DM01-AV-CH'!$H$6:$H$2006,$N169)="","",INDEX('DM01-AV-CH'!$H$6:$H$2006,$N169)))</f>
        <v>LFP2Pos</v>
      </c>
      <c r="AO169" s="98" t="str" cm="1">
        <f t="array" ref="AO169">IF($N169="-","",IF(INDEX('DM01-AV-CH'!$I$6:$I$2006,$N169)="","",INDEX('DM01-AV-CH'!$I$6:$I$2006,$N169)))</f>
        <v>HAli</v>
      </c>
    </row>
    <row r="170" spans="1:41" x14ac:dyDescent="0.25">
      <c r="A170" s="201">
        <v>165</v>
      </c>
      <c r="B170" s="148" t="str" cm="1">
        <f t="array" ref="B170">IF(A170="","",INDEX(Korrelation!$E$4:$E$2004,A170))</f>
        <v>-</v>
      </c>
      <c r="C170" s="148">
        <f t="shared" si="20"/>
        <v>0</v>
      </c>
      <c r="D170" s="148">
        <f t="shared" si="21"/>
        <v>0</v>
      </c>
      <c r="E170" s="148" t="str">
        <f t="shared" si="22"/>
        <v/>
      </c>
      <c r="F170" s="148" t="str">
        <f t="shared" si="23"/>
        <v/>
      </c>
      <c r="G170" s="148" t="str">
        <f t="shared" si="24"/>
        <v/>
      </c>
      <c r="H170" s="148" t="str" cm="1">
        <f t="array" ref="H170">IF(A170="","",INDEX(Korrelation!$F$4:$F$2004,A170))</f>
        <v>-</v>
      </c>
      <c r="I170" s="148">
        <f t="shared" si="25"/>
        <v>0</v>
      </c>
      <c r="J170" s="148">
        <f t="shared" si="26"/>
        <v>0</v>
      </c>
      <c r="K170" s="148" t="str">
        <f t="shared" si="27"/>
        <v/>
      </c>
      <c r="L170" s="148" t="str">
        <f t="shared" si="28"/>
        <v/>
      </c>
      <c r="M170" s="148" t="str">
        <f t="shared" si="29"/>
        <v/>
      </c>
      <c r="N170" s="148" cm="1">
        <f t="array" ref="N170">IF(A170="","",INDEX(Korrelation!$G$4:$G$2004,A170))</f>
        <v>102</v>
      </c>
      <c r="O170" s="148"/>
      <c r="P170" s="68" t="str" cm="1">
        <f t="array" aca="1" ref="P170" ca="1">IF(E170="",IF(K170="","",HYPERLINK("#DMAV_Dienste!"&amp;RIGHT(CELL("adresse",OFFSET(DMAV_Dienste!$E$6,K170-1,0)),LEN(CELL("adresse",OFFSET(DMAV_Dienste!$E$6,K170-1,0)))-FIND("!",CELL("adresse",OFFSET(DMAV_Dienste!$E$6,K170-1,0)))),"Dienst")),HYPERLINK("#DMAV_Modell!"&amp;RIGHT(CELL("adresse",OFFSET(DMAV_Modell!$G$6,E170-1,0)),LEN(CELL("adresse",OFFSET(DMAV_Modell!$G$6,E170-1,0)))-FIND("!",CELL("adresse",OFFSET(DMAV_Modell!$G$6,E170-1,0)))),"Modell"))</f>
        <v/>
      </c>
      <c r="Q170" s="85" t="str" cm="1">
        <f t="array" ref="Q170">IF(E170="",IF(K170="","",IF(INDEX(DMAV_Dienste!$H$6:$H$2006,K170)="","",INDEX(DMAV_Dienste!$H$6:$H$2006,K170))),IF(INDEX(DMAV_Modell!$J$6:$J$2006,E170)="","",INDEX(DMAV_Modell!$J$6:$J$2006,E170)))</f>
        <v/>
      </c>
      <c r="R170" s="86" t="str" cm="1">
        <f t="array" ref="R170">IF(E170="",IF(K170="","",IF(INDEX(DMAV_Dienste!$G$6:$G$2006,K170)="","",INDEX(DMAV_Dienste!$G$6:$G$2006,K170))),IF(INDEX(DMAV_Modell!$I$6:$I$2006,E170)="","",INDEX(DMAV_Modell!$I$6:$I$2006,E170)))</f>
        <v/>
      </c>
      <c r="S170" s="86" t="str" cm="1">
        <f t="array" ref="S170">IF(E170="",IF(K170="","",IF(INDEX(DMAV_Dienste!$I$6:$I$2006,K170)="","",INDEX(DMAV_Dienste!$I$6:$I$2006,K170))),IF(INDEX(DMAV_Modell!$K$6:$K$2006,E170)="","",INDEX(DMAV_Modell!$K$6:$K$2006,E170)))</f>
        <v/>
      </c>
      <c r="T170" s="86" t="str" cm="1">
        <f t="array" ref="T170">IF(E170="",IF(K170="","",IF(INDEX(DMAV_Dienste!$L$6:$L$2006,K170)="","",INDEX(DMAV_Dienste!$L$6:$L$2006,K170))),IF(INDEX(DMAV_Modell!$N$6:$N$2006,E170)="","",INDEX(DMAV_Modell!$N$6:$N$2006,E170)))</f>
        <v/>
      </c>
      <c r="U170" s="87" t="str" cm="1">
        <f t="array" aca="1" ref="U170" ca="1">IF(AND(F170="",L170=""),"",HYPERLINK("#"&amp;RIGHT(CELL("dateiname"),LEN(CELL("dateiname"))-FIND("]",CELL("dateiname")))&amp;"!"&amp;CELL("adresse",OFFSET($F$6,MATCH(IF(F170="",L170,F170),$E$6:$E$2000,0)-1,4)),"STRUCT"))</f>
        <v/>
      </c>
      <c r="V170" s="88" t="str" cm="1">
        <f t="array" aca="1" ref="V170" ca="1">IF(AND(G170="",M170=""),"",HYPERLINK("#"&amp;RIGHT(CELL("dateiname"),LEN(CELL("dateiname"))-FIND("]",CELL("dateiname")))&amp;"!"&amp;CELL("adresse",OFFSET($G$6,MATCH(IF(G170="",M170,G170),$E$6:$E$2000,0)-1,3)),"SUBSTRUCT"))</f>
        <v/>
      </c>
      <c r="X170" s="104"/>
      <c r="Z170" s="117"/>
      <c r="AA170" s="118"/>
      <c r="AB170" s="119"/>
      <c r="AC170" s="120"/>
      <c r="AE170" s="109" t="s">
        <v>5152</v>
      </c>
      <c r="AF170" s="110"/>
      <c r="AG170" s="111"/>
      <c r="AH170" s="112"/>
      <c r="AJ170" s="101"/>
      <c r="AL170" s="68" t="str" cm="1">
        <f t="array" aca="1" ref="AL170" ca="1">IF(N170="-","",HYPERLINK("#'DM01-AV-CH'!"&amp;RIGHT(CELL("adresse",OFFSET('DM01-AV-CH'!$G$6,N170-1,0)),LEN(CELL("adresse",OFFSET('DM01-AV-CH'!$G$6,N170-1,0)))-FIND("!",CELL("adresse",OFFSET('DM01-AV-CH'!$G$6,N170-1,0)))),"Modell"))</f>
        <v>Modell</v>
      </c>
      <c r="AM170" s="96" t="str" cm="1">
        <f t="array" ref="AM170">IF($N170="-","",IF(INDEX('DM01-AV-CH'!$G$6:$G$2006,$N170)="","",INDEX('DM01-AV-CH'!$G$6:$G$2006,$N170)))</f>
        <v>FixpunkteKategorie2</v>
      </c>
      <c r="AN170" s="97" t="str" cm="1">
        <f t="array" ref="AN170">IF($N170="-","",IF(INDEX('DM01-AV-CH'!$H$6:$H$2006,$N170)="","",INDEX('DM01-AV-CH'!$H$6:$H$2006,$N170)))</f>
        <v>LFP2Pos</v>
      </c>
      <c r="AO170" s="98" t="str" cm="1">
        <f t="array" ref="AO170">IF($N170="-","",IF(INDEX('DM01-AV-CH'!$I$6:$I$2006,$N170)="","",INDEX('DM01-AV-CH'!$I$6:$I$2006,$N170)))</f>
        <v>VAli</v>
      </c>
    </row>
    <row r="171" spans="1:41" x14ac:dyDescent="0.25">
      <c r="A171" s="201">
        <v>166</v>
      </c>
      <c r="B171" s="148" t="str" cm="1">
        <f t="array" ref="B171">IF(A171="","",INDEX(Korrelation!$E$4:$E$2004,A171))</f>
        <v>-</v>
      </c>
      <c r="C171" s="148">
        <f t="shared" si="20"/>
        <v>0</v>
      </c>
      <c r="D171" s="148">
        <f t="shared" si="21"/>
        <v>0</v>
      </c>
      <c r="E171" s="148" t="str">
        <f t="shared" si="22"/>
        <v/>
      </c>
      <c r="F171" s="148" t="str">
        <f t="shared" si="23"/>
        <v/>
      </c>
      <c r="G171" s="148" t="str">
        <f t="shared" si="24"/>
        <v/>
      </c>
      <c r="H171" s="148" t="str" cm="1">
        <f t="array" ref="H171">IF(A171="","",INDEX(Korrelation!$F$4:$F$2004,A171))</f>
        <v>-</v>
      </c>
      <c r="I171" s="148">
        <f t="shared" si="25"/>
        <v>0</v>
      </c>
      <c r="J171" s="148">
        <f t="shared" si="26"/>
        <v>0</v>
      </c>
      <c r="K171" s="148" t="str">
        <f t="shared" si="27"/>
        <v/>
      </c>
      <c r="L171" s="148" t="str">
        <f t="shared" si="28"/>
        <v/>
      </c>
      <c r="M171" s="148" t="str">
        <f t="shared" si="29"/>
        <v/>
      </c>
      <c r="N171" s="148" cm="1">
        <f t="array" ref="N171">IF(A171="","",INDEX(Korrelation!$G$4:$G$2004,A171))</f>
        <v>103</v>
      </c>
      <c r="O171" s="148"/>
      <c r="P171" s="68" t="str" cm="1">
        <f t="array" aca="1" ref="P171" ca="1">IF(E171="",IF(K171="","",HYPERLINK("#DMAV_Dienste!"&amp;RIGHT(CELL("adresse",OFFSET(DMAV_Dienste!$E$6,K171-1,0)),LEN(CELL("adresse",OFFSET(DMAV_Dienste!$E$6,K171-1,0)))-FIND("!",CELL("adresse",OFFSET(DMAV_Dienste!$E$6,K171-1,0)))),"Dienst")),HYPERLINK("#DMAV_Modell!"&amp;RIGHT(CELL("adresse",OFFSET(DMAV_Modell!$G$6,E171-1,0)),LEN(CELL("adresse",OFFSET(DMAV_Modell!$G$6,E171-1,0)))-FIND("!",CELL("adresse",OFFSET(DMAV_Modell!$G$6,E171-1,0)))),"Modell"))</f>
        <v/>
      </c>
      <c r="Q171" s="85" t="str" cm="1">
        <f t="array" ref="Q171">IF(E171="",IF(K171="","",IF(INDEX(DMAV_Dienste!$H$6:$H$2006,K171)="","",INDEX(DMAV_Dienste!$H$6:$H$2006,K171))),IF(INDEX(DMAV_Modell!$J$6:$J$2006,E171)="","",INDEX(DMAV_Modell!$J$6:$J$2006,E171)))</f>
        <v/>
      </c>
      <c r="R171" s="86" t="str" cm="1">
        <f t="array" ref="R171">IF(E171="",IF(K171="","",IF(INDEX(DMAV_Dienste!$G$6:$G$2006,K171)="","",INDEX(DMAV_Dienste!$G$6:$G$2006,K171))),IF(INDEX(DMAV_Modell!$I$6:$I$2006,E171)="","",INDEX(DMAV_Modell!$I$6:$I$2006,E171)))</f>
        <v/>
      </c>
      <c r="S171" s="86" t="str" cm="1">
        <f t="array" ref="S171">IF(E171="",IF(K171="","",IF(INDEX(DMAV_Dienste!$I$6:$I$2006,K171)="","",INDEX(DMAV_Dienste!$I$6:$I$2006,K171))),IF(INDEX(DMAV_Modell!$K$6:$K$2006,E171)="","",INDEX(DMAV_Modell!$K$6:$K$2006,E171)))</f>
        <v/>
      </c>
      <c r="T171" s="86" t="str" cm="1">
        <f t="array" ref="T171">IF(E171="",IF(K171="","",IF(INDEX(DMAV_Dienste!$L$6:$L$2006,K171)="","",INDEX(DMAV_Dienste!$L$6:$L$2006,K171))),IF(INDEX(DMAV_Modell!$N$6:$N$2006,E171)="","",INDEX(DMAV_Modell!$N$6:$N$2006,E171)))</f>
        <v/>
      </c>
      <c r="U171" s="87" t="str" cm="1">
        <f t="array" aca="1" ref="U171" ca="1">IF(AND(F171="",L171=""),"",HYPERLINK("#"&amp;RIGHT(CELL("dateiname"),LEN(CELL("dateiname"))-FIND("]",CELL("dateiname")))&amp;"!"&amp;CELL("adresse",OFFSET($F$6,MATCH(IF(F171="",L171,F171),$E$6:$E$2000,0)-1,4)),"STRUCT"))</f>
        <v/>
      </c>
      <c r="V171" s="88" t="str" cm="1">
        <f t="array" aca="1" ref="V171" ca="1">IF(AND(G171="",M171=""),"",HYPERLINK("#"&amp;RIGHT(CELL("dateiname"),LEN(CELL("dateiname"))-FIND("]",CELL("dateiname")))&amp;"!"&amp;CELL("adresse",OFFSET($G$6,MATCH(IF(G171="",M171,G171),$E$6:$E$2000,0)-1,3)),"SUBSTRUCT"))</f>
        <v/>
      </c>
      <c r="X171" s="104"/>
      <c r="Z171" s="117"/>
      <c r="AA171" s="118"/>
      <c r="AB171" s="119"/>
      <c r="AC171" s="120"/>
      <c r="AE171" s="109" t="s">
        <v>5152</v>
      </c>
      <c r="AF171" s="110"/>
      <c r="AG171" s="111"/>
      <c r="AH171" s="112"/>
      <c r="AJ171" s="101"/>
      <c r="AL171" s="68" t="str" cm="1">
        <f t="array" aca="1" ref="AL171" ca="1">IF(N171="-","",HYPERLINK("#'DM01-AV-CH'!"&amp;RIGHT(CELL("adresse",OFFSET('DM01-AV-CH'!$G$6,N171-1,0)),LEN(CELL("adresse",OFFSET('DM01-AV-CH'!$G$6,N171-1,0)))-FIND("!",CELL("adresse",OFFSET('DM01-AV-CH'!$G$6,N171-1,0)))),"Modell"))</f>
        <v>Modell</v>
      </c>
      <c r="AM171" s="96" t="str" cm="1">
        <f t="array" ref="AM171">IF($N171="-","",IF(INDEX('DM01-AV-CH'!$G$6:$G$2006,$N171)="","",INDEX('DM01-AV-CH'!$G$6:$G$2006,$N171)))</f>
        <v>FixpunkteKategorie2</v>
      </c>
      <c r="AN171" s="97" t="str" cm="1">
        <f t="array" ref="AN171">IF($N171="-","",IF(INDEX('DM01-AV-CH'!$H$6:$H$2006,$N171)="","",INDEX('DM01-AV-CH'!$H$6:$H$2006,$N171)))</f>
        <v>LFP2Symbol</v>
      </c>
      <c r="AO171" s="98" t="str" cm="1">
        <f t="array" ref="AO171">IF($N171="-","",IF(INDEX('DM01-AV-CH'!$I$6:$I$2006,$N171)="","",INDEX('DM01-AV-CH'!$I$6:$I$2006,$N171)))</f>
        <v>LFP2Symbol_von</v>
      </c>
    </row>
    <row r="172" spans="1:41" x14ac:dyDescent="0.25">
      <c r="A172" s="201">
        <v>167</v>
      </c>
      <c r="B172" s="148" t="str" cm="1">
        <f t="array" ref="B172">IF(A172="","",INDEX(Korrelation!$E$4:$E$2004,A172))</f>
        <v>-</v>
      </c>
      <c r="C172" s="148">
        <f t="shared" si="20"/>
        <v>0</v>
      </c>
      <c r="D172" s="148">
        <f t="shared" si="21"/>
        <v>0</v>
      </c>
      <c r="E172" s="148" t="str">
        <f t="shared" si="22"/>
        <v/>
      </c>
      <c r="F172" s="148" t="str">
        <f t="shared" si="23"/>
        <v/>
      </c>
      <c r="G172" s="148" t="str">
        <f t="shared" si="24"/>
        <v/>
      </c>
      <c r="H172" s="148" cm="1">
        <f t="array" ref="H172">IF(A172="","",INDEX(Korrelation!$F$4:$F$2004,A172))</f>
        <v>91</v>
      </c>
      <c r="I172" s="148">
        <f t="shared" si="25"/>
        <v>0</v>
      </c>
      <c r="J172" s="148">
        <f t="shared" si="26"/>
        <v>0</v>
      </c>
      <c r="K172" s="148">
        <f t="shared" si="27"/>
        <v>91</v>
      </c>
      <c r="L172" s="148" t="str">
        <f t="shared" si="28"/>
        <v/>
      </c>
      <c r="M172" s="148" t="str">
        <f t="shared" si="29"/>
        <v/>
      </c>
      <c r="N172" s="148" cm="1">
        <f t="array" ref="N172">IF(A172="","",INDEX(Korrelation!$G$4:$G$2004,A172))</f>
        <v>104</v>
      </c>
      <c r="O172" s="148"/>
      <c r="P172" s="68" t="str" cm="1">
        <f t="array" aca="1" ref="P172" ca="1">IF(E172="",IF(K172="","",HYPERLINK("#DMAV_Dienste!"&amp;RIGHT(CELL("adresse",OFFSET(DMAV_Dienste!$E$6,K172-1,0)),LEN(CELL("adresse",OFFSET(DMAV_Dienste!$E$6,K172-1,0)))-FIND("!",CELL("adresse",OFFSET(DMAV_Dienste!$E$6,K172-1,0)))),"Dienst")),HYPERLINK("#DMAV_Modell!"&amp;RIGHT(CELL("adresse",OFFSET(DMAV_Modell!$G$6,E172-1,0)),LEN(CELL("adresse",OFFSET(DMAV_Modell!$G$6,E172-1,0)))-FIND("!",CELL("adresse",OFFSET(DMAV_Modell!$G$6,E172-1,0)))),"Modell"))</f>
        <v>Dienst</v>
      </c>
      <c r="Q172" s="85" t="str" cm="1">
        <f t="array" ref="Q172">IF(E172="",IF(K172="","",IF(INDEX(DMAV_Dienste!$H$6:$H$2006,K172)="","",INDEX(DMAV_Dienste!$H$6:$H$2006,K172))),IF(INDEX(DMAV_Modell!$J$6:$J$2006,E172)="","",INDEX(DMAV_Modell!$J$6:$J$2006,E172)))</f>
        <v>CLASS</v>
      </c>
      <c r="R172" s="86" t="str" cm="1">
        <f t="array" ref="R172">IF(E172="",IF(K172="","",IF(INDEX(DMAV_Dienste!$G$6:$G$2006,K172)="","",INDEX(DMAV_Dienste!$G$6:$G$2006,K172))),IF(INDEX(DMAV_Modell!$I$6:$I$2006,E172)="","",INDEX(DMAV_Modell!$I$6:$I$2006,E172)))</f>
        <v>FPDS2</v>
      </c>
      <c r="S172" s="86" t="str" cm="1">
        <f t="array" ref="S172">IF(E172="",IF(K172="","",IF(INDEX(DMAV_Dienste!$I$6:$I$2006,K172)="","",INDEX(DMAV_Dienste!$I$6:$I$2006,K172))),IF(INDEX(DMAV_Modell!$K$6:$K$2006,E172)="","",INDEX(DMAV_Modell!$K$6:$K$2006,E172)))</f>
        <v>Fixpunkt</v>
      </c>
      <c r="T172" s="86" t="str" cm="1">
        <f t="array" ref="T172">IF(E172="",IF(K172="","",IF(INDEX(DMAV_Dienste!$L$6:$L$2006,K172)="","",INDEX(DMAV_Dienste!$L$6:$L$2006,K172))),IF(INDEX(DMAV_Modell!$N$6:$N$2006,E172)="","",INDEX(DMAV_Modell!$N$6:$N$2006,E172)))</f>
        <v>SymbolOri</v>
      </c>
      <c r="U172" s="87" t="str" cm="1">
        <f t="array" aca="1" ref="U172" ca="1">IF(AND(F172="",L172=""),"",HYPERLINK("#"&amp;RIGHT(CELL("dateiname"),LEN(CELL("dateiname"))-FIND("]",CELL("dateiname")))&amp;"!"&amp;CELL("adresse",OFFSET($F$6,MATCH(IF(F172="",L172,F172),$E$6:$E$2000,0)-1,4)),"STRUCT"))</f>
        <v/>
      </c>
      <c r="V172" s="88" t="str" cm="1">
        <f t="array" aca="1" ref="V172" ca="1">IF(AND(G172="",M172=""),"",HYPERLINK("#"&amp;RIGHT(CELL("dateiname"),LEN(CELL("dateiname"))-FIND("]",CELL("dateiname")))&amp;"!"&amp;CELL("adresse",OFFSET($G$6,MATCH(IF(G172="",M172,G172),$E$6:$E$2000,0)-1,3)),"SUBSTRUCT"))</f>
        <v/>
      </c>
      <c r="X172" s="104"/>
      <c r="Z172" s="117"/>
      <c r="AA172" s="118"/>
      <c r="AB172" s="119"/>
      <c r="AC172" s="120"/>
      <c r="AE172" s="109" t="s">
        <v>5152</v>
      </c>
      <c r="AF172" s="110"/>
      <c r="AG172" s="111"/>
      <c r="AH172" s="112"/>
      <c r="AJ172" s="101"/>
      <c r="AL172" s="68" t="str" cm="1">
        <f t="array" aca="1" ref="AL172" ca="1">IF(N172="-","",HYPERLINK("#'DM01-AV-CH'!"&amp;RIGHT(CELL("adresse",OFFSET('DM01-AV-CH'!$G$6,N172-1,0)),LEN(CELL("adresse",OFFSET('DM01-AV-CH'!$G$6,N172-1,0)))-FIND("!",CELL("adresse",OFFSET('DM01-AV-CH'!$G$6,N172-1,0)))),"Modell"))</f>
        <v>Modell</v>
      </c>
      <c r="AM172" s="96" t="str" cm="1">
        <f t="array" ref="AM172">IF($N172="-","",IF(INDEX('DM01-AV-CH'!$G$6:$G$2006,$N172)="","",INDEX('DM01-AV-CH'!$G$6:$G$2006,$N172)))</f>
        <v>FixpunkteKategorie2</v>
      </c>
      <c r="AN172" s="97" t="str" cm="1">
        <f t="array" ref="AN172">IF($N172="-","",IF(INDEX('DM01-AV-CH'!$H$6:$H$2006,$N172)="","",INDEX('DM01-AV-CH'!$H$6:$H$2006,$N172)))</f>
        <v>LFP2Symbol</v>
      </c>
      <c r="AO172" s="98" t="str" cm="1">
        <f t="array" ref="AO172">IF($N172="-","",IF(INDEX('DM01-AV-CH'!$I$6:$I$2006,$N172)="","",INDEX('DM01-AV-CH'!$I$6:$I$2006,$N172)))</f>
        <v>Ori</v>
      </c>
    </row>
    <row r="173" spans="1:41" x14ac:dyDescent="0.25">
      <c r="A173" s="201">
        <v>168</v>
      </c>
      <c r="B173" s="148" t="str" cm="1">
        <f t="array" ref="B173">IF(A173="","",INDEX(Korrelation!$E$4:$E$2004,A173))</f>
        <v>-</v>
      </c>
      <c r="C173" s="148">
        <f t="shared" si="20"/>
        <v>0</v>
      </c>
      <c r="D173" s="148">
        <f t="shared" si="21"/>
        <v>0</v>
      </c>
      <c r="E173" s="148" t="str">
        <f t="shared" si="22"/>
        <v/>
      </c>
      <c r="F173" s="148" t="str">
        <f t="shared" si="23"/>
        <v/>
      </c>
      <c r="G173" s="148" t="str">
        <f t="shared" si="24"/>
        <v/>
      </c>
      <c r="H173" s="148" cm="1">
        <f t="array" ref="H173">IF(A173="","",INDEX(Korrelation!$F$4:$F$2004,A173))</f>
        <v>115</v>
      </c>
      <c r="I173" s="148">
        <f t="shared" si="25"/>
        <v>0</v>
      </c>
      <c r="J173" s="148">
        <f t="shared" si="26"/>
        <v>0</v>
      </c>
      <c r="K173" s="148">
        <f t="shared" si="27"/>
        <v>115</v>
      </c>
      <c r="L173" s="148" t="str">
        <f t="shared" si="28"/>
        <v/>
      </c>
      <c r="M173" s="148" t="str">
        <f t="shared" si="29"/>
        <v/>
      </c>
      <c r="N173" s="148" cm="1">
        <f t="array" ref="N173">IF(A173="","",INDEX(Korrelation!$G$4:$G$2004,A173))</f>
        <v>105</v>
      </c>
      <c r="O173" s="148"/>
      <c r="P173" s="68" t="str" cm="1">
        <f t="array" aca="1" ref="P173" ca="1">IF(E173="",IF(K173="","",HYPERLINK("#DMAV_Dienste!"&amp;RIGHT(CELL("adresse",OFFSET(DMAV_Dienste!$E$6,K173-1,0)),LEN(CELL("adresse",OFFSET(DMAV_Dienste!$E$6,K173-1,0)))-FIND("!",CELL("adresse",OFFSET(DMAV_Dienste!$E$6,K173-1,0)))),"Dienst")),HYPERLINK("#DMAV_Modell!"&amp;RIGHT(CELL("adresse",OFFSET(DMAV_Modell!$G$6,E173-1,0)),LEN(CELL("adresse",OFFSET(DMAV_Modell!$G$6,E173-1,0)))-FIND("!",CELL("adresse",OFFSET(DMAV_Modell!$G$6,E173-1,0)))),"Modell"))</f>
        <v>Dienst</v>
      </c>
      <c r="Q173" s="85" t="str" cm="1">
        <f t="array" ref="Q173">IF(E173="",IF(K173="","",IF(INDEX(DMAV_Dienste!$H$6:$H$2006,K173)="","",INDEX(DMAV_Dienste!$H$6:$H$2006,K173))),IF(INDEX(DMAV_Modell!$J$6:$J$2006,E173)="","",INDEX(DMAV_Modell!$J$6:$J$2006,E173)))</f>
        <v>CLASS</v>
      </c>
      <c r="R173" s="86" t="str" cm="1">
        <f t="array" ref="R173">IF(E173="",IF(K173="","",IF(INDEX(DMAV_Dienste!$G$6:$G$2006,K173)="","",INDEX(DMAV_Dienste!$G$6:$G$2006,K173))),IF(INDEX(DMAV_Modell!$I$6:$I$2006,E173)="","",INDEX(DMAV_Modell!$I$6:$I$2006,E173)))</f>
        <v>FPDS2</v>
      </c>
      <c r="S173" s="86" t="str" cm="1">
        <f t="array" ref="S173">IF(E173="",IF(K173="","",IF(INDEX(DMAV_Dienste!$I$6:$I$2006,K173)="","",INDEX(DMAV_Dienste!$I$6:$I$2006,K173))),IF(INDEX(DMAV_Modell!$K$6:$K$2006,E173)="","",INDEX(DMAV_Modell!$K$6:$K$2006,E173)))</f>
        <v>FixpunkteNachfuehrung</v>
      </c>
      <c r="T173" s="86" t="str" cm="1">
        <f t="array" ref="T173">IF(E173="",IF(K173="","",IF(INDEX(DMAV_Dienste!$L$6:$L$2006,K173)="","",INDEX(DMAV_Dienste!$L$6:$L$2006,K173))),IF(INDEX(DMAV_Modell!$N$6:$N$2006,E173)="","",INDEX(DMAV_Modell!$N$6:$N$2006,E173)))</f>
        <v>NBIdent</v>
      </c>
      <c r="U173" s="87" t="str" cm="1">
        <f t="array" aca="1" ref="U173" ca="1">IF(AND(F173="",L173=""),"",HYPERLINK("#"&amp;RIGHT(CELL("dateiname"),LEN(CELL("dateiname"))-FIND("]",CELL("dateiname")))&amp;"!"&amp;CELL("adresse",OFFSET($F$6,MATCH(IF(F173="",L173,F173),$E$6:$E$2000,0)-1,4)),"STRUCT"))</f>
        <v/>
      </c>
      <c r="V173" s="88" t="str" cm="1">
        <f t="array" aca="1" ref="V173" ca="1">IF(AND(G173="",M173=""),"",HYPERLINK("#"&amp;RIGHT(CELL("dateiname"),LEN(CELL("dateiname"))-FIND("]",CELL("dateiname")))&amp;"!"&amp;CELL("adresse",OFFSET($G$6,MATCH(IF(G173="",M173,G173),$E$6:$E$2000,0)-1,3)),"SUBSTRUCT"))</f>
        <v/>
      </c>
      <c r="X173" s="104"/>
      <c r="Z173" s="117"/>
      <c r="AA173" s="118"/>
      <c r="AB173" s="119"/>
      <c r="AC173" s="120"/>
      <c r="AE173" s="109"/>
      <c r="AF173" s="110"/>
      <c r="AG173" s="111"/>
      <c r="AH173" s="112"/>
      <c r="AJ173" s="101"/>
      <c r="AL173" s="68" t="str" cm="1">
        <f t="array" aca="1" ref="AL173" ca="1">IF(N173="-","",HYPERLINK("#'DM01-AV-CH'!"&amp;RIGHT(CELL("adresse",OFFSET('DM01-AV-CH'!$G$6,N173-1,0)),LEN(CELL("adresse",OFFSET('DM01-AV-CH'!$G$6,N173-1,0)))-FIND("!",CELL("adresse",OFFSET('DM01-AV-CH'!$G$6,N173-1,0)))),"Modell"))</f>
        <v>Modell</v>
      </c>
      <c r="AM173" s="96" t="str" cm="1">
        <f t="array" ref="AM173">IF($N173="-","",IF(INDEX('DM01-AV-CH'!$G$6:$G$2006,$N173)="","",INDEX('DM01-AV-CH'!$G$6:$G$2006,$N173)))</f>
        <v>FixpunkteKategorie2</v>
      </c>
      <c r="AN173" s="97" t="str" cm="1">
        <f t="array" ref="AN173">IF($N173="-","",IF(INDEX('DM01-AV-CH'!$H$6:$H$2006,$N173)="","",INDEX('DM01-AV-CH'!$H$6:$H$2006,$N173)))</f>
        <v>HFP2Nachfuehrung</v>
      </c>
      <c r="AO173" s="98" t="str" cm="1">
        <f t="array" ref="AO173">IF($N173="-","",IF(INDEX('DM01-AV-CH'!$I$6:$I$2006,$N173)="","",INDEX('DM01-AV-CH'!$I$6:$I$2006,$N173)))</f>
        <v>NBIdent</v>
      </c>
    </row>
    <row r="174" spans="1:41" x14ac:dyDescent="0.25">
      <c r="A174" s="201">
        <v>169</v>
      </c>
      <c r="B174" s="148" t="str" cm="1">
        <f t="array" ref="B174">IF(A174="","",INDEX(Korrelation!$E$4:$E$2004,A174))</f>
        <v>-</v>
      </c>
      <c r="C174" s="148">
        <f t="shared" si="20"/>
        <v>0</v>
      </c>
      <c r="D174" s="148">
        <f t="shared" si="21"/>
        <v>0</v>
      </c>
      <c r="E174" s="148" t="str">
        <f t="shared" si="22"/>
        <v/>
      </c>
      <c r="F174" s="148" t="str">
        <f t="shared" si="23"/>
        <v/>
      </c>
      <c r="G174" s="148" t="str">
        <f t="shared" si="24"/>
        <v/>
      </c>
      <c r="H174" s="148" cm="1">
        <f t="array" ref="H174">IF(A174="","",INDEX(Korrelation!$F$4:$F$2004,A174))</f>
        <v>114</v>
      </c>
      <c r="I174" s="148">
        <f t="shared" si="25"/>
        <v>0</v>
      </c>
      <c r="J174" s="148">
        <f t="shared" si="26"/>
        <v>0</v>
      </c>
      <c r="K174" s="148">
        <f t="shared" si="27"/>
        <v>114</v>
      </c>
      <c r="L174" s="148" t="str">
        <f t="shared" si="28"/>
        <v/>
      </c>
      <c r="M174" s="148" t="str">
        <f t="shared" si="29"/>
        <v/>
      </c>
      <c r="N174" s="148" cm="1">
        <f t="array" ref="N174">IF(A174="","",INDEX(Korrelation!$G$4:$G$2004,A174))</f>
        <v>106</v>
      </c>
      <c r="O174" s="148"/>
      <c r="P174" s="68" t="str" cm="1">
        <f t="array" aca="1" ref="P174" ca="1">IF(E174="",IF(K174="","",HYPERLINK("#DMAV_Dienste!"&amp;RIGHT(CELL("adresse",OFFSET(DMAV_Dienste!$E$6,K174-1,0)),LEN(CELL("adresse",OFFSET(DMAV_Dienste!$E$6,K174-1,0)))-FIND("!",CELL("adresse",OFFSET(DMAV_Dienste!$E$6,K174-1,0)))),"Dienst")),HYPERLINK("#DMAV_Modell!"&amp;RIGHT(CELL("adresse",OFFSET(DMAV_Modell!$G$6,E174-1,0)),LEN(CELL("adresse",OFFSET(DMAV_Modell!$G$6,E174-1,0)))-FIND("!",CELL("adresse",OFFSET(DMAV_Modell!$G$6,E174-1,0)))),"Modell"))</f>
        <v>Dienst</v>
      </c>
      <c r="Q174" s="85" t="str" cm="1">
        <f t="array" ref="Q174">IF(E174="",IF(K174="","",IF(INDEX(DMAV_Dienste!$H$6:$H$2006,K174)="","",INDEX(DMAV_Dienste!$H$6:$H$2006,K174))),IF(INDEX(DMAV_Modell!$J$6:$J$2006,E174)="","",INDEX(DMAV_Modell!$J$6:$J$2006,E174)))</f>
        <v>CLASS</v>
      </c>
      <c r="R174" s="86" t="str" cm="1">
        <f t="array" ref="R174">IF(E174="",IF(K174="","",IF(INDEX(DMAV_Dienste!$G$6:$G$2006,K174)="","",INDEX(DMAV_Dienste!$G$6:$G$2006,K174))),IF(INDEX(DMAV_Modell!$I$6:$I$2006,E174)="","",INDEX(DMAV_Modell!$I$6:$I$2006,E174)))</f>
        <v>FPDS2</v>
      </c>
      <c r="S174" s="86" t="str" cm="1">
        <f t="array" ref="S174">IF(E174="",IF(K174="","",IF(INDEX(DMAV_Dienste!$I$6:$I$2006,K174)="","",INDEX(DMAV_Dienste!$I$6:$I$2006,K174))),IF(INDEX(DMAV_Modell!$K$6:$K$2006,E174)="","",INDEX(DMAV_Modell!$K$6:$K$2006,E174)))</f>
        <v>FixpunkteNachfuehrung</v>
      </c>
      <c r="T174" s="86" t="str" cm="1">
        <f t="array" ref="T174">IF(E174="",IF(K174="","",IF(INDEX(DMAV_Dienste!$L$6:$L$2006,K174)="","",INDEX(DMAV_Dienste!$L$6:$L$2006,K174))),IF(INDEX(DMAV_Modell!$N$6:$N$2006,E174)="","",INDEX(DMAV_Modell!$N$6:$N$2006,E174)))</f>
        <v>Identifikator</v>
      </c>
      <c r="U174" s="87" t="str" cm="1">
        <f t="array" aca="1" ref="U174" ca="1">IF(AND(F174="",L174=""),"",HYPERLINK("#"&amp;RIGHT(CELL("dateiname"),LEN(CELL("dateiname"))-FIND("]",CELL("dateiname")))&amp;"!"&amp;CELL("adresse",OFFSET($F$6,MATCH(IF(F174="",L174,F174),$E$6:$E$2000,0)-1,4)),"STRUCT"))</f>
        <v/>
      </c>
      <c r="V174" s="88" t="str" cm="1">
        <f t="array" aca="1" ref="V174" ca="1">IF(AND(G174="",M174=""),"",HYPERLINK("#"&amp;RIGHT(CELL("dateiname"),LEN(CELL("dateiname"))-FIND("]",CELL("dateiname")))&amp;"!"&amp;CELL("adresse",OFFSET($G$6,MATCH(IF(G174="",M174,G174),$E$6:$E$2000,0)-1,3)),"SUBSTRUCT"))</f>
        <v/>
      </c>
      <c r="X174" s="104"/>
      <c r="Z174" s="117"/>
      <c r="AA174" s="118"/>
      <c r="AB174" s="119"/>
      <c r="AC174" s="120"/>
      <c r="AE174" s="109"/>
      <c r="AF174" s="110"/>
      <c r="AG174" s="111"/>
      <c r="AH174" s="112"/>
      <c r="AJ174" s="101"/>
      <c r="AL174" s="68" t="str" cm="1">
        <f t="array" aca="1" ref="AL174" ca="1">IF(N174="-","",HYPERLINK("#'DM01-AV-CH'!"&amp;RIGHT(CELL("adresse",OFFSET('DM01-AV-CH'!$G$6,N174-1,0)),LEN(CELL("adresse",OFFSET('DM01-AV-CH'!$G$6,N174-1,0)))-FIND("!",CELL("adresse",OFFSET('DM01-AV-CH'!$G$6,N174-1,0)))),"Modell"))</f>
        <v>Modell</v>
      </c>
      <c r="AM174" s="96" t="str" cm="1">
        <f t="array" ref="AM174">IF($N174="-","",IF(INDEX('DM01-AV-CH'!$G$6:$G$2006,$N174)="","",INDEX('DM01-AV-CH'!$G$6:$G$2006,$N174)))</f>
        <v>FixpunkteKategorie2</v>
      </c>
      <c r="AN174" s="97" t="str" cm="1">
        <f t="array" ref="AN174">IF($N174="-","",IF(INDEX('DM01-AV-CH'!$H$6:$H$2006,$N174)="","",INDEX('DM01-AV-CH'!$H$6:$H$2006,$N174)))</f>
        <v>HFP2Nachfuehrung</v>
      </c>
      <c r="AO174" s="98" t="str" cm="1">
        <f t="array" ref="AO174">IF($N174="-","",IF(INDEX('DM01-AV-CH'!$I$6:$I$2006,$N174)="","",INDEX('DM01-AV-CH'!$I$6:$I$2006,$N174)))</f>
        <v>Identifikator</v>
      </c>
    </row>
    <row r="175" spans="1:41" x14ac:dyDescent="0.25">
      <c r="A175" s="201">
        <v>170</v>
      </c>
      <c r="B175" s="148" t="str" cm="1">
        <f t="array" ref="B175">IF(A175="","",INDEX(Korrelation!$E$4:$E$2004,A175))</f>
        <v>-</v>
      </c>
      <c r="C175" s="148">
        <f t="shared" si="20"/>
        <v>0</v>
      </c>
      <c r="D175" s="148">
        <f t="shared" si="21"/>
        <v>0</v>
      </c>
      <c r="E175" s="148" t="str">
        <f t="shared" si="22"/>
        <v/>
      </c>
      <c r="F175" s="148" t="str">
        <f t="shared" si="23"/>
        <v/>
      </c>
      <c r="G175" s="148" t="str">
        <f t="shared" si="24"/>
        <v/>
      </c>
      <c r="H175" s="148" cm="1">
        <f t="array" ref="H175">IF(A175="","",INDEX(Korrelation!$F$4:$F$2004,A175))</f>
        <v>111</v>
      </c>
      <c r="I175" s="148">
        <f t="shared" si="25"/>
        <v>0</v>
      </c>
      <c r="J175" s="148">
        <f t="shared" si="26"/>
        <v>0</v>
      </c>
      <c r="K175" s="148">
        <f t="shared" si="27"/>
        <v>111</v>
      </c>
      <c r="L175" s="148" t="str">
        <f t="shared" si="28"/>
        <v/>
      </c>
      <c r="M175" s="148" t="str">
        <f t="shared" si="29"/>
        <v/>
      </c>
      <c r="N175" s="148" cm="1">
        <f t="array" ref="N175">IF(A175="","",INDEX(Korrelation!$G$4:$G$2004,A175))</f>
        <v>107</v>
      </c>
      <c r="O175" s="148"/>
      <c r="P175" s="68" t="str" cm="1">
        <f t="array" aca="1" ref="P175" ca="1">IF(E175="",IF(K175="","",HYPERLINK("#DMAV_Dienste!"&amp;RIGHT(CELL("adresse",OFFSET(DMAV_Dienste!$E$6,K175-1,0)),LEN(CELL("adresse",OFFSET(DMAV_Dienste!$E$6,K175-1,0)))-FIND("!",CELL("adresse",OFFSET(DMAV_Dienste!$E$6,K175-1,0)))),"Dienst")),HYPERLINK("#DMAV_Modell!"&amp;RIGHT(CELL("adresse",OFFSET(DMAV_Modell!$G$6,E175-1,0)),LEN(CELL("adresse",OFFSET(DMAV_Modell!$G$6,E175-1,0)))-FIND("!",CELL("adresse",OFFSET(DMAV_Modell!$G$6,E175-1,0)))),"Modell"))</f>
        <v>Dienst</v>
      </c>
      <c r="Q175" s="85" t="str" cm="1">
        <f t="array" ref="Q175">IF(E175="",IF(K175="","",IF(INDEX(DMAV_Dienste!$H$6:$H$2006,K175)="","",INDEX(DMAV_Dienste!$H$6:$H$2006,K175))),IF(INDEX(DMAV_Modell!$J$6:$J$2006,E175)="","",INDEX(DMAV_Modell!$J$6:$J$2006,E175)))</f>
        <v>CLASS</v>
      </c>
      <c r="R175" s="86" t="str" cm="1">
        <f t="array" ref="R175">IF(E175="",IF(K175="","",IF(INDEX(DMAV_Dienste!$G$6:$G$2006,K175)="","",INDEX(DMAV_Dienste!$G$6:$G$2006,K175))),IF(INDEX(DMAV_Modell!$I$6:$I$2006,E175)="","",INDEX(DMAV_Modell!$I$6:$I$2006,E175)))</f>
        <v>FPDS2</v>
      </c>
      <c r="S175" s="86" t="str" cm="1">
        <f t="array" ref="S175">IF(E175="",IF(K175="","",IF(INDEX(DMAV_Dienste!$I$6:$I$2006,K175)="","",INDEX(DMAV_Dienste!$I$6:$I$2006,K175))),IF(INDEX(DMAV_Modell!$K$6:$K$2006,E175)="","",INDEX(DMAV_Modell!$K$6:$K$2006,E175)))</f>
        <v>FixpunkteNachfuehrung</v>
      </c>
      <c r="T175" s="86" t="str" cm="1">
        <f t="array" ref="T175">IF(E175="",IF(K175="","",IF(INDEX(DMAV_Dienste!$L$6:$L$2006,K175)="","",INDEX(DMAV_Dienste!$L$6:$L$2006,K175))),IF(INDEX(DMAV_Modell!$N$6:$N$2006,E175)="","",INDEX(DMAV_Modell!$N$6:$N$2006,E175)))</f>
        <v>Beschreibung</v>
      </c>
      <c r="U175" s="87" t="str" cm="1">
        <f t="array" aca="1" ref="U175" ca="1">IF(AND(F175="",L175=""),"",HYPERLINK("#"&amp;RIGHT(CELL("dateiname"),LEN(CELL("dateiname"))-FIND("]",CELL("dateiname")))&amp;"!"&amp;CELL("adresse",OFFSET($F$6,MATCH(IF(F175="",L175,F175),$E$6:$E$2000,0)-1,4)),"STRUCT"))</f>
        <v/>
      </c>
      <c r="V175" s="88" t="str" cm="1">
        <f t="array" aca="1" ref="V175" ca="1">IF(AND(G175="",M175=""),"",HYPERLINK("#"&amp;RIGHT(CELL("dateiname"),LEN(CELL("dateiname"))-FIND("]",CELL("dateiname")))&amp;"!"&amp;CELL("adresse",OFFSET($G$6,MATCH(IF(G175="",M175,G175),$E$6:$E$2000,0)-1,3)),"SUBSTRUCT"))</f>
        <v/>
      </c>
      <c r="X175" s="104"/>
      <c r="Z175" s="117"/>
      <c r="AA175" s="118"/>
      <c r="AB175" s="119"/>
      <c r="AC175" s="120"/>
      <c r="AE175" s="109"/>
      <c r="AF175" s="110"/>
      <c r="AG175" s="111"/>
      <c r="AH175" s="112"/>
      <c r="AJ175" s="101"/>
      <c r="AL175" s="68" t="str" cm="1">
        <f t="array" aca="1" ref="AL175" ca="1">IF(N175="-","",HYPERLINK("#'DM01-AV-CH'!"&amp;RIGHT(CELL("adresse",OFFSET('DM01-AV-CH'!$G$6,N175-1,0)),LEN(CELL("adresse",OFFSET('DM01-AV-CH'!$G$6,N175-1,0)))-FIND("!",CELL("adresse",OFFSET('DM01-AV-CH'!$G$6,N175-1,0)))),"Modell"))</f>
        <v>Modell</v>
      </c>
      <c r="AM175" s="96" t="str" cm="1">
        <f t="array" ref="AM175">IF($N175="-","",IF(INDEX('DM01-AV-CH'!$G$6:$G$2006,$N175)="","",INDEX('DM01-AV-CH'!$G$6:$G$2006,$N175)))</f>
        <v>FixpunkteKategorie2</v>
      </c>
      <c r="AN175" s="97" t="str" cm="1">
        <f t="array" ref="AN175">IF($N175="-","",IF(INDEX('DM01-AV-CH'!$H$6:$H$2006,$N175)="","",INDEX('DM01-AV-CH'!$H$6:$H$2006,$N175)))</f>
        <v>HFP2Nachfuehrung</v>
      </c>
      <c r="AO175" s="98" t="str" cm="1">
        <f t="array" ref="AO175">IF($N175="-","",IF(INDEX('DM01-AV-CH'!$I$6:$I$2006,$N175)="","",INDEX('DM01-AV-CH'!$I$6:$I$2006,$N175)))</f>
        <v>Beschreibung</v>
      </c>
    </row>
    <row r="176" spans="1:41" x14ac:dyDescent="0.25">
      <c r="A176" s="201">
        <v>171</v>
      </c>
      <c r="B176" s="148" t="str" cm="1">
        <f t="array" ref="B176">IF(A176="","",INDEX(Korrelation!$E$4:$E$2004,A176))</f>
        <v>-</v>
      </c>
      <c r="C176" s="148">
        <f t="shared" si="20"/>
        <v>0</v>
      </c>
      <c r="D176" s="148">
        <f t="shared" si="21"/>
        <v>0</v>
      </c>
      <c r="E176" s="148" t="str">
        <f t="shared" si="22"/>
        <v/>
      </c>
      <c r="F176" s="148" t="str">
        <f t="shared" si="23"/>
        <v/>
      </c>
      <c r="G176" s="148" t="str">
        <f t="shared" si="24"/>
        <v/>
      </c>
      <c r="H176" s="148" t="str" cm="1">
        <f t="array" ref="H176">IF(A176="","",INDEX(Korrelation!$F$4:$F$2004,A176))</f>
        <v>-</v>
      </c>
      <c r="I176" s="148">
        <f t="shared" si="25"/>
        <v>0</v>
      </c>
      <c r="J176" s="148">
        <f t="shared" si="26"/>
        <v>0</v>
      </c>
      <c r="K176" s="148" t="str">
        <f t="shared" si="27"/>
        <v/>
      </c>
      <c r="L176" s="148" t="str">
        <f t="shared" si="28"/>
        <v/>
      </c>
      <c r="M176" s="148" t="str">
        <f t="shared" si="29"/>
        <v/>
      </c>
      <c r="N176" s="148" cm="1">
        <f t="array" ref="N176">IF(A176="","",INDEX(Korrelation!$G$4:$G$2004,A176))</f>
        <v>108</v>
      </c>
      <c r="O176" s="148"/>
      <c r="P176" s="68" t="str" cm="1">
        <f t="array" aca="1" ref="P176" ca="1">IF(E176="",IF(K176="","",HYPERLINK("#DMAV_Dienste!"&amp;RIGHT(CELL("adresse",OFFSET(DMAV_Dienste!$E$6,K176-1,0)),LEN(CELL("adresse",OFFSET(DMAV_Dienste!$E$6,K176-1,0)))-FIND("!",CELL("adresse",OFFSET(DMAV_Dienste!$E$6,K176-1,0)))),"Dienst")),HYPERLINK("#DMAV_Modell!"&amp;RIGHT(CELL("adresse",OFFSET(DMAV_Modell!$G$6,E176-1,0)),LEN(CELL("adresse",OFFSET(DMAV_Modell!$G$6,E176-1,0)))-FIND("!",CELL("adresse",OFFSET(DMAV_Modell!$G$6,E176-1,0)))),"Modell"))</f>
        <v/>
      </c>
      <c r="Q176" s="85" t="str" cm="1">
        <f t="array" ref="Q176">IF(E176="",IF(K176="","",IF(INDEX(DMAV_Dienste!$H$6:$H$2006,K176)="","",INDEX(DMAV_Dienste!$H$6:$H$2006,K176))),IF(INDEX(DMAV_Modell!$J$6:$J$2006,E176)="","",INDEX(DMAV_Modell!$J$6:$J$2006,E176)))</f>
        <v/>
      </c>
      <c r="R176" s="86" t="str" cm="1">
        <f t="array" ref="R176">IF(E176="",IF(K176="","",IF(INDEX(DMAV_Dienste!$G$6:$G$2006,K176)="","",INDEX(DMAV_Dienste!$G$6:$G$2006,K176))),IF(INDEX(DMAV_Modell!$I$6:$I$2006,E176)="","",INDEX(DMAV_Modell!$I$6:$I$2006,E176)))</f>
        <v/>
      </c>
      <c r="S176" s="86" t="str" cm="1">
        <f t="array" ref="S176">IF(E176="",IF(K176="","",IF(INDEX(DMAV_Dienste!$I$6:$I$2006,K176)="","",INDEX(DMAV_Dienste!$I$6:$I$2006,K176))),IF(INDEX(DMAV_Modell!$K$6:$K$2006,E176)="","",INDEX(DMAV_Modell!$K$6:$K$2006,E176)))</f>
        <v/>
      </c>
      <c r="T176" s="86" t="str" cm="1">
        <f t="array" ref="T176">IF(E176="",IF(K176="","",IF(INDEX(DMAV_Dienste!$L$6:$L$2006,K176)="","",INDEX(DMAV_Dienste!$L$6:$L$2006,K176))),IF(INDEX(DMAV_Modell!$N$6:$N$2006,E176)="","",INDEX(DMAV_Modell!$N$6:$N$2006,E176)))</f>
        <v/>
      </c>
      <c r="U176" s="87" t="str" cm="1">
        <f t="array" aca="1" ref="U176" ca="1">IF(AND(F176="",L176=""),"",HYPERLINK("#"&amp;RIGHT(CELL("dateiname"),LEN(CELL("dateiname"))-FIND("]",CELL("dateiname")))&amp;"!"&amp;CELL("adresse",OFFSET($F$6,MATCH(IF(F176="",L176,F176),$E$6:$E$2000,0)-1,4)),"STRUCT"))</f>
        <v/>
      </c>
      <c r="V176" s="88" t="str" cm="1">
        <f t="array" aca="1" ref="V176" ca="1">IF(AND(G176="",M176=""),"",HYPERLINK("#"&amp;RIGHT(CELL("dateiname"),LEN(CELL("dateiname"))-FIND("]",CELL("dateiname")))&amp;"!"&amp;CELL("adresse",OFFSET($G$6,MATCH(IF(G176="",M176,G176),$E$6:$E$2000,0)-1,3)),"SUBSTRUCT"))</f>
        <v/>
      </c>
      <c r="X176" s="104"/>
      <c r="Z176" s="117"/>
      <c r="AA176" s="118"/>
      <c r="AB176" s="119"/>
      <c r="AC176" s="120"/>
      <c r="AE176" s="109"/>
      <c r="AF176" s="110"/>
      <c r="AG176" s="111"/>
      <c r="AH176" s="112"/>
      <c r="AJ176" s="101"/>
      <c r="AL176" s="68" t="str" cm="1">
        <f t="array" aca="1" ref="AL176" ca="1">IF(N176="-","",HYPERLINK("#'DM01-AV-CH'!"&amp;RIGHT(CELL("adresse",OFFSET('DM01-AV-CH'!$G$6,N176-1,0)),LEN(CELL("adresse",OFFSET('DM01-AV-CH'!$G$6,N176-1,0)))-FIND("!",CELL("adresse",OFFSET('DM01-AV-CH'!$G$6,N176-1,0)))),"Modell"))</f>
        <v>Modell</v>
      </c>
      <c r="AM176" s="96" t="str" cm="1">
        <f t="array" ref="AM176">IF($N176="-","",IF(INDEX('DM01-AV-CH'!$G$6:$G$2006,$N176)="","",INDEX('DM01-AV-CH'!$G$6:$G$2006,$N176)))</f>
        <v>FixpunkteKategorie2</v>
      </c>
      <c r="AN176" s="97" t="str" cm="1">
        <f t="array" ref="AN176">IF($N176="-","",IF(INDEX('DM01-AV-CH'!$H$6:$H$2006,$N176)="","",INDEX('DM01-AV-CH'!$H$6:$H$2006,$N176)))</f>
        <v>HFP2Nachfuehrung</v>
      </c>
      <c r="AO176" s="98" t="str" cm="1">
        <f t="array" ref="AO176">IF($N176="-","",IF(INDEX('DM01-AV-CH'!$I$6:$I$2006,$N176)="","",INDEX('DM01-AV-CH'!$I$6:$I$2006,$N176)))</f>
        <v>Perimeter</v>
      </c>
    </row>
    <row r="177" spans="1:41" x14ac:dyDescent="0.25">
      <c r="A177" s="201">
        <v>172</v>
      </c>
      <c r="B177" s="148" t="str" cm="1">
        <f t="array" ref="B177">IF(A177="","",INDEX(Korrelation!$E$4:$E$2004,A177))</f>
        <v>-</v>
      </c>
      <c r="C177" s="148">
        <f t="shared" si="20"/>
        <v>0</v>
      </c>
      <c r="D177" s="148">
        <f t="shared" si="21"/>
        <v>0</v>
      </c>
      <c r="E177" s="148" t="str">
        <f t="shared" si="22"/>
        <v/>
      </c>
      <c r="F177" s="148" t="str">
        <f t="shared" si="23"/>
        <v/>
      </c>
      <c r="G177" s="148" t="str">
        <f t="shared" si="24"/>
        <v/>
      </c>
      <c r="H177" s="148" cm="1">
        <f t="array" ref="H177">IF(A177="","",INDEX(Korrelation!$F$4:$F$2004,A177))</f>
        <v>112</v>
      </c>
      <c r="I177" s="148">
        <f t="shared" si="25"/>
        <v>0</v>
      </c>
      <c r="J177" s="148">
        <f t="shared" si="26"/>
        <v>0</v>
      </c>
      <c r="K177" s="148">
        <f t="shared" si="27"/>
        <v>112</v>
      </c>
      <c r="L177" s="148" t="str">
        <f t="shared" si="28"/>
        <v/>
      </c>
      <c r="M177" s="148" t="str">
        <f t="shared" si="29"/>
        <v/>
      </c>
      <c r="N177" s="148" cm="1">
        <f t="array" ref="N177">IF(A177="","",INDEX(Korrelation!$G$4:$G$2004,A177))</f>
        <v>109</v>
      </c>
      <c r="O177" s="148"/>
      <c r="P177" s="68" t="str" cm="1">
        <f t="array" aca="1" ref="P177" ca="1">IF(E177="",IF(K177="","",HYPERLINK("#DMAV_Dienste!"&amp;RIGHT(CELL("adresse",OFFSET(DMAV_Dienste!$E$6,K177-1,0)),LEN(CELL("adresse",OFFSET(DMAV_Dienste!$E$6,K177-1,0)))-FIND("!",CELL("adresse",OFFSET(DMAV_Dienste!$E$6,K177-1,0)))),"Dienst")),HYPERLINK("#DMAV_Modell!"&amp;RIGHT(CELL("adresse",OFFSET(DMAV_Modell!$G$6,E177-1,0)),LEN(CELL("adresse",OFFSET(DMAV_Modell!$G$6,E177-1,0)))-FIND("!",CELL("adresse",OFFSET(DMAV_Modell!$G$6,E177-1,0)))),"Modell"))</f>
        <v>Dienst</v>
      </c>
      <c r="Q177" s="85" t="str" cm="1">
        <f t="array" ref="Q177">IF(E177="",IF(K177="","",IF(INDEX(DMAV_Dienste!$H$6:$H$2006,K177)="","",INDEX(DMAV_Dienste!$H$6:$H$2006,K177))),IF(INDEX(DMAV_Modell!$J$6:$J$2006,E177)="","",INDEX(DMAV_Modell!$J$6:$J$2006,E177)))</f>
        <v>CLASS</v>
      </c>
      <c r="R177" s="86" t="str" cm="1">
        <f t="array" ref="R177">IF(E177="",IF(K177="","",IF(INDEX(DMAV_Dienste!$G$6:$G$2006,K177)="","",INDEX(DMAV_Dienste!$G$6:$G$2006,K177))),IF(INDEX(DMAV_Modell!$I$6:$I$2006,E177)="","",INDEX(DMAV_Modell!$I$6:$I$2006,E177)))</f>
        <v>FPDS2</v>
      </c>
      <c r="S177" s="86" t="str" cm="1">
        <f t="array" ref="S177">IF(E177="",IF(K177="","",IF(INDEX(DMAV_Dienste!$I$6:$I$2006,K177)="","",INDEX(DMAV_Dienste!$I$6:$I$2006,K177))),IF(INDEX(DMAV_Modell!$K$6:$K$2006,E177)="","",INDEX(DMAV_Modell!$K$6:$K$2006,E177)))</f>
        <v>FixpunkteNachfuehrung</v>
      </c>
      <c r="T177" s="86" t="str" cm="1">
        <f t="array" ref="T177">IF(E177="",IF(K177="","",IF(INDEX(DMAV_Dienste!$L$6:$L$2006,K177)="","",INDEX(DMAV_Dienste!$L$6:$L$2006,K177))),IF(INDEX(DMAV_Modell!$N$6:$N$2006,E177)="","",INDEX(DMAV_Modell!$N$6:$N$2006,E177)))</f>
        <v>GueltigerEintrag</v>
      </c>
      <c r="U177" s="87" t="str" cm="1">
        <f t="array" aca="1" ref="U177" ca="1">IF(AND(F177="",L177=""),"",HYPERLINK("#"&amp;RIGHT(CELL("dateiname"),LEN(CELL("dateiname"))-FIND("]",CELL("dateiname")))&amp;"!"&amp;CELL("adresse",OFFSET($F$6,MATCH(IF(F177="",L177,F177),$E$6:$E$2000,0)-1,4)),"STRUCT"))</f>
        <v/>
      </c>
      <c r="V177" s="88" t="str" cm="1">
        <f t="array" aca="1" ref="V177" ca="1">IF(AND(G177="",M177=""),"",HYPERLINK("#"&amp;RIGHT(CELL("dateiname"),LEN(CELL("dateiname"))-FIND("]",CELL("dateiname")))&amp;"!"&amp;CELL("adresse",OFFSET($G$6,MATCH(IF(G177="",M177,G177),$E$6:$E$2000,0)-1,3)),"SUBSTRUCT"))</f>
        <v/>
      </c>
      <c r="X177" s="104"/>
      <c r="Z177" s="117"/>
      <c r="AA177" s="118"/>
      <c r="AB177" s="119"/>
      <c r="AC177" s="120"/>
      <c r="AE177" s="109"/>
      <c r="AF177" s="110"/>
      <c r="AG177" s="111"/>
      <c r="AH177" s="112"/>
      <c r="AJ177" s="101"/>
      <c r="AL177" s="68" t="str" cm="1">
        <f t="array" aca="1" ref="AL177" ca="1">IF(N177="-","",HYPERLINK("#'DM01-AV-CH'!"&amp;RIGHT(CELL("adresse",OFFSET('DM01-AV-CH'!$G$6,N177-1,0)),LEN(CELL("adresse",OFFSET('DM01-AV-CH'!$G$6,N177-1,0)))-FIND("!",CELL("adresse",OFFSET('DM01-AV-CH'!$G$6,N177-1,0)))),"Modell"))</f>
        <v>Modell</v>
      </c>
      <c r="AM177" s="96" t="str" cm="1">
        <f t="array" ref="AM177">IF($N177="-","",IF(INDEX('DM01-AV-CH'!$G$6:$G$2006,$N177)="","",INDEX('DM01-AV-CH'!$G$6:$G$2006,$N177)))</f>
        <v>FixpunkteKategorie2</v>
      </c>
      <c r="AN177" s="97" t="str" cm="1">
        <f t="array" ref="AN177">IF($N177="-","",IF(INDEX('DM01-AV-CH'!$H$6:$H$2006,$N177)="","",INDEX('DM01-AV-CH'!$H$6:$H$2006,$N177)))</f>
        <v>HFP2Nachfuehrung</v>
      </c>
      <c r="AO177" s="98" t="str" cm="1">
        <f t="array" ref="AO177">IF($N177="-","",IF(INDEX('DM01-AV-CH'!$I$6:$I$2006,$N177)="","",INDEX('DM01-AV-CH'!$I$6:$I$2006,$N177)))</f>
        <v>GueltigerEintrag</v>
      </c>
    </row>
    <row r="178" spans="1:41" x14ac:dyDescent="0.25">
      <c r="A178" s="201">
        <v>173</v>
      </c>
      <c r="B178" s="148" t="str" cm="1">
        <f t="array" ref="B178">IF(A178="","",INDEX(Korrelation!$E$4:$E$2004,A178))</f>
        <v>-</v>
      </c>
      <c r="C178" s="148">
        <f t="shared" si="20"/>
        <v>0</v>
      </c>
      <c r="D178" s="148">
        <f t="shared" si="21"/>
        <v>0</v>
      </c>
      <c r="E178" s="148" t="str">
        <f t="shared" si="22"/>
        <v/>
      </c>
      <c r="F178" s="148" t="str">
        <f t="shared" si="23"/>
        <v/>
      </c>
      <c r="G178" s="148" t="str">
        <f t="shared" si="24"/>
        <v/>
      </c>
      <c r="H178" s="148" t="str" cm="1">
        <f t="array" ref="H178">IF(A178="","",INDEX(Korrelation!$F$4:$F$2004,A178))</f>
        <v>-</v>
      </c>
      <c r="I178" s="148">
        <f t="shared" si="25"/>
        <v>0</v>
      </c>
      <c r="J178" s="148">
        <f t="shared" si="26"/>
        <v>0</v>
      </c>
      <c r="K178" s="148" t="str">
        <f t="shared" si="27"/>
        <v/>
      </c>
      <c r="L178" s="148" t="str">
        <f t="shared" si="28"/>
        <v/>
      </c>
      <c r="M178" s="148" t="str">
        <f t="shared" si="29"/>
        <v/>
      </c>
      <c r="N178" s="148" cm="1">
        <f t="array" ref="N178">IF(A178="","",INDEX(Korrelation!$G$4:$G$2004,A178))</f>
        <v>110</v>
      </c>
      <c r="O178" s="148"/>
      <c r="P178" s="68" t="str" cm="1">
        <f t="array" aca="1" ref="P178" ca="1">IF(E178="",IF(K178="","",HYPERLINK("#DMAV_Dienste!"&amp;RIGHT(CELL("adresse",OFFSET(DMAV_Dienste!$E$6,K178-1,0)),LEN(CELL("adresse",OFFSET(DMAV_Dienste!$E$6,K178-1,0)))-FIND("!",CELL("adresse",OFFSET(DMAV_Dienste!$E$6,K178-1,0)))),"Dienst")),HYPERLINK("#DMAV_Modell!"&amp;RIGHT(CELL("adresse",OFFSET(DMAV_Modell!$G$6,E178-1,0)),LEN(CELL("adresse",OFFSET(DMAV_Modell!$G$6,E178-1,0)))-FIND("!",CELL("adresse",OFFSET(DMAV_Modell!$G$6,E178-1,0)))),"Modell"))</f>
        <v/>
      </c>
      <c r="Q178" s="85" t="str" cm="1">
        <f t="array" ref="Q178">IF(E178="",IF(K178="","",IF(INDEX(DMAV_Dienste!$H$6:$H$2006,K178)="","",INDEX(DMAV_Dienste!$H$6:$H$2006,K178))),IF(INDEX(DMAV_Modell!$J$6:$J$2006,E178)="","",INDEX(DMAV_Modell!$J$6:$J$2006,E178)))</f>
        <v/>
      </c>
      <c r="R178" s="86" t="str" cm="1">
        <f t="array" ref="R178">IF(E178="",IF(K178="","",IF(INDEX(DMAV_Dienste!$G$6:$G$2006,K178)="","",INDEX(DMAV_Dienste!$G$6:$G$2006,K178))),IF(INDEX(DMAV_Modell!$I$6:$I$2006,E178)="","",INDEX(DMAV_Modell!$I$6:$I$2006,E178)))</f>
        <v/>
      </c>
      <c r="S178" s="86" t="str" cm="1">
        <f t="array" ref="S178">IF(E178="",IF(K178="","",IF(INDEX(DMAV_Dienste!$I$6:$I$2006,K178)="","",INDEX(DMAV_Dienste!$I$6:$I$2006,K178))),IF(INDEX(DMAV_Modell!$K$6:$K$2006,E178)="","",INDEX(DMAV_Modell!$K$6:$K$2006,E178)))</f>
        <v/>
      </c>
      <c r="T178" s="86" t="str" cm="1">
        <f t="array" ref="T178">IF(E178="",IF(K178="","",IF(INDEX(DMAV_Dienste!$L$6:$L$2006,K178)="","",INDEX(DMAV_Dienste!$L$6:$L$2006,K178))),IF(INDEX(DMAV_Modell!$N$6:$N$2006,E178)="","",INDEX(DMAV_Modell!$N$6:$N$2006,E178)))</f>
        <v/>
      </c>
      <c r="U178" s="87" t="str" cm="1">
        <f t="array" aca="1" ref="U178" ca="1">IF(AND(F178="",L178=""),"",HYPERLINK("#"&amp;RIGHT(CELL("dateiname"),LEN(CELL("dateiname"))-FIND("]",CELL("dateiname")))&amp;"!"&amp;CELL("adresse",OFFSET($F$6,MATCH(IF(F178="",L178,F178),$E$6:$E$2000,0)-1,4)),"STRUCT"))</f>
        <v/>
      </c>
      <c r="V178" s="88" t="str" cm="1">
        <f t="array" aca="1" ref="V178" ca="1">IF(AND(G178="",M178=""),"",HYPERLINK("#"&amp;RIGHT(CELL("dateiname"),LEN(CELL("dateiname"))-FIND("]",CELL("dateiname")))&amp;"!"&amp;CELL("adresse",OFFSET($G$6,MATCH(IF(G178="",M178,G178),$E$6:$E$2000,0)-1,3)),"SUBSTRUCT"))</f>
        <v/>
      </c>
      <c r="X178" s="104"/>
      <c r="Z178" s="117"/>
      <c r="AA178" s="118"/>
      <c r="AB178" s="119"/>
      <c r="AC178" s="120"/>
      <c r="AE178" s="109"/>
      <c r="AF178" s="110"/>
      <c r="AG178" s="111"/>
      <c r="AH178" s="112"/>
      <c r="AJ178" s="101" t="s">
        <v>3657</v>
      </c>
      <c r="AL178" s="68" t="str" cm="1">
        <f t="array" aca="1" ref="AL178" ca="1">IF(N178="-","",HYPERLINK("#'DM01-AV-CH'!"&amp;RIGHT(CELL("adresse",OFFSET('DM01-AV-CH'!$G$6,N178-1,0)),LEN(CELL("adresse",OFFSET('DM01-AV-CH'!$G$6,N178-1,0)))-FIND("!",CELL("adresse",OFFSET('DM01-AV-CH'!$G$6,N178-1,0)))),"Modell"))</f>
        <v>Modell</v>
      </c>
      <c r="AM178" s="96" t="str" cm="1">
        <f t="array" ref="AM178">IF($N178="-","",IF(INDEX('DM01-AV-CH'!$G$6:$G$2006,$N178)="","",INDEX('DM01-AV-CH'!$G$6:$G$2006,$N178)))</f>
        <v>FixpunkteKategorie2</v>
      </c>
      <c r="AN178" s="97" t="str" cm="1">
        <f t="array" ref="AN178">IF($N178="-","",IF(INDEX('DM01-AV-CH'!$H$6:$H$2006,$N178)="","",INDEX('DM01-AV-CH'!$H$6:$H$2006,$N178)))</f>
        <v>HFP2Nachfuehrung</v>
      </c>
      <c r="AO178" s="98" t="str" cm="1">
        <f t="array" ref="AO178">IF($N178="-","",IF(INDEX('DM01-AV-CH'!$I$6:$I$2006,$N178)="","",INDEX('DM01-AV-CH'!$I$6:$I$2006,$N178)))</f>
        <v>Datum1</v>
      </c>
    </row>
    <row r="179" spans="1:41" x14ac:dyDescent="0.25">
      <c r="A179" s="201">
        <v>174</v>
      </c>
      <c r="B179" s="148" t="str" cm="1">
        <f t="array" ref="B179">IF(A179="","",INDEX(Korrelation!$E$4:$E$2004,A179))</f>
        <v>-</v>
      </c>
      <c r="C179" s="148">
        <f t="shared" si="20"/>
        <v>0</v>
      </c>
      <c r="D179" s="148">
        <f t="shared" si="21"/>
        <v>0</v>
      </c>
      <c r="E179" s="148" t="str">
        <f t="shared" si="22"/>
        <v/>
      </c>
      <c r="F179" s="148" t="str">
        <f t="shared" si="23"/>
        <v/>
      </c>
      <c r="G179" s="148" t="str">
        <f t="shared" si="24"/>
        <v/>
      </c>
      <c r="H179" s="148" cm="1">
        <f t="array" ref="H179">IF(A179="","",INDEX(Korrelation!$F$4:$F$2004,A179))</f>
        <v>113</v>
      </c>
      <c r="I179" s="148">
        <f t="shared" si="25"/>
        <v>0</v>
      </c>
      <c r="J179" s="148">
        <f t="shared" si="26"/>
        <v>0</v>
      </c>
      <c r="K179" s="148">
        <f t="shared" si="27"/>
        <v>113</v>
      </c>
      <c r="L179" s="148" t="str">
        <f t="shared" si="28"/>
        <v/>
      </c>
      <c r="M179" s="148" t="str">
        <f t="shared" si="29"/>
        <v/>
      </c>
      <c r="N179" s="148" t="str" cm="1">
        <f t="array" ref="N179">IF(A179="","",INDEX(Korrelation!$G$4:$G$2004,A179))</f>
        <v>-</v>
      </c>
      <c r="O179" s="148"/>
      <c r="P179" s="68" t="str" cm="1">
        <f t="array" aca="1" ref="P179" ca="1">IF(E179="",IF(K179="","",HYPERLINK("#DMAV_Dienste!"&amp;RIGHT(CELL("adresse",OFFSET(DMAV_Dienste!$E$6,K179-1,0)),LEN(CELL("adresse",OFFSET(DMAV_Dienste!$E$6,K179-1,0)))-FIND("!",CELL("adresse",OFFSET(DMAV_Dienste!$E$6,K179-1,0)))),"Dienst")),HYPERLINK("#DMAV_Modell!"&amp;RIGHT(CELL("adresse",OFFSET(DMAV_Modell!$G$6,E179-1,0)),LEN(CELL("adresse",OFFSET(DMAV_Modell!$G$6,E179-1,0)))-FIND("!",CELL("adresse",OFFSET(DMAV_Modell!$G$6,E179-1,0)))),"Modell"))</f>
        <v>Dienst</v>
      </c>
      <c r="Q179" s="85" t="str" cm="1">
        <f t="array" ref="Q179">IF(E179="",IF(K179="","",IF(INDEX(DMAV_Dienste!$H$6:$H$2006,K179)="","",INDEX(DMAV_Dienste!$H$6:$H$2006,K179))),IF(INDEX(DMAV_Modell!$J$6:$J$2006,E179)="","",INDEX(DMAV_Modell!$J$6:$J$2006,E179)))</f>
        <v>CLASS</v>
      </c>
      <c r="R179" s="86" t="str" cm="1">
        <f t="array" ref="R179">IF(E179="",IF(K179="","",IF(INDEX(DMAV_Dienste!$G$6:$G$2006,K179)="","",INDEX(DMAV_Dienste!$G$6:$G$2006,K179))),IF(INDEX(DMAV_Modell!$I$6:$I$2006,E179)="","",INDEX(DMAV_Modell!$I$6:$I$2006,E179)))</f>
        <v>FPDS2</v>
      </c>
      <c r="S179" s="86" t="str" cm="1">
        <f t="array" ref="S179">IF(E179="",IF(K179="","",IF(INDEX(DMAV_Dienste!$I$6:$I$2006,K179)="","",INDEX(DMAV_Dienste!$I$6:$I$2006,K179))),IF(INDEX(DMAV_Modell!$K$6:$K$2006,E179)="","",INDEX(DMAV_Modell!$K$6:$K$2006,E179)))</f>
        <v>FixpunkteNachfuehrung</v>
      </c>
      <c r="T179" s="86" t="str" cm="1">
        <f t="array" ref="T179">IF(E179="",IF(K179="","",IF(INDEX(DMAV_Dienste!$L$6:$L$2006,K179)="","",INDEX(DMAV_Dienste!$L$6:$L$2006,K179))),IF(INDEX(DMAV_Modell!$N$6:$N$2006,E179)="","",INDEX(DMAV_Modell!$N$6:$N$2006,E179)))</f>
        <v>DatumEroeffnung</v>
      </c>
      <c r="U179" s="87" t="str" cm="1">
        <f t="array" aca="1" ref="U179" ca="1">IF(AND(F179="",L179=""),"",HYPERLINK("#"&amp;RIGHT(CELL("dateiname"),LEN(CELL("dateiname"))-FIND("]",CELL("dateiname")))&amp;"!"&amp;CELL("adresse",OFFSET($F$6,MATCH(IF(F179="",L179,F179),$E$6:$E$2000,0)-1,4)),"STRUCT"))</f>
        <v/>
      </c>
      <c r="V179" s="88" t="str" cm="1">
        <f t="array" aca="1" ref="V179" ca="1">IF(AND(G179="",M179=""),"",HYPERLINK("#"&amp;RIGHT(CELL("dateiname"),LEN(CELL("dateiname"))-FIND("]",CELL("dateiname")))&amp;"!"&amp;CELL("adresse",OFFSET($G$6,MATCH(IF(G179="",M179,G179),$E$6:$E$2000,0)-1,3)),"SUBSTRUCT"))</f>
        <v/>
      </c>
      <c r="X179" s="104"/>
      <c r="Z179" s="117"/>
      <c r="AA179" s="118"/>
      <c r="AB179" s="119"/>
      <c r="AC179" s="120"/>
      <c r="AE179" s="109"/>
      <c r="AF179" s="110"/>
      <c r="AG179" s="111"/>
      <c r="AH179" s="112"/>
      <c r="AJ179" s="101"/>
      <c r="AL179" s="68" t="str" cm="1">
        <f t="array" aca="1" ref="AL179" ca="1">IF(N179="-","",HYPERLINK("#'DM01-AV-CH'!"&amp;RIGHT(CELL("adresse",OFFSET('DM01-AV-CH'!$G$6,N179-1,0)),LEN(CELL("adresse",OFFSET('DM01-AV-CH'!$G$6,N179-1,0)))-FIND("!",CELL("adresse",OFFSET('DM01-AV-CH'!$G$6,N179-1,0)))),"Modell"))</f>
        <v/>
      </c>
      <c r="AM179" s="96" t="str" cm="1">
        <f t="array" ref="AM179">IF($N179="-","",IF(INDEX('DM01-AV-CH'!$G$6:$G$2006,$N179)="","",INDEX('DM01-AV-CH'!$G$6:$G$2006,$N179)))</f>
        <v/>
      </c>
      <c r="AN179" s="97" t="str" cm="1">
        <f t="array" ref="AN179">IF($N179="-","",IF(INDEX('DM01-AV-CH'!$H$6:$H$2006,$N179)="","",INDEX('DM01-AV-CH'!$H$6:$H$2006,$N179)))</f>
        <v/>
      </c>
      <c r="AO179" s="98" t="str" cm="1">
        <f t="array" ref="AO179">IF($N179="-","",IF(INDEX('DM01-AV-CH'!$I$6:$I$2006,$N179)="","",INDEX('DM01-AV-CH'!$I$6:$I$2006,$N179)))</f>
        <v/>
      </c>
    </row>
    <row r="180" spans="1:41" x14ac:dyDescent="0.25">
      <c r="A180" s="201">
        <v>175</v>
      </c>
      <c r="B180" s="148" t="str" cm="1">
        <f t="array" ref="B180">IF(A180="","",INDEX(Korrelation!$E$4:$E$2004,A180))</f>
        <v>-</v>
      </c>
      <c r="C180" s="148">
        <f t="shared" si="20"/>
        <v>0</v>
      </c>
      <c r="D180" s="148">
        <f t="shared" si="21"/>
        <v>0</v>
      </c>
      <c r="E180" s="148" t="str">
        <f t="shared" si="22"/>
        <v/>
      </c>
      <c r="F180" s="148" t="str">
        <f t="shared" si="23"/>
        <v/>
      </c>
      <c r="G180" s="148" t="str">
        <f t="shared" si="24"/>
        <v/>
      </c>
      <c r="H180" s="148" cm="1">
        <f t="array" ref="H180">IF(A180="","",INDEX(Korrelation!$F$4:$F$2004,A180))</f>
        <v>110</v>
      </c>
      <c r="I180" s="148">
        <f t="shared" si="25"/>
        <v>0</v>
      </c>
      <c r="J180" s="148">
        <f t="shared" si="26"/>
        <v>0</v>
      </c>
      <c r="K180" s="148">
        <f t="shared" si="27"/>
        <v>110</v>
      </c>
      <c r="L180" s="148" t="str">
        <f t="shared" si="28"/>
        <v/>
      </c>
      <c r="M180" s="148" t="str">
        <f t="shared" si="29"/>
        <v/>
      </c>
      <c r="N180" s="148" t="str" cm="1">
        <f t="array" ref="N180">IF(A180="","",INDEX(Korrelation!$G$4:$G$2004,A180))</f>
        <v>-</v>
      </c>
      <c r="O180" s="148"/>
      <c r="P180" s="68" t="str" cm="1">
        <f t="array" aca="1" ref="P180" ca="1">IF(E180="",IF(K180="","",HYPERLINK("#DMAV_Dienste!"&amp;RIGHT(CELL("adresse",OFFSET(DMAV_Dienste!$E$6,K180-1,0)),LEN(CELL("adresse",OFFSET(DMAV_Dienste!$E$6,K180-1,0)))-FIND("!",CELL("adresse",OFFSET(DMAV_Dienste!$E$6,K180-1,0)))),"Dienst")),HYPERLINK("#DMAV_Modell!"&amp;RIGHT(CELL("adresse",OFFSET(DMAV_Modell!$G$6,E180-1,0)),LEN(CELL("adresse",OFFSET(DMAV_Modell!$G$6,E180-1,0)))-FIND("!",CELL("adresse",OFFSET(DMAV_Modell!$G$6,E180-1,0)))),"Modell"))</f>
        <v>Dienst</v>
      </c>
      <c r="Q180" s="85" t="str" cm="1">
        <f t="array" ref="Q180">IF(E180="",IF(K180="","",IF(INDEX(DMAV_Dienste!$H$6:$H$2006,K180)="","",INDEX(DMAV_Dienste!$H$6:$H$2006,K180))),IF(INDEX(DMAV_Modell!$J$6:$J$2006,E180)="","",INDEX(DMAV_Modell!$J$6:$J$2006,E180)))</f>
        <v>CLASS</v>
      </c>
      <c r="R180" s="86" t="str" cm="1">
        <f t="array" ref="R180">IF(E180="",IF(K180="","",IF(INDEX(DMAV_Dienste!$G$6:$G$2006,K180)="","",INDEX(DMAV_Dienste!$G$6:$G$2006,K180))),IF(INDEX(DMAV_Modell!$I$6:$I$2006,E180)="","",INDEX(DMAV_Modell!$I$6:$I$2006,E180)))</f>
        <v>FPDS2</v>
      </c>
      <c r="S180" s="86" t="str" cm="1">
        <f t="array" ref="S180">IF(E180="",IF(K180="","",IF(INDEX(DMAV_Dienste!$I$6:$I$2006,K180)="","",INDEX(DMAV_Dienste!$I$6:$I$2006,K180))),IF(INDEX(DMAV_Modell!$K$6:$K$2006,E180)="","",INDEX(DMAV_Modell!$K$6:$K$2006,E180)))</f>
        <v>FixpunkteNachfuehrung</v>
      </c>
      <c r="T180" s="86" t="str" cm="1">
        <f t="array" ref="T180">IF(E180="",IF(K180="","",IF(INDEX(DMAV_Dienste!$L$6:$L$2006,K180)="","",INDEX(DMAV_Dienste!$L$6:$L$2006,K180))),IF(INDEX(DMAV_Modell!$N$6:$N$2006,E180)="","",INDEX(DMAV_Modell!$N$6:$N$2006,E180)))</f>
        <v>Bemerkung</v>
      </c>
      <c r="U180" s="87" t="str" cm="1">
        <f t="array" aca="1" ref="U180" ca="1">IF(AND(F180="",L180=""),"",HYPERLINK("#"&amp;RIGHT(CELL("dateiname"),LEN(CELL("dateiname"))-FIND("]",CELL("dateiname")))&amp;"!"&amp;CELL("adresse",OFFSET($F$6,MATCH(IF(F180="",L180,F180),$E$6:$E$2000,0)-1,4)),"STRUCT"))</f>
        <v/>
      </c>
      <c r="V180" s="88" t="str" cm="1">
        <f t="array" aca="1" ref="V180" ca="1">IF(AND(G180="",M180=""),"",HYPERLINK("#"&amp;RIGHT(CELL("dateiname"),LEN(CELL("dateiname"))-FIND("]",CELL("dateiname")))&amp;"!"&amp;CELL("adresse",OFFSET($G$6,MATCH(IF(G180="",M180,G180),$E$6:$E$2000,0)-1,3)),"SUBSTRUCT"))</f>
        <v/>
      </c>
      <c r="X180" s="104"/>
      <c r="Z180" s="117"/>
      <c r="AA180" s="118"/>
      <c r="AB180" s="119"/>
      <c r="AC180" s="120"/>
      <c r="AE180" s="109"/>
      <c r="AF180" s="110"/>
      <c r="AG180" s="111"/>
      <c r="AH180" s="112"/>
      <c r="AJ180" s="101"/>
      <c r="AL180" s="68" t="str" cm="1">
        <f t="array" aca="1" ref="AL180" ca="1">IF(N180="-","",HYPERLINK("#'DM01-AV-CH'!"&amp;RIGHT(CELL("adresse",OFFSET('DM01-AV-CH'!$G$6,N180-1,0)),LEN(CELL("adresse",OFFSET('DM01-AV-CH'!$G$6,N180-1,0)))-FIND("!",CELL("adresse",OFFSET('DM01-AV-CH'!$G$6,N180-1,0)))),"Modell"))</f>
        <v/>
      </c>
      <c r="AM180" s="96" t="str" cm="1">
        <f t="array" ref="AM180">IF($N180="-","",IF(INDEX('DM01-AV-CH'!$G$6:$G$2006,$N180)="","",INDEX('DM01-AV-CH'!$G$6:$G$2006,$N180)))</f>
        <v/>
      </c>
      <c r="AN180" s="97" t="str" cm="1">
        <f t="array" ref="AN180">IF($N180="-","",IF(INDEX('DM01-AV-CH'!$H$6:$H$2006,$N180)="","",INDEX('DM01-AV-CH'!$H$6:$H$2006,$N180)))</f>
        <v/>
      </c>
      <c r="AO180" s="98" t="str" cm="1">
        <f t="array" ref="AO180">IF($N180="-","",IF(INDEX('DM01-AV-CH'!$I$6:$I$2006,$N180)="","",INDEX('DM01-AV-CH'!$I$6:$I$2006,$N180)))</f>
        <v/>
      </c>
    </row>
    <row r="181" spans="1:41" x14ac:dyDescent="0.25">
      <c r="A181" s="201">
        <v>176</v>
      </c>
      <c r="B181" s="148" t="str" cm="1">
        <f t="array" ref="B181">IF(A181="","",INDEX(Korrelation!$E$4:$E$2004,A181))</f>
        <v>-</v>
      </c>
      <c r="C181" s="148">
        <f t="shared" si="20"/>
        <v>0</v>
      </c>
      <c r="D181" s="148">
        <f t="shared" si="21"/>
        <v>0</v>
      </c>
      <c r="E181" s="148" t="str">
        <f t="shared" si="22"/>
        <v/>
      </c>
      <c r="F181" s="148" t="str">
        <f t="shared" si="23"/>
        <v/>
      </c>
      <c r="G181" s="148" t="str">
        <f t="shared" si="24"/>
        <v/>
      </c>
      <c r="H181" s="148" cm="1">
        <f t="array" ref="H181">IF(A181="","",INDEX(Korrelation!$F$4:$F$2004,A181))</f>
        <v>116</v>
      </c>
      <c r="I181" s="148">
        <f t="shared" si="25"/>
        <v>0</v>
      </c>
      <c r="J181" s="148">
        <f t="shared" si="26"/>
        <v>0</v>
      </c>
      <c r="K181" s="148">
        <f t="shared" si="27"/>
        <v>116</v>
      </c>
      <c r="L181" s="148" t="str">
        <f t="shared" si="28"/>
        <v/>
      </c>
      <c r="M181" s="148" t="str">
        <f t="shared" si="29"/>
        <v/>
      </c>
      <c r="N181" s="148" t="str" cm="1">
        <f t="array" ref="N181">IF(A181="","",INDEX(Korrelation!$G$4:$G$2004,A181))</f>
        <v>-</v>
      </c>
      <c r="O181" s="148"/>
      <c r="P181" s="68" t="str" cm="1">
        <f t="array" aca="1" ref="P181" ca="1">IF(E181="",IF(K181="","",HYPERLINK("#DMAV_Dienste!"&amp;RIGHT(CELL("adresse",OFFSET(DMAV_Dienste!$E$6,K181-1,0)),LEN(CELL("adresse",OFFSET(DMAV_Dienste!$E$6,K181-1,0)))-FIND("!",CELL("adresse",OFFSET(DMAV_Dienste!$E$6,K181-1,0)))),"Dienst")),HYPERLINK("#DMAV_Modell!"&amp;RIGHT(CELL("adresse",OFFSET(DMAV_Modell!$G$6,E181-1,0)),LEN(CELL("adresse",OFFSET(DMAV_Modell!$G$6,E181-1,0)))-FIND("!",CELL("adresse",OFFSET(DMAV_Modell!$G$6,E181-1,0)))),"Modell"))</f>
        <v>Dienst</v>
      </c>
      <c r="Q181" s="85" t="str" cm="1">
        <f t="array" ref="Q181">IF(E181="",IF(K181="","",IF(INDEX(DMAV_Dienste!$H$6:$H$2006,K181)="","",INDEX(DMAV_Dienste!$H$6:$H$2006,K181))),IF(INDEX(DMAV_Modell!$J$6:$J$2006,E181)="","",INDEX(DMAV_Modell!$J$6:$J$2006,E181)))</f>
        <v>CLASS</v>
      </c>
      <c r="R181" s="86" t="str" cm="1">
        <f t="array" ref="R181">IF(E181="",IF(K181="","",IF(INDEX(DMAV_Dienste!$G$6:$G$2006,K181)="","",INDEX(DMAV_Dienste!$G$6:$G$2006,K181))),IF(INDEX(DMAV_Modell!$I$6:$I$2006,E181)="","",INDEX(DMAV_Modell!$I$6:$I$2006,E181)))</f>
        <v>FPDS2</v>
      </c>
      <c r="S181" s="86" t="str" cm="1">
        <f t="array" ref="S181">IF(E181="",IF(K181="","",IF(INDEX(DMAV_Dienste!$I$6:$I$2006,K181)="","",INDEX(DMAV_Dienste!$I$6:$I$2006,K181))),IF(INDEX(DMAV_Modell!$K$6:$K$2006,E181)="","",INDEX(DMAV_Modell!$K$6:$K$2006,E181)))</f>
        <v>FixpunkteNachfuehrung</v>
      </c>
      <c r="T181" s="86" t="str" cm="1">
        <f t="array" ref="T181">IF(E181="",IF(K181="","",IF(INDEX(DMAV_Dienste!$L$6:$L$2006,K181)="","",INDEX(DMAV_Dienste!$L$6:$L$2006,K181))),IF(INDEX(DMAV_Modell!$N$6:$N$2006,E181)="","",INDEX(DMAV_Modell!$N$6:$N$2006,E181)))</f>
        <v>Status</v>
      </c>
      <c r="U181" s="87" t="str" cm="1">
        <f t="array" aca="1" ref="U181" ca="1">IF(AND(F181="",L181=""),"",HYPERLINK("#"&amp;RIGHT(CELL("dateiname"),LEN(CELL("dateiname"))-FIND("]",CELL("dateiname")))&amp;"!"&amp;CELL("adresse",OFFSET($F$6,MATCH(IF(F181="",L181,F181),$E$6:$E$2000,0)-1,4)),"STRUCT"))</f>
        <v/>
      </c>
      <c r="V181" s="88" t="str" cm="1">
        <f t="array" aca="1" ref="V181" ca="1">IF(AND(G181="",M181=""),"",HYPERLINK("#"&amp;RIGHT(CELL("dateiname"),LEN(CELL("dateiname"))-FIND("]",CELL("dateiname")))&amp;"!"&amp;CELL("adresse",OFFSET($G$6,MATCH(IF(G181="",M181,G181),$E$6:$E$2000,0)-1,3)),"SUBSTRUCT"))</f>
        <v/>
      </c>
      <c r="X181" s="104"/>
      <c r="Z181" s="117"/>
      <c r="AA181" s="118"/>
      <c r="AB181" s="119"/>
      <c r="AC181" s="120"/>
      <c r="AE181" s="109"/>
      <c r="AF181" s="110"/>
      <c r="AG181" s="111"/>
      <c r="AH181" s="112"/>
      <c r="AJ181" s="101"/>
      <c r="AL181" s="68" t="str" cm="1">
        <f t="array" aca="1" ref="AL181" ca="1">IF(N181="-","",HYPERLINK("#'DM01-AV-CH'!"&amp;RIGHT(CELL("adresse",OFFSET('DM01-AV-CH'!$G$6,N181-1,0)),LEN(CELL("adresse",OFFSET('DM01-AV-CH'!$G$6,N181-1,0)))-FIND("!",CELL("adresse",OFFSET('DM01-AV-CH'!$G$6,N181-1,0)))),"Modell"))</f>
        <v/>
      </c>
      <c r="AM181" s="96" t="str" cm="1">
        <f t="array" ref="AM181">IF($N181="-","",IF(INDEX('DM01-AV-CH'!$G$6:$G$2006,$N181)="","",INDEX('DM01-AV-CH'!$G$6:$G$2006,$N181)))</f>
        <v/>
      </c>
      <c r="AN181" s="97" t="str" cm="1">
        <f t="array" ref="AN181">IF($N181="-","",IF(INDEX('DM01-AV-CH'!$H$6:$H$2006,$N181)="","",INDEX('DM01-AV-CH'!$H$6:$H$2006,$N181)))</f>
        <v/>
      </c>
      <c r="AO181" s="98" t="str" cm="1">
        <f t="array" ref="AO181">IF($N181="-","",IF(INDEX('DM01-AV-CH'!$I$6:$I$2006,$N181)="","",INDEX('DM01-AV-CH'!$I$6:$I$2006,$N181)))</f>
        <v/>
      </c>
    </row>
    <row r="182" spans="1:41" x14ac:dyDescent="0.25">
      <c r="A182" s="201">
        <v>177</v>
      </c>
      <c r="B182" s="148" t="str" cm="1">
        <f t="array" ref="B182">IF(A182="","",INDEX(Korrelation!$E$4:$E$2004,A182))</f>
        <v>-</v>
      </c>
      <c r="C182" s="148">
        <f t="shared" si="20"/>
        <v>0</v>
      </c>
      <c r="D182" s="148">
        <f t="shared" si="21"/>
        <v>0</v>
      </c>
      <c r="E182" s="148" t="str">
        <f t="shared" si="22"/>
        <v/>
      </c>
      <c r="F182" s="148" t="str">
        <f t="shared" si="23"/>
        <v/>
      </c>
      <c r="G182" s="148" t="str">
        <f t="shared" si="24"/>
        <v/>
      </c>
      <c r="H182" s="148" t="str" cm="1">
        <f t="array" ref="H182">IF(A182="","",INDEX(Korrelation!$F$4:$F$2004,A182))</f>
        <v>-</v>
      </c>
      <c r="I182" s="148">
        <f t="shared" si="25"/>
        <v>0</v>
      </c>
      <c r="J182" s="148">
        <f t="shared" si="26"/>
        <v>0</v>
      </c>
      <c r="K182" s="148" t="str">
        <f t="shared" si="27"/>
        <v/>
      </c>
      <c r="L182" s="148" t="str">
        <f t="shared" si="28"/>
        <v/>
      </c>
      <c r="M182" s="148" t="str">
        <f t="shared" si="29"/>
        <v/>
      </c>
      <c r="N182" s="148" cm="1">
        <f t="array" ref="N182">IF(A182="","",INDEX(Korrelation!$G$4:$G$2004,A182))</f>
        <v>111</v>
      </c>
      <c r="O182" s="148"/>
      <c r="P182" s="68" t="str" cm="1">
        <f t="array" aca="1" ref="P182" ca="1">IF(E182="",IF(K182="","",HYPERLINK("#DMAV_Dienste!"&amp;RIGHT(CELL("adresse",OFFSET(DMAV_Dienste!$E$6,K182-1,0)),LEN(CELL("adresse",OFFSET(DMAV_Dienste!$E$6,K182-1,0)))-FIND("!",CELL("adresse",OFFSET(DMAV_Dienste!$E$6,K182-1,0)))),"Dienst")),HYPERLINK("#DMAV_Modell!"&amp;RIGHT(CELL("adresse",OFFSET(DMAV_Modell!$G$6,E182-1,0)),LEN(CELL("adresse",OFFSET(DMAV_Modell!$G$6,E182-1,0)))-FIND("!",CELL("adresse",OFFSET(DMAV_Modell!$G$6,E182-1,0)))),"Modell"))</f>
        <v/>
      </c>
      <c r="Q182" s="85" t="str" cm="1">
        <f t="array" ref="Q182">IF(E182="",IF(K182="","",IF(INDEX(DMAV_Dienste!$H$6:$H$2006,K182)="","",INDEX(DMAV_Dienste!$H$6:$H$2006,K182))),IF(INDEX(DMAV_Modell!$J$6:$J$2006,E182)="","",INDEX(DMAV_Modell!$J$6:$J$2006,E182)))</f>
        <v/>
      </c>
      <c r="R182" s="86" t="str" cm="1">
        <f t="array" ref="R182">IF(E182="",IF(K182="","",IF(INDEX(DMAV_Dienste!$G$6:$G$2006,K182)="","",INDEX(DMAV_Dienste!$G$6:$G$2006,K182))),IF(INDEX(DMAV_Modell!$I$6:$I$2006,E182)="","",INDEX(DMAV_Modell!$I$6:$I$2006,E182)))</f>
        <v/>
      </c>
      <c r="S182" s="86" t="str" cm="1">
        <f t="array" ref="S182">IF(E182="",IF(K182="","",IF(INDEX(DMAV_Dienste!$I$6:$I$2006,K182)="","",INDEX(DMAV_Dienste!$I$6:$I$2006,K182))),IF(INDEX(DMAV_Modell!$K$6:$K$2006,E182)="","",INDEX(DMAV_Modell!$K$6:$K$2006,E182)))</f>
        <v/>
      </c>
      <c r="T182" s="86" t="str" cm="1">
        <f t="array" ref="T182">IF(E182="",IF(K182="","",IF(INDEX(DMAV_Dienste!$L$6:$L$2006,K182)="","",INDEX(DMAV_Dienste!$L$6:$L$2006,K182))),IF(INDEX(DMAV_Modell!$N$6:$N$2006,E182)="","",INDEX(DMAV_Modell!$N$6:$N$2006,E182)))</f>
        <v/>
      </c>
      <c r="U182" s="87" t="str" cm="1">
        <f t="array" aca="1" ref="U182" ca="1">IF(AND(F182="",L182=""),"",HYPERLINK("#"&amp;RIGHT(CELL("dateiname"),LEN(CELL("dateiname"))-FIND("]",CELL("dateiname")))&amp;"!"&amp;CELL("adresse",OFFSET($F$6,MATCH(IF(F182="",L182,F182),$E$6:$E$2000,0)-1,4)),"STRUCT"))</f>
        <v/>
      </c>
      <c r="V182" s="88" t="str" cm="1">
        <f t="array" aca="1" ref="V182" ca="1">IF(AND(G182="",M182=""),"",HYPERLINK("#"&amp;RIGHT(CELL("dateiname"),LEN(CELL("dateiname"))-FIND("]",CELL("dateiname")))&amp;"!"&amp;CELL("adresse",OFFSET($G$6,MATCH(IF(G182="",M182,G182),$E$6:$E$2000,0)-1,3)),"SUBSTRUCT"))</f>
        <v/>
      </c>
      <c r="X182" s="104"/>
      <c r="Z182" s="117"/>
      <c r="AA182" s="118"/>
      <c r="AB182" s="119"/>
      <c r="AC182" s="120"/>
      <c r="AE182" s="109"/>
      <c r="AF182" s="110"/>
      <c r="AG182" s="111"/>
      <c r="AH182" s="112"/>
      <c r="AJ182" s="101"/>
      <c r="AL182" s="68" t="str" cm="1">
        <f t="array" aca="1" ref="AL182" ca="1">IF(N182="-","",HYPERLINK("#'DM01-AV-CH'!"&amp;RIGHT(CELL("adresse",OFFSET('DM01-AV-CH'!$G$6,N182-1,0)),LEN(CELL("adresse",OFFSET('DM01-AV-CH'!$G$6,N182-1,0)))-FIND("!",CELL("adresse",OFFSET('DM01-AV-CH'!$G$6,N182-1,0)))),"Modell"))</f>
        <v>Modell</v>
      </c>
      <c r="AM182" s="96" t="str" cm="1">
        <f t="array" ref="AM182">IF($N182="-","",IF(INDEX('DM01-AV-CH'!$G$6:$G$2006,$N182)="","",INDEX('DM01-AV-CH'!$G$6:$G$2006,$N182)))</f>
        <v>FixpunkteKategorie2</v>
      </c>
      <c r="AN182" s="97" t="str" cm="1">
        <f t="array" ref="AN182">IF($N182="-","",IF(INDEX('DM01-AV-CH'!$H$6:$H$2006,$N182)="","",INDEX('DM01-AV-CH'!$H$6:$H$2006,$N182)))</f>
        <v>HFP2</v>
      </c>
      <c r="AO182" s="98" t="str" cm="1">
        <f t="array" ref="AO182">IF($N182="-","",IF(INDEX('DM01-AV-CH'!$I$6:$I$2006,$N182)="","",INDEX('DM01-AV-CH'!$I$6:$I$2006,$N182)))</f>
        <v>Entstehung</v>
      </c>
    </row>
    <row r="183" spans="1:41" x14ac:dyDescent="0.25">
      <c r="A183" s="201">
        <v>178</v>
      </c>
      <c r="B183" s="148" t="str" cm="1">
        <f t="array" ref="B183">IF(A183="","",INDEX(Korrelation!$E$4:$E$2004,A183))</f>
        <v>-</v>
      </c>
      <c r="C183" s="148">
        <f t="shared" si="20"/>
        <v>0</v>
      </c>
      <c r="D183" s="148">
        <f t="shared" si="21"/>
        <v>0</v>
      </c>
      <c r="E183" s="148" t="str">
        <f t="shared" si="22"/>
        <v/>
      </c>
      <c r="F183" s="148" t="str">
        <f t="shared" si="23"/>
        <v/>
      </c>
      <c r="G183" s="148" t="str">
        <f t="shared" si="24"/>
        <v/>
      </c>
      <c r="H183" s="148" cm="1">
        <f t="array" ref="H183">IF(A183="","",INDEX(Korrelation!$F$4:$F$2004,A183))</f>
        <v>81</v>
      </c>
      <c r="I183" s="148">
        <f t="shared" si="25"/>
        <v>0</v>
      </c>
      <c r="J183" s="148">
        <f t="shared" si="26"/>
        <v>0</v>
      </c>
      <c r="K183" s="148">
        <f t="shared" si="27"/>
        <v>81</v>
      </c>
      <c r="L183" s="148" t="str">
        <f t="shared" si="28"/>
        <v/>
      </c>
      <c r="M183" s="148" t="str">
        <f t="shared" si="29"/>
        <v/>
      </c>
      <c r="N183" s="148" t="str" cm="1">
        <f t="array" ref="N183">IF(A183="","",INDEX(Korrelation!$G$4:$G$2004,A183))</f>
        <v>-</v>
      </c>
      <c r="O183" s="148"/>
      <c r="P183" s="68" t="str" cm="1">
        <f t="array" aca="1" ref="P183" ca="1">IF(E183="",IF(K183="","",HYPERLINK("#DMAV_Dienste!"&amp;RIGHT(CELL("adresse",OFFSET(DMAV_Dienste!$E$6,K183-1,0)),LEN(CELL("adresse",OFFSET(DMAV_Dienste!$E$6,K183-1,0)))-FIND("!",CELL("adresse",OFFSET(DMAV_Dienste!$E$6,K183-1,0)))),"Dienst")),HYPERLINK("#DMAV_Modell!"&amp;RIGHT(CELL("adresse",OFFSET(DMAV_Modell!$G$6,E183-1,0)),LEN(CELL("adresse",OFFSET(DMAV_Modell!$G$6,E183-1,0)))-FIND("!",CELL("adresse",OFFSET(DMAV_Modell!$G$6,E183-1,0)))),"Modell"))</f>
        <v>Dienst</v>
      </c>
      <c r="Q183" s="85" t="str" cm="1">
        <f t="array" ref="Q183">IF(E183="",IF(K183="","",IF(INDEX(DMAV_Dienste!$H$6:$H$2006,K183)="","",INDEX(DMAV_Dienste!$H$6:$H$2006,K183))),IF(INDEX(DMAV_Modell!$J$6:$J$2006,E183)="","",INDEX(DMAV_Modell!$J$6:$J$2006,E183)))</f>
        <v>CLASS</v>
      </c>
      <c r="R183" s="86" t="str" cm="1">
        <f t="array" ref="R183">IF(E183="",IF(K183="","",IF(INDEX(DMAV_Dienste!$G$6:$G$2006,K183)="","",INDEX(DMAV_Dienste!$G$6:$G$2006,K183))),IF(INDEX(DMAV_Modell!$I$6:$I$2006,E183)="","",INDEX(DMAV_Modell!$I$6:$I$2006,E183)))</f>
        <v>FPDS2</v>
      </c>
      <c r="S183" s="86" t="str" cm="1">
        <f t="array" ref="S183">IF(E183="",IF(K183="","",IF(INDEX(DMAV_Dienste!$I$6:$I$2006,K183)="","",INDEX(DMAV_Dienste!$I$6:$I$2006,K183))),IF(INDEX(DMAV_Modell!$K$6:$K$2006,E183)="","",INDEX(DMAV_Modell!$K$6:$K$2006,E183)))</f>
        <v>Fixpunkt</v>
      </c>
      <c r="T183" s="86" t="str" cm="1">
        <f t="array" ref="T183">IF(E183="",IF(K183="","",IF(INDEX(DMAV_Dienste!$L$6:$L$2006,K183)="","",INDEX(DMAV_Dienste!$L$6:$L$2006,K183))),IF(INDEX(DMAV_Modell!$N$6:$N$2006,E183)="","",INDEX(DMAV_Modell!$N$6:$N$2006,E183)))</f>
        <v>Art</v>
      </c>
      <c r="U183" s="87" t="str" cm="1">
        <f t="array" aca="1" ref="U183" ca="1">IF(AND(F183="",L183=""),"",HYPERLINK("#"&amp;RIGHT(CELL("dateiname"),LEN(CELL("dateiname"))-FIND("]",CELL("dateiname")))&amp;"!"&amp;CELL("adresse",OFFSET($F$6,MATCH(IF(F183="",L183,F183),$E$6:$E$2000,0)-1,4)),"STRUCT"))</f>
        <v/>
      </c>
      <c r="V183" s="88" t="str" cm="1">
        <f t="array" aca="1" ref="V183" ca="1">IF(AND(G183="",M183=""),"",HYPERLINK("#"&amp;RIGHT(CELL("dateiname"),LEN(CELL("dateiname"))-FIND("]",CELL("dateiname")))&amp;"!"&amp;CELL("adresse",OFFSET($G$6,MATCH(IF(G183="",M183,G183),$E$6:$E$2000,0)-1,3)),"SUBSTRUCT"))</f>
        <v/>
      </c>
      <c r="X183" s="104"/>
      <c r="Z183" s="117"/>
      <c r="AA183" s="118"/>
      <c r="AB183" s="119"/>
      <c r="AC183" s="120"/>
      <c r="AE183" s="109"/>
      <c r="AF183" s="110"/>
      <c r="AG183" s="111"/>
      <c r="AH183" s="112"/>
      <c r="AJ183" s="101"/>
      <c r="AL183" s="68" t="str" cm="1">
        <f t="array" aca="1" ref="AL183" ca="1">IF(N183="-","",HYPERLINK("#'DM01-AV-CH'!"&amp;RIGHT(CELL("adresse",OFFSET('DM01-AV-CH'!$G$6,N183-1,0)),LEN(CELL("adresse",OFFSET('DM01-AV-CH'!$G$6,N183-1,0)))-FIND("!",CELL("adresse",OFFSET('DM01-AV-CH'!$G$6,N183-1,0)))),"Modell"))</f>
        <v/>
      </c>
      <c r="AM183" s="96" t="str" cm="1">
        <f t="array" ref="AM183">IF($N183="-","",IF(INDEX('DM01-AV-CH'!$G$6:$G$2006,$N183)="","",INDEX('DM01-AV-CH'!$G$6:$G$2006,$N183)))</f>
        <v/>
      </c>
      <c r="AN183" s="97" t="str" cm="1">
        <f t="array" ref="AN183">IF($N183="-","",IF(INDEX('DM01-AV-CH'!$H$6:$H$2006,$N183)="","",INDEX('DM01-AV-CH'!$H$6:$H$2006,$N183)))</f>
        <v/>
      </c>
      <c r="AO183" s="98" t="str" cm="1">
        <f t="array" ref="AO183">IF($N183="-","",IF(INDEX('DM01-AV-CH'!$I$6:$I$2006,$N183)="","",INDEX('DM01-AV-CH'!$I$6:$I$2006,$N183)))</f>
        <v/>
      </c>
    </row>
    <row r="184" spans="1:41" x14ac:dyDescent="0.25">
      <c r="A184" s="201">
        <v>179</v>
      </c>
      <c r="B184" s="148" t="str" cm="1">
        <f t="array" ref="B184">IF(A184="","",INDEX(Korrelation!$E$4:$E$2004,A184))</f>
        <v>-</v>
      </c>
      <c r="C184" s="148">
        <f t="shared" si="20"/>
        <v>0</v>
      </c>
      <c r="D184" s="148">
        <f t="shared" si="21"/>
        <v>0</v>
      </c>
      <c r="E184" s="148" t="str">
        <f t="shared" si="22"/>
        <v/>
      </c>
      <c r="F184" s="148" t="str">
        <f t="shared" si="23"/>
        <v/>
      </c>
      <c r="G184" s="148" t="str">
        <f t="shared" si="24"/>
        <v/>
      </c>
      <c r="H184" s="148" cm="1">
        <f t="array" ref="H184">IF(A184="","",INDEX(Korrelation!$F$4:$F$2004,A184))</f>
        <v>82</v>
      </c>
      <c r="I184" s="148">
        <f t="shared" si="25"/>
        <v>0</v>
      </c>
      <c r="J184" s="148">
        <f t="shared" si="26"/>
        <v>0</v>
      </c>
      <c r="K184" s="148">
        <f t="shared" si="27"/>
        <v>82</v>
      </c>
      <c r="L184" s="148" t="str">
        <f t="shared" si="28"/>
        <v/>
      </c>
      <c r="M184" s="148" t="str">
        <f t="shared" si="29"/>
        <v/>
      </c>
      <c r="N184" s="148" t="str" cm="1">
        <f t="array" ref="N184">IF(A184="","",INDEX(Korrelation!$G$4:$G$2004,A184))</f>
        <v>-</v>
      </c>
      <c r="O184" s="148"/>
      <c r="P184" s="68" t="str" cm="1">
        <f t="array" aca="1" ref="P184" ca="1">IF(E184="",IF(K184="","",HYPERLINK("#DMAV_Dienste!"&amp;RIGHT(CELL("adresse",OFFSET(DMAV_Dienste!$E$6,K184-1,0)),LEN(CELL("adresse",OFFSET(DMAV_Dienste!$E$6,K184-1,0)))-FIND("!",CELL("adresse",OFFSET(DMAV_Dienste!$E$6,K184-1,0)))),"Dienst")),HYPERLINK("#DMAV_Modell!"&amp;RIGHT(CELL("adresse",OFFSET(DMAV_Modell!$G$6,E184-1,0)),LEN(CELL("adresse",OFFSET(DMAV_Modell!$G$6,E184-1,0)))-FIND("!",CELL("adresse",OFFSET(DMAV_Modell!$G$6,E184-1,0)))),"Modell"))</f>
        <v>Dienst</v>
      </c>
      <c r="Q184" s="85" t="str" cm="1">
        <f t="array" ref="Q184">IF(E184="",IF(K184="","",IF(INDEX(DMAV_Dienste!$H$6:$H$2006,K184)="","",INDEX(DMAV_Dienste!$H$6:$H$2006,K184))),IF(INDEX(DMAV_Modell!$J$6:$J$2006,E184)="","",INDEX(DMAV_Modell!$J$6:$J$2006,E184)))</f>
        <v>CLASS</v>
      </c>
      <c r="R184" s="86" t="str" cm="1">
        <f t="array" ref="R184">IF(E184="",IF(K184="","",IF(INDEX(DMAV_Dienste!$G$6:$G$2006,K184)="","",INDEX(DMAV_Dienste!$G$6:$G$2006,K184))),IF(INDEX(DMAV_Modell!$I$6:$I$2006,E184)="","",INDEX(DMAV_Modell!$I$6:$I$2006,E184)))</f>
        <v>FPDS2</v>
      </c>
      <c r="S184" s="86" t="str" cm="1">
        <f t="array" ref="S184">IF(E184="",IF(K184="","",IF(INDEX(DMAV_Dienste!$I$6:$I$2006,K184)="","",INDEX(DMAV_Dienste!$I$6:$I$2006,K184))),IF(INDEX(DMAV_Modell!$K$6:$K$2006,E184)="","",INDEX(DMAV_Modell!$K$6:$K$2006,E184)))</f>
        <v>Fixpunkt</v>
      </c>
      <c r="T184" s="86" t="str" cm="1">
        <f t="array" ref="T184">IF(E184="",IF(K184="","",IF(INDEX(DMAV_Dienste!$L$6:$L$2006,K184)="","",INDEX(DMAV_Dienste!$L$6:$L$2006,K184))),IF(INDEX(DMAV_Modell!$N$6:$N$2006,E184)="","",INDEX(DMAV_Modell!$N$6:$N$2006,E184)))</f>
        <v>Begehbarkeit</v>
      </c>
      <c r="U184" s="87" t="str" cm="1">
        <f t="array" aca="1" ref="U184" ca="1">IF(AND(F184="",L184=""),"",HYPERLINK("#"&amp;RIGHT(CELL("dateiname"),LEN(CELL("dateiname"))-FIND("]",CELL("dateiname")))&amp;"!"&amp;CELL("adresse",OFFSET($F$6,MATCH(IF(F184="",L184,F184),$E$6:$E$2000,0)-1,4)),"STRUCT"))</f>
        <v/>
      </c>
      <c r="V184" s="88" t="str" cm="1">
        <f t="array" aca="1" ref="V184" ca="1">IF(AND(G184="",M184=""),"",HYPERLINK("#"&amp;RIGHT(CELL("dateiname"),LEN(CELL("dateiname"))-FIND("]",CELL("dateiname")))&amp;"!"&amp;CELL("adresse",OFFSET($G$6,MATCH(IF(G184="",M184,G184),$E$6:$E$2000,0)-1,3)),"SUBSTRUCT"))</f>
        <v/>
      </c>
      <c r="X184" s="104"/>
      <c r="Z184" s="117"/>
      <c r="AA184" s="118"/>
      <c r="AB184" s="119"/>
      <c r="AC184" s="120"/>
      <c r="AE184" s="109"/>
      <c r="AF184" s="110"/>
      <c r="AG184" s="111"/>
      <c r="AH184" s="112"/>
      <c r="AJ184" s="101"/>
      <c r="AL184" s="68" t="str" cm="1">
        <f t="array" aca="1" ref="AL184" ca="1">IF(N184="-","",HYPERLINK("#'DM01-AV-CH'!"&amp;RIGHT(CELL("adresse",OFFSET('DM01-AV-CH'!$G$6,N184-1,0)),LEN(CELL("adresse",OFFSET('DM01-AV-CH'!$G$6,N184-1,0)))-FIND("!",CELL("adresse",OFFSET('DM01-AV-CH'!$G$6,N184-1,0)))),"Modell"))</f>
        <v/>
      </c>
      <c r="AM184" s="96" t="str" cm="1">
        <f t="array" ref="AM184">IF($N184="-","",IF(INDEX('DM01-AV-CH'!$G$6:$G$2006,$N184)="","",INDEX('DM01-AV-CH'!$G$6:$G$2006,$N184)))</f>
        <v/>
      </c>
      <c r="AN184" s="97" t="str" cm="1">
        <f t="array" ref="AN184">IF($N184="-","",IF(INDEX('DM01-AV-CH'!$H$6:$H$2006,$N184)="","",INDEX('DM01-AV-CH'!$H$6:$H$2006,$N184)))</f>
        <v/>
      </c>
      <c r="AO184" s="98" t="str" cm="1">
        <f t="array" ref="AO184">IF($N184="-","",IF(INDEX('DM01-AV-CH'!$I$6:$I$2006,$N184)="","",INDEX('DM01-AV-CH'!$I$6:$I$2006,$N184)))</f>
        <v/>
      </c>
    </row>
    <row r="185" spans="1:41" x14ac:dyDescent="0.25">
      <c r="A185" s="201">
        <v>180</v>
      </c>
      <c r="B185" s="148" t="str" cm="1">
        <f t="array" ref="B185">IF(A185="","",INDEX(Korrelation!$E$4:$E$2004,A185))</f>
        <v>-</v>
      </c>
      <c r="C185" s="148">
        <f t="shared" si="20"/>
        <v>0</v>
      </c>
      <c r="D185" s="148">
        <f t="shared" si="21"/>
        <v>0</v>
      </c>
      <c r="E185" s="148" t="str">
        <f t="shared" si="22"/>
        <v/>
      </c>
      <c r="F185" s="148" t="str">
        <f t="shared" si="23"/>
        <v/>
      </c>
      <c r="G185" s="148" t="str">
        <f t="shared" si="24"/>
        <v/>
      </c>
      <c r="H185" s="148" cm="1">
        <f t="array" ref="H185">IF(A185="","",INDEX(Korrelation!$F$4:$F$2004,A185))</f>
        <v>83</v>
      </c>
      <c r="I185" s="148">
        <f t="shared" si="25"/>
        <v>0</v>
      </c>
      <c r="J185" s="148">
        <f t="shared" si="26"/>
        <v>0</v>
      </c>
      <c r="K185" s="148">
        <f t="shared" si="27"/>
        <v>83</v>
      </c>
      <c r="L185" s="148" t="str">
        <f t="shared" si="28"/>
        <v/>
      </c>
      <c r="M185" s="148" t="str">
        <f t="shared" si="29"/>
        <v/>
      </c>
      <c r="N185" s="148" t="str" cm="1">
        <f t="array" ref="N185">IF(A185="","",INDEX(Korrelation!$G$4:$G$2004,A185))</f>
        <v>-</v>
      </c>
      <c r="O185" s="148"/>
      <c r="P185" s="68" t="str" cm="1">
        <f t="array" aca="1" ref="P185" ca="1">IF(E185="",IF(K185="","",HYPERLINK("#DMAV_Dienste!"&amp;RIGHT(CELL("adresse",OFFSET(DMAV_Dienste!$E$6,K185-1,0)),LEN(CELL("adresse",OFFSET(DMAV_Dienste!$E$6,K185-1,0)))-FIND("!",CELL("adresse",OFFSET(DMAV_Dienste!$E$6,K185-1,0)))),"Dienst")),HYPERLINK("#DMAV_Modell!"&amp;RIGHT(CELL("adresse",OFFSET(DMAV_Modell!$G$6,E185-1,0)),LEN(CELL("adresse",OFFSET(DMAV_Modell!$G$6,E185-1,0)))-FIND("!",CELL("adresse",OFFSET(DMAV_Modell!$G$6,E185-1,0)))),"Modell"))</f>
        <v>Dienst</v>
      </c>
      <c r="Q185" s="85" t="str" cm="1">
        <f t="array" ref="Q185">IF(E185="",IF(K185="","",IF(INDEX(DMAV_Dienste!$H$6:$H$2006,K185)="","",INDEX(DMAV_Dienste!$H$6:$H$2006,K185))),IF(INDEX(DMAV_Modell!$J$6:$J$2006,E185)="","",INDEX(DMAV_Modell!$J$6:$J$2006,E185)))</f>
        <v>CLASS</v>
      </c>
      <c r="R185" s="86" t="str" cm="1">
        <f t="array" ref="R185">IF(E185="",IF(K185="","",IF(INDEX(DMAV_Dienste!$G$6:$G$2006,K185)="","",INDEX(DMAV_Dienste!$G$6:$G$2006,K185))),IF(INDEX(DMAV_Modell!$I$6:$I$2006,E185)="","",INDEX(DMAV_Modell!$I$6:$I$2006,E185)))</f>
        <v>FPDS2</v>
      </c>
      <c r="S185" s="86" t="str" cm="1">
        <f t="array" ref="S185">IF(E185="",IF(K185="","",IF(INDEX(DMAV_Dienste!$I$6:$I$2006,K185)="","",INDEX(DMAV_Dienste!$I$6:$I$2006,K185))),IF(INDEX(DMAV_Modell!$K$6:$K$2006,E185)="","",INDEX(DMAV_Modell!$K$6:$K$2006,E185)))</f>
        <v>Fixpunkt</v>
      </c>
      <c r="T185" s="86" t="str" cm="1">
        <f t="array" ref="T185">IF(E185="",IF(K185="","",IF(INDEX(DMAV_Dienste!$L$6:$L$2006,K185)="","",INDEX(DMAV_Dienste!$L$6:$L$2006,K185))),IF(INDEX(DMAV_Modell!$N$6:$N$2006,E185)="","",INDEX(DMAV_Modell!$N$6:$N$2006,E185)))</f>
        <v>Bemerkung</v>
      </c>
      <c r="U185" s="87" t="str" cm="1">
        <f t="array" aca="1" ref="U185" ca="1">IF(AND(F185="",L185=""),"",HYPERLINK("#"&amp;RIGHT(CELL("dateiname"),LEN(CELL("dateiname"))-FIND("]",CELL("dateiname")))&amp;"!"&amp;CELL("adresse",OFFSET($F$6,MATCH(IF(F185="",L185,F185),$E$6:$E$2000,0)-1,4)),"STRUCT"))</f>
        <v/>
      </c>
      <c r="V185" s="88" t="str" cm="1">
        <f t="array" aca="1" ref="V185" ca="1">IF(AND(G185="",M185=""),"",HYPERLINK("#"&amp;RIGHT(CELL("dateiname"),LEN(CELL("dateiname"))-FIND("]",CELL("dateiname")))&amp;"!"&amp;CELL("adresse",OFFSET($G$6,MATCH(IF(G185="",M185,G185),$E$6:$E$2000,0)-1,3)),"SUBSTRUCT"))</f>
        <v/>
      </c>
      <c r="X185" s="104"/>
      <c r="Z185" s="117"/>
      <c r="AA185" s="118"/>
      <c r="AB185" s="119"/>
      <c r="AC185" s="120"/>
      <c r="AE185" s="109"/>
      <c r="AF185" s="110"/>
      <c r="AG185" s="111"/>
      <c r="AH185" s="112"/>
      <c r="AJ185" s="101"/>
      <c r="AL185" s="68" t="str" cm="1">
        <f t="array" aca="1" ref="AL185" ca="1">IF(N185="-","",HYPERLINK("#'DM01-AV-CH'!"&amp;RIGHT(CELL("adresse",OFFSET('DM01-AV-CH'!$G$6,N185-1,0)),LEN(CELL("adresse",OFFSET('DM01-AV-CH'!$G$6,N185-1,0)))-FIND("!",CELL("adresse",OFFSET('DM01-AV-CH'!$G$6,N185-1,0)))),"Modell"))</f>
        <v/>
      </c>
      <c r="AM185" s="96" t="str" cm="1">
        <f t="array" ref="AM185">IF($N185="-","",IF(INDEX('DM01-AV-CH'!$G$6:$G$2006,$N185)="","",INDEX('DM01-AV-CH'!$G$6:$G$2006,$N185)))</f>
        <v/>
      </c>
      <c r="AN185" s="97" t="str" cm="1">
        <f t="array" ref="AN185">IF($N185="-","",IF(INDEX('DM01-AV-CH'!$H$6:$H$2006,$N185)="","",INDEX('DM01-AV-CH'!$H$6:$H$2006,$N185)))</f>
        <v/>
      </c>
      <c r="AO185" s="98" t="str" cm="1">
        <f t="array" ref="AO185">IF($N185="-","",IF(INDEX('DM01-AV-CH'!$I$6:$I$2006,$N185)="","",INDEX('DM01-AV-CH'!$I$6:$I$2006,$N185)))</f>
        <v/>
      </c>
    </row>
    <row r="186" spans="1:41" x14ac:dyDescent="0.25">
      <c r="A186" s="201">
        <v>181</v>
      </c>
      <c r="B186" s="148" t="str" cm="1">
        <f t="array" ref="B186">IF(A186="","",INDEX(Korrelation!$E$4:$E$2004,A186))</f>
        <v>-</v>
      </c>
      <c r="C186" s="148">
        <f t="shared" si="20"/>
        <v>0</v>
      </c>
      <c r="D186" s="148">
        <f t="shared" si="21"/>
        <v>0</v>
      </c>
      <c r="E186" s="148" t="str">
        <f t="shared" si="22"/>
        <v/>
      </c>
      <c r="F186" s="148" t="str">
        <f t="shared" si="23"/>
        <v/>
      </c>
      <c r="G186" s="148" t="str">
        <f t="shared" si="24"/>
        <v/>
      </c>
      <c r="H186" s="148" cm="1">
        <f t="array" ref="H186">IF(A186="","",INDEX(Korrelation!$F$4:$F$2004,A186))</f>
        <v>84</v>
      </c>
      <c r="I186" s="148">
        <f t="shared" si="25"/>
        <v>0</v>
      </c>
      <c r="J186" s="148">
        <f t="shared" si="26"/>
        <v>0</v>
      </c>
      <c r="K186" s="148">
        <f t="shared" si="27"/>
        <v>84</v>
      </c>
      <c r="L186" s="148" t="str">
        <f t="shared" si="28"/>
        <v/>
      </c>
      <c r="M186" s="148" t="str">
        <f t="shared" si="29"/>
        <v/>
      </c>
      <c r="N186" s="148" t="str" cm="1">
        <f t="array" ref="N186">IF(A186="","",INDEX(Korrelation!$G$4:$G$2004,A186))</f>
        <v>-</v>
      </c>
      <c r="O186" s="148"/>
      <c r="P186" s="68" t="str" cm="1">
        <f t="array" aca="1" ref="P186" ca="1">IF(E186="",IF(K186="","",HYPERLINK("#DMAV_Dienste!"&amp;RIGHT(CELL("adresse",OFFSET(DMAV_Dienste!$E$6,K186-1,0)),LEN(CELL("adresse",OFFSET(DMAV_Dienste!$E$6,K186-1,0)))-FIND("!",CELL("adresse",OFFSET(DMAV_Dienste!$E$6,K186-1,0)))),"Dienst")),HYPERLINK("#DMAV_Modell!"&amp;RIGHT(CELL("adresse",OFFSET(DMAV_Modell!$G$6,E186-1,0)),LEN(CELL("adresse",OFFSET(DMAV_Modell!$G$6,E186-1,0)))-FIND("!",CELL("adresse",OFFSET(DMAV_Modell!$G$6,E186-1,0)))),"Modell"))</f>
        <v>Dienst</v>
      </c>
      <c r="Q186" s="85" t="str" cm="1">
        <f t="array" ref="Q186">IF(E186="",IF(K186="","",IF(INDEX(DMAV_Dienste!$H$6:$H$2006,K186)="","",INDEX(DMAV_Dienste!$H$6:$H$2006,K186))),IF(INDEX(DMAV_Modell!$J$6:$J$2006,E186)="","",INDEX(DMAV_Modell!$J$6:$J$2006,E186)))</f>
        <v>CLASS</v>
      </c>
      <c r="R186" s="86" t="str" cm="1">
        <f t="array" ref="R186">IF(E186="",IF(K186="","",IF(INDEX(DMAV_Dienste!$G$6:$G$2006,K186)="","",INDEX(DMAV_Dienste!$G$6:$G$2006,K186))),IF(INDEX(DMAV_Modell!$I$6:$I$2006,E186)="","",INDEX(DMAV_Modell!$I$6:$I$2006,E186)))</f>
        <v>FPDS2</v>
      </c>
      <c r="S186" s="86" t="str" cm="1">
        <f t="array" ref="S186">IF(E186="",IF(K186="","",IF(INDEX(DMAV_Dienste!$I$6:$I$2006,K186)="","",INDEX(DMAV_Dienste!$I$6:$I$2006,K186))),IF(INDEX(DMAV_Modell!$K$6:$K$2006,E186)="","",INDEX(DMAV_Modell!$K$6:$K$2006,E186)))</f>
        <v>Fixpunkt</v>
      </c>
      <c r="T186" s="86" t="str" cm="1">
        <f t="array" ref="T186">IF(E186="",IF(K186="","",IF(INDEX(DMAV_Dienste!$L$6:$L$2006,K186)="","",INDEX(DMAV_Dienste!$L$6:$L$2006,K186))),IF(INDEX(DMAV_Modell!$N$6:$N$2006,E186)="","",INDEX(DMAV_Modell!$N$6:$N$2006,E186)))</f>
        <v>Bildquelle1</v>
      </c>
      <c r="U186" s="87" t="str" cm="1">
        <f t="array" aca="1" ref="U186" ca="1">IF(AND(F186="",L186=""),"",HYPERLINK("#"&amp;RIGHT(CELL("dateiname"),LEN(CELL("dateiname"))-FIND("]",CELL("dateiname")))&amp;"!"&amp;CELL("adresse",OFFSET($F$6,MATCH(IF(F186="",L186,F186),$E$6:$E$2000,0)-1,4)),"STRUCT"))</f>
        <v/>
      </c>
      <c r="V186" s="88" t="str" cm="1">
        <f t="array" aca="1" ref="V186" ca="1">IF(AND(G186="",M186=""),"",HYPERLINK("#"&amp;RIGHT(CELL("dateiname"),LEN(CELL("dateiname"))-FIND("]",CELL("dateiname")))&amp;"!"&amp;CELL("adresse",OFFSET($G$6,MATCH(IF(G186="",M186,G186),$E$6:$E$2000,0)-1,3)),"SUBSTRUCT"))</f>
        <v/>
      </c>
      <c r="X186" s="104"/>
      <c r="Z186" s="117"/>
      <c r="AA186" s="118"/>
      <c r="AB186" s="119"/>
      <c r="AC186" s="120"/>
      <c r="AE186" s="109"/>
      <c r="AF186" s="110"/>
      <c r="AG186" s="111"/>
      <c r="AH186" s="112"/>
      <c r="AJ186" s="101"/>
      <c r="AL186" s="68" t="str" cm="1">
        <f t="array" aca="1" ref="AL186" ca="1">IF(N186="-","",HYPERLINK("#'DM01-AV-CH'!"&amp;RIGHT(CELL("adresse",OFFSET('DM01-AV-CH'!$G$6,N186-1,0)),LEN(CELL("adresse",OFFSET('DM01-AV-CH'!$G$6,N186-1,0)))-FIND("!",CELL("adresse",OFFSET('DM01-AV-CH'!$G$6,N186-1,0)))),"Modell"))</f>
        <v/>
      </c>
      <c r="AM186" s="96" t="str" cm="1">
        <f t="array" ref="AM186">IF($N186="-","",IF(INDEX('DM01-AV-CH'!$G$6:$G$2006,$N186)="","",INDEX('DM01-AV-CH'!$G$6:$G$2006,$N186)))</f>
        <v/>
      </c>
      <c r="AN186" s="97" t="str" cm="1">
        <f t="array" ref="AN186">IF($N186="-","",IF(INDEX('DM01-AV-CH'!$H$6:$H$2006,$N186)="","",INDEX('DM01-AV-CH'!$H$6:$H$2006,$N186)))</f>
        <v/>
      </c>
      <c r="AO186" s="98" t="str" cm="1">
        <f t="array" ref="AO186">IF($N186="-","",IF(INDEX('DM01-AV-CH'!$I$6:$I$2006,$N186)="","",INDEX('DM01-AV-CH'!$I$6:$I$2006,$N186)))</f>
        <v/>
      </c>
    </row>
    <row r="187" spans="1:41" x14ac:dyDescent="0.25">
      <c r="A187" s="201">
        <v>182</v>
      </c>
      <c r="B187" s="148" t="str" cm="1">
        <f t="array" ref="B187">IF(A187="","",INDEX(Korrelation!$E$4:$E$2004,A187))</f>
        <v>-</v>
      </c>
      <c r="C187" s="148">
        <f t="shared" si="20"/>
        <v>0</v>
      </c>
      <c r="D187" s="148">
        <f t="shared" si="21"/>
        <v>0</v>
      </c>
      <c r="E187" s="148" t="str">
        <f t="shared" si="22"/>
        <v/>
      </c>
      <c r="F187" s="148" t="str">
        <f t="shared" si="23"/>
        <v/>
      </c>
      <c r="G187" s="148" t="str">
        <f t="shared" si="24"/>
        <v/>
      </c>
      <c r="H187" s="148" cm="1">
        <f t="array" ref="H187">IF(A187="","",INDEX(Korrelation!$F$4:$F$2004,A187))</f>
        <v>85</v>
      </c>
      <c r="I187" s="148">
        <f t="shared" si="25"/>
        <v>0</v>
      </c>
      <c r="J187" s="148">
        <f t="shared" si="26"/>
        <v>0</v>
      </c>
      <c r="K187" s="148">
        <f t="shared" si="27"/>
        <v>85</v>
      </c>
      <c r="L187" s="148" t="str">
        <f t="shared" si="28"/>
        <v/>
      </c>
      <c r="M187" s="148" t="str">
        <f t="shared" si="29"/>
        <v/>
      </c>
      <c r="N187" s="148" t="str" cm="1">
        <f t="array" ref="N187">IF(A187="","",INDEX(Korrelation!$G$4:$G$2004,A187))</f>
        <v>-</v>
      </c>
      <c r="O187" s="148"/>
      <c r="P187" s="68" t="str" cm="1">
        <f t="array" aca="1" ref="P187" ca="1">IF(E187="",IF(K187="","",HYPERLINK("#DMAV_Dienste!"&amp;RIGHT(CELL("adresse",OFFSET(DMAV_Dienste!$E$6,K187-1,0)),LEN(CELL("adresse",OFFSET(DMAV_Dienste!$E$6,K187-1,0)))-FIND("!",CELL("adresse",OFFSET(DMAV_Dienste!$E$6,K187-1,0)))),"Dienst")),HYPERLINK("#DMAV_Modell!"&amp;RIGHT(CELL("adresse",OFFSET(DMAV_Modell!$G$6,E187-1,0)),LEN(CELL("adresse",OFFSET(DMAV_Modell!$G$6,E187-1,0)))-FIND("!",CELL("adresse",OFFSET(DMAV_Modell!$G$6,E187-1,0)))),"Modell"))</f>
        <v>Dienst</v>
      </c>
      <c r="Q187" s="85" t="str" cm="1">
        <f t="array" ref="Q187">IF(E187="",IF(K187="","",IF(INDEX(DMAV_Dienste!$H$6:$H$2006,K187)="","",INDEX(DMAV_Dienste!$H$6:$H$2006,K187))),IF(INDEX(DMAV_Modell!$J$6:$J$2006,E187)="","",INDEX(DMAV_Modell!$J$6:$J$2006,E187)))</f>
        <v>CLASS</v>
      </c>
      <c r="R187" s="86" t="str" cm="1">
        <f t="array" ref="R187">IF(E187="",IF(K187="","",IF(INDEX(DMAV_Dienste!$G$6:$G$2006,K187)="","",INDEX(DMAV_Dienste!$G$6:$G$2006,K187))),IF(INDEX(DMAV_Modell!$I$6:$I$2006,E187)="","",INDEX(DMAV_Modell!$I$6:$I$2006,E187)))</f>
        <v>FPDS2</v>
      </c>
      <c r="S187" s="86" t="str" cm="1">
        <f t="array" ref="S187">IF(E187="",IF(K187="","",IF(INDEX(DMAV_Dienste!$I$6:$I$2006,K187)="","",INDEX(DMAV_Dienste!$I$6:$I$2006,K187))),IF(INDEX(DMAV_Modell!$K$6:$K$2006,E187)="","",INDEX(DMAV_Modell!$K$6:$K$2006,E187)))</f>
        <v>Fixpunkt</v>
      </c>
      <c r="T187" s="86" t="str" cm="1">
        <f t="array" ref="T187">IF(E187="",IF(K187="","",IF(INDEX(DMAV_Dienste!$L$6:$L$2006,K187)="","",INDEX(DMAV_Dienste!$L$6:$L$2006,K187))),IF(INDEX(DMAV_Modell!$N$6:$N$2006,E187)="","",INDEX(DMAV_Modell!$N$6:$N$2006,E187)))</f>
        <v>Bildquelle2</v>
      </c>
      <c r="U187" s="87" t="str" cm="1">
        <f t="array" aca="1" ref="U187" ca="1">IF(AND(F187="",L187=""),"",HYPERLINK("#"&amp;RIGHT(CELL("dateiname"),LEN(CELL("dateiname"))-FIND("]",CELL("dateiname")))&amp;"!"&amp;CELL("adresse",OFFSET($F$6,MATCH(IF(F187="",L187,F187),$E$6:$E$2000,0)-1,4)),"STRUCT"))</f>
        <v/>
      </c>
      <c r="V187" s="88" t="str" cm="1">
        <f t="array" aca="1" ref="V187" ca="1">IF(AND(G187="",M187=""),"",HYPERLINK("#"&amp;RIGHT(CELL("dateiname"),LEN(CELL("dateiname"))-FIND("]",CELL("dateiname")))&amp;"!"&amp;CELL("adresse",OFFSET($G$6,MATCH(IF(G187="",M187,G187),$E$6:$E$2000,0)-1,3)),"SUBSTRUCT"))</f>
        <v/>
      </c>
      <c r="X187" s="104"/>
      <c r="Z187" s="117"/>
      <c r="AA187" s="118"/>
      <c r="AB187" s="119"/>
      <c r="AC187" s="120"/>
      <c r="AE187" s="109"/>
      <c r="AF187" s="110"/>
      <c r="AG187" s="111"/>
      <c r="AH187" s="112"/>
      <c r="AJ187" s="101"/>
      <c r="AL187" s="68" t="str" cm="1">
        <f t="array" aca="1" ref="AL187" ca="1">IF(N187="-","",HYPERLINK("#'DM01-AV-CH'!"&amp;RIGHT(CELL("adresse",OFFSET('DM01-AV-CH'!$G$6,N187-1,0)),LEN(CELL("adresse",OFFSET('DM01-AV-CH'!$G$6,N187-1,0)))-FIND("!",CELL("adresse",OFFSET('DM01-AV-CH'!$G$6,N187-1,0)))),"Modell"))</f>
        <v/>
      </c>
      <c r="AM187" s="96" t="str" cm="1">
        <f t="array" ref="AM187">IF($N187="-","",IF(INDEX('DM01-AV-CH'!$G$6:$G$2006,$N187)="","",INDEX('DM01-AV-CH'!$G$6:$G$2006,$N187)))</f>
        <v/>
      </c>
      <c r="AN187" s="97" t="str" cm="1">
        <f t="array" ref="AN187">IF($N187="-","",IF(INDEX('DM01-AV-CH'!$H$6:$H$2006,$N187)="","",INDEX('DM01-AV-CH'!$H$6:$H$2006,$N187)))</f>
        <v/>
      </c>
      <c r="AO187" s="98" t="str" cm="1">
        <f t="array" ref="AO187">IF($N187="-","",IF(INDEX('DM01-AV-CH'!$I$6:$I$2006,$N187)="","",INDEX('DM01-AV-CH'!$I$6:$I$2006,$N187)))</f>
        <v/>
      </c>
    </row>
    <row r="188" spans="1:41" x14ac:dyDescent="0.25">
      <c r="A188" s="201">
        <v>183</v>
      </c>
      <c r="B188" s="148" t="str" cm="1">
        <f t="array" ref="B188">IF(A188="","",INDEX(Korrelation!$E$4:$E$2004,A188))</f>
        <v>-</v>
      </c>
      <c r="C188" s="148">
        <f t="shared" si="20"/>
        <v>0</v>
      </c>
      <c r="D188" s="148">
        <f t="shared" si="21"/>
        <v>0</v>
      </c>
      <c r="E188" s="148" t="str">
        <f t="shared" si="22"/>
        <v/>
      </c>
      <c r="F188" s="148" t="str">
        <f t="shared" si="23"/>
        <v/>
      </c>
      <c r="G188" s="148" t="str">
        <f t="shared" si="24"/>
        <v/>
      </c>
      <c r="H188" s="148" cm="1">
        <f t="array" ref="H188">IF(A188="","",INDEX(Korrelation!$F$4:$F$2004,A188))</f>
        <v>86</v>
      </c>
      <c r="I188" s="148">
        <f t="shared" si="25"/>
        <v>0</v>
      </c>
      <c r="J188" s="148">
        <f t="shared" si="26"/>
        <v>0</v>
      </c>
      <c r="K188" s="148">
        <f t="shared" si="27"/>
        <v>86</v>
      </c>
      <c r="L188" s="148" t="str">
        <f t="shared" si="28"/>
        <v/>
      </c>
      <c r="M188" s="148" t="str">
        <f t="shared" si="29"/>
        <v/>
      </c>
      <c r="N188" s="148" t="str" cm="1">
        <f t="array" ref="N188">IF(A188="","",INDEX(Korrelation!$G$4:$G$2004,A188))</f>
        <v>-</v>
      </c>
      <c r="O188" s="148"/>
      <c r="P188" s="68" t="str" cm="1">
        <f t="array" aca="1" ref="P188" ca="1">IF(E188="",IF(K188="","",HYPERLINK("#DMAV_Dienste!"&amp;RIGHT(CELL("adresse",OFFSET(DMAV_Dienste!$E$6,K188-1,0)),LEN(CELL("adresse",OFFSET(DMAV_Dienste!$E$6,K188-1,0)))-FIND("!",CELL("adresse",OFFSET(DMAV_Dienste!$E$6,K188-1,0)))),"Dienst")),HYPERLINK("#DMAV_Modell!"&amp;RIGHT(CELL("adresse",OFFSET(DMAV_Modell!$G$6,E188-1,0)),LEN(CELL("adresse",OFFSET(DMAV_Modell!$G$6,E188-1,0)))-FIND("!",CELL("adresse",OFFSET(DMAV_Modell!$G$6,E188-1,0)))),"Modell"))</f>
        <v>Dienst</v>
      </c>
      <c r="Q188" s="85" t="str" cm="1">
        <f t="array" ref="Q188">IF(E188="",IF(K188="","",IF(INDEX(DMAV_Dienste!$H$6:$H$2006,K188)="","",INDEX(DMAV_Dienste!$H$6:$H$2006,K188))),IF(INDEX(DMAV_Modell!$J$6:$J$2006,E188)="","",INDEX(DMAV_Modell!$J$6:$J$2006,E188)))</f>
        <v>CLASS</v>
      </c>
      <c r="R188" s="86" t="str" cm="1">
        <f t="array" ref="R188">IF(E188="",IF(K188="","",IF(INDEX(DMAV_Dienste!$G$6:$G$2006,K188)="","",INDEX(DMAV_Dienste!$G$6:$G$2006,K188))),IF(INDEX(DMAV_Modell!$I$6:$I$2006,E188)="","",INDEX(DMAV_Modell!$I$6:$I$2006,E188)))</f>
        <v>FPDS2</v>
      </c>
      <c r="S188" s="86" t="str" cm="1">
        <f t="array" ref="S188">IF(E188="",IF(K188="","",IF(INDEX(DMAV_Dienste!$I$6:$I$2006,K188)="","",INDEX(DMAV_Dienste!$I$6:$I$2006,K188))),IF(INDEX(DMAV_Modell!$K$6:$K$2006,E188)="","",INDEX(DMAV_Modell!$K$6:$K$2006,E188)))</f>
        <v>Fixpunkt</v>
      </c>
      <c r="T188" s="86" t="str" cm="1">
        <f t="array" ref="T188">IF(E188="",IF(K188="","",IF(INDEX(DMAV_Dienste!$L$6:$L$2006,K188)="","",INDEX(DMAV_Dienste!$L$6:$L$2006,K188))),IF(INDEX(DMAV_Modell!$N$6:$N$2006,E188)="","",INDEX(DMAV_Modell!$N$6:$N$2006,E188)))</f>
        <v>GNSSSichtbarkeit</v>
      </c>
      <c r="U188" s="87" t="str" cm="1">
        <f t="array" aca="1" ref="U188" ca="1">IF(AND(F188="",L188=""),"",HYPERLINK("#"&amp;RIGHT(CELL("dateiname"),LEN(CELL("dateiname"))-FIND("]",CELL("dateiname")))&amp;"!"&amp;CELL("adresse",OFFSET($F$6,MATCH(IF(F188="",L188,F188),$E$6:$E$2000,0)-1,4)),"STRUCT"))</f>
        <v/>
      </c>
      <c r="V188" s="88" t="str" cm="1">
        <f t="array" aca="1" ref="V188" ca="1">IF(AND(G188="",M188=""),"",HYPERLINK("#"&amp;RIGHT(CELL("dateiname"),LEN(CELL("dateiname"))-FIND("]",CELL("dateiname")))&amp;"!"&amp;CELL("adresse",OFFSET($G$6,MATCH(IF(G188="",M188,G188),$E$6:$E$2000,0)-1,3)),"SUBSTRUCT"))</f>
        <v/>
      </c>
      <c r="X188" s="104"/>
      <c r="Z188" s="117"/>
      <c r="AA188" s="118"/>
      <c r="AB188" s="119"/>
      <c r="AC188" s="120"/>
      <c r="AE188" s="109"/>
      <c r="AF188" s="110"/>
      <c r="AG188" s="111"/>
      <c r="AH188" s="112"/>
      <c r="AJ188" s="101"/>
      <c r="AL188" s="68" t="str" cm="1">
        <f t="array" aca="1" ref="AL188" ca="1">IF(N188="-","",HYPERLINK("#'DM01-AV-CH'!"&amp;RIGHT(CELL("adresse",OFFSET('DM01-AV-CH'!$G$6,N188-1,0)),LEN(CELL("adresse",OFFSET('DM01-AV-CH'!$G$6,N188-1,0)))-FIND("!",CELL("adresse",OFFSET('DM01-AV-CH'!$G$6,N188-1,0)))),"Modell"))</f>
        <v/>
      </c>
      <c r="AM188" s="96" t="str" cm="1">
        <f t="array" ref="AM188">IF($N188="-","",IF(INDEX('DM01-AV-CH'!$G$6:$G$2006,$N188)="","",INDEX('DM01-AV-CH'!$G$6:$G$2006,$N188)))</f>
        <v/>
      </c>
      <c r="AN188" s="97" t="str" cm="1">
        <f t="array" ref="AN188">IF($N188="-","",IF(INDEX('DM01-AV-CH'!$H$6:$H$2006,$N188)="","",INDEX('DM01-AV-CH'!$H$6:$H$2006,$N188)))</f>
        <v/>
      </c>
      <c r="AO188" s="98" t="str" cm="1">
        <f t="array" ref="AO188">IF($N188="-","",IF(INDEX('DM01-AV-CH'!$I$6:$I$2006,$N188)="","",INDEX('DM01-AV-CH'!$I$6:$I$2006,$N188)))</f>
        <v/>
      </c>
    </row>
    <row r="189" spans="1:41" x14ac:dyDescent="0.25">
      <c r="A189" s="201">
        <v>184</v>
      </c>
      <c r="B189" s="148" t="str" cm="1">
        <f t="array" ref="B189">IF(A189="","",INDEX(Korrelation!$E$4:$E$2004,A189))</f>
        <v>-</v>
      </c>
      <c r="C189" s="148">
        <f t="shared" si="20"/>
        <v>0</v>
      </c>
      <c r="D189" s="148">
        <f t="shared" si="21"/>
        <v>0</v>
      </c>
      <c r="E189" s="148" t="str">
        <f t="shared" si="22"/>
        <v/>
      </c>
      <c r="F189" s="148" t="str">
        <f t="shared" si="23"/>
        <v/>
      </c>
      <c r="G189" s="148" t="str">
        <f t="shared" si="24"/>
        <v/>
      </c>
      <c r="H189" s="148" cm="1">
        <f t="array" ref="H189">IF(A189="","",INDEX(Korrelation!$F$4:$F$2004,A189))</f>
        <v>87</v>
      </c>
      <c r="I189" s="148">
        <f t="shared" si="25"/>
        <v>0</v>
      </c>
      <c r="J189" s="148">
        <f t="shared" si="26"/>
        <v>0</v>
      </c>
      <c r="K189" s="148">
        <f t="shared" si="27"/>
        <v>87</v>
      </c>
      <c r="L189" s="148" t="str">
        <f t="shared" si="28"/>
        <v/>
      </c>
      <c r="M189" s="148" t="str">
        <f t="shared" si="29"/>
        <v/>
      </c>
      <c r="N189" s="148" t="str" cm="1">
        <f t="array" ref="N189">IF(A189="","",INDEX(Korrelation!$G$4:$G$2004,A189))</f>
        <v>-</v>
      </c>
      <c r="O189" s="148"/>
      <c r="P189" s="68" t="str" cm="1">
        <f t="array" aca="1" ref="P189" ca="1">IF(E189="",IF(K189="","",HYPERLINK("#DMAV_Dienste!"&amp;RIGHT(CELL("adresse",OFFSET(DMAV_Dienste!$E$6,K189-1,0)),LEN(CELL("adresse",OFFSET(DMAV_Dienste!$E$6,K189-1,0)))-FIND("!",CELL("adresse",OFFSET(DMAV_Dienste!$E$6,K189-1,0)))),"Dienst")),HYPERLINK("#DMAV_Modell!"&amp;RIGHT(CELL("adresse",OFFSET(DMAV_Modell!$G$6,E189-1,0)),LEN(CELL("adresse",OFFSET(DMAV_Modell!$G$6,E189-1,0)))-FIND("!",CELL("adresse",OFFSET(DMAV_Modell!$G$6,E189-1,0)))),"Modell"))</f>
        <v>Dienst</v>
      </c>
      <c r="Q189" s="85" t="str" cm="1">
        <f t="array" ref="Q189">IF(E189="",IF(K189="","",IF(INDEX(DMAV_Dienste!$H$6:$H$2006,K189)="","",INDEX(DMAV_Dienste!$H$6:$H$2006,K189))),IF(INDEX(DMAV_Modell!$J$6:$J$2006,E189)="","",INDEX(DMAV_Modell!$J$6:$J$2006,E189)))</f>
        <v>CLASS</v>
      </c>
      <c r="R189" s="86" t="str" cm="1">
        <f t="array" ref="R189">IF(E189="",IF(K189="","",IF(INDEX(DMAV_Dienste!$G$6:$G$2006,K189)="","",INDEX(DMAV_Dienste!$G$6:$G$2006,K189))),IF(INDEX(DMAV_Modell!$I$6:$I$2006,E189)="","",INDEX(DMAV_Modell!$I$6:$I$2006,E189)))</f>
        <v>FPDS2</v>
      </c>
      <c r="S189" s="86" t="str" cm="1">
        <f t="array" ref="S189">IF(E189="",IF(K189="","",IF(INDEX(DMAV_Dienste!$I$6:$I$2006,K189)="","",INDEX(DMAV_Dienste!$I$6:$I$2006,K189))),IF(INDEX(DMAV_Modell!$K$6:$K$2006,E189)="","",INDEX(DMAV_Modell!$K$6:$K$2006,E189)))</f>
        <v>Fixpunkt</v>
      </c>
      <c r="T189" s="86" t="str" cm="1">
        <f t="array" ref="T189">IF(E189="",IF(K189="","",IF(INDEX(DMAV_Dienste!$L$6:$L$2006,K189)="","",INDEX(DMAV_Dienste!$L$6:$L$2006,K189))),IF(INDEX(DMAV_Modell!$N$6:$N$2006,E189)="","",INDEX(DMAV_Modell!$N$6:$N$2006,E189)))</f>
        <v>Inschrift</v>
      </c>
      <c r="U189" s="87" t="str" cm="1">
        <f t="array" aca="1" ref="U189" ca="1">IF(AND(F189="",L189=""),"",HYPERLINK("#"&amp;RIGHT(CELL("dateiname"),LEN(CELL("dateiname"))-FIND("]",CELL("dateiname")))&amp;"!"&amp;CELL("adresse",OFFSET($F$6,MATCH(IF(F189="",L189,F189),$E$6:$E$2000,0)-1,4)),"STRUCT"))</f>
        <v/>
      </c>
      <c r="V189" s="88" t="str" cm="1">
        <f t="array" aca="1" ref="V189" ca="1">IF(AND(G189="",M189=""),"",HYPERLINK("#"&amp;RIGHT(CELL("dateiname"),LEN(CELL("dateiname"))-FIND("]",CELL("dateiname")))&amp;"!"&amp;CELL("adresse",OFFSET($G$6,MATCH(IF(G189="",M189,G189),$E$6:$E$2000,0)-1,3)),"SUBSTRUCT"))</f>
        <v/>
      </c>
      <c r="X189" s="104"/>
      <c r="Z189" s="117"/>
      <c r="AA189" s="118"/>
      <c r="AB189" s="119"/>
      <c r="AC189" s="120"/>
      <c r="AE189" s="109"/>
      <c r="AF189" s="110"/>
      <c r="AG189" s="111"/>
      <c r="AH189" s="112"/>
      <c r="AJ189" s="101"/>
      <c r="AL189" s="68" t="str" cm="1">
        <f t="array" aca="1" ref="AL189" ca="1">IF(N189="-","",HYPERLINK("#'DM01-AV-CH'!"&amp;RIGHT(CELL("adresse",OFFSET('DM01-AV-CH'!$G$6,N189-1,0)),LEN(CELL("adresse",OFFSET('DM01-AV-CH'!$G$6,N189-1,0)))-FIND("!",CELL("adresse",OFFSET('DM01-AV-CH'!$G$6,N189-1,0)))),"Modell"))</f>
        <v/>
      </c>
      <c r="AM189" s="96" t="str" cm="1">
        <f t="array" ref="AM189">IF($N189="-","",IF(INDEX('DM01-AV-CH'!$G$6:$G$2006,$N189)="","",INDEX('DM01-AV-CH'!$G$6:$G$2006,$N189)))</f>
        <v/>
      </c>
      <c r="AN189" s="97" t="str" cm="1">
        <f t="array" ref="AN189">IF($N189="-","",IF(INDEX('DM01-AV-CH'!$H$6:$H$2006,$N189)="","",INDEX('DM01-AV-CH'!$H$6:$H$2006,$N189)))</f>
        <v/>
      </c>
      <c r="AO189" s="98" t="str" cm="1">
        <f t="array" ref="AO189">IF($N189="-","",IF(INDEX('DM01-AV-CH'!$I$6:$I$2006,$N189)="","",INDEX('DM01-AV-CH'!$I$6:$I$2006,$N189)))</f>
        <v/>
      </c>
    </row>
    <row r="190" spans="1:41" x14ac:dyDescent="0.25">
      <c r="A190" s="201">
        <v>185</v>
      </c>
      <c r="B190" s="148" t="str" cm="1">
        <f t="array" ref="B190">IF(A190="","",INDEX(Korrelation!$E$4:$E$2004,A190))</f>
        <v>-</v>
      </c>
      <c r="C190" s="148">
        <f t="shared" si="20"/>
        <v>0</v>
      </c>
      <c r="D190" s="148">
        <f t="shared" si="21"/>
        <v>0</v>
      </c>
      <c r="E190" s="148" t="str">
        <f t="shared" si="22"/>
        <v/>
      </c>
      <c r="F190" s="148" t="str">
        <f t="shared" si="23"/>
        <v/>
      </c>
      <c r="G190" s="148" t="str">
        <f t="shared" si="24"/>
        <v/>
      </c>
      <c r="H190" s="148" cm="1">
        <f t="array" ref="H190">IF(A190="","",INDEX(Korrelation!$F$4:$F$2004,A190))</f>
        <v>88</v>
      </c>
      <c r="I190" s="148">
        <f t="shared" si="25"/>
        <v>0</v>
      </c>
      <c r="J190" s="148">
        <f t="shared" si="26"/>
        <v>0</v>
      </c>
      <c r="K190" s="148">
        <f t="shared" si="27"/>
        <v>88</v>
      </c>
      <c r="L190" s="148" t="str">
        <f t="shared" si="28"/>
        <v/>
      </c>
      <c r="M190" s="148" t="str">
        <f t="shared" si="29"/>
        <v/>
      </c>
      <c r="N190" s="148" cm="1">
        <f t="array" ref="N190">IF(A190="","",INDEX(Korrelation!$G$4:$G$2004,A190))</f>
        <v>112</v>
      </c>
      <c r="O190" s="148"/>
      <c r="P190" s="68" t="str" cm="1">
        <f t="array" aca="1" ref="P190" ca="1">IF(E190="",IF(K190="","",HYPERLINK("#DMAV_Dienste!"&amp;RIGHT(CELL("adresse",OFFSET(DMAV_Dienste!$E$6,K190-1,0)),LEN(CELL("adresse",OFFSET(DMAV_Dienste!$E$6,K190-1,0)))-FIND("!",CELL("adresse",OFFSET(DMAV_Dienste!$E$6,K190-1,0)))),"Dienst")),HYPERLINK("#DMAV_Modell!"&amp;RIGHT(CELL("adresse",OFFSET(DMAV_Modell!$G$6,E190-1,0)),LEN(CELL("adresse",OFFSET(DMAV_Modell!$G$6,E190-1,0)))-FIND("!",CELL("adresse",OFFSET(DMAV_Modell!$G$6,E190-1,0)))),"Modell"))</f>
        <v>Dienst</v>
      </c>
      <c r="Q190" s="85" t="str" cm="1">
        <f t="array" ref="Q190">IF(E190="",IF(K190="","",IF(INDEX(DMAV_Dienste!$H$6:$H$2006,K190)="","",INDEX(DMAV_Dienste!$H$6:$H$2006,K190))),IF(INDEX(DMAV_Modell!$J$6:$J$2006,E190)="","",INDEX(DMAV_Modell!$J$6:$J$2006,E190)))</f>
        <v>CLASS</v>
      </c>
      <c r="R190" s="86" t="str" cm="1">
        <f t="array" ref="R190">IF(E190="",IF(K190="","",IF(INDEX(DMAV_Dienste!$G$6:$G$2006,K190)="","",INDEX(DMAV_Dienste!$G$6:$G$2006,K190))),IF(INDEX(DMAV_Modell!$I$6:$I$2006,E190)="","",INDEX(DMAV_Modell!$I$6:$I$2006,E190)))</f>
        <v>FPDS2</v>
      </c>
      <c r="S190" s="86" t="str" cm="1">
        <f t="array" ref="S190">IF(E190="",IF(K190="","",IF(INDEX(DMAV_Dienste!$I$6:$I$2006,K190)="","",INDEX(DMAV_Dienste!$I$6:$I$2006,K190))),IF(INDEX(DMAV_Modell!$K$6:$K$2006,E190)="","",INDEX(DMAV_Modell!$K$6:$K$2006,E190)))</f>
        <v>Fixpunkt</v>
      </c>
      <c r="T190" s="86" t="str" cm="1">
        <f t="array" ref="T190">IF(E190="",IF(K190="","",IF(INDEX(DMAV_Dienste!$L$6:$L$2006,K190)="","",INDEX(DMAV_Dienste!$L$6:$L$2006,K190))),IF(INDEX(DMAV_Modell!$N$6:$N$2006,E190)="","",INDEX(DMAV_Modell!$N$6:$N$2006,E190)))</f>
        <v>NBIdent</v>
      </c>
      <c r="U190" s="87" t="str" cm="1">
        <f t="array" aca="1" ref="U190" ca="1">IF(AND(F190="",L190=""),"",HYPERLINK("#"&amp;RIGHT(CELL("dateiname"),LEN(CELL("dateiname"))-FIND("]",CELL("dateiname")))&amp;"!"&amp;CELL("adresse",OFFSET($F$6,MATCH(IF(F190="",L190,F190),$E$6:$E$2000,0)-1,4)),"STRUCT"))</f>
        <v/>
      </c>
      <c r="V190" s="88" t="str" cm="1">
        <f t="array" aca="1" ref="V190" ca="1">IF(AND(G190="",M190=""),"",HYPERLINK("#"&amp;RIGHT(CELL("dateiname"),LEN(CELL("dateiname"))-FIND("]",CELL("dateiname")))&amp;"!"&amp;CELL("adresse",OFFSET($G$6,MATCH(IF(G190="",M190,G190),$E$6:$E$2000,0)-1,3)),"SUBSTRUCT"))</f>
        <v/>
      </c>
      <c r="X190" s="104"/>
      <c r="Z190" s="117"/>
      <c r="AA190" s="118"/>
      <c r="AB190" s="119"/>
      <c r="AC190" s="120"/>
      <c r="AE190" s="109" t="s">
        <v>5153</v>
      </c>
      <c r="AF190" s="110"/>
      <c r="AG190" s="111"/>
      <c r="AH190" s="112"/>
      <c r="AJ190" s="101"/>
      <c r="AL190" s="68" t="str" cm="1">
        <f t="array" aca="1" ref="AL190" ca="1">IF(N190="-","",HYPERLINK("#'DM01-AV-CH'!"&amp;RIGHT(CELL("adresse",OFFSET('DM01-AV-CH'!$G$6,N190-1,0)),LEN(CELL("adresse",OFFSET('DM01-AV-CH'!$G$6,N190-1,0)))-FIND("!",CELL("adresse",OFFSET('DM01-AV-CH'!$G$6,N190-1,0)))),"Modell"))</f>
        <v>Modell</v>
      </c>
      <c r="AM190" s="96" t="str" cm="1">
        <f t="array" ref="AM190">IF($N190="-","",IF(INDEX('DM01-AV-CH'!$G$6:$G$2006,$N190)="","",INDEX('DM01-AV-CH'!$G$6:$G$2006,$N190)))</f>
        <v>FixpunkteKategorie2</v>
      </c>
      <c r="AN190" s="97" t="str" cm="1">
        <f t="array" ref="AN190">IF($N190="-","",IF(INDEX('DM01-AV-CH'!$H$6:$H$2006,$N190)="","",INDEX('DM01-AV-CH'!$H$6:$H$2006,$N190)))</f>
        <v>HFP2</v>
      </c>
      <c r="AO190" s="98" t="str" cm="1">
        <f t="array" ref="AO190">IF($N190="-","",IF(INDEX('DM01-AV-CH'!$I$6:$I$2006,$N190)="","",INDEX('DM01-AV-CH'!$I$6:$I$2006,$N190)))</f>
        <v>NBIdent</v>
      </c>
    </row>
    <row r="191" spans="1:41" x14ac:dyDescent="0.25">
      <c r="A191" s="201">
        <v>186</v>
      </c>
      <c r="B191" s="148" t="str" cm="1">
        <f t="array" ref="B191">IF(A191="","",INDEX(Korrelation!$E$4:$E$2004,A191))</f>
        <v>-</v>
      </c>
      <c r="C191" s="148">
        <f t="shared" si="20"/>
        <v>0</v>
      </c>
      <c r="D191" s="148">
        <f t="shared" si="21"/>
        <v>0</v>
      </c>
      <c r="E191" s="148" t="str">
        <f t="shared" si="22"/>
        <v/>
      </c>
      <c r="F191" s="148" t="str">
        <f t="shared" si="23"/>
        <v/>
      </c>
      <c r="G191" s="148" t="str">
        <f t="shared" si="24"/>
        <v/>
      </c>
      <c r="H191" s="148" cm="1">
        <f t="array" ref="H191">IF(A191="","",INDEX(Korrelation!$F$4:$F$2004,A191))</f>
        <v>89</v>
      </c>
      <c r="I191" s="148">
        <f t="shared" si="25"/>
        <v>0</v>
      </c>
      <c r="J191" s="148">
        <f t="shared" si="26"/>
        <v>0</v>
      </c>
      <c r="K191" s="148">
        <f t="shared" si="27"/>
        <v>89</v>
      </c>
      <c r="L191" s="148" t="str">
        <f t="shared" si="28"/>
        <v/>
      </c>
      <c r="M191" s="148" t="str">
        <f t="shared" si="29"/>
        <v/>
      </c>
      <c r="N191" s="148" cm="1">
        <f t="array" ref="N191">IF(A191="","",INDEX(Korrelation!$G$4:$G$2004,A191))</f>
        <v>113</v>
      </c>
      <c r="O191" s="148"/>
      <c r="P191" s="68" t="str" cm="1">
        <f t="array" aca="1" ref="P191" ca="1">IF(E191="",IF(K191="","",HYPERLINK("#DMAV_Dienste!"&amp;RIGHT(CELL("adresse",OFFSET(DMAV_Dienste!$E$6,K191-1,0)),LEN(CELL("adresse",OFFSET(DMAV_Dienste!$E$6,K191-1,0)))-FIND("!",CELL("adresse",OFFSET(DMAV_Dienste!$E$6,K191-1,0)))),"Dienst")),HYPERLINK("#DMAV_Modell!"&amp;RIGHT(CELL("adresse",OFFSET(DMAV_Modell!$G$6,E191-1,0)),LEN(CELL("adresse",OFFSET(DMAV_Modell!$G$6,E191-1,0)))-FIND("!",CELL("adresse",OFFSET(DMAV_Modell!$G$6,E191-1,0)))),"Modell"))</f>
        <v>Dienst</v>
      </c>
      <c r="Q191" s="85" t="str" cm="1">
        <f t="array" ref="Q191">IF(E191="",IF(K191="","",IF(INDEX(DMAV_Dienste!$H$6:$H$2006,K191)="","",INDEX(DMAV_Dienste!$H$6:$H$2006,K191))),IF(INDEX(DMAV_Modell!$J$6:$J$2006,E191)="","",INDEX(DMAV_Modell!$J$6:$J$2006,E191)))</f>
        <v>CLASS</v>
      </c>
      <c r="R191" s="86" t="str" cm="1">
        <f t="array" ref="R191">IF(E191="",IF(K191="","",IF(INDEX(DMAV_Dienste!$G$6:$G$2006,K191)="","",INDEX(DMAV_Dienste!$G$6:$G$2006,K191))),IF(INDEX(DMAV_Modell!$I$6:$I$2006,E191)="","",INDEX(DMAV_Modell!$I$6:$I$2006,E191)))</f>
        <v>FPDS2</v>
      </c>
      <c r="S191" s="86" t="str" cm="1">
        <f t="array" ref="S191">IF(E191="",IF(K191="","",IF(INDEX(DMAV_Dienste!$I$6:$I$2006,K191)="","",INDEX(DMAV_Dienste!$I$6:$I$2006,K191))),IF(INDEX(DMAV_Modell!$K$6:$K$2006,E191)="","",INDEX(DMAV_Modell!$K$6:$K$2006,E191)))</f>
        <v>Fixpunkt</v>
      </c>
      <c r="T191" s="86" t="str" cm="1">
        <f t="array" ref="T191">IF(E191="",IF(K191="","",IF(INDEX(DMAV_Dienste!$L$6:$L$2006,K191)="","",INDEX(DMAV_Dienste!$L$6:$L$2006,K191))),IF(INDEX(DMAV_Modell!$N$6:$N$2006,E191)="","",INDEX(DMAV_Modell!$N$6:$N$2006,E191)))</f>
        <v>Nummer</v>
      </c>
      <c r="U191" s="87" t="str" cm="1">
        <f t="array" aca="1" ref="U191" ca="1">IF(AND(F191="",L191=""),"",HYPERLINK("#"&amp;RIGHT(CELL("dateiname"),LEN(CELL("dateiname"))-FIND("]",CELL("dateiname")))&amp;"!"&amp;CELL("adresse",OFFSET($F$6,MATCH(IF(F191="",L191,F191),$E$6:$E$2000,0)-1,4)),"STRUCT"))</f>
        <v/>
      </c>
      <c r="V191" s="88" t="str" cm="1">
        <f t="array" aca="1" ref="V191" ca="1">IF(AND(G191="",M191=""),"",HYPERLINK("#"&amp;RIGHT(CELL("dateiname"),LEN(CELL("dateiname"))-FIND("]",CELL("dateiname")))&amp;"!"&amp;CELL("adresse",OFFSET($G$6,MATCH(IF(G191="",M191,G191),$E$6:$E$2000,0)-1,3)),"SUBSTRUCT"))</f>
        <v/>
      </c>
      <c r="X191" s="104"/>
      <c r="Z191" s="117"/>
      <c r="AA191" s="118"/>
      <c r="AB191" s="119"/>
      <c r="AC191" s="120"/>
      <c r="AE191" s="109" t="s">
        <v>5153</v>
      </c>
      <c r="AF191" s="110"/>
      <c r="AG191" s="111"/>
      <c r="AH191" s="112"/>
      <c r="AJ191" s="101"/>
      <c r="AL191" s="68" t="str" cm="1">
        <f t="array" aca="1" ref="AL191" ca="1">IF(N191="-","",HYPERLINK("#'DM01-AV-CH'!"&amp;RIGHT(CELL("adresse",OFFSET('DM01-AV-CH'!$G$6,N191-1,0)),LEN(CELL("adresse",OFFSET('DM01-AV-CH'!$G$6,N191-1,0)))-FIND("!",CELL("adresse",OFFSET('DM01-AV-CH'!$G$6,N191-1,0)))),"Modell"))</f>
        <v>Modell</v>
      </c>
      <c r="AM191" s="96" t="str" cm="1">
        <f t="array" ref="AM191">IF($N191="-","",IF(INDEX('DM01-AV-CH'!$G$6:$G$2006,$N191)="","",INDEX('DM01-AV-CH'!$G$6:$G$2006,$N191)))</f>
        <v>FixpunkteKategorie2</v>
      </c>
      <c r="AN191" s="97" t="str" cm="1">
        <f t="array" ref="AN191">IF($N191="-","",IF(INDEX('DM01-AV-CH'!$H$6:$H$2006,$N191)="","",INDEX('DM01-AV-CH'!$H$6:$H$2006,$N191)))</f>
        <v>HFP2</v>
      </c>
      <c r="AO191" s="98" t="str" cm="1">
        <f t="array" ref="AO191">IF($N191="-","",IF(INDEX('DM01-AV-CH'!$I$6:$I$2006,$N191)="","",INDEX('DM01-AV-CH'!$I$6:$I$2006,$N191)))</f>
        <v>Nummer</v>
      </c>
    </row>
    <row r="192" spans="1:41" x14ac:dyDescent="0.25">
      <c r="A192" s="201">
        <v>187</v>
      </c>
      <c r="B192" s="148" t="str" cm="1">
        <f t="array" ref="B192">IF(A192="","",INDEX(Korrelation!$E$4:$E$2004,A192))</f>
        <v>-</v>
      </c>
      <c r="C192" s="148">
        <f t="shared" si="20"/>
        <v>0</v>
      </c>
      <c r="D192" s="148">
        <f t="shared" si="21"/>
        <v>0</v>
      </c>
      <c r="E192" s="148" t="str">
        <f t="shared" si="22"/>
        <v/>
      </c>
      <c r="F192" s="148" t="str">
        <f t="shared" si="23"/>
        <v/>
      </c>
      <c r="G192" s="148" t="str">
        <f t="shared" si="24"/>
        <v/>
      </c>
      <c r="H192" s="148" cm="1">
        <f t="array" ref="H192">IF(A192="","",INDEX(Korrelation!$F$4:$F$2004,A192))</f>
        <v>90</v>
      </c>
      <c r="I192" s="148">
        <f t="shared" si="25"/>
        <v>0</v>
      </c>
      <c r="J192" s="148">
        <f t="shared" si="26"/>
        <v>0</v>
      </c>
      <c r="K192" s="148">
        <f t="shared" si="27"/>
        <v>90</v>
      </c>
      <c r="L192" s="148" t="str">
        <f t="shared" si="28"/>
        <v/>
      </c>
      <c r="M192" s="148" t="str">
        <f t="shared" si="29"/>
        <v/>
      </c>
      <c r="N192" s="148" t="str" cm="1">
        <f t="array" ref="N192">IF(A192="","",INDEX(Korrelation!$G$4:$G$2004,A192))</f>
        <v>-</v>
      </c>
      <c r="O192" s="148"/>
      <c r="P192" s="68" t="str" cm="1">
        <f t="array" aca="1" ref="P192" ca="1">IF(E192="",IF(K192="","",HYPERLINK("#DMAV_Dienste!"&amp;RIGHT(CELL("adresse",OFFSET(DMAV_Dienste!$E$6,K192-1,0)),LEN(CELL("adresse",OFFSET(DMAV_Dienste!$E$6,K192-1,0)))-FIND("!",CELL("adresse",OFFSET(DMAV_Dienste!$E$6,K192-1,0)))),"Dienst")),HYPERLINK("#DMAV_Modell!"&amp;RIGHT(CELL("adresse",OFFSET(DMAV_Modell!$G$6,E192-1,0)),LEN(CELL("adresse",OFFSET(DMAV_Modell!$G$6,E192-1,0)))-FIND("!",CELL("adresse",OFFSET(DMAV_Modell!$G$6,E192-1,0)))),"Modell"))</f>
        <v>Dienst</v>
      </c>
      <c r="Q192" s="85" t="str" cm="1">
        <f t="array" ref="Q192">IF(E192="",IF(K192="","",IF(INDEX(DMAV_Dienste!$H$6:$H$2006,K192)="","",INDEX(DMAV_Dienste!$H$6:$H$2006,K192))),IF(INDEX(DMAV_Modell!$J$6:$J$2006,E192)="","",INDEX(DMAV_Modell!$J$6:$J$2006,E192)))</f>
        <v>CLASS</v>
      </c>
      <c r="R192" s="86" t="str" cm="1">
        <f t="array" ref="R192">IF(E192="",IF(K192="","",IF(INDEX(DMAV_Dienste!$G$6:$G$2006,K192)="","",INDEX(DMAV_Dienste!$G$6:$G$2006,K192))),IF(INDEX(DMAV_Modell!$I$6:$I$2006,E192)="","",INDEX(DMAV_Modell!$I$6:$I$2006,E192)))</f>
        <v>FPDS2</v>
      </c>
      <c r="S192" s="86" t="str" cm="1">
        <f t="array" ref="S192">IF(E192="",IF(K192="","",IF(INDEX(DMAV_Dienste!$I$6:$I$2006,K192)="","",INDEX(DMAV_Dienste!$I$6:$I$2006,K192))),IF(INDEX(DMAV_Modell!$K$6:$K$2006,E192)="","",INDEX(DMAV_Modell!$K$6:$K$2006,E192)))</f>
        <v>Fixpunkt</v>
      </c>
      <c r="T192" s="86" t="str" cm="1">
        <f t="array" ref="T192">IF(E192="",IF(K192="","",IF(INDEX(DMAV_Dienste!$L$6:$L$2006,K192)="","",INDEX(DMAV_Dienste!$L$6:$L$2006,K192))),IF(INDEX(DMAV_Modell!$N$6:$N$2006,E192)="","",INDEX(DMAV_Modell!$N$6:$N$2006,E192)))</f>
        <v>ProtokollSprache</v>
      </c>
      <c r="U192" s="87" t="str" cm="1">
        <f t="array" aca="1" ref="U192" ca="1">IF(AND(F192="",L192=""),"",HYPERLINK("#"&amp;RIGHT(CELL("dateiname"),LEN(CELL("dateiname"))-FIND("]",CELL("dateiname")))&amp;"!"&amp;CELL("adresse",OFFSET($F$6,MATCH(IF(F192="",L192,F192),$E$6:$E$2000,0)-1,4)),"STRUCT"))</f>
        <v/>
      </c>
      <c r="V192" s="88" t="str" cm="1">
        <f t="array" aca="1" ref="V192" ca="1">IF(AND(G192="",M192=""),"",HYPERLINK("#"&amp;RIGHT(CELL("dateiname"),LEN(CELL("dateiname"))-FIND("]",CELL("dateiname")))&amp;"!"&amp;CELL("adresse",OFFSET($G$6,MATCH(IF(G192="",M192,G192),$E$6:$E$2000,0)-1,3)),"SUBSTRUCT"))</f>
        <v/>
      </c>
      <c r="X192" s="104"/>
      <c r="Z192" s="117"/>
      <c r="AA192" s="118"/>
      <c r="AB192" s="119"/>
      <c r="AC192" s="120"/>
      <c r="AE192" s="109"/>
      <c r="AF192" s="110"/>
      <c r="AG192" s="111"/>
      <c r="AH192" s="112"/>
      <c r="AJ192" s="101"/>
      <c r="AL192" s="68" t="str" cm="1">
        <f t="array" aca="1" ref="AL192" ca="1">IF(N192="-","",HYPERLINK("#'DM01-AV-CH'!"&amp;RIGHT(CELL("adresse",OFFSET('DM01-AV-CH'!$G$6,N192-1,0)),LEN(CELL("adresse",OFFSET('DM01-AV-CH'!$G$6,N192-1,0)))-FIND("!",CELL("adresse",OFFSET('DM01-AV-CH'!$G$6,N192-1,0)))),"Modell"))</f>
        <v/>
      </c>
      <c r="AM192" s="96" t="str" cm="1">
        <f t="array" ref="AM192">IF($N192="-","",IF(INDEX('DM01-AV-CH'!$G$6:$G$2006,$N192)="","",INDEX('DM01-AV-CH'!$G$6:$G$2006,$N192)))</f>
        <v/>
      </c>
      <c r="AN192" s="97" t="str" cm="1">
        <f t="array" ref="AN192">IF($N192="-","",IF(INDEX('DM01-AV-CH'!$H$6:$H$2006,$N192)="","",INDEX('DM01-AV-CH'!$H$6:$H$2006,$N192)))</f>
        <v/>
      </c>
      <c r="AO192" s="98" t="str" cm="1">
        <f t="array" ref="AO192">IF($N192="-","",IF(INDEX('DM01-AV-CH'!$I$6:$I$2006,$N192)="","",INDEX('DM01-AV-CH'!$I$6:$I$2006,$N192)))</f>
        <v/>
      </c>
    </row>
    <row r="193" spans="1:41" x14ac:dyDescent="0.25">
      <c r="A193" s="201">
        <v>188</v>
      </c>
      <c r="B193" s="148" t="str" cm="1">
        <f t="array" ref="B193">IF(A193="","",INDEX(Korrelation!$E$4:$E$2004,A193))</f>
        <v>-</v>
      </c>
      <c r="C193" s="148">
        <f t="shared" si="20"/>
        <v>0</v>
      </c>
      <c r="D193" s="148">
        <f t="shared" si="21"/>
        <v>0</v>
      </c>
      <c r="E193" s="148" t="str">
        <f t="shared" si="22"/>
        <v/>
      </c>
      <c r="F193" s="148" t="str">
        <f t="shared" si="23"/>
        <v/>
      </c>
      <c r="G193" s="148" t="str">
        <f t="shared" si="24"/>
        <v/>
      </c>
      <c r="H193" s="148" cm="1">
        <f t="array" ref="H193">IF(A193="","",INDEX(Korrelation!$F$4:$F$2004,A193))</f>
        <v>91</v>
      </c>
      <c r="I193" s="148">
        <f t="shared" si="25"/>
        <v>0</v>
      </c>
      <c r="J193" s="148">
        <f t="shared" si="26"/>
        <v>0</v>
      </c>
      <c r="K193" s="148">
        <f t="shared" si="27"/>
        <v>91</v>
      </c>
      <c r="L193" s="148" t="str">
        <f t="shared" si="28"/>
        <v/>
      </c>
      <c r="M193" s="148" t="str">
        <f t="shared" si="29"/>
        <v/>
      </c>
      <c r="N193" s="148" t="str" cm="1">
        <f t="array" ref="N193">IF(A193="","",INDEX(Korrelation!$G$4:$G$2004,A193))</f>
        <v>-</v>
      </c>
      <c r="O193" s="148"/>
      <c r="P193" s="68" t="str" cm="1">
        <f t="array" aca="1" ref="P193" ca="1">IF(E193="",IF(K193="","",HYPERLINK("#DMAV_Dienste!"&amp;RIGHT(CELL("adresse",OFFSET(DMAV_Dienste!$E$6,K193-1,0)),LEN(CELL("adresse",OFFSET(DMAV_Dienste!$E$6,K193-1,0)))-FIND("!",CELL("adresse",OFFSET(DMAV_Dienste!$E$6,K193-1,0)))),"Dienst")),HYPERLINK("#DMAV_Modell!"&amp;RIGHT(CELL("adresse",OFFSET(DMAV_Modell!$G$6,E193-1,0)),LEN(CELL("adresse",OFFSET(DMAV_Modell!$G$6,E193-1,0)))-FIND("!",CELL("adresse",OFFSET(DMAV_Modell!$G$6,E193-1,0)))),"Modell"))</f>
        <v>Dienst</v>
      </c>
      <c r="Q193" s="85" t="str" cm="1">
        <f t="array" ref="Q193">IF(E193="",IF(K193="","",IF(INDEX(DMAV_Dienste!$H$6:$H$2006,K193)="","",INDEX(DMAV_Dienste!$H$6:$H$2006,K193))),IF(INDEX(DMAV_Modell!$J$6:$J$2006,E193)="","",INDEX(DMAV_Modell!$J$6:$J$2006,E193)))</f>
        <v>CLASS</v>
      </c>
      <c r="R193" s="86" t="str" cm="1">
        <f t="array" ref="R193">IF(E193="",IF(K193="","",IF(INDEX(DMAV_Dienste!$G$6:$G$2006,K193)="","",INDEX(DMAV_Dienste!$G$6:$G$2006,K193))),IF(INDEX(DMAV_Modell!$I$6:$I$2006,E193)="","",INDEX(DMAV_Modell!$I$6:$I$2006,E193)))</f>
        <v>FPDS2</v>
      </c>
      <c r="S193" s="86" t="str" cm="1">
        <f t="array" ref="S193">IF(E193="",IF(K193="","",IF(INDEX(DMAV_Dienste!$I$6:$I$2006,K193)="","",INDEX(DMAV_Dienste!$I$6:$I$2006,K193))),IF(INDEX(DMAV_Modell!$K$6:$K$2006,E193)="","",INDEX(DMAV_Modell!$K$6:$K$2006,E193)))</f>
        <v>Fixpunkt</v>
      </c>
      <c r="T193" s="86" t="str" cm="1">
        <f t="array" ref="T193">IF(E193="",IF(K193="","",IF(INDEX(DMAV_Dienste!$L$6:$L$2006,K193)="","",INDEX(DMAV_Dienste!$L$6:$L$2006,K193))),IF(INDEX(DMAV_Modell!$N$6:$N$2006,E193)="","",INDEX(DMAV_Modell!$N$6:$N$2006,E193)))</f>
        <v>SymbolOri</v>
      </c>
      <c r="U193" s="87" t="str" cm="1">
        <f t="array" aca="1" ref="U193" ca="1">IF(AND(F193="",L193=""),"",HYPERLINK("#"&amp;RIGHT(CELL("dateiname"),LEN(CELL("dateiname"))-FIND("]",CELL("dateiname")))&amp;"!"&amp;CELL("adresse",OFFSET($F$6,MATCH(IF(F193="",L193,F193),$E$6:$E$2000,0)-1,4)),"STRUCT"))</f>
        <v/>
      </c>
      <c r="V193" s="88" t="str" cm="1">
        <f t="array" aca="1" ref="V193" ca="1">IF(AND(G193="",M193=""),"",HYPERLINK("#"&amp;RIGHT(CELL("dateiname"),LEN(CELL("dateiname"))-FIND("]",CELL("dateiname")))&amp;"!"&amp;CELL("adresse",OFFSET($G$6,MATCH(IF(G193="",M193,G193),$E$6:$E$2000,0)-1,3)),"SUBSTRUCT"))</f>
        <v/>
      </c>
      <c r="X193" s="104"/>
      <c r="Z193" s="117"/>
      <c r="AA193" s="118"/>
      <c r="AB193" s="119"/>
      <c r="AC193" s="120"/>
      <c r="AE193" s="109"/>
      <c r="AF193" s="110"/>
      <c r="AG193" s="111"/>
      <c r="AH193" s="112"/>
      <c r="AJ193" s="101"/>
      <c r="AL193" s="68" t="str" cm="1">
        <f t="array" aca="1" ref="AL193" ca="1">IF(N193="-","",HYPERLINK("#'DM01-AV-CH'!"&amp;RIGHT(CELL("adresse",OFFSET('DM01-AV-CH'!$G$6,N193-1,0)),LEN(CELL("adresse",OFFSET('DM01-AV-CH'!$G$6,N193-1,0)))-FIND("!",CELL("adresse",OFFSET('DM01-AV-CH'!$G$6,N193-1,0)))),"Modell"))</f>
        <v/>
      </c>
      <c r="AM193" s="96" t="str" cm="1">
        <f t="array" ref="AM193">IF($N193="-","",IF(INDEX('DM01-AV-CH'!$G$6:$G$2006,$N193)="","",INDEX('DM01-AV-CH'!$G$6:$G$2006,$N193)))</f>
        <v/>
      </c>
      <c r="AN193" s="97" t="str" cm="1">
        <f t="array" ref="AN193">IF($N193="-","",IF(INDEX('DM01-AV-CH'!$H$6:$H$2006,$N193)="","",INDEX('DM01-AV-CH'!$H$6:$H$2006,$N193)))</f>
        <v/>
      </c>
      <c r="AO193" s="98" t="str" cm="1">
        <f t="array" ref="AO193">IF($N193="-","",IF(INDEX('DM01-AV-CH'!$I$6:$I$2006,$N193)="","",INDEX('DM01-AV-CH'!$I$6:$I$2006,$N193)))</f>
        <v/>
      </c>
    </row>
    <row r="194" spans="1:41" x14ac:dyDescent="0.25">
      <c r="A194" s="201">
        <v>189</v>
      </c>
      <c r="B194" s="148" t="str" cm="1">
        <f t="array" ref="B194">IF(A194="","",INDEX(Korrelation!$E$4:$E$2004,A194))</f>
        <v>-</v>
      </c>
      <c r="C194" s="148">
        <f t="shared" si="20"/>
        <v>0</v>
      </c>
      <c r="D194" s="148">
        <f t="shared" si="21"/>
        <v>0</v>
      </c>
      <c r="E194" s="148" t="str">
        <f t="shared" si="22"/>
        <v/>
      </c>
      <c r="F194" s="148" t="str">
        <f t="shared" si="23"/>
        <v/>
      </c>
      <c r="G194" s="148" t="str">
        <f t="shared" si="24"/>
        <v/>
      </c>
      <c r="H194" s="148" cm="1">
        <f t="array" ref="H194">IF(A194="","",INDEX(Korrelation!$F$4:$F$2004,A194))</f>
        <v>92</v>
      </c>
      <c r="I194" s="148">
        <f t="shared" si="25"/>
        <v>0</v>
      </c>
      <c r="J194" s="148">
        <f t="shared" si="26"/>
        <v>0</v>
      </c>
      <c r="K194" s="148">
        <f t="shared" si="27"/>
        <v>92</v>
      </c>
      <c r="L194" s="148" t="str">
        <f t="shared" si="28"/>
        <v/>
      </c>
      <c r="M194" s="148" t="str">
        <f t="shared" si="29"/>
        <v/>
      </c>
      <c r="N194" s="148" t="str" cm="1">
        <f t="array" ref="N194">IF(A194="","",INDEX(Korrelation!$G$4:$G$2004,A194))</f>
        <v>-</v>
      </c>
      <c r="O194" s="148"/>
      <c r="P194" s="68" t="str" cm="1">
        <f t="array" aca="1" ref="P194" ca="1">IF(E194="",IF(K194="","",HYPERLINK("#DMAV_Dienste!"&amp;RIGHT(CELL("adresse",OFFSET(DMAV_Dienste!$E$6,K194-1,0)),LEN(CELL("adresse",OFFSET(DMAV_Dienste!$E$6,K194-1,0)))-FIND("!",CELL("adresse",OFFSET(DMAV_Dienste!$E$6,K194-1,0)))),"Dienst")),HYPERLINK("#DMAV_Modell!"&amp;RIGHT(CELL("adresse",OFFSET(DMAV_Modell!$G$6,E194-1,0)),LEN(CELL("adresse",OFFSET(DMAV_Modell!$G$6,E194-1,0)))-FIND("!",CELL("adresse",OFFSET(DMAV_Modell!$G$6,E194-1,0)))),"Modell"))</f>
        <v>Dienst</v>
      </c>
      <c r="Q194" s="85" t="str" cm="1">
        <f t="array" ref="Q194">IF(E194="",IF(K194="","",IF(INDEX(DMAV_Dienste!$H$6:$H$2006,K194)="","",INDEX(DMAV_Dienste!$H$6:$H$2006,K194))),IF(INDEX(DMAV_Modell!$J$6:$J$2006,E194)="","",INDEX(DMAV_Modell!$J$6:$J$2006,E194)))</f>
        <v>CLASS</v>
      </c>
      <c r="R194" s="86" t="str" cm="1">
        <f t="array" ref="R194">IF(E194="",IF(K194="","",IF(INDEX(DMAV_Dienste!$G$6:$G$2006,K194)="","",INDEX(DMAV_Dienste!$G$6:$G$2006,K194))),IF(INDEX(DMAV_Modell!$I$6:$I$2006,E194)="","",INDEX(DMAV_Modell!$I$6:$I$2006,E194)))</f>
        <v>FPDS2</v>
      </c>
      <c r="S194" s="86" t="str" cm="1">
        <f t="array" ref="S194">IF(E194="",IF(K194="","",IF(INDEX(DMAV_Dienste!$I$6:$I$2006,K194)="","",INDEX(DMAV_Dienste!$I$6:$I$2006,K194))),IF(INDEX(DMAV_Modell!$K$6:$K$2006,E194)="","",INDEX(DMAV_Modell!$K$6:$K$2006,E194)))</f>
        <v>Fixpunkt</v>
      </c>
      <c r="T194" s="86" t="str" cm="1">
        <f t="array" ref="T194">IF(E194="",IF(K194="","",IF(INDEX(DMAV_Dienste!$L$6:$L$2006,K194)="","",INDEX(DMAV_Dienste!$L$6:$L$2006,K194))),IF(INDEX(DMAV_Modell!$N$6:$N$2006,E194)="","",INDEX(DMAV_Modell!$N$6:$N$2006,E194)))</f>
        <v>TSP</v>
      </c>
      <c r="U194" s="87" t="str" cm="1">
        <f t="array" aca="1" ref="U194" ca="1">IF(AND(F194="",L194=""),"",HYPERLINK("#"&amp;RIGHT(CELL("dateiname"),LEN(CELL("dateiname"))-FIND("]",CELL("dateiname")))&amp;"!"&amp;CELL("adresse",OFFSET($F$6,MATCH(IF(F194="",L194,F194),$E$6:$E$2000,0)-1,4)),"STRUCT"))</f>
        <v/>
      </c>
      <c r="V194" s="88" t="str" cm="1">
        <f t="array" aca="1" ref="V194" ca="1">IF(AND(G194="",M194=""),"",HYPERLINK("#"&amp;RIGHT(CELL("dateiname"),LEN(CELL("dateiname"))-FIND("]",CELL("dateiname")))&amp;"!"&amp;CELL("adresse",OFFSET($G$6,MATCH(IF(G194="",M194,G194),$E$6:$E$2000,0)-1,3)),"SUBSTRUCT"))</f>
        <v/>
      </c>
      <c r="X194" s="104"/>
      <c r="Z194" s="117"/>
      <c r="AA194" s="118"/>
      <c r="AB194" s="119"/>
      <c r="AC194" s="120"/>
      <c r="AE194" s="109"/>
      <c r="AF194" s="110"/>
      <c r="AG194" s="111"/>
      <c r="AH194" s="112"/>
      <c r="AJ194" s="101"/>
      <c r="AL194" s="68" t="str" cm="1">
        <f t="array" aca="1" ref="AL194" ca="1">IF(N194="-","",HYPERLINK("#'DM01-AV-CH'!"&amp;RIGHT(CELL("adresse",OFFSET('DM01-AV-CH'!$G$6,N194-1,0)),LEN(CELL("adresse",OFFSET('DM01-AV-CH'!$G$6,N194-1,0)))-FIND("!",CELL("adresse",OFFSET('DM01-AV-CH'!$G$6,N194-1,0)))),"Modell"))</f>
        <v/>
      </c>
      <c r="AM194" s="96" t="str" cm="1">
        <f t="array" ref="AM194">IF($N194="-","",IF(INDEX('DM01-AV-CH'!$G$6:$G$2006,$N194)="","",INDEX('DM01-AV-CH'!$G$6:$G$2006,$N194)))</f>
        <v/>
      </c>
      <c r="AN194" s="97" t="str" cm="1">
        <f t="array" ref="AN194">IF($N194="-","",IF(INDEX('DM01-AV-CH'!$H$6:$H$2006,$N194)="","",INDEX('DM01-AV-CH'!$H$6:$H$2006,$N194)))</f>
        <v/>
      </c>
      <c r="AO194" s="98" t="str" cm="1">
        <f t="array" ref="AO194">IF($N194="-","",IF(INDEX('DM01-AV-CH'!$I$6:$I$2006,$N194)="","",INDEX('DM01-AV-CH'!$I$6:$I$2006,$N194)))</f>
        <v/>
      </c>
    </row>
    <row r="195" spans="1:41" x14ac:dyDescent="0.25">
      <c r="A195" s="201">
        <v>190</v>
      </c>
      <c r="B195" s="148" t="str" cm="1">
        <f t="array" ref="B195">IF(A195="","",INDEX(Korrelation!$E$4:$E$2004,A195))</f>
        <v>-</v>
      </c>
      <c r="C195" s="148">
        <f t="shared" si="20"/>
        <v>0</v>
      </c>
      <c r="D195" s="148">
        <f t="shared" si="21"/>
        <v>0</v>
      </c>
      <c r="E195" s="148" t="str">
        <f t="shared" si="22"/>
        <v/>
      </c>
      <c r="F195" s="148" t="str">
        <f t="shared" si="23"/>
        <v/>
      </c>
      <c r="G195" s="148" t="str">
        <f t="shared" si="24"/>
        <v/>
      </c>
      <c r="H195" s="148" cm="1">
        <f t="array" ref="H195">IF(A195="","",INDEX(Korrelation!$F$4:$F$2004,A195))</f>
        <v>93</v>
      </c>
      <c r="I195" s="148">
        <f t="shared" si="25"/>
        <v>0</v>
      </c>
      <c r="J195" s="148">
        <f t="shared" si="26"/>
        <v>0</v>
      </c>
      <c r="K195" s="148">
        <f t="shared" si="27"/>
        <v>93</v>
      </c>
      <c r="L195" s="148" t="str">
        <f t="shared" si="28"/>
        <v/>
      </c>
      <c r="M195" s="148" t="str">
        <f t="shared" si="29"/>
        <v/>
      </c>
      <c r="N195" s="148" t="str" cm="1">
        <f t="array" ref="N195">IF(A195="","",INDEX(Korrelation!$G$4:$G$2004,A195))</f>
        <v>-</v>
      </c>
      <c r="O195" s="148"/>
      <c r="P195" s="68" t="str" cm="1">
        <f t="array" aca="1" ref="P195" ca="1">IF(E195="",IF(K195="","",HYPERLINK("#DMAV_Dienste!"&amp;RIGHT(CELL("adresse",OFFSET(DMAV_Dienste!$E$6,K195-1,0)),LEN(CELL("adresse",OFFSET(DMAV_Dienste!$E$6,K195-1,0)))-FIND("!",CELL("adresse",OFFSET(DMAV_Dienste!$E$6,K195-1,0)))),"Dienst")),HYPERLINK("#DMAV_Modell!"&amp;RIGHT(CELL("adresse",OFFSET(DMAV_Modell!$G$6,E195-1,0)),LEN(CELL("adresse",OFFSET(DMAV_Modell!$G$6,E195-1,0)))-FIND("!",CELL("adresse",OFFSET(DMAV_Modell!$G$6,E195-1,0)))),"Modell"))</f>
        <v>Dienst</v>
      </c>
      <c r="Q195" s="85" t="str" cm="1">
        <f t="array" ref="Q195">IF(E195="",IF(K195="","",IF(INDEX(DMAV_Dienste!$H$6:$H$2006,K195)="","",INDEX(DMAV_Dienste!$H$6:$H$2006,K195))),IF(INDEX(DMAV_Modell!$J$6:$J$2006,E195)="","",INDEX(DMAV_Modell!$J$6:$J$2006,E195)))</f>
        <v>CLASS</v>
      </c>
      <c r="R195" s="86" t="str" cm="1">
        <f t="array" ref="R195">IF(E195="",IF(K195="","",IF(INDEX(DMAV_Dienste!$G$6:$G$2006,K195)="","",INDEX(DMAV_Dienste!$G$6:$G$2006,K195))),IF(INDEX(DMAV_Modell!$I$6:$I$2006,E195)="","",INDEX(DMAV_Modell!$I$6:$I$2006,E195)))</f>
        <v>FPDS2</v>
      </c>
      <c r="S195" s="86" t="str" cm="1">
        <f t="array" ref="S195">IF(E195="",IF(K195="","",IF(INDEX(DMAV_Dienste!$I$6:$I$2006,K195)="","",INDEX(DMAV_Dienste!$I$6:$I$2006,K195))),IF(INDEX(DMAV_Modell!$K$6:$K$2006,E195)="","",INDEX(DMAV_Modell!$K$6:$K$2006,E195)))</f>
        <v>Fixpunkt</v>
      </c>
      <c r="T195" s="86" t="str" cm="1">
        <f t="array" ref="T195">IF(E195="",IF(K195="","",IF(INDEX(DMAV_Dienste!$L$6:$L$2006,K195)="","",INDEX(DMAV_Dienste!$L$6:$L$2006,K195))),IF(INDEX(DMAV_Modell!$N$6:$N$2006,E195)="","",INDEX(DMAV_Modell!$N$6:$N$2006,E195)))</f>
        <v>Unterhaltsstrategie</v>
      </c>
      <c r="U195" s="87" t="str" cm="1">
        <f t="array" aca="1" ref="U195" ca="1">IF(AND(F195="",L195=""),"",HYPERLINK("#"&amp;RIGHT(CELL("dateiname"),LEN(CELL("dateiname"))-FIND("]",CELL("dateiname")))&amp;"!"&amp;CELL("adresse",OFFSET($F$6,MATCH(IF(F195="",L195,F195),$E$6:$E$2000,0)-1,4)),"STRUCT"))</f>
        <v/>
      </c>
      <c r="V195" s="88" t="str" cm="1">
        <f t="array" aca="1" ref="V195" ca="1">IF(AND(G195="",M195=""),"",HYPERLINK("#"&amp;RIGHT(CELL("dateiname"),LEN(CELL("dateiname"))-FIND("]",CELL("dateiname")))&amp;"!"&amp;CELL("adresse",OFFSET($G$6,MATCH(IF(G195="",M195,G195),$E$6:$E$2000,0)-1,3)),"SUBSTRUCT"))</f>
        <v/>
      </c>
      <c r="X195" s="104"/>
      <c r="Z195" s="117"/>
      <c r="AA195" s="118"/>
      <c r="AB195" s="119"/>
      <c r="AC195" s="120"/>
      <c r="AE195" s="109"/>
      <c r="AF195" s="110"/>
      <c r="AG195" s="111"/>
      <c r="AH195" s="112"/>
      <c r="AJ195" s="101"/>
      <c r="AL195" s="68" t="str" cm="1">
        <f t="array" aca="1" ref="AL195" ca="1">IF(N195="-","",HYPERLINK("#'DM01-AV-CH'!"&amp;RIGHT(CELL("adresse",OFFSET('DM01-AV-CH'!$G$6,N195-1,0)),LEN(CELL("adresse",OFFSET('DM01-AV-CH'!$G$6,N195-1,0)))-FIND("!",CELL("adresse",OFFSET('DM01-AV-CH'!$G$6,N195-1,0)))),"Modell"))</f>
        <v/>
      </c>
      <c r="AM195" s="96" t="str" cm="1">
        <f t="array" ref="AM195">IF($N195="-","",IF(INDEX('DM01-AV-CH'!$G$6:$G$2006,$N195)="","",INDEX('DM01-AV-CH'!$G$6:$G$2006,$N195)))</f>
        <v/>
      </c>
      <c r="AN195" s="97" t="str" cm="1">
        <f t="array" ref="AN195">IF($N195="-","",IF(INDEX('DM01-AV-CH'!$H$6:$H$2006,$N195)="","",INDEX('DM01-AV-CH'!$H$6:$H$2006,$N195)))</f>
        <v/>
      </c>
      <c r="AO195" s="98" t="str" cm="1">
        <f t="array" ref="AO195">IF($N195="-","",IF(INDEX('DM01-AV-CH'!$I$6:$I$2006,$N195)="","",INDEX('DM01-AV-CH'!$I$6:$I$2006,$N195)))</f>
        <v/>
      </c>
    </row>
    <row r="196" spans="1:41" x14ac:dyDescent="0.25">
      <c r="A196" s="201">
        <v>191</v>
      </c>
      <c r="B196" s="148" t="str" cm="1">
        <f t="array" ref="B196">IF(A196="","",INDEX(Korrelation!$E$4:$E$2004,A196))</f>
        <v>-</v>
      </c>
      <c r="C196" s="148">
        <f t="shared" si="20"/>
        <v>0</v>
      </c>
      <c r="D196" s="148">
        <f t="shared" si="21"/>
        <v>0</v>
      </c>
      <c r="E196" s="148" t="str">
        <f t="shared" si="22"/>
        <v/>
      </c>
      <c r="F196" s="148" t="str">
        <f t="shared" si="23"/>
        <v/>
      </c>
      <c r="G196" s="148" t="str">
        <f t="shared" si="24"/>
        <v/>
      </c>
      <c r="H196" s="148" cm="1">
        <f t="array" ref="H196">IF(A196="","",INDEX(Korrelation!$F$4:$F$2004,A196))</f>
        <v>94</v>
      </c>
      <c r="I196" s="148">
        <f t="shared" si="25"/>
        <v>0</v>
      </c>
      <c r="J196" s="148">
        <f t="shared" si="26"/>
        <v>0</v>
      </c>
      <c r="K196" s="148">
        <f t="shared" si="27"/>
        <v>94</v>
      </c>
      <c r="L196" s="148" t="str">
        <f t="shared" si="28"/>
        <v/>
      </c>
      <c r="M196" s="148" t="str">
        <f t="shared" si="29"/>
        <v/>
      </c>
      <c r="N196" s="148" t="str" cm="1">
        <f t="array" ref="N196">IF(A196="","",INDEX(Korrelation!$G$4:$G$2004,A196))</f>
        <v>-</v>
      </c>
      <c r="O196" s="148"/>
      <c r="P196" s="68" t="str" cm="1">
        <f t="array" aca="1" ref="P196" ca="1">IF(E196="",IF(K196="","",HYPERLINK("#DMAV_Dienste!"&amp;RIGHT(CELL("adresse",OFFSET(DMAV_Dienste!$E$6,K196-1,0)),LEN(CELL("adresse",OFFSET(DMAV_Dienste!$E$6,K196-1,0)))-FIND("!",CELL("adresse",OFFSET(DMAV_Dienste!$E$6,K196-1,0)))),"Dienst")),HYPERLINK("#DMAV_Modell!"&amp;RIGHT(CELL("adresse",OFFSET(DMAV_Modell!$G$6,E196-1,0)),LEN(CELL("adresse",OFFSET(DMAV_Modell!$G$6,E196-1,0)))-FIND("!",CELL("adresse",OFFSET(DMAV_Modell!$G$6,E196-1,0)))),"Modell"))</f>
        <v>Dienst</v>
      </c>
      <c r="Q196" s="85" t="str" cm="1">
        <f t="array" ref="Q196">IF(E196="",IF(K196="","",IF(INDEX(DMAV_Dienste!$H$6:$H$2006,K196)="","",INDEX(DMAV_Dienste!$H$6:$H$2006,K196))),IF(INDEX(DMAV_Modell!$J$6:$J$2006,E196)="","",INDEX(DMAV_Modell!$J$6:$J$2006,E196)))</f>
        <v>CONSTRAINTS OF.CONSTRAINT</v>
      </c>
      <c r="R196" s="86" t="str" cm="1">
        <f t="array" ref="R196">IF(E196="",IF(K196="","",IF(INDEX(DMAV_Dienste!$G$6:$G$2006,K196)="","",INDEX(DMAV_Dienste!$G$6:$G$2006,K196))),IF(INDEX(DMAV_Modell!$I$6:$I$2006,E196)="","",INDEX(DMAV_Modell!$I$6:$I$2006,E196)))</f>
        <v>FPDS2</v>
      </c>
      <c r="S196" s="86" t="str" cm="1">
        <f t="array" ref="S196">IF(E196="",IF(K196="","",IF(INDEX(DMAV_Dienste!$I$6:$I$2006,K196)="","",INDEX(DMAV_Dienste!$I$6:$I$2006,K196))),IF(INDEX(DMAV_Modell!$K$6:$K$2006,E196)="","",INDEX(DMAV_Modell!$K$6:$K$2006,E196)))</f>
        <v>Fixpunkt</v>
      </c>
      <c r="T196" s="86" t="str" cm="1">
        <f t="array" ref="T196">IF(E196="",IF(K196="","",IF(INDEX(DMAV_Dienste!$L$6:$L$2006,K196)="","",INDEX(DMAV_Dienste!$L$6:$L$2006,K196))),IF(INDEX(DMAV_Modell!$N$6:$N$2006,E196)="","",INDEX(DMAV_Modell!$N$6:$N$2006,E196)))</f>
        <v>Art != LFP2 OR DEFINED(@PH1@)</v>
      </c>
      <c r="U196" s="87" t="str" cm="1">
        <f t="array" aca="1" ref="U196" ca="1">IF(AND(F196="",L196=""),"",HYPERLINK("#"&amp;RIGHT(CELL("dateiname"),LEN(CELL("dateiname"))-FIND("]",CELL("dateiname")))&amp;"!"&amp;CELL("adresse",OFFSET($F$6,MATCH(IF(F196="",L196,F196),$E$6:$E$2000,0)-1,4)),"STRUCT"))</f>
        <v/>
      </c>
      <c r="V196" s="88" t="str" cm="1">
        <f t="array" aca="1" ref="V196" ca="1">IF(AND(G196="",M196=""),"",HYPERLINK("#"&amp;RIGHT(CELL("dateiname"),LEN(CELL("dateiname"))-FIND("]",CELL("dateiname")))&amp;"!"&amp;CELL("adresse",OFFSET($G$6,MATCH(IF(G196="",M196,G196),$E$6:$E$2000,0)-1,3)),"SUBSTRUCT"))</f>
        <v/>
      </c>
      <c r="X196" s="104"/>
      <c r="Z196" s="117"/>
      <c r="AA196" s="118"/>
      <c r="AB196" s="119"/>
      <c r="AC196" s="120"/>
      <c r="AE196" s="109"/>
      <c r="AF196" s="110"/>
      <c r="AG196" s="111"/>
      <c r="AH196" s="112"/>
      <c r="AJ196" s="101"/>
      <c r="AL196" s="68" t="str" cm="1">
        <f t="array" aca="1" ref="AL196" ca="1">IF(N196="-","",HYPERLINK("#'DM01-AV-CH'!"&amp;RIGHT(CELL("adresse",OFFSET('DM01-AV-CH'!$G$6,N196-1,0)),LEN(CELL("adresse",OFFSET('DM01-AV-CH'!$G$6,N196-1,0)))-FIND("!",CELL("adresse",OFFSET('DM01-AV-CH'!$G$6,N196-1,0)))),"Modell"))</f>
        <v/>
      </c>
      <c r="AM196" s="96" t="str" cm="1">
        <f t="array" ref="AM196">IF($N196="-","",IF(INDEX('DM01-AV-CH'!$G$6:$G$2006,$N196)="","",INDEX('DM01-AV-CH'!$G$6:$G$2006,$N196)))</f>
        <v/>
      </c>
      <c r="AN196" s="97" t="str" cm="1">
        <f t="array" ref="AN196">IF($N196="-","",IF(INDEX('DM01-AV-CH'!$H$6:$H$2006,$N196)="","",INDEX('DM01-AV-CH'!$H$6:$H$2006,$N196)))</f>
        <v/>
      </c>
      <c r="AO196" s="98" t="str" cm="1">
        <f t="array" ref="AO196">IF($N196="-","",IF(INDEX('DM01-AV-CH'!$I$6:$I$2006,$N196)="","",INDEX('DM01-AV-CH'!$I$6:$I$2006,$N196)))</f>
        <v/>
      </c>
    </row>
    <row r="197" spans="1:41" x14ac:dyDescent="0.25">
      <c r="A197" s="201">
        <v>192</v>
      </c>
      <c r="B197" s="148" t="str" cm="1">
        <f t="array" ref="B197">IF(A197="","",INDEX(Korrelation!$E$4:$E$2004,A197))</f>
        <v>-</v>
      </c>
      <c r="C197" s="148">
        <f t="shared" si="20"/>
        <v>0</v>
      </c>
      <c r="D197" s="148">
        <f t="shared" si="21"/>
        <v>0</v>
      </c>
      <c r="E197" s="148" t="str">
        <f t="shared" si="22"/>
        <v/>
      </c>
      <c r="F197" s="148" t="str">
        <f t="shared" si="23"/>
        <v/>
      </c>
      <c r="G197" s="148" t="str">
        <f t="shared" si="24"/>
        <v/>
      </c>
      <c r="H197" s="148" cm="1">
        <f t="array" ref="H197">IF(A197="","",INDEX(Korrelation!$F$4:$F$2004,A197))</f>
        <v>95</v>
      </c>
      <c r="I197" s="148">
        <f t="shared" si="25"/>
        <v>0</v>
      </c>
      <c r="J197" s="148">
        <f t="shared" si="26"/>
        <v>0</v>
      </c>
      <c r="K197" s="148">
        <f t="shared" si="27"/>
        <v>95</v>
      </c>
      <c r="L197" s="148" t="str">
        <f t="shared" si="28"/>
        <v/>
      </c>
      <c r="M197" s="148" t="str">
        <f t="shared" si="29"/>
        <v/>
      </c>
      <c r="N197" s="148" cm="1">
        <f t="array" ref="N197">IF(A197="","",INDEX(Korrelation!$G$4:$G$2004,A197))</f>
        <v>114</v>
      </c>
      <c r="O197" s="148"/>
      <c r="P197" s="68" t="str" cm="1">
        <f t="array" aca="1" ref="P197" ca="1">IF(E197="",IF(K197="","",HYPERLINK("#DMAV_Dienste!"&amp;RIGHT(CELL("adresse",OFFSET(DMAV_Dienste!$E$6,K197-1,0)),LEN(CELL("adresse",OFFSET(DMAV_Dienste!$E$6,K197-1,0)))-FIND("!",CELL("adresse",OFFSET(DMAV_Dienste!$E$6,K197-1,0)))),"Dienst")),HYPERLINK("#DMAV_Modell!"&amp;RIGHT(CELL("adresse",OFFSET(DMAV_Modell!$G$6,E197-1,0)),LEN(CELL("adresse",OFFSET(DMAV_Modell!$G$6,E197-1,0)))-FIND("!",CELL("adresse",OFFSET(DMAV_Modell!$G$6,E197-1,0)))),"Modell"))</f>
        <v>Dienst</v>
      </c>
      <c r="Q197" s="85" t="str" cm="1">
        <f t="array" ref="Q197">IF(E197="",IF(K197="","",IF(INDEX(DMAV_Dienste!$H$6:$H$2006,K197)="","",INDEX(DMAV_Dienste!$H$6:$H$2006,K197))),IF(INDEX(DMAV_Modell!$J$6:$J$2006,E197)="","",INDEX(DMAV_Modell!$J$6:$J$2006,E197)))</f>
        <v>CLASS</v>
      </c>
      <c r="R197" s="86" t="str" cm="1">
        <f t="array" ref="R197">IF(E197="",IF(K197="","",IF(INDEX(DMAV_Dienste!$G$6:$G$2006,K197)="","",INDEX(DMAV_Dienste!$G$6:$G$2006,K197))),IF(INDEX(DMAV_Modell!$I$6:$I$2006,E197)="","",INDEX(DMAV_Modell!$I$6:$I$2006,E197)))</f>
        <v>FPDS2</v>
      </c>
      <c r="S197" s="86" t="str" cm="1">
        <f t="array" ref="S197">IF(E197="",IF(K197="","",IF(INDEX(DMAV_Dienste!$I$6:$I$2006,K197)="","",INDEX(DMAV_Dienste!$I$6:$I$2006,K197))),IF(INDEX(DMAV_Modell!$K$6:$K$2006,E197)="","",INDEX(DMAV_Modell!$K$6:$K$2006,E197)))</f>
        <v>FixpunktVersion</v>
      </c>
      <c r="T197" s="86" t="str" cm="1">
        <f t="array" ref="T197">IF(E197="",IF(K197="","",IF(INDEX(DMAV_Dienste!$L$6:$L$2006,K197)="","",INDEX(DMAV_Dienste!$L$6:$L$2006,K197))),IF(INDEX(DMAV_Modell!$N$6:$N$2006,E197)="","",INDEX(DMAV_Modell!$N$6:$N$2006,E197)))</f>
        <v>Geometrie</v>
      </c>
      <c r="U197" s="87" t="str" cm="1">
        <f t="array" aca="1" ref="U197" ca="1">IF(AND(F197="",L197=""),"",HYPERLINK("#"&amp;RIGHT(CELL("dateiname"),LEN(CELL("dateiname"))-FIND("]",CELL("dateiname")))&amp;"!"&amp;CELL("adresse",OFFSET($F$6,MATCH(IF(F197="",L197,F197),$E$6:$E$2000,0)-1,4)),"STRUCT"))</f>
        <v/>
      </c>
      <c r="V197" s="88" t="str" cm="1">
        <f t="array" aca="1" ref="V197" ca="1">IF(AND(G197="",M197=""),"",HYPERLINK("#"&amp;RIGHT(CELL("dateiname"),LEN(CELL("dateiname"))-FIND("]",CELL("dateiname")))&amp;"!"&amp;CELL("adresse",OFFSET($G$6,MATCH(IF(G197="",M197,G197),$E$6:$E$2000,0)-1,3)),"SUBSTRUCT"))</f>
        <v/>
      </c>
      <c r="X197" s="104"/>
      <c r="Z197" s="117"/>
      <c r="AA197" s="118"/>
      <c r="AB197" s="119"/>
      <c r="AC197" s="120"/>
      <c r="AE197" s="109" t="s">
        <v>5153</v>
      </c>
      <c r="AF197" s="110"/>
      <c r="AG197" s="111"/>
      <c r="AH197" s="112"/>
      <c r="AJ197" s="101"/>
      <c r="AL197" s="68" t="str" cm="1">
        <f t="array" aca="1" ref="AL197" ca="1">IF(N197="-","",HYPERLINK("#'DM01-AV-CH'!"&amp;RIGHT(CELL("adresse",OFFSET('DM01-AV-CH'!$G$6,N197-1,0)),LEN(CELL("adresse",OFFSET('DM01-AV-CH'!$G$6,N197-1,0)))-FIND("!",CELL("adresse",OFFSET('DM01-AV-CH'!$G$6,N197-1,0)))),"Modell"))</f>
        <v>Modell</v>
      </c>
      <c r="AM197" s="96" t="str" cm="1">
        <f t="array" ref="AM197">IF($N197="-","",IF(INDEX('DM01-AV-CH'!$G$6:$G$2006,$N197)="","",INDEX('DM01-AV-CH'!$G$6:$G$2006,$N197)))</f>
        <v>FixpunkteKategorie2</v>
      </c>
      <c r="AN197" s="97" t="str" cm="1">
        <f t="array" ref="AN197">IF($N197="-","",IF(INDEX('DM01-AV-CH'!$H$6:$H$2006,$N197)="","",INDEX('DM01-AV-CH'!$H$6:$H$2006,$N197)))</f>
        <v>HFP2</v>
      </c>
      <c r="AO197" s="98" t="str" cm="1">
        <f t="array" ref="AO197">IF($N197="-","",IF(INDEX('DM01-AV-CH'!$I$6:$I$2006,$N197)="","",INDEX('DM01-AV-CH'!$I$6:$I$2006,$N197)))</f>
        <v>Geometrie</v>
      </c>
    </row>
    <row r="198" spans="1:41" x14ac:dyDescent="0.25">
      <c r="A198" s="201">
        <v>193</v>
      </c>
      <c r="B198" s="148" t="str" cm="1">
        <f t="array" ref="B198">IF(A198="","",INDEX(Korrelation!$E$4:$E$2004,A198))</f>
        <v>-</v>
      </c>
      <c r="C198" s="148">
        <f t="shared" si="20"/>
        <v>0</v>
      </c>
      <c r="D198" s="148">
        <f t="shared" si="21"/>
        <v>0</v>
      </c>
      <c r="E198" s="148" t="str">
        <f t="shared" si="22"/>
        <v/>
      </c>
      <c r="F198" s="148" t="str">
        <f t="shared" si="23"/>
        <v/>
      </c>
      <c r="G198" s="148" t="str">
        <f t="shared" si="24"/>
        <v/>
      </c>
      <c r="H198" s="148" cm="1">
        <f t="array" ref="H198">IF(A198="","",INDEX(Korrelation!$F$4:$F$2004,A198))</f>
        <v>96</v>
      </c>
      <c r="I198" s="148">
        <f t="shared" si="25"/>
        <v>0</v>
      </c>
      <c r="J198" s="148">
        <f t="shared" si="26"/>
        <v>0</v>
      </c>
      <c r="K198" s="148">
        <f t="shared" si="27"/>
        <v>96</v>
      </c>
      <c r="L198" s="148" t="str">
        <f t="shared" si="28"/>
        <v/>
      </c>
      <c r="M198" s="148" t="str">
        <f t="shared" si="29"/>
        <v/>
      </c>
      <c r="N198" s="148" t="str" cm="1">
        <f t="array" ref="N198">IF(A198="","",INDEX(Korrelation!$G$4:$G$2004,A198))</f>
        <v>-</v>
      </c>
      <c r="O198" s="148"/>
      <c r="P198" s="68" t="str" cm="1">
        <f t="array" aca="1" ref="P198" ca="1">IF(E198="",IF(K198="","",HYPERLINK("#DMAV_Dienste!"&amp;RIGHT(CELL("adresse",OFFSET(DMAV_Dienste!$E$6,K198-1,0)),LEN(CELL("adresse",OFFSET(DMAV_Dienste!$E$6,K198-1,0)))-FIND("!",CELL("adresse",OFFSET(DMAV_Dienste!$E$6,K198-1,0)))),"Dienst")),HYPERLINK("#DMAV_Modell!"&amp;RIGHT(CELL("adresse",OFFSET(DMAV_Modell!$G$6,E198-1,0)),LEN(CELL("adresse",OFFSET(DMAV_Modell!$G$6,E198-1,0)))-FIND("!",CELL("adresse",OFFSET(DMAV_Modell!$G$6,E198-1,0)))),"Modell"))</f>
        <v>Dienst</v>
      </c>
      <c r="Q198" s="85" t="str" cm="1">
        <f t="array" ref="Q198">IF(E198="",IF(K198="","",IF(INDEX(DMAV_Dienste!$H$6:$H$2006,K198)="","",INDEX(DMAV_Dienste!$H$6:$H$2006,K198))),IF(INDEX(DMAV_Modell!$J$6:$J$2006,E198)="","",INDEX(DMAV_Modell!$J$6:$J$2006,E198)))</f>
        <v>CLASS</v>
      </c>
      <c r="R198" s="86" t="str" cm="1">
        <f t="array" ref="R198">IF(E198="",IF(K198="","",IF(INDEX(DMAV_Dienste!$G$6:$G$2006,K198)="","",INDEX(DMAV_Dienste!$G$6:$G$2006,K198))),IF(INDEX(DMAV_Modell!$I$6:$I$2006,E198)="","",INDEX(DMAV_Modell!$I$6:$I$2006,E198)))</f>
        <v>FPDS2</v>
      </c>
      <c r="S198" s="86" t="str" cm="1">
        <f t="array" ref="S198">IF(E198="",IF(K198="","",IF(INDEX(DMAV_Dienste!$I$6:$I$2006,K198)="","",INDEX(DMAV_Dienste!$I$6:$I$2006,K198))),IF(INDEX(DMAV_Modell!$K$6:$K$2006,E198)="","",INDEX(DMAV_Modell!$K$6:$K$2006,E198)))</f>
        <v>FixpunktVersion</v>
      </c>
      <c r="T198" s="86" t="str" cm="1">
        <f t="array" ref="T198">IF(E198="",IF(K198="","",IF(INDEX(DMAV_Dienste!$L$6:$L$2006,K198)="","",INDEX(DMAV_Dienste!$L$6:$L$2006,K198))),IF(INDEX(DMAV_Modell!$N$6:$N$2006,E198)="","",INDEX(DMAV_Modell!$N$6:$N$2006,E198)))</f>
        <v>UntergegangenAm</v>
      </c>
      <c r="U198" s="87" t="str" cm="1">
        <f t="array" aca="1" ref="U198" ca="1">IF(AND(F198="",L198=""),"",HYPERLINK("#"&amp;RIGHT(CELL("dateiname"),LEN(CELL("dateiname"))-FIND("]",CELL("dateiname")))&amp;"!"&amp;CELL("adresse",OFFSET($F$6,MATCH(IF(F198="",L198,F198),$E$6:$E$2000,0)-1,4)),"STRUCT"))</f>
        <v/>
      </c>
      <c r="V198" s="88" t="str" cm="1">
        <f t="array" aca="1" ref="V198" ca="1">IF(AND(G198="",M198=""),"",HYPERLINK("#"&amp;RIGHT(CELL("dateiname"),LEN(CELL("dateiname"))-FIND("]",CELL("dateiname")))&amp;"!"&amp;CELL("adresse",OFFSET($G$6,MATCH(IF(G198="",M198,G198),$E$6:$E$2000,0)-1,3)),"SUBSTRUCT"))</f>
        <v/>
      </c>
      <c r="X198" s="104"/>
      <c r="Z198" s="117"/>
      <c r="AA198" s="118"/>
      <c r="AB198" s="119"/>
      <c r="AC198" s="120"/>
      <c r="AE198" s="109"/>
      <c r="AF198" s="110"/>
      <c r="AG198" s="111"/>
      <c r="AH198" s="112"/>
      <c r="AJ198" s="101"/>
      <c r="AL198" s="68" t="str" cm="1">
        <f t="array" aca="1" ref="AL198" ca="1">IF(N198="-","",HYPERLINK("#'DM01-AV-CH'!"&amp;RIGHT(CELL("adresse",OFFSET('DM01-AV-CH'!$G$6,N198-1,0)),LEN(CELL("adresse",OFFSET('DM01-AV-CH'!$G$6,N198-1,0)))-FIND("!",CELL("adresse",OFFSET('DM01-AV-CH'!$G$6,N198-1,0)))),"Modell"))</f>
        <v/>
      </c>
      <c r="AM198" s="96" t="str" cm="1">
        <f t="array" ref="AM198">IF($N198="-","",IF(INDEX('DM01-AV-CH'!$G$6:$G$2006,$N198)="","",INDEX('DM01-AV-CH'!$G$6:$G$2006,$N198)))</f>
        <v/>
      </c>
      <c r="AN198" s="97" t="str" cm="1">
        <f t="array" ref="AN198">IF($N198="-","",IF(INDEX('DM01-AV-CH'!$H$6:$H$2006,$N198)="","",INDEX('DM01-AV-CH'!$H$6:$H$2006,$N198)))</f>
        <v/>
      </c>
      <c r="AO198" s="98" t="str" cm="1">
        <f t="array" ref="AO198">IF($N198="-","",IF(INDEX('DM01-AV-CH'!$I$6:$I$2006,$N198)="","",INDEX('DM01-AV-CH'!$I$6:$I$2006,$N198)))</f>
        <v/>
      </c>
    </row>
    <row r="199" spans="1:41" x14ac:dyDescent="0.25">
      <c r="A199" s="201">
        <v>194</v>
      </c>
      <c r="B199" s="148" t="str" cm="1">
        <f t="array" ref="B199">IF(A199="","",INDEX(Korrelation!$E$4:$E$2004,A199))</f>
        <v>-</v>
      </c>
      <c r="C199" s="148">
        <f t="shared" ref="C199:C262" si="30">IF(B199="",0,IF(ISERR(SEARCH(".",B199)),0,SEARCH(".",B199)))</f>
        <v>0</v>
      </c>
      <c r="D199" s="148">
        <f t="shared" ref="D199:D262" si="31">IF(C199=0,0,IF(ISERR(SEARCH(".",B199,C199+1)),0,SEARCH(".",B199,C199+1)))</f>
        <v>0</v>
      </c>
      <c r="E199" s="148" t="str">
        <f t="shared" ref="E199:E262" si="32">IF(B199="","",IF(B199="-","",_xlfn.NUMBERVALUE(IF(C199=0,B199,MID(B199,1,C199-1)))))</f>
        <v/>
      </c>
      <c r="F199" s="148" t="str">
        <f t="shared" ref="F199:F262" si="33">IF(B199="","",IF(B199="-","",IF(C199=0,"",_xlfn.NUMBERVALUE(IF(D199=0,MID(B199,C199+1,LEN(B199)),MID(B199,C199+1,D199-C199-1))))))</f>
        <v/>
      </c>
      <c r="G199" s="148" t="str">
        <f t="shared" ref="G199:G262" si="34">IF(B199="","",IF(B199="-","",IF(D199=0,"",_xlfn.NUMBERVALUE(MID(B199,D199+1,LEN(B199))))))</f>
        <v/>
      </c>
      <c r="H199" s="148" cm="1">
        <f t="array" ref="H199">IF(A199="","",INDEX(Korrelation!$F$4:$F$2004,A199))</f>
        <v>98</v>
      </c>
      <c r="I199" s="148">
        <f t="shared" ref="I199:I262" si="35">IF(H199="",0,IF(ISERR(SEARCH(".",H199)),0,SEARCH(".",H199)))</f>
        <v>0</v>
      </c>
      <c r="J199" s="148">
        <f t="shared" ref="J199:J262" si="36">IF(I199=0,0,IF(ISERR(SEARCH(".",H199,I199+1)),0,SEARCH(".",H199,I199+1)))</f>
        <v>0</v>
      </c>
      <c r="K199" s="148">
        <f t="shared" ref="K199:K262" si="37">IF(H199="","",IF(H199="-","",_xlfn.NUMBERVALUE(IF(I199=0,H199,MID(H199,1,I199-1)))))</f>
        <v>98</v>
      </c>
      <c r="L199" s="148" t="str">
        <f t="shared" ref="L199:L262" si="38">IF(H199="","",IF(H199="-","",IF(I199=0,"",_xlfn.NUMBERVALUE(IF(J199=0,MID(H199,I199+1,LEN(H199)),MID(H199,I199+1,J199-I199-1))))))</f>
        <v/>
      </c>
      <c r="M199" s="148" t="str">
        <f t="shared" ref="M199:M262" si="39">IF(H199="","",IF(H199="-","",IF(J199=0,"",_xlfn.NUMBERVALUE(MID(H199,J199+1,LEN(H199))))))</f>
        <v/>
      </c>
      <c r="N199" s="148" cm="1">
        <f t="array" ref="N199">IF(A199="","",INDEX(Korrelation!$G$4:$G$2004,A199))</f>
        <v>115</v>
      </c>
      <c r="O199" s="148"/>
      <c r="P199" s="68" t="str" cm="1">
        <f t="array" aca="1" ref="P199" ca="1">IF(E199="",IF(K199="","",HYPERLINK("#DMAV_Dienste!"&amp;RIGHT(CELL("adresse",OFFSET(DMAV_Dienste!$E$6,K199-1,0)),LEN(CELL("adresse",OFFSET(DMAV_Dienste!$E$6,K199-1,0)))-FIND("!",CELL("adresse",OFFSET(DMAV_Dienste!$E$6,K199-1,0)))),"Dienst")),HYPERLINK("#DMAV_Modell!"&amp;RIGHT(CELL("adresse",OFFSET(DMAV_Modell!$G$6,E199-1,0)),LEN(CELL("adresse",OFFSET(DMAV_Modell!$G$6,E199-1,0)))-FIND("!",CELL("adresse",OFFSET(DMAV_Modell!$G$6,E199-1,0)))),"Modell"))</f>
        <v>Dienst</v>
      </c>
      <c r="Q199" s="85" t="str" cm="1">
        <f t="array" ref="Q199">IF(E199="",IF(K199="","",IF(INDEX(DMAV_Dienste!$H$6:$H$2006,K199)="","",INDEX(DMAV_Dienste!$H$6:$H$2006,K199))),IF(INDEX(DMAV_Modell!$J$6:$J$2006,E199)="","",INDEX(DMAV_Modell!$J$6:$J$2006,E199)))</f>
        <v>CLASS</v>
      </c>
      <c r="R199" s="86" t="str" cm="1">
        <f t="array" ref="R199">IF(E199="",IF(K199="","",IF(INDEX(DMAV_Dienste!$G$6:$G$2006,K199)="","",INDEX(DMAV_Dienste!$G$6:$G$2006,K199))),IF(INDEX(DMAV_Modell!$I$6:$I$2006,E199)="","",INDEX(DMAV_Modell!$I$6:$I$2006,E199)))</f>
        <v>FPDS2</v>
      </c>
      <c r="S199" s="86" t="str" cm="1">
        <f t="array" ref="S199">IF(E199="",IF(K199="","",IF(INDEX(DMAV_Dienste!$I$6:$I$2006,K199)="","",INDEX(DMAV_Dienste!$I$6:$I$2006,K199))),IF(INDEX(DMAV_Modell!$K$6:$K$2006,E199)="","",INDEX(DMAV_Modell!$K$6:$K$2006,E199)))</f>
        <v>FixpunktVersion</v>
      </c>
      <c r="T199" s="86" t="str" cm="1">
        <f t="array" ref="T199">IF(E199="",IF(K199="","",IF(INDEX(DMAV_Dienste!$L$6:$L$2006,K199)="","",INDEX(DMAV_Dienste!$L$6:$L$2006,K199))),IF(INDEX(DMAV_Modell!$N$6:$N$2006,E199)="","",INDEX(DMAV_Modell!$N$6:$N$2006,E199)))</f>
        <v>HoeheGeom</v>
      </c>
      <c r="U199" s="87" t="str" cm="1">
        <f t="array" aca="1" ref="U199" ca="1">IF(AND(F199="",L199=""),"",HYPERLINK("#"&amp;RIGHT(CELL("dateiname"),LEN(CELL("dateiname"))-FIND("]",CELL("dateiname")))&amp;"!"&amp;CELL("adresse",OFFSET($F$6,MATCH(IF(F199="",L199,F199),$E$6:$E$2000,0)-1,4)),"STRUCT"))</f>
        <v/>
      </c>
      <c r="V199" s="88" t="str" cm="1">
        <f t="array" aca="1" ref="V199" ca="1">IF(AND(G199="",M199=""),"",HYPERLINK("#"&amp;RIGHT(CELL("dateiname"),LEN(CELL("dateiname"))-FIND("]",CELL("dateiname")))&amp;"!"&amp;CELL("adresse",OFFSET($G$6,MATCH(IF(G199="",M199,G199),$E$6:$E$2000,0)-1,3)),"SUBSTRUCT"))</f>
        <v/>
      </c>
      <c r="X199" s="104"/>
      <c r="Z199" s="117"/>
      <c r="AA199" s="118"/>
      <c r="AB199" s="119"/>
      <c r="AC199" s="120"/>
      <c r="AE199" s="109" t="s">
        <v>5153</v>
      </c>
      <c r="AF199" s="110"/>
      <c r="AG199" s="111"/>
      <c r="AH199" s="112"/>
      <c r="AJ199" s="101"/>
      <c r="AL199" s="68" t="str" cm="1">
        <f t="array" aca="1" ref="AL199" ca="1">IF(N199="-","",HYPERLINK("#'DM01-AV-CH'!"&amp;RIGHT(CELL("adresse",OFFSET('DM01-AV-CH'!$G$6,N199-1,0)),LEN(CELL("adresse",OFFSET('DM01-AV-CH'!$G$6,N199-1,0)))-FIND("!",CELL("adresse",OFFSET('DM01-AV-CH'!$G$6,N199-1,0)))),"Modell"))</f>
        <v>Modell</v>
      </c>
      <c r="AM199" s="96" t="str" cm="1">
        <f t="array" ref="AM199">IF($N199="-","",IF(INDEX('DM01-AV-CH'!$G$6:$G$2006,$N199)="","",INDEX('DM01-AV-CH'!$G$6:$G$2006,$N199)))</f>
        <v>FixpunkteKategorie2</v>
      </c>
      <c r="AN199" s="97" t="str" cm="1">
        <f t="array" ref="AN199">IF($N199="-","",IF(INDEX('DM01-AV-CH'!$H$6:$H$2006,$N199)="","",INDEX('DM01-AV-CH'!$H$6:$H$2006,$N199)))</f>
        <v>HFP2</v>
      </c>
      <c r="AO199" s="98" t="str" cm="1">
        <f t="array" ref="AO199">IF($N199="-","",IF(INDEX('DM01-AV-CH'!$I$6:$I$2006,$N199)="","",INDEX('DM01-AV-CH'!$I$6:$I$2006,$N199)))</f>
        <v>HoeheGeom</v>
      </c>
    </row>
    <row r="200" spans="1:41" x14ac:dyDescent="0.25">
      <c r="A200" s="201">
        <v>195</v>
      </c>
      <c r="B200" s="148" t="str" cm="1">
        <f t="array" ref="B200">IF(A200="","",INDEX(Korrelation!$E$4:$E$2004,A200))</f>
        <v>-</v>
      </c>
      <c r="C200" s="148">
        <f t="shared" si="30"/>
        <v>0</v>
      </c>
      <c r="D200" s="148">
        <f t="shared" si="31"/>
        <v>0</v>
      </c>
      <c r="E200" s="148" t="str">
        <f t="shared" si="32"/>
        <v/>
      </c>
      <c r="F200" s="148" t="str">
        <f t="shared" si="33"/>
        <v/>
      </c>
      <c r="G200" s="148" t="str">
        <f t="shared" si="34"/>
        <v/>
      </c>
      <c r="H200" s="148" cm="1">
        <f t="array" ref="H200">IF(A200="","",INDEX(Korrelation!$F$4:$F$2004,A200))</f>
        <v>101</v>
      </c>
      <c r="I200" s="148">
        <f t="shared" si="35"/>
        <v>0</v>
      </c>
      <c r="J200" s="148">
        <f t="shared" si="36"/>
        <v>0</v>
      </c>
      <c r="K200" s="148">
        <f t="shared" si="37"/>
        <v>101</v>
      </c>
      <c r="L200" s="148" t="str">
        <f t="shared" si="38"/>
        <v/>
      </c>
      <c r="M200" s="148" t="str">
        <f t="shared" si="39"/>
        <v/>
      </c>
      <c r="N200" s="148" cm="1">
        <f t="array" ref="N200">IF(A200="","",INDEX(Korrelation!$G$4:$G$2004,A200))</f>
        <v>116</v>
      </c>
      <c r="O200" s="148"/>
      <c r="P200" s="68" t="str" cm="1">
        <f t="array" aca="1" ref="P200" ca="1">IF(E200="",IF(K200="","",HYPERLINK("#DMAV_Dienste!"&amp;RIGHT(CELL("adresse",OFFSET(DMAV_Dienste!$E$6,K200-1,0)),LEN(CELL("adresse",OFFSET(DMAV_Dienste!$E$6,K200-1,0)))-FIND("!",CELL("adresse",OFFSET(DMAV_Dienste!$E$6,K200-1,0)))),"Dienst")),HYPERLINK("#DMAV_Modell!"&amp;RIGHT(CELL("adresse",OFFSET(DMAV_Modell!$G$6,E200-1,0)),LEN(CELL("adresse",OFFSET(DMAV_Modell!$G$6,E200-1,0)))-FIND("!",CELL("adresse",OFFSET(DMAV_Modell!$G$6,E200-1,0)))),"Modell"))</f>
        <v>Dienst</v>
      </c>
      <c r="Q200" s="85" t="str" cm="1">
        <f t="array" ref="Q200">IF(E200="",IF(K200="","",IF(INDEX(DMAV_Dienste!$H$6:$H$2006,K200)="","",INDEX(DMAV_Dienste!$H$6:$H$2006,K200))),IF(INDEX(DMAV_Modell!$J$6:$J$2006,E200)="","",INDEX(DMAV_Modell!$J$6:$J$2006,E200)))</f>
        <v>CLASS</v>
      </c>
      <c r="R200" s="86" t="str" cm="1">
        <f t="array" ref="R200">IF(E200="",IF(K200="","",IF(INDEX(DMAV_Dienste!$G$6:$G$2006,K200)="","",INDEX(DMAV_Dienste!$G$6:$G$2006,K200))),IF(INDEX(DMAV_Modell!$I$6:$I$2006,E200)="","",INDEX(DMAV_Modell!$I$6:$I$2006,E200)))</f>
        <v>FPDS2</v>
      </c>
      <c r="S200" s="86" t="str" cm="1">
        <f t="array" ref="S200">IF(E200="",IF(K200="","",IF(INDEX(DMAV_Dienste!$I$6:$I$2006,K200)="","",INDEX(DMAV_Dienste!$I$6:$I$2006,K200))),IF(INDEX(DMAV_Modell!$K$6:$K$2006,E200)="","",INDEX(DMAV_Modell!$K$6:$K$2006,E200)))</f>
        <v>FixpunktVersion</v>
      </c>
      <c r="T200" s="86" t="str" cm="1">
        <f t="array" ref="T200">IF(E200="",IF(K200="","",IF(INDEX(DMAV_Dienste!$L$6:$L$2006,K200)="","",INDEX(DMAV_Dienste!$L$6:$L$2006,K200))),IF(INDEX(DMAV_Modell!$N$6:$N$2006,E200)="","",INDEX(DMAV_Modell!$N$6:$N$2006,E200)))</f>
        <v>LageGen</v>
      </c>
      <c r="U200" s="87" t="str" cm="1">
        <f t="array" aca="1" ref="U200" ca="1">IF(AND(F200="",L200=""),"",HYPERLINK("#"&amp;RIGHT(CELL("dateiname"),LEN(CELL("dateiname"))-FIND("]",CELL("dateiname")))&amp;"!"&amp;CELL("adresse",OFFSET($F$6,MATCH(IF(F200="",L200,F200),$E$6:$E$2000,0)-1,4)),"STRUCT"))</f>
        <v/>
      </c>
      <c r="V200" s="88" t="str" cm="1">
        <f t="array" aca="1" ref="V200" ca="1">IF(AND(G200="",M200=""),"",HYPERLINK("#"&amp;RIGHT(CELL("dateiname"),LEN(CELL("dateiname"))-FIND("]",CELL("dateiname")))&amp;"!"&amp;CELL("adresse",OFFSET($G$6,MATCH(IF(G200="",M200,G200),$E$6:$E$2000,0)-1,3)),"SUBSTRUCT"))</f>
        <v/>
      </c>
      <c r="X200" s="104"/>
      <c r="Z200" s="117"/>
      <c r="AA200" s="118"/>
      <c r="AB200" s="119"/>
      <c r="AC200" s="120"/>
      <c r="AE200" s="109" t="s">
        <v>5153</v>
      </c>
      <c r="AF200" s="110"/>
      <c r="AG200" s="111"/>
      <c r="AH200" s="112"/>
      <c r="AJ200" s="101"/>
      <c r="AL200" s="68" t="str" cm="1">
        <f t="array" aca="1" ref="AL200" ca="1">IF(N200="-","",HYPERLINK("#'DM01-AV-CH'!"&amp;RIGHT(CELL("adresse",OFFSET('DM01-AV-CH'!$G$6,N200-1,0)),LEN(CELL("adresse",OFFSET('DM01-AV-CH'!$G$6,N200-1,0)))-FIND("!",CELL("adresse",OFFSET('DM01-AV-CH'!$G$6,N200-1,0)))),"Modell"))</f>
        <v>Modell</v>
      </c>
      <c r="AM200" s="96" t="str" cm="1">
        <f t="array" ref="AM200">IF($N200="-","",IF(INDEX('DM01-AV-CH'!$G$6:$G$2006,$N200)="","",INDEX('DM01-AV-CH'!$G$6:$G$2006,$N200)))</f>
        <v>FixpunkteKategorie2</v>
      </c>
      <c r="AN200" s="97" t="str" cm="1">
        <f t="array" ref="AN200">IF($N200="-","",IF(INDEX('DM01-AV-CH'!$H$6:$H$2006,$N200)="","",INDEX('DM01-AV-CH'!$H$6:$H$2006,$N200)))</f>
        <v>HFP2</v>
      </c>
      <c r="AO200" s="98" t="str" cm="1">
        <f t="array" ref="AO200">IF($N200="-","",IF(INDEX('DM01-AV-CH'!$I$6:$I$2006,$N200)="","",INDEX('DM01-AV-CH'!$I$6:$I$2006,$N200)))</f>
        <v>LageGen</v>
      </c>
    </row>
    <row r="201" spans="1:41" x14ac:dyDescent="0.25">
      <c r="A201" s="201">
        <v>196</v>
      </c>
      <c r="B201" s="148" t="str" cm="1">
        <f t="array" ref="B201">IF(A201="","",INDEX(Korrelation!$E$4:$E$2004,A201))</f>
        <v>-</v>
      </c>
      <c r="C201" s="148">
        <f t="shared" si="30"/>
        <v>0</v>
      </c>
      <c r="D201" s="148">
        <f t="shared" si="31"/>
        <v>0</v>
      </c>
      <c r="E201" s="148" t="str">
        <f t="shared" si="32"/>
        <v/>
      </c>
      <c r="F201" s="148" t="str">
        <f t="shared" si="33"/>
        <v/>
      </c>
      <c r="G201" s="148" t="str">
        <f t="shared" si="34"/>
        <v/>
      </c>
      <c r="H201" s="148" cm="1">
        <f t="array" ref="H201">IF(A201="","",INDEX(Korrelation!$F$4:$F$2004,A201))</f>
        <v>102</v>
      </c>
      <c r="I201" s="148">
        <f t="shared" si="35"/>
        <v>0</v>
      </c>
      <c r="J201" s="148">
        <f t="shared" si="36"/>
        <v>0</v>
      </c>
      <c r="K201" s="148">
        <f t="shared" si="37"/>
        <v>102</v>
      </c>
      <c r="L201" s="148" t="str">
        <f t="shared" si="38"/>
        <v/>
      </c>
      <c r="M201" s="148" t="str">
        <f t="shared" si="39"/>
        <v/>
      </c>
      <c r="N201" s="148" cm="1">
        <f t="array" ref="N201">IF(A201="","",INDEX(Korrelation!$G$4:$G$2004,A201))</f>
        <v>117</v>
      </c>
      <c r="O201" s="148"/>
      <c r="P201" s="68" t="str" cm="1">
        <f t="array" aca="1" ref="P201" ca="1">IF(E201="",IF(K201="","",HYPERLINK("#DMAV_Dienste!"&amp;RIGHT(CELL("adresse",OFFSET(DMAV_Dienste!$E$6,K201-1,0)),LEN(CELL("adresse",OFFSET(DMAV_Dienste!$E$6,K201-1,0)))-FIND("!",CELL("adresse",OFFSET(DMAV_Dienste!$E$6,K201-1,0)))),"Dienst")),HYPERLINK("#DMAV_Modell!"&amp;RIGHT(CELL("adresse",OFFSET(DMAV_Modell!$G$6,E201-1,0)),LEN(CELL("adresse",OFFSET(DMAV_Modell!$G$6,E201-1,0)))-FIND("!",CELL("adresse",OFFSET(DMAV_Modell!$G$6,E201-1,0)))),"Modell"))</f>
        <v>Dienst</v>
      </c>
      <c r="Q201" s="85" t="str" cm="1">
        <f t="array" ref="Q201">IF(E201="",IF(K201="","",IF(INDEX(DMAV_Dienste!$H$6:$H$2006,K201)="","",INDEX(DMAV_Dienste!$H$6:$H$2006,K201))),IF(INDEX(DMAV_Modell!$J$6:$J$2006,E201)="","",INDEX(DMAV_Modell!$J$6:$J$2006,E201)))</f>
        <v>CLASS</v>
      </c>
      <c r="R201" s="86" t="str" cm="1">
        <f t="array" ref="R201">IF(E201="",IF(K201="","",IF(INDEX(DMAV_Dienste!$G$6:$G$2006,K201)="","",INDEX(DMAV_Dienste!$G$6:$G$2006,K201))),IF(INDEX(DMAV_Modell!$I$6:$I$2006,E201)="","",INDEX(DMAV_Modell!$I$6:$I$2006,E201)))</f>
        <v>FPDS2</v>
      </c>
      <c r="S201" s="86" t="str" cm="1">
        <f t="array" ref="S201">IF(E201="",IF(K201="","",IF(INDEX(DMAV_Dienste!$I$6:$I$2006,K201)="","",INDEX(DMAV_Dienste!$I$6:$I$2006,K201))),IF(INDEX(DMAV_Modell!$K$6:$K$2006,E201)="","",INDEX(DMAV_Modell!$K$6:$K$2006,E201)))</f>
        <v>FixpunktVersion</v>
      </c>
      <c r="T201" s="86" t="str" cm="1">
        <f t="array" ref="T201">IF(E201="",IF(K201="","",IF(INDEX(DMAV_Dienste!$L$6:$L$2006,K201)="","",INDEX(DMAV_Dienste!$L$6:$L$2006,K201))),IF(INDEX(DMAV_Modell!$N$6:$N$2006,E201)="","",INDEX(DMAV_Modell!$N$6:$N$2006,E201)))</f>
        <v>LageZuv</v>
      </c>
      <c r="U201" s="87" t="str" cm="1">
        <f t="array" aca="1" ref="U201" ca="1">IF(AND(F201="",L201=""),"",HYPERLINK("#"&amp;RIGHT(CELL("dateiname"),LEN(CELL("dateiname"))-FIND("]",CELL("dateiname")))&amp;"!"&amp;CELL("adresse",OFFSET($F$6,MATCH(IF(F201="",L201,F201),$E$6:$E$2000,0)-1,4)),"STRUCT"))</f>
        <v/>
      </c>
      <c r="V201" s="88" t="str" cm="1">
        <f t="array" aca="1" ref="V201" ca="1">IF(AND(G201="",M201=""),"",HYPERLINK("#"&amp;RIGHT(CELL("dateiname"),LEN(CELL("dateiname"))-FIND("]",CELL("dateiname")))&amp;"!"&amp;CELL("adresse",OFFSET($G$6,MATCH(IF(G201="",M201,G201),$E$6:$E$2000,0)-1,3)),"SUBSTRUCT"))</f>
        <v/>
      </c>
      <c r="X201" s="104"/>
      <c r="Z201" s="117"/>
      <c r="AA201" s="118"/>
      <c r="AB201" s="119"/>
      <c r="AC201" s="120"/>
      <c r="AE201" s="109" t="s">
        <v>5153</v>
      </c>
      <c r="AF201" s="110"/>
      <c r="AG201" s="111"/>
      <c r="AH201" s="112"/>
      <c r="AJ201" s="101"/>
      <c r="AL201" s="68" t="str" cm="1">
        <f t="array" aca="1" ref="AL201" ca="1">IF(N201="-","",HYPERLINK("#'DM01-AV-CH'!"&amp;RIGHT(CELL("adresse",OFFSET('DM01-AV-CH'!$G$6,N201-1,0)),LEN(CELL("adresse",OFFSET('DM01-AV-CH'!$G$6,N201-1,0)))-FIND("!",CELL("adresse",OFFSET('DM01-AV-CH'!$G$6,N201-1,0)))),"Modell"))</f>
        <v>Modell</v>
      </c>
      <c r="AM201" s="96" t="str" cm="1">
        <f t="array" ref="AM201">IF($N201="-","",IF(INDEX('DM01-AV-CH'!$G$6:$G$2006,$N201)="","",INDEX('DM01-AV-CH'!$G$6:$G$2006,$N201)))</f>
        <v>FixpunkteKategorie2</v>
      </c>
      <c r="AN201" s="97" t="str" cm="1">
        <f t="array" ref="AN201">IF($N201="-","",IF(INDEX('DM01-AV-CH'!$H$6:$H$2006,$N201)="","",INDEX('DM01-AV-CH'!$H$6:$H$2006,$N201)))</f>
        <v>HFP2</v>
      </c>
      <c r="AO201" s="98" t="str" cm="1">
        <f t="array" ref="AO201">IF($N201="-","",IF(INDEX('DM01-AV-CH'!$I$6:$I$2006,$N201)="","",INDEX('DM01-AV-CH'!$I$6:$I$2006,$N201)))</f>
        <v>LageZuv</v>
      </c>
    </row>
    <row r="202" spans="1:41" x14ac:dyDescent="0.25">
      <c r="A202" s="201">
        <v>197</v>
      </c>
      <c r="B202" s="148" t="str" cm="1">
        <f t="array" ref="B202">IF(A202="","",INDEX(Korrelation!$E$4:$E$2004,A202))</f>
        <v>-</v>
      </c>
      <c r="C202" s="148">
        <f t="shared" si="30"/>
        <v>0</v>
      </c>
      <c r="D202" s="148">
        <f t="shared" si="31"/>
        <v>0</v>
      </c>
      <c r="E202" s="148" t="str">
        <f t="shared" si="32"/>
        <v/>
      </c>
      <c r="F202" s="148" t="str">
        <f t="shared" si="33"/>
        <v/>
      </c>
      <c r="G202" s="148" t="str">
        <f t="shared" si="34"/>
        <v/>
      </c>
      <c r="H202" s="148" cm="1">
        <f t="array" ref="H202">IF(A202="","",INDEX(Korrelation!$F$4:$F$2004,A202))</f>
        <v>97</v>
      </c>
      <c r="I202" s="148">
        <f t="shared" si="35"/>
        <v>0</v>
      </c>
      <c r="J202" s="148">
        <f t="shared" si="36"/>
        <v>0</v>
      </c>
      <c r="K202" s="148">
        <f t="shared" si="37"/>
        <v>97</v>
      </c>
      <c r="L202" s="148" t="str">
        <f t="shared" si="38"/>
        <v/>
      </c>
      <c r="M202" s="148" t="str">
        <f t="shared" si="39"/>
        <v/>
      </c>
      <c r="N202" s="148" cm="1">
        <f t="array" ref="N202">IF(A202="","",INDEX(Korrelation!$G$4:$G$2004,A202))</f>
        <v>118</v>
      </c>
      <c r="O202" s="148"/>
      <c r="P202" s="68" t="str" cm="1">
        <f t="array" aca="1" ref="P202" ca="1">IF(E202="",IF(K202="","",HYPERLINK("#DMAV_Dienste!"&amp;RIGHT(CELL("adresse",OFFSET(DMAV_Dienste!$E$6,K202-1,0)),LEN(CELL("adresse",OFFSET(DMAV_Dienste!$E$6,K202-1,0)))-FIND("!",CELL("adresse",OFFSET(DMAV_Dienste!$E$6,K202-1,0)))),"Dienst")),HYPERLINK("#DMAV_Modell!"&amp;RIGHT(CELL("adresse",OFFSET(DMAV_Modell!$G$6,E202-1,0)),LEN(CELL("adresse",OFFSET(DMAV_Modell!$G$6,E202-1,0)))-FIND("!",CELL("adresse",OFFSET(DMAV_Modell!$G$6,E202-1,0)))),"Modell"))</f>
        <v>Dienst</v>
      </c>
      <c r="Q202" s="85" t="str" cm="1">
        <f t="array" ref="Q202">IF(E202="",IF(K202="","",IF(INDEX(DMAV_Dienste!$H$6:$H$2006,K202)="","",INDEX(DMAV_Dienste!$H$6:$H$2006,K202))),IF(INDEX(DMAV_Modell!$J$6:$J$2006,E202)="","",INDEX(DMAV_Modell!$J$6:$J$2006,E202)))</f>
        <v>CLASS</v>
      </c>
      <c r="R202" s="86" t="str" cm="1">
        <f t="array" ref="R202">IF(E202="",IF(K202="","",IF(INDEX(DMAV_Dienste!$G$6:$G$2006,K202)="","",INDEX(DMAV_Dienste!$G$6:$G$2006,K202))),IF(INDEX(DMAV_Modell!$I$6:$I$2006,E202)="","",INDEX(DMAV_Modell!$I$6:$I$2006,E202)))</f>
        <v>FPDS2</v>
      </c>
      <c r="S202" s="86" t="str" cm="1">
        <f t="array" ref="S202">IF(E202="",IF(K202="","",IF(INDEX(DMAV_Dienste!$I$6:$I$2006,K202)="","",INDEX(DMAV_Dienste!$I$6:$I$2006,K202))),IF(INDEX(DMAV_Modell!$K$6:$K$2006,E202)="","",INDEX(DMAV_Modell!$K$6:$K$2006,E202)))</f>
        <v>FixpunktVersion</v>
      </c>
      <c r="T202" s="86" t="str" cm="1">
        <f t="array" ref="T202">IF(E202="",IF(K202="","",IF(INDEX(DMAV_Dienste!$L$6:$L$2006,K202)="","",INDEX(DMAV_Dienste!$L$6:$L$2006,K202))),IF(INDEX(DMAV_Modell!$N$6:$N$2006,E202)="","",INDEX(DMAV_Modell!$N$6:$N$2006,E202)))</f>
        <v>HoeheGen</v>
      </c>
      <c r="U202" s="87" t="str" cm="1">
        <f t="array" aca="1" ref="U202" ca="1">IF(AND(F202="",L202=""),"",HYPERLINK("#"&amp;RIGHT(CELL("dateiname"),LEN(CELL("dateiname"))-FIND("]",CELL("dateiname")))&amp;"!"&amp;CELL("adresse",OFFSET($F$6,MATCH(IF(F202="",L202,F202),$E$6:$E$2000,0)-1,4)),"STRUCT"))</f>
        <v/>
      </c>
      <c r="V202" s="88" t="str" cm="1">
        <f t="array" aca="1" ref="V202" ca="1">IF(AND(G202="",M202=""),"",HYPERLINK("#"&amp;RIGHT(CELL("dateiname"),LEN(CELL("dateiname"))-FIND("]",CELL("dateiname")))&amp;"!"&amp;CELL("adresse",OFFSET($G$6,MATCH(IF(G202="",M202,G202),$E$6:$E$2000,0)-1,3)),"SUBSTRUCT"))</f>
        <v/>
      </c>
      <c r="X202" s="104"/>
      <c r="Z202" s="117"/>
      <c r="AA202" s="118"/>
      <c r="AB202" s="119"/>
      <c r="AC202" s="120"/>
      <c r="AE202" s="109" t="s">
        <v>5153</v>
      </c>
      <c r="AF202" s="110"/>
      <c r="AG202" s="111"/>
      <c r="AH202" s="112"/>
      <c r="AJ202" s="101"/>
      <c r="AL202" s="68" t="str" cm="1">
        <f t="array" aca="1" ref="AL202" ca="1">IF(N202="-","",HYPERLINK("#'DM01-AV-CH'!"&amp;RIGHT(CELL("adresse",OFFSET('DM01-AV-CH'!$G$6,N202-1,0)),LEN(CELL("adresse",OFFSET('DM01-AV-CH'!$G$6,N202-1,0)))-FIND("!",CELL("adresse",OFFSET('DM01-AV-CH'!$G$6,N202-1,0)))),"Modell"))</f>
        <v>Modell</v>
      </c>
      <c r="AM202" s="96" t="str" cm="1">
        <f t="array" ref="AM202">IF($N202="-","",IF(INDEX('DM01-AV-CH'!$G$6:$G$2006,$N202)="","",INDEX('DM01-AV-CH'!$G$6:$G$2006,$N202)))</f>
        <v>FixpunkteKategorie2</v>
      </c>
      <c r="AN202" s="97" t="str" cm="1">
        <f t="array" ref="AN202">IF($N202="-","",IF(INDEX('DM01-AV-CH'!$H$6:$H$2006,$N202)="","",INDEX('DM01-AV-CH'!$H$6:$H$2006,$N202)))</f>
        <v>HFP2</v>
      </c>
      <c r="AO202" s="98" t="str" cm="1">
        <f t="array" ref="AO202">IF($N202="-","",IF(INDEX('DM01-AV-CH'!$I$6:$I$2006,$N202)="","",INDEX('DM01-AV-CH'!$I$6:$I$2006,$N202)))</f>
        <v>HoeheGen</v>
      </c>
    </row>
    <row r="203" spans="1:41" x14ac:dyDescent="0.25">
      <c r="A203" s="201">
        <v>198</v>
      </c>
      <c r="B203" s="148" t="str" cm="1">
        <f t="array" ref="B203">IF(A203="","",INDEX(Korrelation!$E$4:$E$2004,A203))</f>
        <v>-</v>
      </c>
      <c r="C203" s="148">
        <f t="shared" si="30"/>
        <v>0</v>
      </c>
      <c r="D203" s="148">
        <f t="shared" si="31"/>
        <v>0</v>
      </c>
      <c r="E203" s="148" t="str">
        <f t="shared" si="32"/>
        <v/>
      </c>
      <c r="F203" s="148" t="str">
        <f t="shared" si="33"/>
        <v/>
      </c>
      <c r="G203" s="148" t="str">
        <f t="shared" si="34"/>
        <v/>
      </c>
      <c r="H203" s="148" cm="1">
        <f t="array" ref="H203">IF(A203="","",INDEX(Korrelation!$F$4:$F$2004,A203))</f>
        <v>99</v>
      </c>
      <c r="I203" s="148">
        <f t="shared" si="35"/>
        <v>0</v>
      </c>
      <c r="J203" s="148">
        <f t="shared" si="36"/>
        <v>0</v>
      </c>
      <c r="K203" s="148">
        <f t="shared" si="37"/>
        <v>99</v>
      </c>
      <c r="L203" s="148" t="str">
        <f t="shared" si="38"/>
        <v/>
      </c>
      <c r="M203" s="148" t="str">
        <f t="shared" si="39"/>
        <v/>
      </c>
      <c r="N203" s="148" cm="1">
        <f t="array" ref="N203">IF(A203="","",INDEX(Korrelation!$G$4:$G$2004,A203))</f>
        <v>119</v>
      </c>
      <c r="O203" s="148"/>
      <c r="P203" s="68" t="str" cm="1">
        <f t="array" aca="1" ref="P203" ca="1">IF(E203="",IF(K203="","",HYPERLINK("#DMAV_Dienste!"&amp;RIGHT(CELL("adresse",OFFSET(DMAV_Dienste!$E$6,K203-1,0)),LEN(CELL("adresse",OFFSET(DMAV_Dienste!$E$6,K203-1,0)))-FIND("!",CELL("adresse",OFFSET(DMAV_Dienste!$E$6,K203-1,0)))),"Dienst")),HYPERLINK("#DMAV_Modell!"&amp;RIGHT(CELL("adresse",OFFSET(DMAV_Modell!$G$6,E203-1,0)),LEN(CELL("adresse",OFFSET(DMAV_Modell!$G$6,E203-1,0)))-FIND("!",CELL("adresse",OFFSET(DMAV_Modell!$G$6,E203-1,0)))),"Modell"))</f>
        <v>Dienst</v>
      </c>
      <c r="Q203" s="85" t="str" cm="1">
        <f t="array" ref="Q203">IF(E203="",IF(K203="","",IF(INDEX(DMAV_Dienste!$H$6:$H$2006,K203)="","",INDEX(DMAV_Dienste!$H$6:$H$2006,K203))),IF(INDEX(DMAV_Modell!$J$6:$J$2006,E203)="","",INDEX(DMAV_Modell!$J$6:$J$2006,E203)))</f>
        <v>CLASS</v>
      </c>
      <c r="R203" s="86" t="str" cm="1">
        <f t="array" ref="R203">IF(E203="",IF(K203="","",IF(INDEX(DMAV_Dienste!$G$6:$G$2006,K203)="","",INDEX(DMAV_Dienste!$G$6:$G$2006,K203))),IF(INDEX(DMAV_Modell!$I$6:$I$2006,E203)="","",INDEX(DMAV_Modell!$I$6:$I$2006,E203)))</f>
        <v>FPDS2</v>
      </c>
      <c r="S203" s="86" t="str" cm="1">
        <f t="array" ref="S203">IF(E203="",IF(K203="","",IF(INDEX(DMAV_Dienste!$I$6:$I$2006,K203)="","",INDEX(DMAV_Dienste!$I$6:$I$2006,K203))),IF(INDEX(DMAV_Modell!$K$6:$K$2006,E203)="","",INDEX(DMAV_Modell!$K$6:$K$2006,E203)))</f>
        <v>FixpunktVersion</v>
      </c>
      <c r="T203" s="86" t="str" cm="1">
        <f t="array" ref="T203">IF(E203="",IF(K203="","",IF(INDEX(DMAV_Dienste!$L$6:$L$2006,K203)="","",INDEX(DMAV_Dienste!$L$6:$L$2006,K203))),IF(INDEX(DMAV_Modell!$N$6:$N$2006,E203)="","",INDEX(DMAV_Modell!$N$6:$N$2006,E203)))</f>
        <v>HoeheZuv</v>
      </c>
      <c r="U203" s="87" t="str" cm="1">
        <f t="array" aca="1" ref="U203" ca="1">IF(AND(F203="",L203=""),"",HYPERLINK("#"&amp;RIGHT(CELL("dateiname"),LEN(CELL("dateiname"))-FIND("]",CELL("dateiname")))&amp;"!"&amp;CELL("adresse",OFFSET($F$6,MATCH(IF(F203="",L203,F203),$E$6:$E$2000,0)-1,4)),"STRUCT"))</f>
        <v/>
      </c>
      <c r="V203" s="88" t="str" cm="1">
        <f t="array" aca="1" ref="V203" ca="1">IF(AND(G203="",M203=""),"",HYPERLINK("#"&amp;RIGHT(CELL("dateiname"),LEN(CELL("dateiname"))-FIND("]",CELL("dateiname")))&amp;"!"&amp;CELL("adresse",OFFSET($G$6,MATCH(IF(G203="",M203,G203),$E$6:$E$2000,0)-1,3)),"SUBSTRUCT"))</f>
        <v/>
      </c>
      <c r="X203" s="104"/>
      <c r="Z203" s="117"/>
      <c r="AA203" s="118"/>
      <c r="AB203" s="119"/>
      <c r="AC203" s="120"/>
      <c r="AE203" s="109" t="s">
        <v>5153</v>
      </c>
      <c r="AF203" s="110"/>
      <c r="AG203" s="111"/>
      <c r="AH203" s="112"/>
      <c r="AJ203" s="101"/>
      <c r="AL203" s="68" t="str" cm="1">
        <f t="array" aca="1" ref="AL203" ca="1">IF(N203="-","",HYPERLINK("#'DM01-AV-CH'!"&amp;RIGHT(CELL("adresse",OFFSET('DM01-AV-CH'!$G$6,N203-1,0)),LEN(CELL("adresse",OFFSET('DM01-AV-CH'!$G$6,N203-1,0)))-FIND("!",CELL("adresse",OFFSET('DM01-AV-CH'!$G$6,N203-1,0)))),"Modell"))</f>
        <v>Modell</v>
      </c>
      <c r="AM203" s="96" t="str" cm="1">
        <f t="array" ref="AM203">IF($N203="-","",IF(INDEX('DM01-AV-CH'!$G$6:$G$2006,$N203)="","",INDEX('DM01-AV-CH'!$G$6:$G$2006,$N203)))</f>
        <v>FixpunkteKategorie2</v>
      </c>
      <c r="AN203" s="97" t="str" cm="1">
        <f t="array" ref="AN203">IF($N203="-","",IF(INDEX('DM01-AV-CH'!$H$6:$H$2006,$N203)="","",INDEX('DM01-AV-CH'!$H$6:$H$2006,$N203)))</f>
        <v>HFP2</v>
      </c>
      <c r="AO203" s="98" t="str" cm="1">
        <f t="array" ref="AO203">IF($N203="-","",IF(INDEX('DM01-AV-CH'!$I$6:$I$2006,$N203)="","",INDEX('DM01-AV-CH'!$I$6:$I$2006,$N203)))</f>
        <v>HoeheZuv</v>
      </c>
    </row>
    <row r="204" spans="1:41" x14ac:dyDescent="0.25">
      <c r="A204" s="201">
        <v>199</v>
      </c>
      <c r="B204" s="148" t="str" cm="1">
        <f t="array" ref="B204">IF(A204="","",INDEX(Korrelation!$E$4:$E$2004,A204))</f>
        <v>-</v>
      </c>
      <c r="C204" s="148">
        <f t="shared" si="30"/>
        <v>0</v>
      </c>
      <c r="D204" s="148">
        <f t="shared" si="31"/>
        <v>0</v>
      </c>
      <c r="E204" s="148" t="str">
        <f t="shared" si="32"/>
        <v/>
      </c>
      <c r="F204" s="148" t="str">
        <f t="shared" si="33"/>
        <v/>
      </c>
      <c r="G204" s="148" t="str">
        <f t="shared" si="34"/>
        <v/>
      </c>
      <c r="H204" s="148" cm="1">
        <f t="array" ref="H204">IF(A204="","",INDEX(Korrelation!$F$4:$F$2004,A204))</f>
        <v>100</v>
      </c>
      <c r="I204" s="148">
        <f t="shared" si="35"/>
        <v>0</v>
      </c>
      <c r="J204" s="148">
        <f t="shared" si="36"/>
        <v>0</v>
      </c>
      <c r="K204" s="148">
        <f t="shared" si="37"/>
        <v>100</v>
      </c>
      <c r="L204" s="148" t="str">
        <f t="shared" si="38"/>
        <v/>
      </c>
      <c r="M204" s="148" t="str">
        <f t="shared" si="39"/>
        <v/>
      </c>
      <c r="N204" s="148" t="str" cm="1">
        <f t="array" ref="N204">IF(A204="","",INDEX(Korrelation!$G$4:$G$2004,A204))</f>
        <v>-</v>
      </c>
      <c r="O204" s="148"/>
      <c r="P204" s="68" t="str" cm="1">
        <f t="array" aca="1" ref="P204" ca="1">IF(E204="",IF(K204="","",HYPERLINK("#DMAV_Dienste!"&amp;RIGHT(CELL("adresse",OFFSET(DMAV_Dienste!$E$6,K204-1,0)),LEN(CELL("adresse",OFFSET(DMAV_Dienste!$E$6,K204-1,0)))-FIND("!",CELL("adresse",OFFSET(DMAV_Dienste!$E$6,K204-1,0)))),"Dienst")),HYPERLINK("#DMAV_Modell!"&amp;RIGHT(CELL("adresse",OFFSET(DMAV_Modell!$G$6,E204-1,0)),LEN(CELL("adresse",OFFSET(DMAV_Modell!$G$6,E204-1,0)))-FIND("!",CELL("adresse",OFFSET(DMAV_Modell!$G$6,E204-1,0)))),"Modell"))</f>
        <v>Dienst</v>
      </c>
      <c r="Q204" s="85" t="str" cm="1">
        <f t="array" ref="Q204">IF(E204="",IF(K204="","",IF(INDEX(DMAV_Dienste!$H$6:$H$2006,K204)="","",INDEX(DMAV_Dienste!$H$6:$H$2006,K204))),IF(INDEX(DMAV_Modell!$J$6:$J$2006,E204)="","",INDEX(DMAV_Modell!$J$6:$J$2006,E204)))</f>
        <v>CLASS</v>
      </c>
      <c r="R204" s="86" t="str" cm="1">
        <f t="array" ref="R204">IF(E204="",IF(K204="","",IF(INDEX(DMAV_Dienste!$G$6:$G$2006,K204)="","",INDEX(DMAV_Dienste!$G$6:$G$2006,K204))),IF(INDEX(DMAV_Modell!$I$6:$I$2006,E204)="","",INDEX(DMAV_Modell!$I$6:$I$2006,E204)))</f>
        <v>FPDS2</v>
      </c>
      <c r="S204" s="86" t="str" cm="1">
        <f t="array" ref="S204">IF(E204="",IF(K204="","",IF(INDEX(DMAV_Dienste!$I$6:$I$2006,K204)="","",INDEX(DMAV_Dienste!$I$6:$I$2006,K204))),IF(INDEX(DMAV_Modell!$K$6:$K$2006,E204)="","",INDEX(DMAV_Modell!$K$6:$K$2006,E204)))</f>
        <v>FixpunktVersion</v>
      </c>
      <c r="T204" s="86" t="str" cm="1">
        <f t="array" ref="T204">IF(E204="",IF(K204="","",IF(INDEX(DMAV_Dienste!$L$6:$L$2006,K204)="","",INDEX(DMAV_Dienste!$L$6:$L$2006,K204))),IF(INDEX(DMAV_Modell!$N$6:$N$2006,E204)="","",INDEX(DMAV_Modell!$N$6:$N$2006,E204)))</f>
        <v>Koordinatenbestimmung</v>
      </c>
      <c r="U204" s="87" t="str" cm="1">
        <f t="array" aca="1" ref="U204" ca="1">IF(AND(F204="",L204=""),"",HYPERLINK("#"&amp;RIGHT(CELL("dateiname"),LEN(CELL("dateiname"))-FIND("]",CELL("dateiname")))&amp;"!"&amp;CELL("adresse",OFFSET($F$6,MATCH(IF(F204="",L204,F204),$E$6:$E$2000,0)-1,4)),"STRUCT"))</f>
        <v/>
      </c>
      <c r="V204" s="88" t="str" cm="1">
        <f t="array" aca="1" ref="V204" ca="1">IF(AND(G204="",M204=""),"",HYPERLINK("#"&amp;RIGHT(CELL("dateiname"),LEN(CELL("dateiname"))-FIND("]",CELL("dateiname")))&amp;"!"&amp;CELL("adresse",OFFSET($G$6,MATCH(IF(G204="",M204,G204),$E$6:$E$2000,0)-1,3)),"SUBSTRUCT"))</f>
        <v/>
      </c>
      <c r="X204" s="104"/>
      <c r="Z204" s="117"/>
      <c r="AA204" s="118"/>
      <c r="AB204" s="119"/>
      <c r="AC204" s="120"/>
      <c r="AE204" s="109"/>
      <c r="AF204" s="110"/>
      <c r="AG204" s="111"/>
      <c r="AH204" s="112"/>
      <c r="AJ204" s="101"/>
      <c r="AL204" s="68" t="str" cm="1">
        <f t="array" aca="1" ref="AL204" ca="1">IF(N204="-","",HYPERLINK("#'DM01-AV-CH'!"&amp;RIGHT(CELL("adresse",OFFSET('DM01-AV-CH'!$G$6,N204-1,0)),LEN(CELL("adresse",OFFSET('DM01-AV-CH'!$G$6,N204-1,0)))-FIND("!",CELL("adresse",OFFSET('DM01-AV-CH'!$G$6,N204-1,0)))),"Modell"))</f>
        <v/>
      </c>
      <c r="AM204" s="96" t="str" cm="1">
        <f t="array" ref="AM204">IF($N204="-","",IF(INDEX('DM01-AV-CH'!$G$6:$G$2006,$N204)="","",INDEX('DM01-AV-CH'!$G$6:$G$2006,$N204)))</f>
        <v/>
      </c>
      <c r="AN204" s="97" t="str" cm="1">
        <f t="array" ref="AN204">IF($N204="-","",IF(INDEX('DM01-AV-CH'!$H$6:$H$2006,$N204)="","",INDEX('DM01-AV-CH'!$H$6:$H$2006,$N204)))</f>
        <v/>
      </c>
      <c r="AO204" s="98" t="str" cm="1">
        <f t="array" ref="AO204">IF($N204="-","",IF(INDEX('DM01-AV-CH'!$I$6:$I$2006,$N204)="","",INDEX('DM01-AV-CH'!$I$6:$I$2006,$N204)))</f>
        <v/>
      </c>
    </row>
    <row r="205" spans="1:41" x14ac:dyDescent="0.25">
      <c r="A205" s="201">
        <v>200</v>
      </c>
      <c r="B205" s="148" t="str" cm="1">
        <f t="array" ref="B205">IF(A205="","",INDEX(Korrelation!$E$4:$E$2004,A205))</f>
        <v>-</v>
      </c>
      <c r="C205" s="148">
        <f t="shared" si="30"/>
        <v>0</v>
      </c>
      <c r="D205" s="148">
        <f t="shared" si="31"/>
        <v>0</v>
      </c>
      <c r="E205" s="148" t="str">
        <f t="shared" si="32"/>
        <v/>
      </c>
      <c r="F205" s="148" t="str">
        <f t="shared" si="33"/>
        <v/>
      </c>
      <c r="G205" s="148" t="str">
        <f t="shared" si="34"/>
        <v/>
      </c>
      <c r="H205" s="148" cm="1">
        <f t="array" ref="H205">IF(A205="","",INDEX(Korrelation!$F$4:$F$2004,A205))</f>
        <v>103</v>
      </c>
      <c r="I205" s="148">
        <f t="shared" si="35"/>
        <v>0</v>
      </c>
      <c r="J205" s="148">
        <f t="shared" si="36"/>
        <v>0</v>
      </c>
      <c r="K205" s="148">
        <f t="shared" si="37"/>
        <v>103</v>
      </c>
      <c r="L205" s="148" t="str">
        <f t="shared" si="38"/>
        <v/>
      </c>
      <c r="M205" s="148" t="str">
        <f t="shared" si="39"/>
        <v/>
      </c>
      <c r="N205" s="148" t="str" cm="1">
        <f t="array" ref="N205">IF(A205="","",INDEX(Korrelation!$G$4:$G$2004,A205))</f>
        <v>-</v>
      </c>
      <c r="O205" s="148"/>
      <c r="P205" s="68" t="str" cm="1">
        <f t="array" aca="1" ref="P205" ca="1">IF(E205="",IF(K205="","",HYPERLINK("#DMAV_Dienste!"&amp;RIGHT(CELL("adresse",OFFSET(DMAV_Dienste!$E$6,K205-1,0)),LEN(CELL("adresse",OFFSET(DMAV_Dienste!$E$6,K205-1,0)))-FIND("!",CELL("adresse",OFFSET(DMAV_Dienste!$E$6,K205-1,0)))),"Dienst")),HYPERLINK("#DMAV_Modell!"&amp;RIGHT(CELL("adresse",OFFSET(DMAV_Modell!$G$6,E205-1,0)),LEN(CELL("adresse",OFFSET(DMAV_Modell!$G$6,E205-1,0)))-FIND("!",CELL("adresse",OFFSET(DMAV_Modell!$G$6,E205-1,0)))),"Modell"))</f>
        <v>Dienst</v>
      </c>
      <c r="Q205" s="85" t="str" cm="1">
        <f t="array" ref="Q205">IF(E205="",IF(K205="","",IF(INDEX(DMAV_Dienste!$H$6:$H$2006,K205)="","",INDEX(DMAV_Dienste!$H$6:$H$2006,K205))),IF(INDEX(DMAV_Modell!$J$6:$J$2006,E205)="","",INDEX(DMAV_Modell!$J$6:$J$2006,E205)))</f>
        <v>CLASS</v>
      </c>
      <c r="R205" s="86" t="str" cm="1">
        <f t="array" ref="R205">IF(E205="",IF(K205="","",IF(INDEX(DMAV_Dienste!$G$6:$G$2006,K205)="","",INDEX(DMAV_Dienste!$G$6:$G$2006,K205))),IF(INDEX(DMAV_Modell!$I$6:$I$2006,E205)="","",INDEX(DMAV_Modell!$I$6:$I$2006,E205)))</f>
        <v>FPDS2</v>
      </c>
      <c r="S205" s="86" t="str" cm="1">
        <f t="array" ref="S205">IF(E205="",IF(K205="","",IF(INDEX(DMAV_Dienste!$I$6:$I$2006,K205)="","",INDEX(DMAV_Dienste!$I$6:$I$2006,K205))),IF(INDEX(DMAV_Modell!$K$6:$K$2006,E205)="","",INDEX(DMAV_Modell!$K$6:$K$2006,E205)))</f>
        <v>FixpunktVersion</v>
      </c>
      <c r="T205" s="86" t="str" cm="1">
        <f t="array" ref="T205">IF(E205="",IF(K205="","",IF(INDEX(DMAV_Dienste!$L$6:$L$2006,K205)="","",INDEX(DMAV_Dienste!$L$6:$L$2006,K205))),IF(INDEX(DMAV_Modell!$N$6:$N$2006,E205)="","",INDEX(DMAV_Modell!$N$6:$N$2006,E205)))</f>
        <v>Punktzeichen</v>
      </c>
      <c r="U205" s="87" t="str" cm="1">
        <f t="array" aca="1" ref="U205" ca="1">IF(AND(F205="",L205=""),"",HYPERLINK("#"&amp;RIGHT(CELL("dateiname"),LEN(CELL("dateiname"))-FIND("]",CELL("dateiname")))&amp;"!"&amp;CELL("adresse",OFFSET($F$6,MATCH(IF(F205="",L205,F205),$E$6:$E$2000,0)-1,4)),"STRUCT"))</f>
        <v/>
      </c>
      <c r="V205" s="88" t="str" cm="1">
        <f t="array" aca="1" ref="V205" ca="1">IF(AND(G205="",M205=""),"",HYPERLINK("#"&amp;RIGHT(CELL("dateiname"),LEN(CELL("dateiname"))-FIND("]",CELL("dateiname")))&amp;"!"&amp;CELL("adresse",OFFSET($G$6,MATCH(IF(G205="",M205,G205),$E$6:$E$2000,0)-1,3)),"SUBSTRUCT"))</f>
        <v/>
      </c>
      <c r="X205" s="104"/>
      <c r="Z205" s="117"/>
      <c r="AA205" s="118"/>
      <c r="AB205" s="119"/>
      <c r="AC205" s="120"/>
      <c r="AE205" s="109"/>
      <c r="AF205" s="110"/>
      <c r="AG205" s="111"/>
      <c r="AH205" s="112"/>
      <c r="AJ205" s="101"/>
      <c r="AL205" s="68" t="str" cm="1">
        <f t="array" aca="1" ref="AL205" ca="1">IF(N205="-","",HYPERLINK("#'DM01-AV-CH'!"&amp;RIGHT(CELL("adresse",OFFSET('DM01-AV-CH'!$G$6,N205-1,0)),LEN(CELL("adresse",OFFSET('DM01-AV-CH'!$G$6,N205-1,0)))-FIND("!",CELL("adresse",OFFSET('DM01-AV-CH'!$G$6,N205-1,0)))),"Modell"))</f>
        <v/>
      </c>
      <c r="AM205" s="96" t="str" cm="1">
        <f t="array" ref="AM205">IF($N205="-","",IF(INDEX('DM01-AV-CH'!$G$6:$G$2006,$N205)="","",INDEX('DM01-AV-CH'!$G$6:$G$2006,$N205)))</f>
        <v/>
      </c>
      <c r="AN205" s="97" t="str" cm="1">
        <f t="array" ref="AN205">IF($N205="-","",IF(INDEX('DM01-AV-CH'!$H$6:$H$2006,$N205)="","",INDEX('DM01-AV-CH'!$H$6:$H$2006,$N205)))</f>
        <v/>
      </c>
      <c r="AO205" s="98" t="str" cm="1">
        <f t="array" ref="AO205">IF($N205="-","",IF(INDEX('DM01-AV-CH'!$I$6:$I$2006,$N205)="","",INDEX('DM01-AV-CH'!$I$6:$I$2006,$N205)))</f>
        <v/>
      </c>
    </row>
    <row r="206" spans="1:41" x14ac:dyDescent="0.25">
      <c r="A206" s="201">
        <v>201</v>
      </c>
      <c r="B206" s="148" t="str" cm="1">
        <f t="array" ref="B206">IF(A206="","",INDEX(Korrelation!$E$4:$E$2004,A206))</f>
        <v>-</v>
      </c>
      <c r="C206" s="148">
        <f t="shared" si="30"/>
        <v>0</v>
      </c>
      <c r="D206" s="148">
        <f t="shared" si="31"/>
        <v>0</v>
      </c>
      <c r="E206" s="148" t="str">
        <f t="shared" si="32"/>
        <v/>
      </c>
      <c r="F206" s="148" t="str">
        <f t="shared" si="33"/>
        <v/>
      </c>
      <c r="G206" s="148" t="str">
        <f t="shared" si="34"/>
        <v/>
      </c>
      <c r="H206" s="148" cm="1">
        <f t="array" ref="H206">IF(A206="","",INDEX(Korrelation!$F$4:$F$2004,A206))</f>
        <v>104</v>
      </c>
      <c r="I206" s="148">
        <f t="shared" si="35"/>
        <v>0</v>
      </c>
      <c r="J206" s="148">
        <f t="shared" si="36"/>
        <v>0</v>
      </c>
      <c r="K206" s="148">
        <f t="shared" si="37"/>
        <v>104</v>
      </c>
      <c r="L206" s="148" t="str">
        <f t="shared" si="38"/>
        <v/>
      </c>
      <c r="M206" s="148" t="str">
        <f t="shared" si="39"/>
        <v/>
      </c>
      <c r="N206" s="148" t="str" cm="1">
        <f t="array" ref="N206">IF(A206="","",INDEX(Korrelation!$G$4:$G$2004,A206))</f>
        <v>-</v>
      </c>
      <c r="O206" s="148"/>
      <c r="P206" s="68" t="str" cm="1">
        <f t="array" aca="1" ref="P206" ca="1">IF(E206="",IF(K206="","",HYPERLINK("#DMAV_Dienste!"&amp;RIGHT(CELL("adresse",OFFSET(DMAV_Dienste!$E$6,K206-1,0)),LEN(CELL("adresse",OFFSET(DMAV_Dienste!$E$6,K206-1,0)))-FIND("!",CELL("adresse",OFFSET(DMAV_Dienste!$E$6,K206-1,0)))),"Dienst")),HYPERLINK("#DMAV_Modell!"&amp;RIGHT(CELL("adresse",OFFSET(DMAV_Modell!$G$6,E206-1,0)),LEN(CELL("adresse",OFFSET(DMAV_Modell!$G$6,E206-1,0)))-FIND("!",CELL("adresse",OFFSET(DMAV_Modell!$G$6,E206-1,0)))),"Modell"))</f>
        <v>Dienst</v>
      </c>
      <c r="Q206" s="85" t="str" cm="1">
        <f t="array" ref="Q206">IF(E206="",IF(K206="","",IF(INDEX(DMAV_Dienste!$H$6:$H$2006,K206)="","",INDEX(DMAV_Dienste!$H$6:$H$2006,K206))),IF(INDEX(DMAV_Modell!$J$6:$J$2006,E206)="","",INDEX(DMAV_Modell!$J$6:$J$2006,E206)))</f>
        <v>CLASS</v>
      </c>
      <c r="R206" s="86" t="str" cm="1">
        <f t="array" ref="R206">IF(E206="",IF(K206="","",IF(INDEX(DMAV_Dienste!$G$6:$G$2006,K206)="","",INDEX(DMAV_Dienste!$G$6:$G$2006,K206))),IF(INDEX(DMAV_Modell!$I$6:$I$2006,E206)="","",INDEX(DMAV_Modell!$I$6:$I$2006,E206)))</f>
        <v>FPDS2</v>
      </c>
      <c r="S206" s="86" t="str" cm="1">
        <f t="array" ref="S206">IF(E206="",IF(K206="","",IF(INDEX(DMAV_Dienste!$I$6:$I$2006,K206)="","",INDEX(DMAV_Dienste!$I$6:$I$2006,K206))),IF(INDEX(DMAV_Modell!$K$6:$K$2006,E206)="","",INDEX(DMAV_Modell!$K$6:$K$2006,E206)))</f>
        <v>FixpunktVersion</v>
      </c>
      <c r="T206" s="86" t="str" cm="1">
        <f t="array" ref="T206">IF(E206="",IF(K206="","",IF(INDEX(DMAV_Dienste!$L$6:$L$2006,K206)="","",INDEX(DMAV_Dienste!$L$6:$L$2006,K206))),IF(INDEX(DMAV_Modell!$N$6:$N$2006,E206)="","",INDEX(DMAV_Modell!$N$6:$N$2006,E206)))</f>
        <v>Punktzeichenbeschreibung</v>
      </c>
      <c r="U206" s="87" t="str" cm="1">
        <f t="array" aca="1" ref="U206" ca="1">IF(AND(F206="",L206=""),"",HYPERLINK("#"&amp;RIGHT(CELL("dateiname"),LEN(CELL("dateiname"))-FIND("]",CELL("dateiname")))&amp;"!"&amp;CELL("adresse",OFFSET($F$6,MATCH(IF(F206="",L206,F206),$E$6:$E$2000,0)-1,4)),"STRUCT"))</f>
        <v/>
      </c>
      <c r="V206" s="88" t="str" cm="1">
        <f t="array" aca="1" ref="V206" ca="1">IF(AND(G206="",M206=""),"",HYPERLINK("#"&amp;RIGHT(CELL("dateiname"),LEN(CELL("dateiname"))-FIND("]",CELL("dateiname")))&amp;"!"&amp;CELL("adresse",OFFSET($G$6,MATCH(IF(G206="",M206,G206),$E$6:$E$2000,0)-1,3)),"SUBSTRUCT"))</f>
        <v/>
      </c>
      <c r="X206" s="104"/>
      <c r="Z206" s="117"/>
      <c r="AA206" s="118"/>
      <c r="AB206" s="119"/>
      <c r="AC206" s="120"/>
      <c r="AE206" s="109"/>
      <c r="AF206" s="110"/>
      <c r="AG206" s="111"/>
      <c r="AH206" s="112"/>
      <c r="AJ206" s="101"/>
      <c r="AL206" s="68" t="str" cm="1">
        <f t="array" aca="1" ref="AL206" ca="1">IF(N206="-","",HYPERLINK("#'DM01-AV-CH'!"&amp;RIGHT(CELL("adresse",OFFSET('DM01-AV-CH'!$G$6,N206-1,0)),LEN(CELL("adresse",OFFSET('DM01-AV-CH'!$G$6,N206-1,0)))-FIND("!",CELL("adresse",OFFSET('DM01-AV-CH'!$G$6,N206-1,0)))),"Modell"))</f>
        <v/>
      </c>
      <c r="AM206" s="96" t="str" cm="1">
        <f t="array" ref="AM206">IF($N206="-","",IF(INDEX('DM01-AV-CH'!$G$6:$G$2006,$N206)="","",INDEX('DM01-AV-CH'!$G$6:$G$2006,$N206)))</f>
        <v/>
      </c>
      <c r="AN206" s="97" t="str" cm="1">
        <f t="array" ref="AN206">IF($N206="-","",IF(INDEX('DM01-AV-CH'!$H$6:$H$2006,$N206)="","",INDEX('DM01-AV-CH'!$H$6:$H$2006,$N206)))</f>
        <v/>
      </c>
      <c r="AO206" s="98" t="str" cm="1">
        <f t="array" ref="AO206">IF($N206="-","",IF(INDEX('DM01-AV-CH'!$I$6:$I$2006,$N206)="","",INDEX('DM01-AV-CH'!$I$6:$I$2006,$N206)))</f>
        <v/>
      </c>
    </row>
    <row r="207" spans="1:41" x14ac:dyDescent="0.25">
      <c r="A207" s="201">
        <v>202</v>
      </c>
      <c r="B207" s="148" t="str" cm="1">
        <f t="array" ref="B207">IF(A207="","",INDEX(Korrelation!$E$4:$E$2004,A207))</f>
        <v>-</v>
      </c>
      <c r="C207" s="148">
        <f t="shared" si="30"/>
        <v>0</v>
      </c>
      <c r="D207" s="148">
        <f t="shared" si="31"/>
        <v>0</v>
      </c>
      <c r="E207" s="148" t="str">
        <f t="shared" si="32"/>
        <v/>
      </c>
      <c r="F207" s="148" t="str">
        <f t="shared" si="33"/>
        <v/>
      </c>
      <c r="G207" s="148" t="str">
        <f t="shared" si="34"/>
        <v/>
      </c>
      <c r="H207" s="148" cm="1">
        <f t="array" ref="H207">IF(A207="","",INDEX(Korrelation!$F$4:$F$2004,A207))</f>
        <v>105</v>
      </c>
      <c r="I207" s="148">
        <f t="shared" si="35"/>
        <v>0</v>
      </c>
      <c r="J207" s="148">
        <f t="shared" si="36"/>
        <v>0</v>
      </c>
      <c r="K207" s="148">
        <f t="shared" si="37"/>
        <v>105</v>
      </c>
      <c r="L207" s="148" t="str">
        <f t="shared" si="38"/>
        <v/>
      </c>
      <c r="M207" s="148" t="str">
        <f t="shared" si="39"/>
        <v/>
      </c>
      <c r="N207" s="148" t="str" cm="1">
        <f t="array" ref="N207">IF(A207="","",INDEX(Korrelation!$G$4:$G$2004,A207))</f>
        <v>-</v>
      </c>
      <c r="O207" s="148"/>
      <c r="P207" s="68" t="str" cm="1">
        <f t="array" aca="1" ref="P207" ca="1">IF(E207="",IF(K207="","",HYPERLINK("#DMAV_Dienste!"&amp;RIGHT(CELL("adresse",OFFSET(DMAV_Dienste!$E$6,K207-1,0)),LEN(CELL("adresse",OFFSET(DMAV_Dienste!$E$6,K207-1,0)))-FIND("!",CELL("adresse",OFFSET(DMAV_Dienste!$E$6,K207-1,0)))),"Dienst")),HYPERLINK("#DMAV_Modell!"&amp;RIGHT(CELL("adresse",OFFSET(DMAV_Modell!$G$6,E207-1,0)),LEN(CELL("adresse",OFFSET(DMAV_Modell!$G$6,E207-1,0)))-FIND("!",CELL("adresse",OFFSET(DMAV_Modell!$G$6,E207-1,0)))),"Modell"))</f>
        <v>Dienst</v>
      </c>
      <c r="Q207" s="85" t="str" cm="1">
        <f t="array" ref="Q207">IF(E207="",IF(K207="","",IF(INDEX(DMAV_Dienste!$H$6:$H$2006,K207)="","",INDEX(DMAV_Dienste!$H$6:$H$2006,K207))),IF(INDEX(DMAV_Modell!$J$6:$J$2006,E207)="","",INDEX(DMAV_Modell!$J$6:$J$2006,E207)))</f>
        <v>CLASS</v>
      </c>
      <c r="R207" s="86" t="str" cm="1">
        <f t="array" ref="R207">IF(E207="",IF(K207="","",IF(INDEX(DMAV_Dienste!$G$6:$G$2006,K207)="","",INDEX(DMAV_Dienste!$G$6:$G$2006,K207))),IF(INDEX(DMAV_Modell!$I$6:$I$2006,E207)="","",INDEX(DMAV_Modell!$I$6:$I$2006,E207)))</f>
        <v>FPDS2</v>
      </c>
      <c r="S207" s="86" t="str" cm="1">
        <f t="array" ref="S207">IF(E207="",IF(K207="","",IF(INDEX(DMAV_Dienste!$I$6:$I$2006,K207)="","",INDEX(DMAV_Dienste!$I$6:$I$2006,K207))),IF(INDEX(DMAV_Modell!$K$6:$K$2006,E207)="","",INDEX(DMAV_Modell!$K$6:$K$2006,E207)))</f>
        <v>FixpunktVersion</v>
      </c>
      <c r="T207" s="86" t="str" cm="1">
        <f t="array" ref="T207">IF(E207="",IF(K207="","",IF(INDEX(DMAV_Dienste!$L$6:$L$2006,K207)="","",INDEX(DMAV_Dienste!$L$6:$L$2006,K207))),IF(INDEX(DMAV_Modell!$N$6:$N$2006,E207)="","",INDEX(DMAV_Modell!$N$6:$N$2006,E207)))</f>
        <v>Schutzart</v>
      </c>
      <c r="U207" s="87" t="str" cm="1">
        <f t="array" aca="1" ref="U207" ca="1">IF(AND(F207="",L207=""),"",HYPERLINK("#"&amp;RIGHT(CELL("dateiname"),LEN(CELL("dateiname"))-FIND("]",CELL("dateiname")))&amp;"!"&amp;CELL("adresse",OFFSET($F$6,MATCH(IF(F207="",L207,F207),$E$6:$E$2000,0)-1,4)),"STRUCT"))</f>
        <v/>
      </c>
      <c r="V207" s="88" t="str" cm="1">
        <f t="array" aca="1" ref="V207" ca="1">IF(AND(G207="",M207=""),"",HYPERLINK("#"&amp;RIGHT(CELL("dateiname"),LEN(CELL("dateiname"))-FIND("]",CELL("dateiname")))&amp;"!"&amp;CELL("adresse",OFFSET($G$6,MATCH(IF(G207="",M207,G207),$E$6:$E$2000,0)-1,3)),"SUBSTRUCT"))</f>
        <v/>
      </c>
      <c r="X207" s="104"/>
      <c r="Z207" s="117"/>
      <c r="AA207" s="118"/>
      <c r="AB207" s="119"/>
      <c r="AC207" s="120"/>
      <c r="AE207" s="109"/>
      <c r="AF207" s="110"/>
      <c r="AG207" s="111"/>
      <c r="AH207" s="112"/>
      <c r="AJ207" s="101"/>
      <c r="AL207" s="68" t="str" cm="1">
        <f t="array" aca="1" ref="AL207" ca="1">IF(N207="-","",HYPERLINK("#'DM01-AV-CH'!"&amp;RIGHT(CELL("adresse",OFFSET('DM01-AV-CH'!$G$6,N207-1,0)),LEN(CELL("adresse",OFFSET('DM01-AV-CH'!$G$6,N207-1,0)))-FIND("!",CELL("adresse",OFFSET('DM01-AV-CH'!$G$6,N207-1,0)))),"Modell"))</f>
        <v/>
      </c>
      <c r="AM207" s="96" t="str" cm="1">
        <f t="array" ref="AM207">IF($N207="-","",IF(INDEX('DM01-AV-CH'!$G$6:$G$2006,$N207)="","",INDEX('DM01-AV-CH'!$G$6:$G$2006,$N207)))</f>
        <v/>
      </c>
      <c r="AN207" s="97" t="str" cm="1">
        <f t="array" ref="AN207">IF($N207="-","",IF(INDEX('DM01-AV-CH'!$H$6:$H$2006,$N207)="","",INDEX('DM01-AV-CH'!$H$6:$H$2006,$N207)))</f>
        <v/>
      </c>
      <c r="AO207" s="98" t="str" cm="1">
        <f t="array" ref="AO207">IF($N207="-","",IF(INDEX('DM01-AV-CH'!$I$6:$I$2006,$N207)="","",INDEX('DM01-AV-CH'!$I$6:$I$2006,$N207)))</f>
        <v/>
      </c>
    </row>
    <row r="208" spans="1:41" x14ac:dyDescent="0.25">
      <c r="A208" s="201">
        <v>203</v>
      </c>
      <c r="B208" s="148" t="str" cm="1">
        <f t="array" ref="B208">IF(A208="","",INDEX(Korrelation!$E$4:$E$2004,A208))</f>
        <v>-</v>
      </c>
      <c r="C208" s="148">
        <f t="shared" si="30"/>
        <v>0</v>
      </c>
      <c r="D208" s="148">
        <f t="shared" si="31"/>
        <v>0</v>
      </c>
      <c r="E208" s="148" t="str">
        <f t="shared" si="32"/>
        <v/>
      </c>
      <c r="F208" s="148" t="str">
        <f t="shared" si="33"/>
        <v/>
      </c>
      <c r="G208" s="148" t="str">
        <f t="shared" si="34"/>
        <v/>
      </c>
      <c r="H208" s="148" cm="1">
        <f t="array" ref="H208">IF(A208="","",INDEX(Korrelation!$F$4:$F$2004,A208))</f>
        <v>106</v>
      </c>
      <c r="I208" s="148">
        <f t="shared" si="35"/>
        <v>0</v>
      </c>
      <c r="J208" s="148">
        <f t="shared" si="36"/>
        <v>0</v>
      </c>
      <c r="K208" s="148">
        <f t="shared" si="37"/>
        <v>106</v>
      </c>
      <c r="L208" s="148" t="str">
        <f t="shared" si="38"/>
        <v/>
      </c>
      <c r="M208" s="148" t="str">
        <f t="shared" si="39"/>
        <v/>
      </c>
      <c r="N208" s="148" t="str" cm="1">
        <f t="array" ref="N208">IF(A208="","",INDEX(Korrelation!$G$4:$G$2004,A208))</f>
        <v>-</v>
      </c>
      <c r="O208" s="148"/>
      <c r="P208" s="68" t="str" cm="1">
        <f t="array" aca="1" ref="P208" ca="1">IF(E208="",IF(K208="","",HYPERLINK("#DMAV_Dienste!"&amp;RIGHT(CELL("adresse",OFFSET(DMAV_Dienste!$E$6,K208-1,0)),LEN(CELL("adresse",OFFSET(DMAV_Dienste!$E$6,K208-1,0)))-FIND("!",CELL("adresse",OFFSET(DMAV_Dienste!$E$6,K208-1,0)))),"Dienst")),HYPERLINK("#DMAV_Modell!"&amp;RIGHT(CELL("adresse",OFFSET(DMAV_Modell!$G$6,E208-1,0)),LEN(CELL("adresse",OFFSET(DMAV_Modell!$G$6,E208-1,0)))-FIND("!",CELL("adresse",OFFSET(DMAV_Modell!$G$6,E208-1,0)))),"Modell"))</f>
        <v>Dienst</v>
      </c>
      <c r="Q208" s="85" t="str" cm="1">
        <f t="array" ref="Q208">IF(E208="",IF(K208="","",IF(INDEX(DMAV_Dienste!$H$6:$H$2006,K208)="","",INDEX(DMAV_Dienste!$H$6:$H$2006,K208))),IF(INDEX(DMAV_Modell!$J$6:$J$2006,E208)="","",INDEX(DMAV_Modell!$J$6:$J$2006,E208)))</f>
        <v>CLASS</v>
      </c>
      <c r="R208" s="86" t="str" cm="1">
        <f t="array" ref="R208">IF(E208="",IF(K208="","",IF(INDEX(DMAV_Dienste!$G$6:$G$2006,K208)="","",INDEX(DMAV_Dienste!$G$6:$G$2006,K208))),IF(INDEX(DMAV_Modell!$I$6:$I$2006,E208)="","",INDEX(DMAV_Modell!$I$6:$I$2006,E208)))</f>
        <v>FPDS2</v>
      </c>
      <c r="S208" s="86" t="str" cm="1">
        <f t="array" ref="S208">IF(E208="",IF(K208="","",IF(INDEX(DMAV_Dienste!$I$6:$I$2006,K208)="","",INDEX(DMAV_Dienste!$I$6:$I$2006,K208))),IF(INDEX(DMAV_Modell!$K$6:$K$2006,E208)="","",INDEX(DMAV_Modell!$K$6:$K$2006,E208)))</f>
        <v>FixpunktVersion</v>
      </c>
      <c r="T208" s="86" t="str" cm="1">
        <f t="array" ref="T208">IF(E208="",IF(K208="","",IF(INDEX(DMAV_Dienste!$L$6:$L$2006,K208)="","",INDEX(DMAV_Dienste!$L$6:$L$2006,K208))),IF(INDEX(DMAV_Modell!$N$6:$N$2006,E208)="","",INDEX(DMAV_Modell!$N$6:$N$2006,E208)))</f>
        <v>Steinsatz</v>
      </c>
      <c r="U208" s="87" t="str" cm="1">
        <f t="array" aca="1" ref="U208" ca="1">IF(AND(F208="",L208=""),"",HYPERLINK("#"&amp;RIGHT(CELL("dateiname"),LEN(CELL("dateiname"))-FIND("]",CELL("dateiname")))&amp;"!"&amp;CELL("adresse",OFFSET($F$6,MATCH(IF(F208="",L208,F208),$E$6:$E$2000,0)-1,4)),"STRUCT"))</f>
        <v/>
      </c>
      <c r="V208" s="88" t="str" cm="1">
        <f t="array" aca="1" ref="V208" ca="1">IF(AND(G208="",M208=""),"",HYPERLINK("#"&amp;RIGHT(CELL("dateiname"),LEN(CELL("dateiname"))-FIND("]",CELL("dateiname")))&amp;"!"&amp;CELL("adresse",OFFSET($G$6,MATCH(IF(G208="",M208,G208),$E$6:$E$2000,0)-1,3)),"SUBSTRUCT"))</f>
        <v/>
      </c>
      <c r="X208" s="104"/>
      <c r="Z208" s="117"/>
      <c r="AA208" s="118"/>
      <c r="AB208" s="119"/>
      <c r="AC208" s="120"/>
      <c r="AE208" s="109"/>
      <c r="AF208" s="110"/>
      <c r="AG208" s="111"/>
      <c r="AH208" s="112"/>
      <c r="AJ208" s="101"/>
      <c r="AL208" s="68" t="str" cm="1">
        <f t="array" aca="1" ref="AL208" ca="1">IF(N208="-","",HYPERLINK("#'DM01-AV-CH'!"&amp;RIGHT(CELL("adresse",OFFSET('DM01-AV-CH'!$G$6,N208-1,0)),LEN(CELL("adresse",OFFSET('DM01-AV-CH'!$G$6,N208-1,0)))-FIND("!",CELL("adresse",OFFSET('DM01-AV-CH'!$G$6,N208-1,0)))),"Modell"))</f>
        <v/>
      </c>
      <c r="AM208" s="96" t="str" cm="1">
        <f t="array" ref="AM208">IF($N208="-","",IF(INDEX('DM01-AV-CH'!$G$6:$G$2006,$N208)="","",INDEX('DM01-AV-CH'!$G$6:$G$2006,$N208)))</f>
        <v/>
      </c>
      <c r="AN208" s="97" t="str" cm="1">
        <f t="array" ref="AN208">IF($N208="-","",IF(INDEX('DM01-AV-CH'!$H$6:$H$2006,$N208)="","",INDEX('DM01-AV-CH'!$H$6:$H$2006,$N208)))</f>
        <v/>
      </c>
      <c r="AO208" s="98" t="str" cm="1">
        <f t="array" ref="AO208">IF($N208="-","",IF(INDEX('DM01-AV-CH'!$I$6:$I$2006,$N208)="","",INDEX('DM01-AV-CH'!$I$6:$I$2006,$N208)))</f>
        <v/>
      </c>
    </row>
    <row r="209" spans="1:41" x14ac:dyDescent="0.25">
      <c r="A209" s="201">
        <v>204</v>
      </c>
      <c r="B209" s="148" t="str" cm="1">
        <f t="array" ref="B209">IF(A209="","",INDEX(Korrelation!$E$4:$E$2004,A209))</f>
        <v>-</v>
      </c>
      <c r="C209" s="148">
        <f t="shared" si="30"/>
        <v>0</v>
      </c>
      <c r="D209" s="148">
        <f t="shared" si="31"/>
        <v>0</v>
      </c>
      <c r="E209" s="148" t="str">
        <f t="shared" si="32"/>
        <v/>
      </c>
      <c r="F209" s="148" t="str">
        <f t="shared" si="33"/>
        <v/>
      </c>
      <c r="G209" s="148" t="str">
        <f t="shared" si="34"/>
        <v/>
      </c>
      <c r="H209" s="148" cm="1">
        <f t="array" ref="H209">IF(A209="","",INDEX(Korrelation!$F$4:$F$2004,A209))</f>
        <v>107</v>
      </c>
      <c r="I209" s="148">
        <f t="shared" si="35"/>
        <v>0</v>
      </c>
      <c r="J209" s="148">
        <f t="shared" si="36"/>
        <v>0</v>
      </c>
      <c r="K209" s="148">
        <f t="shared" si="37"/>
        <v>107</v>
      </c>
      <c r="L209" s="148" t="str">
        <f t="shared" si="38"/>
        <v/>
      </c>
      <c r="M209" s="148" t="str">
        <f t="shared" si="39"/>
        <v/>
      </c>
      <c r="N209" s="148" t="str" cm="1">
        <f t="array" ref="N209">IF(A209="","",INDEX(Korrelation!$G$4:$G$2004,A209))</f>
        <v>-</v>
      </c>
      <c r="O209" s="148"/>
      <c r="P209" s="68" t="str" cm="1">
        <f t="array" aca="1" ref="P209" ca="1">IF(E209="",IF(K209="","",HYPERLINK("#DMAV_Dienste!"&amp;RIGHT(CELL("adresse",OFFSET(DMAV_Dienste!$E$6,K209-1,0)),LEN(CELL("adresse",OFFSET(DMAV_Dienste!$E$6,K209-1,0)))-FIND("!",CELL("adresse",OFFSET(DMAV_Dienste!$E$6,K209-1,0)))),"Dienst")),HYPERLINK("#DMAV_Modell!"&amp;RIGHT(CELL("adresse",OFFSET(DMAV_Modell!$G$6,E209-1,0)),LEN(CELL("adresse",OFFSET(DMAV_Modell!$G$6,E209-1,0)))-FIND("!",CELL("adresse",OFFSET(DMAV_Modell!$G$6,E209-1,0)))),"Modell"))</f>
        <v>Dienst</v>
      </c>
      <c r="Q209" s="85" t="str" cm="1">
        <f t="array" ref="Q209">IF(E209="",IF(K209="","",IF(INDEX(DMAV_Dienste!$H$6:$H$2006,K209)="","",INDEX(DMAV_Dienste!$H$6:$H$2006,K209))),IF(INDEX(DMAV_Modell!$J$6:$J$2006,E209)="","",INDEX(DMAV_Modell!$J$6:$J$2006,E209)))</f>
        <v>CLASS</v>
      </c>
      <c r="R209" s="86" t="str" cm="1">
        <f t="array" ref="R209">IF(E209="",IF(K209="","",IF(INDEX(DMAV_Dienste!$G$6:$G$2006,K209)="","",INDEX(DMAV_Dienste!$G$6:$G$2006,K209))),IF(INDEX(DMAV_Modell!$I$6:$I$2006,E209)="","",INDEX(DMAV_Modell!$I$6:$I$2006,E209)))</f>
        <v>FPDS2</v>
      </c>
      <c r="S209" s="86" t="str" cm="1">
        <f t="array" ref="S209">IF(E209="",IF(K209="","",IF(INDEX(DMAV_Dienste!$I$6:$I$2006,K209)="","",INDEX(DMAV_Dienste!$I$6:$I$2006,K209))),IF(INDEX(DMAV_Modell!$K$6:$K$2006,E209)="","",INDEX(DMAV_Modell!$K$6:$K$2006,E209)))</f>
        <v>FixpunktVersion</v>
      </c>
      <c r="T209" s="86" t="str" cm="1">
        <f t="array" ref="T209">IF(E209="",IF(K209="","",IF(INDEX(DMAV_Dienste!$L$6:$L$2006,K209)="","",INDEX(DMAV_Dienste!$L$6:$L$2006,K209))),IF(INDEX(DMAV_Modell!$N$6:$N$2006,E209)="","",INDEX(DMAV_Modell!$N$6:$N$2006,E209)))</f>
        <v>SekundaereVersicherung</v>
      </c>
      <c r="U209" s="87" t="str" cm="1">
        <f t="array" aca="1" ref="U209" ca="1">IF(AND(F209="",L209=""),"",HYPERLINK("#"&amp;RIGHT(CELL("dateiname"),LEN(CELL("dateiname"))-FIND("]",CELL("dateiname")))&amp;"!"&amp;CELL("adresse",OFFSET($F$6,MATCH(IF(F209="",L209,F209),$E$6:$E$2000,0)-1,4)),"STRUCT"))</f>
        <v/>
      </c>
      <c r="V209" s="88" t="str" cm="1">
        <f t="array" aca="1" ref="V209" ca="1">IF(AND(G209="",M209=""),"",HYPERLINK("#"&amp;RIGHT(CELL("dateiname"),LEN(CELL("dateiname"))-FIND("]",CELL("dateiname")))&amp;"!"&amp;CELL("adresse",OFFSET($G$6,MATCH(IF(G209="",M209,G209),$E$6:$E$2000,0)-1,3)),"SUBSTRUCT"))</f>
        <v/>
      </c>
      <c r="X209" s="104"/>
      <c r="Z209" s="117"/>
      <c r="AA209" s="118"/>
      <c r="AB209" s="119"/>
      <c r="AC209" s="120"/>
      <c r="AE209" s="109"/>
      <c r="AF209" s="110"/>
      <c r="AG209" s="111"/>
      <c r="AH209" s="112"/>
      <c r="AJ209" s="101"/>
      <c r="AL209" s="68" t="str" cm="1">
        <f t="array" aca="1" ref="AL209" ca="1">IF(N209="-","",HYPERLINK("#'DM01-AV-CH'!"&amp;RIGHT(CELL("adresse",OFFSET('DM01-AV-CH'!$G$6,N209-1,0)),LEN(CELL("adresse",OFFSET('DM01-AV-CH'!$G$6,N209-1,0)))-FIND("!",CELL("adresse",OFFSET('DM01-AV-CH'!$G$6,N209-1,0)))),"Modell"))</f>
        <v/>
      </c>
      <c r="AM209" s="96" t="str" cm="1">
        <f t="array" ref="AM209">IF($N209="-","",IF(INDEX('DM01-AV-CH'!$G$6:$G$2006,$N209)="","",INDEX('DM01-AV-CH'!$G$6:$G$2006,$N209)))</f>
        <v/>
      </c>
      <c r="AN209" s="97" t="str" cm="1">
        <f t="array" ref="AN209">IF($N209="-","",IF(INDEX('DM01-AV-CH'!$H$6:$H$2006,$N209)="","",INDEX('DM01-AV-CH'!$H$6:$H$2006,$N209)))</f>
        <v/>
      </c>
      <c r="AO209" s="98" t="str" cm="1">
        <f t="array" ref="AO209">IF($N209="-","",IF(INDEX('DM01-AV-CH'!$I$6:$I$2006,$N209)="","",INDEX('DM01-AV-CH'!$I$6:$I$2006,$N209)))</f>
        <v/>
      </c>
    </row>
    <row r="210" spans="1:41" x14ac:dyDescent="0.25">
      <c r="A210" s="201">
        <v>205</v>
      </c>
      <c r="B210" s="148" t="str" cm="1">
        <f t="array" ref="B210">IF(A210="","",INDEX(Korrelation!$E$4:$E$2004,A210))</f>
        <v>-</v>
      </c>
      <c r="C210" s="148">
        <f t="shared" si="30"/>
        <v>0</v>
      </c>
      <c r="D210" s="148">
        <f t="shared" si="31"/>
        <v>0</v>
      </c>
      <c r="E210" s="148" t="str">
        <f t="shared" si="32"/>
        <v/>
      </c>
      <c r="F210" s="148" t="str">
        <f t="shared" si="33"/>
        <v/>
      </c>
      <c r="G210" s="148" t="str">
        <f t="shared" si="34"/>
        <v/>
      </c>
      <c r="H210" s="148" t="str" cm="1">
        <f t="array" ref="H210">IF(A210="","",INDEX(Korrelation!$F$4:$F$2004,A210))</f>
        <v>-</v>
      </c>
      <c r="I210" s="148">
        <f t="shared" si="35"/>
        <v>0</v>
      </c>
      <c r="J210" s="148">
        <f t="shared" si="36"/>
        <v>0</v>
      </c>
      <c r="K210" s="148" t="str">
        <f t="shared" si="37"/>
        <v/>
      </c>
      <c r="L210" s="148" t="str">
        <f t="shared" si="38"/>
        <v/>
      </c>
      <c r="M210" s="148" t="str">
        <f t="shared" si="39"/>
        <v/>
      </c>
      <c r="N210" s="148" cm="1">
        <f t="array" ref="N210">IF(A210="","",INDEX(Korrelation!$G$4:$G$2004,A210))</f>
        <v>120</v>
      </c>
      <c r="O210" s="148"/>
      <c r="P210" s="68" t="str" cm="1">
        <f t="array" aca="1" ref="P210" ca="1">IF(E210="",IF(K210="","",HYPERLINK("#DMAV_Dienste!"&amp;RIGHT(CELL("adresse",OFFSET(DMAV_Dienste!$E$6,K210-1,0)),LEN(CELL("adresse",OFFSET(DMAV_Dienste!$E$6,K210-1,0)))-FIND("!",CELL("adresse",OFFSET(DMAV_Dienste!$E$6,K210-1,0)))),"Dienst")),HYPERLINK("#DMAV_Modell!"&amp;RIGHT(CELL("adresse",OFFSET(DMAV_Modell!$G$6,E210-1,0)),LEN(CELL("adresse",OFFSET(DMAV_Modell!$G$6,E210-1,0)))-FIND("!",CELL("adresse",OFFSET(DMAV_Modell!$G$6,E210-1,0)))),"Modell"))</f>
        <v/>
      </c>
      <c r="Q210" s="85" t="str" cm="1">
        <f t="array" ref="Q210">IF(E210="",IF(K210="","",IF(INDEX(DMAV_Dienste!$H$6:$H$2006,K210)="","",INDEX(DMAV_Dienste!$H$6:$H$2006,K210))),IF(INDEX(DMAV_Modell!$J$6:$J$2006,E210)="","",INDEX(DMAV_Modell!$J$6:$J$2006,E210)))</f>
        <v/>
      </c>
      <c r="R210" s="86" t="str" cm="1">
        <f t="array" ref="R210">IF(E210="",IF(K210="","",IF(INDEX(DMAV_Dienste!$G$6:$G$2006,K210)="","",INDEX(DMAV_Dienste!$G$6:$G$2006,K210))),IF(INDEX(DMAV_Modell!$I$6:$I$2006,E210)="","",INDEX(DMAV_Modell!$I$6:$I$2006,E210)))</f>
        <v/>
      </c>
      <c r="S210" s="86" t="str" cm="1">
        <f t="array" ref="S210">IF(E210="",IF(K210="","",IF(INDEX(DMAV_Dienste!$I$6:$I$2006,K210)="","",INDEX(DMAV_Dienste!$I$6:$I$2006,K210))),IF(INDEX(DMAV_Modell!$K$6:$K$2006,E210)="","",INDEX(DMAV_Modell!$K$6:$K$2006,E210)))</f>
        <v/>
      </c>
      <c r="T210" s="86" t="str" cm="1">
        <f t="array" ref="T210">IF(E210="",IF(K210="","",IF(INDEX(DMAV_Dienste!$L$6:$L$2006,K210)="","",INDEX(DMAV_Dienste!$L$6:$L$2006,K210))),IF(INDEX(DMAV_Modell!$N$6:$N$2006,E210)="","",INDEX(DMAV_Modell!$N$6:$N$2006,E210)))</f>
        <v/>
      </c>
      <c r="U210" s="87" t="str" cm="1">
        <f t="array" aca="1" ref="U210" ca="1">IF(AND(F210="",L210=""),"",HYPERLINK("#"&amp;RIGHT(CELL("dateiname"),LEN(CELL("dateiname"))-FIND("]",CELL("dateiname")))&amp;"!"&amp;CELL("adresse",OFFSET($F$6,MATCH(IF(F210="",L210,F210),$E$6:$E$2000,0)-1,4)),"STRUCT"))</f>
        <v/>
      </c>
      <c r="V210" s="88" t="str" cm="1">
        <f t="array" aca="1" ref="V210" ca="1">IF(AND(G210="",M210=""),"",HYPERLINK("#"&amp;RIGHT(CELL("dateiname"),LEN(CELL("dateiname"))-FIND("]",CELL("dateiname")))&amp;"!"&amp;CELL("adresse",OFFSET($G$6,MATCH(IF(G210="",M210,G210),$E$6:$E$2000,0)-1,3)),"SUBSTRUCT"))</f>
        <v/>
      </c>
      <c r="X210" s="104"/>
      <c r="Z210" s="117"/>
      <c r="AA210" s="118"/>
      <c r="AB210" s="119"/>
      <c r="AC210" s="120"/>
      <c r="AE210" s="109" t="s">
        <v>5153</v>
      </c>
      <c r="AF210" s="110"/>
      <c r="AG210" s="111"/>
      <c r="AH210" s="112"/>
      <c r="AJ210" s="101"/>
      <c r="AL210" s="68" t="str" cm="1">
        <f t="array" aca="1" ref="AL210" ca="1">IF(N210="-","",HYPERLINK("#'DM01-AV-CH'!"&amp;RIGHT(CELL("adresse",OFFSET('DM01-AV-CH'!$G$6,N210-1,0)),LEN(CELL("adresse",OFFSET('DM01-AV-CH'!$G$6,N210-1,0)))-FIND("!",CELL("adresse",OFFSET('DM01-AV-CH'!$G$6,N210-1,0)))),"Modell"))</f>
        <v>Modell</v>
      </c>
      <c r="AM210" s="96" t="str" cm="1">
        <f t="array" ref="AM210">IF($N210="-","",IF(INDEX('DM01-AV-CH'!$G$6:$G$2006,$N210)="","",INDEX('DM01-AV-CH'!$G$6:$G$2006,$N210)))</f>
        <v>FixpunkteKategorie2</v>
      </c>
      <c r="AN210" s="97" t="str" cm="1">
        <f t="array" ref="AN210">IF($N210="-","",IF(INDEX('DM01-AV-CH'!$H$6:$H$2006,$N210)="","",INDEX('DM01-AV-CH'!$H$6:$H$2006,$N210)))</f>
        <v>HFP2Pos</v>
      </c>
      <c r="AO210" s="98" t="str" cm="1">
        <f t="array" ref="AO210">IF($N210="-","",IF(INDEX('DM01-AV-CH'!$I$6:$I$2006,$N210)="","",INDEX('DM01-AV-CH'!$I$6:$I$2006,$N210)))</f>
        <v>HFP2Pos_von</v>
      </c>
    </row>
    <row r="211" spans="1:41" x14ac:dyDescent="0.25">
      <c r="A211" s="201">
        <v>206</v>
      </c>
      <c r="B211" s="148" t="str" cm="1">
        <f t="array" ref="B211">IF(A211="","",INDEX(Korrelation!$E$4:$E$2004,A211))</f>
        <v>-</v>
      </c>
      <c r="C211" s="148">
        <f t="shared" si="30"/>
        <v>0</v>
      </c>
      <c r="D211" s="148">
        <f t="shared" si="31"/>
        <v>0</v>
      </c>
      <c r="E211" s="148" t="str">
        <f t="shared" si="32"/>
        <v/>
      </c>
      <c r="F211" s="148" t="str">
        <f t="shared" si="33"/>
        <v/>
      </c>
      <c r="G211" s="148" t="str">
        <f t="shared" si="34"/>
        <v/>
      </c>
      <c r="H211" s="148" t="str" cm="1">
        <f t="array" ref="H211">IF(A211="","",INDEX(Korrelation!$F$4:$F$2004,A211))</f>
        <v>-</v>
      </c>
      <c r="I211" s="148">
        <f t="shared" si="35"/>
        <v>0</v>
      </c>
      <c r="J211" s="148">
        <f t="shared" si="36"/>
        <v>0</v>
      </c>
      <c r="K211" s="148" t="str">
        <f t="shared" si="37"/>
        <v/>
      </c>
      <c r="L211" s="148" t="str">
        <f t="shared" si="38"/>
        <v/>
      </c>
      <c r="M211" s="148" t="str">
        <f t="shared" si="39"/>
        <v/>
      </c>
      <c r="N211" s="148" cm="1">
        <f t="array" ref="N211">IF(A211="","",INDEX(Korrelation!$G$4:$G$2004,A211))</f>
        <v>121</v>
      </c>
      <c r="O211" s="148"/>
      <c r="P211" s="68" t="str" cm="1">
        <f t="array" aca="1" ref="P211" ca="1">IF(E211="",IF(K211="","",HYPERLINK("#DMAV_Dienste!"&amp;RIGHT(CELL("adresse",OFFSET(DMAV_Dienste!$E$6,K211-1,0)),LEN(CELL("adresse",OFFSET(DMAV_Dienste!$E$6,K211-1,0)))-FIND("!",CELL("adresse",OFFSET(DMAV_Dienste!$E$6,K211-1,0)))),"Dienst")),HYPERLINK("#DMAV_Modell!"&amp;RIGHT(CELL("adresse",OFFSET(DMAV_Modell!$G$6,E211-1,0)),LEN(CELL("adresse",OFFSET(DMAV_Modell!$G$6,E211-1,0)))-FIND("!",CELL("adresse",OFFSET(DMAV_Modell!$G$6,E211-1,0)))),"Modell"))</f>
        <v/>
      </c>
      <c r="Q211" s="85" t="str" cm="1">
        <f t="array" ref="Q211">IF(E211="",IF(K211="","",IF(INDEX(DMAV_Dienste!$H$6:$H$2006,K211)="","",INDEX(DMAV_Dienste!$H$6:$H$2006,K211))),IF(INDEX(DMAV_Modell!$J$6:$J$2006,E211)="","",INDEX(DMAV_Modell!$J$6:$J$2006,E211)))</f>
        <v/>
      </c>
      <c r="R211" s="86" t="str" cm="1">
        <f t="array" ref="R211">IF(E211="",IF(K211="","",IF(INDEX(DMAV_Dienste!$G$6:$G$2006,K211)="","",INDEX(DMAV_Dienste!$G$6:$G$2006,K211))),IF(INDEX(DMAV_Modell!$I$6:$I$2006,E211)="","",INDEX(DMAV_Modell!$I$6:$I$2006,E211)))</f>
        <v/>
      </c>
      <c r="S211" s="86" t="str" cm="1">
        <f t="array" ref="S211">IF(E211="",IF(K211="","",IF(INDEX(DMAV_Dienste!$I$6:$I$2006,K211)="","",INDEX(DMAV_Dienste!$I$6:$I$2006,K211))),IF(INDEX(DMAV_Modell!$K$6:$K$2006,E211)="","",INDEX(DMAV_Modell!$K$6:$K$2006,E211)))</f>
        <v/>
      </c>
      <c r="T211" s="86" t="str" cm="1">
        <f t="array" ref="T211">IF(E211="",IF(K211="","",IF(INDEX(DMAV_Dienste!$L$6:$L$2006,K211)="","",INDEX(DMAV_Dienste!$L$6:$L$2006,K211))),IF(INDEX(DMAV_Modell!$N$6:$N$2006,E211)="","",INDEX(DMAV_Modell!$N$6:$N$2006,E211)))</f>
        <v/>
      </c>
      <c r="U211" s="87" t="str" cm="1">
        <f t="array" aca="1" ref="U211" ca="1">IF(AND(F211="",L211=""),"",HYPERLINK("#"&amp;RIGHT(CELL("dateiname"),LEN(CELL("dateiname"))-FIND("]",CELL("dateiname")))&amp;"!"&amp;CELL("adresse",OFFSET($F$6,MATCH(IF(F211="",L211,F211),$E$6:$E$2000,0)-1,4)),"STRUCT"))</f>
        <v/>
      </c>
      <c r="V211" s="88" t="str" cm="1">
        <f t="array" aca="1" ref="V211" ca="1">IF(AND(G211="",M211=""),"",HYPERLINK("#"&amp;RIGHT(CELL("dateiname"),LEN(CELL("dateiname"))-FIND("]",CELL("dateiname")))&amp;"!"&amp;CELL("adresse",OFFSET($G$6,MATCH(IF(G211="",M211,G211),$E$6:$E$2000,0)-1,3)),"SUBSTRUCT"))</f>
        <v/>
      </c>
      <c r="X211" s="104"/>
      <c r="Z211" s="117"/>
      <c r="AA211" s="118"/>
      <c r="AB211" s="119"/>
      <c r="AC211" s="120"/>
      <c r="AE211" s="109" t="s">
        <v>5153</v>
      </c>
      <c r="AF211" s="110"/>
      <c r="AG211" s="111"/>
      <c r="AH211" s="112"/>
      <c r="AJ211" s="101"/>
      <c r="AL211" s="68" t="str" cm="1">
        <f t="array" aca="1" ref="AL211" ca="1">IF(N211="-","",HYPERLINK("#'DM01-AV-CH'!"&amp;RIGHT(CELL("adresse",OFFSET('DM01-AV-CH'!$G$6,N211-1,0)),LEN(CELL("adresse",OFFSET('DM01-AV-CH'!$G$6,N211-1,0)))-FIND("!",CELL("adresse",OFFSET('DM01-AV-CH'!$G$6,N211-1,0)))),"Modell"))</f>
        <v>Modell</v>
      </c>
      <c r="AM211" s="96" t="str" cm="1">
        <f t="array" ref="AM211">IF($N211="-","",IF(INDEX('DM01-AV-CH'!$G$6:$G$2006,$N211)="","",INDEX('DM01-AV-CH'!$G$6:$G$2006,$N211)))</f>
        <v>FixpunkteKategorie2</v>
      </c>
      <c r="AN211" s="97" t="str" cm="1">
        <f t="array" ref="AN211">IF($N211="-","",IF(INDEX('DM01-AV-CH'!$H$6:$H$2006,$N211)="","",INDEX('DM01-AV-CH'!$H$6:$H$2006,$N211)))</f>
        <v>HFP2Pos</v>
      </c>
      <c r="AO211" s="98" t="str" cm="1">
        <f t="array" ref="AO211">IF($N211="-","",IF(INDEX('DM01-AV-CH'!$I$6:$I$2006,$N211)="","",INDEX('DM01-AV-CH'!$I$6:$I$2006,$N211)))</f>
        <v>Pos</v>
      </c>
    </row>
    <row r="212" spans="1:41" x14ac:dyDescent="0.25">
      <c r="A212" s="201">
        <v>207</v>
      </c>
      <c r="B212" s="148" t="str" cm="1">
        <f t="array" ref="B212">IF(A212="","",INDEX(Korrelation!$E$4:$E$2004,A212))</f>
        <v>-</v>
      </c>
      <c r="C212" s="148">
        <f t="shared" si="30"/>
        <v>0</v>
      </c>
      <c r="D212" s="148">
        <f t="shared" si="31"/>
        <v>0</v>
      </c>
      <c r="E212" s="148" t="str">
        <f t="shared" si="32"/>
        <v/>
      </c>
      <c r="F212" s="148" t="str">
        <f t="shared" si="33"/>
        <v/>
      </c>
      <c r="G212" s="148" t="str">
        <f t="shared" si="34"/>
        <v/>
      </c>
      <c r="H212" s="148" t="str" cm="1">
        <f t="array" ref="H212">IF(A212="","",INDEX(Korrelation!$F$4:$F$2004,A212))</f>
        <v>-</v>
      </c>
      <c r="I212" s="148">
        <f t="shared" si="35"/>
        <v>0</v>
      </c>
      <c r="J212" s="148">
        <f t="shared" si="36"/>
        <v>0</v>
      </c>
      <c r="K212" s="148" t="str">
        <f t="shared" si="37"/>
        <v/>
      </c>
      <c r="L212" s="148" t="str">
        <f t="shared" si="38"/>
        <v/>
      </c>
      <c r="M212" s="148" t="str">
        <f t="shared" si="39"/>
        <v/>
      </c>
      <c r="N212" s="148" cm="1">
        <f t="array" ref="N212">IF(A212="","",INDEX(Korrelation!$G$4:$G$2004,A212))</f>
        <v>122</v>
      </c>
      <c r="O212" s="148"/>
      <c r="P212" s="68" t="str" cm="1">
        <f t="array" aca="1" ref="P212" ca="1">IF(E212="",IF(K212="","",HYPERLINK("#DMAV_Dienste!"&amp;RIGHT(CELL("adresse",OFFSET(DMAV_Dienste!$E$6,K212-1,0)),LEN(CELL("adresse",OFFSET(DMAV_Dienste!$E$6,K212-1,0)))-FIND("!",CELL("adresse",OFFSET(DMAV_Dienste!$E$6,K212-1,0)))),"Dienst")),HYPERLINK("#DMAV_Modell!"&amp;RIGHT(CELL("adresse",OFFSET(DMAV_Modell!$G$6,E212-1,0)),LEN(CELL("adresse",OFFSET(DMAV_Modell!$G$6,E212-1,0)))-FIND("!",CELL("adresse",OFFSET(DMAV_Modell!$G$6,E212-1,0)))),"Modell"))</f>
        <v/>
      </c>
      <c r="Q212" s="85" t="str" cm="1">
        <f t="array" ref="Q212">IF(E212="",IF(K212="","",IF(INDEX(DMAV_Dienste!$H$6:$H$2006,K212)="","",INDEX(DMAV_Dienste!$H$6:$H$2006,K212))),IF(INDEX(DMAV_Modell!$J$6:$J$2006,E212)="","",INDEX(DMAV_Modell!$J$6:$J$2006,E212)))</f>
        <v/>
      </c>
      <c r="R212" s="86" t="str" cm="1">
        <f t="array" ref="R212">IF(E212="",IF(K212="","",IF(INDEX(DMAV_Dienste!$G$6:$G$2006,K212)="","",INDEX(DMAV_Dienste!$G$6:$G$2006,K212))),IF(INDEX(DMAV_Modell!$I$6:$I$2006,E212)="","",INDEX(DMAV_Modell!$I$6:$I$2006,E212)))</f>
        <v/>
      </c>
      <c r="S212" s="86" t="str" cm="1">
        <f t="array" ref="S212">IF(E212="",IF(K212="","",IF(INDEX(DMAV_Dienste!$I$6:$I$2006,K212)="","",INDEX(DMAV_Dienste!$I$6:$I$2006,K212))),IF(INDEX(DMAV_Modell!$K$6:$K$2006,E212)="","",INDEX(DMAV_Modell!$K$6:$K$2006,E212)))</f>
        <v/>
      </c>
      <c r="T212" s="86" t="str" cm="1">
        <f t="array" ref="T212">IF(E212="",IF(K212="","",IF(INDEX(DMAV_Dienste!$L$6:$L$2006,K212)="","",INDEX(DMAV_Dienste!$L$6:$L$2006,K212))),IF(INDEX(DMAV_Modell!$N$6:$N$2006,E212)="","",INDEX(DMAV_Modell!$N$6:$N$2006,E212)))</f>
        <v/>
      </c>
      <c r="U212" s="87" t="str" cm="1">
        <f t="array" aca="1" ref="U212" ca="1">IF(AND(F212="",L212=""),"",HYPERLINK("#"&amp;RIGHT(CELL("dateiname"),LEN(CELL("dateiname"))-FIND("]",CELL("dateiname")))&amp;"!"&amp;CELL("adresse",OFFSET($F$6,MATCH(IF(F212="",L212,F212),$E$6:$E$2000,0)-1,4)),"STRUCT"))</f>
        <v/>
      </c>
      <c r="V212" s="88" t="str" cm="1">
        <f t="array" aca="1" ref="V212" ca="1">IF(AND(G212="",M212=""),"",HYPERLINK("#"&amp;RIGHT(CELL("dateiname"),LEN(CELL("dateiname"))-FIND("]",CELL("dateiname")))&amp;"!"&amp;CELL("adresse",OFFSET($G$6,MATCH(IF(G212="",M212,G212),$E$6:$E$2000,0)-1,3)),"SUBSTRUCT"))</f>
        <v/>
      </c>
      <c r="X212" s="104"/>
      <c r="Z212" s="117"/>
      <c r="AA212" s="118"/>
      <c r="AB212" s="119"/>
      <c r="AC212" s="120"/>
      <c r="AE212" s="109" t="s">
        <v>5153</v>
      </c>
      <c r="AF212" s="110"/>
      <c r="AG212" s="111"/>
      <c r="AH212" s="112"/>
      <c r="AJ212" s="101"/>
      <c r="AL212" s="68" t="str" cm="1">
        <f t="array" aca="1" ref="AL212" ca="1">IF(N212="-","",HYPERLINK("#'DM01-AV-CH'!"&amp;RIGHT(CELL("adresse",OFFSET('DM01-AV-CH'!$G$6,N212-1,0)),LEN(CELL("adresse",OFFSET('DM01-AV-CH'!$G$6,N212-1,0)))-FIND("!",CELL("adresse",OFFSET('DM01-AV-CH'!$G$6,N212-1,0)))),"Modell"))</f>
        <v>Modell</v>
      </c>
      <c r="AM212" s="96" t="str" cm="1">
        <f t="array" ref="AM212">IF($N212="-","",IF(INDEX('DM01-AV-CH'!$G$6:$G$2006,$N212)="","",INDEX('DM01-AV-CH'!$G$6:$G$2006,$N212)))</f>
        <v>FixpunkteKategorie2</v>
      </c>
      <c r="AN212" s="97" t="str" cm="1">
        <f t="array" ref="AN212">IF($N212="-","",IF(INDEX('DM01-AV-CH'!$H$6:$H$2006,$N212)="","",INDEX('DM01-AV-CH'!$H$6:$H$2006,$N212)))</f>
        <v>HFP2Pos</v>
      </c>
      <c r="AO212" s="98" t="str" cm="1">
        <f t="array" ref="AO212">IF($N212="-","",IF(INDEX('DM01-AV-CH'!$I$6:$I$2006,$N212)="","",INDEX('DM01-AV-CH'!$I$6:$I$2006,$N212)))</f>
        <v>Ori</v>
      </c>
    </row>
    <row r="213" spans="1:41" x14ac:dyDescent="0.25">
      <c r="A213" s="201">
        <v>208</v>
      </c>
      <c r="B213" s="148" t="str" cm="1">
        <f t="array" ref="B213">IF(A213="","",INDEX(Korrelation!$E$4:$E$2004,A213))</f>
        <v>-</v>
      </c>
      <c r="C213" s="148">
        <f t="shared" si="30"/>
        <v>0</v>
      </c>
      <c r="D213" s="148">
        <f t="shared" si="31"/>
        <v>0</v>
      </c>
      <c r="E213" s="148" t="str">
        <f t="shared" si="32"/>
        <v/>
      </c>
      <c r="F213" s="148" t="str">
        <f t="shared" si="33"/>
        <v/>
      </c>
      <c r="G213" s="148" t="str">
        <f t="shared" si="34"/>
        <v/>
      </c>
      <c r="H213" s="148" t="str" cm="1">
        <f t="array" ref="H213">IF(A213="","",INDEX(Korrelation!$F$4:$F$2004,A213))</f>
        <v>-</v>
      </c>
      <c r="I213" s="148">
        <f t="shared" si="35"/>
        <v>0</v>
      </c>
      <c r="J213" s="148">
        <f t="shared" si="36"/>
        <v>0</v>
      </c>
      <c r="K213" s="148" t="str">
        <f t="shared" si="37"/>
        <v/>
      </c>
      <c r="L213" s="148" t="str">
        <f t="shared" si="38"/>
        <v/>
      </c>
      <c r="M213" s="148" t="str">
        <f t="shared" si="39"/>
        <v/>
      </c>
      <c r="N213" s="148" cm="1">
        <f t="array" ref="N213">IF(A213="","",INDEX(Korrelation!$G$4:$G$2004,A213))</f>
        <v>123</v>
      </c>
      <c r="O213" s="148"/>
      <c r="P213" s="68" t="str" cm="1">
        <f t="array" aca="1" ref="P213" ca="1">IF(E213="",IF(K213="","",HYPERLINK("#DMAV_Dienste!"&amp;RIGHT(CELL("adresse",OFFSET(DMAV_Dienste!$E$6,K213-1,0)),LEN(CELL("adresse",OFFSET(DMAV_Dienste!$E$6,K213-1,0)))-FIND("!",CELL("adresse",OFFSET(DMAV_Dienste!$E$6,K213-1,0)))),"Dienst")),HYPERLINK("#DMAV_Modell!"&amp;RIGHT(CELL("adresse",OFFSET(DMAV_Modell!$G$6,E213-1,0)),LEN(CELL("adresse",OFFSET(DMAV_Modell!$G$6,E213-1,0)))-FIND("!",CELL("adresse",OFFSET(DMAV_Modell!$G$6,E213-1,0)))),"Modell"))</f>
        <v/>
      </c>
      <c r="Q213" s="85" t="str" cm="1">
        <f t="array" ref="Q213">IF(E213="",IF(K213="","",IF(INDEX(DMAV_Dienste!$H$6:$H$2006,K213)="","",INDEX(DMAV_Dienste!$H$6:$H$2006,K213))),IF(INDEX(DMAV_Modell!$J$6:$J$2006,E213)="","",INDEX(DMAV_Modell!$J$6:$J$2006,E213)))</f>
        <v/>
      </c>
      <c r="R213" s="86" t="str" cm="1">
        <f t="array" ref="R213">IF(E213="",IF(K213="","",IF(INDEX(DMAV_Dienste!$G$6:$G$2006,K213)="","",INDEX(DMAV_Dienste!$G$6:$G$2006,K213))),IF(INDEX(DMAV_Modell!$I$6:$I$2006,E213)="","",INDEX(DMAV_Modell!$I$6:$I$2006,E213)))</f>
        <v/>
      </c>
      <c r="S213" s="86" t="str" cm="1">
        <f t="array" ref="S213">IF(E213="",IF(K213="","",IF(INDEX(DMAV_Dienste!$I$6:$I$2006,K213)="","",INDEX(DMAV_Dienste!$I$6:$I$2006,K213))),IF(INDEX(DMAV_Modell!$K$6:$K$2006,E213)="","",INDEX(DMAV_Modell!$K$6:$K$2006,E213)))</f>
        <v/>
      </c>
      <c r="T213" s="86" t="str" cm="1">
        <f t="array" ref="T213">IF(E213="",IF(K213="","",IF(INDEX(DMAV_Dienste!$L$6:$L$2006,K213)="","",INDEX(DMAV_Dienste!$L$6:$L$2006,K213))),IF(INDEX(DMAV_Modell!$N$6:$N$2006,E213)="","",INDEX(DMAV_Modell!$N$6:$N$2006,E213)))</f>
        <v/>
      </c>
      <c r="U213" s="87" t="str" cm="1">
        <f t="array" aca="1" ref="U213" ca="1">IF(AND(F213="",L213=""),"",HYPERLINK("#"&amp;RIGHT(CELL("dateiname"),LEN(CELL("dateiname"))-FIND("]",CELL("dateiname")))&amp;"!"&amp;CELL("adresse",OFFSET($F$6,MATCH(IF(F213="",L213,F213),$E$6:$E$2000,0)-1,4)),"STRUCT"))</f>
        <v/>
      </c>
      <c r="V213" s="88" t="str" cm="1">
        <f t="array" aca="1" ref="V213" ca="1">IF(AND(G213="",M213=""),"",HYPERLINK("#"&amp;RIGHT(CELL("dateiname"),LEN(CELL("dateiname"))-FIND("]",CELL("dateiname")))&amp;"!"&amp;CELL("adresse",OFFSET($G$6,MATCH(IF(G213="",M213,G213),$E$6:$E$2000,0)-1,3)),"SUBSTRUCT"))</f>
        <v/>
      </c>
      <c r="X213" s="104"/>
      <c r="Z213" s="117"/>
      <c r="AA213" s="118"/>
      <c r="AB213" s="119"/>
      <c r="AC213" s="120"/>
      <c r="AE213" s="109" t="s">
        <v>5153</v>
      </c>
      <c r="AF213" s="110"/>
      <c r="AG213" s="111"/>
      <c r="AH213" s="112"/>
      <c r="AJ213" s="101"/>
      <c r="AL213" s="68" t="str" cm="1">
        <f t="array" aca="1" ref="AL213" ca="1">IF(N213="-","",HYPERLINK("#'DM01-AV-CH'!"&amp;RIGHT(CELL("adresse",OFFSET('DM01-AV-CH'!$G$6,N213-1,0)),LEN(CELL("adresse",OFFSET('DM01-AV-CH'!$G$6,N213-1,0)))-FIND("!",CELL("adresse",OFFSET('DM01-AV-CH'!$G$6,N213-1,0)))),"Modell"))</f>
        <v>Modell</v>
      </c>
      <c r="AM213" s="96" t="str" cm="1">
        <f t="array" ref="AM213">IF($N213="-","",IF(INDEX('DM01-AV-CH'!$G$6:$G$2006,$N213)="","",INDEX('DM01-AV-CH'!$G$6:$G$2006,$N213)))</f>
        <v>FixpunkteKategorie2</v>
      </c>
      <c r="AN213" s="97" t="str" cm="1">
        <f t="array" ref="AN213">IF($N213="-","",IF(INDEX('DM01-AV-CH'!$H$6:$H$2006,$N213)="","",INDEX('DM01-AV-CH'!$H$6:$H$2006,$N213)))</f>
        <v>HFP2Pos</v>
      </c>
      <c r="AO213" s="98" t="str" cm="1">
        <f t="array" ref="AO213">IF($N213="-","",IF(INDEX('DM01-AV-CH'!$I$6:$I$2006,$N213)="","",INDEX('DM01-AV-CH'!$I$6:$I$2006,$N213)))</f>
        <v>HAli</v>
      </c>
    </row>
    <row r="214" spans="1:41" x14ac:dyDescent="0.25">
      <c r="A214" s="201">
        <v>209</v>
      </c>
      <c r="B214" s="148" t="str" cm="1">
        <f t="array" ref="B214">IF(A214="","",INDEX(Korrelation!$E$4:$E$2004,A214))</f>
        <v>-</v>
      </c>
      <c r="C214" s="148">
        <f t="shared" si="30"/>
        <v>0</v>
      </c>
      <c r="D214" s="148">
        <f t="shared" si="31"/>
        <v>0</v>
      </c>
      <c r="E214" s="148" t="str">
        <f t="shared" si="32"/>
        <v/>
      </c>
      <c r="F214" s="148" t="str">
        <f t="shared" si="33"/>
        <v/>
      </c>
      <c r="G214" s="148" t="str">
        <f t="shared" si="34"/>
        <v/>
      </c>
      <c r="H214" s="148" t="str" cm="1">
        <f t="array" ref="H214">IF(A214="","",INDEX(Korrelation!$F$4:$F$2004,A214))</f>
        <v>-</v>
      </c>
      <c r="I214" s="148">
        <f t="shared" si="35"/>
        <v>0</v>
      </c>
      <c r="J214" s="148">
        <f t="shared" si="36"/>
        <v>0</v>
      </c>
      <c r="K214" s="148" t="str">
        <f t="shared" si="37"/>
        <v/>
      </c>
      <c r="L214" s="148" t="str">
        <f t="shared" si="38"/>
        <v/>
      </c>
      <c r="M214" s="148" t="str">
        <f t="shared" si="39"/>
        <v/>
      </c>
      <c r="N214" s="148" cm="1">
        <f t="array" ref="N214">IF(A214="","",INDEX(Korrelation!$G$4:$G$2004,A214))</f>
        <v>124</v>
      </c>
      <c r="O214" s="148"/>
      <c r="P214" s="68" t="str" cm="1">
        <f t="array" aca="1" ref="P214" ca="1">IF(E214="",IF(K214="","",HYPERLINK("#DMAV_Dienste!"&amp;RIGHT(CELL("adresse",OFFSET(DMAV_Dienste!$E$6,K214-1,0)),LEN(CELL("adresse",OFFSET(DMAV_Dienste!$E$6,K214-1,0)))-FIND("!",CELL("adresse",OFFSET(DMAV_Dienste!$E$6,K214-1,0)))),"Dienst")),HYPERLINK("#DMAV_Modell!"&amp;RIGHT(CELL("adresse",OFFSET(DMAV_Modell!$G$6,E214-1,0)),LEN(CELL("adresse",OFFSET(DMAV_Modell!$G$6,E214-1,0)))-FIND("!",CELL("adresse",OFFSET(DMAV_Modell!$G$6,E214-1,0)))),"Modell"))</f>
        <v/>
      </c>
      <c r="Q214" s="85" t="str" cm="1">
        <f t="array" ref="Q214">IF(E214="",IF(K214="","",IF(INDEX(DMAV_Dienste!$H$6:$H$2006,K214)="","",INDEX(DMAV_Dienste!$H$6:$H$2006,K214))),IF(INDEX(DMAV_Modell!$J$6:$J$2006,E214)="","",INDEX(DMAV_Modell!$J$6:$J$2006,E214)))</f>
        <v/>
      </c>
      <c r="R214" s="86" t="str" cm="1">
        <f t="array" ref="R214">IF(E214="",IF(K214="","",IF(INDEX(DMAV_Dienste!$G$6:$G$2006,K214)="","",INDEX(DMAV_Dienste!$G$6:$G$2006,K214))),IF(INDEX(DMAV_Modell!$I$6:$I$2006,E214)="","",INDEX(DMAV_Modell!$I$6:$I$2006,E214)))</f>
        <v/>
      </c>
      <c r="S214" s="86" t="str" cm="1">
        <f t="array" ref="S214">IF(E214="",IF(K214="","",IF(INDEX(DMAV_Dienste!$I$6:$I$2006,K214)="","",INDEX(DMAV_Dienste!$I$6:$I$2006,K214))),IF(INDEX(DMAV_Modell!$K$6:$K$2006,E214)="","",INDEX(DMAV_Modell!$K$6:$K$2006,E214)))</f>
        <v/>
      </c>
      <c r="T214" s="86" t="str" cm="1">
        <f t="array" ref="T214">IF(E214="",IF(K214="","",IF(INDEX(DMAV_Dienste!$L$6:$L$2006,K214)="","",INDEX(DMAV_Dienste!$L$6:$L$2006,K214))),IF(INDEX(DMAV_Modell!$N$6:$N$2006,E214)="","",INDEX(DMAV_Modell!$N$6:$N$2006,E214)))</f>
        <v/>
      </c>
      <c r="U214" s="87" t="str" cm="1">
        <f t="array" aca="1" ref="U214" ca="1">IF(AND(F214="",L214=""),"",HYPERLINK("#"&amp;RIGHT(CELL("dateiname"),LEN(CELL("dateiname"))-FIND("]",CELL("dateiname")))&amp;"!"&amp;CELL("adresse",OFFSET($F$6,MATCH(IF(F214="",L214,F214),$E$6:$E$2000,0)-1,4)),"STRUCT"))</f>
        <v/>
      </c>
      <c r="V214" s="88" t="str" cm="1">
        <f t="array" aca="1" ref="V214" ca="1">IF(AND(G214="",M214=""),"",HYPERLINK("#"&amp;RIGHT(CELL("dateiname"),LEN(CELL("dateiname"))-FIND("]",CELL("dateiname")))&amp;"!"&amp;CELL("adresse",OFFSET($G$6,MATCH(IF(G214="",M214,G214),$E$6:$E$2000,0)-1,3)),"SUBSTRUCT"))</f>
        <v/>
      </c>
      <c r="X214" s="104"/>
      <c r="Z214" s="117"/>
      <c r="AA214" s="118"/>
      <c r="AB214" s="119"/>
      <c r="AC214" s="120"/>
      <c r="AE214" s="109" t="s">
        <v>5153</v>
      </c>
      <c r="AF214" s="110"/>
      <c r="AG214" s="111"/>
      <c r="AH214" s="112"/>
      <c r="AJ214" s="101"/>
      <c r="AL214" s="68" t="str" cm="1">
        <f t="array" aca="1" ref="AL214" ca="1">IF(N214="-","",HYPERLINK("#'DM01-AV-CH'!"&amp;RIGHT(CELL("adresse",OFFSET('DM01-AV-CH'!$G$6,N214-1,0)),LEN(CELL("adresse",OFFSET('DM01-AV-CH'!$G$6,N214-1,0)))-FIND("!",CELL("adresse",OFFSET('DM01-AV-CH'!$G$6,N214-1,0)))),"Modell"))</f>
        <v>Modell</v>
      </c>
      <c r="AM214" s="96" t="str" cm="1">
        <f t="array" ref="AM214">IF($N214="-","",IF(INDEX('DM01-AV-CH'!$G$6:$G$2006,$N214)="","",INDEX('DM01-AV-CH'!$G$6:$G$2006,$N214)))</f>
        <v>FixpunkteKategorie2</v>
      </c>
      <c r="AN214" s="97" t="str" cm="1">
        <f t="array" ref="AN214">IF($N214="-","",IF(INDEX('DM01-AV-CH'!$H$6:$H$2006,$N214)="","",INDEX('DM01-AV-CH'!$H$6:$H$2006,$N214)))</f>
        <v>HFP2Pos</v>
      </c>
      <c r="AO214" s="98" t="str" cm="1">
        <f t="array" ref="AO214">IF($N214="-","",IF(INDEX('DM01-AV-CH'!$I$6:$I$2006,$N214)="","",INDEX('DM01-AV-CH'!$I$6:$I$2006,$N214)))</f>
        <v>VAli</v>
      </c>
    </row>
    <row r="215" spans="1:41" x14ac:dyDescent="0.25">
      <c r="A215" s="201">
        <v>210</v>
      </c>
      <c r="B215" s="148" t="str" cm="1">
        <f t="array" ref="B215">IF(A215="","",INDEX(Korrelation!$E$4:$E$2004,A215))</f>
        <v>61</v>
      </c>
      <c r="C215" s="148">
        <f t="shared" si="30"/>
        <v>0</v>
      </c>
      <c r="D215" s="148">
        <f t="shared" si="31"/>
        <v>0</v>
      </c>
      <c r="E215" s="148">
        <f t="shared" si="32"/>
        <v>61</v>
      </c>
      <c r="F215" s="148" t="str">
        <f t="shared" si="33"/>
        <v/>
      </c>
      <c r="G215" s="148" t="str">
        <f t="shared" si="34"/>
        <v/>
      </c>
      <c r="H215" s="148" t="str" cm="1">
        <f t="array" ref="H215">IF(A215="","",INDEX(Korrelation!$F$4:$F$2004,A215))</f>
        <v>-</v>
      </c>
      <c r="I215" s="148">
        <f t="shared" si="35"/>
        <v>0</v>
      </c>
      <c r="J215" s="148">
        <f t="shared" si="36"/>
        <v>0</v>
      </c>
      <c r="K215" s="148" t="str">
        <f t="shared" si="37"/>
        <v/>
      </c>
      <c r="L215" s="148" t="str">
        <f t="shared" si="38"/>
        <v/>
      </c>
      <c r="M215" s="148" t="str">
        <f t="shared" si="39"/>
        <v/>
      </c>
      <c r="N215" s="148" t="str" cm="1">
        <f t="array" ref="N215">IF(A215="","",INDEX(Korrelation!$G$4:$G$2004,A215))</f>
        <v>-</v>
      </c>
      <c r="O215" s="148"/>
      <c r="P215" s="68" t="str" cm="1">
        <f t="array" aca="1" ref="P215" ca="1">IF(E215="",IF(K215="","",HYPERLINK("#DMAV_Dienste!"&amp;RIGHT(CELL("adresse",OFFSET(DMAV_Dienste!$E$6,K215-1,0)),LEN(CELL("adresse",OFFSET(DMAV_Dienste!$E$6,K215-1,0)))-FIND("!",CELL("adresse",OFFSET(DMAV_Dienste!$E$6,K215-1,0)))),"Dienst")),HYPERLINK("#DMAV_Modell!"&amp;RIGHT(CELL("adresse",OFFSET(DMAV_Modell!$G$6,E215-1,0)),LEN(CELL("adresse",OFFSET(DMAV_Modell!$G$6,E215-1,0)))-FIND("!",CELL("adresse",OFFSET(DMAV_Modell!$G$6,E215-1,0)))),"Modell"))</f>
        <v>Modell</v>
      </c>
      <c r="Q215" s="85" t="str" cm="1">
        <f t="array" ref="Q215">IF(E215="",IF(K215="","",IF(INDEX(DMAV_Dienste!$H$6:$H$2006,K215)="","",INDEX(DMAV_Dienste!$H$6:$H$2006,K215))),IF(INDEX(DMAV_Modell!$J$6:$J$2006,E215)="","",INDEX(DMAV_Modell!$J$6:$J$2006,E215)))</f>
        <v>IMPORTS</v>
      </c>
      <c r="R215" s="86" t="str" cm="1">
        <f t="array" ref="R215">IF(E215="",IF(K215="","",IF(INDEX(DMAV_Dienste!$G$6:$G$2006,K215)="","",INDEX(DMAV_Dienste!$G$6:$G$2006,K215))),IF(INDEX(DMAV_Modell!$I$6:$I$2006,E215)="","",INDEX(DMAV_Modell!$I$6:$I$2006,E215)))</f>
        <v/>
      </c>
      <c r="S215" s="86" t="str" cm="1">
        <f t="array" ref="S215">IF(E215="",IF(K215="","",IF(INDEX(DMAV_Dienste!$I$6:$I$2006,K215)="","",INDEX(DMAV_Dienste!$I$6:$I$2006,K215))),IF(INDEX(DMAV_Modell!$K$6:$K$2006,E215)="","",INDEX(DMAV_Modell!$K$6:$K$2006,E215)))</f>
        <v>GeometryCHLV95_V2</v>
      </c>
      <c r="T215" s="86" t="str" cm="1">
        <f t="array" ref="T215">IF(E215="",IF(K215="","",IF(INDEX(DMAV_Dienste!$L$6:$L$2006,K215)="","",INDEX(DMAV_Dienste!$L$6:$L$2006,K215))),IF(INDEX(DMAV_Modell!$N$6:$N$2006,E215)="","",INDEX(DMAV_Modell!$N$6:$N$2006,E215)))</f>
        <v/>
      </c>
      <c r="U215" s="87" t="str" cm="1">
        <f t="array" aca="1" ref="U215" ca="1">IF(AND(F215="",L215=""),"",HYPERLINK("#"&amp;RIGHT(CELL("dateiname"),LEN(CELL("dateiname"))-FIND("]",CELL("dateiname")))&amp;"!"&amp;CELL("adresse",OFFSET($F$6,MATCH(IF(F215="",L215,F215),$E$6:$E$2000,0)-1,4)),"STRUCT"))</f>
        <v/>
      </c>
      <c r="V215" s="88" t="str" cm="1">
        <f t="array" aca="1" ref="V215" ca="1">IF(AND(G215="",M215=""),"",HYPERLINK("#"&amp;RIGHT(CELL("dateiname"),LEN(CELL("dateiname"))-FIND("]",CELL("dateiname")))&amp;"!"&amp;CELL("adresse",OFFSET($G$6,MATCH(IF(G215="",M215,G215),$E$6:$E$2000,0)-1,3)),"SUBSTRUCT"))</f>
        <v/>
      </c>
      <c r="X215" s="104"/>
      <c r="Z215" s="117"/>
      <c r="AA215" s="118"/>
      <c r="AB215" s="119"/>
      <c r="AC215" s="120"/>
      <c r="AE215" s="109"/>
      <c r="AF215" s="110"/>
      <c r="AG215" s="111"/>
      <c r="AH215" s="112"/>
      <c r="AJ215" s="101"/>
      <c r="AL215" s="68" t="str" cm="1">
        <f t="array" aca="1" ref="AL215" ca="1">IF(N215="-","",HYPERLINK("#'DM01-AV-CH'!"&amp;RIGHT(CELL("adresse",OFFSET('DM01-AV-CH'!$G$6,N215-1,0)),LEN(CELL("adresse",OFFSET('DM01-AV-CH'!$G$6,N215-1,0)))-FIND("!",CELL("adresse",OFFSET('DM01-AV-CH'!$G$6,N215-1,0)))),"Modell"))</f>
        <v/>
      </c>
      <c r="AM215" s="96" t="str" cm="1">
        <f t="array" ref="AM215">IF($N215="-","",IF(INDEX('DM01-AV-CH'!$G$6:$G$2006,$N215)="","",INDEX('DM01-AV-CH'!$G$6:$G$2006,$N215)))</f>
        <v/>
      </c>
      <c r="AN215" s="97" t="str" cm="1">
        <f t="array" ref="AN215">IF($N215="-","",IF(INDEX('DM01-AV-CH'!$H$6:$H$2006,$N215)="","",INDEX('DM01-AV-CH'!$H$6:$H$2006,$N215)))</f>
        <v/>
      </c>
      <c r="AO215" s="98" t="str" cm="1">
        <f t="array" ref="AO215">IF($N215="-","",IF(INDEX('DM01-AV-CH'!$I$6:$I$2006,$N215)="","",INDEX('DM01-AV-CH'!$I$6:$I$2006,$N215)))</f>
        <v/>
      </c>
    </row>
    <row r="216" spans="1:41" x14ac:dyDescent="0.25">
      <c r="A216" s="201">
        <v>211</v>
      </c>
      <c r="B216" s="148" t="str" cm="1">
        <f t="array" ref="B216">IF(A216="","",INDEX(Korrelation!$E$4:$E$2004,A216))</f>
        <v>62</v>
      </c>
      <c r="C216" s="148">
        <f t="shared" si="30"/>
        <v>0</v>
      </c>
      <c r="D216" s="148">
        <f t="shared" si="31"/>
        <v>0</v>
      </c>
      <c r="E216" s="148">
        <f t="shared" si="32"/>
        <v>62</v>
      </c>
      <c r="F216" s="148" t="str">
        <f t="shared" si="33"/>
        <v/>
      </c>
      <c r="G216" s="148" t="str">
        <f t="shared" si="34"/>
        <v/>
      </c>
      <c r="H216" s="148" t="str" cm="1">
        <f t="array" ref="H216">IF(A216="","",INDEX(Korrelation!$F$4:$F$2004,A216))</f>
        <v>-</v>
      </c>
      <c r="I216" s="148">
        <f t="shared" si="35"/>
        <v>0</v>
      </c>
      <c r="J216" s="148">
        <f t="shared" si="36"/>
        <v>0</v>
      </c>
      <c r="K216" s="148" t="str">
        <f t="shared" si="37"/>
        <v/>
      </c>
      <c r="L216" s="148" t="str">
        <f t="shared" si="38"/>
        <v/>
      </c>
      <c r="M216" s="148" t="str">
        <f t="shared" si="39"/>
        <v/>
      </c>
      <c r="N216" s="148" t="str" cm="1">
        <f t="array" ref="N216">IF(A216="","",INDEX(Korrelation!$G$4:$G$2004,A216))</f>
        <v>-</v>
      </c>
      <c r="O216" s="148"/>
      <c r="P216" s="68" t="str" cm="1">
        <f t="array" aca="1" ref="P216" ca="1">IF(E216="",IF(K216="","",HYPERLINK("#DMAV_Dienste!"&amp;RIGHT(CELL("adresse",OFFSET(DMAV_Dienste!$E$6,K216-1,0)),LEN(CELL("adresse",OFFSET(DMAV_Dienste!$E$6,K216-1,0)))-FIND("!",CELL("adresse",OFFSET(DMAV_Dienste!$E$6,K216-1,0)))),"Dienst")),HYPERLINK("#DMAV_Modell!"&amp;RIGHT(CELL("adresse",OFFSET(DMAV_Modell!$G$6,E216-1,0)),LEN(CELL("adresse",OFFSET(DMAV_Modell!$G$6,E216-1,0)))-FIND("!",CELL("adresse",OFFSET(DMAV_Modell!$G$6,E216-1,0)))),"Modell"))</f>
        <v>Modell</v>
      </c>
      <c r="Q216" s="85" t="str" cm="1">
        <f t="array" ref="Q216">IF(E216="",IF(K216="","",IF(INDEX(DMAV_Dienste!$H$6:$H$2006,K216)="","",INDEX(DMAV_Dienste!$H$6:$H$2006,K216))),IF(INDEX(DMAV_Modell!$J$6:$J$2006,E216)="","",INDEX(DMAV_Modell!$J$6:$J$2006,E216)))</f>
        <v>IMPORTS</v>
      </c>
      <c r="R216" s="86" t="str" cm="1">
        <f t="array" ref="R216">IF(E216="",IF(K216="","",IF(INDEX(DMAV_Dienste!$G$6:$G$2006,K216)="","",INDEX(DMAV_Dienste!$G$6:$G$2006,K216))),IF(INDEX(DMAV_Modell!$I$6:$I$2006,E216)="","",INDEX(DMAV_Modell!$I$6:$I$2006,E216)))</f>
        <v/>
      </c>
      <c r="S216" s="86" t="str" cm="1">
        <f t="array" ref="S216">IF(E216="",IF(K216="","",IF(INDEX(DMAV_Dienste!$I$6:$I$2006,K216)="","",INDEX(DMAV_Dienste!$I$6:$I$2006,K216))),IF(INDEX(DMAV_Modell!$K$6:$K$2006,E216)="","",INDEX(DMAV_Modell!$K$6:$K$2006,E216)))</f>
        <v>DMAVTYM_Geometrie_V1_0</v>
      </c>
      <c r="T216" s="86" t="str" cm="1">
        <f t="array" ref="T216">IF(E216="",IF(K216="","",IF(INDEX(DMAV_Dienste!$L$6:$L$2006,K216)="","",INDEX(DMAV_Dienste!$L$6:$L$2006,K216))),IF(INDEX(DMAV_Modell!$N$6:$N$2006,E216)="","",INDEX(DMAV_Modell!$N$6:$N$2006,E216)))</f>
        <v/>
      </c>
      <c r="U216" s="87" t="str" cm="1">
        <f t="array" aca="1" ref="U216" ca="1">IF(AND(F216="",L216=""),"",HYPERLINK("#"&amp;RIGHT(CELL("dateiname"),LEN(CELL("dateiname"))-FIND("]",CELL("dateiname")))&amp;"!"&amp;CELL("adresse",OFFSET($F$6,MATCH(IF(F216="",L216,F216),$E$6:$E$2000,0)-1,4)),"STRUCT"))</f>
        <v/>
      </c>
      <c r="V216" s="88" t="str" cm="1">
        <f t="array" aca="1" ref="V216" ca="1">IF(AND(G216="",M216=""),"",HYPERLINK("#"&amp;RIGHT(CELL("dateiname"),LEN(CELL("dateiname"))-FIND("]",CELL("dateiname")))&amp;"!"&amp;CELL("adresse",OFFSET($G$6,MATCH(IF(G216="",M216,G216),$E$6:$E$2000,0)-1,3)),"SUBSTRUCT"))</f>
        <v/>
      </c>
      <c r="X216" s="104"/>
      <c r="Z216" s="117"/>
      <c r="AA216" s="118"/>
      <c r="AB216" s="119"/>
      <c r="AC216" s="120"/>
      <c r="AE216" s="109"/>
      <c r="AF216" s="110"/>
      <c r="AG216" s="111"/>
      <c r="AH216" s="112"/>
      <c r="AJ216" s="101"/>
      <c r="AL216" s="68" t="str" cm="1">
        <f t="array" aca="1" ref="AL216" ca="1">IF(N216="-","",HYPERLINK("#'DM01-AV-CH'!"&amp;RIGHT(CELL("adresse",OFFSET('DM01-AV-CH'!$G$6,N216-1,0)),LEN(CELL("adresse",OFFSET('DM01-AV-CH'!$G$6,N216-1,0)))-FIND("!",CELL("adresse",OFFSET('DM01-AV-CH'!$G$6,N216-1,0)))),"Modell"))</f>
        <v/>
      </c>
      <c r="AM216" s="96" t="str" cm="1">
        <f t="array" ref="AM216">IF($N216="-","",IF(INDEX('DM01-AV-CH'!$G$6:$G$2006,$N216)="","",INDEX('DM01-AV-CH'!$G$6:$G$2006,$N216)))</f>
        <v/>
      </c>
      <c r="AN216" s="97" t="str" cm="1">
        <f t="array" ref="AN216">IF($N216="-","",IF(INDEX('DM01-AV-CH'!$H$6:$H$2006,$N216)="","",INDEX('DM01-AV-CH'!$H$6:$H$2006,$N216)))</f>
        <v/>
      </c>
      <c r="AO216" s="98" t="str" cm="1">
        <f t="array" ref="AO216">IF($N216="-","",IF(INDEX('DM01-AV-CH'!$I$6:$I$2006,$N216)="","",INDEX('DM01-AV-CH'!$I$6:$I$2006,$N216)))</f>
        <v/>
      </c>
    </row>
    <row r="217" spans="1:41" x14ac:dyDescent="0.25">
      <c r="A217" s="201">
        <v>212</v>
      </c>
      <c r="B217" s="148" t="str" cm="1">
        <f t="array" ref="B217">IF(A217="","",INDEX(Korrelation!$E$4:$E$2004,A217))</f>
        <v>63</v>
      </c>
      <c r="C217" s="148">
        <f t="shared" si="30"/>
        <v>0</v>
      </c>
      <c r="D217" s="148">
        <f t="shared" si="31"/>
        <v>0</v>
      </c>
      <c r="E217" s="148">
        <f t="shared" si="32"/>
        <v>63</v>
      </c>
      <c r="F217" s="148" t="str">
        <f t="shared" si="33"/>
        <v/>
      </c>
      <c r="G217" s="148" t="str">
        <f t="shared" si="34"/>
        <v/>
      </c>
      <c r="H217" s="148" t="str" cm="1">
        <f t="array" ref="H217">IF(A217="","",INDEX(Korrelation!$F$4:$F$2004,A217))</f>
        <v>-</v>
      </c>
      <c r="I217" s="148">
        <f t="shared" si="35"/>
        <v>0</v>
      </c>
      <c r="J217" s="148">
        <f t="shared" si="36"/>
        <v>0</v>
      </c>
      <c r="K217" s="148" t="str">
        <f t="shared" si="37"/>
        <v/>
      </c>
      <c r="L217" s="148" t="str">
        <f t="shared" si="38"/>
        <v/>
      </c>
      <c r="M217" s="148" t="str">
        <f t="shared" si="39"/>
        <v/>
      </c>
      <c r="N217" s="148" t="str" cm="1">
        <f t="array" ref="N217">IF(A217="","",INDEX(Korrelation!$G$4:$G$2004,A217))</f>
        <v>-</v>
      </c>
      <c r="O217" s="148"/>
      <c r="P217" s="68" t="str" cm="1">
        <f t="array" aca="1" ref="P217" ca="1">IF(E217="",IF(K217="","",HYPERLINK("#DMAV_Dienste!"&amp;RIGHT(CELL("adresse",OFFSET(DMAV_Dienste!$E$6,K217-1,0)),LEN(CELL("adresse",OFFSET(DMAV_Dienste!$E$6,K217-1,0)))-FIND("!",CELL("adresse",OFFSET(DMAV_Dienste!$E$6,K217-1,0)))),"Dienst")),HYPERLINK("#DMAV_Modell!"&amp;RIGHT(CELL("adresse",OFFSET(DMAV_Modell!$G$6,E217-1,0)),LEN(CELL("adresse",OFFSET(DMAV_Modell!$G$6,E217-1,0)))-FIND("!",CELL("adresse",OFFSET(DMAV_Modell!$G$6,E217-1,0)))),"Modell"))</f>
        <v>Modell</v>
      </c>
      <c r="Q217" s="85" t="str" cm="1">
        <f t="array" ref="Q217">IF(E217="",IF(K217="","",IF(INDEX(DMAV_Dienste!$H$6:$H$2006,K217)="","",INDEX(DMAV_Dienste!$H$6:$H$2006,K217))),IF(INDEX(DMAV_Modell!$J$6:$J$2006,E217)="","",INDEX(DMAV_Modell!$J$6:$J$2006,E217)))</f>
        <v>IMPORTS</v>
      </c>
      <c r="R217" s="86" t="str" cm="1">
        <f t="array" ref="R217">IF(E217="",IF(K217="","",IF(INDEX(DMAV_Dienste!$G$6:$G$2006,K217)="","",INDEX(DMAV_Dienste!$G$6:$G$2006,K217))),IF(INDEX(DMAV_Modell!$I$6:$I$2006,E217)="","",INDEX(DMAV_Modell!$I$6:$I$2006,E217)))</f>
        <v/>
      </c>
      <c r="S217" s="86" t="str" cm="1">
        <f t="array" ref="S217">IF(E217="",IF(K217="","",IF(INDEX(DMAV_Dienste!$I$6:$I$2006,K217)="","",INDEX(DMAV_Dienste!$I$6:$I$2006,K217))),IF(INDEX(DMAV_Modell!$K$6:$K$2006,E217)="","",INDEX(DMAV_Modell!$K$6:$K$2006,E217)))</f>
        <v>DMAVTYM_Vermarkung_V1_0</v>
      </c>
      <c r="T217" s="86" t="str" cm="1">
        <f t="array" ref="T217">IF(E217="",IF(K217="","",IF(INDEX(DMAV_Dienste!$L$6:$L$2006,K217)="","",INDEX(DMAV_Dienste!$L$6:$L$2006,K217))),IF(INDEX(DMAV_Modell!$N$6:$N$2006,E217)="","",INDEX(DMAV_Modell!$N$6:$N$2006,E217)))</f>
        <v/>
      </c>
      <c r="U217" s="87" t="str" cm="1">
        <f t="array" aca="1" ref="U217" ca="1">IF(AND(F217="",L217=""),"",HYPERLINK("#"&amp;RIGHT(CELL("dateiname"),LEN(CELL("dateiname"))-FIND("]",CELL("dateiname")))&amp;"!"&amp;CELL("adresse",OFFSET($F$6,MATCH(IF(F217="",L217,F217),$E$6:$E$2000,0)-1,4)),"STRUCT"))</f>
        <v/>
      </c>
      <c r="V217" s="88" t="str" cm="1">
        <f t="array" aca="1" ref="V217" ca="1">IF(AND(G217="",M217=""),"",HYPERLINK("#"&amp;RIGHT(CELL("dateiname"),LEN(CELL("dateiname"))-FIND("]",CELL("dateiname")))&amp;"!"&amp;CELL("adresse",OFFSET($G$6,MATCH(IF(G217="",M217,G217),$E$6:$E$2000,0)-1,3)),"SUBSTRUCT"))</f>
        <v/>
      </c>
      <c r="X217" s="104"/>
      <c r="Z217" s="117"/>
      <c r="AA217" s="118"/>
      <c r="AB217" s="119"/>
      <c r="AC217" s="120"/>
      <c r="AE217" s="109"/>
      <c r="AF217" s="110"/>
      <c r="AG217" s="111"/>
      <c r="AH217" s="112"/>
      <c r="AJ217" s="101"/>
      <c r="AL217" s="68" t="str" cm="1">
        <f t="array" aca="1" ref="AL217" ca="1">IF(N217="-","",HYPERLINK("#'DM01-AV-CH'!"&amp;RIGHT(CELL("adresse",OFFSET('DM01-AV-CH'!$G$6,N217-1,0)),LEN(CELL("adresse",OFFSET('DM01-AV-CH'!$G$6,N217-1,0)))-FIND("!",CELL("adresse",OFFSET('DM01-AV-CH'!$G$6,N217-1,0)))),"Modell"))</f>
        <v/>
      </c>
      <c r="AM217" s="96" t="str" cm="1">
        <f t="array" ref="AM217">IF($N217="-","",IF(INDEX('DM01-AV-CH'!$G$6:$G$2006,$N217)="","",INDEX('DM01-AV-CH'!$G$6:$G$2006,$N217)))</f>
        <v/>
      </c>
      <c r="AN217" s="97" t="str" cm="1">
        <f t="array" ref="AN217">IF($N217="-","",IF(INDEX('DM01-AV-CH'!$H$6:$H$2006,$N217)="","",INDEX('DM01-AV-CH'!$H$6:$H$2006,$N217)))</f>
        <v/>
      </c>
      <c r="AO217" s="98" t="str" cm="1">
        <f t="array" ref="AO217">IF($N217="-","",IF(INDEX('DM01-AV-CH'!$I$6:$I$2006,$N217)="","",INDEX('DM01-AV-CH'!$I$6:$I$2006,$N217)))</f>
        <v/>
      </c>
    </row>
    <row r="218" spans="1:41" x14ac:dyDescent="0.25">
      <c r="A218" s="201">
        <v>213</v>
      </c>
      <c r="B218" s="148" t="str" cm="1">
        <f t="array" ref="B218">IF(A218="","",INDEX(Korrelation!$E$4:$E$2004,A218))</f>
        <v>64</v>
      </c>
      <c r="C218" s="148">
        <f t="shared" si="30"/>
        <v>0</v>
      </c>
      <c r="D218" s="148">
        <f t="shared" si="31"/>
        <v>0</v>
      </c>
      <c r="E218" s="148">
        <f t="shared" si="32"/>
        <v>64</v>
      </c>
      <c r="F218" s="148" t="str">
        <f t="shared" si="33"/>
        <v/>
      </c>
      <c r="G218" s="148" t="str">
        <f t="shared" si="34"/>
        <v/>
      </c>
      <c r="H218" s="148" t="str" cm="1">
        <f t="array" ref="H218">IF(A218="","",INDEX(Korrelation!$F$4:$F$2004,A218))</f>
        <v>-</v>
      </c>
      <c r="I218" s="148">
        <f t="shared" si="35"/>
        <v>0</v>
      </c>
      <c r="J218" s="148">
        <f t="shared" si="36"/>
        <v>0</v>
      </c>
      <c r="K218" s="148" t="str">
        <f t="shared" si="37"/>
        <v/>
      </c>
      <c r="L218" s="148" t="str">
        <f t="shared" si="38"/>
        <v/>
      </c>
      <c r="M218" s="148" t="str">
        <f t="shared" si="39"/>
        <v/>
      </c>
      <c r="N218" s="148" t="str" cm="1">
        <f t="array" ref="N218">IF(A218="","",INDEX(Korrelation!$G$4:$G$2004,A218))</f>
        <v>-</v>
      </c>
      <c r="O218" s="148"/>
      <c r="P218" s="68" t="str" cm="1">
        <f t="array" aca="1" ref="P218" ca="1">IF(E218="",IF(K218="","",HYPERLINK("#DMAV_Dienste!"&amp;RIGHT(CELL("adresse",OFFSET(DMAV_Dienste!$E$6,K218-1,0)),LEN(CELL("adresse",OFFSET(DMAV_Dienste!$E$6,K218-1,0)))-FIND("!",CELL("adresse",OFFSET(DMAV_Dienste!$E$6,K218-1,0)))),"Dienst")),HYPERLINK("#DMAV_Modell!"&amp;RIGHT(CELL("adresse",OFFSET(DMAV_Modell!$G$6,E218-1,0)),LEN(CELL("adresse",OFFSET(DMAV_Modell!$G$6,E218-1,0)))-FIND("!",CELL("adresse",OFFSET(DMAV_Modell!$G$6,E218-1,0)))),"Modell"))</f>
        <v>Modell</v>
      </c>
      <c r="Q218" s="85" t="str" cm="1">
        <f t="array" ref="Q218">IF(E218="",IF(K218="","",IF(INDEX(DMAV_Dienste!$H$6:$H$2006,K218)="","",INDEX(DMAV_Dienste!$H$6:$H$2006,K218))),IF(INDEX(DMAV_Modell!$J$6:$J$2006,E218)="","",INDEX(DMAV_Modell!$J$6:$J$2006,E218)))</f>
        <v>IMPORTS</v>
      </c>
      <c r="R218" s="86" t="str" cm="1">
        <f t="array" ref="R218">IF(E218="",IF(K218="","",IF(INDEX(DMAV_Dienste!$G$6:$G$2006,K218)="","",INDEX(DMAV_Dienste!$G$6:$G$2006,K218))),IF(INDEX(DMAV_Modell!$I$6:$I$2006,E218)="","",INDEX(DMAV_Modell!$I$6:$I$2006,E218)))</f>
        <v/>
      </c>
      <c r="S218" s="86" t="str" cm="1">
        <f t="array" ref="S218">IF(E218="",IF(K218="","",IF(INDEX(DMAV_Dienste!$I$6:$I$2006,K218)="","",INDEX(DMAV_Dienste!$I$6:$I$2006,K218))),IF(INDEX(DMAV_Modell!$K$6:$K$2006,E218)="","",INDEX(DMAV_Modell!$K$6:$K$2006,E218)))</f>
        <v>DMAVTYM_Qualitaet_V1_0</v>
      </c>
      <c r="T218" s="86" t="str" cm="1">
        <f t="array" ref="T218">IF(E218="",IF(K218="","",IF(INDEX(DMAV_Dienste!$L$6:$L$2006,K218)="","",INDEX(DMAV_Dienste!$L$6:$L$2006,K218))),IF(INDEX(DMAV_Modell!$N$6:$N$2006,E218)="","",INDEX(DMAV_Modell!$N$6:$N$2006,E218)))</f>
        <v/>
      </c>
      <c r="U218" s="87" t="str" cm="1">
        <f t="array" aca="1" ref="U218" ca="1">IF(AND(F218="",L218=""),"",HYPERLINK("#"&amp;RIGHT(CELL("dateiname"),LEN(CELL("dateiname"))-FIND("]",CELL("dateiname")))&amp;"!"&amp;CELL("adresse",OFFSET($F$6,MATCH(IF(F218="",L218,F218),$E$6:$E$2000,0)-1,4)),"STRUCT"))</f>
        <v/>
      </c>
      <c r="V218" s="88" t="str" cm="1">
        <f t="array" aca="1" ref="V218" ca="1">IF(AND(G218="",M218=""),"",HYPERLINK("#"&amp;RIGHT(CELL("dateiname"),LEN(CELL("dateiname"))-FIND("]",CELL("dateiname")))&amp;"!"&amp;CELL("adresse",OFFSET($G$6,MATCH(IF(G218="",M218,G218),$E$6:$E$2000,0)-1,3)),"SUBSTRUCT"))</f>
        <v/>
      </c>
      <c r="X218" s="104"/>
      <c r="Z218" s="117"/>
      <c r="AA218" s="118"/>
      <c r="AB218" s="119"/>
      <c r="AC218" s="120"/>
      <c r="AE218" s="109"/>
      <c r="AF218" s="110"/>
      <c r="AG218" s="111"/>
      <c r="AH218" s="112"/>
      <c r="AJ218" s="101"/>
      <c r="AL218" s="68" t="str" cm="1">
        <f t="array" aca="1" ref="AL218" ca="1">IF(N218="-","",HYPERLINK("#'DM01-AV-CH'!"&amp;RIGHT(CELL("adresse",OFFSET('DM01-AV-CH'!$G$6,N218-1,0)),LEN(CELL("adresse",OFFSET('DM01-AV-CH'!$G$6,N218-1,0)))-FIND("!",CELL("adresse",OFFSET('DM01-AV-CH'!$G$6,N218-1,0)))),"Modell"))</f>
        <v/>
      </c>
      <c r="AM218" s="96" t="str" cm="1">
        <f t="array" ref="AM218">IF($N218="-","",IF(INDEX('DM01-AV-CH'!$G$6:$G$2006,$N218)="","",INDEX('DM01-AV-CH'!$G$6:$G$2006,$N218)))</f>
        <v/>
      </c>
      <c r="AN218" s="97" t="str" cm="1">
        <f t="array" ref="AN218">IF($N218="-","",IF(INDEX('DM01-AV-CH'!$H$6:$H$2006,$N218)="","",INDEX('DM01-AV-CH'!$H$6:$H$2006,$N218)))</f>
        <v/>
      </c>
      <c r="AO218" s="98" t="str" cm="1">
        <f t="array" ref="AO218">IF($N218="-","",IF(INDEX('DM01-AV-CH'!$I$6:$I$2006,$N218)="","",INDEX('DM01-AV-CH'!$I$6:$I$2006,$N218)))</f>
        <v/>
      </c>
    </row>
    <row r="219" spans="1:41" x14ac:dyDescent="0.25">
      <c r="A219" s="201">
        <v>214</v>
      </c>
      <c r="B219" s="148" t="str" cm="1">
        <f t="array" ref="B219">IF(A219="","",INDEX(Korrelation!$E$4:$E$2004,A219))</f>
        <v>65</v>
      </c>
      <c r="C219" s="148">
        <f t="shared" si="30"/>
        <v>0</v>
      </c>
      <c r="D219" s="148">
        <f t="shared" si="31"/>
        <v>0</v>
      </c>
      <c r="E219" s="148">
        <f t="shared" si="32"/>
        <v>65</v>
      </c>
      <c r="F219" s="148" t="str">
        <f t="shared" si="33"/>
        <v/>
      </c>
      <c r="G219" s="148" t="str">
        <f t="shared" si="34"/>
        <v/>
      </c>
      <c r="H219" s="148" t="str" cm="1">
        <f t="array" ref="H219">IF(A219="","",INDEX(Korrelation!$F$4:$F$2004,A219))</f>
        <v>-</v>
      </c>
      <c r="I219" s="148">
        <f t="shared" si="35"/>
        <v>0</v>
      </c>
      <c r="J219" s="148">
        <f t="shared" si="36"/>
        <v>0</v>
      </c>
      <c r="K219" s="148" t="str">
        <f t="shared" si="37"/>
        <v/>
      </c>
      <c r="L219" s="148" t="str">
        <f t="shared" si="38"/>
        <v/>
      </c>
      <c r="M219" s="148" t="str">
        <f t="shared" si="39"/>
        <v/>
      </c>
      <c r="N219" s="148" t="str" cm="1">
        <f t="array" ref="N219">IF(A219="","",INDEX(Korrelation!$G$4:$G$2004,A219))</f>
        <v>-</v>
      </c>
      <c r="O219" s="148"/>
      <c r="P219" s="68" t="str" cm="1">
        <f t="array" aca="1" ref="P219" ca="1">IF(E219="",IF(K219="","",HYPERLINK("#DMAV_Dienste!"&amp;RIGHT(CELL("adresse",OFFSET(DMAV_Dienste!$E$6,K219-1,0)),LEN(CELL("adresse",OFFSET(DMAV_Dienste!$E$6,K219-1,0)))-FIND("!",CELL("adresse",OFFSET(DMAV_Dienste!$E$6,K219-1,0)))),"Dienst")),HYPERLINK("#DMAV_Modell!"&amp;RIGHT(CELL("adresse",OFFSET(DMAV_Modell!$G$6,E219-1,0)),LEN(CELL("adresse",OFFSET(DMAV_Modell!$G$6,E219-1,0)))-FIND("!",CELL("adresse",OFFSET(DMAV_Modell!$G$6,E219-1,0)))),"Modell"))</f>
        <v>Modell</v>
      </c>
      <c r="Q219" s="85" t="str" cm="1">
        <f t="array" ref="Q219">IF(E219="",IF(K219="","",IF(INDEX(DMAV_Dienste!$H$6:$H$2006,K219)="","",INDEX(DMAV_Dienste!$H$6:$H$2006,K219))),IF(INDEX(DMAV_Modell!$J$6:$J$2006,E219)="","",INDEX(DMAV_Modell!$J$6:$J$2006,E219)))</f>
        <v>IMPORTS</v>
      </c>
      <c r="R219" s="86" t="str" cm="1">
        <f t="array" ref="R219">IF(E219="",IF(K219="","",IF(INDEX(DMAV_Dienste!$G$6:$G$2006,K219)="","",INDEX(DMAV_Dienste!$G$6:$G$2006,K219))),IF(INDEX(DMAV_Modell!$I$6:$I$2006,E219)="","",INDEX(DMAV_Modell!$I$6:$I$2006,E219)))</f>
        <v/>
      </c>
      <c r="S219" s="86" t="str" cm="1">
        <f t="array" ref="S219">IF(E219="",IF(K219="","",IF(INDEX(DMAV_Dienste!$I$6:$I$2006,K219)="","",INDEX(DMAV_Dienste!$I$6:$I$2006,K219))),IF(INDEX(DMAV_Modell!$K$6:$K$2006,E219)="","",INDEX(DMAV_Modell!$K$6:$K$2006,E219)))</f>
        <v>DMAVTYM_Grafik_V1_0</v>
      </c>
      <c r="T219" s="86" t="str" cm="1">
        <f t="array" ref="T219">IF(E219="",IF(K219="","",IF(INDEX(DMAV_Dienste!$L$6:$L$2006,K219)="","",INDEX(DMAV_Dienste!$L$6:$L$2006,K219))),IF(INDEX(DMAV_Modell!$N$6:$N$2006,E219)="","",INDEX(DMAV_Modell!$N$6:$N$2006,E219)))</f>
        <v/>
      </c>
      <c r="U219" s="87" t="str" cm="1">
        <f t="array" aca="1" ref="U219" ca="1">IF(AND(F219="",L219=""),"",HYPERLINK("#"&amp;RIGHT(CELL("dateiname"),LEN(CELL("dateiname"))-FIND("]",CELL("dateiname")))&amp;"!"&amp;CELL("adresse",OFFSET($F$6,MATCH(IF(F219="",L219,F219),$E$6:$E$2000,0)-1,4)),"STRUCT"))</f>
        <v/>
      </c>
      <c r="V219" s="88" t="str" cm="1">
        <f t="array" aca="1" ref="V219" ca="1">IF(AND(G219="",M219=""),"",HYPERLINK("#"&amp;RIGHT(CELL("dateiname"),LEN(CELL("dateiname"))-FIND("]",CELL("dateiname")))&amp;"!"&amp;CELL("adresse",OFFSET($G$6,MATCH(IF(G219="",M219,G219),$E$6:$E$2000,0)-1,3)),"SUBSTRUCT"))</f>
        <v/>
      </c>
      <c r="X219" s="104"/>
      <c r="Z219" s="117"/>
      <c r="AA219" s="118"/>
      <c r="AB219" s="119"/>
      <c r="AC219" s="120"/>
      <c r="AE219" s="109"/>
      <c r="AF219" s="110"/>
      <c r="AG219" s="111"/>
      <c r="AH219" s="112"/>
      <c r="AJ219" s="101"/>
      <c r="AL219" s="68" t="str" cm="1">
        <f t="array" aca="1" ref="AL219" ca="1">IF(N219="-","",HYPERLINK("#'DM01-AV-CH'!"&amp;RIGHT(CELL("adresse",OFFSET('DM01-AV-CH'!$G$6,N219-1,0)),LEN(CELL("adresse",OFFSET('DM01-AV-CH'!$G$6,N219-1,0)))-FIND("!",CELL("adresse",OFFSET('DM01-AV-CH'!$G$6,N219-1,0)))),"Modell"))</f>
        <v/>
      </c>
      <c r="AM219" s="96" t="str" cm="1">
        <f t="array" ref="AM219">IF($N219="-","",IF(INDEX('DM01-AV-CH'!$G$6:$G$2006,$N219)="","",INDEX('DM01-AV-CH'!$G$6:$G$2006,$N219)))</f>
        <v/>
      </c>
      <c r="AN219" s="97" t="str" cm="1">
        <f t="array" ref="AN219">IF($N219="-","",IF(INDEX('DM01-AV-CH'!$H$6:$H$2006,$N219)="","",INDEX('DM01-AV-CH'!$H$6:$H$2006,$N219)))</f>
        <v/>
      </c>
      <c r="AO219" s="98" t="str" cm="1">
        <f t="array" ref="AO219">IF($N219="-","",IF(INDEX('DM01-AV-CH'!$I$6:$I$2006,$N219)="","",INDEX('DM01-AV-CH'!$I$6:$I$2006,$N219)))</f>
        <v/>
      </c>
    </row>
    <row r="220" spans="1:41" x14ac:dyDescent="0.25">
      <c r="A220" s="201">
        <v>215</v>
      </c>
      <c r="B220" s="148" t="str" cm="1">
        <f t="array" ref="B220">IF(A220="","",INDEX(Korrelation!$E$4:$E$2004,A220))</f>
        <v>66</v>
      </c>
      <c r="C220" s="148">
        <f t="shared" si="30"/>
        <v>0</v>
      </c>
      <c r="D220" s="148">
        <f t="shared" si="31"/>
        <v>0</v>
      </c>
      <c r="E220" s="148">
        <f t="shared" si="32"/>
        <v>66</v>
      </c>
      <c r="F220" s="148" t="str">
        <f t="shared" si="33"/>
        <v/>
      </c>
      <c r="G220" s="148" t="str">
        <f t="shared" si="34"/>
        <v/>
      </c>
      <c r="H220" s="148" t="str" cm="1">
        <f t="array" ref="H220">IF(A220="","",INDEX(Korrelation!$F$4:$F$2004,A220))</f>
        <v>-</v>
      </c>
      <c r="I220" s="148">
        <f t="shared" si="35"/>
        <v>0</v>
      </c>
      <c r="J220" s="148">
        <f t="shared" si="36"/>
        <v>0</v>
      </c>
      <c r="K220" s="148" t="str">
        <f t="shared" si="37"/>
        <v/>
      </c>
      <c r="L220" s="148" t="str">
        <f t="shared" si="38"/>
        <v/>
      </c>
      <c r="M220" s="148" t="str">
        <f t="shared" si="39"/>
        <v/>
      </c>
      <c r="N220" s="148" t="str" cm="1">
        <f t="array" ref="N220">IF(A220="","",INDEX(Korrelation!$G$4:$G$2004,A220))</f>
        <v>-</v>
      </c>
      <c r="O220" s="148"/>
      <c r="P220" s="68" t="str" cm="1">
        <f t="array" aca="1" ref="P220" ca="1">IF(E220="",IF(K220="","",HYPERLINK("#DMAV_Dienste!"&amp;RIGHT(CELL("adresse",OFFSET(DMAV_Dienste!$E$6,K220-1,0)),LEN(CELL("adresse",OFFSET(DMAV_Dienste!$E$6,K220-1,0)))-FIND("!",CELL("adresse",OFFSET(DMAV_Dienste!$E$6,K220-1,0)))),"Dienst")),HYPERLINK("#DMAV_Modell!"&amp;RIGHT(CELL("adresse",OFFSET(DMAV_Modell!$G$6,E220-1,0)),LEN(CELL("adresse",OFFSET(DMAV_Modell!$G$6,E220-1,0)))-FIND("!",CELL("adresse",OFFSET(DMAV_Modell!$G$6,E220-1,0)))),"Modell"))</f>
        <v>Modell</v>
      </c>
      <c r="Q220" s="85" t="str" cm="1">
        <f t="array" ref="Q220">IF(E220="",IF(K220="","",IF(INDEX(DMAV_Dienste!$H$6:$H$2006,K220)="","",INDEX(DMAV_Dienste!$H$6:$H$2006,K220))),IF(INDEX(DMAV_Modell!$J$6:$J$2006,E220)="","",INDEX(DMAV_Modell!$J$6:$J$2006,E220)))</f>
        <v>DOMAIN</v>
      </c>
      <c r="R220" s="86" t="str" cm="1">
        <f t="array" ref="R220">IF(E220="",IF(K220="","",IF(INDEX(DMAV_Dienste!$G$6:$G$2006,K220)="","",INDEX(DMAV_Dienste!$G$6:$G$2006,K220))),IF(INDEX(DMAV_Modell!$I$6:$I$2006,E220)="","",INDEX(DMAV_Modell!$I$6:$I$2006,E220)))</f>
        <v>FixpunkteAVKategorie3</v>
      </c>
      <c r="S220" s="86" t="str" cm="1">
        <f t="array" ref="S220">IF(E220="",IF(K220="","",IF(INDEX(DMAV_Dienste!$I$6:$I$2006,K220)="","",INDEX(DMAV_Dienste!$I$6:$I$2006,K220))),IF(INDEX(DMAV_Modell!$K$6:$K$2006,E220)="","",INDEX(DMAV_Modell!$K$6:$K$2006,E220)))</f>
        <v>LFPArt</v>
      </c>
      <c r="T220" s="86" t="str" cm="1">
        <f t="array" ref="T220">IF(E220="",IF(K220="","",IF(INDEX(DMAV_Dienste!$L$6:$L$2006,K220)="","",INDEX(DMAV_Dienste!$L$6:$L$2006,K220))),IF(INDEX(DMAV_Modell!$N$6:$N$2006,E220)="","",INDEX(DMAV_Modell!$N$6:$N$2006,E220)))</f>
        <v/>
      </c>
      <c r="U220" s="87" t="str" cm="1">
        <f t="array" aca="1" ref="U220" ca="1">IF(AND(F220="",L220=""),"",HYPERLINK("#"&amp;RIGHT(CELL("dateiname"),LEN(CELL("dateiname"))-FIND("]",CELL("dateiname")))&amp;"!"&amp;CELL("adresse",OFFSET($F$6,MATCH(IF(F220="",L220,F220),$E$6:$E$2000,0)-1,4)),"STRUCT"))</f>
        <v/>
      </c>
      <c r="V220" s="88" t="str" cm="1">
        <f t="array" aca="1" ref="V220" ca="1">IF(AND(G220="",M220=""),"",HYPERLINK("#"&amp;RIGHT(CELL("dateiname"),LEN(CELL("dateiname"))-FIND("]",CELL("dateiname")))&amp;"!"&amp;CELL("adresse",OFFSET($G$6,MATCH(IF(G220="",M220,G220),$E$6:$E$2000,0)-1,3)),"SUBSTRUCT"))</f>
        <v/>
      </c>
      <c r="X220" s="104"/>
      <c r="Z220" s="117"/>
      <c r="AA220" s="118"/>
      <c r="AB220" s="119"/>
      <c r="AC220" s="120"/>
      <c r="AE220" s="109"/>
      <c r="AF220" s="110"/>
      <c r="AG220" s="111"/>
      <c r="AH220" s="112"/>
      <c r="AJ220" s="101"/>
      <c r="AL220" s="68" t="str" cm="1">
        <f t="array" aca="1" ref="AL220" ca="1">IF(N220="-","",HYPERLINK("#'DM01-AV-CH'!"&amp;RIGHT(CELL("adresse",OFFSET('DM01-AV-CH'!$G$6,N220-1,0)),LEN(CELL("adresse",OFFSET('DM01-AV-CH'!$G$6,N220-1,0)))-FIND("!",CELL("adresse",OFFSET('DM01-AV-CH'!$G$6,N220-1,0)))),"Modell"))</f>
        <v/>
      </c>
      <c r="AM220" s="96" t="str" cm="1">
        <f t="array" ref="AM220">IF($N220="-","",IF(INDEX('DM01-AV-CH'!$G$6:$G$2006,$N220)="","",INDEX('DM01-AV-CH'!$G$6:$G$2006,$N220)))</f>
        <v/>
      </c>
      <c r="AN220" s="97" t="str" cm="1">
        <f t="array" ref="AN220">IF($N220="-","",IF(INDEX('DM01-AV-CH'!$H$6:$H$2006,$N220)="","",INDEX('DM01-AV-CH'!$H$6:$H$2006,$N220)))</f>
        <v/>
      </c>
      <c r="AO220" s="98" t="str" cm="1">
        <f t="array" ref="AO220">IF($N220="-","",IF(INDEX('DM01-AV-CH'!$I$6:$I$2006,$N220)="","",INDEX('DM01-AV-CH'!$I$6:$I$2006,$N220)))</f>
        <v/>
      </c>
    </row>
    <row r="221" spans="1:41" x14ac:dyDescent="0.25">
      <c r="A221" s="201">
        <v>216</v>
      </c>
      <c r="B221" s="148" t="str" cm="1">
        <f t="array" ref="B221">IF(A221="","",INDEX(Korrelation!$E$4:$E$2004,A221))</f>
        <v>67</v>
      </c>
      <c r="C221" s="148">
        <f t="shared" si="30"/>
        <v>0</v>
      </c>
      <c r="D221" s="148">
        <f t="shared" si="31"/>
        <v>0</v>
      </c>
      <c r="E221" s="148">
        <f t="shared" si="32"/>
        <v>67</v>
      </c>
      <c r="F221" s="148" t="str">
        <f t="shared" si="33"/>
        <v/>
      </c>
      <c r="G221" s="148" t="str">
        <f t="shared" si="34"/>
        <v/>
      </c>
      <c r="H221" s="148" t="str" cm="1">
        <f t="array" ref="H221">IF(A221="","",INDEX(Korrelation!$F$4:$F$2004,A221))</f>
        <v>-</v>
      </c>
      <c r="I221" s="148">
        <f t="shared" si="35"/>
        <v>0</v>
      </c>
      <c r="J221" s="148">
        <f t="shared" si="36"/>
        <v>0</v>
      </c>
      <c r="K221" s="148" t="str">
        <f t="shared" si="37"/>
        <v/>
      </c>
      <c r="L221" s="148" t="str">
        <f t="shared" si="38"/>
        <v/>
      </c>
      <c r="M221" s="148" t="str">
        <f t="shared" si="39"/>
        <v/>
      </c>
      <c r="N221" s="148" t="str" cm="1">
        <f t="array" ref="N221">IF(A221="","",INDEX(Korrelation!$G$4:$G$2004,A221))</f>
        <v>-</v>
      </c>
      <c r="O221" s="148"/>
      <c r="P221" s="68" t="str" cm="1">
        <f t="array" aca="1" ref="P221" ca="1">IF(E221="",IF(K221="","",HYPERLINK("#DMAV_Dienste!"&amp;RIGHT(CELL("adresse",OFFSET(DMAV_Dienste!$E$6,K221-1,0)),LEN(CELL("adresse",OFFSET(DMAV_Dienste!$E$6,K221-1,0)))-FIND("!",CELL("adresse",OFFSET(DMAV_Dienste!$E$6,K221-1,0)))),"Dienst")),HYPERLINK("#DMAV_Modell!"&amp;RIGHT(CELL("adresse",OFFSET(DMAV_Modell!$G$6,E221-1,0)),LEN(CELL("adresse",OFFSET(DMAV_Modell!$G$6,E221-1,0)))-FIND("!",CELL("adresse",OFFSET(DMAV_Modell!$G$6,E221-1,0)))),"Modell"))</f>
        <v>Modell</v>
      </c>
      <c r="Q221" s="85" t="str" cm="1">
        <f t="array" ref="Q221">IF(E221="",IF(K221="","",IF(INDEX(DMAV_Dienste!$H$6:$H$2006,K221)="","",INDEX(DMAV_Dienste!$H$6:$H$2006,K221))),IF(INDEX(DMAV_Modell!$J$6:$J$2006,E221)="","",INDEX(DMAV_Modell!$J$6:$J$2006,E221)))</f>
        <v>DOMAIN</v>
      </c>
      <c r="R221" s="86" t="str" cm="1">
        <f t="array" ref="R221">IF(E221="",IF(K221="","",IF(INDEX(DMAV_Dienste!$G$6:$G$2006,K221)="","",INDEX(DMAV_Dienste!$G$6:$G$2006,K221))),IF(INDEX(DMAV_Modell!$I$6:$I$2006,E221)="","",INDEX(DMAV_Modell!$I$6:$I$2006,E221)))</f>
        <v>FixpunkteAVKategorie3</v>
      </c>
      <c r="S221" s="86" t="str" cm="1">
        <f t="array" ref="S221">IF(E221="",IF(K221="","",IF(INDEX(DMAV_Dienste!$I$6:$I$2006,K221)="","",INDEX(DMAV_Dienste!$I$6:$I$2006,K221))),IF(INDEX(DMAV_Modell!$K$6:$K$2006,E221)="","",INDEX(DMAV_Modell!$K$6:$K$2006,E221)))</f>
        <v>LFPArt</v>
      </c>
      <c r="T221" s="86" t="str" cm="1">
        <f t="array" ref="T221">IF(E221="",IF(K221="","",IF(INDEX(DMAV_Dienste!$L$6:$L$2006,K221)="","",INDEX(DMAV_Dienste!$L$6:$L$2006,K221))),IF(INDEX(DMAV_Modell!$N$6:$N$2006,E221)="","",INDEX(DMAV_Modell!$N$6:$N$2006,E221)))</f>
        <v/>
      </c>
      <c r="U221" s="87" t="str" cm="1">
        <f t="array" aca="1" ref="U221" ca="1">IF(AND(F221="",L221=""),"",HYPERLINK("#"&amp;RIGHT(CELL("dateiname"),LEN(CELL("dateiname"))-FIND("]",CELL("dateiname")))&amp;"!"&amp;CELL("adresse",OFFSET($F$6,MATCH(IF(F221="",L221,F221),$E$6:$E$2000,0)-1,4)),"STRUCT"))</f>
        <v/>
      </c>
      <c r="V221" s="88" t="str" cm="1">
        <f t="array" aca="1" ref="V221" ca="1">IF(AND(G221="",M221=""),"",HYPERLINK("#"&amp;RIGHT(CELL("dateiname"),LEN(CELL("dateiname"))-FIND("]",CELL("dateiname")))&amp;"!"&amp;CELL("adresse",OFFSET($G$6,MATCH(IF(G221="",M221,G221),$E$6:$E$2000,0)-1,3)),"SUBSTRUCT"))</f>
        <v/>
      </c>
      <c r="X221" s="104"/>
      <c r="Z221" s="117"/>
      <c r="AA221" s="118"/>
      <c r="AB221" s="119"/>
      <c r="AC221" s="120"/>
      <c r="AE221" s="109"/>
      <c r="AF221" s="110"/>
      <c r="AG221" s="111"/>
      <c r="AH221" s="112"/>
      <c r="AJ221" s="101"/>
      <c r="AL221" s="68" t="str" cm="1">
        <f t="array" aca="1" ref="AL221" ca="1">IF(N221="-","",HYPERLINK("#'DM01-AV-CH'!"&amp;RIGHT(CELL("adresse",OFFSET('DM01-AV-CH'!$G$6,N221-1,0)),LEN(CELL("adresse",OFFSET('DM01-AV-CH'!$G$6,N221-1,0)))-FIND("!",CELL("adresse",OFFSET('DM01-AV-CH'!$G$6,N221-1,0)))),"Modell"))</f>
        <v/>
      </c>
      <c r="AM221" s="96" t="str" cm="1">
        <f t="array" ref="AM221">IF($N221="-","",IF(INDEX('DM01-AV-CH'!$G$6:$G$2006,$N221)="","",INDEX('DM01-AV-CH'!$G$6:$G$2006,$N221)))</f>
        <v/>
      </c>
      <c r="AN221" s="97" t="str" cm="1">
        <f t="array" ref="AN221">IF($N221="-","",IF(INDEX('DM01-AV-CH'!$H$6:$H$2006,$N221)="","",INDEX('DM01-AV-CH'!$H$6:$H$2006,$N221)))</f>
        <v/>
      </c>
      <c r="AO221" s="98" t="str" cm="1">
        <f t="array" ref="AO221">IF($N221="-","",IF(INDEX('DM01-AV-CH'!$I$6:$I$2006,$N221)="","",INDEX('DM01-AV-CH'!$I$6:$I$2006,$N221)))</f>
        <v/>
      </c>
    </row>
    <row r="222" spans="1:41" x14ac:dyDescent="0.25">
      <c r="A222" s="201">
        <v>217</v>
      </c>
      <c r="B222" s="148" t="str" cm="1">
        <f t="array" ref="B222">IF(A222="","",INDEX(Korrelation!$E$4:$E$2004,A222))</f>
        <v>68</v>
      </c>
      <c r="C222" s="148">
        <f t="shared" si="30"/>
        <v>0</v>
      </c>
      <c r="D222" s="148">
        <f t="shared" si="31"/>
        <v>0</v>
      </c>
      <c r="E222" s="148">
        <f t="shared" si="32"/>
        <v>68</v>
      </c>
      <c r="F222" s="148" t="str">
        <f t="shared" si="33"/>
        <v/>
      </c>
      <c r="G222" s="148" t="str">
        <f t="shared" si="34"/>
        <v/>
      </c>
      <c r="H222" s="148" t="str" cm="1">
        <f t="array" ref="H222">IF(A222="","",INDEX(Korrelation!$F$4:$F$2004,A222))</f>
        <v>-</v>
      </c>
      <c r="I222" s="148">
        <f t="shared" si="35"/>
        <v>0</v>
      </c>
      <c r="J222" s="148">
        <f t="shared" si="36"/>
        <v>0</v>
      </c>
      <c r="K222" s="148" t="str">
        <f t="shared" si="37"/>
        <v/>
      </c>
      <c r="L222" s="148" t="str">
        <f t="shared" si="38"/>
        <v/>
      </c>
      <c r="M222" s="148" t="str">
        <f t="shared" si="39"/>
        <v/>
      </c>
      <c r="N222" s="148" t="str" cm="1">
        <f t="array" ref="N222">IF(A222="","",INDEX(Korrelation!$G$4:$G$2004,A222))</f>
        <v>-</v>
      </c>
      <c r="O222" s="148"/>
      <c r="P222" s="68" t="str" cm="1">
        <f t="array" aca="1" ref="P222" ca="1">IF(E222="",IF(K222="","",HYPERLINK("#DMAV_Dienste!"&amp;RIGHT(CELL("adresse",OFFSET(DMAV_Dienste!$E$6,K222-1,0)),LEN(CELL("adresse",OFFSET(DMAV_Dienste!$E$6,K222-1,0)))-FIND("!",CELL("adresse",OFFSET(DMAV_Dienste!$E$6,K222-1,0)))),"Dienst")),HYPERLINK("#DMAV_Modell!"&amp;RIGHT(CELL("adresse",OFFSET(DMAV_Modell!$G$6,E222-1,0)),LEN(CELL("adresse",OFFSET(DMAV_Modell!$G$6,E222-1,0)))-FIND("!",CELL("adresse",OFFSET(DMAV_Modell!$G$6,E222-1,0)))),"Modell"))</f>
        <v>Modell</v>
      </c>
      <c r="Q222" s="85" t="str" cm="1">
        <f t="array" ref="Q222">IF(E222="",IF(K222="","",IF(INDEX(DMAV_Dienste!$H$6:$H$2006,K222)="","",INDEX(DMAV_Dienste!$H$6:$H$2006,K222))),IF(INDEX(DMAV_Modell!$J$6:$J$2006,E222)="","",INDEX(DMAV_Modell!$J$6:$J$2006,E222)))</f>
        <v>DOMAIN</v>
      </c>
      <c r="R222" s="86" t="str" cm="1">
        <f t="array" ref="R222">IF(E222="",IF(K222="","",IF(INDEX(DMAV_Dienste!$G$6:$G$2006,K222)="","",INDEX(DMAV_Dienste!$G$6:$G$2006,K222))),IF(INDEX(DMAV_Modell!$I$6:$I$2006,E222)="","",INDEX(DMAV_Modell!$I$6:$I$2006,E222)))</f>
        <v>FixpunkteAVKategorie3</v>
      </c>
      <c r="S222" s="86" t="str" cm="1">
        <f t="array" ref="S222">IF(E222="",IF(K222="","",IF(INDEX(DMAV_Dienste!$I$6:$I$2006,K222)="","",INDEX(DMAV_Dienste!$I$6:$I$2006,K222))),IF(INDEX(DMAV_Modell!$K$6:$K$2006,E222)="","",INDEX(DMAV_Modell!$K$6:$K$2006,E222)))</f>
        <v>Schutzart</v>
      </c>
      <c r="T222" s="86" t="str" cm="1">
        <f t="array" ref="T222">IF(E222="",IF(K222="","",IF(INDEX(DMAV_Dienste!$L$6:$L$2006,K222)="","",INDEX(DMAV_Dienste!$L$6:$L$2006,K222))),IF(INDEX(DMAV_Modell!$N$6:$N$2006,E222)="","",INDEX(DMAV_Modell!$N$6:$N$2006,E222)))</f>
        <v/>
      </c>
      <c r="U222" s="87" t="str" cm="1">
        <f t="array" aca="1" ref="U222" ca="1">IF(AND(F222="",L222=""),"",HYPERLINK("#"&amp;RIGHT(CELL("dateiname"),LEN(CELL("dateiname"))-FIND("]",CELL("dateiname")))&amp;"!"&amp;CELL("adresse",OFFSET($F$6,MATCH(IF(F222="",L222,F222),$E$6:$E$2000,0)-1,4)),"STRUCT"))</f>
        <v/>
      </c>
      <c r="V222" s="88" t="str" cm="1">
        <f t="array" aca="1" ref="V222" ca="1">IF(AND(G222="",M222=""),"",HYPERLINK("#"&amp;RIGHT(CELL("dateiname"),LEN(CELL("dateiname"))-FIND("]",CELL("dateiname")))&amp;"!"&amp;CELL("adresse",OFFSET($G$6,MATCH(IF(G222="",M222,G222),$E$6:$E$2000,0)-1,3)),"SUBSTRUCT"))</f>
        <v/>
      </c>
      <c r="X222" s="104"/>
      <c r="Z222" s="117"/>
      <c r="AA222" s="118"/>
      <c r="AB222" s="119"/>
      <c r="AC222" s="120"/>
      <c r="AE222" s="109"/>
      <c r="AF222" s="110"/>
      <c r="AG222" s="111"/>
      <c r="AH222" s="112"/>
      <c r="AJ222" s="101"/>
      <c r="AL222" s="68" t="str" cm="1">
        <f t="array" aca="1" ref="AL222" ca="1">IF(N222="-","",HYPERLINK("#'DM01-AV-CH'!"&amp;RIGHT(CELL("adresse",OFFSET('DM01-AV-CH'!$G$6,N222-1,0)),LEN(CELL("adresse",OFFSET('DM01-AV-CH'!$G$6,N222-1,0)))-FIND("!",CELL("adresse",OFFSET('DM01-AV-CH'!$G$6,N222-1,0)))),"Modell"))</f>
        <v/>
      </c>
      <c r="AM222" s="96" t="str" cm="1">
        <f t="array" ref="AM222">IF($N222="-","",IF(INDEX('DM01-AV-CH'!$G$6:$G$2006,$N222)="","",INDEX('DM01-AV-CH'!$G$6:$G$2006,$N222)))</f>
        <v/>
      </c>
      <c r="AN222" s="97" t="str" cm="1">
        <f t="array" ref="AN222">IF($N222="-","",IF(INDEX('DM01-AV-CH'!$H$6:$H$2006,$N222)="","",INDEX('DM01-AV-CH'!$H$6:$H$2006,$N222)))</f>
        <v/>
      </c>
      <c r="AO222" s="98" t="str" cm="1">
        <f t="array" ref="AO222">IF($N222="-","",IF(INDEX('DM01-AV-CH'!$I$6:$I$2006,$N222)="","",INDEX('DM01-AV-CH'!$I$6:$I$2006,$N222)))</f>
        <v/>
      </c>
    </row>
    <row r="223" spans="1:41" x14ac:dyDescent="0.25">
      <c r="A223" s="201">
        <v>218</v>
      </c>
      <c r="B223" s="148" t="str" cm="1">
        <f t="array" ref="B223">IF(A223="","",INDEX(Korrelation!$E$4:$E$2004,A223))</f>
        <v>69</v>
      </c>
      <c r="C223" s="148">
        <f t="shared" si="30"/>
        <v>0</v>
      </c>
      <c r="D223" s="148">
        <f t="shared" si="31"/>
        <v>0</v>
      </c>
      <c r="E223" s="148">
        <f t="shared" si="32"/>
        <v>69</v>
      </c>
      <c r="F223" s="148" t="str">
        <f t="shared" si="33"/>
        <v/>
      </c>
      <c r="G223" s="148" t="str">
        <f t="shared" si="34"/>
        <v/>
      </c>
      <c r="H223" s="148" t="str" cm="1">
        <f t="array" ref="H223">IF(A223="","",INDEX(Korrelation!$F$4:$F$2004,A223))</f>
        <v>-</v>
      </c>
      <c r="I223" s="148">
        <f t="shared" si="35"/>
        <v>0</v>
      </c>
      <c r="J223" s="148">
        <f t="shared" si="36"/>
        <v>0</v>
      </c>
      <c r="K223" s="148" t="str">
        <f t="shared" si="37"/>
        <v/>
      </c>
      <c r="L223" s="148" t="str">
        <f t="shared" si="38"/>
        <v/>
      </c>
      <c r="M223" s="148" t="str">
        <f t="shared" si="39"/>
        <v/>
      </c>
      <c r="N223" s="148" t="str" cm="1">
        <f t="array" ref="N223">IF(A223="","",INDEX(Korrelation!$G$4:$G$2004,A223))</f>
        <v>-</v>
      </c>
      <c r="O223" s="148"/>
      <c r="P223" s="68" t="str" cm="1">
        <f t="array" aca="1" ref="P223" ca="1">IF(E223="",IF(K223="","",HYPERLINK("#DMAV_Dienste!"&amp;RIGHT(CELL("adresse",OFFSET(DMAV_Dienste!$E$6,K223-1,0)),LEN(CELL("adresse",OFFSET(DMAV_Dienste!$E$6,K223-1,0)))-FIND("!",CELL("adresse",OFFSET(DMAV_Dienste!$E$6,K223-1,0)))),"Dienst")),HYPERLINK("#DMAV_Modell!"&amp;RIGHT(CELL("adresse",OFFSET(DMAV_Modell!$G$6,E223-1,0)),LEN(CELL("adresse",OFFSET(DMAV_Modell!$G$6,E223-1,0)))-FIND("!",CELL("adresse",OFFSET(DMAV_Modell!$G$6,E223-1,0)))),"Modell"))</f>
        <v>Modell</v>
      </c>
      <c r="Q223" s="85" t="str" cm="1">
        <f t="array" ref="Q223">IF(E223="",IF(K223="","",IF(INDEX(DMAV_Dienste!$H$6:$H$2006,K223)="","",INDEX(DMAV_Dienste!$H$6:$H$2006,K223))),IF(INDEX(DMAV_Modell!$J$6:$J$2006,E223)="","",INDEX(DMAV_Modell!$J$6:$J$2006,E223)))</f>
        <v>DOMAIN</v>
      </c>
      <c r="R223" s="86" t="str" cm="1">
        <f t="array" ref="R223">IF(E223="",IF(K223="","",IF(INDEX(DMAV_Dienste!$G$6:$G$2006,K223)="","",INDEX(DMAV_Dienste!$G$6:$G$2006,K223))),IF(INDEX(DMAV_Modell!$I$6:$I$2006,E223)="","",INDEX(DMAV_Modell!$I$6:$I$2006,E223)))</f>
        <v>FixpunkteAVKategorie3</v>
      </c>
      <c r="S223" s="86" t="str" cm="1">
        <f t="array" ref="S223">IF(E223="",IF(K223="","",IF(INDEX(DMAV_Dienste!$I$6:$I$2006,K223)="","",INDEX(DMAV_Dienste!$I$6:$I$2006,K223))),IF(INDEX(DMAV_Modell!$K$6:$K$2006,E223)="","",INDEX(DMAV_Modell!$K$6:$K$2006,E223)))</f>
        <v>Schutzart</v>
      </c>
      <c r="T223" s="86" t="str" cm="1">
        <f t="array" ref="T223">IF(E223="",IF(K223="","",IF(INDEX(DMAV_Dienste!$L$6:$L$2006,K223)="","",INDEX(DMAV_Dienste!$L$6:$L$2006,K223))),IF(INDEX(DMAV_Modell!$N$6:$N$2006,E223)="","",INDEX(DMAV_Modell!$N$6:$N$2006,E223)))</f>
        <v/>
      </c>
      <c r="U223" s="87" t="str" cm="1">
        <f t="array" aca="1" ref="U223" ca="1">IF(AND(F223="",L223=""),"",HYPERLINK("#"&amp;RIGHT(CELL("dateiname"),LEN(CELL("dateiname"))-FIND("]",CELL("dateiname")))&amp;"!"&amp;CELL("adresse",OFFSET($F$6,MATCH(IF(F223="",L223,F223),$E$6:$E$2000,0)-1,4)),"STRUCT"))</f>
        <v/>
      </c>
      <c r="V223" s="88" t="str" cm="1">
        <f t="array" aca="1" ref="V223" ca="1">IF(AND(G223="",M223=""),"",HYPERLINK("#"&amp;RIGHT(CELL("dateiname"),LEN(CELL("dateiname"))-FIND("]",CELL("dateiname")))&amp;"!"&amp;CELL("adresse",OFFSET($G$6,MATCH(IF(G223="",M223,G223),$E$6:$E$2000,0)-1,3)),"SUBSTRUCT"))</f>
        <v/>
      </c>
      <c r="X223" s="104"/>
      <c r="Z223" s="117"/>
      <c r="AA223" s="118"/>
      <c r="AB223" s="119"/>
      <c r="AC223" s="120"/>
      <c r="AE223" s="109"/>
      <c r="AF223" s="110"/>
      <c r="AG223" s="111"/>
      <c r="AH223" s="112"/>
      <c r="AJ223" s="101"/>
      <c r="AL223" s="68" t="str" cm="1">
        <f t="array" aca="1" ref="AL223" ca="1">IF(N223="-","",HYPERLINK("#'DM01-AV-CH'!"&amp;RIGHT(CELL("adresse",OFFSET('DM01-AV-CH'!$G$6,N223-1,0)),LEN(CELL("adresse",OFFSET('DM01-AV-CH'!$G$6,N223-1,0)))-FIND("!",CELL("adresse",OFFSET('DM01-AV-CH'!$G$6,N223-1,0)))),"Modell"))</f>
        <v/>
      </c>
      <c r="AM223" s="96" t="str" cm="1">
        <f t="array" ref="AM223">IF($N223="-","",IF(INDEX('DM01-AV-CH'!$G$6:$G$2006,$N223)="","",INDEX('DM01-AV-CH'!$G$6:$G$2006,$N223)))</f>
        <v/>
      </c>
      <c r="AN223" s="97" t="str" cm="1">
        <f t="array" ref="AN223">IF($N223="-","",IF(INDEX('DM01-AV-CH'!$H$6:$H$2006,$N223)="","",INDEX('DM01-AV-CH'!$H$6:$H$2006,$N223)))</f>
        <v/>
      </c>
      <c r="AO223" s="98" t="str" cm="1">
        <f t="array" ref="AO223">IF($N223="-","",IF(INDEX('DM01-AV-CH'!$I$6:$I$2006,$N223)="","",INDEX('DM01-AV-CH'!$I$6:$I$2006,$N223)))</f>
        <v/>
      </c>
    </row>
    <row r="224" spans="1:41" x14ac:dyDescent="0.25">
      <c r="A224" s="201">
        <v>219</v>
      </c>
      <c r="B224" s="148" t="str" cm="1">
        <f t="array" ref="B224">IF(A224="","",INDEX(Korrelation!$E$4:$E$2004,A224))</f>
        <v>70</v>
      </c>
      <c r="C224" s="148">
        <f t="shared" si="30"/>
        <v>0</v>
      </c>
      <c r="D224" s="148">
        <f t="shared" si="31"/>
        <v>0</v>
      </c>
      <c r="E224" s="148">
        <f t="shared" si="32"/>
        <v>70</v>
      </c>
      <c r="F224" s="148" t="str">
        <f t="shared" si="33"/>
        <v/>
      </c>
      <c r="G224" s="148" t="str">
        <f t="shared" si="34"/>
        <v/>
      </c>
      <c r="H224" s="148" t="str" cm="1">
        <f t="array" ref="H224">IF(A224="","",INDEX(Korrelation!$F$4:$F$2004,A224))</f>
        <v>-</v>
      </c>
      <c r="I224" s="148">
        <f t="shared" si="35"/>
        <v>0</v>
      </c>
      <c r="J224" s="148">
        <f t="shared" si="36"/>
        <v>0</v>
      </c>
      <c r="K224" s="148" t="str">
        <f t="shared" si="37"/>
        <v/>
      </c>
      <c r="L224" s="148" t="str">
        <f t="shared" si="38"/>
        <v/>
      </c>
      <c r="M224" s="148" t="str">
        <f t="shared" si="39"/>
        <v/>
      </c>
      <c r="N224" s="148" t="str" cm="1">
        <f t="array" ref="N224">IF(A224="","",INDEX(Korrelation!$G$4:$G$2004,A224))</f>
        <v>-</v>
      </c>
      <c r="O224" s="148"/>
      <c r="P224" s="68" t="str" cm="1">
        <f t="array" aca="1" ref="P224" ca="1">IF(E224="",IF(K224="","",HYPERLINK("#DMAV_Dienste!"&amp;RIGHT(CELL("adresse",OFFSET(DMAV_Dienste!$E$6,K224-1,0)),LEN(CELL("adresse",OFFSET(DMAV_Dienste!$E$6,K224-1,0)))-FIND("!",CELL("adresse",OFFSET(DMAV_Dienste!$E$6,K224-1,0)))),"Dienst")),HYPERLINK("#DMAV_Modell!"&amp;RIGHT(CELL("adresse",OFFSET(DMAV_Modell!$G$6,E224-1,0)),LEN(CELL("adresse",OFFSET(DMAV_Modell!$G$6,E224-1,0)))-FIND("!",CELL("adresse",OFFSET(DMAV_Modell!$G$6,E224-1,0)))),"Modell"))</f>
        <v>Modell</v>
      </c>
      <c r="Q224" s="85" t="str" cm="1">
        <f t="array" ref="Q224">IF(E224="",IF(K224="","",IF(INDEX(DMAV_Dienste!$H$6:$H$2006,K224)="","",INDEX(DMAV_Dienste!$H$6:$H$2006,K224))),IF(INDEX(DMAV_Modell!$J$6:$J$2006,E224)="","",INDEX(DMAV_Modell!$J$6:$J$2006,E224)))</f>
        <v>DOMAIN</v>
      </c>
      <c r="R224" s="86" t="str" cm="1">
        <f t="array" ref="R224">IF(E224="",IF(K224="","",IF(INDEX(DMAV_Dienste!$G$6:$G$2006,K224)="","",INDEX(DMAV_Dienste!$G$6:$G$2006,K224))),IF(INDEX(DMAV_Modell!$I$6:$I$2006,E224)="","",INDEX(DMAV_Modell!$I$6:$I$2006,E224)))</f>
        <v>FixpunkteAVKategorie3</v>
      </c>
      <c r="S224" s="86" t="str" cm="1">
        <f t="array" ref="S224">IF(E224="",IF(K224="","",IF(INDEX(DMAV_Dienste!$I$6:$I$2006,K224)="","",INDEX(DMAV_Dienste!$I$6:$I$2006,K224))),IF(INDEX(DMAV_Modell!$K$6:$K$2006,E224)="","",INDEX(DMAV_Modell!$K$6:$K$2006,E224)))</f>
        <v>Schutzart</v>
      </c>
      <c r="T224" s="86" t="str" cm="1">
        <f t="array" ref="T224">IF(E224="",IF(K224="","",IF(INDEX(DMAV_Dienste!$L$6:$L$2006,K224)="","",INDEX(DMAV_Dienste!$L$6:$L$2006,K224))),IF(INDEX(DMAV_Modell!$N$6:$N$2006,E224)="","",INDEX(DMAV_Modell!$N$6:$N$2006,E224)))</f>
        <v/>
      </c>
      <c r="U224" s="87" t="str" cm="1">
        <f t="array" aca="1" ref="U224" ca="1">IF(AND(F224="",L224=""),"",HYPERLINK("#"&amp;RIGHT(CELL("dateiname"),LEN(CELL("dateiname"))-FIND("]",CELL("dateiname")))&amp;"!"&amp;CELL("adresse",OFFSET($F$6,MATCH(IF(F224="",L224,F224),$E$6:$E$2000,0)-1,4)),"STRUCT"))</f>
        <v/>
      </c>
      <c r="V224" s="88" t="str" cm="1">
        <f t="array" aca="1" ref="V224" ca="1">IF(AND(G224="",M224=""),"",HYPERLINK("#"&amp;RIGHT(CELL("dateiname"),LEN(CELL("dateiname"))-FIND("]",CELL("dateiname")))&amp;"!"&amp;CELL("adresse",OFFSET($G$6,MATCH(IF(G224="",M224,G224),$E$6:$E$2000,0)-1,3)),"SUBSTRUCT"))</f>
        <v/>
      </c>
      <c r="X224" s="104"/>
      <c r="Z224" s="117"/>
      <c r="AA224" s="118"/>
      <c r="AB224" s="119"/>
      <c r="AC224" s="120"/>
      <c r="AE224" s="109"/>
      <c r="AF224" s="110"/>
      <c r="AG224" s="111"/>
      <c r="AH224" s="112"/>
      <c r="AJ224" s="101"/>
      <c r="AL224" s="68" t="str" cm="1">
        <f t="array" aca="1" ref="AL224" ca="1">IF(N224="-","",HYPERLINK("#'DM01-AV-CH'!"&amp;RIGHT(CELL("adresse",OFFSET('DM01-AV-CH'!$G$6,N224-1,0)),LEN(CELL("adresse",OFFSET('DM01-AV-CH'!$G$6,N224-1,0)))-FIND("!",CELL("adresse",OFFSET('DM01-AV-CH'!$G$6,N224-1,0)))),"Modell"))</f>
        <v/>
      </c>
      <c r="AM224" s="96" t="str" cm="1">
        <f t="array" ref="AM224">IF($N224="-","",IF(INDEX('DM01-AV-CH'!$G$6:$G$2006,$N224)="","",INDEX('DM01-AV-CH'!$G$6:$G$2006,$N224)))</f>
        <v/>
      </c>
      <c r="AN224" s="97" t="str" cm="1">
        <f t="array" ref="AN224">IF($N224="-","",IF(INDEX('DM01-AV-CH'!$H$6:$H$2006,$N224)="","",INDEX('DM01-AV-CH'!$H$6:$H$2006,$N224)))</f>
        <v/>
      </c>
      <c r="AO224" s="98" t="str" cm="1">
        <f t="array" ref="AO224">IF($N224="-","",IF(INDEX('DM01-AV-CH'!$I$6:$I$2006,$N224)="","",INDEX('DM01-AV-CH'!$I$6:$I$2006,$N224)))</f>
        <v/>
      </c>
    </row>
    <row r="225" spans="1:41" x14ac:dyDescent="0.25">
      <c r="A225" s="201">
        <v>220</v>
      </c>
      <c r="B225" s="148" t="str" cm="1">
        <f t="array" ref="B225">IF(A225="","",INDEX(Korrelation!$E$4:$E$2004,A225))</f>
        <v>71</v>
      </c>
      <c r="C225" s="148">
        <f t="shared" si="30"/>
        <v>0</v>
      </c>
      <c r="D225" s="148">
        <f t="shared" si="31"/>
        <v>0</v>
      </c>
      <c r="E225" s="148">
        <f t="shared" si="32"/>
        <v>71</v>
      </c>
      <c r="F225" s="148" t="str">
        <f t="shared" si="33"/>
        <v/>
      </c>
      <c r="G225" s="148" t="str">
        <f t="shared" si="34"/>
        <v/>
      </c>
      <c r="H225" s="148" t="str" cm="1">
        <f t="array" ref="H225">IF(A225="","",INDEX(Korrelation!$F$4:$F$2004,A225))</f>
        <v>-</v>
      </c>
      <c r="I225" s="148">
        <f t="shared" si="35"/>
        <v>0</v>
      </c>
      <c r="J225" s="148">
        <f t="shared" si="36"/>
        <v>0</v>
      </c>
      <c r="K225" s="148" t="str">
        <f t="shared" si="37"/>
        <v/>
      </c>
      <c r="L225" s="148" t="str">
        <f t="shared" si="38"/>
        <v/>
      </c>
      <c r="M225" s="148" t="str">
        <f t="shared" si="39"/>
        <v/>
      </c>
      <c r="N225" s="148" t="str" cm="1">
        <f t="array" ref="N225">IF(A225="","",INDEX(Korrelation!$G$4:$G$2004,A225))</f>
        <v>-</v>
      </c>
      <c r="O225" s="148"/>
      <c r="P225" s="68" t="str" cm="1">
        <f t="array" aca="1" ref="P225" ca="1">IF(E225="",IF(K225="","",HYPERLINK("#DMAV_Dienste!"&amp;RIGHT(CELL("adresse",OFFSET(DMAV_Dienste!$E$6,K225-1,0)),LEN(CELL("adresse",OFFSET(DMAV_Dienste!$E$6,K225-1,0)))-FIND("!",CELL("adresse",OFFSET(DMAV_Dienste!$E$6,K225-1,0)))),"Dienst")),HYPERLINK("#DMAV_Modell!"&amp;RIGHT(CELL("adresse",OFFSET(DMAV_Modell!$G$6,E225-1,0)),LEN(CELL("adresse",OFFSET(DMAV_Modell!$G$6,E225-1,0)))-FIND("!",CELL("adresse",OFFSET(DMAV_Modell!$G$6,E225-1,0)))),"Modell"))</f>
        <v>Modell</v>
      </c>
      <c r="Q225" s="85" t="str" cm="1">
        <f t="array" ref="Q225">IF(E225="",IF(K225="","",IF(INDEX(DMAV_Dienste!$H$6:$H$2006,K225)="","",INDEX(DMAV_Dienste!$H$6:$H$2006,K225))),IF(INDEX(DMAV_Modell!$J$6:$J$2006,E225)="","",INDEX(DMAV_Modell!$J$6:$J$2006,E225)))</f>
        <v>DOMAIN</v>
      </c>
      <c r="R225" s="86" t="str" cm="1">
        <f t="array" ref="R225">IF(E225="",IF(K225="","",IF(INDEX(DMAV_Dienste!$G$6:$G$2006,K225)="","",INDEX(DMAV_Dienste!$G$6:$G$2006,K225))),IF(INDEX(DMAV_Modell!$I$6:$I$2006,E225)="","",INDEX(DMAV_Modell!$I$6:$I$2006,E225)))</f>
        <v>FixpunkteAVKategorie3</v>
      </c>
      <c r="S225" s="86" t="str" cm="1">
        <f t="array" ref="S225">IF(E225="",IF(K225="","",IF(INDEX(DMAV_Dienste!$I$6:$I$2006,K225)="","",INDEX(DMAV_Dienste!$I$6:$I$2006,K225))),IF(INDEX(DMAV_Modell!$K$6:$K$2006,E225)="","",INDEX(DMAV_Modell!$K$6:$K$2006,E225)))</f>
        <v>Grenzpunktfunktion</v>
      </c>
      <c r="T225" s="86" t="str" cm="1">
        <f t="array" ref="T225">IF(E225="",IF(K225="","",IF(INDEX(DMAV_Dienste!$L$6:$L$2006,K225)="","",INDEX(DMAV_Dienste!$L$6:$L$2006,K225))),IF(INDEX(DMAV_Modell!$N$6:$N$2006,E225)="","",INDEX(DMAV_Modell!$N$6:$N$2006,E225)))</f>
        <v/>
      </c>
      <c r="U225" s="87" t="str" cm="1">
        <f t="array" aca="1" ref="U225" ca="1">IF(AND(F225="",L225=""),"",HYPERLINK("#"&amp;RIGHT(CELL("dateiname"),LEN(CELL("dateiname"))-FIND("]",CELL("dateiname")))&amp;"!"&amp;CELL("adresse",OFFSET($F$6,MATCH(IF(F225="",L225,F225),$E$6:$E$2000,0)-1,4)),"STRUCT"))</f>
        <v/>
      </c>
      <c r="V225" s="88" t="str" cm="1">
        <f t="array" aca="1" ref="V225" ca="1">IF(AND(G225="",M225=""),"",HYPERLINK("#"&amp;RIGHT(CELL("dateiname"),LEN(CELL("dateiname"))-FIND("]",CELL("dateiname")))&amp;"!"&amp;CELL("adresse",OFFSET($G$6,MATCH(IF(G225="",M225,G225),$E$6:$E$2000,0)-1,3)),"SUBSTRUCT"))</f>
        <v/>
      </c>
      <c r="X225" s="104"/>
      <c r="Z225" s="117"/>
      <c r="AA225" s="118"/>
      <c r="AB225" s="119"/>
      <c r="AC225" s="120"/>
      <c r="AE225" s="109"/>
      <c r="AF225" s="110"/>
      <c r="AG225" s="111"/>
      <c r="AH225" s="112"/>
      <c r="AJ225" s="101"/>
      <c r="AL225" s="68" t="str" cm="1">
        <f t="array" aca="1" ref="AL225" ca="1">IF(N225="-","",HYPERLINK("#'DM01-AV-CH'!"&amp;RIGHT(CELL("adresse",OFFSET('DM01-AV-CH'!$G$6,N225-1,0)),LEN(CELL("adresse",OFFSET('DM01-AV-CH'!$G$6,N225-1,0)))-FIND("!",CELL("adresse",OFFSET('DM01-AV-CH'!$G$6,N225-1,0)))),"Modell"))</f>
        <v/>
      </c>
      <c r="AM225" s="96" t="str" cm="1">
        <f t="array" ref="AM225">IF($N225="-","",IF(INDEX('DM01-AV-CH'!$G$6:$G$2006,$N225)="","",INDEX('DM01-AV-CH'!$G$6:$G$2006,$N225)))</f>
        <v/>
      </c>
      <c r="AN225" s="97" t="str" cm="1">
        <f t="array" ref="AN225">IF($N225="-","",IF(INDEX('DM01-AV-CH'!$H$6:$H$2006,$N225)="","",INDEX('DM01-AV-CH'!$H$6:$H$2006,$N225)))</f>
        <v/>
      </c>
      <c r="AO225" s="98" t="str" cm="1">
        <f t="array" ref="AO225">IF($N225="-","",IF(INDEX('DM01-AV-CH'!$I$6:$I$2006,$N225)="","",INDEX('DM01-AV-CH'!$I$6:$I$2006,$N225)))</f>
        <v/>
      </c>
    </row>
    <row r="226" spans="1:41" x14ac:dyDescent="0.25">
      <c r="A226" s="201">
        <v>221</v>
      </c>
      <c r="B226" s="148" t="str" cm="1">
        <f t="array" ref="B226">IF(A226="","",INDEX(Korrelation!$E$4:$E$2004,A226))</f>
        <v>72</v>
      </c>
      <c r="C226" s="148">
        <f t="shared" si="30"/>
        <v>0</v>
      </c>
      <c r="D226" s="148">
        <f t="shared" si="31"/>
        <v>0</v>
      </c>
      <c r="E226" s="148">
        <f t="shared" si="32"/>
        <v>72</v>
      </c>
      <c r="F226" s="148" t="str">
        <f t="shared" si="33"/>
        <v/>
      </c>
      <c r="G226" s="148" t="str">
        <f t="shared" si="34"/>
        <v/>
      </c>
      <c r="H226" s="148" t="str" cm="1">
        <f t="array" ref="H226">IF(A226="","",INDEX(Korrelation!$F$4:$F$2004,A226))</f>
        <v>-</v>
      </c>
      <c r="I226" s="148">
        <f t="shared" si="35"/>
        <v>0</v>
      </c>
      <c r="J226" s="148">
        <f t="shared" si="36"/>
        <v>0</v>
      </c>
      <c r="K226" s="148" t="str">
        <f t="shared" si="37"/>
        <v/>
      </c>
      <c r="L226" s="148" t="str">
        <f t="shared" si="38"/>
        <v/>
      </c>
      <c r="M226" s="148" t="str">
        <f t="shared" si="39"/>
        <v/>
      </c>
      <c r="N226" s="148" t="str" cm="1">
        <f t="array" ref="N226">IF(A226="","",INDEX(Korrelation!$G$4:$G$2004,A226))</f>
        <v>-</v>
      </c>
      <c r="O226" s="148"/>
      <c r="P226" s="68" t="str" cm="1">
        <f t="array" aca="1" ref="P226" ca="1">IF(E226="",IF(K226="","",HYPERLINK("#DMAV_Dienste!"&amp;RIGHT(CELL("adresse",OFFSET(DMAV_Dienste!$E$6,K226-1,0)),LEN(CELL("adresse",OFFSET(DMAV_Dienste!$E$6,K226-1,0)))-FIND("!",CELL("adresse",OFFSET(DMAV_Dienste!$E$6,K226-1,0)))),"Dienst")),HYPERLINK("#DMAV_Modell!"&amp;RIGHT(CELL("adresse",OFFSET(DMAV_Modell!$G$6,E226-1,0)),LEN(CELL("adresse",OFFSET(DMAV_Modell!$G$6,E226-1,0)))-FIND("!",CELL("adresse",OFFSET(DMAV_Modell!$G$6,E226-1,0)))),"Modell"))</f>
        <v>Modell</v>
      </c>
      <c r="Q226" s="85" t="str" cm="1">
        <f t="array" ref="Q226">IF(E226="",IF(K226="","",IF(INDEX(DMAV_Dienste!$H$6:$H$2006,K226)="","",INDEX(DMAV_Dienste!$H$6:$H$2006,K226))),IF(INDEX(DMAV_Modell!$J$6:$J$2006,E226)="","",INDEX(DMAV_Modell!$J$6:$J$2006,E226)))</f>
        <v>DOMAIN</v>
      </c>
      <c r="R226" s="86" t="str" cm="1">
        <f t="array" ref="R226">IF(E226="",IF(K226="","",IF(INDEX(DMAV_Dienste!$G$6:$G$2006,K226)="","",INDEX(DMAV_Dienste!$G$6:$G$2006,K226))),IF(INDEX(DMAV_Modell!$I$6:$I$2006,E226)="","",INDEX(DMAV_Modell!$I$6:$I$2006,E226)))</f>
        <v>FixpunkteAVKategorie3</v>
      </c>
      <c r="S226" s="86" t="str" cm="1">
        <f t="array" ref="S226">IF(E226="",IF(K226="","",IF(INDEX(DMAV_Dienste!$I$6:$I$2006,K226)="","",INDEX(DMAV_Dienste!$I$6:$I$2006,K226))),IF(INDEX(DMAV_Modell!$K$6:$K$2006,E226)="","",INDEX(DMAV_Modell!$K$6:$K$2006,E226)))</f>
        <v>Grenzpunktfunktion</v>
      </c>
      <c r="T226" s="86" t="str" cm="1">
        <f t="array" ref="T226">IF(E226="",IF(K226="","",IF(INDEX(DMAV_Dienste!$L$6:$L$2006,K226)="","",INDEX(DMAV_Dienste!$L$6:$L$2006,K226))),IF(INDEX(DMAV_Modell!$N$6:$N$2006,E226)="","",INDEX(DMAV_Modell!$N$6:$N$2006,E226)))</f>
        <v/>
      </c>
      <c r="U226" s="87" t="str" cm="1">
        <f t="array" aca="1" ref="U226" ca="1">IF(AND(F226="",L226=""),"",HYPERLINK("#"&amp;RIGHT(CELL("dateiname"),LEN(CELL("dateiname"))-FIND("]",CELL("dateiname")))&amp;"!"&amp;CELL("adresse",OFFSET($F$6,MATCH(IF(F226="",L226,F226),$E$6:$E$2000,0)-1,4)),"STRUCT"))</f>
        <v/>
      </c>
      <c r="V226" s="88" t="str" cm="1">
        <f t="array" aca="1" ref="V226" ca="1">IF(AND(G226="",M226=""),"",HYPERLINK("#"&amp;RIGHT(CELL("dateiname"),LEN(CELL("dateiname"))-FIND("]",CELL("dateiname")))&amp;"!"&amp;CELL("adresse",OFFSET($G$6,MATCH(IF(G226="",M226,G226),$E$6:$E$2000,0)-1,3)),"SUBSTRUCT"))</f>
        <v/>
      </c>
      <c r="X226" s="104"/>
      <c r="Z226" s="117"/>
      <c r="AA226" s="118"/>
      <c r="AB226" s="119"/>
      <c r="AC226" s="120"/>
      <c r="AE226" s="109"/>
      <c r="AF226" s="110"/>
      <c r="AG226" s="111"/>
      <c r="AH226" s="112"/>
      <c r="AJ226" s="101"/>
      <c r="AL226" s="68" t="str" cm="1">
        <f t="array" aca="1" ref="AL226" ca="1">IF(N226="-","",HYPERLINK("#'DM01-AV-CH'!"&amp;RIGHT(CELL("adresse",OFFSET('DM01-AV-CH'!$G$6,N226-1,0)),LEN(CELL("adresse",OFFSET('DM01-AV-CH'!$G$6,N226-1,0)))-FIND("!",CELL("adresse",OFFSET('DM01-AV-CH'!$G$6,N226-1,0)))),"Modell"))</f>
        <v/>
      </c>
      <c r="AM226" s="96" t="str" cm="1">
        <f t="array" ref="AM226">IF($N226="-","",IF(INDEX('DM01-AV-CH'!$G$6:$G$2006,$N226)="","",INDEX('DM01-AV-CH'!$G$6:$G$2006,$N226)))</f>
        <v/>
      </c>
      <c r="AN226" s="97" t="str" cm="1">
        <f t="array" ref="AN226">IF($N226="-","",IF(INDEX('DM01-AV-CH'!$H$6:$H$2006,$N226)="","",INDEX('DM01-AV-CH'!$H$6:$H$2006,$N226)))</f>
        <v/>
      </c>
      <c r="AO226" s="98" t="str" cm="1">
        <f t="array" ref="AO226">IF($N226="-","",IF(INDEX('DM01-AV-CH'!$I$6:$I$2006,$N226)="","",INDEX('DM01-AV-CH'!$I$6:$I$2006,$N226)))</f>
        <v/>
      </c>
    </row>
    <row r="227" spans="1:41" x14ac:dyDescent="0.25">
      <c r="A227" s="201">
        <v>222</v>
      </c>
      <c r="B227" s="148" t="str" cm="1">
        <f t="array" ref="B227">IF(A227="","",INDEX(Korrelation!$E$4:$E$2004,A227))</f>
        <v>73</v>
      </c>
      <c r="C227" s="148">
        <f t="shared" si="30"/>
        <v>0</v>
      </c>
      <c r="D227" s="148">
        <f t="shared" si="31"/>
        <v>0</v>
      </c>
      <c r="E227" s="148">
        <f t="shared" si="32"/>
        <v>73</v>
      </c>
      <c r="F227" s="148" t="str">
        <f t="shared" si="33"/>
        <v/>
      </c>
      <c r="G227" s="148" t="str">
        <f t="shared" si="34"/>
        <v/>
      </c>
      <c r="H227" s="148" t="str" cm="1">
        <f t="array" ref="H227">IF(A227="","",INDEX(Korrelation!$F$4:$F$2004,A227))</f>
        <v>-</v>
      </c>
      <c r="I227" s="148">
        <f t="shared" si="35"/>
        <v>0</v>
      </c>
      <c r="J227" s="148">
        <f t="shared" si="36"/>
        <v>0</v>
      </c>
      <c r="K227" s="148" t="str">
        <f t="shared" si="37"/>
        <v/>
      </c>
      <c r="L227" s="148" t="str">
        <f t="shared" si="38"/>
        <v/>
      </c>
      <c r="M227" s="148" t="str">
        <f t="shared" si="39"/>
        <v/>
      </c>
      <c r="N227" s="148" t="str" cm="1">
        <f t="array" ref="N227">IF(A227="","",INDEX(Korrelation!$G$4:$G$2004,A227))</f>
        <v>-</v>
      </c>
      <c r="O227" s="148"/>
      <c r="P227" s="68" t="str" cm="1">
        <f t="array" aca="1" ref="P227" ca="1">IF(E227="",IF(K227="","",HYPERLINK("#DMAV_Dienste!"&amp;RIGHT(CELL("adresse",OFFSET(DMAV_Dienste!$E$6,K227-1,0)),LEN(CELL("adresse",OFFSET(DMAV_Dienste!$E$6,K227-1,0)))-FIND("!",CELL("adresse",OFFSET(DMAV_Dienste!$E$6,K227-1,0)))),"Dienst")),HYPERLINK("#DMAV_Modell!"&amp;RIGHT(CELL("adresse",OFFSET(DMAV_Modell!$G$6,E227-1,0)),LEN(CELL("adresse",OFFSET(DMAV_Modell!$G$6,E227-1,0)))-FIND("!",CELL("adresse",OFFSET(DMAV_Modell!$G$6,E227-1,0)))),"Modell"))</f>
        <v>Modell</v>
      </c>
      <c r="Q227" s="85" t="str" cm="1">
        <f t="array" ref="Q227">IF(E227="",IF(K227="","",IF(INDEX(DMAV_Dienste!$H$6:$H$2006,K227)="","",INDEX(DMAV_Dienste!$H$6:$H$2006,K227))),IF(INDEX(DMAV_Modell!$J$6:$J$2006,E227)="","",INDEX(DMAV_Modell!$J$6:$J$2006,E227)))</f>
        <v>DOMAIN</v>
      </c>
      <c r="R227" s="86" t="str" cm="1">
        <f t="array" ref="R227">IF(E227="",IF(K227="","",IF(INDEX(DMAV_Dienste!$G$6:$G$2006,K227)="","",INDEX(DMAV_Dienste!$G$6:$G$2006,K227))),IF(INDEX(DMAV_Modell!$I$6:$I$2006,E227)="","",INDEX(DMAV_Modell!$I$6:$I$2006,E227)))</f>
        <v>FixpunkteAVKategorie3</v>
      </c>
      <c r="S227" s="86" t="str" cm="1">
        <f t="array" ref="S227">IF(E227="",IF(K227="","",IF(INDEX(DMAV_Dienste!$I$6:$I$2006,K227)="","",INDEX(DMAV_Dienste!$I$6:$I$2006,K227))),IF(INDEX(DMAV_Modell!$K$6:$K$2006,E227)="","",INDEX(DMAV_Modell!$K$6:$K$2006,E227)))</f>
        <v>Grenzpunktfunktion</v>
      </c>
      <c r="T227" s="86" t="str" cm="1">
        <f t="array" ref="T227">IF(E227="",IF(K227="","",IF(INDEX(DMAV_Dienste!$L$6:$L$2006,K227)="","",INDEX(DMAV_Dienste!$L$6:$L$2006,K227))),IF(INDEX(DMAV_Modell!$N$6:$N$2006,E227)="","",INDEX(DMAV_Modell!$N$6:$N$2006,E227)))</f>
        <v/>
      </c>
      <c r="U227" s="87" t="str" cm="1">
        <f t="array" aca="1" ref="U227" ca="1">IF(AND(F227="",L227=""),"",HYPERLINK("#"&amp;RIGHT(CELL("dateiname"),LEN(CELL("dateiname"))-FIND("]",CELL("dateiname")))&amp;"!"&amp;CELL("adresse",OFFSET($F$6,MATCH(IF(F227="",L227,F227),$E$6:$E$2000,0)-1,4)),"STRUCT"))</f>
        <v/>
      </c>
      <c r="V227" s="88" t="str" cm="1">
        <f t="array" aca="1" ref="V227" ca="1">IF(AND(G227="",M227=""),"",HYPERLINK("#"&amp;RIGHT(CELL("dateiname"),LEN(CELL("dateiname"))-FIND("]",CELL("dateiname")))&amp;"!"&amp;CELL("adresse",OFFSET($G$6,MATCH(IF(G227="",M227,G227),$E$6:$E$2000,0)-1,3)),"SUBSTRUCT"))</f>
        <v/>
      </c>
      <c r="X227" s="104"/>
      <c r="Z227" s="117"/>
      <c r="AA227" s="118"/>
      <c r="AB227" s="119"/>
      <c r="AC227" s="120"/>
      <c r="AE227" s="109"/>
      <c r="AF227" s="110"/>
      <c r="AG227" s="111"/>
      <c r="AH227" s="112"/>
      <c r="AJ227" s="101"/>
      <c r="AL227" s="68" t="str" cm="1">
        <f t="array" aca="1" ref="AL227" ca="1">IF(N227="-","",HYPERLINK("#'DM01-AV-CH'!"&amp;RIGHT(CELL("adresse",OFFSET('DM01-AV-CH'!$G$6,N227-1,0)),LEN(CELL("adresse",OFFSET('DM01-AV-CH'!$G$6,N227-1,0)))-FIND("!",CELL("adresse",OFFSET('DM01-AV-CH'!$G$6,N227-1,0)))),"Modell"))</f>
        <v/>
      </c>
      <c r="AM227" s="96" t="str" cm="1">
        <f t="array" ref="AM227">IF($N227="-","",IF(INDEX('DM01-AV-CH'!$G$6:$G$2006,$N227)="","",INDEX('DM01-AV-CH'!$G$6:$G$2006,$N227)))</f>
        <v/>
      </c>
      <c r="AN227" s="97" t="str" cm="1">
        <f t="array" ref="AN227">IF($N227="-","",IF(INDEX('DM01-AV-CH'!$H$6:$H$2006,$N227)="","",INDEX('DM01-AV-CH'!$H$6:$H$2006,$N227)))</f>
        <v/>
      </c>
      <c r="AO227" s="98" t="str" cm="1">
        <f t="array" ref="AO227">IF($N227="-","",IF(INDEX('DM01-AV-CH'!$I$6:$I$2006,$N227)="","",INDEX('DM01-AV-CH'!$I$6:$I$2006,$N227)))</f>
        <v/>
      </c>
    </row>
    <row r="228" spans="1:41" x14ac:dyDescent="0.25">
      <c r="A228" s="201">
        <v>223</v>
      </c>
      <c r="B228" s="148" t="str" cm="1">
        <f t="array" ref="B228">IF(A228="","",INDEX(Korrelation!$E$4:$E$2004,A228))</f>
        <v>74</v>
      </c>
      <c r="C228" s="148">
        <f t="shared" si="30"/>
        <v>0</v>
      </c>
      <c r="D228" s="148">
        <f t="shared" si="31"/>
        <v>0</v>
      </c>
      <c r="E228" s="148">
        <f t="shared" si="32"/>
        <v>74</v>
      </c>
      <c r="F228" s="148" t="str">
        <f t="shared" si="33"/>
        <v/>
      </c>
      <c r="G228" s="148" t="str">
        <f t="shared" si="34"/>
        <v/>
      </c>
      <c r="H228" s="148" t="str" cm="1">
        <f t="array" ref="H228">IF(A228="","",INDEX(Korrelation!$F$4:$F$2004,A228))</f>
        <v>-</v>
      </c>
      <c r="I228" s="148">
        <f t="shared" si="35"/>
        <v>0</v>
      </c>
      <c r="J228" s="148">
        <f t="shared" si="36"/>
        <v>0</v>
      </c>
      <c r="K228" s="148" t="str">
        <f t="shared" si="37"/>
        <v/>
      </c>
      <c r="L228" s="148" t="str">
        <f t="shared" si="38"/>
        <v/>
      </c>
      <c r="M228" s="148" t="str">
        <f t="shared" si="39"/>
        <v/>
      </c>
      <c r="N228" s="148" cm="1">
        <f t="array" ref="N228">IF(A228="","",INDEX(Korrelation!$G$4:$G$2004,A228))</f>
        <v>125</v>
      </c>
      <c r="O228" s="148"/>
      <c r="P228" s="68" t="str" cm="1">
        <f t="array" aca="1" ref="P228" ca="1">IF(E228="",IF(K228="","",HYPERLINK("#DMAV_Dienste!"&amp;RIGHT(CELL("adresse",OFFSET(DMAV_Dienste!$E$6,K228-1,0)),LEN(CELL("adresse",OFFSET(DMAV_Dienste!$E$6,K228-1,0)))-FIND("!",CELL("adresse",OFFSET(DMAV_Dienste!$E$6,K228-1,0)))),"Dienst")),HYPERLINK("#DMAV_Modell!"&amp;RIGHT(CELL("adresse",OFFSET(DMAV_Modell!$G$6,E228-1,0)),LEN(CELL("adresse",OFFSET(DMAV_Modell!$G$6,E228-1,0)))-FIND("!",CELL("adresse",OFFSET(DMAV_Modell!$G$6,E228-1,0)))),"Modell"))</f>
        <v>Modell</v>
      </c>
      <c r="Q228" s="85" t="str" cm="1">
        <f t="array" ref="Q228">IF(E228="",IF(K228="","",IF(INDEX(DMAV_Dienste!$H$6:$H$2006,K228)="","",INDEX(DMAV_Dienste!$H$6:$H$2006,K228))),IF(INDEX(DMAV_Modell!$J$6:$J$2006,E228)="","",INDEX(DMAV_Modell!$J$6:$J$2006,E228)))</f>
        <v>CLASS</v>
      </c>
      <c r="R228" s="86" t="str" cm="1">
        <f t="array" ref="R228">IF(E228="",IF(K228="","",IF(INDEX(DMAV_Dienste!$G$6:$G$2006,K228)="","",INDEX(DMAV_Dienste!$G$6:$G$2006,K228))),IF(INDEX(DMAV_Modell!$I$6:$I$2006,E228)="","",INDEX(DMAV_Modell!$I$6:$I$2006,E228)))</f>
        <v>FixpunkteAVKategorie3</v>
      </c>
      <c r="S228" s="86" t="str" cm="1">
        <f t="array" ref="S228">IF(E228="",IF(K228="","",IF(INDEX(DMAV_Dienste!$I$6:$I$2006,K228)="","",INDEX(DMAV_Dienste!$I$6:$I$2006,K228))),IF(INDEX(DMAV_Modell!$K$6:$K$2006,E228)="","",INDEX(DMAV_Modell!$K$6:$K$2006,E228)))</f>
        <v>LFP3Nachfuehrung</v>
      </c>
      <c r="T228" s="86" t="str" cm="1">
        <f t="array" ref="T228">IF(E228="",IF(K228="","",IF(INDEX(DMAV_Dienste!$L$6:$L$2006,K228)="","",INDEX(DMAV_Dienste!$L$6:$L$2006,K228))),IF(INDEX(DMAV_Modell!$N$6:$N$2006,E228)="","",INDEX(DMAV_Modell!$N$6:$N$2006,E228)))</f>
        <v>NBIdent</v>
      </c>
      <c r="U228" s="87" t="str" cm="1">
        <f t="array" aca="1" ref="U228" ca="1">IF(AND(F228="",L228=""),"",HYPERLINK("#"&amp;RIGHT(CELL("dateiname"),LEN(CELL("dateiname"))-FIND("]",CELL("dateiname")))&amp;"!"&amp;CELL("adresse",OFFSET($F$6,MATCH(IF(F228="",L228,F228),$E$6:$E$2000,0)-1,4)),"STRUCT"))</f>
        <v/>
      </c>
      <c r="V228" s="88" t="str" cm="1">
        <f t="array" aca="1" ref="V228" ca="1">IF(AND(G228="",M228=""),"",HYPERLINK("#"&amp;RIGHT(CELL("dateiname"),LEN(CELL("dateiname"))-FIND("]",CELL("dateiname")))&amp;"!"&amp;CELL("adresse",OFFSET($G$6,MATCH(IF(G228="",M228,G228),$E$6:$E$2000,0)-1,3)),"SUBSTRUCT"))</f>
        <v/>
      </c>
      <c r="X228" s="104"/>
      <c r="Z228" s="117"/>
      <c r="AA228" s="118"/>
      <c r="AB228" s="119"/>
      <c r="AC228" s="120"/>
      <c r="AE228" s="109"/>
      <c r="AF228" s="110"/>
      <c r="AG228" s="111"/>
      <c r="AH228" s="112"/>
      <c r="AJ228" s="101"/>
      <c r="AL228" s="68" t="str" cm="1">
        <f t="array" aca="1" ref="AL228" ca="1">IF(N228="-","",HYPERLINK("#'DM01-AV-CH'!"&amp;RIGHT(CELL("adresse",OFFSET('DM01-AV-CH'!$G$6,N228-1,0)),LEN(CELL("adresse",OFFSET('DM01-AV-CH'!$G$6,N228-1,0)))-FIND("!",CELL("adresse",OFFSET('DM01-AV-CH'!$G$6,N228-1,0)))),"Modell"))</f>
        <v>Modell</v>
      </c>
      <c r="AM228" s="96" t="str" cm="1">
        <f t="array" ref="AM228">IF($N228="-","",IF(INDEX('DM01-AV-CH'!$G$6:$G$2006,$N228)="","",INDEX('DM01-AV-CH'!$G$6:$G$2006,$N228)))</f>
        <v>FixpunkteKategorie3</v>
      </c>
      <c r="AN228" s="97" t="str" cm="1">
        <f t="array" ref="AN228">IF($N228="-","",IF(INDEX('DM01-AV-CH'!$H$6:$H$2006,$N228)="","",INDEX('DM01-AV-CH'!$H$6:$H$2006,$N228)))</f>
        <v>LFP3Nachfuehrung</v>
      </c>
      <c r="AO228" s="98" t="str" cm="1">
        <f t="array" ref="AO228">IF($N228="-","",IF(INDEX('DM01-AV-CH'!$I$6:$I$2006,$N228)="","",INDEX('DM01-AV-CH'!$I$6:$I$2006,$N228)))</f>
        <v>NBIdent</v>
      </c>
    </row>
    <row r="229" spans="1:41" x14ac:dyDescent="0.25">
      <c r="A229" s="201">
        <v>224</v>
      </c>
      <c r="B229" s="148" t="str" cm="1">
        <f t="array" ref="B229">IF(A229="","",INDEX(Korrelation!$E$4:$E$2004,A229))</f>
        <v>75</v>
      </c>
      <c r="C229" s="148">
        <f t="shared" si="30"/>
        <v>0</v>
      </c>
      <c r="D229" s="148">
        <f t="shared" si="31"/>
        <v>0</v>
      </c>
      <c r="E229" s="148">
        <f t="shared" si="32"/>
        <v>75</v>
      </c>
      <c r="F229" s="148" t="str">
        <f t="shared" si="33"/>
        <v/>
      </c>
      <c r="G229" s="148" t="str">
        <f t="shared" si="34"/>
        <v/>
      </c>
      <c r="H229" s="148" t="str" cm="1">
        <f t="array" ref="H229">IF(A229="","",INDEX(Korrelation!$F$4:$F$2004,A229))</f>
        <v>-</v>
      </c>
      <c r="I229" s="148">
        <f t="shared" si="35"/>
        <v>0</v>
      </c>
      <c r="J229" s="148">
        <f t="shared" si="36"/>
        <v>0</v>
      </c>
      <c r="K229" s="148" t="str">
        <f t="shared" si="37"/>
        <v/>
      </c>
      <c r="L229" s="148" t="str">
        <f t="shared" si="38"/>
        <v/>
      </c>
      <c r="M229" s="148" t="str">
        <f t="shared" si="39"/>
        <v/>
      </c>
      <c r="N229" s="148" cm="1">
        <f t="array" ref="N229">IF(A229="","",INDEX(Korrelation!$G$4:$G$2004,A229))</f>
        <v>126</v>
      </c>
      <c r="O229" s="148"/>
      <c r="P229" s="68" t="str" cm="1">
        <f t="array" aca="1" ref="P229" ca="1">IF(E229="",IF(K229="","",HYPERLINK("#DMAV_Dienste!"&amp;RIGHT(CELL("adresse",OFFSET(DMAV_Dienste!$E$6,K229-1,0)),LEN(CELL("adresse",OFFSET(DMAV_Dienste!$E$6,K229-1,0)))-FIND("!",CELL("adresse",OFFSET(DMAV_Dienste!$E$6,K229-1,0)))),"Dienst")),HYPERLINK("#DMAV_Modell!"&amp;RIGHT(CELL("adresse",OFFSET(DMAV_Modell!$G$6,E229-1,0)),LEN(CELL("adresse",OFFSET(DMAV_Modell!$G$6,E229-1,0)))-FIND("!",CELL("adresse",OFFSET(DMAV_Modell!$G$6,E229-1,0)))),"Modell"))</f>
        <v>Modell</v>
      </c>
      <c r="Q229" s="85" t="str" cm="1">
        <f t="array" ref="Q229">IF(E229="",IF(K229="","",IF(INDEX(DMAV_Dienste!$H$6:$H$2006,K229)="","",INDEX(DMAV_Dienste!$H$6:$H$2006,K229))),IF(INDEX(DMAV_Modell!$J$6:$J$2006,E229)="","",INDEX(DMAV_Modell!$J$6:$J$2006,E229)))</f>
        <v>CLASS</v>
      </c>
      <c r="R229" s="86" t="str" cm="1">
        <f t="array" ref="R229">IF(E229="",IF(K229="","",IF(INDEX(DMAV_Dienste!$G$6:$G$2006,K229)="","",INDEX(DMAV_Dienste!$G$6:$G$2006,K229))),IF(INDEX(DMAV_Modell!$I$6:$I$2006,E229)="","",INDEX(DMAV_Modell!$I$6:$I$2006,E229)))</f>
        <v>FixpunkteAVKategorie3</v>
      </c>
      <c r="S229" s="86" t="str" cm="1">
        <f t="array" ref="S229">IF(E229="",IF(K229="","",IF(INDEX(DMAV_Dienste!$I$6:$I$2006,K229)="","",INDEX(DMAV_Dienste!$I$6:$I$2006,K229))),IF(INDEX(DMAV_Modell!$K$6:$K$2006,E229)="","",INDEX(DMAV_Modell!$K$6:$K$2006,E229)))</f>
        <v>LFP3Nachfuehrung</v>
      </c>
      <c r="T229" s="86" t="str" cm="1">
        <f t="array" ref="T229">IF(E229="",IF(K229="","",IF(INDEX(DMAV_Dienste!$L$6:$L$2006,K229)="","",INDEX(DMAV_Dienste!$L$6:$L$2006,K229))),IF(INDEX(DMAV_Modell!$N$6:$N$2006,E229)="","",INDEX(DMAV_Modell!$N$6:$N$2006,E229)))</f>
        <v>Identifikator</v>
      </c>
      <c r="U229" s="87" t="str" cm="1">
        <f t="array" aca="1" ref="U229" ca="1">IF(AND(F229="",L229=""),"",HYPERLINK("#"&amp;RIGHT(CELL("dateiname"),LEN(CELL("dateiname"))-FIND("]",CELL("dateiname")))&amp;"!"&amp;CELL("adresse",OFFSET($F$6,MATCH(IF(F229="",L229,F229),$E$6:$E$2000,0)-1,4)),"STRUCT"))</f>
        <v/>
      </c>
      <c r="V229" s="88" t="str" cm="1">
        <f t="array" aca="1" ref="V229" ca="1">IF(AND(G229="",M229=""),"",HYPERLINK("#"&amp;RIGHT(CELL("dateiname"),LEN(CELL("dateiname"))-FIND("]",CELL("dateiname")))&amp;"!"&amp;CELL("adresse",OFFSET($G$6,MATCH(IF(G229="",M229,G229),$E$6:$E$2000,0)-1,3)),"SUBSTRUCT"))</f>
        <v/>
      </c>
      <c r="X229" s="104"/>
      <c r="Z229" s="117"/>
      <c r="AA229" s="118"/>
      <c r="AB229" s="119"/>
      <c r="AC229" s="120"/>
      <c r="AE229" s="109"/>
      <c r="AF229" s="110"/>
      <c r="AG229" s="111"/>
      <c r="AH229" s="112"/>
      <c r="AJ229" s="101"/>
      <c r="AL229" s="68" t="str" cm="1">
        <f t="array" aca="1" ref="AL229" ca="1">IF(N229="-","",HYPERLINK("#'DM01-AV-CH'!"&amp;RIGHT(CELL("adresse",OFFSET('DM01-AV-CH'!$G$6,N229-1,0)),LEN(CELL("adresse",OFFSET('DM01-AV-CH'!$G$6,N229-1,0)))-FIND("!",CELL("adresse",OFFSET('DM01-AV-CH'!$G$6,N229-1,0)))),"Modell"))</f>
        <v>Modell</v>
      </c>
      <c r="AM229" s="96" t="str" cm="1">
        <f t="array" ref="AM229">IF($N229="-","",IF(INDEX('DM01-AV-CH'!$G$6:$G$2006,$N229)="","",INDEX('DM01-AV-CH'!$G$6:$G$2006,$N229)))</f>
        <v>FixpunkteKategorie3</v>
      </c>
      <c r="AN229" s="97" t="str" cm="1">
        <f t="array" ref="AN229">IF($N229="-","",IF(INDEX('DM01-AV-CH'!$H$6:$H$2006,$N229)="","",INDEX('DM01-AV-CH'!$H$6:$H$2006,$N229)))</f>
        <v>LFP3Nachfuehrung</v>
      </c>
      <c r="AO229" s="98" t="str" cm="1">
        <f t="array" ref="AO229">IF($N229="-","",IF(INDEX('DM01-AV-CH'!$I$6:$I$2006,$N229)="","",INDEX('DM01-AV-CH'!$I$6:$I$2006,$N229)))</f>
        <v>Identifikator</v>
      </c>
    </row>
    <row r="230" spans="1:41" x14ac:dyDescent="0.25">
      <c r="A230" s="201">
        <v>225</v>
      </c>
      <c r="B230" s="148" t="str" cm="1">
        <f t="array" ref="B230">IF(A230="","",INDEX(Korrelation!$E$4:$E$2004,A230))</f>
        <v>76</v>
      </c>
      <c r="C230" s="148">
        <f t="shared" si="30"/>
        <v>0</v>
      </c>
      <c r="D230" s="148">
        <f t="shared" si="31"/>
        <v>0</v>
      </c>
      <c r="E230" s="148">
        <f t="shared" si="32"/>
        <v>76</v>
      </c>
      <c r="F230" s="148" t="str">
        <f t="shared" si="33"/>
        <v/>
      </c>
      <c r="G230" s="148" t="str">
        <f t="shared" si="34"/>
        <v/>
      </c>
      <c r="H230" s="148" t="str" cm="1">
        <f t="array" ref="H230">IF(A230="","",INDEX(Korrelation!$F$4:$F$2004,A230))</f>
        <v>-</v>
      </c>
      <c r="I230" s="148">
        <f t="shared" si="35"/>
        <v>0</v>
      </c>
      <c r="J230" s="148">
        <f t="shared" si="36"/>
        <v>0</v>
      </c>
      <c r="K230" s="148" t="str">
        <f t="shared" si="37"/>
        <v/>
      </c>
      <c r="L230" s="148" t="str">
        <f t="shared" si="38"/>
        <v/>
      </c>
      <c r="M230" s="148" t="str">
        <f t="shared" si="39"/>
        <v/>
      </c>
      <c r="N230" s="148" cm="1">
        <f t="array" ref="N230">IF(A230="","",INDEX(Korrelation!$G$4:$G$2004,A230))</f>
        <v>127</v>
      </c>
      <c r="O230" s="148"/>
      <c r="P230" s="68" t="str" cm="1">
        <f t="array" aca="1" ref="P230" ca="1">IF(E230="",IF(K230="","",HYPERLINK("#DMAV_Dienste!"&amp;RIGHT(CELL("adresse",OFFSET(DMAV_Dienste!$E$6,K230-1,0)),LEN(CELL("adresse",OFFSET(DMAV_Dienste!$E$6,K230-1,0)))-FIND("!",CELL("adresse",OFFSET(DMAV_Dienste!$E$6,K230-1,0)))),"Dienst")),HYPERLINK("#DMAV_Modell!"&amp;RIGHT(CELL("adresse",OFFSET(DMAV_Modell!$G$6,E230-1,0)),LEN(CELL("adresse",OFFSET(DMAV_Modell!$G$6,E230-1,0)))-FIND("!",CELL("adresse",OFFSET(DMAV_Modell!$G$6,E230-1,0)))),"Modell"))</f>
        <v>Modell</v>
      </c>
      <c r="Q230" s="85" t="str" cm="1">
        <f t="array" ref="Q230">IF(E230="",IF(K230="","",IF(INDEX(DMAV_Dienste!$H$6:$H$2006,K230)="","",INDEX(DMAV_Dienste!$H$6:$H$2006,K230))),IF(INDEX(DMAV_Modell!$J$6:$J$2006,E230)="","",INDEX(DMAV_Modell!$J$6:$J$2006,E230)))</f>
        <v>CLASS</v>
      </c>
      <c r="R230" s="86" t="str" cm="1">
        <f t="array" ref="R230">IF(E230="",IF(K230="","",IF(INDEX(DMAV_Dienste!$G$6:$G$2006,K230)="","",INDEX(DMAV_Dienste!$G$6:$G$2006,K230))),IF(INDEX(DMAV_Modell!$I$6:$I$2006,E230)="","",INDEX(DMAV_Modell!$I$6:$I$2006,E230)))</f>
        <v>FixpunkteAVKategorie3</v>
      </c>
      <c r="S230" s="86" t="str" cm="1">
        <f t="array" ref="S230">IF(E230="",IF(K230="","",IF(INDEX(DMAV_Dienste!$I$6:$I$2006,K230)="","",INDEX(DMAV_Dienste!$I$6:$I$2006,K230))),IF(INDEX(DMAV_Modell!$K$6:$K$2006,E230)="","",INDEX(DMAV_Modell!$K$6:$K$2006,E230)))</f>
        <v>LFP3Nachfuehrung</v>
      </c>
      <c r="T230" s="86" t="str" cm="1">
        <f t="array" ref="T230">IF(E230="",IF(K230="","",IF(INDEX(DMAV_Dienste!$L$6:$L$2006,K230)="","",INDEX(DMAV_Dienste!$L$6:$L$2006,K230))),IF(INDEX(DMAV_Modell!$N$6:$N$2006,E230)="","",INDEX(DMAV_Modell!$N$6:$N$2006,E230)))</f>
        <v>Beschreibung</v>
      </c>
      <c r="U230" s="87" t="str" cm="1">
        <f t="array" aca="1" ref="U230" ca="1">IF(AND(F230="",L230=""),"",HYPERLINK("#"&amp;RIGHT(CELL("dateiname"),LEN(CELL("dateiname"))-FIND("]",CELL("dateiname")))&amp;"!"&amp;CELL("adresse",OFFSET($F$6,MATCH(IF(F230="",L230,F230),$E$6:$E$2000,0)-1,4)),"STRUCT"))</f>
        <v/>
      </c>
      <c r="V230" s="88" t="str" cm="1">
        <f t="array" aca="1" ref="V230" ca="1">IF(AND(G230="",M230=""),"",HYPERLINK("#"&amp;RIGHT(CELL("dateiname"),LEN(CELL("dateiname"))-FIND("]",CELL("dateiname")))&amp;"!"&amp;CELL("adresse",OFFSET($G$6,MATCH(IF(G230="",M230,G230),$E$6:$E$2000,0)-1,3)),"SUBSTRUCT"))</f>
        <v/>
      </c>
      <c r="X230" s="104"/>
      <c r="Z230" s="117"/>
      <c r="AA230" s="118"/>
      <c r="AB230" s="119"/>
      <c r="AC230" s="120"/>
      <c r="AE230" s="109"/>
      <c r="AF230" s="110"/>
      <c r="AG230" s="111"/>
      <c r="AH230" s="112"/>
      <c r="AJ230" s="101"/>
      <c r="AL230" s="68" t="str" cm="1">
        <f t="array" aca="1" ref="AL230" ca="1">IF(N230="-","",HYPERLINK("#'DM01-AV-CH'!"&amp;RIGHT(CELL("adresse",OFFSET('DM01-AV-CH'!$G$6,N230-1,0)),LEN(CELL("adresse",OFFSET('DM01-AV-CH'!$G$6,N230-1,0)))-FIND("!",CELL("adresse",OFFSET('DM01-AV-CH'!$G$6,N230-1,0)))),"Modell"))</f>
        <v>Modell</v>
      </c>
      <c r="AM230" s="96" t="str" cm="1">
        <f t="array" ref="AM230">IF($N230="-","",IF(INDEX('DM01-AV-CH'!$G$6:$G$2006,$N230)="","",INDEX('DM01-AV-CH'!$G$6:$G$2006,$N230)))</f>
        <v>FixpunkteKategorie3</v>
      </c>
      <c r="AN230" s="97" t="str" cm="1">
        <f t="array" ref="AN230">IF($N230="-","",IF(INDEX('DM01-AV-CH'!$H$6:$H$2006,$N230)="","",INDEX('DM01-AV-CH'!$H$6:$H$2006,$N230)))</f>
        <v>LFP3Nachfuehrung</v>
      </c>
      <c r="AO230" s="98" t="str" cm="1">
        <f t="array" ref="AO230">IF($N230="-","",IF(INDEX('DM01-AV-CH'!$I$6:$I$2006,$N230)="","",INDEX('DM01-AV-CH'!$I$6:$I$2006,$N230)))</f>
        <v>Beschreibung</v>
      </c>
    </row>
    <row r="231" spans="1:41" x14ac:dyDescent="0.25">
      <c r="A231" s="201">
        <v>226</v>
      </c>
      <c r="B231" s="148" t="str" cm="1">
        <f t="array" ref="B231">IF(A231="","",INDEX(Korrelation!$E$4:$E$2004,A231))</f>
        <v>77</v>
      </c>
      <c r="C231" s="148">
        <f t="shared" si="30"/>
        <v>0</v>
      </c>
      <c r="D231" s="148">
        <f t="shared" si="31"/>
        <v>0</v>
      </c>
      <c r="E231" s="148">
        <f t="shared" si="32"/>
        <v>77</v>
      </c>
      <c r="F231" s="148" t="str">
        <f t="shared" si="33"/>
        <v/>
      </c>
      <c r="G231" s="148" t="str">
        <f t="shared" si="34"/>
        <v/>
      </c>
      <c r="H231" s="148" t="str" cm="1">
        <f t="array" ref="H231">IF(A231="","",INDEX(Korrelation!$F$4:$F$2004,A231))</f>
        <v>-</v>
      </c>
      <c r="I231" s="148">
        <f t="shared" si="35"/>
        <v>0</v>
      </c>
      <c r="J231" s="148">
        <f t="shared" si="36"/>
        <v>0</v>
      </c>
      <c r="K231" s="148" t="str">
        <f t="shared" si="37"/>
        <v/>
      </c>
      <c r="L231" s="148" t="str">
        <f t="shared" si="38"/>
        <v/>
      </c>
      <c r="M231" s="148" t="str">
        <f t="shared" si="39"/>
        <v/>
      </c>
      <c r="N231" s="148" cm="1">
        <f t="array" ref="N231">IF(A231="","",INDEX(Korrelation!$G$4:$G$2004,A231))</f>
        <v>128</v>
      </c>
      <c r="O231" s="148"/>
      <c r="P231" s="68" t="str" cm="1">
        <f t="array" aca="1" ref="P231" ca="1">IF(E231="",IF(K231="","",HYPERLINK("#DMAV_Dienste!"&amp;RIGHT(CELL("adresse",OFFSET(DMAV_Dienste!$E$6,K231-1,0)),LEN(CELL("adresse",OFFSET(DMAV_Dienste!$E$6,K231-1,0)))-FIND("!",CELL("adresse",OFFSET(DMAV_Dienste!$E$6,K231-1,0)))),"Dienst")),HYPERLINK("#DMAV_Modell!"&amp;RIGHT(CELL("adresse",OFFSET(DMAV_Modell!$G$6,E231-1,0)),LEN(CELL("adresse",OFFSET(DMAV_Modell!$G$6,E231-1,0)))-FIND("!",CELL("adresse",OFFSET(DMAV_Modell!$G$6,E231-1,0)))),"Modell"))</f>
        <v>Modell</v>
      </c>
      <c r="Q231" s="85" t="str" cm="1">
        <f t="array" ref="Q231">IF(E231="",IF(K231="","",IF(INDEX(DMAV_Dienste!$H$6:$H$2006,K231)="","",INDEX(DMAV_Dienste!$H$6:$H$2006,K231))),IF(INDEX(DMAV_Modell!$J$6:$J$2006,E231)="","",INDEX(DMAV_Modell!$J$6:$J$2006,E231)))</f>
        <v>CLASS</v>
      </c>
      <c r="R231" s="86" t="str" cm="1">
        <f t="array" ref="R231">IF(E231="",IF(K231="","",IF(INDEX(DMAV_Dienste!$G$6:$G$2006,K231)="","",INDEX(DMAV_Dienste!$G$6:$G$2006,K231))),IF(INDEX(DMAV_Modell!$I$6:$I$2006,E231)="","",INDEX(DMAV_Modell!$I$6:$I$2006,E231)))</f>
        <v>FixpunkteAVKategorie3</v>
      </c>
      <c r="S231" s="86" t="str" cm="1">
        <f t="array" ref="S231">IF(E231="",IF(K231="","",IF(INDEX(DMAV_Dienste!$I$6:$I$2006,K231)="","",INDEX(DMAV_Dienste!$I$6:$I$2006,K231))),IF(INDEX(DMAV_Modell!$K$6:$K$2006,E231)="","",INDEX(DMAV_Modell!$K$6:$K$2006,E231)))</f>
        <v>LFP3Nachfuehrung</v>
      </c>
      <c r="T231" s="86" t="str" cm="1">
        <f t="array" ref="T231">IF(E231="",IF(K231="","",IF(INDEX(DMAV_Dienste!$L$6:$L$2006,K231)="","",INDEX(DMAV_Dienste!$L$6:$L$2006,K231))),IF(INDEX(DMAV_Modell!$N$6:$N$2006,E231)="","",INDEX(DMAV_Modell!$N$6:$N$2006,E231)))</f>
        <v>Perimeter</v>
      </c>
      <c r="U231" s="87" t="str" cm="1">
        <f t="array" aca="1" ref="U231" ca="1">IF(AND(F231="",L231=""),"",HYPERLINK("#"&amp;RIGHT(CELL("dateiname"),LEN(CELL("dateiname"))-FIND("]",CELL("dateiname")))&amp;"!"&amp;CELL("adresse",OFFSET($F$6,MATCH(IF(F231="",L231,F231),$E$6:$E$2000,0)-1,4)),"STRUCT"))</f>
        <v/>
      </c>
      <c r="V231" s="88" t="str" cm="1">
        <f t="array" aca="1" ref="V231" ca="1">IF(AND(G231="",M231=""),"",HYPERLINK("#"&amp;RIGHT(CELL("dateiname"),LEN(CELL("dateiname"))-FIND("]",CELL("dateiname")))&amp;"!"&amp;CELL("adresse",OFFSET($G$6,MATCH(IF(G231="",M231,G231),$E$6:$E$2000,0)-1,3)),"SUBSTRUCT"))</f>
        <v/>
      </c>
      <c r="X231" s="104"/>
      <c r="Z231" s="117"/>
      <c r="AA231" s="118"/>
      <c r="AB231" s="119"/>
      <c r="AC231" s="120"/>
      <c r="AE231" s="109"/>
      <c r="AF231" s="110"/>
      <c r="AG231" s="111"/>
      <c r="AH231" s="112"/>
      <c r="AJ231" s="101"/>
      <c r="AL231" s="68" t="str" cm="1">
        <f t="array" aca="1" ref="AL231" ca="1">IF(N231="-","",HYPERLINK("#'DM01-AV-CH'!"&amp;RIGHT(CELL("adresse",OFFSET('DM01-AV-CH'!$G$6,N231-1,0)),LEN(CELL("adresse",OFFSET('DM01-AV-CH'!$G$6,N231-1,0)))-FIND("!",CELL("adresse",OFFSET('DM01-AV-CH'!$G$6,N231-1,0)))),"Modell"))</f>
        <v>Modell</v>
      </c>
      <c r="AM231" s="96" t="str" cm="1">
        <f t="array" ref="AM231">IF($N231="-","",IF(INDEX('DM01-AV-CH'!$G$6:$G$2006,$N231)="","",INDEX('DM01-AV-CH'!$G$6:$G$2006,$N231)))</f>
        <v>FixpunkteKategorie3</v>
      </c>
      <c r="AN231" s="97" t="str" cm="1">
        <f t="array" ref="AN231">IF($N231="-","",IF(INDEX('DM01-AV-CH'!$H$6:$H$2006,$N231)="","",INDEX('DM01-AV-CH'!$H$6:$H$2006,$N231)))</f>
        <v>LFP3Nachfuehrung</v>
      </c>
      <c r="AO231" s="98" t="str" cm="1">
        <f t="array" ref="AO231">IF($N231="-","",IF(INDEX('DM01-AV-CH'!$I$6:$I$2006,$N231)="","",INDEX('DM01-AV-CH'!$I$6:$I$2006,$N231)))</f>
        <v>Perimeter</v>
      </c>
    </row>
    <row r="232" spans="1:41" x14ac:dyDescent="0.25">
      <c r="A232" s="201">
        <v>227</v>
      </c>
      <c r="B232" s="148" t="str" cm="1">
        <f t="array" ref="B232">IF(A232="","",INDEX(Korrelation!$E$4:$E$2004,A232))</f>
        <v>78</v>
      </c>
      <c r="C232" s="148">
        <f t="shared" si="30"/>
        <v>0</v>
      </c>
      <c r="D232" s="148">
        <f t="shared" si="31"/>
        <v>0</v>
      </c>
      <c r="E232" s="148">
        <f t="shared" si="32"/>
        <v>78</v>
      </c>
      <c r="F232" s="148" t="str">
        <f t="shared" si="33"/>
        <v/>
      </c>
      <c r="G232" s="148" t="str">
        <f t="shared" si="34"/>
        <v/>
      </c>
      <c r="H232" s="148" t="str" cm="1">
        <f t="array" ref="H232">IF(A232="","",INDEX(Korrelation!$F$4:$F$2004,A232))</f>
        <v>-</v>
      </c>
      <c r="I232" s="148">
        <f t="shared" si="35"/>
        <v>0</v>
      </c>
      <c r="J232" s="148">
        <f t="shared" si="36"/>
        <v>0</v>
      </c>
      <c r="K232" s="148" t="str">
        <f t="shared" si="37"/>
        <v/>
      </c>
      <c r="L232" s="148" t="str">
        <f t="shared" si="38"/>
        <v/>
      </c>
      <c r="M232" s="148" t="str">
        <f t="shared" si="39"/>
        <v/>
      </c>
      <c r="N232" s="148" cm="1">
        <f t="array" ref="N232">IF(A232="","",INDEX(Korrelation!$G$4:$G$2004,A232))</f>
        <v>129</v>
      </c>
      <c r="O232" s="148"/>
      <c r="P232" s="68" t="str" cm="1">
        <f t="array" aca="1" ref="P232" ca="1">IF(E232="",IF(K232="","",HYPERLINK("#DMAV_Dienste!"&amp;RIGHT(CELL("adresse",OFFSET(DMAV_Dienste!$E$6,K232-1,0)),LEN(CELL("adresse",OFFSET(DMAV_Dienste!$E$6,K232-1,0)))-FIND("!",CELL("adresse",OFFSET(DMAV_Dienste!$E$6,K232-1,0)))),"Dienst")),HYPERLINK("#DMAV_Modell!"&amp;RIGHT(CELL("adresse",OFFSET(DMAV_Modell!$G$6,E232-1,0)),LEN(CELL("adresse",OFFSET(DMAV_Modell!$G$6,E232-1,0)))-FIND("!",CELL("adresse",OFFSET(DMAV_Modell!$G$6,E232-1,0)))),"Modell"))</f>
        <v>Modell</v>
      </c>
      <c r="Q232" s="85" t="str" cm="1">
        <f t="array" ref="Q232">IF(E232="",IF(K232="","",IF(INDEX(DMAV_Dienste!$H$6:$H$2006,K232)="","",INDEX(DMAV_Dienste!$H$6:$H$2006,K232))),IF(INDEX(DMAV_Modell!$J$6:$J$2006,E232)="","",INDEX(DMAV_Modell!$J$6:$J$2006,E232)))</f>
        <v>CLASS</v>
      </c>
      <c r="R232" s="86" t="str" cm="1">
        <f t="array" ref="R232">IF(E232="",IF(K232="","",IF(INDEX(DMAV_Dienste!$G$6:$G$2006,K232)="","",INDEX(DMAV_Dienste!$G$6:$G$2006,K232))),IF(INDEX(DMAV_Modell!$I$6:$I$2006,E232)="","",INDEX(DMAV_Modell!$I$6:$I$2006,E232)))</f>
        <v>FixpunkteAVKategorie3</v>
      </c>
      <c r="S232" s="86" t="str" cm="1">
        <f t="array" ref="S232">IF(E232="",IF(K232="","",IF(INDEX(DMAV_Dienste!$I$6:$I$2006,K232)="","",INDEX(DMAV_Dienste!$I$6:$I$2006,K232))),IF(INDEX(DMAV_Modell!$K$6:$K$2006,E232)="","",INDEX(DMAV_Modell!$K$6:$K$2006,E232)))</f>
        <v>LFP3Nachfuehrung</v>
      </c>
      <c r="T232" s="86" t="str" cm="1">
        <f t="array" ref="T232">IF(E232="",IF(K232="","",IF(INDEX(DMAV_Dienste!$L$6:$L$2006,K232)="","",INDEX(DMAV_Dienste!$L$6:$L$2006,K232))),IF(INDEX(DMAV_Modell!$N$6:$N$2006,E232)="","",INDEX(DMAV_Modell!$N$6:$N$2006,E232)))</f>
        <v>GueltigerEintrag</v>
      </c>
      <c r="U232" s="87" t="str" cm="1">
        <f t="array" aca="1" ref="U232" ca="1">IF(AND(F232="",L232=""),"",HYPERLINK("#"&amp;RIGHT(CELL("dateiname"),LEN(CELL("dateiname"))-FIND("]",CELL("dateiname")))&amp;"!"&amp;CELL("adresse",OFFSET($F$6,MATCH(IF(F232="",L232,F232),$E$6:$E$2000,0)-1,4)),"STRUCT"))</f>
        <v/>
      </c>
      <c r="V232" s="88" t="str" cm="1">
        <f t="array" aca="1" ref="V232" ca="1">IF(AND(G232="",M232=""),"",HYPERLINK("#"&amp;RIGHT(CELL("dateiname"),LEN(CELL("dateiname"))-FIND("]",CELL("dateiname")))&amp;"!"&amp;CELL("adresse",OFFSET($G$6,MATCH(IF(G232="",M232,G232),$E$6:$E$2000,0)-1,3)),"SUBSTRUCT"))</f>
        <v/>
      </c>
      <c r="X232" s="104"/>
      <c r="Z232" s="117"/>
      <c r="AA232" s="118"/>
      <c r="AB232" s="119"/>
      <c r="AC232" s="120"/>
      <c r="AE232" s="109"/>
      <c r="AF232" s="110"/>
      <c r="AG232" s="111"/>
      <c r="AH232" s="112"/>
      <c r="AJ232" s="101"/>
      <c r="AL232" s="68" t="str" cm="1">
        <f t="array" aca="1" ref="AL232" ca="1">IF(N232="-","",HYPERLINK("#'DM01-AV-CH'!"&amp;RIGHT(CELL("adresse",OFFSET('DM01-AV-CH'!$G$6,N232-1,0)),LEN(CELL("adresse",OFFSET('DM01-AV-CH'!$G$6,N232-1,0)))-FIND("!",CELL("adresse",OFFSET('DM01-AV-CH'!$G$6,N232-1,0)))),"Modell"))</f>
        <v>Modell</v>
      </c>
      <c r="AM232" s="96" t="str" cm="1">
        <f t="array" ref="AM232">IF($N232="-","",IF(INDEX('DM01-AV-CH'!$G$6:$G$2006,$N232)="","",INDEX('DM01-AV-CH'!$G$6:$G$2006,$N232)))</f>
        <v>FixpunkteKategorie3</v>
      </c>
      <c r="AN232" s="97" t="str" cm="1">
        <f t="array" ref="AN232">IF($N232="-","",IF(INDEX('DM01-AV-CH'!$H$6:$H$2006,$N232)="","",INDEX('DM01-AV-CH'!$H$6:$H$2006,$N232)))</f>
        <v>LFP3Nachfuehrung</v>
      </c>
      <c r="AO232" s="98" t="str" cm="1">
        <f t="array" ref="AO232">IF($N232="-","",IF(INDEX('DM01-AV-CH'!$I$6:$I$2006,$N232)="","",INDEX('DM01-AV-CH'!$I$6:$I$2006,$N232)))</f>
        <v>GueltigerEintrag</v>
      </c>
    </row>
    <row r="233" spans="1:41" ht="28.5" x14ac:dyDescent="0.25">
      <c r="A233" s="201">
        <v>228</v>
      </c>
      <c r="B233" s="148" t="str" cm="1">
        <f t="array" ref="B233">IF(A233="","",INDEX(Korrelation!$E$4:$E$2004,A233))</f>
        <v>78</v>
      </c>
      <c r="C233" s="148">
        <f t="shared" si="30"/>
        <v>0</v>
      </c>
      <c r="D233" s="148">
        <f t="shared" si="31"/>
        <v>0</v>
      </c>
      <c r="E233" s="148">
        <f t="shared" si="32"/>
        <v>78</v>
      </c>
      <c r="F233" s="148" t="str">
        <f t="shared" si="33"/>
        <v/>
      </c>
      <c r="G233" s="148" t="str">
        <f t="shared" si="34"/>
        <v/>
      </c>
      <c r="H233" s="148" t="str" cm="1">
        <f t="array" ref="H233">IF(A233="","",INDEX(Korrelation!$F$4:$F$2004,A233))</f>
        <v>-</v>
      </c>
      <c r="I233" s="148">
        <f t="shared" si="35"/>
        <v>0</v>
      </c>
      <c r="J233" s="148">
        <f t="shared" si="36"/>
        <v>0</v>
      </c>
      <c r="K233" s="148" t="str">
        <f t="shared" si="37"/>
        <v/>
      </c>
      <c r="L233" s="148" t="str">
        <f t="shared" si="38"/>
        <v/>
      </c>
      <c r="M233" s="148" t="str">
        <f t="shared" si="39"/>
        <v/>
      </c>
      <c r="N233" s="148" cm="1">
        <f t="array" ref="N233">IF(A233="","",INDEX(Korrelation!$G$4:$G$2004,A233))</f>
        <v>130</v>
      </c>
      <c r="O233" s="148"/>
      <c r="P233" s="68" t="str" cm="1">
        <f t="array" aca="1" ref="P233" ca="1">IF(E233="",IF(K233="","",HYPERLINK("#DMAV_Dienste!"&amp;RIGHT(CELL("adresse",OFFSET(DMAV_Dienste!$E$6,K233-1,0)),LEN(CELL("adresse",OFFSET(DMAV_Dienste!$E$6,K233-1,0)))-FIND("!",CELL("adresse",OFFSET(DMAV_Dienste!$E$6,K233-1,0)))),"Dienst")),HYPERLINK("#DMAV_Modell!"&amp;RIGHT(CELL("adresse",OFFSET(DMAV_Modell!$G$6,E233-1,0)),LEN(CELL("adresse",OFFSET(DMAV_Modell!$G$6,E233-1,0)))-FIND("!",CELL("adresse",OFFSET(DMAV_Modell!$G$6,E233-1,0)))),"Modell"))</f>
        <v>Modell</v>
      </c>
      <c r="Q233" s="85" t="str" cm="1">
        <f t="array" ref="Q233">IF(E233="",IF(K233="","",IF(INDEX(DMAV_Dienste!$H$6:$H$2006,K233)="","",INDEX(DMAV_Dienste!$H$6:$H$2006,K233))),IF(INDEX(DMAV_Modell!$J$6:$J$2006,E233)="","",INDEX(DMAV_Modell!$J$6:$J$2006,E233)))</f>
        <v>CLASS</v>
      </c>
      <c r="R233" s="86" t="str" cm="1">
        <f t="array" ref="R233">IF(E233="",IF(K233="","",IF(INDEX(DMAV_Dienste!$G$6:$G$2006,K233)="","",INDEX(DMAV_Dienste!$G$6:$G$2006,K233))),IF(INDEX(DMAV_Modell!$I$6:$I$2006,E233)="","",INDEX(DMAV_Modell!$I$6:$I$2006,E233)))</f>
        <v>FixpunkteAVKategorie3</v>
      </c>
      <c r="S233" s="86" t="str" cm="1">
        <f t="array" ref="S233">IF(E233="",IF(K233="","",IF(INDEX(DMAV_Dienste!$I$6:$I$2006,K233)="","",INDEX(DMAV_Dienste!$I$6:$I$2006,K233))),IF(INDEX(DMAV_Modell!$K$6:$K$2006,E233)="","",INDEX(DMAV_Modell!$K$6:$K$2006,E233)))</f>
        <v>LFP3Nachfuehrung</v>
      </c>
      <c r="T233" s="86" t="str" cm="1">
        <f t="array" ref="T233">IF(E233="",IF(K233="","",IF(INDEX(DMAV_Dienste!$L$6:$L$2006,K233)="","",INDEX(DMAV_Dienste!$L$6:$L$2006,K233))),IF(INDEX(DMAV_Modell!$N$6:$N$2006,E233)="","",INDEX(DMAV_Modell!$N$6:$N$2006,E233)))</f>
        <v>GueltigerEintrag</v>
      </c>
      <c r="U233" s="87" t="str" cm="1">
        <f t="array" aca="1" ref="U233" ca="1">IF(AND(F233="",L233=""),"",HYPERLINK("#"&amp;RIGHT(CELL("dateiname"),LEN(CELL("dateiname"))-FIND("]",CELL("dateiname")))&amp;"!"&amp;CELL("adresse",OFFSET($F$6,MATCH(IF(F233="",L233,F233),$E$6:$E$2000,0)-1,4)),"STRUCT"))</f>
        <v/>
      </c>
      <c r="V233" s="88" t="str" cm="1">
        <f t="array" aca="1" ref="V233" ca="1">IF(AND(G233="",M233=""),"",HYPERLINK("#"&amp;RIGHT(CELL("dateiname"),LEN(CELL("dateiname"))-FIND("]",CELL("dateiname")))&amp;"!"&amp;CELL("adresse",OFFSET($G$6,MATCH(IF(G233="",M233,G233),$E$6:$E$2000,0)-1,3)),"SUBSTRUCT"))</f>
        <v/>
      </c>
      <c r="X233" s="104"/>
      <c r="Z233" s="117" t="s">
        <v>3931</v>
      </c>
      <c r="AA233" s="118"/>
      <c r="AB233" s="119"/>
      <c r="AC233" s="120"/>
      <c r="AE233" s="109"/>
      <c r="AF233" s="110"/>
      <c r="AG233" s="111"/>
      <c r="AH233" s="112"/>
      <c r="AJ233" s="101" t="s">
        <v>3657</v>
      </c>
      <c r="AL233" s="68" t="str" cm="1">
        <f t="array" aca="1" ref="AL233" ca="1">IF(N233="-","",HYPERLINK("#'DM01-AV-CH'!"&amp;RIGHT(CELL("adresse",OFFSET('DM01-AV-CH'!$G$6,N233-1,0)),LEN(CELL("adresse",OFFSET('DM01-AV-CH'!$G$6,N233-1,0)))-FIND("!",CELL("adresse",OFFSET('DM01-AV-CH'!$G$6,N233-1,0)))),"Modell"))</f>
        <v>Modell</v>
      </c>
      <c r="AM233" s="96" t="str" cm="1">
        <f t="array" ref="AM233">IF($N233="-","",IF(INDEX('DM01-AV-CH'!$G$6:$G$2006,$N233)="","",INDEX('DM01-AV-CH'!$G$6:$G$2006,$N233)))</f>
        <v>FixpunkteKategorie3</v>
      </c>
      <c r="AN233" s="97" t="str" cm="1">
        <f t="array" ref="AN233">IF($N233="-","",IF(INDEX('DM01-AV-CH'!$H$6:$H$2006,$N233)="","",INDEX('DM01-AV-CH'!$H$6:$H$2006,$N233)))</f>
        <v>LFP3Nachfuehrung</v>
      </c>
      <c r="AO233" s="98" t="str" cm="1">
        <f t="array" ref="AO233">IF($N233="-","",IF(INDEX('DM01-AV-CH'!$I$6:$I$2006,$N233)="","",INDEX('DM01-AV-CH'!$I$6:$I$2006,$N233)))</f>
        <v>Datum1</v>
      </c>
    </row>
    <row r="234" spans="1:41" x14ac:dyDescent="0.25">
      <c r="A234" s="201">
        <v>229</v>
      </c>
      <c r="B234" s="148" t="str" cm="1">
        <f t="array" ref="B234">IF(A234="","",INDEX(Korrelation!$E$4:$E$2004,A234))</f>
        <v>-</v>
      </c>
      <c r="C234" s="148">
        <f t="shared" si="30"/>
        <v>0</v>
      </c>
      <c r="D234" s="148">
        <f t="shared" si="31"/>
        <v>0</v>
      </c>
      <c r="E234" s="148" t="str">
        <f t="shared" si="32"/>
        <v/>
      </c>
      <c r="F234" s="148" t="str">
        <f t="shared" si="33"/>
        <v/>
      </c>
      <c r="G234" s="148" t="str">
        <f t="shared" si="34"/>
        <v/>
      </c>
      <c r="H234" s="148" t="str" cm="1">
        <f t="array" ref="H234">IF(A234="","",INDEX(Korrelation!$F$4:$F$2004,A234))</f>
        <v>-</v>
      </c>
      <c r="I234" s="148">
        <f t="shared" si="35"/>
        <v>0</v>
      </c>
      <c r="J234" s="148">
        <f t="shared" si="36"/>
        <v>0</v>
      </c>
      <c r="K234" s="148" t="str">
        <f t="shared" si="37"/>
        <v/>
      </c>
      <c r="L234" s="148" t="str">
        <f t="shared" si="38"/>
        <v/>
      </c>
      <c r="M234" s="148" t="str">
        <f t="shared" si="39"/>
        <v/>
      </c>
      <c r="N234" s="148" cm="1">
        <f t="array" ref="N234">IF(A234="","",INDEX(Korrelation!$G$4:$G$2004,A234))</f>
        <v>131</v>
      </c>
      <c r="O234" s="148"/>
      <c r="P234" s="68" t="str" cm="1">
        <f t="array" aca="1" ref="P234" ca="1">IF(E234="",IF(K234="","",HYPERLINK("#DMAV_Dienste!"&amp;RIGHT(CELL("adresse",OFFSET(DMAV_Dienste!$E$6,K234-1,0)),LEN(CELL("adresse",OFFSET(DMAV_Dienste!$E$6,K234-1,0)))-FIND("!",CELL("adresse",OFFSET(DMAV_Dienste!$E$6,K234-1,0)))),"Dienst")),HYPERLINK("#DMAV_Modell!"&amp;RIGHT(CELL("adresse",OFFSET(DMAV_Modell!$G$6,E234-1,0)),LEN(CELL("adresse",OFFSET(DMAV_Modell!$G$6,E234-1,0)))-FIND("!",CELL("adresse",OFFSET(DMAV_Modell!$G$6,E234-1,0)))),"Modell"))</f>
        <v/>
      </c>
      <c r="Q234" s="85" t="str" cm="1">
        <f t="array" ref="Q234">IF(E234="",IF(K234="","",IF(INDEX(DMAV_Dienste!$H$6:$H$2006,K234)="","",INDEX(DMAV_Dienste!$H$6:$H$2006,K234))),IF(INDEX(DMAV_Modell!$J$6:$J$2006,E234)="","",INDEX(DMAV_Modell!$J$6:$J$2006,E234)))</f>
        <v/>
      </c>
      <c r="R234" s="86" t="str" cm="1">
        <f t="array" ref="R234">IF(E234="",IF(K234="","",IF(INDEX(DMAV_Dienste!$G$6:$G$2006,K234)="","",INDEX(DMAV_Dienste!$G$6:$G$2006,K234))),IF(INDEX(DMAV_Modell!$I$6:$I$2006,E234)="","",INDEX(DMAV_Modell!$I$6:$I$2006,E234)))</f>
        <v/>
      </c>
      <c r="S234" s="86" t="str" cm="1">
        <f t="array" ref="S234">IF(E234="",IF(K234="","",IF(INDEX(DMAV_Dienste!$I$6:$I$2006,K234)="","",INDEX(DMAV_Dienste!$I$6:$I$2006,K234))),IF(INDEX(DMAV_Modell!$K$6:$K$2006,E234)="","",INDEX(DMAV_Modell!$K$6:$K$2006,E234)))</f>
        <v/>
      </c>
      <c r="T234" s="86" t="str" cm="1">
        <f t="array" ref="T234">IF(E234="",IF(K234="","",IF(INDEX(DMAV_Dienste!$L$6:$L$2006,K234)="","",INDEX(DMAV_Dienste!$L$6:$L$2006,K234))),IF(INDEX(DMAV_Modell!$N$6:$N$2006,E234)="","",INDEX(DMAV_Modell!$N$6:$N$2006,E234)))</f>
        <v/>
      </c>
      <c r="U234" s="87" t="str" cm="1">
        <f t="array" aca="1" ref="U234" ca="1">IF(AND(F234="",L234=""),"",HYPERLINK("#"&amp;RIGHT(CELL("dateiname"),LEN(CELL("dateiname"))-FIND("]",CELL("dateiname")))&amp;"!"&amp;CELL("adresse",OFFSET($F$6,MATCH(IF(F234="",L234,F234),$E$6:$E$2000,0)-1,4)),"STRUCT"))</f>
        <v/>
      </c>
      <c r="V234" s="88" t="str" cm="1">
        <f t="array" aca="1" ref="V234" ca="1">IF(AND(G234="",M234=""),"",HYPERLINK("#"&amp;RIGHT(CELL("dateiname"),LEN(CELL("dateiname"))-FIND("]",CELL("dateiname")))&amp;"!"&amp;CELL("adresse",OFFSET($G$6,MATCH(IF(G234="",M234,G234),$E$6:$E$2000,0)-1,3)),"SUBSTRUCT"))</f>
        <v/>
      </c>
      <c r="X234" s="104"/>
      <c r="Z234" s="117"/>
      <c r="AA234" s="118"/>
      <c r="AB234" s="119"/>
      <c r="AC234" s="120"/>
      <c r="AE234" s="109"/>
      <c r="AF234" s="110"/>
      <c r="AG234" s="111"/>
      <c r="AH234" s="112"/>
      <c r="AJ234" s="101"/>
      <c r="AL234" s="68" t="str" cm="1">
        <f t="array" aca="1" ref="AL234" ca="1">IF(N234="-","",HYPERLINK("#'DM01-AV-CH'!"&amp;RIGHT(CELL("adresse",OFFSET('DM01-AV-CH'!$G$6,N234-1,0)),LEN(CELL("adresse",OFFSET('DM01-AV-CH'!$G$6,N234-1,0)))-FIND("!",CELL("adresse",OFFSET('DM01-AV-CH'!$G$6,N234-1,0)))),"Modell"))</f>
        <v>Modell</v>
      </c>
      <c r="AM234" s="96" t="str" cm="1">
        <f t="array" ref="AM234">IF($N234="-","",IF(INDEX('DM01-AV-CH'!$G$6:$G$2006,$N234)="","",INDEX('DM01-AV-CH'!$G$6:$G$2006,$N234)))</f>
        <v>FixpunkteKategorie3</v>
      </c>
      <c r="AN234" s="97" t="str" cm="1">
        <f t="array" ref="AN234">IF($N234="-","",IF(INDEX('DM01-AV-CH'!$H$6:$H$2006,$N234)="","",INDEX('DM01-AV-CH'!$H$6:$H$2006,$N234)))</f>
        <v>LFP3</v>
      </c>
      <c r="AO234" s="98" t="str" cm="1">
        <f t="array" ref="AO234">IF($N234="-","",IF(INDEX('DM01-AV-CH'!$I$6:$I$2006,$N234)="","",INDEX('DM01-AV-CH'!$I$6:$I$2006,$N234)))</f>
        <v>Entstehung</v>
      </c>
    </row>
    <row r="235" spans="1:41" x14ac:dyDescent="0.25">
      <c r="A235" s="201">
        <v>230</v>
      </c>
      <c r="B235" s="148" t="str" cm="1">
        <f t="array" ref="B235">IF(A235="","",INDEX(Korrelation!$E$4:$E$2004,A235))</f>
        <v>79</v>
      </c>
      <c r="C235" s="148">
        <f t="shared" si="30"/>
        <v>0</v>
      </c>
      <c r="D235" s="148">
        <f t="shared" si="31"/>
        <v>0</v>
      </c>
      <c r="E235" s="148">
        <f t="shared" si="32"/>
        <v>79</v>
      </c>
      <c r="F235" s="148" t="str">
        <f t="shared" si="33"/>
        <v/>
      </c>
      <c r="G235" s="148" t="str">
        <f t="shared" si="34"/>
        <v/>
      </c>
      <c r="H235" s="148" t="str" cm="1">
        <f t="array" ref="H235">IF(A235="","",INDEX(Korrelation!$F$4:$F$2004,A235))</f>
        <v>-</v>
      </c>
      <c r="I235" s="148">
        <f t="shared" si="35"/>
        <v>0</v>
      </c>
      <c r="J235" s="148">
        <f t="shared" si="36"/>
        <v>0</v>
      </c>
      <c r="K235" s="148" t="str">
        <f t="shared" si="37"/>
        <v/>
      </c>
      <c r="L235" s="148" t="str">
        <f t="shared" si="38"/>
        <v/>
      </c>
      <c r="M235" s="148" t="str">
        <f t="shared" si="39"/>
        <v/>
      </c>
      <c r="N235" s="148" cm="1">
        <f t="array" ref="N235">IF(A235="","",INDEX(Korrelation!$G$4:$G$2004,A235))</f>
        <v>132</v>
      </c>
      <c r="O235" s="148"/>
      <c r="P235" s="68" t="str" cm="1">
        <f t="array" aca="1" ref="P235" ca="1">IF(E235="",IF(K235="","",HYPERLINK("#DMAV_Dienste!"&amp;RIGHT(CELL("adresse",OFFSET(DMAV_Dienste!$E$6,K235-1,0)),LEN(CELL("adresse",OFFSET(DMAV_Dienste!$E$6,K235-1,0)))-FIND("!",CELL("adresse",OFFSET(DMAV_Dienste!$E$6,K235-1,0)))),"Dienst")),HYPERLINK("#DMAV_Modell!"&amp;RIGHT(CELL("adresse",OFFSET(DMAV_Modell!$G$6,E235-1,0)),LEN(CELL("adresse",OFFSET(DMAV_Modell!$G$6,E235-1,0)))-FIND("!",CELL("adresse",OFFSET(DMAV_Modell!$G$6,E235-1,0)))),"Modell"))</f>
        <v>Modell</v>
      </c>
      <c r="Q235" s="85" t="str" cm="1">
        <f t="array" ref="Q235">IF(E235="",IF(K235="","",IF(INDEX(DMAV_Dienste!$H$6:$H$2006,K235)="","",INDEX(DMAV_Dienste!$H$6:$H$2006,K235))),IF(INDEX(DMAV_Modell!$J$6:$J$2006,E235)="","",INDEX(DMAV_Modell!$J$6:$J$2006,E235)))</f>
        <v>CLASS</v>
      </c>
      <c r="R235" s="86" t="str" cm="1">
        <f t="array" ref="R235">IF(E235="",IF(K235="","",IF(INDEX(DMAV_Dienste!$G$6:$G$2006,K235)="","",INDEX(DMAV_Dienste!$G$6:$G$2006,K235))),IF(INDEX(DMAV_Modell!$I$6:$I$2006,E235)="","",INDEX(DMAV_Modell!$I$6:$I$2006,E235)))</f>
        <v>FixpunkteAVKategorie3</v>
      </c>
      <c r="S235" s="86" t="str" cm="1">
        <f t="array" ref="S235">IF(E235="",IF(K235="","",IF(INDEX(DMAV_Dienste!$I$6:$I$2006,K235)="","",INDEX(DMAV_Dienste!$I$6:$I$2006,K235))),IF(INDEX(DMAV_Modell!$K$6:$K$2006,E235)="","",INDEX(DMAV_Modell!$K$6:$K$2006,E235)))</f>
        <v>LFP3</v>
      </c>
      <c r="T235" s="86" t="str" cm="1">
        <f t="array" ref="T235">IF(E235="",IF(K235="","",IF(INDEX(DMAV_Dienste!$L$6:$L$2006,K235)="","",INDEX(DMAV_Dienste!$L$6:$L$2006,K235))),IF(INDEX(DMAV_Modell!$N$6:$N$2006,E235)="","",INDEX(DMAV_Modell!$N$6:$N$2006,E235)))</f>
        <v>NBIdent</v>
      </c>
      <c r="U235" s="87" t="str" cm="1">
        <f t="array" aca="1" ref="U235" ca="1">IF(AND(F235="",L235=""),"",HYPERLINK("#"&amp;RIGHT(CELL("dateiname"),LEN(CELL("dateiname"))-FIND("]",CELL("dateiname")))&amp;"!"&amp;CELL("adresse",OFFSET($F$6,MATCH(IF(F235="",L235,F235),$E$6:$E$2000,0)-1,4)),"STRUCT"))</f>
        <v/>
      </c>
      <c r="V235" s="88" t="str" cm="1">
        <f t="array" aca="1" ref="V235" ca="1">IF(AND(G235="",M235=""),"",HYPERLINK("#"&amp;RIGHT(CELL("dateiname"),LEN(CELL("dateiname"))-FIND("]",CELL("dateiname")))&amp;"!"&amp;CELL("adresse",OFFSET($G$6,MATCH(IF(G235="",M235,G235),$E$6:$E$2000,0)-1,3)),"SUBSTRUCT"))</f>
        <v/>
      </c>
      <c r="X235" s="104"/>
      <c r="Z235" s="117"/>
      <c r="AA235" s="118"/>
      <c r="AB235" s="119"/>
      <c r="AC235" s="120"/>
      <c r="AE235" s="109"/>
      <c r="AF235" s="110"/>
      <c r="AG235" s="111"/>
      <c r="AH235" s="112"/>
      <c r="AJ235" s="101"/>
      <c r="AL235" s="68" t="str" cm="1">
        <f t="array" aca="1" ref="AL235" ca="1">IF(N235="-","",HYPERLINK("#'DM01-AV-CH'!"&amp;RIGHT(CELL("adresse",OFFSET('DM01-AV-CH'!$G$6,N235-1,0)),LEN(CELL("adresse",OFFSET('DM01-AV-CH'!$G$6,N235-1,0)))-FIND("!",CELL("adresse",OFFSET('DM01-AV-CH'!$G$6,N235-1,0)))),"Modell"))</f>
        <v>Modell</v>
      </c>
      <c r="AM235" s="96" t="str" cm="1">
        <f t="array" ref="AM235">IF($N235="-","",IF(INDEX('DM01-AV-CH'!$G$6:$G$2006,$N235)="","",INDEX('DM01-AV-CH'!$G$6:$G$2006,$N235)))</f>
        <v>FixpunkteKategorie3</v>
      </c>
      <c r="AN235" s="97" t="str" cm="1">
        <f t="array" ref="AN235">IF($N235="-","",IF(INDEX('DM01-AV-CH'!$H$6:$H$2006,$N235)="","",INDEX('DM01-AV-CH'!$H$6:$H$2006,$N235)))</f>
        <v>LFP3</v>
      </c>
      <c r="AO235" s="98" t="str" cm="1">
        <f t="array" ref="AO235">IF($N235="-","",IF(INDEX('DM01-AV-CH'!$I$6:$I$2006,$N235)="","",INDEX('DM01-AV-CH'!$I$6:$I$2006,$N235)))</f>
        <v>NBIdent</v>
      </c>
    </row>
    <row r="236" spans="1:41" ht="114" x14ac:dyDescent="0.25">
      <c r="A236" s="201">
        <v>231</v>
      </c>
      <c r="B236" s="148" t="str" cm="1">
        <f t="array" ref="B236">IF(A236="","",INDEX(Korrelation!$E$4:$E$2004,A236))</f>
        <v>80</v>
      </c>
      <c r="C236" s="148">
        <f t="shared" si="30"/>
        <v>0</v>
      </c>
      <c r="D236" s="148">
        <f t="shared" si="31"/>
        <v>0</v>
      </c>
      <c r="E236" s="148">
        <f t="shared" si="32"/>
        <v>80</v>
      </c>
      <c r="F236" s="148" t="str">
        <f t="shared" si="33"/>
        <v/>
      </c>
      <c r="G236" s="148" t="str">
        <f t="shared" si="34"/>
        <v/>
      </c>
      <c r="H236" s="148" t="str" cm="1">
        <f t="array" ref="H236">IF(A236="","",INDEX(Korrelation!$F$4:$F$2004,A236))</f>
        <v>-</v>
      </c>
      <c r="I236" s="148">
        <f t="shared" si="35"/>
        <v>0</v>
      </c>
      <c r="J236" s="148">
        <f t="shared" si="36"/>
        <v>0</v>
      </c>
      <c r="K236" s="148" t="str">
        <f t="shared" si="37"/>
        <v/>
      </c>
      <c r="L236" s="148" t="str">
        <f t="shared" si="38"/>
        <v/>
      </c>
      <c r="M236" s="148" t="str">
        <f t="shared" si="39"/>
        <v/>
      </c>
      <c r="N236" s="148" cm="1">
        <f t="array" ref="N236">IF(A236="","",INDEX(Korrelation!$G$4:$G$2004,A236))</f>
        <v>133</v>
      </c>
      <c r="O236" s="148"/>
      <c r="P236" s="68" t="str" cm="1">
        <f t="array" aca="1" ref="P236" ca="1">IF(E236="",IF(K236="","",HYPERLINK("#DMAV_Dienste!"&amp;RIGHT(CELL("adresse",OFFSET(DMAV_Dienste!$E$6,K236-1,0)),LEN(CELL("adresse",OFFSET(DMAV_Dienste!$E$6,K236-1,0)))-FIND("!",CELL("adresse",OFFSET(DMAV_Dienste!$E$6,K236-1,0)))),"Dienst")),HYPERLINK("#DMAV_Modell!"&amp;RIGHT(CELL("adresse",OFFSET(DMAV_Modell!$G$6,E236-1,0)),LEN(CELL("adresse",OFFSET(DMAV_Modell!$G$6,E236-1,0)))-FIND("!",CELL("adresse",OFFSET(DMAV_Modell!$G$6,E236-1,0)))),"Modell"))</f>
        <v>Modell</v>
      </c>
      <c r="Q236" s="85" t="str" cm="1">
        <f t="array" ref="Q236">IF(E236="",IF(K236="","",IF(INDEX(DMAV_Dienste!$H$6:$H$2006,K236)="","",INDEX(DMAV_Dienste!$H$6:$H$2006,K236))),IF(INDEX(DMAV_Modell!$J$6:$J$2006,E236)="","",INDEX(DMAV_Modell!$J$6:$J$2006,E236)))</f>
        <v>CLASS</v>
      </c>
      <c r="R236" s="86" t="str" cm="1">
        <f t="array" ref="R236">IF(E236="",IF(K236="","",IF(INDEX(DMAV_Dienste!$G$6:$G$2006,K236)="","",INDEX(DMAV_Dienste!$G$6:$G$2006,K236))),IF(INDEX(DMAV_Modell!$I$6:$I$2006,E236)="","",INDEX(DMAV_Modell!$I$6:$I$2006,E236)))</f>
        <v>FixpunkteAVKategorie3</v>
      </c>
      <c r="S236" s="86" t="str" cm="1">
        <f t="array" ref="S236">IF(E236="",IF(K236="","",IF(INDEX(DMAV_Dienste!$I$6:$I$2006,K236)="","",INDEX(DMAV_Dienste!$I$6:$I$2006,K236))),IF(INDEX(DMAV_Modell!$K$6:$K$2006,E236)="","",INDEX(DMAV_Modell!$K$6:$K$2006,E236)))</f>
        <v>LFP3</v>
      </c>
      <c r="T236" s="86" t="str" cm="1">
        <f t="array" ref="T236">IF(E236="",IF(K236="","",IF(INDEX(DMAV_Dienste!$L$6:$L$2006,K236)="","",INDEX(DMAV_Dienste!$L$6:$L$2006,K236))),IF(INDEX(DMAV_Modell!$N$6:$N$2006,E236)="","",INDEX(DMAV_Modell!$N$6:$N$2006,E236)))</f>
        <v>Nummer</v>
      </c>
      <c r="U236" s="87" t="str" cm="1">
        <f t="array" aca="1" ref="U236" ca="1">IF(AND(F236="",L236=""),"",HYPERLINK("#"&amp;RIGHT(CELL("dateiname"),LEN(CELL("dateiname"))-FIND("]",CELL("dateiname")))&amp;"!"&amp;CELL("adresse",OFFSET($F$6,MATCH(IF(F236="",L236,F236),$E$6:$E$2000,0)-1,4)),"STRUCT"))</f>
        <v/>
      </c>
      <c r="V236" s="88" t="str" cm="1">
        <f t="array" aca="1" ref="V236" ca="1">IF(AND(G236="",M236=""),"",HYPERLINK("#"&amp;RIGHT(CELL("dateiname"),LEN(CELL("dateiname"))-FIND("]",CELL("dateiname")))&amp;"!"&amp;CELL("adresse",OFFSET($G$6,MATCH(IF(G236="",M236,G236),$E$6:$E$2000,0)-1,3)),"SUBSTRUCT"))</f>
        <v/>
      </c>
      <c r="X236" s="104"/>
      <c r="Z236" s="117"/>
      <c r="AA236" s="118"/>
      <c r="AB236" s="119"/>
      <c r="AC236" s="120"/>
      <c r="AE236" s="109" t="s">
        <v>3708</v>
      </c>
      <c r="AF236" s="110" t="s">
        <v>1862</v>
      </c>
      <c r="AG236" s="111" t="s">
        <v>3590</v>
      </c>
      <c r="AH236" s="112" t="s">
        <v>3658</v>
      </c>
      <c r="AJ236" s="101"/>
      <c r="AL236" s="68" t="str" cm="1">
        <f t="array" aca="1" ref="AL236" ca="1">IF(N236="-","",HYPERLINK("#'DM01-AV-CH'!"&amp;RIGHT(CELL("adresse",OFFSET('DM01-AV-CH'!$G$6,N236-1,0)),LEN(CELL("adresse",OFFSET('DM01-AV-CH'!$G$6,N236-1,0)))-FIND("!",CELL("adresse",OFFSET('DM01-AV-CH'!$G$6,N236-1,0)))),"Modell"))</f>
        <v>Modell</v>
      </c>
      <c r="AM236" s="96" t="str" cm="1">
        <f t="array" ref="AM236">IF($N236="-","",IF(INDEX('DM01-AV-CH'!$G$6:$G$2006,$N236)="","",INDEX('DM01-AV-CH'!$G$6:$G$2006,$N236)))</f>
        <v>FixpunkteKategorie3</v>
      </c>
      <c r="AN236" s="97" t="str" cm="1">
        <f t="array" ref="AN236">IF($N236="-","",IF(INDEX('DM01-AV-CH'!$H$6:$H$2006,$N236)="","",INDEX('DM01-AV-CH'!$H$6:$H$2006,$N236)))</f>
        <v>LFP3</v>
      </c>
      <c r="AO236" s="98" t="str" cm="1">
        <f t="array" ref="AO236">IF($N236="-","",IF(INDEX('DM01-AV-CH'!$I$6:$I$2006,$N236)="","",INDEX('DM01-AV-CH'!$I$6:$I$2006,$N236)))</f>
        <v>Nummer</v>
      </c>
    </row>
    <row r="237" spans="1:41" x14ac:dyDescent="0.25">
      <c r="A237" s="201">
        <v>232</v>
      </c>
      <c r="B237" s="148" t="str" cm="1">
        <f t="array" ref="B237">IF(A237="","",INDEX(Korrelation!$E$4:$E$2004,A237))</f>
        <v>81</v>
      </c>
      <c r="C237" s="148">
        <f t="shared" si="30"/>
        <v>0</v>
      </c>
      <c r="D237" s="148">
        <f t="shared" si="31"/>
        <v>0</v>
      </c>
      <c r="E237" s="148">
        <f t="shared" si="32"/>
        <v>81</v>
      </c>
      <c r="F237" s="148" t="str">
        <f t="shared" si="33"/>
        <v/>
      </c>
      <c r="G237" s="148" t="str">
        <f t="shared" si="34"/>
        <v/>
      </c>
      <c r="H237" s="148" t="str" cm="1">
        <f t="array" ref="H237">IF(A237="","",INDEX(Korrelation!$F$4:$F$2004,A237))</f>
        <v>-</v>
      </c>
      <c r="I237" s="148">
        <f t="shared" si="35"/>
        <v>0</v>
      </c>
      <c r="J237" s="148">
        <f t="shared" si="36"/>
        <v>0</v>
      </c>
      <c r="K237" s="148" t="str">
        <f t="shared" si="37"/>
        <v/>
      </c>
      <c r="L237" s="148" t="str">
        <f t="shared" si="38"/>
        <v/>
      </c>
      <c r="M237" s="148" t="str">
        <f t="shared" si="39"/>
        <v/>
      </c>
      <c r="N237" s="148" t="str" cm="1">
        <f t="array" ref="N237">IF(A237="","",INDEX(Korrelation!$G$4:$G$2004,A237))</f>
        <v>-</v>
      </c>
      <c r="O237" s="148"/>
      <c r="P237" s="68" t="str" cm="1">
        <f t="array" aca="1" ref="P237" ca="1">IF(E237="",IF(K237="","",HYPERLINK("#DMAV_Dienste!"&amp;RIGHT(CELL("adresse",OFFSET(DMAV_Dienste!$E$6,K237-1,0)),LEN(CELL("adresse",OFFSET(DMAV_Dienste!$E$6,K237-1,0)))-FIND("!",CELL("adresse",OFFSET(DMAV_Dienste!$E$6,K237-1,0)))),"Dienst")),HYPERLINK("#DMAV_Modell!"&amp;RIGHT(CELL("adresse",OFFSET(DMAV_Modell!$G$6,E237-1,0)),LEN(CELL("adresse",OFFSET(DMAV_Modell!$G$6,E237-1,0)))-FIND("!",CELL("adresse",OFFSET(DMAV_Modell!$G$6,E237-1,0)))),"Modell"))</f>
        <v>Modell</v>
      </c>
      <c r="Q237" s="85" t="str" cm="1">
        <f t="array" ref="Q237">IF(E237="",IF(K237="","",IF(INDEX(DMAV_Dienste!$H$6:$H$2006,K237)="","",INDEX(DMAV_Dienste!$H$6:$H$2006,K237))),IF(INDEX(DMAV_Modell!$J$6:$J$2006,E237)="","",INDEX(DMAV_Modell!$J$6:$J$2006,E237)))</f>
        <v>CLASS</v>
      </c>
      <c r="R237" s="86" t="str" cm="1">
        <f t="array" ref="R237">IF(E237="",IF(K237="","",IF(INDEX(DMAV_Dienste!$G$6:$G$2006,K237)="","",INDEX(DMAV_Dienste!$G$6:$G$2006,K237))),IF(INDEX(DMAV_Modell!$I$6:$I$2006,E237)="","",INDEX(DMAV_Modell!$I$6:$I$2006,E237)))</f>
        <v>FixpunkteAVKategorie3</v>
      </c>
      <c r="S237" s="86" t="str" cm="1">
        <f t="array" ref="S237">IF(E237="",IF(K237="","",IF(INDEX(DMAV_Dienste!$I$6:$I$2006,K237)="","",INDEX(DMAV_Dienste!$I$6:$I$2006,K237))),IF(INDEX(DMAV_Modell!$K$6:$K$2006,E237)="","",INDEX(DMAV_Modell!$K$6:$K$2006,E237)))</f>
        <v>LFP3</v>
      </c>
      <c r="T237" s="86" t="str" cm="1">
        <f t="array" ref="T237">IF(E237="",IF(K237="","",IF(INDEX(DMAV_Dienste!$L$6:$L$2006,K237)="","",INDEX(DMAV_Dienste!$L$6:$L$2006,K237))),IF(INDEX(DMAV_Modell!$N$6:$N$2006,E237)="","",INDEX(DMAV_Modell!$N$6:$N$2006,E237)))</f>
        <v>LFPArt</v>
      </c>
      <c r="U237" s="87" t="str" cm="1">
        <f t="array" aca="1" ref="U237" ca="1">IF(AND(F237="",L237=""),"",HYPERLINK("#"&amp;RIGHT(CELL("dateiname"),LEN(CELL("dateiname"))-FIND("]",CELL("dateiname")))&amp;"!"&amp;CELL("adresse",OFFSET($F$6,MATCH(IF(F237="",L237,F237),$E$6:$E$2000,0)-1,4)),"STRUCT"))</f>
        <v/>
      </c>
      <c r="V237" s="88" t="str" cm="1">
        <f t="array" aca="1" ref="V237" ca="1">IF(AND(G237="",M237=""),"",HYPERLINK("#"&amp;RIGHT(CELL("dateiname"),LEN(CELL("dateiname"))-FIND("]",CELL("dateiname")))&amp;"!"&amp;CELL("adresse",OFFSET($G$6,MATCH(IF(G237="",M237,G237),$E$6:$E$2000,0)-1,3)),"SUBSTRUCT"))</f>
        <v/>
      </c>
      <c r="X237" s="104" t="s">
        <v>166</v>
      </c>
      <c r="Z237" s="117"/>
      <c r="AA237" s="118"/>
      <c r="AB237" s="119"/>
      <c r="AC237" s="120"/>
      <c r="AE237" s="109"/>
      <c r="AF237" s="110"/>
      <c r="AG237" s="111"/>
      <c r="AH237" s="112"/>
      <c r="AJ237" s="101"/>
      <c r="AL237" s="68" t="str" cm="1">
        <f t="array" aca="1" ref="AL237" ca="1">IF(N237="-","",HYPERLINK("#'DM01-AV-CH'!"&amp;RIGHT(CELL("adresse",OFFSET('DM01-AV-CH'!$G$6,N237-1,0)),LEN(CELL("adresse",OFFSET('DM01-AV-CH'!$G$6,N237-1,0)))-FIND("!",CELL("adresse",OFFSET('DM01-AV-CH'!$G$6,N237-1,0)))),"Modell"))</f>
        <v/>
      </c>
      <c r="AM237" s="96" t="str" cm="1">
        <f t="array" ref="AM237">IF($N237="-","",IF(INDEX('DM01-AV-CH'!$G$6:$G$2006,$N237)="","",INDEX('DM01-AV-CH'!$G$6:$G$2006,$N237)))</f>
        <v/>
      </c>
      <c r="AN237" s="97" t="str" cm="1">
        <f t="array" ref="AN237">IF($N237="-","",IF(INDEX('DM01-AV-CH'!$H$6:$H$2006,$N237)="","",INDEX('DM01-AV-CH'!$H$6:$H$2006,$N237)))</f>
        <v/>
      </c>
      <c r="AO237" s="98" t="str" cm="1">
        <f t="array" ref="AO237">IF($N237="-","",IF(INDEX('DM01-AV-CH'!$I$6:$I$2006,$N237)="","",INDEX('DM01-AV-CH'!$I$6:$I$2006,$N237)))</f>
        <v/>
      </c>
    </row>
    <row r="238" spans="1:41" ht="114" x14ac:dyDescent="0.25">
      <c r="A238" s="201">
        <v>233</v>
      </c>
      <c r="B238" s="148" t="str" cm="1">
        <f t="array" ref="B238">IF(A238="","",INDEX(Korrelation!$E$4:$E$2004,A238))</f>
        <v>82</v>
      </c>
      <c r="C238" s="148">
        <f t="shared" si="30"/>
        <v>0</v>
      </c>
      <c r="D238" s="148">
        <f t="shared" si="31"/>
        <v>0</v>
      </c>
      <c r="E238" s="148">
        <f t="shared" si="32"/>
        <v>82</v>
      </c>
      <c r="F238" s="148" t="str">
        <f t="shared" si="33"/>
        <v/>
      </c>
      <c r="G238" s="148" t="str">
        <f t="shared" si="34"/>
        <v/>
      </c>
      <c r="H238" s="148" t="str" cm="1">
        <f t="array" ref="H238">IF(A238="","",INDEX(Korrelation!$F$4:$F$2004,A238))</f>
        <v>-</v>
      </c>
      <c r="I238" s="148">
        <f t="shared" si="35"/>
        <v>0</v>
      </c>
      <c r="J238" s="148">
        <f t="shared" si="36"/>
        <v>0</v>
      </c>
      <c r="K238" s="148" t="str">
        <f t="shared" si="37"/>
        <v/>
      </c>
      <c r="L238" s="148" t="str">
        <f t="shared" si="38"/>
        <v/>
      </c>
      <c r="M238" s="148" t="str">
        <f t="shared" si="39"/>
        <v/>
      </c>
      <c r="N238" s="148" cm="1">
        <f t="array" ref="N238">IF(A238="","",INDEX(Korrelation!$G$4:$G$2004,A238))</f>
        <v>134</v>
      </c>
      <c r="O238" s="148"/>
      <c r="P238" s="68" t="str" cm="1">
        <f t="array" aca="1" ref="P238" ca="1">IF(E238="",IF(K238="","",HYPERLINK("#DMAV_Dienste!"&amp;RIGHT(CELL("adresse",OFFSET(DMAV_Dienste!$E$6,K238-1,0)),LEN(CELL("adresse",OFFSET(DMAV_Dienste!$E$6,K238-1,0)))-FIND("!",CELL("adresse",OFFSET(DMAV_Dienste!$E$6,K238-1,0)))),"Dienst")),HYPERLINK("#DMAV_Modell!"&amp;RIGHT(CELL("adresse",OFFSET(DMAV_Modell!$G$6,E238-1,0)),LEN(CELL("adresse",OFFSET(DMAV_Modell!$G$6,E238-1,0)))-FIND("!",CELL("adresse",OFFSET(DMAV_Modell!$G$6,E238-1,0)))),"Modell"))</f>
        <v>Modell</v>
      </c>
      <c r="Q238" s="85" t="str" cm="1">
        <f t="array" ref="Q238">IF(E238="",IF(K238="","",IF(INDEX(DMAV_Dienste!$H$6:$H$2006,K238)="","",INDEX(DMAV_Dienste!$H$6:$H$2006,K238))),IF(INDEX(DMAV_Modell!$J$6:$J$2006,E238)="","",INDEX(DMAV_Modell!$J$6:$J$2006,E238)))</f>
        <v>CLASS</v>
      </c>
      <c r="R238" s="86" t="str" cm="1">
        <f t="array" ref="R238">IF(E238="",IF(K238="","",IF(INDEX(DMAV_Dienste!$G$6:$G$2006,K238)="","",INDEX(DMAV_Dienste!$G$6:$G$2006,K238))),IF(INDEX(DMAV_Modell!$I$6:$I$2006,E238)="","",INDEX(DMAV_Modell!$I$6:$I$2006,E238)))</f>
        <v>FixpunkteAVKategorie3</v>
      </c>
      <c r="S238" s="86" t="str" cm="1">
        <f t="array" ref="S238">IF(E238="",IF(K238="","",IF(INDEX(DMAV_Dienste!$I$6:$I$2006,K238)="","",INDEX(DMAV_Dienste!$I$6:$I$2006,K238))),IF(INDEX(DMAV_Modell!$K$6:$K$2006,E238)="","",INDEX(DMAV_Modell!$K$6:$K$2006,E238)))</f>
        <v>LFP3</v>
      </c>
      <c r="T238" s="86" t="str" cm="1">
        <f t="array" ref="T238">IF(E238="",IF(K238="","",IF(INDEX(DMAV_Dienste!$L$6:$L$2006,K238)="","",INDEX(DMAV_Dienste!$L$6:$L$2006,K238))),IF(INDEX(DMAV_Modell!$N$6:$N$2006,E238)="","",INDEX(DMAV_Modell!$N$6:$N$2006,E238)))</f>
        <v>Geometrie</v>
      </c>
      <c r="U238" s="87" t="str" cm="1">
        <f t="array" aca="1" ref="U238" ca="1">IF(AND(F238="",L238=""),"",HYPERLINK("#"&amp;RIGHT(CELL("dateiname"),LEN(CELL("dateiname"))-FIND("]",CELL("dateiname")))&amp;"!"&amp;CELL("adresse",OFFSET($F$6,MATCH(IF(F238="",L238,F238),$E$6:$E$2000,0)-1,4)),"STRUCT"))</f>
        <v/>
      </c>
      <c r="V238" s="88" t="str" cm="1">
        <f t="array" aca="1" ref="V238" ca="1">IF(AND(G238="",M238=""),"",HYPERLINK("#"&amp;RIGHT(CELL("dateiname"),LEN(CELL("dateiname"))-FIND("]",CELL("dateiname")))&amp;"!"&amp;CELL("adresse",OFFSET($G$6,MATCH(IF(G238="",M238,G238),$E$6:$E$2000,0)-1,3)),"SUBSTRUCT"))</f>
        <v/>
      </c>
      <c r="X238" s="104"/>
      <c r="Z238" s="117"/>
      <c r="AA238" s="118"/>
      <c r="AB238" s="119"/>
      <c r="AC238" s="120"/>
      <c r="AE238" s="109" t="s">
        <v>3708</v>
      </c>
      <c r="AF238" s="110" t="s">
        <v>1862</v>
      </c>
      <c r="AG238" s="111" t="s">
        <v>3591</v>
      </c>
      <c r="AH238" s="112" t="s">
        <v>3658</v>
      </c>
      <c r="AJ238" s="101"/>
      <c r="AL238" s="68" t="str" cm="1">
        <f t="array" aca="1" ref="AL238" ca="1">IF(N238="-","",HYPERLINK("#'DM01-AV-CH'!"&amp;RIGHT(CELL("adresse",OFFSET('DM01-AV-CH'!$G$6,N238-1,0)),LEN(CELL("adresse",OFFSET('DM01-AV-CH'!$G$6,N238-1,0)))-FIND("!",CELL("adresse",OFFSET('DM01-AV-CH'!$G$6,N238-1,0)))),"Modell"))</f>
        <v>Modell</v>
      </c>
      <c r="AM238" s="96" t="str" cm="1">
        <f t="array" ref="AM238">IF($N238="-","",IF(INDEX('DM01-AV-CH'!$G$6:$G$2006,$N238)="","",INDEX('DM01-AV-CH'!$G$6:$G$2006,$N238)))</f>
        <v>FixpunkteKategorie3</v>
      </c>
      <c r="AN238" s="97" t="str" cm="1">
        <f t="array" ref="AN238">IF($N238="-","",IF(INDEX('DM01-AV-CH'!$H$6:$H$2006,$N238)="","",INDEX('DM01-AV-CH'!$H$6:$H$2006,$N238)))</f>
        <v>LFP3</v>
      </c>
      <c r="AO238" s="98" t="str" cm="1">
        <f t="array" ref="AO238">IF($N238="-","",IF(INDEX('DM01-AV-CH'!$I$6:$I$2006,$N238)="","",INDEX('DM01-AV-CH'!$I$6:$I$2006,$N238)))</f>
        <v>Geometrie</v>
      </c>
    </row>
    <row r="239" spans="1:41" x14ac:dyDescent="0.25">
      <c r="A239" s="201">
        <v>234</v>
      </c>
      <c r="B239" s="148" t="str" cm="1">
        <f t="array" ref="B239">IF(A239="","",INDEX(Korrelation!$E$4:$E$2004,A239))</f>
        <v>83</v>
      </c>
      <c r="C239" s="148">
        <f t="shared" si="30"/>
        <v>0</v>
      </c>
      <c r="D239" s="148">
        <f t="shared" si="31"/>
        <v>0</v>
      </c>
      <c r="E239" s="148">
        <f t="shared" si="32"/>
        <v>83</v>
      </c>
      <c r="F239" s="148" t="str">
        <f t="shared" si="33"/>
        <v/>
      </c>
      <c r="G239" s="148" t="str">
        <f t="shared" si="34"/>
        <v/>
      </c>
      <c r="H239" s="148" t="str" cm="1">
        <f t="array" ref="H239">IF(A239="","",INDEX(Korrelation!$F$4:$F$2004,A239))</f>
        <v>-</v>
      </c>
      <c r="I239" s="148">
        <f t="shared" si="35"/>
        <v>0</v>
      </c>
      <c r="J239" s="148">
        <f t="shared" si="36"/>
        <v>0</v>
      </c>
      <c r="K239" s="148" t="str">
        <f t="shared" si="37"/>
        <v/>
      </c>
      <c r="L239" s="148" t="str">
        <f t="shared" si="38"/>
        <v/>
      </c>
      <c r="M239" s="148" t="str">
        <f t="shared" si="39"/>
        <v/>
      </c>
      <c r="N239" s="148" cm="1">
        <f t="array" ref="N239">IF(A239="","",INDEX(Korrelation!$G$4:$G$2004,A239))</f>
        <v>135</v>
      </c>
      <c r="O239" s="148"/>
      <c r="P239" s="68" t="str" cm="1">
        <f t="array" aca="1" ref="P239" ca="1">IF(E239="",IF(K239="","",HYPERLINK("#DMAV_Dienste!"&amp;RIGHT(CELL("adresse",OFFSET(DMAV_Dienste!$E$6,K239-1,0)),LEN(CELL("adresse",OFFSET(DMAV_Dienste!$E$6,K239-1,0)))-FIND("!",CELL("adresse",OFFSET(DMAV_Dienste!$E$6,K239-1,0)))),"Dienst")),HYPERLINK("#DMAV_Modell!"&amp;RIGHT(CELL("adresse",OFFSET(DMAV_Modell!$G$6,E239-1,0)),LEN(CELL("adresse",OFFSET(DMAV_Modell!$G$6,E239-1,0)))-FIND("!",CELL("adresse",OFFSET(DMAV_Modell!$G$6,E239-1,0)))),"Modell"))</f>
        <v>Modell</v>
      </c>
      <c r="Q239" s="85" t="str" cm="1">
        <f t="array" ref="Q239">IF(E239="",IF(K239="","",IF(INDEX(DMAV_Dienste!$H$6:$H$2006,K239)="","",INDEX(DMAV_Dienste!$H$6:$H$2006,K239))),IF(INDEX(DMAV_Modell!$J$6:$J$2006,E239)="","",INDEX(DMAV_Modell!$J$6:$J$2006,E239)))</f>
        <v>CLASS</v>
      </c>
      <c r="R239" s="86" t="str" cm="1">
        <f t="array" ref="R239">IF(E239="",IF(K239="","",IF(INDEX(DMAV_Dienste!$G$6:$G$2006,K239)="","",INDEX(DMAV_Dienste!$G$6:$G$2006,K239))),IF(INDEX(DMAV_Modell!$I$6:$I$2006,E239)="","",INDEX(DMAV_Modell!$I$6:$I$2006,E239)))</f>
        <v>FixpunkteAVKategorie3</v>
      </c>
      <c r="S239" s="86" t="str" cm="1">
        <f t="array" ref="S239">IF(E239="",IF(K239="","",IF(INDEX(DMAV_Dienste!$I$6:$I$2006,K239)="","",INDEX(DMAV_Dienste!$I$6:$I$2006,K239))),IF(INDEX(DMAV_Modell!$K$6:$K$2006,E239)="","",INDEX(DMAV_Modell!$K$6:$K$2006,E239)))</f>
        <v>LFP3</v>
      </c>
      <c r="T239" s="86" t="str" cm="1">
        <f t="array" ref="T239">IF(E239="",IF(K239="","",IF(INDEX(DMAV_Dienste!$L$6:$L$2006,K239)="","",INDEX(DMAV_Dienste!$L$6:$L$2006,K239))),IF(INDEX(DMAV_Modell!$N$6:$N$2006,E239)="","",INDEX(DMAV_Modell!$N$6:$N$2006,E239)))</f>
        <v>Hoehengeometrie</v>
      </c>
      <c r="U239" s="87" t="str" cm="1">
        <f t="array" aca="1" ref="U239" ca="1">IF(AND(F239="",L239=""),"",HYPERLINK("#"&amp;RIGHT(CELL("dateiname"),LEN(CELL("dateiname"))-FIND("]",CELL("dateiname")))&amp;"!"&amp;CELL("adresse",OFFSET($F$6,MATCH(IF(F239="",L239,F239),$E$6:$E$2000,0)-1,4)),"STRUCT"))</f>
        <v/>
      </c>
      <c r="V239" s="88" t="str" cm="1">
        <f t="array" aca="1" ref="V239" ca="1">IF(AND(G239="",M239=""),"",HYPERLINK("#"&amp;RIGHT(CELL("dateiname"),LEN(CELL("dateiname"))-FIND("]",CELL("dateiname")))&amp;"!"&amp;CELL("adresse",OFFSET($G$6,MATCH(IF(G239="",M239,G239),$E$6:$E$2000,0)-1,3)),"SUBSTRUCT"))</f>
        <v/>
      </c>
      <c r="X239" s="104"/>
      <c r="Z239" s="117"/>
      <c r="AA239" s="118"/>
      <c r="AB239" s="119"/>
      <c r="AC239" s="120"/>
      <c r="AE239" s="109"/>
      <c r="AF239" s="110"/>
      <c r="AG239" s="111"/>
      <c r="AH239" s="112"/>
      <c r="AJ239" s="101"/>
      <c r="AL239" s="68" t="str" cm="1">
        <f t="array" aca="1" ref="AL239" ca="1">IF(N239="-","",HYPERLINK("#'DM01-AV-CH'!"&amp;RIGHT(CELL("adresse",OFFSET('DM01-AV-CH'!$G$6,N239-1,0)),LEN(CELL("adresse",OFFSET('DM01-AV-CH'!$G$6,N239-1,0)))-FIND("!",CELL("adresse",OFFSET('DM01-AV-CH'!$G$6,N239-1,0)))),"Modell"))</f>
        <v>Modell</v>
      </c>
      <c r="AM239" s="96" t="str" cm="1">
        <f t="array" ref="AM239">IF($N239="-","",IF(INDEX('DM01-AV-CH'!$G$6:$G$2006,$N239)="","",INDEX('DM01-AV-CH'!$G$6:$G$2006,$N239)))</f>
        <v>FixpunkteKategorie3</v>
      </c>
      <c r="AN239" s="97" t="str" cm="1">
        <f t="array" ref="AN239">IF($N239="-","",IF(INDEX('DM01-AV-CH'!$H$6:$H$2006,$N239)="","",INDEX('DM01-AV-CH'!$H$6:$H$2006,$N239)))</f>
        <v>LFP3</v>
      </c>
      <c r="AO239" s="98" t="str" cm="1">
        <f t="array" ref="AO239">IF($N239="-","",IF(INDEX('DM01-AV-CH'!$I$6:$I$2006,$N239)="","",INDEX('DM01-AV-CH'!$I$6:$I$2006,$N239)))</f>
        <v>HoeheGeom</v>
      </c>
    </row>
    <row r="240" spans="1:41" ht="114" x14ac:dyDescent="0.25">
      <c r="A240" s="201">
        <v>235</v>
      </c>
      <c r="B240" s="148" t="str" cm="1">
        <f t="array" ref="B240">IF(A240="","",INDEX(Korrelation!$E$4:$E$2004,A240))</f>
        <v>84</v>
      </c>
      <c r="C240" s="148">
        <f t="shared" si="30"/>
        <v>0</v>
      </c>
      <c r="D240" s="148">
        <f t="shared" si="31"/>
        <v>0</v>
      </c>
      <c r="E240" s="148">
        <f t="shared" si="32"/>
        <v>84</v>
      </c>
      <c r="F240" s="148" t="str">
        <f t="shared" si="33"/>
        <v/>
      </c>
      <c r="G240" s="148" t="str">
        <f t="shared" si="34"/>
        <v/>
      </c>
      <c r="H240" s="148" t="str" cm="1">
        <f t="array" ref="H240">IF(A240="","",INDEX(Korrelation!$F$4:$F$2004,A240))</f>
        <v>-</v>
      </c>
      <c r="I240" s="148">
        <f t="shared" si="35"/>
        <v>0</v>
      </c>
      <c r="J240" s="148">
        <f t="shared" si="36"/>
        <v>0</v>
      </c>
      <c r="K240" s="148" t="str">
        <f t="shared" si="37"/>
        <v/>
      </c>
      <c r="L240" s="148" t="str">
        <f t="shared" si="38"/>
        <v/>
      </c>
      <c r="M240" s="148" t="str">
        <f t="shared" si="39"/>
        <v/>
      </c>
      <c r="N240" s="148" cm="1">
        <f t="array" ref="N240">IF(A240="","",INDEX(Korrelation!$G$4:$G$2004,A240))</f>
        <v>136</v>
      </c>
      <c r="O240" s="148"/>
      <c r="P240" s="68" t="str" cm="1">
        <f t="array" aca="1" ref="P240" ca="1">IF(E240="",IF(K240="","",HYPERLINK("#DMAV_Dienste!"&amp;RIGHT(CELL("adresse",OFFSET(DMAV_Dienste!$E$6,K240-1,0)),LEN(CELL("adresse",OFFSET(DMAV_Dienste!$E$6,K240-1,0)))-FIND("!",CELL("adresse",OFFSET(DMAV_Dienste!$E$6,K240-1,0)))),"Dienst")),HYPERLINK("#DMAV_Modell!"&amp;RIGHT(CELL("adresse",OFFSET(DMAV_Modell!$G$6,E240-1,0)),LEN(CELL("adresse",OFFSET(DMAV_Modell!$G$6,E240-1,0)))-FIND("!",CELL("adresse",OFFSET(DMAV_Modell!$G$6,E240-1,0)))),"Modell"))</f>
        <v>Modell</v>
      </c>
      <c r="Q240" s="85" t="str" cm="1">
        <f t="array" ref="Q240">IF(E240="",IF(K240="","",IF(INDEX(DMAV_Dienste!$H$6:$H$2006,K240)="","",INDEX(DMAV_Dienste!$H$6:$H$2006,K240))),IF(INDEX(DMAV_Modell!$J$6:$J$2006,E240)="","",INDEX(DMAV_Modell!$J$6:$J$2006,E240)))</f>
        <v>CLASS</v>
      </c>
      <c r="R240" s="86" t="str" cm="1">
        <f t="array" ref="R240">IF(E240="",IF(K240="","",IF(INDEX(DMAV_Dienste!$G$6:$G$2006,K240)="","",INDEX(DMAV_Dienste!$G$6:$G$2006,K240))),IF(INDEX(DMAV_Modell!$I$6:$I$2006,E240)="","",INDEX(DMAV_Modell!$I$6:$I$2006,E240)))</f>
        <v>FixpunkteAVKategorie3</v>
      </c>
      <c r="S240" s="86" t="str" cm="1">
        <f t="array" ref="S240">IF(E240="",IF(K240="","",IF(INDEX(DMAV_Dienste!$I$6:$I$2006,K240)="","",INDEX(DMAV_Dienste!$I$6:$I$2006,K240))),IF(INDEX(DMAV_Modell!$K$6:$K$2006,E240)="","",INDEX(DMAV_Modell!$K$6:$K$2006,E240)))</f>
        <v>LFP3</v>
      </c>
      <c r="T240" s="86" t="str" cm="1">
        <f t="array" ref="T240">IF(E240="",IF(K240="","",IF(INDEX(DMAV_Dienste!$L$6:$L$2006,K240)="","",INDEX(DMAV_Dienste!$L$6:$L$2006,K240))),IF(INDEX(DMAV_Modell!$N$6:$N$2006,E240)="","",INDEX(DMAV_Modell!$N$6:$N$2006,E240)))</f>
        <v>Lagegenauigkeit</v>
      </c>
      <c r="U240" s="87" t="str" cm="1">
        <f t="array" aca="1" ref="U240" ca="1">IF(AND(F240="",L240=""),"",HYPERLINK("#"&amp;RIGHT(CELL("dateiname"),LEN(CELL("dateiname"))-FIND("]",CELL("dateiname")))&amp;"!"&amp;CELL("adresse",OFFSET($F$6,MATCH(IF(F240="",L240,F240),$E$6:$E$2000,0)-1,4)),"STRUCT"))</f>
        <v/>
      </c>
      <c r="V240" s="88" t="str" cm="1">
        <f t="array" aca="1" ref="V240" ca="1">IF(AND(G240="",M240=""),"",HYPERLINK("#"&amp;RIGHT(CELL("dateiname"),LEN(CELL("dateiname"))-FIND("]",CELL("dateiname")))&amp;"!"&amp;CELL("adresse",OFFSET($G$6,MATCH(IF(G240="",M240,G240),$E$6:$E$2000,0)-1,3)),"SUBSTRUCT"))</f>
        <v/>
      </c>
      <c r="X240" s="104"/>
      <c r="Z240" s="117"/>
      <c r="AA240" s="118"/>
      <c r="AB240" s="119"/>
      <c r="AC240" s="120"/>
      <c r="AE240" s="109" t="s">
        <v>3708</v>
      </c>
      <c r="AF240" s="110" t="s">
        <v>1862</v>
      </c>
      <c r="AG240" s="111" t="s">
        <v>3592</v>
      </c>
      <c r="AH240" s="112" t="s">
        <v>3658</v>
      </c>
      <c r="AJ240" s="101"/>
      <c r="AL240" s="68" t="str" cm="1">
        <f t="array" aca="1" ref="AL240" ca="1">IF(N240="-","",HYPERLINK("#'DM01-AV-CH'!"&amp;RIGHT(CELL("adresse",OFFSET('DM01-AV-CH'!$G$6,N240-1,0)),LEN(CELL("adresse",OFFSET('DM01-AV-CH'!$G$6,N240-1,0)))-FIND("!",CELL("adresse",OFFSET('DM01-AV-CH'!$G$6,N240-1,0)))),"Modell"))</f>
        <v>Modell</v>
      </c>
      <c r="AM240" s="96" t="str" cm="1">
        <f t="array" ref="AM240">IF($N240="-","",IF(INDEX('DM01-AV-CH'!$G$6:$G$2006,$N240)="","",INDEX('DM01-AV-CH'!$G$6:$G$2006,$N240)))</f>
        <v>FixpunkteKategorie3</v>
      </c>
      <c r="AN240" s="97" t="str" cm="1">
        <f t="array" ref="AN240">IF($N240="-","",IF(INDEX('DM01-AV-CH'!$H$6:$H$2006,$N240)="","",INDEX('DM01-AV-CH'!$H$6:$H$2006,$N240)))</f>
        <v>LFP3</v>
      </c>
      <c r="AO240" s="98" t="str" cm="1">
        <f t="array" ref="AO240">IF($N240="-","",IF(INDEX('DM01-AV-CH'!$I$6:$I$2006,$N240)="","",INDEX('DM01-AV-CH'!$I$6:$I$2006,$N240)))</f>
        <v>LageGen</v>
      </c>
    </row>
    <row r="241" spans="1:41" ht="114" x14ac:dyDescent="0.25">
      <c r="A241" s="201">
        <v>236</v>
      </c>
      <c r="B241" s="148" t="str" cm="1">
        <f t="array" ref="B241">IF(A241="","",INDEX(Korrelation!$E$4:$E$2004,A241))</f>
        <v>85</v>
      </c>
      <c r="C241" s="148">
        <f t="shared" si="30"/>
        <v>0</v>
      </c>
      <c r="D241" s="148">
        <f t="shared" si="31"/>
        <v>0</v>
      </c>
      <c r="E241" s="148">
        <f t="shared" si="32"/>
        <v>85</v>
      </c>
      <c r="F241" s="148" t="str">
        <f t="shared" si="33"/>
        <v/>
      </c>
      <c r="G241" s="148" t="str">
        <f t="shared" si="34"/>
        <v/>
      </c>
      <c r="H241" s="148" t="str" cm="1">
        <f t="array" ref="H241">IF(A241="","",INDEX(Korrelation!$F$4:$F$2004,A241))</f>
        <v>-</v>
      </c>
      <c r="I241" s="148">
        <f t="shared" si="35"/>
        <v>0</v>
      </c>
      <c r="J241" s="148">
        <f t="shared" si="36"/>
        <v>0</v>
      </c>
      <c r="K241" s="148" t="str">
        <f t="shared" si="37"/>
        <v/>
      </c>
      <c r="L241" s="148" t="str">
        <f t="shared" si="38"/>
        <v/>
      </c>
      <c r="M241" s="148" t="str">
        <f t="shared" si="39"/>
        <v/>
      </c>
      <c r="N241" s="148" cm="1">
        <f t="array" ref="N241">IF(A241="","",INDEX(Korrelation!$G$4:$G$2004,A241))</f>
        <v>137</v>
      </c>
      <c r="O241" s="148"/>
      <c r="P241" s="68" t="str" cm="1">
        <f t="array" aca="1" ref="P241" ca="1">IF(E241="",IF(K241="","",HYPERLINK("#DMAV_Dienste!"&amp;RIGHT(CELL("adresse",OFFSET(DMAV_Dienste!$E$6,K241-1,0)),LEN(CELL("adresse",OFFSET(DMAV_Dienste!$E$6,K241-1,0)))-FIND("!",CELL("adresse",OFFSET(DMAV_Dienste!$E$6,K241-1,0)))),"Dienst")),HYPERLINK("#DMAV_Modell!"&amp;RIGHT(CELL("adresse",OFFSET(DMAV_Modell!$G$6,E241-1,0)),LEN(CELL("adresse",OFFSET(DMAV_Modell!$G$6,E241-1,0)))-FIND("!",CELL("adresse",OFFSET(DMAV_Modell!$G$6,E241-1,0)))),"Modell"))</f>
        <v>Modell</v>
      </c>
      <c r="Q241" s="85" t="str" cm="1">
        <f t="array" ref="Q241">IF(E241="",IF(K241="","",IF(INDEX(DMAV_Dienste!$H$6:$H$2006,K241)="","",INDEX(DMAV_Dienste!$H$6:$H$2006,K241))),IF(INDEX(DMAV_Modell!$J$6:$J$2006,E241)="","",INDEX(DMAV_Modell!$J$6:$J$2006,E241)))</f>
        <v>CLASS</v>
      </c>
      <c r="R241" s="86" t="str" cm="1">
        <f t="array" ref="R241">IF(E241="",IF(K241="","",IF(INDEX(DMAV_Dienste!$G$6:$G$2006,K241)="","",INDEX(DMAV_Dienste!$G$6:$G$2006,K241))),IF(INDEX(DMAV_Modell!$I$6:$I$2006,E241)="","",INDEX(DMAV_Modell!$I$6:$I$2006,E241)))</f>
        <v>FixpunkteAVKategorie3</v>
      </c>
      <c r="S241" s="86" t="str" cm="1">
        <f t="array" ref="S241">IF(E241="",IF(K241="","",IF(INDEX(DMAV_Dienste!$I$6:$I$2006,K241)="","",INDEX(DMAV_Dienste!$I$6:$I$2006,K241))),IF(INDEX(DMAV_Modell!$K$6:$K$2006,E241)="","",INDEX(DMAV_Modell!$K$6:$K$2006,E241)))</f>
        <v>LFP3</v>
      </c>
      <c r="T241" s="86" t="str" cm="1">
        <f t="array" ref="T241">IF(E241="",IF(K241="","",IF(INDEX(DMAV_Dienste!$L$6:$L$2006,K241)="","",INDEX(DMAV_Dienste!$L$6:$L$2006,K241))),IF(INDEX(DMAV_Modell!$N$6:$N$2006,E241)="","",INDEX(DMAV_Modell!$N$6:$N$2006,E241)))</f>
        <v>IstLagezuverlaessig</v>
      </c>
      <c r="U241" s="87" t="str" cm="1">
        <f t="array" aca="1" ref="U241" ca="1">IF(AND(F241="",L241=""),"",HYPERLINK("#"&amp;RIGHT(CELL("dateiname"),LEN(CELL("dateiname"))-FIND("]",CELL("dateiname")))&amp;"!"&amp;CELL("adresse",OFFSET($F$6,MATCH(IF(F241="",L241,F241),$E$6:$E$2000,0)-1,4)),"STRUCT"))</f>
        <v/>
      </c>
      <c r="V241" s="88" t="str" cm="1">
        <f t="array" aca="1" ref="V241" ca="1">IF(AND(G241="",M241=""),"",HYPERLINK("#"&amp;RIGHT(CELL("dateiname"),LEN(CELL("dateiname"))-FIND("]",CELL("dateiname")))&amp;"!"&amp;CELL("adresse",OFFSET($G$6,MATCH(IF(G241="",M241,G241),$E$6:$E$2000,0)-1,3)),"SUBSTRUCT"))</f>
        <v/>
      </c>
      <c r="X241" s="104"/>
      <c r="Z241" s="117"/>
      <c r="AA241" s="118"/>
      <c r="AB241" s="119"/>
      <c r="AC241" s="120"/>
      <c r="AE241" s="109" t="s">
        <v>3708</v>
      </c>
      <c r="AF241" s="110" t="s">
        <v>1862</v>
      </c>
      <c r="AG241" s="111" t="s">
        <v>3593</v>
      </c>
      <c r="AH241" s="112" t="s">
        <v>3658</v>
      </c>
      <c r="AJ241" s="101"/>
      <c r="AL241" s="68" t="str" cm="1">
        <f t="array" aca="1" ref="AL241" ca="1">IF(N241="-","",HYPERLINK("#'DM01-AV-CH'!"&amp;RIGHT(CELL("adresse",OFFSET('DM01-AV-CH'!$G$6,N241-1,0)),LEN(CELL("adresse",OFFSET('DM01-AV-CH'!$G$6,N241-1,0)))-FIND("!",CELL("adresse",OFFSET('DM01-AV-CH'!$G$6,N241-1,0)))),"Modell"))</f>
        <v>Modell</v>
      </c>
      <c r="AM241" s="96" t="str" cm="1">
        <f t="array" ref="AM241">IF($N241="-","",IF(INDEX('DM01-AV-CH'!$G$6:$G$2006,$N241)="","",INDEX('DM01-AV-CH'!$G$6:$G$2006,$N241)))</f>
        <v>FixpunkteKategorie3</v>
      </c>
      <c r="AN241" s="97" t="str" cm="1">
        <f t="array" ref="AN241">IF($N241="-","",IF(INDEX('DM01-AV-CH'!$H$6:$H$2006,$N241)="","",INDEX('DM01-AV-CH'!$H$6:$H$2006,$N241)))</f>
        <v>LFP3</v>
      </c>
      <c r="AO241" s="98" t="str" cm="1">
        <f t="array" ref="AO241">IF($N241="-","",IF(INDEX('DM01-AV-CH'!$I$6:$I$2006,$N241)="","",INDEX('DM01-AV-CH'!$I$6:$I$2006,$N241)))</f>
        <v>LageZuv</v>
      </c>
    </row>
    <row r="242" spans="1:41" x14ac:dyDescent="0.25">
      <c r="A242" s="201">
        <v>237</v>
      </c>
      <c r="B242" s="148" t="str" cm="1">
        <f t="array" ref="B242">IF(A242="","",INDEX(Korrelation!$E$4:$E$2004,A242))</f>
        <v>86</v>
      </c>
      <c r="C242" s="148">
        <f t="shared" si="30"/>
        <v>0</v>
      </c>
      <c r="D242" s="148">
        <f t="shared" si="31"/>
        <v>0</v>
      </c>
      <c r="E242" s="148">
        <f t="shared" si="32"/>
        <v>86</v>
      </c>
      <c r="F242" s="148" t="str">
        <f t="shared" si="33"/>
        <v/>
      </c>
      <c r="G242" s="148" t="str">
        <f t="shared" si="34"/>
        <v/>
      </c>
      <c r="H242" s="148" t="str" cm="1">
        <f t="array" ref="H242">IF(A242="","",INDEX(Korrelation!$F$4:$F$2004,A242))</f>
        <v>-</v>
      </c>
      <c r="I242" s="148">
        <f t="shared" si="35"/>
        <v>0</v>
      </c>
      <c r="J242" s="148">
        <f t="shared" si="36"/>
        <v>0</v>
      </c>
      <c r="K242" s="148" t="str">
        <f t="shared" si="37"/>
        <v/>
      </c>
      <c r="L242" s="148" t="str">
        <f t="shared" si="38"/>
        <v/>
      </c>
      <c r="M242" s="148" t="str">
        <f t="shared" si="39"/>
        <v/>
      </c>
      <c r="N242" s="148" cm="1">
        <f t="array" ref="N242">IF(A242="","",INDEX(Korrelation!$G$4:$G$2004,A242))</f>
        <v>138</v>
      </c>
      <c r="O242" s="148"/>
      <c r="P242" s="68" t="str" cm="1">
        <f t="array" aca="1" ref="P242" ca="1">IF(E242="",IF(K242="","",HYPERLINK("#DMAV_Dienste!"&amp;RIGHT(CELL("adresse",OFFSET(DMAV_Dienste!$E$6,K242-1,0)),LEN(CELL("adresse",OFFSET(DMAV_Dienste!$E$6,K242-1,0)))-FIND("!",CELL("adresse",OFFSET(DMAV_Dienste!$E$6,K242-1,0)))),"Dienst")),HYPERLINK("#DMAV_Modell!"&amp;RIGHT(CELL("adresse",OFFSET(DMAV_Modell!$G$6,E242-1,0)),LEN(CELL("adresse",OFFSET(DMAV_Modell!$G$6,E242-1,0)))-FIND("!",CELL("adresse",OFFSET(DMAV_Modell!$G$6,E242-1,0)))),"Modell"))</f>
        <v>Modell</v>
      </c>
      <c r="Q242" s="85" t="str" cm="1">
        <f t="array" ref="Q242">IF(E242="",IF(K242="","",IF(INDEX(DMAV_Dienste!$H$6:$H$2006,K242)="","",INDEX(DMAV_Dienste!$H$6:$H$2006,K242))),IF(INDEX(DMAV_Modell!$J$6:$J$2006,E242)="","",INDEX(DMAV_Modell!$J$6:$J$2006,E242)))</f>
        <v>CLASS</v>
      </c>
      <c r="R242" s="86" t="str" cm="1">
        <f t="array" ref="R242">IF(E242="",IF(K242="","",IF(INDEX(DMAV_Dienste!$G$6:$G$2006,K242)="","",INDEX(DMAV_Dienste!$G$6:$G$2006,K242))),IF(INDEX(DMAV_Modell!$I$6:$I$2006,E242)="","",INDEX(DMAV_Modell!$I$6:$I$2006,E242)))</f>
        <v>FixpunkteAVKategorie3</v>
      </c>
      <c r="S242" s="86" t="str" cm="1">
        <f t="array" ref="S242">IF(E242="",IF(K242="","",IF(INDEX(DMAV_Dienste!$I$6:$I$2006,K242)="","",INDEX(DMAV_Dienste!$I$6:$I$2006,K242))),IF(INDEX(DMAV_Modell!$K$6:$K$2006,E242)="","",INDEX(DMAV_Modell!$K$6:$K$2006,E242)))</f>
        <v>LFP3</v>
      </c>
      <c r="T242" s="86" t="str" cm="1">
        <f t="array" ref="T242">IF(E242="",IF(K242="","",IF(INDEX(DMAV_Dienste!$L$6:$L$2006,K242)="","",INDEX(DMAV_Dienste!$L$6:$L$2006,K242))),IF(INDEX(DMAV_Modell!$N$6:$N$2006,E242)="","",INDEX(DMAV_Modell!$N$6:$N$2006,E242)))</f>
        <v>Hoehengenauigkeit</v>
      </c>
      <c r="U242" s="87" t="str" cm="1">
        <f t="array" aca="1" ref="U242" ca="1">IF(AND(F242="",L242=""),"",HYPERLINK("#"&amp;RIGHT(CELL("dateiname"),LEN(CELL("dateiname"))-FIND("]",CELL("dateiname")))&amp;"!"&amp;CELL("adresse",OFFSET($F$6,MATCH(IF(F242="",L242,F242),$E$6:$E$2000,0)-1,4)),"STRUCT"))</f>
        <v/>
      </c>
      <c r="V242" s="88" t="str" cm="1">
        <f t="array" aca="1" ref="V242" ca="1">IF(AND(G242="",M242=""),"",HYPERLINK("#"&amp;RIGHT(CELL("dateiname"),LEN(CELL("dateiname"))-FIND("]",CELL("dateiname")))&amp;"!"&amp;CELL("adresse",OFFSET($G$6,MATCH(IF(G242="",M242,G242),$E$6:$E$2000,0)-1,3)),"SUBSTRUCT"))</f>
        <v/>
      </c>
      <c r="X242" s="104"/>
      <c r="Z242" s="117"/>
      <c r="AA242" s="118"/>
      <c r="AB242" s="119"/>
      <c r="AC242" s="120"/>
      <c r="AE242" s="109"/>
      <c r="AF242" s="110"/>
      <c r="AG242" s="111"/>
      <c r="AH242" s="112"/>
      <c r="AJ242" s="101"/>
      <c r="AL242" s="68" t="str" cm="1">
        <f t="array" aca="1" ref="AL242" ca="1">IF(N242="-","",HYPERLINK("#'DM01-AV-CH'!"&amp;RIGHT(CELL("adresse",OFFSET('DM01-AV-CH'!$G$6,N242-1,0)),LEN(CELL("adresse",OFFSET('DM01-AV-CH'!$G$6,N242-1,0)))-FIND("!",CELL("adresse",OFFSET('DM01-AV-CH'!$G$6,N242-1,0)))),"Modell"))</f>
        <v>Modell</v>
      </c>
      <c r="AM242" s="96" t="str" cm="1">
        <f t="array" ref="AM242">IF($N242="-","",IF(INDEX('DM01-AV-CH'!$G$6:$G$2006,$N242)="","",INDEX('DM01-AV-CH'!$G$6:$G$2006,$N242)))</f>
        <v>FixpunkteKategorie3</v>
      </c>
      <c r="AN242" s="97" t="str" cm="1">
        <f t="array" ref="AN242">IF($N242="-","",IF(INDEX('DM01-AV-CH'!$H$6:$H$2006,$N242)="","",INDEX('DM01-AV-CH'!$H$6:$H$2006,$N242)))</f>
        <v>LFP3</v>
      </c>
      <c r="AO242" s="98" t="str" cm="1">
        <f t="array" ref="AO242">IF($N242="-","",IF(INDEX('DM01-AV-CH'!$I$6:$I$2006,$N242)="","",INDEX('DM01-AV-CH'!$I$6:$I$2006,$N242)))</f>
        <v>HoeheGen</v>
      </c>
    </row>
    <row r="243" spans="1:41" x14ac:dyDescent="0.25">
      <c r="A243" s="201">
        <v>238</v>
      </c>
      <c r="B243" s="148" t="str" cm="1">
        <f t="array" ref="B243">IF(A243="","",INDEX(Korrelation!$E$4:$E$2004,A243))</f>
        <v>87</v>
      </c>
      <c r="C243" s="148">
        <f t="shared" si="30"/>
        <v>0</v>
      </c>
      <c r="D243" s="148">
        <f t="shared" si="31"/>
        <v>0</v>
      </c>
      <c r="E243" s="148">
        <f t="shared" si="32"/>
        <v>87</v>
      </c>
      <c r="F243" s="148" t="str">
        <f t="shared" si="33"/>
        <v/>
      </c>
      <c r="G243" s="148" t="str">
        <f t="shared" si="34"/>
        <v/>
      </c>
      <c r="H243" s="148" t="str" cm="1">
        <f t="array" ref="H243">IF(A243="","",INDEX(Korrelation!$F$4:$F$2004,A243))</f>
        <v>-</v>
      </c>
      <c r="I243" s="148">
        <f t="shared" si="35"/>
        <v>0</v>
      </c>
      <c r="J243" s="148">
        <f t="shared" si="36"/>
        <v>0</v>
      </c>
      <c r="K243" s="148" t="str">
        <f t="shared" si="37"/>
        <v/>
      </c>
      <c r="L243" s="148" t="str">
        <f t="shared" si="38"/>
        <v/>
      </c>
      <c r="M243" s="148" t="str">
        <f t="shared" si="39"/>
        <v/>
      </c>
      <c r="N243" s="148" cm="1">
        <f t="array" ref="N243">IF(A243="","",INDEX(Korrelation!$G$4:$G$2004,A243))</f>
        <v>139</v>
      </c>
      <c r="O243" s="148"/>
      <c r="P243" s="68" t="str" cm="1">
        <f t="array" aca="1" ref="P243" ca="1">IF(E243="",IF(K243="","",HYPERLINK("#DMAV_Dienste!"&amp;RIGHT(CELL("adresse",OFFSET(DMAV_Dienste!$E$6,K243-1,0)),LEN(CELL("adresse",OFFSET(DMAV_Dienste!$E$6,K243-1,0)))-FIND("!",CELL("adresse",OFFSET(DMAV_Dienste!$E$6,K243-1,0)))),"Dienst")),HYPERLINK("#DMAV_Modell!"&amp;RIGHT(CELL("adresse",OFFSET(DMAV_Modell!$G$6,E243-1,0)),LEN(CELL("adresse",OFFSET(DMAV_Modell!$G$6,E243-1,0)))-FIND("!",CELL("adresse",OFFSET(DMAV_Modell!$G$6,E243-1,0)))),"Modell"))</f>
        <v>Modell</v>
      </c>
      <c r="Q243" s="85" t="str" cm="1">
        <f t="array" ref="Q243">IF(E243="",IF(K243="","",IF(INDEX(DMAV_Dienste!$H$6:$H$2006,K243)="","",INDEX(DMAV_Dienste!$H$6:$H$2006,K243))),IF(INDEX(DMAV_Modell!$J$6:$J$2006,E243)="","",INDEX(DMAV_Modell!$J$6:$J$2006,E243)))</f>
        <v>CLASS</v>
      </c>
      <c r="R243" s="86" t="str" cm="1">
        <f t="array" ref="R243">IF(E243="",IF(K243="","",IF(INDEX(DMAV_Dienste!$G$6:$G$2006,K243)="","",INDEX(DMAV_Dienste!$G$6:$G$2006,K243))),IF(INDEX(DMAV_Modell!$I$6:$I$2006,E243)="","",INDEX(DMAV_Modell!$I$6:$I$2006,E243)))</f>
        <v>FixpunkteAVKategorie3</v>
      </c>
      <c r="S243" s="86" t="str" cm="1">
        <f t="array" ref="S243">IF(E243="",IF(K243="","",IF(INDEX(DMAV_Dienste!$I$6:$I$2006,K243)="","",INDEX(DMAV_Dienste!$I$6:$I$2006,K243))),IF(INDEX(DMAV_Modell!$K$6:$K$2006,E243)="","",INDEX(DMAV_Modell!$K$6:$K$2006,E243)))</f>
        <v>LFP3</v>
      </c>
      <c r="T243" s="86" t="str" cm="1">
        <f t="array" ref="T243">IF(E243="",IF(K243="","",IF(INDEX(DMAV_Dienste!$L$6:$L$2006,K243)="","",INDEX(DMAV_Dienste!$L$6:$L$2006,K243))),IF(INDEX(DMAV_Modell!$N$6:$N$2006,E243)="","",INDEX(DMAV_Modell!$N$6:$N$2006,E243)))</f>
        <v>IstHoehenzuverlaessig</v>
      </c>
      <c r="U243" s="87" t="str" cm="1">
        <f t="array" aca="1" ref="U243" ca="1">IF(AND(F243="",L243=""),"",HYPERLINK("#"&amp;RIGHT(CELL("dateiname"),LEN(CELL("dateiname"))-FIND("]",CELL("dateiname")))&amp;"!"&amp;CELL("adresse",OFFSET($F$6,MATCH(IF(F243="",L243,F243),$E$6:$E$2000,0)-1,4)),"STRUCT"))</f>
        <v/>
      </c>
      <c r="V243" s="88" t="str" cm="1">
        <f t="array" aca="1" ref="V243" ca="1">IF(AND(G243="",M243=""),"",HYPERLINK("#"&amp;RIGHT(CELL("dateiname"),LEN(CELL("dateiname"))-FIND("]",CELL("dateiname")))&amp;"!"&amp;CELL("adresse",OFFSET($G$6,MATCH(IF(G243="",M243,G243),$E$6:$E$2000,0)-1,3)),"SUBSTRUCT"))</f>
        <v/>
      </c>
      <c r="X243" s="104"/>
      <c r="Z243" s="117"/>
      <c r="AA243" s="118"/>
      <c r="AB243" s="119"/>
      <c r="AC243" s="120"/>
      <c r="AE243" s="109"/>
      <c r="AF243" s="110"/>
      <c r="AG243" s="111"/>
      <c r="AH243" s="112"/>
      <c r="AJ243" s="101"/>
      <c r="AL243" s="68" t="str" cm="1">
        <f t="array" aca="1" ref="AL243" ca="1">IF(N243="-","",HYPERLINK("#'DM01-AV-CH'!"&amp;RIGHT(CELL("adresse",OFFSET('DM01-AV-CH'!$G$6,N243-1,0)),LEN(CELL("adresse",OFFSET('DM01-AV-CH'!$G$6,N243-1,0)))-FIND("!",CELL("adresse",OFFSET('DM01-AV-CH'!$G$6,N243-1,0)))),"Modell"))</f>
        <v>Modell</v>
      </c>
      <c r="AM243" s="96" t="str" cm="1">
        <f t="array" ref="AM243">IF($N243="-","",IF(INDEX('DM01-AV-CH'!$G$6:$G$2006,$N243)="","",INDEX('DM01-AV-CH'!$G$6:$G$2006,$N243)))</f>
        <v>FixpunkteKategorie3</v>
      </c>
      <c r="AN243" s="97" t="str" cm="1">
        <f t="array" ref="AN243">IF($N243="-","",IF(INDEX('DM01-AV-CH'!$H$6:$H$2006,$N243)="","",INDEX('DM01-AV-CH'!$H$6:$H$2006,$N243)))</f>
        <v>LFP3</v>
      </c>
      <c r="AO243" s="98" t="str" cm="1">
        <f t="array" ref="AO243">IF($N243="-","",IF(INDEX('DM01-AV-CH'!$I$6:$I$2006,$N243)="","",INDEX('DM01-AV-CH'!$I$6:$I$2006,$N243)))</f>
        <v>HoeheZuv</v>
      </c>
    </row>
    <row r="244" spans="1:41" ht="114" x14ac:dyDescent="0.25">
      <c r="A244" s="201">
        <v>239</v>
      </c>
      <c r="B244" s="148" t="str" cm="1">
        <f t="array" ref="B244">IF(A244="","",INDEX(Korrelation!$E$4:$E$2004,A244))</f>
        <v>88</v>
      </c>
      <c r="C244" s="148">
        <f t="shared" si="30"/>
        <v>0</v>
      </c>
      <c r="D244" s="148">
        <f t="shared" si="31"/>
        <v>0</v>
      </c>
      <c r="E244" s="148">
        <f t="shared" si="32"/>
        <v>88</v>
      </c>
      <c r="F244" s="148" t="str">
        <f t="shared" si="33"/>
        <v/>
      </c>
      <c r="G244" s="148" t="str">
        <f t="shared" si="34"/>
        <v/>
      </c>
      <c r="H244" s="148" t="str" cm="1">
        <f t="array" ref="H244">IF(A244="","",INDEX(Korrelation!$F$4:$F$2004,A244))</f>
        <v>-</v>
      </c>
      <c r="I244" s="148">
        <f t="shared" si="35"/>
        <v>0</v>
      </c>
      <c r="J244" s="148">
        <f t="shared" si="36"/>
        <v>0</v>
      </c>
      <c r="K244" s="148" t="str">
        <f t="shared" si="37"/>
        <v/>
      </c>
      <c r="L244" s="148" t="str">
        <f t="shared" si="38"/>
        <v/>
      </c>
      <c r="M244" s="148" t="str">
        <f t="shared" si="39"/>
        <v/>
      </c>
      <c r="N244" s="148" cm="1">
        <f t="array" ref="N244">IF(A244="","",INDEX(Korrelation!$G$4:$G$2004,A244))</f>
        <v>140</v>
      </c>
      <c r="O244" s="148"/>
      <c r="P244" s="68" t="str" cm="1">
        <f t="array" aca="1" ref="P244" ca="1">IF(E244="",IF(K244="","",HYPERLINK("#DMAV_Dienste!"&amp;RIGHT(CELL("adresse",OFFSET(DMAV_Dienste!$E$6,K244-1,0)),LEN(CELL("adresse",OFFSET(DMAV_Dienste!$E$6,K244-1,0)))-FIND("!",CELL("adresse",OFFSET(DMAV_Dienste!$E$6,K244-1,0)))),"Dienst")),HYPERLINK("#DMAV_Modell!"&amp;RIGHT(CELL("adresse",OFFSET(DMAV_Modell!$G$6,E244-1,0)),LEN(CELL("adresse",OFFSET(DMAV_Modell!$G$6,E244-1,0)))-FIND("!",CELL("adresse",OFFSET(DMAV_Modell!$G$6,E244-1,0)))),"Modell"))</f>
        <v>Modell</v>
      </c>
      <c r="Q244" s="85" t="str" cm="1">
        <f t="array" ref="Q244">IF(E244="",IF(K244="","",IF(INDEX(DMAV_Dienste!$H$6:$H$2006,K244)="","",INDEX(DMAV_Dienste!$H$6:$H$2006,K244))),IF(INDEX(DMAV_Modell!$J$6:$J$2006,E244)="","",INDEX(DMAV_Modell!$J$6:$J$2006,E244)))</f>
        <v>CLASS</v>
      </c>
      <c r="R244" s="86" t="str" cm="1">
        <f t="array" ref="R244">IF(E244="",IF(K244="","",IF(INDEX(DMAV_Dienste!$G$6:$G$2006,K244)="","",INDEX(DMAV_Dienste!$G$6:$G$2006,K244))),IF(INDEX(DMAV_Modell!$I$6:$I$2006,E244)="","",INDEX(DMAV_Modell!$I$6:$I$2006,E244)))</f>
        <v>FixpunkteAVKategorie3</v>
      </c>
      <c r="S244" s="86" t="str" cm="1">
        <f t="array" ref="S244">IF(E244="",IF(K244="","",IF(INDEX(DMAV_Dienste!$I$6:$I$2006,K244)="","",INDEX(DMAV_Dienste!$I$6:$I$2006,K244))),IF(INDEX(DMAV_Modell!$K$6:$K$2006,E244)="","",INDEX(DMAV_Modell!$K$6:$K$2006,E244)))</f>
        <v>LFP3</v>
      </c>
      <c r="T244" s="86" t="str" cm="1">
        <f t="array" ref="T244">IF(E244="",IF(K244="","",IF(INDEX(DMAV_Dienste!$L$6:$L$2006,K244)="","",INDEX(DMAV_Dienste!$L$6:$L$2006,K244))),IF(INDEX(DMAV_Modell!$N$6:$N$2006,E244)="","",INDEX(DMAV_Modell!$N$6:$N$2006,E244)))</f>
        <v>Punktzeichen</v>
      </c>
      <c r="U244" s="87" t="str" cm="1">
        <f t="array" aca="1" ref="U244" ca="1">IF(AND(F244="",L244=""),"",HYPERLINK("#"&amp;RIGHT(CELL("dateiname"),LEN(CELL("dateiname"))-FIND("]",CELL("dateiname")))&amp;"!"&amp;CELL("adresse",OFFSET($F$6,MATCH(IF(F244="",L244,F244),$E$6:$E$2000,0)-1,4)),"STRUCT"))</f>
        <v/>
      </c>
      <c r="V244" s="88" t="str" cm="1">
        <f t="array" aca="1" ref="V244" ca="1">IF(AND(G244="",M244=""),"",HYPERLINK("#"&amp;RIGHT(CELL("dateiname"),LEN(CELL("dateiname"))-FIND("]",CELL("dateiname")))&amp;"!"&amp;CELL("adresse",OFFSET($G$6,MATCH(IF(G244="",M244,G244),$E$6:$E$2000,0)-1,3)),"SUBSTRUCT"))</f>
        <v/>
      </c>
      <c r="X244" s="104"/>
      <c r="Z244" s="117"/>
      <c r="AA244" s="118"/>
      <c r="AB244" s="119"/>
      <c r="AC244" s="120"/>
      <c r="AE244" s="109" t="s">
        <v>3708</v>
      </c>
      <c r="AF244" s="110" t="s">
        <v>1862</v>
      </c>
      <c r="AG244" s="111" t="s">
        <v>3659</v>
      </c>
      <c r="AH244" s="112" t="s">
        <v>3658</v>
      </c>
      <c r="AJ244" s="101"/>
      <c r="AL244" s="68" t="str" cm="1">
        <f t="array" aca="1" ref="AL244" ca="1">IF(N244="-","",HYPERLINK("#'DM01-AV-CH'!"&amp;RIGHT(CELL("adresse",OFFSET('DM01-AV-CH'!$G$6,N244-1,0)),LEN(CELL("adresse",OFFSET('DM01-AV-CH'!$G$6,N244-1,0)))-FIND("!",CELL("adresse",OFFSET('DM01-AV-CH'!$G$6,N244-1,0)))),"Modell"))</f>
        <v>Modell</v>
      </c>
      <c r="AM244" s="96" t="str" cm="1">
        <f t="array" ref="AM244">IF($N244="-","",IF(INDEX('DM01-AV-CH'!$G$6:$G$2006,$N244)="","",INDEX('DM01-AV-CH'!$G$6:$G$2006,$N244)))</f>
        <v>FixpunkteKategorie3</v>
      </c>
      <c r="AN244" s="97" t="str" cm="1">
        <f t="array" ref="AN244">IF($N244="-","",IF(INDEX('DM01-AV-CH'!$H$6:$H$2006,$N244)="","",INDEX('DM01-AV-CH'!$H$6:$H$2006,$N244)))</f>
        <v>LFP3</v>
      </c>
      <c r="AO244" s="98" t="str" cm="1">
        <f t="array" ref="AO244">IF($N244="-","",IF(INDEX('DM01-AV-CH'!$I$6:$I$2006,$N244)="","",INDEX('DM01-AV-CH'!$I$6:$I$2006,$N244)))</f>
        <v>Punktzeichen</v>
      </c>
    </row>
    <row r="245" spans="1:41" x14ac:dyDescent="0.25">
      <c r="A245" s="201">
        <v>240</v>
      </c>
      <c r="B245" s="148" t="str" cm="1">
        <f t="array" ref="B245">IF(A245="","",INDEX(Korrelation!$E$4:$E$2004,A245))</f>
        <v>-</v>
      </c>
      <c r="C245" s="148">
        <f t="shared" si="30"/>
        <v>0</v>
      </c>
      <c r="D245" s="148">
        <f t="shared" si="31"/>
        <v>0</v>
      </c>
      <c r="E245" s="148" t="str">
        <f t="shared" si="32"/>
        <v/>
      </c>
      <c r="F245" s="148" t="str">
        <f t="shared" si="33"/>
        <v/>
      </c>
      <c r="G245" s="148" t="str">
        <f t="shared" si="34"/>
        <v/>
      </c>
      <c r="H245" s="148" t="str" cm="1">
        <f t="array" ref="H245">IF(A245="","",INDEX(Korrelation!$F$4:$F$2004,A245))</f>
        <v>-</v>
      </c>
      <c r="I245" s="148">
        <f t="shared" si="35"/>
        <v>0</v>
      </c>
      <c r="J245" s="148">
        <f t="shared" si="36"/>
        <v>0</v>
      </c>
      <c r="K245" s="148" t="str">
        <f t="shared" si="37"/>
        <v/>
      </c>
      <c r="L245" s="148" t="str">
        <f t="shared" si="38"/>
        <v/>
      </c>
      <c r="M245" s="148" t="str">
        <f t="shared" si="39"/>
        <v/>
      </c>
      <c r="N245" s="148" cm="1">
        <f t="array" ref="N245">IF(A245="","",INDEX(Korrelation!$G$4:$G$2004,A245))</f>
        <v>141</v>
      </c>
      <c r="O245" s="148"/>
      <c r="P245" s="68" t="str" cm="1">
        <f t="array" aca="1" ref="P245" ca="1">IF(E245="",IF(K245="","",HYPERLINK("#DMAV_Dienste!"&amp;RIGHT(CELL("adresse",OFFSET(DMAV_Dienste!$E$6,K245-1,0)),LEN(CELL("adresse",OFFSET(DMAV_Dienste!$E$6,K245-1,0)))-FIND("!",CELL("adresse",OFFSET(DMAV_Dienste!$E$6,K245-1,0)))),"Dienst")),HYPERLINK("#DMAV_Modell!"&amp;RIGHT(CELL("adresse",OFFSET(DMAV_Modell!$G$6,E245-1,0)),LEN(CELL("adresse",OFFSET(DMAV_Modell!$G$6,E245-1,0)))-FIND("!",CELL("adresse",OFFSET(DMAV_Modell!$G$6,E245-1,0)))),"Modell"))</f>
        <v/>
      </c>
      <c r="Q245" s="85" t="str" cm="1">
        <f t="array" ref="Q245">IF(E245="",IF(K245="","",IF(INDEX(DMAV_Dienste!$H$6:$H$2006,K245)="","",INDEX(DMAV_Dienste!$H$6:$H$2006,K245))),IF(INDEX(DMAV_Modell!$J$6:$J$2006,E245)="","",INDEX(DMAV_Modell!$J$6:$J$2006,E245)))</f>
        <v/>
      </c>
      <c r="R245" s="86" t="str" cm="1">
        <f t="array" ref="R245">IF(E245="",IF(K245="","",IF(INDEX(DMAV_Dienste!$G$6:$G$2006,K245)="","",INDEX(DMAV_Dienste!$G$6:$G$2006,K245))),IF(INDEX(DMAV_Modell!$I$6:$I$2006,E245)="","",INDEX(DMAV_Modell!$I$6:$I$2006,E245)))</f>
        <v/>
      </c>
      <c r="S245" s="86" t="str" cm="1">
        <f t="array" ref="S245">IF(E245="",IF(K245="","",IF(INDEX(DMAV_Dienste!$I$6:$I$2006,K245)="","",INDEX(DMAV_Dienste!$I$6:$I$2006,K245))),IF(INDEX(DMAV_Modell!$K$6:$K$2006,E245)="","",INDEX(DMAV_Modell!$K$6:$K$2006,E245)))</f>
        <v/>
      </c>
      <c r="T245" s="86" t="str" cm="1">
        <f t="array" ref="T245">IF(E245="",IF(K245="","",IF(INDEX(DMAV_Dienste!$L$6:$L$2006,K245)="","",INDEX(DMAV_Dienste!$L$6:$L$2006,K245))),IF(INDEX(DMAV_Modell!$N$6:$N$2006,E245)="","",INDEX(DMAV_Modell!$N$6:$N$2006,E245)))</f>
        <v/>
      </c>
      <c r="U245" s="87" t="str" cm="1">
        <f t="array" aca="1" ref="U245" ca="1">IF(AND(F245="",L245=""),"",HYPERLINK("#"&amp;RIGHT(CELL("dateiname"),LEN(CELL("dateiname"))-FIND("]",CELL("dateiname")))&amp;"!"&amp;CELL("adresse",OFFSET($F$6,MATCH(IF(F245="",L245,F245),$E$6:$E$2000,0)-1,4)),"STRUCT"))</f>
        <v/>
      </c>
      <c r="V245" s="88" t="str" cm="1">
        <f t="array" aca="1" ref="V245" ca="1">IF(AND(G245="",M245=""),"",HYPERLINK("#"&amp;RIGHT(CELL("dateiname"),LEN(CELL("dateiname"))-FIND("]",CELL("dateiname")))&amp;"!"&amp;CELL("adresse",OFFSET($G$6,MATCH(IF(G245="",M245,G245),$E$6:$E$2000,0)-1,3)),"SUBSTRUCT"))</f>
        <v/>
      </c>
      <c r="X245" s="104"/>
      <c r="Z245" s="117"/>
      <c r="AA245" s="118"/>
      <c r="AB245" s="119"/>
      <c r="AC245" s="120"/>
      <c r="AE245" s="109"/>
      <c r="AF245" s="110"/>
      <c r="AG245" s="111"/>
      <c r="AH245" s="112"/>
      <c r="AJ245" s="101" t="s">
        <v>3293</v>
      </c>
      <c r="AL245" s="68" t="str" cm="1">
        <f t="array" aca="1" ref="AL245" ca="1">IF(N245="-","",HYPERLINK("#'DM01-AV-CH'!"&amp;RIGHT(CELL("adresse",OFFSET('DM01-AV-CH'!$G$6,N245-1,0)),LEN(CELL("adresse",OFFSET('DM01-AV-CH'!$G$6,N245-1,0)))-FIND("!",CELL("adresse",OFFSET('DM01-AV-CH'!$G$6,N245-1,0)))),"Modell"))</f>
        <v>Modell</v>
      </c>
      <c r="AM245" s="96" t="str" cm="1">
        <f t="array" ref="AM245">IF($N245="-","",IF(INDEX('DM01-AV-CH'!$G$6:$G$2006,$N245)="","",INDEX('DM01-AV-CH'!$G$6:$G$2006,$N245)))</f>
        <v>FixpunkteKategorie3</v>
      </c>
      <c r="AN245" s="97" t="str" cm="1">
        <f t="array" ref="AN245">IF($N245="-","",IF(INDEX('DM01-AV-CH'!$H$6:$H$2006,$N245)="","",INDEX('DM01-AV-CH'!$H$6:$H$2006,$N245)))</f>
        <v>LFP3</v>
      </c>
      <c r="AO245" s="98" t="str" cm="1">
        <f t="array" ref="AO245">IF($N245="-","",IF(INDEX('DM01-AV-CH'!$I$6:$I$2006,$N245)="","",INDEX('DM01-AV-CH'!$I$6:$I$2006,$N245)))</f>
        <v>Protokoll</v>
      </c>
    </row>
    <row r="246" spans="1:41" x14ac:dyDescent="0.25">
      <c r="A246" s="201">
        <v>241</v>
      </c>
      <c r="B246" s="148" t="str" cm="1">
        <f t="array" ref="B246">IF(A246="","",INDEX(Korrelation!$E$4:$E$2004,A246))</f>
        <v>89</v>
      </c>
      <c r="C246" s="148">
        <f t="shared" si="30"/>
        <v>0</v>
      </c>
      <c r="D246" s="148">
        <f t="shared" si="31"/>
        <v>0</v>
      </c>
      <c r="E246" s="148">
        <f t="shared" si="32"/>
        <v>89</v>
      </c>
      <c r="F246" s="148" t="str">
        <f t="shared" si="33"/>
        <v/>
      </c>
      <c r="G246" s="148" t="str">
        <f t="shared" si="34"/>
        <v/>
      </c>
      <c r="H246" s="148" t="str" cm="1">
        <f t="array" ref="H246">IF(A246="","",INDEX(Korrelation!$F$4:$F$2004,A246))</f>
        <v>-</v>
      </c>
      <c r="I246" s="148">
        <f t="shared" si="35"/>
        <v>0</v>
      </c>
      <c r="J246" s="148">
        <f t="shared" si="36"/>
        <v>0</v>
      </c>
      <c r="K246" s="148" t="str">
        <f t="shared" si="37"/>
        <v/>
      </c>
      <c r="L246" s="148" t="str">
        <f t="shared" si="38"/>
        <v/>
      </c>
      <c r="M246" s="148" t="str">
        <f t="shared" si="39"/>
        <v/>
      </c>
      <c r="N246" s="148" t="str" cm="1">
        <f t="array" ref="N246">IF(A246="","",INDEX(Korrelation!$G$4:$G$2004,A246))</f>
        <v>-</v>
      </c>
      <c r="O246" s="148"/>
      <c r="P246" s="68" t="str" cm="1">
        <f t="array" aca="1" ref="P246" ca="1">IF(E246="",IF(K246="","",HYPERLINK("#DMAV_Dienste!"&amp;RIGHT(CELL("adresse",OFFSET(DMAV_Dienste!$E$6,K246-1,0)),LEN(CELL("adresse",OFFSET(DMAV_Dienste!$E$6,K246-1,0)))-FIND("!",CELL("adresse",OFFSET(DMAV_Dienste!$E$6,K246-1,0)))),"Dienst")),HYPERLINK("#DMAV_Modell!"&amp;RIGHT(CELL("adresse",OFFSET(DMAV_Modell!$G$6,E246-1,0)),LEN(CELL("adresse",OFFSET(DMAV_Modell!$G$6,E246-1,0)))-FIND("!",CELL("adresse",OFFSET(DMAV_Modell!$G$6,E246-1,0)))),"Modell"))</f>
        <v>Modell</v>
      </c>
      <c r="Q246" s="85" t="str" cm="1">
        <f t="array" ref="Q246">IF(E246="",IF(K246="","",IF(INDEX(DMAV_Dienste!$H$6:$H$2006,K246)="","",INDEX(DMAV_Dienste!$H$6:$H$2006,K246))),IF(INDEX(DMAV_Modell!$J$6:$J$2006,E246)="","",INDEX(DMAV_Modell!$J$6:$J$2006,E246)))</f>
        <v>CLASS</v>
      </c>
      <c r="R246" s="86" t="str" cm="1">
        <f t="array" ref="R246">IF(E246="",IF(K246="","",IF(INDEX(DMAV_Dienste!$G$6:$G$2006,K246)="","",INDEX(DMAV_Dienste!$G$6:$G$2006,K246))),IF(INDEX(DMAV_Modell!$I$6:$I$2006,E246)="","",INDEX(DMAV_Modell!$I$6:$I$2006,E246)))</f>
        <v>FixpunkteAVKategorie3</v>
      </c>
      <c r="S246" s="86" t="str" cm="1">
        <f t="array" ref="S246">IF(E246="",IF(K246="","",IF(INDEX(DMAV_Dienste!$I$6:$I$2006,K246)="","",INDEX(DMAV_Dienste!$I$6:$I$2006,K246))),IF(INDEX(DMAV_Modell!$K$6:$K$2006,E246)="","",INDEX(DMAV_Modell!$K$6:$K$2006,E246)))</f>
        <v>LFP3</v>
      </c>
      <c r="T246" s="86" t="str" cm="1">
        <f t="array" ref="T246">IF(E246="",IF(K246="","",IF(INDEX(DMAV_Dienste!$L$6:$L$2006,K246)="","",INDEX(DMAV_Dienste!$L$6:$L$2006,K246))),IF(INDEX(DMAV_Modell!$N$6:$N$2006,E246)="","",INDEX(DMAV_Modell!$N$6:$N$2006,E246)))</f>
        <v>Schutzart</v>
      </c>
      <c r="U246" s="87" t="str" cm="1">
        <f t="array" aca="1" ref="U246" ca="1">IF(AND(F246="",L246=""),"",HYPERLINK("#"&amp;RIGHT(CELL("dateiname"),LEN(CELL("dateiname"))-FIND("]",CELL("dateiname")))&amp;"!"&amp;CELL("adresse",OFFSET($F$6,MATCH(IF(F246="",L246,F246),$E$6:$E$2000,0)-1,4)),"STRUCT"))</f>
        <v/>
      </c>
      <c r="V246" s="88" t="str" cm="1">
        <f t="array" aca="1" ref="V246" ca="1">IF(AND(G246="",M246=""),"",HYPERLINK("#"&amp;RIGHT(CELL("dateiname"),LEN(CELL("dateiname"))-FIND("]",CELL("dateiname")))&amp;"!"&amp;CELL("adresse",OFFSET($G$6,MATCH(IF(G246="",M246,G246),$E$6:$E$2000,0)-1,3)),"SUBSTRUCT"))</f>
        <v/>
      </c>
      <c r="X246" s="104"/>
      <c r="Z246" s="117"/>
      <c r="AA246" s="118"/>
      <c r="AB246" s="119"/>
      <c r="AC246" s="120"/>
      <c r="AE246" s="109"/>
      <c r="AF246" s="110"/>
      <c r="AG246" s="111"/>
      <c r="AH246" s="112"/>
      <c r="AJ246" s="101"/>
      <c r="AL246" s="68" t="str" cm="1">
        <f t="array" aca="1" ref="AL246" ca="1">IF(N246="-","",HYPERLINK("#'DM01-AV-CH'!"&amp;RIGHT(CELL("adresse",OFFSET('DM01-AV-CH'!$G$6,N246-1,0)),LEN(CELL("adresse",OFFSET('DM01-AV-CH'!$G$6,N246-1,0)))-FIND("!",CELL("adresse",OFFSET('DM01-AV-CH'!$G$6,N246-1,0)))),"Modell"))</f>
        <v/>
      </c>
      <c r="AM246" s="96" t="str" cm="1">
        <f t="array" ref="AM246">IF($N246="-","",IF(INDEX('DM01-AV-CH'!$G$6:$G$2006,$N246)="","",INDEX('DM01-AV-CH'!$G$6:$G$2006,$N246)))</f>
        <v/>
      </c>
      <c r="AN246" s="97" t="str" cm="1">
        <f t="array" ref="AN246">IF($N246="-","",IF(INDEX('DM01-AV-CH'!$H$6:$H$2006,$N246)="","",INDEX('DM01-AV-CH'!$H$6:$H$2006,$N246)))</f>
        <v/>
      </c>
      <c r="AO246" s="98" t="str" cm="1">
        <f t="array" ref="AO246">IF($N246="-","",IF(INDEX('DM01-AV-CH'!$I$6:$I$2006,$N246)="","",INDEX('DM01-AV-CH'!$I$6:$I$2006,$N246)))</f>
        <v/>
      </c>
    </row>
    <row r="247" spans="1:41" x14ac:dyDescent="0.25">
      <c r="A247" s="201">
        <v>242</v>
      </c>
      <c r="B247" s="148" t="str" cm="1">
        <f t="array" ref="B247">IF(A247="","",INDEX(Korrelation!$E$4:$E$2004,A247))</f>
        <v>90</v>
      </c>
      <c r="C247" s="148">
        <f t="shared" si="30"/>
        <v>0</v>
      </c>
      <c r="D247" s="148">
        <f t="shared" si="31"/>
        <v>0</v>
      </c>
      <c r="E247" s="148">
        <f t="shared" si="32"/>
        <v>90</v>
      </c>
      <c r="F247" s="148" t="str">
        <f t="shared" si="33"/>
        <v/>
      </c>
      <c r="G247" s="148" t="str">
        <f t="shared" si="34"/>
        <v/>
      </c>
      <c r="H247" s="148" t="str" cm="1">
        <f t="array" ref="H247">IF(A247="","",INDEX(Korrelation!$F$4:$F$2004,A247))</f>
        <v>-</v>
      </c>
      <c r="I247" s="148">
        <f t="shared" si="35"/>
        <v>0</v>
      </c>
      <c r="J247" s="148">
        <f t="shared" si="36"/>
        <v>0</v>
      </c>
      <c r="K247" s="148" t="str">
        <f t="shared" si="37"/>
        <v/>
      </c>
      <c r="L247" s="148" t="str">
        <f t="shared" si="38"/>
        <v/>
      </c>
      <c r="M247" s="148" t="str">
        <f t="shared" si="39"/>
        <v/>
      </c>
      <c r="N247" s="148" t="str" cm="1">
        <f t="array" ref="N247">IF(A247="","",INDEX(Korrelation!$G$4:$G$2004,A247))</f>
        <v>-</v>
      </c>
      <c r="O247" s="148"/>
      <c r="P247" s="68" t="str" cm="1">
        <f t="array" aca="1" ref="P247" ca="1">IF(E247="",IF(K247="","",HYPERLINK("#DMAV_Dienste!"&amp;RIGHT(CELL("adresse",OFFSET(DMAV_Dienste!$E$6,K247-1,0)),LEN(CELL("adresse",OFFSET(DMAV_Dienste!$E$6,K247-1,0)))-FIND("!",CELL("adresse",OFFSET(DMAV_Dienste!$E$6,K247-1,0)))),"Dienst")),HYPERLINK("#DMAV_Modell!"&amp;RIGHT(CELL("adresse",OFFSET(DMAV_Modell!$G$6,E247-1,0)),LEN(CELL("adresse",OFFSET(DMAV_Modell!$G$6,E247-1,0)))-FIND("!",CELL("adresse",OFFSET(DMAV_Modell!$G$6,E247-1,0)))),"Modell"))</f>
        <v>Modell</v>
      </c>
      <c r="Q247" s="85" t="str" cm="1">
        <f t="array" ref="Q247">IF(E247="",IF(K247="","",IF(INDEX(DMAV_Dienste!$H$6:$H$2006,K247)="","",INDEX(DMAV_Dienste!$H$6:$H$2006,K247))),IF(INDEX(DMAV_Modell!$J$6:$J$2006,E247)="","",INDEX(DMAV_Modell!$J$6:$J$2006,E247)))</f>
        <v>CLASS</v>
      </c>
      <c r="R247" s="86" t="str" cm="1">
        <f t="array" ref="R247">IF(E247="",IF(K247="","",IF(INDEX(DMAV_Dienste!$G$6:$G$2006,K247)="","",INDEX(DMAV_Dienste!$G$6:$G$2006,K247))),IF(INDEX(DMAV_Modell!$I$6:$I$2006,E247)="","",INDEX(DMAV_Modell!$I$6:$I$2006,E247)))</f>
        <v>FixpunkteAVKategorie3</v>
      </c>
      <c r="S247" s="86" t="str" cm="1">
        <f t="array" ref="S247">IF(E247="",IF(K247="","",IF(INDEX(DMAV_Dienste!$I$6:$I$2006,K247)="","",INDEX(DMAV_Dienste!$I$6:$I$2006,K247))),IF(INDEX(DMAV_Modell!$K$6:$K$2006,E247)="","",INDEX(DMAV_Modell!$K$6:$K$2006,E247)))</f>
        <v>LFP3</v>
      </c>
      <c r="T247" s="86" t="str" cm="1">
        <f t="array" ref="T247">IF(E247="",IF(K247="","",IF(INDEX(DMAV_Dienste!$L$6:$L$2006,K247)="","",INDEX(DMAV_Dienste!$L$6:$L$2006,K247))),IF(INDEX(DMAV_Modell!$N$6:$N$2006,E247)="","",INDEX(DMAV_Modell!$N$6:$N$2006,E247)))</f>
        <v>Grenzpunktfunktion</v>
      </c>
      <c r="U247" s="87" t="str" cm="1">
        <f t="array" aca="1" ref="U247" ca="1">IF(AND(F247="",L247=""),"",HYPERLINK("#"&amp;RIGHT(CELL("dateiname"),LEN(CELL("dateiname"))-FIND("]",CELL("dateiname")))&amp;"!"&amp;CELL("adresse",OFFSET($F$6,MATCH(IF(F247="",L247,F247),$E$6:$E$2000,0)-1,4)),"STRUCT"))</f>
        <v/>
      </c>
      <c r="V247" s="88" t="str" cm="1">
        <f t="array" aca="1" ref="V247" ca="1">IF(AND(G247="",M247=""),"",HYPERLINK("#"&amp;RIGHT(CELL("dateiname"),LEN(CELL("dateiname"))-FIND("]",CELL("dateiname")))&amp;"!"&amp;CELL("adresse",OFFSET($G$6,MATCH(IF(G247="",M247,G247),$E$6:$E$2000,0)-1,3)),"SUBSTRUCT"))</f>
        <v/>
      </c>
      <c r="X247" s="104" t="s">
        <v>171</v>
      </c>
      <c r="Z247" s="117"/>
      <c r="AA247" s="118"/>
      <c r="AB247" s="119"/>
      <c r="AC247" s="120"/>
      <c r="AE247" s="109"/>
      <c r="AF247" s="110"/>
      <c r="AG247" s="111"/>
      <c r="AH247" s="112"/>
      <c r="AJ247" s="101"/>
      <c r="AL247" s="68" t="str" cm="1">
        <f t="array" aca="1" ref="AL247" ca="1">IF(N247="-","",HYPERLINK("#'DM01-AV-CH'!"&amp;RIGHT(CELL("adresse",OFFSET('DM01-AV-CH'!$G$6,N247-1,0)),LEN(CELL("adresse",OFFSET('DM01-AV-CH'!$G$6,N247-1,0)))-FIND("!",CELL("adresse",OFFSET('DM01-AV-CH'!$G$6,N247-1,0)))),"Modell"))</f>
        <v/>
      </c>
      <c r="AM247" s="96" t="str" cm="1">
        <f t="array" ref="AM247">IF($N247="-","",IF(INDEX('DM01-AV-CH'!$G$6:$G$2006,$N247)="","",INDEX('DM01-AV-CH'!$G$6:$G$2006,$N247)))</f>
        <v/>
      </c>
      <c r="AN247" s="97" t="str" cm="1">
        <f t="array" ref="AN247">IF($N247="-","",IF(INDEX('DM01-AV-CH'!$H$6:$H$2006,$N247)="","",INDEX('DM01-AV-CH'!$H$6:$H$2006,$N247)))</f>
        <v/>
      </c>
      <c r="AO247" s="98" t="str" cm="1">
        <f t="array" ref="AO247">IF($N247="-","",IF(INDEX('DM01-AV-CH'!$I$6:$I$2006,$N247)="","",INDEX('DM01-AV-CH'!$I$6:$I$2006,$N247)))</f>
        <v/>
      </c>
    </row>
    <row r="248" spans="1:41" ht="42.75" x14ac:dyDescent="0.25">
      <c r="A248" s="201">
        <v>243</v>
      </c>
      <c r="B248" s="148" t="str" cm="1">
        <f t="array" ref="B248">IF(A248="","",INDEX(Korrelation!$E$4:$E$2004,A248))</f>
        <v>91</v>
      </c>
      <c r="C248" s="148">
        <f t="shared" si="30"/>
        <v>0</v>
      </c>
      <c r="D248" s="148">
        <f t="shared" si="31"/>
        <v>0</v>
      </c>
      <c r="E248" s="148">
        <f t="shared" si="32"/>
        <v>91</v>
      </c>
      <c r="F248" s="148" t="str">
        <f t="shared" si="33"/>
        <v/>
      </c>
      <c r="G248" s="148" t="str">
        <f t="shared" si="34"/>
        <v/>
      </c>
      <c r="H248" s="148" t="str" cm="1">
        <f t="array" ref="H248">IF(A248="","",INDEX(Korrelation!$F$4:$F$2004,A248))</f>
        <v>-</v>
      </c>
      <c r="I248" s="148">
        <f t="shared" si="35"/>
        <v>0</v>
      </c>
      <c r="J248" s="148">
        <f t="shared" si="36"/>
        <v>0</v>
      </c>
      <c r="K248" s="148" t="str">
        <f t="shared" si="37"/>
        <v/>
      </c>
      <c r="L248" s="148" t="str">
        <f t="shared" si="38"/>
        <v/>
      </c>
      <c r="M248" s="148" t="str">
        <f t="shared" si="39"/>
        <v/>
      </c>
      <c r="N248" s="148" t="str" cm="1">
        <f t="array" ref="N248">IF(A248="","",INDEX(Korrelation!$G$4:$G$2004,A248))</f>
        <v>-</v>
      </c>
      <c r="O248" s="148"/>
      <c r="P248" s="68" t="str" cm="1">
        <f t="array" aca="1" ref="P248" ca="1">IF(E248="",IF(K248="","",HYPERLINK("#DMAV_Dienste!"&amp;RIGHT(CELL("adresse",OFFSET(DMAV_Dienste!$E$6,K248-1,0)),LEN(CELL("adresse",OFFSET(DMAV_Dienste!$E$6,K248-1,0)))-FIND("!",CELL("adresse",OFFSET(DMAV_Dienste!$E$6,K248-1,0)))),"Dienst")),HYPERLINK("#DMAV_Modell!"&amp;RIGHT(CELL("adresse",OFFSET(DMAV_Modell!$G$6,E248-1,0)),LEN(CELL("adresse",OFFSET(DMAV_Modell!$G$6,E248-1,0)))-FIND("!",CELL("adresse",OFFSET(DMAV_Modell!$G$6,E248-1,0)))),"Modell"))</f>
        <v>Modell</v>
      </c>
      <c r="Q248" s="85" t="str" cm="1">
        <f t="array" ref="Q248">IF(E248="",IF(K248="","",IF(INDEX(DMAV_Dienste!$H$6:$H$2006,K248)="","",INDEX(DMAV_Dienste!$H$6:$H$2006,K248))),IF(INDEX(DMAV_Modell!$J$6:$J$2006,E248)="","",INDEX(DMAV_Modell!$J$6:$J$2006,E248)))</f>
        <v>CLASS</v>
      </c>
      <c r="R248" s="86" t="str" cm="1">
        <f t="array" ref="R248">IF(E248="",IF(K248="","",IF(INDEX(DMAV_Dienste!$G$6:$G$2006,K248)="","",INDEX(DMAV_Dienste!$G$6:$G$2006,K248))),IF(INDEX(DMAV_Modell!$I$6:$I$2006,E248)="","",INDEX(DMAV_Modell!$I$6:$I$2006,E248)))</f>
        <v>FixpunkteAVKategorie3</v>
      </c>
      <c r="S248" s="86" t="str" cm="1">
        <f t="array" ref="S248">IF(E248="",IF(K248="","",IF(INDEX(DMAV_Dienste!$I$6:$I$2006,K248)="","",INDEX(DMAV_Dienste!$I$6:$I$2006,K248))),IF(INDEX(DMAV_Modell!$K$6:$K$2006,E248)="","",INDEX(DMAV_Modell!$K$6:$K$2006,E248)))</f>
        <v>LFP3</v>
      </c>
      <c r="T248" s="86" t="str" cm="1">
        <f t="array" ref="T248">IF(E248="",IF(K248="","",IF(INDEX(DMAV_Dienste!$L$6:$L$2006,K248)="","",INDEX(DMAV_Dienste!$L$6:$L$2006,K248))),IF(INDEX(DMAV_Modell!$N$6:$N$2006,E248)="","",INDEX(DMAV_Modell!$N$6:$N$2006,E248)))</f>
        <v>AktiverUnterhalt</v>
      </c>
      <c r="U248" s="87" t="str" cm="1">
        <f t="array" aca="1" ref="U248" ca="1">IF(AND(F248="",L248=""),"",HYPERLINK("#"&amp;RIGHT(CELL("dateiname"),LEN(CELL("dateiname"))-FIND("]",CELL("dateiname")))&amp;"!"&amp;CELL("adresse",OFFSET($F$6,MATCH(IF(F248="",L248,F248),$E$6:$E$2000,0)-1,4)),"STRUCT"))</f>
        <v/>
      </c>
      <c r="V248" s="88" t="str" cm="1">
        <f t="array" aca="1" ref="V248" ca="1">IF(AND(G248="",M248=""),"",HYPERLINK("#"&amp;RIGHT(CELL("dateiname"),LEN(CELL("dateiname"))-FIND("]",CELL("dateiname")))&amp;"!"&amp;CELL("adresse",OFFSET($G$6,MATCH(IF(G248="",M248,G248),$E$6:$E$2000,0)-1,3)),"SUBSTRUCT"))</f>
        <v/>
      </c>
      <c r="X248" s="104" t="s">
        <v>3587</v>
      </c>
      <c r="Z248" s="117"/>
      <c r="AA248" s="118"/>
      <c r="AB248" s="119"/>
      <c r="AC248" s="120"/>
      <c r="AE248" s="109"/>
      <c r="AF248" s="110"/>
      <c r="AG248" s="111"/>
      <c r="AH248" s="112"/>
      <c r="AJ248" s="101"/>
      <c r="AL248" s="68" t="str" cm="1">
        <f t="array" aca="1" ref="AL248" ca="1">IF(N248="-","",HYPERLINK("#'DM01-AV-CH'!"&amp;RIGHT(CELL("adresse",OFFSET('DM01-AV-CH'!$G$6,N248-1,0)),LEN(CELL("adresse",OFFSET('DM01-AV-CH'!$G$6,N248-1,0)))-FIND("!",CELL("adresse",OFFSET('DM01-AV-CH'!$G$6,N248-1,0)))),"Modell"))</f>
        <v/>
      </c>
      <c r="AM248" s="96" t="str" cm="1">
        <f t="array" ref="AM248">IF($N248="-","",IF(INDEX('DM01-AV-CH'!$G$6:$G$2006,$N248)="","",INDEX('DM01-AV-CH'!$G$6:$G$2006,$N248)))</f>
        <v/>
      </c>
      <c r="AN248" s="97" t="str" cm="1">
        <f t="array" ref="AN248">IF($N248="-","",IF(INDEX('DM01-AV-CH'!$H$6:$H$2006,$N248)="","",INDEX('DM01-AV-CH'!$H$6:$H$2006,$N248)))</f>
        <v/>
      </c>
      <c r="AO248" s="98" t="str" cm="1">
        <f t="array" ref="AO248">IF($N248="-","",IF(INDEX('DM01-AV-CH'!$I$6:$I$2006,$N248)="","",INDEX('DM01-AV-CH'!$I$6:$I$2006,$N248)))</f>
        <v/>
      </c>
    </row>
    <row r="249" spans="1:41" x14ac:dyDescent="0.25">
      <c r="A249" s="201">
        <v>244</v>
      </c>
      <c r="B249" s="148" t="str" cm="1">
        <f t="array" ref="B249">IF(A249="","",INDEX(Korrelation!$E$4:$E$2004,A249))</f>
        <v>-</v>
      </c>
      <c r="C249" s="148">
        <f t="shared" si="30"/>
        <v>0</v>
      </c>
      <c r="D249" s="148">
        <f t="shared" si="31"/>
        <v>0</v>
      </c>
      <c r="E249" s="148" t="str">
        <f t="shared" si="32"/>
        <v/>
      </c>
      <c r="F249" s="148" t="str">
        <f t="shared" si="33"/>
        <v/>
      </c>
      <c r="G249" s="148" t="str">
        <f t="shared" si="34"/>
        <v/>
      </c>
      <c r="H249" s="148" t="str" cm="1">
        <f t="array" ref="H249">IF(A249="","",INDEX(Korrelation!$F$4:$F$2004,A249))</f>
        <v>-</v>
      </c>
      <c r="I249" s="148">
        <f t="shared" si="35"/>
        <v>0</v>
      </c>
      <c r="J249" s="148">
        <f t="shared" si="36"/>
        <v>0</v>
      </c>
      <c r="K249" s="148" t="str">
        <f t="shared" si="37"/>
        <v/>
      </c>
      <c r="L249" s="148" t="str">
        <f t="shared" si="38"/>
        <v/>
      </c>
      <c r="M249" s="148" t="str">
        <f t="shared" si="39"/>
        <v/>
      </c>
      <c r="N249" s="148" cm="1">
        <f t="array" ref="N249">IF(A249="","",INDEX(Korrelation!$G$4:$G$2004,A249))</f>
        <v>142</v>
      </c>
      <c r="O249" s="148"/>
      <c r="P249" s="68" t="str" cm="1">
        <f t="array" aca="1" ref="P249" ca="1">IF(E249="",IF(K249="","",HYPERLINK("#DMAV_Dienste!"&amp;RIGHT(CELL("adresse",OFFSET(DMAV_Dienste!$E$6,K249-1,0)),LEN(CELL("adresse",OFFSET(DMAV_Dienste!$E$6,K249-1,0)))-FIND("!",CELL("adresse",OFFSET(DMAV_Dienste!$E$6,K249-1,0)))),"Dienst")),HYPERLINK("#DMAV_Modell!"&amp;RIGHT(CELL("adresse",OFFSET(DMAV_Modell!$G$6,E249-1,0)),LEN(CELL("adresse",OFFSET(DMAV_Modell!$G$6,E249-1,0)))-FIND("!",CELL("adresse",OFFSET(DMAV_Modell!$G$6,E249-1,0)))),"Modell"))</f>
        <v/>
      </c>
      <c r="Q249" s="85" t="str" cm="1">
        <f t="array" ref="Q249">IF(E249="",IF(K249="","",IF(INDEX(DMAV_Dienste!$H$6:$H$2006,K249)="","",INDEX(DMAV_Dienste!$H$6:$H$2006,K249))),IF(INDEX(DMAV_Modell!$J$6:$J$2006,E249)="","",INDEX(DMAV_Modell!$J$6:$J$2006,E249)))</f>
        <v/>
      </c>
      <c r="R249" s="86" t="str" cm="1">
        <f t="array" ref="R249">IF(E249="",IF(K249="","",IF(INDEX(DMAV_Dienste!$G$6:$G$2006,K249)="","",INDEX(DMAV_Dienste!$G$6:$G$2006,K249))),IF(INDEX(DMAV_Modell!$I$6:$I$2006,E249)="","",INDEX(DMAV_Modell!$I$6:$I$2006,E249)))</f>
        <v/>
      </c>
      <c r="S249" s="86" t="str" cm="1">
        <f t="array" ref="S249">IF(E249="",IF(K249="","",IF(INDEX(DMAV_Dienste!$I$6:$I$2006,K249)="","",INDEX(DMAV_Dienste!$I$6:$I$2006,K249))),IF(INDEX(DMAV_Modell!$K$6:$K$2006,E249)="","",INDEX(DMAV_Modell!$K$6:$K$2006,E249)))</f>
        <v/>
      </c>
      <c r="T249" s="86" t="str" cm="1">
        <f t="array" ref="T249">IF(E249="",IF(K249="","",IF(INDEX(DMAV_Dienste!$L$6:$L$2006,K249)="","",INDEX(DMAV_Dienste!$L$6:$L$2006,K249))),IF(INDEX(DMAV_Modell!$N$6:$N$2006,E249)="","",INDEX(DMAV_Modell!$N$6:$N$2006,E249)))</f>
        <v/>
      </c>
      <c r="U249" s="87" t="str" cm="1">
        <f t="array" aca="1" ref="U249" ca="1">IF(AND(F249="",L249=""),"",HYPERLINK("#"&amp;RIGHT(CELL("dateiname"),LEN(CELL("dateiname"))-FIND("]",CELL("dateiname")))&amp;"!"&amp;CELL("adresse",OFFSET($F$6,MATCH(IF(F249="",L249,F249),$E$6:$E$2000,0)-1,4)),"STRUCT"))</f>
        <v/>
      </c>
      <c r="V249" s="88" t="str" cm="1">
        <f t="array" aca="1" ref="V249" ca="1">IF(AND(G249="",M249=""),"",HYPERLINK("#"&amp;RIGHT(CELL("dateiname"),LEN(CELL("dateiname"))-FIND("]",CELL("dateiname")))&amp;"!"&amp;CELL("adresse",OFFSET($G$6,MATCH(IF(G249="",M249,G249),$E$6:$E$2000,0)-1,3)),"SUBSTRUCT"))</f>
        <v/>
      </c>
      <c r="X249" s="104"/>
      <c r="Z249" s="117"/>
      <c r="AA249" s="118"/>
      <c r="AB249" s="119"/>
      <c r="AC249" s="120"/>
      <c r="AE249" s="109"/>
      <c r="AF249" s="110"/>
      <c r="AG249" s="111"/>
      <c r="AH249" s="112"/>
      <c r="AJ249" s="101"/>
      <c r="AL249" s="68" t="str" cm="1">
        <f t="array" aca="1" ref="AL249" ca="1">IF(N249="-","",HYPERLINK("#'DM01-AV-CH'!"&amp;RIGHT(CELL("adresse",OFFSET('DM01-AV-CH'!$G$6,N249-1,0)),LEN(CELL("adresse",OFFSET('DM01-AV-CH'!$G$6,N249-1,0)))-FIND("!",CELL("adresse",OFFSET('DM01-AV-CH'!$G$6,N249-1,0)))),"Modell"))</f>
        <v>Modell</v>
      </c>
      <c r="AM249" s="96" t="str" cm="1">
        <f t="array" ref="AM249">IF($N249="-","",IF(INDEX('DM01-AV-CH'!$G$6:$G$2006,$N249)="","",INDEX('DM01-AV-CH'!$G$6:$G$2006,$N249)))</f>
        <v>FixpunkteKategorie3</v>
      </c>
      <c r="AN249" s="97" t="str" cm="1">
        <f t="array" ref="AN249">IF($N249="-","",IF(INDEX('DM01-AV-CH'!$H$6:$H$2006,$N249)="","",INDEX('DM01-AV-CH'!$H$6:$H$2006,$N249)))</f>
        <v>LFP3Pos</v>
      </c>
      <c r="AO249" s="98" t="str" cm="1">
        <f t="array" ref="AO249">IF($N249="-","",IF(INDEX('DM01-AV-CH'!$I$6:$I$2006,$N249)="","",INDEX('DM01-AV-CH'!$I$6:$I$2006,$N249)))</f>
        <v>LFP3Pos_von</v>
      </c>
    </row>
    <row r="250" spans="1:41" x14ac:dyDescent="0.25">
      <c r="A250" s="201">
        <v>245</v>
      </c>
      <c r="B250" s="148" t="str" cm="1">
        <f t="array" ref="B250">IF(A250="","",INDEX(Korrelation!$E$4:$E$2004,A250))</f>
        <v>-</v>
      </c>
      <c r="C250" s="148">
        <f t="shared" si="30"/>
        <v>0</v>
      </c>
      <c r="D250" s="148">
        <f t="shared" si="31"/>
        <v>0</v>
      </c>
      <c r="E250" s="148" t="str">
        <f t="shared" si="32"/>
        <v/>
      </c>
      <c r="F250" s="148" t="str">
        <f t="shared" si="33"/>
        <v/>
      </c>
      <c r="G250" s="148" t="str">
        <f t="shared" si="34"/>
        <v/>
      </c>
      <c r="H250" s="148" t="str" cm="1">
        <f t="array" ref="H250">IF(A250="","",INDEX(Korrelation!$F$4:$F$2004,A250))</f>
        <v>-</v>
      </c>
      <c r="I250" s="148">
        <f t="shared" si="35"/>
        <v>0</v>
      </c>
      <c r="J250" s="148">
        <f t="shared" si="36"/>
        <v>0</v>
      </c>
      <c r="K250" s="148" t="str">
        <f t="shared" si="37"/>
        <v/>
      </c>
      <c r="L250" s="148" t="str">
        <f t="shared" si="38"/>
        <v/>
      </c>
      <c r="M250" s="148" t="str">
        <f t="shared" si="39"/>
        <v/>
      </c>
      <c r="N250" s="148" cm="1">
        <f t="array" ref="N250">IF(A250="","",INDEX(Korrelation!$G$4:$G$2004,A250))</f>
        <v>143</v>
      </c>
      <c r="O250" s="148"/>
      <c r="P250" s="68" t="str" cm="1">
        <f t="array" aca="1" ref="P250" ca="1">IF(E250="",IF(K250="","",HYPERLINK("#DMAV_Dienste!"&amp;RIGHT(CELL("adresse",OFFSET(DMAV_Dienste!$E$6,K250-1,0)),LEN(CELL("adresse",OFFSET(DMAV_Dienste!$E$6,K250-1,0)))-FIND("!",CELL("adresse",OFFSET(DMAV_Dienste!$E$6,K250-1,0)))),"Dienst")),HYPERLINK("#DMAV_Modell!"&amp;RIGHT(CELL("adresse",OFFSET(DMAV_Modell!$G$6,E250-1,0)),LEN(CELL("adresse",OFFSET(DMAV_Modell!$G$6,E250-1,0)))-FIND("!",CELL("adresse",OFFSET(DMAV_Modell!$G$6,E250-1,0)))),"Modell"))</f>
        <v/>
      </c>
      <c r="Q250" s="85" t="str" cm="1">
        <f t="array" ref="Q250">IF(E250="",IF(K250="","",IF(INDEX(DMAV_Dienste!$H$6:$H$2006,K250)="","",INDEX(DMAV_Dienste!$H$6:$H$2006,K250))),IF(INDEX(DMAV_Modell!$J$6:$J$2006,E250)="","",INDEX(DMAV_Modell!$J$6:$J$2006,E250)))</f>
        <v/>
      </c>
      <c r="R250" s="86" t="str" cm="1">
        <f t="array" ref="R250">IF(E250="",IF(K250="","",IF(INDEX(DMAV_Dienste!$G$6:$G$2006,K250)="","",INDEX(DMAV_Dienste!$G$6:$G$2006,K250))),IF(INDEX(DMAV_Modell!$I$6:$I$2006,E250)="","",INDEX(DMAV_Modell!$I$6:$I$2006,E250)))</f>
        <v/>
      </c>
      <c r="S250" s="86" t="str" cm="1">
        <f t="array" ref="S250">IF(E250="",IF(K250="","",IF(INDEX(DMAV_Dienste!$I$6:$I$2006,K250)="","",INDEX(DMAV_Dienste!$I$6:$I$2006,K250))),IF(INDEX(DMAV_Modell!$K$6:$K$2006,E250)="","",INDEX(DMAV_Modell!$K$6:$K$2006,E250)))</f>
        <v/>
      </c>
      <c r="T250" s="86" t="str" cm="1">
        <f t="array" ref="T250">IF(E250="",IF(K250="","",IF(INDEX(DMAV_Dienste!$L$6:$L$2006,K250)="","",INDEX(DMAV_Dienste!$L$6:$L$2006,K250))),IF(INDEX(DMAV_Modell!$N$6:$N$2006,E250)="","",INDEX(DMAV_Modell!$N$6:$N$2006,E250)))</f>
        <v/>
      </c>
      <c r="U250" s="87" t="str" cm="1">
        <f t="array" aca="1" ref="U250" ca="1">IF(AND(F250="",L250=""),"",HYPERLINK("#"&amp;RIGHT(CELL("dateiname"),LEN(CELL("dateiname"))-FIND("]",CELL("dateiname")))&amp;"!"&amp;CELL("adresse",OFFSET($F$6,MATCH(IF(F250="",L250,F250),$E$6:$E$2000,0)-1,4)),"STRUCT"))</f>
        <v/>
      </c>
      <c r="V250" s="88" t="str" cm="1">
        <f t="array" aca="1" ref="V250" ca="1">IF(AND(G250="",M250=""),"",HYPERLINK("#"&amp;RIGHT(CELL("dateiname"),LEN(CELL("dateiname"))-FIND("]",CELL("dateiname")))&amp;"!"&amp;CELL("adresse",OFFSET($G$6,MATCH(IF(G250="",M250,G250),$E$6:$E$2000,0)-1,3)),"SUBSTRUCT"))</f>
        <v/>
      </c>
      <c r="X250" s="104"/>
      <c r="Z250" s="117"/>
      <c r="AA250" s="118"/>
      <c r="AB250" s="119"/>
      <c r="AC250" s="120"/>
      <c r="AE250" s="109"/>
      <c r="AF250" s="110"/>
      <c r="AG250" s="111"/>
      <c r="AH250" s="112"/>
      <c r="AJ250" s="101"/>
      <c r="AL250" s="68" t="str" cm="1">
        <f t="array" aca="1" ref="AL250" ca="1">IF(N250="-","",HYPERLINK("#'DM01-AV-CH'!"&amp;RIGHT(CELL("adresse",OFFSET('DM01-AV-CH'!$G$6,N250-1,0)),LEN(CELL("adresse",OFFSET('DM01-AV-CH'!$G$6,N250-1,0)))-FIND("!",CELL("adresse",OFFSET('DM01-AV-CH'!$G$6,N250-1,0)))),"Modell"))</f>
        <v>Modell</v>
      </c>
      <c r="AM250" s="96" t="str" cm="1">
        <f t="array" ref="AM250">IF($N250="-","",IF(INDEX('DM01-AV-CH'!$G$6:$G$2006,$N250)="","",INDEX('DM01-AV-CH'!$G$6:$G$2006,$N250)))</f>
        <v>FixpunkteKategorie3</v>
      </c>
      <c r="AN250" s="97" t="str" cm="1">
        <f t="array" ref="AN250">IF($N250="-","",IF(INDEX('DM01-AV-CH'!$H$6:$H$2006,$N250)="","",INDEX('DM01-AV-CH'!$H$6:$H$2006,$N250)))</f>
        <v>LFP3Pos</v>
      </c>
      <c r="AO250" s="98" t="str" cm="1">
        <f t="array" ref="AO250">IF($N250="-","",IF(INDEX('DM01-AV-CH'!$I$6:$I$2006,$N250)="","",INDEX('DM01-AV-CH'!$I$6:$I$2006,$N250)))</f>
        <v>Pos</v>
      </c>
    </row>
    <row r="251" spans="1:41" x14ac:dyDescent="0.25">
      <c r="A251" s="201">
        <v>246</v>
      </c>
      <c r="B251" s="148" t="str" cm="1">
        <f t="array" ref="B251">IF(A251="","",INDEX(Korrelation!$E$4:$E$2004,A251))</f>
        <v>-</v>
      </c>
      <c r="C251" s="148">
        <f t="shared" si="30"/>
        <v>0</v>
      </c>
      <c r="D251" s="148">
        <f t="shared" si="31"/>
        <v>0</v>
      </c>
      <c r="E251" s="148" t="str">
        <f t="shared" si="32"/>
        <v/>
      </c>
      <c r="F251" s="148" t="str">
        <f t="shared" si="33"/>
        <v/>
      </c>
      <c r="G251" s="148" t="str">
        <f t="shared" si="34"/>
        <v/>
      </c>
      <c r="H251" s="148" t="str" cm="1">
        <f t="array" ref="H251">IF(A251="","",INDEX(Korrelation!$F$4:$F$2004,A251))</f>
        <v>-</v>
      </c>
      <c r="I251" s="148">
        <f t="shared" si="35"/>
        <v>0</v>
      </c>
      <c r="J251" s="148">
        <f t="shared" si="36"/>
        <v>0</v>
      </c>
      <c r="K251" s="148" t="str">
        <f t="shared" si="37"/>
        <v/>
      </c>
      <c r="L251" s="148" t="str">
        <f t="shared" si="38"/>
        <v/>
      </c>
      <c r="M251" s="148" t="str">
        <f t="shared" si="39"/>
        <v/>
      </c>
      <c r="N251" s="148" cm="1">
        <f t="array" ref="N251">IF(A251="","",INDEX(Korrelation!$G$4:$G$2004,A251))</f>
        <v>144</v>
      </c>
      <c r="O251" s="148"/>
      <c r="P251" s="68" t="str" cm="1">
        <f t="array" aca="1" ref="P251" ca="1">IF(E251="",IF(K251="","",HYPERLINK("#DMAV_Dienste!"&amp;RIGHT(CELL("adresse",OFFSET(DMAV_Dienste!$E$6,K251-1,0)),LEN(CELL("adresse",OFFSET(DMAV_Dienste!$E$6,K251-1,0)))-FIND("!",CELL("adresse",OFFSET(DMAV_Dienste!$E$6,K251-1,0)))),"Dienst")),HYPERLINK("#DMAV_Modell!"&amp;RIGHT(CELL("adresse",OFFSET(DMAV_Modell!$G$6,E251-1,0)),LEN(CELL("adresse",OFFSET(DMAV_Modell!$G$6,E251-1,0)))-FIND("!",CELL("adresse",OFFSET(DMAV_Modell!$G$6,E251-1,0)))),"Modell"))</f>
        <v/>
      </c>
      <c r="Q251" s="85" t="str" cm="1">
        <f t="array" ref="Q251">IF(E251="",IF(K251="","",IF(INDEX(DMAV_Dienste!$H$6:$H$2006,K251)="","",INDEX(DMAV_Dienste!$H$6:$H$2006,K251))),IF(INDEX(DMAV_Modell!$J$6:$J$2006,E251)="","",INDEX(DMAV_Modell!$J$6:$J$2006,E251)))</f>
        <v/>
      </c>
      <c r="R251" s="86" t="str" cm="1">
        <f t="array" ref="R251">IF(E251="",IF(K251="","",IF(INDEX(DMAV_Dienste!$G$6:$G$2006,K251)="","",INDEX(DMAV_Dienste!$G$6:$G$2006,K251))),IF(INDEX(DMAV_Modell!$I$6:$I$2006,E251)="","",INDEX(DMAV_Modell!$I$6:$I$2006,E251)))</f>
        <v/>
      </c>
      <c r="S251" s="86" t="str" cm="1">
        <f t="array" ref="S251">IF(E251="",IF(K251="","",IF(INDEX(DMAV_Dienste!$I$6:$I$2006,K251)="","",INDEX(DMAV_Dienste!$I$6:$I$2006,K251))),IF(INDEX(DMAV_Modell!$K$6:$K$2006,E251)="","",INDEX(DMAV_Modell!$K$6:$K$2006,E251)))</f>
        <v/>
      </c>
      <c r="T251" s="86" t="str" cm="1">
        <f t="array" ref="T251">IF(E251="",IF(K251="","",IF(INDEX(DMAV_Dienste!$L$6:$L$2006,K251)="","",INDEX(DMAV_Dienste!$L$6:$L$2006,K251))),IF(INDEX(DMAV_Modell!$N$6:$N$2006,E251)="","",INDEX(DMAV_Modell!$N$6:$N$2006,E251)))</f>
        <v/>
      </c>
      <c r="U251" s="87" t="str" cm="1">
        <f t="array" aca="1" ref="U251" ca="1">IF(AND(F251="",L251=""),"",HYPERLINK("#"&amp;RIGHT(CELL("dateiname"),LEN(CELL("dateiname"))-FIND("]",CELL("dateiname")))&amp;"!"&amp;CELL("adresse",OFFSET($F$6,MATCH(IF(F251="",L251,F251),$E$6:$E$2000,0)-1,4)),"STRUCT"))</f>
        <v/>
      </c>
      <c r="V251" s="88" t="str" cm="1">
        <f t="array" aca="1" ref="V251" ca="1">IF(AND(G251="",M251=""),"",HYPERLINK("#"&amp;RIGHT(CELL("dateiname"),LEN(CELL("dateiname"))-FIND("]",CELL("dateiname")))&amp;"!"&amp;CELL("adresse",OFFSET($G$6,MATCH(IF(G251="",M251,G251),$E$6:$E$2000,0)-1,3)),"SUBSTRUCT"))</f>
        <v/>
      </c>
      <c r="X251" s="104"/>
      <c r="Z251" s="117"/>
      <c r="AA251" s="118"/>
      <c r="AB251" s="119"/>
      <c r="AC251" s="120"/>
      <c r="AE251" s="109"/>
      <c r="AF251" s="110"/>
      <c r="AG251" s="111"/>
      <c r="AH251" s="112"/>
      <c r="AJ251" s="101"/>
      <c r="AL251" s="68" t="str" cm="1">
        <f t="array" aca="1" ref="AL251" ca="1">IF(N251="-","",HYPERLINK("#'DM01-AV-CH'!"&amp;RIGHT(CELL("adresse",OFFSET('DM01-AV-CH'!$G$6,N251-1,0)),LEN(CELL("adresse",OFFSET('DM01-AV-CH'!$G$6,N251-1,0)))-FIND("!",CELL("adresse",OFFSET('DM01-AV-CH'!$G$6,N251-1,0)))),"Modell"))</f>
        <v>Modell</v>
      </c>
      <c r="AM251" s="96" t="str" cm="1">
        <f t="array" ref="AM251">IF($N251="-","",IF(INDEX('DM01-AV-CH'!$G$6:$G$2006,$N251)="","",INDEX('DM01-AV-CH'!$G$6:$G$2006,$N251)))</f>
        <v>FixpunkteKategorie3</v>
      </c>
      <c r="AN251" s="97" t="str" cm="1">
        <f t="array" ref="AN251">IF($N251="-","",IF(INDEX('DM01-AV-CH'!$H$6:$H$2006,$N251)="","",INDEX('DM01-AV-CH'!$H$6:$H$2006,$N251)))</f>
        <v>LFP3Pos</v>
      </c>
      <c r="AO251" s="98" t="str" cm="1">
        <f t="array" ref="AO251">IF($N251="-","",IF(INDEX('DM01-AV-CH'!$I$6:$I$2006,$N251)="","",INDEX('DM01-AV-CH'!$I$6:$I$2006,$N251)))</f>
        <v>Ori</v>
      </c>
    </row>
    <row r="252" spans="1:41" x14ac:dyDescent="0.25">
      <c r="A252" s="201">
        <v>247</v>
      </c>
      <c r="B252" s="148" t="str" cm="1">
        <f t="array" ref="B252">IF(A252="","",INDEX(Korrelation!$E$4:$E$2004,A252))</f>
        <v>-</v>
      </c>
      <c r="C252" s="148">
        <f t="shared" si="30"/>
        <v>0</v>
      </c>
      <c r="D252" s="148">
        <f t="shared" si="31"/>
        <v>0</v>
      </c>
      <c r="E252" s="148" t="str">
        <f t="shared" si="32"/>
        <v/>
      </c>
      <c r="F252" s="148" t="str">
        <f t="shared" si="33"/>
        <v/>
      </c>
      <c r="G252" s="148" t="str">
        <f t="shared" si="34"/>
        <v/>
      </c>
      <c r="H252" s="148" t="str" cm="1">
        <f t="array" ref="H252">IF(A252="","",INDEX(Korrelation!$F$4:$F$2004,A252))</f>
        <v>-</v>
      </c>
      <c r="I252" s="148">
        <f t="shared" si="35"/>
        <v>0</v>
      </c>
      <c r="J252" s="148">
        <f t="shared" si="36"/>
        <v>0</v>
      </c>
      <c r="K252" s="148" t="str">
        <f t="shared" si="37"/>
        <v/>
      </c>
      <c r="L252" s="148" t="str">
        <f t="shared" si="38"/>
        <v/>
      </c>
      <c r="M252" s="148" t="str">
        <f t="shared" si="39"/>
        <v/>
      </c>
      <c r="N252" s="148" cm="1">
        <f t="array" ref="N252">IF(A252="","",INDEX(Korrelation!$G$4:$G$2004,A252))</f>
        <v>145</v>
      </c>
      <c r="O252" s="148"/>
      <c r="P252" s="68" t="str" cm="1">
        <f t="array" aca="1" ref="P252" ca="1">IF(E252="",IF(K252="","",HYPERLINK("#DMAV_Dienste!"&amp;RIGHT(CELL("adresse",OFFSET(DMAV_Dienste!$E$6,K252-1,0)),LEN(CELL("adresse",OFFSET(DMAV_Dienste!$E$6,K252-1,0)))-FIND("!",CELL("adresse",OFFSET(DMAV_Dienste!$E$6,K252-1,0)))),"Dienst")),HYPERLINK("#DMAV_Modell!"&amp;RIGHT(CELL("adresse",OFFSET(DMAV_Modell!$G$6,E252-1,0)),LEN(CELL("adresse",OFFSET(DMAV_Modell!$G$6,E252-1,0)))-FIND("!",CELL("adresse",OFFSET(DMAV_Modell!$G$6,E252-1,0)))),"Modell"))</f>
        <v/>
      </c>
      <c r="Q252" s="85" t="str" cm="1">
        <f t="array" ref="Q252">IF(E252="",IF(K252="","",IF(INDEX(DMAV_Dienste!$H$6:$H$2006,K252)="","",INDEX(DMAV_Dienste!$H$6:$H$2006,K252))),IF(INDEX(DMAV_Modell!$J$6:$J$2006,E252)="","",INDEX(DMAV_Modell!$J$6:$J$2006,E252)))</f>
        <v/>
      </c>
      <c r="R252" s="86" t="str" cm="1">
        <f t="array" ref="R252">IF(E252="",IF(K252="","",IF(INDEX(DMAV_Dienste!$G$6:$G$2006,K252)="","",INDEX(DMAV_Dienste!$G$6:$G$2006,K252))),IF(INDEX(DMAV_Modell!$I$6:$I$2006,E252)="","",INDEX(DMAV_Modell!$I$6:$I$2006,E252)))</f>
        <v/>
      </c>
      <c r="S252" s="86" t="str" cm="1">
        <f t="array" ref="S252">IF(E252="",IF(K252="","",IF(INDEX(DMAV_Dienste!$I$6:$I$2006,K252)="","",INDEX(DMAV_Dienste!$I$6:$I$2006,K252))),IF(INDEX(DMAV_Modell!$K$6:$K$2006,E252)="","",INDEX(DMAV_Modell!$K$6:$K$2006,E252)))</f>
        <v/>
      </c>
      <c r="T252" s="86" t="str" cm="1">
        <f t="array" ref="T252">IF(E252="",IF(K252="","",IF(INDEX(DMAV_Dienste!$L$6:$L$2006,K252)="","",INDEX(DMAV_Dienste!$L$6:$L$2006,K252))),IF(INDEX(DMAV_Modell!$N$6:$N$2006,E252)="","",INDEX(DMAV_Modell!$N$6:$N$2006,E252)))</f>
        <v/>
      </c>
      <c r="U252" s="87" t="str" cm="1">
        <f t="array" aca="1" ref="U252" ca="1">IF(AND(F252="",L252=""),"",HYPERLINK("#"&amp;RIGHT(CELL("dateiname"),LEN(CELL("dateiname"))-FIND("]",CELL("dateiname")))&amp;"!"&amp;CELL("adresse",OFFSET($F$6,MATCH(IF(F252="",L252,F252),$E$6:$E$2000,0)-1,4)),"STRUCT"))</f>
        <v/>
      </c>
      <c r="V252" s="88" t="str" cm="1">
        <f t="array" aca="1" ref="V252" ca="1">IF(AND(G252="",M252=""),"",HYPERLINK("#"&amp;RIGHT(CELL("dateiname"),LEN(CELL("dateiname"))-FIND("]",CELL("dateiname")))&amp;"!"&amp;CELL("adresse",OFFSET($G$6,MATCH(IF(G252="",M252,G252),$E$6:$E$2000,0)-1,3)),"SUBSTRUCT"))</f>
        <v/>
      </c>
      <c r="X252" s="104"/>
      <c r="Z252" s="117"/>
      <c r="AA252" s="118"/>
      <c r="AB252" s="119"/>
      <c r="AC252" s="120"/>
      <c r="AE252" s="109"/>
      <c r="AF252" s="110"/>
      <c r="AG252" s="111"/>
      <c r="AH252" s="112"/>
      <c r="AJ252" s="101"/>
      <c r="AL252" s="68" t="str" cm="1">
        <f t="array" aca="1" ref="AL252" ca="1">IF(N252="-","",HYPERLINK("#'DM01-AV-CH'!"&amp;RIGHT(CELL("adresse",OFFSET('DM01-AV-CH'!$G$6,N252-1,0)),LEN(CELL("adresse",OFFSET('DM01-AV-CH'!$G$6,N252-1,0)))-FIND("!",CELL("adresse",OFFSET('DM01-AV-CH'!$G$6,N252-1,0)))),"Modell"))</f>
        <v>Modell</v>
      </c>
      <c r="AM252" s="96" t="str" cm="1">
        <f t="array" ref="AM252">IF($N252="-","",IF(INDEX('DM01-AV-CH'!$G$6:$G$2006,$N252)="","",INDEX('DM01-AV-CH'!$G$6:$G$2006,$N252)))</f>
        <v>FixpunkteKategorie3</v>
      </c>
      <c r="AN252" s="97" t="str" cm="1">
        <f t="array" ref="AN252">IF($N252="-","",IF(INDEX('DM01-AV-CH'!$H$6:$H$2006,$N252)="","",INDEX('DM01-AV-CH'!$H$6:$H$2006,$N252)))</f>
        <v>LFP3Pos</v>
      </c>
      <c r="AO252" s="98" t="str" cm="1">
        <f t="array" ref="AO252">IF($N252="-","",IF(INDEX('DM01-AV-CH'!$I$6:$I$2006,$N252)="","",INDEX('DM01-AV-CH'!$I$6:$I$2006,$N252)))</f>
        <v>HAli</v>
      </c>
    </row>
    <row r="253" spans="1:41" x14ac:dyDescent="0.25">
      <c r="A253" s="201">
        <v>248</v>
      </c>
      <c r="B253" s="148" t="str" cm="1">
        <f t="array" ref="B253">IF(A253="","",INDEX(Korrelation!$E$4:$E$2004,A253))</f>
        <v>-</v>
      </c>
      <c r="C253" s="148">
        <f t="shared" si="30"/>
        <v>0</v>
      </c>
      <c r="D253" s="148">
        <f t="shared" si="31"/>
        <v>0</v>
      </c>
      <c r="E253" s="148" t="str">
        <f t="shared" si="32"/>
        <v/>
      </c>
      <c r="F253" s="148" t="str">
        <f t="shared" si="33"/>
        <v/>
      </c>
      <c r="G253" s="148" t="str">
        <f t="shared" si="34"/>
        <v/>
      </c>
      <c r="H253" s="148" t="str" cm="1">
        <f t="array" ref="H253">IF(A253="","",INDEX(Korrelation!$F$4:$F$2004,A253))</f>
        <v>-</v>
      </c>
      <c r="I253" s="148">
        <f t="shared" si="35"/>
        <v>0</v>
      </c>
      <c r="J253" s="148">
        <f t="shared" si="36"/>
        <v>0</v>
      </c>
      <c r="K253" s="148" t="str">
        <f t="shared" si="37"/>
        <v/>
      </c>
      <c r="L253" s="148" t="str">
        <f t="shared" si="38"/>
        <v/>
      </c>
      <c r="M253" s="148" t="str">
        <f t="shared" si="39"/>
        <v/>
      </c>
      <c r="N253" s="148" cm="1">
        <f t="array" ref="N253">IF(A253="","",INDEX(Korrelation!$G$4:$G$2004,A253))</f>
        <v>146</v>
      </c>
      <c r="O253" s="148"/>
      <c r="P253" s="68" t="str" cm="1">
        <f t="array" aca="1" ref="P253" ca="1">IF(E253="",IF(K253="","",HYPERLINK("#DMAV_Dienste!"&amp;RIGHT(CELL("adresse",OFFSET(DMAV_Dienste!$E$6,K253-1,0)),LEN(CELL("adresse",OFFSET(DMAV_Dienste!$E$6,K253-1,0)))-FIND("!",CELL("adresse",OFFSET(DMAV_Dienste!$E$6,K253-1,0)))),"Dienst")),HYPERLINK("#DMAV_Modell!"&amp;RIGHT(CELL("adresse",OFFSET(DMAV_Modell!$G$6,E253-1,0)),LEN(CELL("adresse",OFFSET(DMAV_Modell!$G$6,E253-1,0)))-FIND("!",CELL("adresse",OFFSET(DMAV_Modell!$G$6,E253-1,0)))),"Modell"))</f>
        <v/>
      </c>
      <c r="Q253" s="85" t="str" cm="1">
        <f t="array" ref="Q253">IF(E253="",IF(K253="","",IF(INDEX(DMAV_Dienste!$H$6:$H$2006,K253)="","",INDEX(DMAV_Dienste!$H$6:$H$2006,K253))),IF(INDEX(DMAV_Modell!$J$6:$J$2006,E253)="","",INDEX(DMAV_Modell!$J$6:$J$2006,E253)))</f>
        <v/>
      </c>
      <c r="R253" s="86" t="str" cm="1">
        <f t="array" ref="R253">IF(E253="",IF(K253="","",IF(INDEX(DMAV_Dienste!$G$6:$G$2006,K253)="","",INDEX(DMAV_Dienste!$G$6:$G$2006,K253))),IF(INDEX(DMAV_Modell!$I$6:$I$2006,E253)="","",INDEX(DMAV_Modell!$I$6:$I$2006,E253)))</f>
        <v/>
      </c>
      <c r="S253" s="86" t="str" cm="1">
        <f t="array" ref="S253">IF(E253="",IF(K253="","",IF(INDEX(DMAV_Dienste!$I$6:$I$2006,K253)="","",INDEX(DMAV_Dienste!$I$6:$I$2006,K253))),IF(INDEX(DMAV_Modell!$K$6:$K$2006,E253)="","",INDEX(DMAV_Modell!$K$6:$K$2006,E253)))</f>
        <v/>
      </c>
      <c r="T253" s="86" t="str" cm="1">
        <f t="array" ref="T253">IF(E253="",IF(K253="","",IF(INDEX(DMAV_Dienste!$L$6:$L$2006,K253)="","",INDEX(DMAV_Dienste!$L$6:$L$2006,K253))),IF(INDEX(DMAV_Modell!$N$6:$N$2006,E253)="","",INDEX(DMAV_Modell!$N$6:$N$2006,E253)))</f>
        <v/>
      </c>
      <c r="U253" s="87" t="str" cm="1">
        <f t="array" aca="1" ref="U253" ca="1">IF(AND(F253="",L253=""),"",HYPERLINK("#"&amp;RIGHT(CELL("dateiname"),LEN(CELL("dateiname"))-FIND("]",CELL("dateiname")))&amp;"!"&amp;CELL("adresse",OFFSET($F$6,MATCH(IF(F253="",L253,F253),$E$6:$E$2000,0)-1,4)),"STRUCT"))</f>
        <v/>
      </c>
      <c r="V253" s="88" t="str" cm="1">
        <f t="array" aca="1" ref="V253" ca="1">IF(AND(G253="",M253=""),"",HYPERLINK("#"&amp;RIGHT(CELL("dateiname"),LEN(CELL("dateiname"))-FIND("]",CELL("dateiname")))&amp;"!"&amp;CELL("adresse",OFFSET($G$6,MATCH(IF(G253="",M253,G253),$E$6:$E$2000,0)-1,3)),"SUBSTRUCT"))</f>
        <v/>
      </c>
      <c r="X253" s="104"/>
      <c r="Z253" s="117"/>
      <c r="AA253" s="118"/>
      <c r="AB253" s="119"/>
      <c r="AC253" s="120"/>
      <c r="AE253" s="109"/>
      <c r="AF253" s="110"/>
      <c r="AG253" s="111"/>
      <c r="AH253" s="112"/>
      <c r="AJ253" s="101"/>
      <c r="AL253" s="68" t="str" cm="1">
        <f t="array" aca="1" ref="AL253" ca="1">IF(N253="-","",HYPERLINK("#'DM01-AV-CH'!"&amp;RIGHT(CELL("adresse",OFFSET('DM01-AV-CH'!$G$6,N253-1,0)),LEN(CELL("adresse",OFFSET('DM01-AV-CH'!$G$6,N253-1,0)))-FIND("!",CELL("adresse",OFFSET('DM01-AV-CH'!$G$6,N253-1,0)))),"Modell"))</f>
        <v>Modell</v>
      </c>
      <c r="AM253" s="96" t="str" cm="1">
        <f t="array" ref="AM253">IF($N253="-","",IF(INDEX('DM01-AV-CH'!$G$6:$G$2006,$N253)="","",INDEX('DM01-AV-CH'!$G$6:$G$2006,$N253)))</f>
        <v>FixpunkteKategorie3</v>
      </c>
      <c r="AN253" s="97" t="str" cm="1">
        <f t="array" ref="AN253">IF($N253="-","",IF(INDEX('DM01-AV-CH'!$H$6:$H$2006,$N253)="","",INDEX('DM01-AV-CH'!$H$6:$H$2006,$N253)))</f>
        <v>LFP3Pos</v>
      </c>
      <c r="AO253" s="98" t="str" cm="1">
        <f t="array" ref="AO253">IF($N253="-","",IF(INDEX('DM01-AV-CH'!$I$6:$I$2006,$N253)="","",INDEX('DM01-AV-CH'!$I$6:$I$2006,$N253)))</f>
        <v>VAli</v>
      </c>
    </row>
    <row r="254" spans="1:41" x14ac:dyDescent="0.25">
      <c r="A254" s="201">
        <v>249</v>
      </c>
      <c r="B254" s="148" t="str" cm="1">
        <f t="array" ref="B254">IF(A254="","",INDEX(Korrelation!$E$4:$E$2004,A254))</f>
        <v>-</v>
      </c>
      <c r="C254" s="148">
        <f t="shared" si="30"/>
        <v>0</v>
      </c>
      <c r="D254" s="148">
        <f t="shared" si="31"/>
        <v>0</v>
      </c>
      <c r="E254" s="148" t="str">
        <f t="shared" si="32"/>
        <v/>
      </c>
      <c r="F254" s="148" t="str">
        <f t="shared" si="33"/>
        <v/>
      </c>
      <c r="G254" s="148" t="str">
        <f t="shared" si="34"/>
        <v/>
      </c>
      <c r="H254" s="148" t="str" cm="1">
        <f t="array" ref="H254">IF(A254="","",INDEX(Korrelation!$F$4:$F$2004,A254))</f>
        <v>-</v>
      </c>
      <c r="I254" s="148">
        <f t="shared" si="35"/>
        <v>0</v>
      </c>
      <c r="J254" s="148">
        <f t="shared" si="36"/>
        <v>0</v>
      </c>
      <c r="K254" s="148" t="str">
        <f t="shared" si="37"/>
        <v/>
      </c>
      <c r="L254" s="148" t="str">
        <f t="shared" si="38"/>
        <v/>
      </c>
      <c r="M254" s="148" t="str">
        <f t="shared" si="39"/>
        <v/>
      </c>
      <c r="N254" s="148" cm="1">
        <f t="array" ref="N254">IF(A254="","",INDEX(Korrelation!$G$4:$G$2004,A254))</f>
        <v>147</v>
      </c>
      <c r="O254" s="148"/>
      <c r="P254" s="68" t="str" cm="1">
        <f t="array" aca="1" ref="P254" ca="1">IF(E254="",IF(K254="","",HYPERLINK("#DMAV_Dienste!"&amp;RIGHT(CELL("adresse",OFFSET(DMAV_Dienste!$E$6,K254-1,0)),LEN(CELL("adresse",OFFSET(DMAV_Dienste!$E$6,K254-1,0)))-FIND("!",CELL("adresse",OFFSET(DMAV_Dienste!$E$6,K254-1,0)))),"Dienst")),HYPERLINK("#DMAV_Modell!"&amp;RIGHT(CELL("adresse",OFFSET(DMAV_Modell!$G$6,E254-1,0)),LEN(CELL("adresse",OFFSET(DMAV_Modell!$G$6,E254-1,0)))-FIND("!",CELL("adresse",OFFSET(DMAV_Modell!$G$6,E254-1,0)))),"Modell"))</f>
        <v/>
      </c>
      <c r="Q254" s="85" t="str" cm="1">
        <f t="array" ref="Q254">IF(E254="",IF(K254="","",IF(INDEX(DMAV_Dienste!$H$6:$H$2006,K254)="","",INDEX(DMAV_Dienste!$H$6:$H$2006,K254))),IF(INDEX(DMAV_Modell!$J$6:$J$2006,E254)="","",INDEX(DMAV_Modell!$J$6:$J$2006,E254)))</f>
        <v/>
      </c>
      <c r="R254" s="86" t="str" cm="1">
        <f t="array" ref="R254">IF(E254="",IF(K254="","",IF(INDEX(DMAV_Dienste!$G$6:$G$2006,K254)="","",INDEX(DMAV_Dienste!$G$6:$G$2006,K254))),IF(INDEX(DMAV_Modell!$I$6:$I$2006,E254)="","",INDEX(DMAV_Modell!$I$6:$I$2006,E254)))</f>
        <v/>
      </c>
      <c r="S254" s="86" t="str" cm="1">
        <f t="array" ref="S254">IF(E254="",IF(K254="","",IF(INDEX(DMAV_Dienste!$I$6:$I$2006,K254)="","",INDEX(DMAV_Dienste!$I$6:$I$2006,K254))),IF(INDEX(DMAV_Modell!$K$6:$K$2006,E254)="","",INDEX(DMAV_Modell!$K$6:$K$2006,E254)))</f>
        <v/>
      </c>
      <c r="T254" s="86" t="str" cm="1">
        <f t="array" ref="T254">IF(E254="",IF(K254="","",IF(INDEX(DMAV_Dienste!$L$6:$L$2006,K254)="","",INDEX(DMAV_Dienste!$L$6:$L$2006,K254))),IF(INDEX(DMAV_Modell!$N$6:$N$2006,E254)="","",INDEX(DMAV_Modell!$N$6:$N$2006,E254)))</f>
        <v/>
      </c>
      <c r="U254" s="87" t="str" cm="1">
        <f t="array" aca="1" ref="U254" ca="1">IF(AND(F254="",L254=""),"",HYPERLINK("#"&amp;RIGHT(CELL("dateiname"),LEN(CELL("dateiname"))-FIND("]",CELL("dateiname")))&amp;"!"&amp;CELL("adresse",OFFSET($F$6,MATCH(IF(F254="",L254,F254),$E$6:$E$2000,0)-1,4)),"STRUCT"))</f>
        <v/>
      </c>
      <c r="V254" s="88" t="str" cm="1">
        <f t="array" aca="1" ref="V254" ca="1">IF(AND(G254="",M254=""),"",HYPERLINK("#"&amp;RIGHT(CELL("dateiname"),LEN(CELL("dateiname"))-FIND("]",CELL("dateiname")))&amp;"!"&amp;CELL("adresse",OFFSET($G$6,MATCH(IF(G254="",M254,G254),$E$6:$E$2000,0)-1,3)),"SUBSTRUCT"))</f>
        <v/>
      </c>
      <c r="X254" s="104"/>
      <c r="Z254" s="117"/>
      <c r="AA254" s="118"/>
      <c r="AB254" s="119"/>
      <c r="AC254" s="120"/>
      <c r="AE254" s="109"/>
      <c r="AF254" s="110"/>
      <c r="AG254" s="111"/>
      <c r="AH254" s="112"/>
      <c r="AJ254" s="101"/>
      <c r="AL254" s="68" t="str" cm="1">
        <f t="array" aca="1" ref="AL254" ca="1">IF(N254="-","",HYPERLINK("#'DM01-AV-CH'!"&amp;RIGHT(CELL("adresse",OFFSET('DM01-AV-CH'!$G$6,N254-1,0)),LEN(CELL("adresse",OFFSET('DM01-AV-CH'!$G$6,N254-1,0)))-FIND("!",CELL("adresse",OFFSET('DM01-AV-CH'!$G$6,N254-1,0)))),"Modell"))</f>
        <v>Modell</v>
      </c>
      <c r="AM254" s="96" t="str" cm="1">
        <f t="array" ref="AM254">IF($N254="-","",IF(INDEX('DM01-AV-CH'!$G$6:$G$2006,$N254)="","",INDEX('DM01-AV-CH'!$G$6:$G$2006,$N254)))</f>
        <v>FixpunkteKategorie3</v>
      </c>
      <c r="AN254" s="97" t="str" cm="1">
        <f t="array" ref="AN254">IF($N254="-","",IF(INDEX('DM01-AV-CH'!$H$6:$H$2006,$N254)="","",INDEX('DM01-AV-CH'!$H$6:$H$2006,$N254)))</f>
        <v>LFP3Symbol</v>
      </c>
      <c r="AO254" s="98" t="str" cm="1">
        <f t="array" ref="AO254">IF($N254="-","",IF(INDEX('DM01-AV-CH'!$I$6:$I$2006,$N254)="","",INDEX('DM01-AV-CH'!$I$6:$I$2006,$N254)))</f>
        <v>LFP3Symbol_von</v>
      </c>
    </row>
    <row r="255" spans="1:41" ht="114" x14ac:dyDescent="0.25">
      <c r="A255" s="201">
        <v>250</v>
      </c>
      <c r="B255" s="148" t="str" cm="1">
        <f t="array" ref="B255">IF(A255="","",INDEX(Korrelation!$E$4:$E$2004,A255))</f>
        <v>92</v>
      </c>
      <c r="C255" s="148">
        <f t="shared" si="30"/>
        <v>0</v>
      </c>
      <c r="D255" s="148">
        <f t="shared" si="31"/>
        <v>0</v>
      </c>
      <c r="E255" s="148">
        <f t="shared" si="32"/>
        <v>92</v>
      </c>
      <c r="F255" s="148" t="str">
        <f t="shared" si="33"/>
        <v/>
      </c>
      <c r="G255" s="148" t="str">
        <f t="shared" si="34"/>
        <v/>
      </c>
      <c r="H255" s="148" t="str" cm="1">
        <f t="array" ref="H255">IF(A255="","",INDEX(Korrelation!$F$4:$F$2004,A255))</f>
        <v>-</v>
      </c>
      <c r="I255" s="148">
        <f t="shared" si="35"/>
        <v>0</v>
      </c>
      <c r="J255" s="148">
        <f t="shared" si="36"/>
        <v>0</v>
      </c>
      <c r="K255" s="148" t="str">
        <f t="shared" si="37"/>
        <v/>
      </c>
      <c r="L255" s="148" t="str">
        <f t="shared" si="38"/>
        <v/>
      </c>
      <c r="M255" s="148" t="str">
        <f t="shared" si="39"/>
        <v/>
      </c>
      <c r="N255" s="148" cm="1">
        <f t="array" ref="N255">IF(A255="","",INDEX(Korrelation!$G$4:$G$2004,A255))</f>
        <v>148</v>
      </c>
      <c r="O255" s="148"/>
      <c r="P255" s="68" t="str" cm="1">
        <f t="array" aca="1" ref="P255" ca="1">IF(E255="",IF(K255="","",HYPERLINK("#DMAV_Dienste!"&amp;RIGHT(CELL("adresse",OFFSET(DMAV_Dienste!$E$6,K255-1,0)),LEN(CELL("adresse",OFFSET(DMAV_Dienste!$E$6,K255-1,0)))-FIND("!",CELL("adresse",OFFSET(DMAV_Dienste!$E$6,K255-1,0)))),"Dienst")),HYPERLINK("#DMAV_Modell!"&amp;RIGHT(CELL("adresse",OFFSET(DMAV_Modell!$G$6,E255-1,0)),LEN(CELL("adresse",OFFSET(DMAV_Modell!$G$6,E255-1,0)))-FIND("!",CELL("adresse",OFFSET(DMAV_Modell!$G$6,E255-1,0)))),"Modell"))</f>
        <v>Modell</v>
      </c>
      <c r="Q255" s="85" t="str" cm="1">
        <f t="array" ref="Q255">IF(E255="",IF(K255="","",IF(INDEX(DMAV_Dienste!$H$6:$H$2006,K255)="","",INDEX(DMAV_Dienste!$H$6:$H$2006,K255))),IF(INDEX(DMAV_Modell!$J$6:$J$2006,E255)="","",INDEX(DMAV_Modell!$J$6:$J$2006,E255)))</f>
        <v>CLASS</v>
      </c>
      <c r="R255" s="86" t="str" cm="1">
        <f t="array" ref="R255">IF(E255="",IF(K255="","",IF(INDEX(DMAV_Dienste!$G$6:$G$2006,K255)="","",INDEX(DMAV_Dienste!$G$6:$G$2006,K255))),IF(INDEX(DMAV_Modell!$I$6:$I$2006,E255)="","",INDEX(DMAV_Modell!$I$6:$I$2006,E255)))</f>
        <v>FixpunkteAVKategorie3</v>
      </c>
      <c r="S255" s="86" t="str" cm="1">
        <f t="array" ref="S255">IF(E255="",IF(K255="","",IF(INDEX(DMAV_Dienste!$I$6:$I$2006,K255)="","",INDEX(DMAV_Dienste!$I$6:$I$2006,K255))),IF(INDEX(DMAV_Modell!$K$6:$K$2006,E255)="","",INDEX(DMAV_Modell!$K$6:$K$2006,E255)))</f>
        <v>LFP3</v>
      </c>
      <c r="T255" s="86" t="str" cm="1">
        <f t="array" ref="T255">IF(E255="",IF(K255="","",IF(INDEX(DMAV_Dienste!$L$6:$L$2006,K255)="","",INDEX(DMAV_Dienste!$L$6:$L$2006,K255))),IF(INDEX(DMAV_Modell!$N$6:$N$2006,E255)="","",INDEX(DMAV_Modell!$N$6:$N$2006,E255)))</f>
        <v>SymbolOri</v>
      </c>
      <c r="U255" s="87" t="str" cm="1">
        <f t="array" aca="1" ref="U255" ca="1">IF(AND(F255="",L255=""),"",HYPERLINK("#"&amp;RIGHT(CELL("dateiname"),LEN(CELL("dateiname"))-FIND("]",CELL("dateiname")))&amp;"!"&amp;CELL("adresse",OFFSET($F$6,MATCH(IF(F255="",L255,F255),$E$6:$E$2000,0)-1,4)),"STRUCT"))</f>
        <v/>
      </c>
      <c r="V255" s="88" t="str" cm="1">
        <f t="array" aca="1" ref="V255" ca="1">IF(AND(G255="",M255=""),"",HYPERLINK("#"&amp;RIGHT(CELL("dateiname"),LEN(CELL("dateiname"))-FIND("]",CELL("dateiname")))&amp;"!"&amp;CELL("adresse",OFFSET($G$6,MATCH(IF(G255="",M255,G255),$E$6:$E$2000,0)-1,3)),"SUBSTRUCT"))</f>
        <v/>
      </c>
      <c r="X255" s="104"/>
      <c r="Z255" s="117"/>
      <c r="AA255" s="118"/>
      <c r="AB255" s="119"/>
      <c r="AC255" s="120"/>
      <c r="AE255" s="109" t="s">
        <v>3708</v>
      </c>
      <c r="AF255" s="110" t="s">
        <v>1862</v>
      </c>
      <c r="AG255" s="111" t="s">
        <v>3594</v>
      </c>
      <c r="AH255" s="112" t="s">
        <v>3658</v>
      </c>
      <c r="AJ255" s="101"/>
      <c r="AL255" s="68" t="str" cm="1">
        <f t="array" aca="1" ref="AL255" ca="1">IF(N255="-","",HYPERLINK("#'DM01-AV-CH'!"&amp;RIGHT(CELL("adresse",OFFSET('DM01-AV-CH'!$G$6,N255-1,0)),LEN(CELL("adresse",OFFSET('DM01-AV-CH'!$G$6,N255-1,0)))-FIND("!",CELL("adresse",OFFSET('DM01-AV-CH'!$G$6,N255-1,0)))),"Modell"))</f>
        <v>Modell</v>
      </c>
      <c r="AM255" s="96" t="str" cm="1">
        <f t="array" ref="AM255">IF($N255="-","",IF(INDEX('DM01-AV-CH'!$G$6:$G$2006,$N255)="","",INDEX('DM01-AV-CH'!$G$6:$G$2006,$N255)))</f>
        <v>FixpunkteKategorie3</v>
      </c>
      <c r="AN255" s="97" t="str" cm="1">
        <f t="array" ref="AN255">IF($N255="-","",IF(INDEX('DM01-AV-CH'!$H$6:$H$2006,$N255)="","",INDEX('DM01-AV-CH'!$H$6:$H$2006,$N255)))</f>
        <v>LFP3Symbol</v>
      </c>
      <c r="AO255" s="98" t="str" cm="1">
        <f t="array" ref="AO255">IF($N255="-","",IF(INDEX('DM01-AV-CH'!$I$6:$I$2006,$N255)="","",INDEX('DM01-AV-CH'!$I$6:$I$2006,$N255)))</f>
        <v>Ori</v>
      </c>
    </row>
    <row r="256" spans="1:41" x14ac:dyDescent="0.25">
      <c r="A256" s="201">
        <v>251</v>
      </c>
      <c r="B256" s="148" t="str" cm="1">
        <f t="array" ref="B256">IF(A256="","",INDEX(Korrelation!$E$4:$E$2004,A256))</f>
        <v>93</v>
      </c>
      <c r="C256" s="148">
        <f t="shared" si="30"/>
        <v>0</v>
      </c>
      <c r="D256" s="148">
        <f t="shared" si="31"/>
        <v>0</v>
      </c>
      <c r="E256" s="148">
        <f t="shared" si="32"/>
        <v>93</v>
      </c>
      <c r="F256" s="148" t="str">
        <f t="shared" si="33"/>
        <v/>
      </c>
      <c r="G256" s="148" t="str">
        <f t="shared" si="34"/>
        <v/>
      </c>
      <c r="H256" s="148" t="str" cm="1">
        <f t="array" ref="H256">IF(A256="","",INDEX(Korrelation!$F$4:$F$2004,A256))</f>
        <v>-</v>
      </c>
      <c r="I256" s="148">
        <f t="shared" si="35"/>
        <v>0</v>
      </c>
      <c r="J256" s="148">
        <f t="shared" si="36"/>
        <v>0</v>
      </c>
      <c r="K256" s="148" t="str">
        <f t="shared" si="37"/>
        <v/>
      </c>
      <c r="L256" s="148" t="str">
        <f t="shared" si="38"/>
        <v/>
      </c>
      <c r="M256" s="148" t="str">
        <f t="shared" si="39"/>
        <v/>
      </c>
      <c r="N256" s="148" t="str" cm="1">
        <f t="array" ref="N256">IF(A256="","",INDEX(Korrelation!$G$4:$G$2004,A256))</f>
        <v>-</v>
      </c>
      <c r="O256" s="148"/>
      <c r="P256" s="68" t="str" cm="1">
        <f t="array" aca="1" ref="P256" ca="1">IF(E256="",IF(K256="","",HYPERLINK("#DMAV_Dienste!"&amp;RIGHT(CELL("adresse",OFFSET(DMAV_Dienste!$E$6,K256-1,0)),LEN(CELL("adresse",OFFSET(DMAV_Dienste!$E$6,K256-1,0)))-FIND("!",CELL("adresse",OFFSET(DMAV_Dienste!$E$6,K256-1,0)))),"Dienst")),HYPERLINK("#DMAV_Modell!"&amp;RIGHT(CELL("adresse",OFFSET(DMAV_Modell!$G$6,E256-1,0)),LEN(CELL("adresse",OFFSET(DMAV_Modell!$G$6,E256-1,0)))-FIND("!",CELL("adresse",OFFSET(DMAV_Modell!$G$6,E256-1,0)))),"Modell"))</f>
        <v>Modell</v>
      </c>
      <c r="Q256" s="85" t="str" cm="1">
        <f t="array" ref="Q256">IF(E256="",IF(K256="","",IF(INDEX(DMAV_Dienste!$H$6:$H$2006,K256)="","",INDEX(DMAV_Dienste!$H$6:$H$2006,K256))),IF(INDEX(DMAV_Modell!$J$6:$J$2006,E256)="","",INDEX(DMAV_Modell!$J$6:$J$2006,E256)))</f>
        <v>CLASS.CONSTRAINT</v>
      </c>
      <c r="R256" s="86" t="str" cm="1">
        <f t="array" ref="R256">IF(E256="",IF(K256="","",IF(INDEX(DMAV_Dienste!$G$6:$G$2006,K256)="","",INDEX(DMAV_Dienste!$G$6:$G$2006,K256))),IF(INDEX(DMAV_Modell!$I$6:$I$2006,E256)="","",INDEX(DMAV_Modell!$I$6:$I$2006,E256)))</f>
        <v>FixpunkteAVKategorie3</v>
      </c>
      <c r="S256" s="86" t="str" cm="1">
        <f t="array" ref="S256">IF(E256="",IF(K256="","",IF(INDEX(DMAV_Dienste!$I$6:$I$2006,K256)="","",INDEX(DMAV_Dienste!$I$6:$I$2006,K256))),IF(INDEX(DMAV_Modell!$K$6:$K$2006,E256)="","",INDEX(DMAV_Modell!$K$6:$K$2006,E256)))</f>
        <v>LFP3</v>
      </c>
      <c r="T256" s="86" t="str" cm="1">
        <f t="array" ref="T256">IF(E256="",IF(K256="","",IF(INDEX(DMAV_Dienste!$L$6:$L$2006,K256)="","",INDEX(DMAV_Dienste!$L$6:$L$2006,K256))),IF(INDEX(DMAV_Modell!$N$6:$N$2006,E256)="","",INDEX(DMAV_Modell!$N$6:$N$2006,E256)))</f>
        <v>DEFINED(@PH1@)==DEFINED(@PH2@)</v>
      </c>
      <c r="U256" s="87" t="str" cm="1">
        <f t="array" aca="1" ref="U256" ca="1">IF(AND(F256="",L256=""),"",HYPERLINK("#"&amp;RIGHT(CELL("dateiname"),LEN(CELL("dateiname"))-FIND("]",CELL("dateiname")))&amp;"!"&amp;CELL("adresse",OFFSET($F$6,MATCH(IF(F256="",L256,F256),$E$6:$E$2000,0)-1,4)),"STRUCT"))</f>
        <v/>
      </c>
      <c r="V256" s="88" t="str" cm="1">
        <f t="array" aca="1" ref="V256" ca="1">IF(AND(G256="",M256=""),"",HYPERLINK("#"&amp;RIGHT(CELL("dateiname"),LEN(CELL("dateiname"))-FIND("]",CELL("dateiname")))&amp;"!"&amp;CELL("adresse",OFFSET($G$6,MATCH(IF(G256="",M256,G256),$E$6:$E$2000,0)-1,3)),"SUBSTRUCT"))</f>
        <v/>
      </c>
      <c r="X256" s="104"/>
      <c r="Z256" s="117"/>
      <c r="AA256" s="118"/>
      <c r="AB256" s="119"/>
      <c r="AC256" s="120"/>
      <c r="AE256" s="109"/>
      <c r="AF256" s="110"/>
      <c r="AG256" s="111"/>
      <c r="AH256" s="112"/>
      <c r="AJ256" s="101"/>
      <c r="AL256" s="68" t="str" cm="1">
        <f t="array" aca="1" ref="AL256" ca="1">IF(N256="-","",HYPERLINK("#'DM01-AV-CH'!"&amp;RIGHT(CELL("adresse",OFFSET('DM01-AV-CH'!$G$6,N256-1,0)),LEN(CELL("adresse",OFFSET('DM01-AV-CH'!$G$6,N256-1,0)))-FIND("!",CELL("adresse",OFFSET('DM01-AV-CH'!$G$6,N256-1,0)))),"Modell"))</f>
        <v/>
      </c>
      <c r="AM256" s="96" t="str" cm="1">
        <f t="array" ref="AM256">IF($N256="-","",IF(INDEX('DM01-AV-CH'!$G$6:$G$2006,$N256)="","",INDEX('DM01-AV-CH'!$G$6:$G$2006,$N256)))</f>
        <v/>
      </c>
      <c r="AN256" s="97" t="str" cm="1">
        <f t="array" ref="AN256">IF($N256="-","",IF(INDEX('DM01-AV-CH'!$H$6:$H$2006,$N256)="","",INDEX('DM01-AV-CH'!$H$6:$H$2006,$N256)))</f>
        <v/>
      </c>
      <c r="AO256" s="98" t="str" cm="1">
        <f t="array" ref="AO256">IF($N256="-","",IF(INDEX('DM01-AV-CH'!$I$6:$I$2006,$N256)="","",INDEX('DM01-AV-CH'!$I$6:$I$2006,$N256)))</f>
        <v/>
      </c>
    </row>
    <row r="257" spans="1:41" x14ac:dyDescent="0.25">
      <c r="A257" s="201">
        <v>252</v>
      </c>
      <c r="B257" s="148" t="str" cm="1">
        <f t="array" ref="B257">IF(A257="","",INDEX(Korrelation!$E$4:$E$2004,A257))</f>
        <v>94</v>
      </c>
      <c r="C257" s="148">
        <f t="shared" si="30"/>
        <v>0</v>
      </c>
      <c r="D257" s="148">
        <f t="shared" si="31"/>
        <v>0</v>
      </c>
      <c r="E257" s="148">
        <f t="shared" si="32"/>
        <v>94</v>
      </c>
      <c r="F257" s="148" t="str">
        <f t="shared" si="33"/>
        <v/>
      </c>
      <c r="G257" s="148" t="str">
        <f t="shared" si="34"/>
        <v/>
      </c>
      <c r="H257" s="148" t="str" cm="1">
        <f t="array" ref="H257">IF(A257="","",INDEX(Korrelation!$F$4:$F$2004,A257))</f>
        <v>-</v>
      </c>
      <c r="I257" s="148">
        <f t="shared" si="35"/>
        <v>0</v>
      </c>
      <c r="J257" s="148">
        <f t="shared" si="36"/>
        <v>0</v>
      </c>
      <c r="K257" s="148" t="str">
        <f t="shared" si="37"/>
        <v/>
      </c>
      <c r="L257" s="148" t="str">
        <f t="shared" si="38"/>
        <v/>
      </c>
      <c r="M257" s="148" t="str">
        <f t="shared" si="39"/>
        <v/>
      </c>
      <c r="N257" s="148" t="str" cm="1">
        <f t="array" ref="N257">IF(A257="","",INDEX(Korrelation!$G$4:$G$2004,A257))</f>
        <v>-</v>
      </c>
      <c r="O257" s="148"/>
      <c r="P257" s="68" t="str" cm="1">
        <f t="array" aca="1" ref="P257" ca="1">IF(E257="",IF(K257="","",HYPERLINK("#DMAV_Dienste!"&amp;RIGHT(CELL("adresse",OFFSET(DMAV_Dienste!$E$6,K257-1,0)),LEN(CELL("adresse",OFFSET(DMAV_Dienste!$E$6,K257-1,0)))-FIND("!",CELL("adresse",OFFSET(DMAV_Dienste!$E$6,K257-1,0)))),"Dienst")),HYPERLINK("#DMAV_Modell!"&amp;RIGHT(CELL("adresse",OFFSET(DMAV_Modell!$G$6,E257-1,0)),LEN(CELL("adresse",OFFSET(DMAV_Modell!$G$6,E257-1,0)))-FIND("!",CELL("adresse",OFFSET(DMAV_Modell!$G$6,E257-1,0)))),"Modell"))</f>
        <v>Modell</v>
      </c>
      <c r="Q257" s="85" t="str" cm="1">
        <f t="array" ref="Q257">IF(E257="",IF(K257="","",IF(INDEX(DMAV_Dienste!$H$6:$H$2006,K257)="","",INDEX(DMAV_Dienste!$H$6:$H$2006,K257))),IF(INDEX(DMAV_Modell!$J$6:$J$2006,E257)="","",INDEX(DMAV_Modell!$J$6:$J$2006,E257)))</f>
        <v>CLASS.CONSTRAINT</v>
      </c>
      <c r="R257" s="86" t="str" cm="1">
        <f t="array" ref="R257">IF(E257="",IF(K257="","",IF(INDEX(DMAV_Dienste!$G$6:$G$2006,K257)="","",INDEX(DMAV_Dienste!$G$6:$G$2006,K257))),IF(INDEX(DMAV_Modell!$I$6:$I$2006,E257)="","",INDEX(DMAV_Modell!$I$6:$I$2006,E257)))</f>
        <v>FixpunkteAVKategorie3</v>
      </c>
      <c r="S257" s="86" t="str" cm="1">
        <f t="array" ref="S257">IF(E257="",IF(K257="","",IF(INDEX(DMAV_Dienste!$I$6:$I$2006,K257)="","",INDEX(DMAV_Dienste!$I$6:$I$2006,K257))),IF(INDEX(DMAV_Modell!$K$6:$K$2006,E257)="","",INDEX(DMAV_Modell!$K$6:$K$2006,E257)))</f>
        <v>LFP3</v>
      </c>
      <c r="T257" s="86" t="str" cm="1">
        <f t="array" ref="T257">IF(E257="",IF(K257="","",IF(INDEX(DMAV_Dienste!$L$6:$L$2006,K257)="","",INDEX(DMAV_Dienste!$L$6:$L$2006,K257))),IF(INDEX(DMAV_Modell!$N$6:$N$2006,E257)="","",INDEX(DMAV_Modell!$N$6:$N$2006,E257)))</f>
        <v>DEFINED(@PH1@)==DEFINED(@PH2@)</v>
      </c>
      <c r="U257" s="87" t="str" cm="1">
        <f t="array" aca="1" ref="U257" ca="1">IF(AND(F257="",L257=""),"",HYPERLINK("#"&amp;RIGHT(CELL("dateiname"),LEN(CELL("dateiname"))-FIND("]",CELL("dateiname")))&amp;"!"&amp;CELL("adresse",OFFSET($F$6,MATCH(IF(F257="",L257,F257),$E$6:$E$2000,0)-1,4)),"STRUCT"))</f>
        <v/>
      </c>
      <c r="V257" s="88" t="str" cm="1">
        <f t="array" aca="1" ref="V257" ca="1">IF(AND(G257="",M257=""),"",HYPERLINK("#"&amp;RIGHT(CELL("dateiname"),LEN(CELL("dateiname"))-FIND("]",CELL("dateiname")))&amp;"!"&amp;CELL("adresse",OFFSET($G$6,MATCH(IF(G257="",M257,G257),$E$6:$E$2000,0)-1,3)),"SUBSTRUCT"))</f>
        <v/>
      </c>
      <c r="X257" s="104"/>
      <c r="Z257" s="117"/>
      <c r="AA257" s="118"/>
      <c r="AB257" s="119"/>
      <c r="AC257" s="120"/>
      <c r="AE257" s="109"/>
      <c r="AF257" s="110"/>
      <c r="AG257" s="111"/>
      <c r="AH257" s="112"/>
      <c r="AJ257" s="101"/>
      <c r="AL257" s="68" t="str" cm="1">
        <f t="array" aca="1" ref="AL257" ca="1">IF(N257="-","",HYPERLINK("#'DM01-AV-CH'!"&amp;RIGHT(CELL("adresse",OFFSET('DM01-AV-CH'!$G$6,N257-1,0)),LEN(CELL("adresse",OFFSET('DM01-AV-CH'!$G$6,N257-1,0)))-FIND("!",CELL("adresse",OFFSET('DM01-AV-CH'!$G$6,N257-1,0)))),"Modell"))</f>
        <v/>
      </c>
      <c r="AM257" s="96" t="str" cm="1">
        <f t="array" ref="AM257">IF($N257="-","",IF(INDEX('DM01-AV-CH'!$G$6:$G$2006,$N257)="","",INDEX('DM01-AV-CH'!$G$6:$G$2006,$N257)))</f>
        <v/>
      </c>
      <c r="AN257" s="97" t="str" cm="1">
        <f t="array" ref="AN257">IF($N257="-","",IF(INDEX('DM01-AV-CH'!$H$6:$H$2006,$N257)="","",INDEX('DM01-AV-CH'!$H$6:$H$2006,$N257)))</f>
        <v/>
      </c>
      <c r="AO257" s="98" t="str" cm="1">
        <f t="array" ref="AO257">IF($N257="-","",IF(INDEX('DM01-AV-CH'!$I$6:$I$2006,$N257)="","",INDEX('DM01-AV-CH'!$I$6:$I$2006,$N257)))</f>
        <v/>
      </c>
    </row>
    <row r="258" spans="1:41" x14ac:dyDescent="0.25">
      <c r="A258" s="201">
        <v>253</v>
      </c>
      <c r="B258" s="148" t="str" cm="1">
        <f t="array" ref="B258">IF(A258="","",INDEX(Korrelation!$E$4:$E$2004,A258))</f>
        <v>95</v>
      </c>
      <c r="C258" s="148">
        <f t="shared" si="30"/>
        <v>0</v>
      </c>
      <c r="D258" s="148">
        <f t="shared" si="31"/>
        <v>0</v>
      </c>
      <c r="E258" s="148">
        <f t="shared" si="32"/>
        <v>95</v>
      </c>
      <c r="F258" s="148" t="str">
        <f t="shared" si="33"/>
        <v/>
      </c>
      <c r="G258" s="148" t="str">
        <f t="shared" si="34"/>
        <v/>
      </c>
      <c r="H258" s="148" t="str" cm="1">
        <f t="array" ref="H258">IF(A258="","",INDEX(Korrelation!$F$4:$F$2004,A258))</f>
        <v>-</v>
      </c>
      <c r="I258" s="148">
        <f t="shared" si="35"/>
        <v>0</v>
      </c>
      <c r="J258" s="148">
        <f t="shared" si="36"/>
        <v>0</v>
      </c>
      <c r="K258" s="148" t="str">
        <f t="shared" si="37"/>
        <v/>
      </c>
      <c r="L258" s="148" t="str">
        <f t="shared" si="38"/>
        <v/>
      </c>
      <c r="M258" s="148" t="str">
        <f t="shared" si="39"/>
        <v/>
      </c>
      <c r="N258" s="148" t="str" cm="1">
        <f t="array" ref="N258">IF(A258="","",INDEX(Korrelation!$G$4:$G$2004,A258))</f>
        <v>-</v>
      </c>
      <c r="O258" s="148"/>
      <c r="P258" s="68" t="str" cm="1">
        <f t="array" aca="1" ref="P258" ca="1">IF(E258="",IF(K258="","",HYPERLINK("#DMAV_Dienste!"&amp;RIGHT(CELL("adresse",OFFSET(DMAV_Dienste!$E$6,K258-1,0)),LEN(CELL("adresse",OFFSET(DMAV_Dienste!$E$6,K258-1,0)))-FIND("!",CELL("adresse",OFFSET(DMAV_Dienste!$E$6,K258-1,0)))),"Dienst")),HYPERLINK("#DMAV_Modell!"&amp;RIGHT(CELL("adresse",OFFSET(DMAV_Modell!$G$6,E258-1,0)),LEN(CELL("adresse",OFFSET(DMAV_Modell!$G$6,E258-1,0)))-FIND("!",CELL("adresse",OFFSET(DMAV_Modell!$G$6,E258-1,0)))),"Modell"))</f>
        <v>Modell</v>
      </c>
      <c r="Q258" s="85" t="str" cm="1">
        <f t="array" ref="Q258">IF(E258="",IF(K258="","",IF(INDEX(DMAV_Dienste!$H$6:$H$2006,K258)="","",INDEX(DMAV_Dienste!$H$6:$H$2006,K258))),IF(INDEX(DMAV_Modell!$J$6:$J$2006,E258)="","",INDEX(DMAV_Modell!$J$6:$J$2006,E258)))</f>
        <v>CLASS.CONSTRAINT</v>
      </c>
      <c r="R258" s="86" t="str" cm="1">
        <f t="array" ref="R258">IF(E258="",IF(K258="","",IF(INDEX(DMAV_Dienste!$G$6:$G$2006,K258)="","",INDEX(DMAV_Dienste!$G$6:$G$2006,K258))),IF(INDEX(DMAV_Modell!$I$6:$I$2006,E258)="","",INDEX(DMAV_Modell!$I$6:$I$2006,E258)))</f>
        <v>FixpunkteAVKategorie3</v>
      </c>
      <c r="S258" s="86" t="str" cm="1">
        <f t="array" ref="S258">IF(E258="",IF(K258="","",IF(INDEX(DMAV_Dienste!$I$6:$I$2006,K258)="","",INDEX(DMAV_Dienste!$I$6:$I$2006,K258))),IF(INDEX(DMAV_Modell!$K$6:$K$2006,E258)="","",INDEX(DMAV_Modell!$K$6:$K$2006,E258)))</f>
        <v>LFP3</v>
      </c>
      <c r="T258" s="86" t="str" cm="1">
        <f t="array" ref="T258">IF(E258="",IF(K258="","",IF(INDEX(DMAV_Dienste!$L$6:$L$2006,K258)="","",INDEX(DMAV_Dienste!$L$6:$L$2006,K258))),IF(INDEX(DMAV_Modell!$N$6:$N$2006,E258)="","",INDEX(DMAV_Modell!$N$6:$N$2006,E258)))</f>
        <v>@PH1@!=LFP3 OR @PH2@!=@PH3@</v>
      </c>
      <c r="U258" s="87" t="str" cm="1">
        <f t="array" aca="1" ref="U258" ca="1">IF(AND(F258="",L258=""),"",HYPERLINK("#"&amp;RIGHT(CELL("dateiname"),LEN(CELL("dateiname"))-FIND("]",CELL("dateiname")))&amp;"!"&amp;CELL("adresse",OFFSET($F$6,MATCH(IF(F258="",L258,F258),$E$6:$E$2000,0)-1,4)),"STRUCT"))</f>
        <v/>
      </c>
      <c r="V258" s="88" t="str" cm="1">
        <f t="array" aca="1" ref="V258" ca="1">IF(AND(G258="",M258=""),"",HYPERLINK("#"&amp;RIGHT(CELL("dateiname"),LEN(CELL("dateiname"))-FIND("]",CELL("dateiname")))&amp;"!"&amp;CELL("adresse",OFFSET($G$6,MATCH(IF(G258="",M258,G258),$E$6:$E$2000,0)-1,3)),"SUBSTRUCT"))</f>
        <v/>
      </c>
      <c r="X258" s="104"/>
      <c r="Z258" s="117"/>
      <c r="AA258" s="118"/>
      <c r="AB258" s="119"/>
      <c r="AC258" s="120"/>
      <c r="AE258" s="109"/>
      <c r="AF258" s="110"/>
      <c r="AG258" s="111"/>
      <c r="AH258" s="112"/>
      <c r="AJ258" s="101"/>
      <c r="AL258" s="68" t="str" cm="1">
        <f t="array" aca="1" ref="AL258" ca="1">IF(N258="-","",HYPERLINK("#'DM01-AV-CH'!"&amp;RIGHT(CELL("adresse",OFFSET('DM01-AV-CH'!$G$6,N258-1,0)),LEN(CELL("adresse",OFFSET('DM01-AV-CH'!$G$6,N258-1,0)))-FIND("!",CELL("adresse",OFFSET('DM01-AV-CH'!$G$6,N258-1,0)))),"Modell"))</f>
        <v/>
      </c>
      <c r="AM258" s="96" t="str" cm="1">
        <f t="array" ref="AM258">IF($N258="-","",IF(INDEX('DM01-AV-CH'!$G$6:$G$2006,$N258)="","",INDEX('DM01-AV-CH'!$G$6:$G$2006,$N258)))</f>
        <v/>
      </c>
      <c r="AN258" s="97" t="str" cm="1">
        <f t="array" ref="AN258">IF($N258="-","",IF(INDEX('DM01-AV-CH'!$H$6:$H$2006,$N258)="","",INDEX('DM01-AV-CH'!$H$6:$H$2006,$N258)))</f>
        <v/>
      </c>
      <c r="AO258" s="98" t="str" cm="1">
        <f t="array" ref="AO258">IF($N258="-","",IF(INDEX('DM01-AV-CH'!$I$6:$I$2006,$N258)="","",INDEX('DM01-AV-CH'!$I$6:$I$2006,$N258)))</f>
        <v/>
      </c>
    </row>
    <row r="259" spans="1:41" x14ac:dyDescent="0.25">
      <c r="A259" s="201">
        <v>254</v>
      </c>
      <c r="B259" s="148" t="str" cm="1">
        <f t="array" ref="B259">IF(A259="","",INDEX(Korrelation!$E$4:$E$2004,A259))</f>
        <v>96</v>
      </c>
      <c r="C259" s="148">
        <f t="shared" si="30"/>
        <v>0</v>
      </c>
      <c r="D259" s="148">
        <f t="shared" si="31"/>
        <v>0</v>
      </c>
      <c r="E259" s="148">
        <f t="shared" si="32"/>
        <v>96</v>
      </c>
      <c r="F259" s="148" t="str">
        <f t="shared" si="33"/>
        <v/>
      </c>
      <c r="G259" s="148" t="str">
        <f t="shared" si="34"/>
        <v/>
      </c>
      <c r="H259" s="148" t="str" cm="1">
        <f t="array" ref="H259">IF(A259="","",INDEX(Korrelation!$F$4:$F$2004,A259))</f>
        <v>-</v>
      </c>
      <c r="I259" s="148">
        <f t="shared" si="35"/>
        <v>0</v>
      </c>
      <c r="J259" s="148">
        <f t="shared" si="36"/>
        <v>0</v>
      </c>
      <c r="K259" s="148" t="str">
        <f t="shared" si="37"/>
        <v/>
      </c>
      <c r="L259" s="148" t="str">
        <f t="shared" si="38"/>
        <v/>
      </c>
      <c r="M259" s="148" t="str">
        <f t="shared" si="39"/>
        <v/>
      </c>
      <c r="N259" s="148" t="str" cm="1">
        <f t="array" ref="N259">IF(A259="","",INDEX(Korrelation!$G$4:$G$2004,A259))</f>
        <v>-</v>
      </c>
      <c r="O259" s="148"/>
      <c r="P259" s="68" t="str" cm="1">
        <f t="array" aca="1" ref="P259" ca="1">IF(E259="",IF(K259="","",HYPERLINK("#DMAV_Dienste!"&amp;RIGHT(CELL("adresse",OFFSET(DMAV_Dienste!$E$6,K259-1,0)),LEN(CELL("adresse",OFFSET(DMAV_Dienste!$E$6,K259-1,0)))-FIND("!",CELL("adresse",OFFSET(DMAV_Dienste!$E$6,K259-1,0)))),"Dienst")),HYPERLINK("#DMAV_Modell!"&amp;RIGHT(CELL("adresse",OFFSET(DMAV_Modell!$G$6,E259-1,0)),LEN(CELL("adresse",OFFSET(DMAV_Modell!$G$6,E259-1,0)))-FIND("!",CELL("adresse",OFFSET(DMAV_Modell!$G$6,E259-1,0)))),"Modell"))</f>
        <v>Modell</v>
      </c>
      <c r="Q259" s="85" t="str" cm="1">
        <f t="array" ref="Q259">IF(E259="",IF(K259="","",IF(INDEX(DMAV_Dienste!$H$6:$H$2006,K259)="","",INDEX(DMAV_Dienste!$H$6:$H$2006,K259))),IF(INDEX(DMAV_Modell!$J$6:$J$2006,E259)="","",INDEX(DMAV_Modell!$J$6:$J$2006,E259)))</f>
        <v>ASSOCIATION</v>
      </c>
      <c r="R259" s="86" t="str" cm="1">
        <f t="array" ref="R259">IF(E259="",IF(K259="","",IF(INDEX(DMAV_Dienste!$G$6:$G$2006,K259)="","",INDEX(DMAV_Dienste!$G$6:$G$2006,K259))),IF(INDEX(DMAV_Modell!$I$6:$I$2006,E259)="","",INDEX(DMAV_Modell!$I$6:$I$2006,E259)))</f>
        <v>FixpunkteAVKategorie3</v>
      </c>
      <c r="S259" s="86" t="str" cm="1">
        <f t="array" ref="S259">IF(E259="",IF(K259="","",IF(INDEX(DMAV_Dienste!$I$6:$I$2006,K259)="","",INDEX(DMAV_Dienste!$I$6:$I$2006,K259))),IF(INDEX(DMAV_Modell!$K$6:$K$2006,E259)="","",INDEX(DMAV_Modell!$K$6:$K$2006,E259)))</f>
        <v>Entstehung_LFP3</v>
      </c>
      <c r="T259" s="86" t="str" cm="1">
        <f t="array" ref="T259">IF(E259="",IF(K259="","",IF(INDEX(DMAV_Dienste!$L$6:$L$2006,K259)="","",INDEX(DMAV_Dienste!$L$6:$L$2006,K259))),IF(INDEX(DMAV_Modell!$N$6:$N$2006,E259)="","",INDEX(DMAV_Modell!$N$6:$N$2006,E259)))</f>
        <v>Entstehung</v>
      </c>
      <c r="U259" s="87" t="str" cm="1">
        <f t="array" aca="1" ref="U259" ca="1">IF(AND(F259="",L259=""),"",HYPERLINK("#"&amp;RIGHT(CELL("dateiname"),LEN(CELL("dateiname"))-FIND("]",CELL("dateiname")))&amp;"!"&amp;CELL("adresse",OFFSET($F$6,MATCH(IF(F259="",L259,F259),$E$6:$E$2000,0)-1,4)),"STRUCT"))</f>
        <v/>
      </c>
      <c r="V259" s="88" t="str" cm="1">
        <f t="array" aca="1" ref="V259" ca="1">IF(AND(G259="",M259=""),"",HYPERLINK("#"&amp;RIGHT(CELL("dateiname"),LEN(CELL("dateiname"))-FIND("]",CELL("dateiname")))&amp;"!"&amp;CELL("adresse",OFFSET($G$6,MATCH(IF(G259="",M259,G259),$E$6:$E$2000,0)-1,3)),"SUBSTRUCT"))</f>
        <v/>
      </c>
      <c r="X259" s="104"/>
      <c r="Z259" s="117"/>
      <c r="AA259" s="118"/>
      <c r="AB259" s="119"/>
      <c r="AC259" s="120"/>
      <c r="AE259" s="109"/>
      <c r="AF259" s="110"/>
      <c r="AG259" s="111"/>
      <c r="AH259" s="112"/>
      <c r="AJ259" s="101"/>
      <c r="AL259" s="68" t="str" cm="1">
        <f t="array" aca="1" ref="AL259" ca="1">IF(N259="-","",HYPERLINK("#'DM01-AV-CH'!"&amp;RIGHT(CELL("adresse",OFFSET('DM01-AV-CH'!$G$6,N259-1,0)),LEN(CELL("adresse",OFFSET('DM01-AV-CH'!$G$6,N259-1,0)))-FIND("!",CELL("adresse",OFFSET('DM01-AV-CH'!$G$6,N259-1,0)))),"Modell"))</f>
        <v/>
      </c>
      <c r="AM259" s="96" t="str" cm="1">
        <f t="array" ref="AM259">IF($N259="-","",IF(INDEX('DM01-AV-CH'!$G$6:$G$2006,$N259)="","",INDEX('DM01-AV-CH'!$G$6:$G$2006,$N259)))</f>
        <v/>
      </c>
      <c r="AN259" s="97" t="str" cm="1">
        <f t="array" ref="AN259">IF($N259="-","",IF(INDEX('DM01-AV-CH'!$H$6:$H$2006,$N259)="","",INDEX('DM01-AV-CH'!$H$6:$H$2006,$N259)))</f>
        <v/>
      </c>
      <c r="AO259" s="98" t="str" cm="1">
        <f t="array" ref="AO259">IF($N259="-","",IF(INDEX('DM01-AV-CH'!$I$6:$I$2006,$N259)="","",INDEX('DM01-AV-CH'!$I$6:$I$2006,$N259)))</f>
        <v/>
      </c>
    </row>
    <row r="260" spans="1:41" x14ac:dyDescent="0.25">
      <c r="A260" s="201">
        <v>255</v>
      </c>
      <c r="B260" s="148" t="str" cm="1">
        <f t="array" ref="B260">IF(A260="","",INDEX(Korrelation!$E$4:$E$2004,A260))</f>
        <v>97</v>
      </c>
      <c r="C260" s="148">
        <f t="shared" si="30"/>
        <v>0</v>
      </c>
      <c r="D260" s="148">
        <f t="shared" si="31"/>
        <v>0</v>
      </c>
      <c r="E260" s="148">
        <f t="shared" si="32"/>
        <v>97</v>
      </c>
      <c r="F260" s="148" t="str">
        <f t="shared" si="33"/>
        <v/>
      </c>
      <c r="G260" s="148" t="str">
        <f t="shared" si="34"/>
        <v/>
      </c>
      <c r="H260" s="148" t="str" cm="1">
        <f t="array" ref="H260">IF(A260="","",INDEX(Korrelation!$F$4:$F$2004,A260))</f>
        <v>-</v>
      </c>
      <c r="I260" s="148">
        <f t="shared" si="35"/>
        <v>0</v>
      </c>
      <c r="J260" s="148">
        <f t="shared" si="36"/>
        <v>0</v>
      </c>
      <c r="K260" s="148" t="str">
        <f t="shared" si="37"/>
        <v/>
      </c>
      <c r="L260" s="148" t="str">
        <f t="shared" si="38"/>
        <v/>
      </c>
      <c r="M260" s="148" t="str">
        <f t="shared" si="39"/>
        <v/>
      </c>
      <c r="N260" s="148" t="str" cm="1">
        <f t="array" ref="N260">IF(A260="","",INDEX(Korrelation!$G$4:$G$2004,A260))</f>
        <v>-</v>
      </c>
      <c r="O260" s="148"/>
      <c r="P260" s="68" t="str" cm="1">
        <f t="array" aca="1" ref="P260" ca="1">IF(E260="",IF(K260="","",HYPERLINK("#DMAV_Dienste!"&amp;RIGHT(CELL("adresse",OFFSET(DMAV_Dienste!$E$6,K260-1,0)),LEN(CELL("adresse",OFFSET(DMAV_Dienste!$E$6,K260-1,0)))-FIND("!",CELL("adresse",OFFSET(DMAV_Dienste!$E$6,K260-1,0)))),"Dienst")),HYPERLINK("#DMAV_Modell!"&amp;RIGHT(CELL("adresse",OFFSET(DMAV_Modell!$G$6,E260-1,0)),LEN(CELL("adresse",OFFSET(DMAV_Modell!$G$6,E260-1,0)))-FIND("!",CELL("adresse",OFFSET(DMAV_Modell!$G$6,E260-1,0)))),"Modell"))</f>
        <v>Modell</v>
      </c>
      <c r="Q260" s="85" t="str" cm="1">
        <f t="array" ref="Q260">IF(E260="",IF(K260="","",IF(INDEX(DMAV_Dienste!$H$6:$H$2006,K260)="","",INDEX(DMAV_Dienste!$H$6:$H$2006,K260))),IF(INDEX(DMAV_Modell!$J$6:$J$2006,E260)="","",INDEX(DMAV_Modell!$J$6:$J$2006,E260)))</f>
        <v>ASSOCIATION</v>
      </c>
      <c r="R260" s="86" t="str" cm="1">
        <f t="array" ref="R260">IF(E260="",IF(K260="","",IF(INDEX(DMAV_Dienste!$G$6:$G$2006,K260)="","",INDEX(DMAV_Dienste!$G$6:$G$2006,K260))),IF(INDEX(DMAV_Modell!$I$6:$I$2006,E260)="","",INDEX(DMAV_Modell!$I$6:$I$2006,E260)))</f>
        <v>FixpunkteAVKategorie3</v>
      </c>
      <c r="S260" s="86" t="str" cm="1">
        <f t="array" ref="S260">IF(E260="",IF(K260="","",IF(INDEX(DMAV_Dienste!$I$6:$I$2006,K260)="","",INDEX(DMAV_Dienste!$I$6:$I$2006,K260))),IF(INDEX(DMAV_Modell!$K$6:$K$2006,E260)="","",INDEX(DMAV_Modell!$K$6:$K$2006,E260)))</f>
        <v>Entstehung_LFP3</v>
      </c>
      <c r="T260" s="86" t="str" cm="1">
        <f t="array" ref="T260">IF(E260="",IF(K260="","",IF(INDEX(DMAV_Dienste!$L$6:$L$2006,K260)="","",INDEX(DMAV_Dienste!$L$6:$L$2006,K260))),IF(INDEX(DMAV_Modell!$N$6:$N$2006,E260)="","",INDEX(DMAV_Modell!$N$6:$N$2006,E260)))</f>
        <v>entstehender_LFP3</v>
      </c>
      <c r="U260" s="87" t="str" cm="1">
        <f t="array" aca="1" ref="U260" ca="1">IF(AND(F260="",L260=""),"",HYPERLINK("#"&amp;RIGHT(CELL("dateiname"),LEN(CELL("dateiname"))-FIND("]",CELL("dateiname")))&amp;"!"&amp;CELL("adresse",OFFSET($F$6,MATCH(IF(F260="",L260,F260),$E$6:$E$2000,0)-1,4)),"STRUCT"))</f>
        <v/>
      </c>
      <c r="V260" s="88" t="str" cm="1">
        <f t="array" aca="1" ref="V260" ca="1">IF(AND(G260="",M260=""),"",HYPERLINK("#"&amp;RIGHT(CELL("dateiname"),LEN(CELL("dateiname"))-FIND("]",CELL("dateiname")))&amp;"!"&amp;CELL("adresse",OFFSET($G$6,MATCH(IF(G260="",M260,G260),$E$6:$E$2000,0)-1,3)),"SUBSTRUCT"))</f>
        <v/>
      </c>
      <c r="X260" s="104"/>
      <c r="Z260" s="117"/>
      <c r="AA260" s="118"/>
      <c r="AB260" s="119"/>
      <c r="AC260" s="120"/>
      <c r="AE260" s="109"/>
      <c r="AF260" s="110"/>
      <c r="AG260" s="111"/>
      <c r="AH260" s="112"/>
      <c r="AJ260" s="101"/>
      <c r="AL260" s="68" t="str" cm="1">
        <f t="array" aca="1" ref="AL260" ca="1">IF(N260="-","",HYPERLINK("#'DM01-AV-CH'!"&amp;RIGHT(CELL("adresse",OFFSET('DM01-AV-CH'!$G$6,N260-1,0)),LEN(CELL("adresse",OFFSET('DM01-AV-CH'!$G$6,N260-1,0)))-FIND("!",CELL("adresse",OFFSET('DM01-AV-CH'!$G$6,N260-1,0)))),"Modell"))</f>
        <v/>
      </c>
      <c r="AM260" s="96" t="str" cm="1">
        <f t="array" ref="AM260">IF($N260="-","",IF(INDEX('DM01-AV-CH'!$G$6:$G$2006,$N260)="","",INDEX('DM01-AV-CH'!$G$6:$G$2006,$N260)))</f>
        <v/>
      </c>
      <c r="AN260" s="97" t="str" cm="1">
        <f t="array" ref="AN260">IF($N260="-","",IF(INDEX('DM01-AV-CH'!$H$6:$H$2006,$N260)="","",INDEX('DM01-AV-CH'!$H$6:$H$2006,$N260)))</f>
        <v/>
      </c>
      <c r="AO260" s="98" t="str" cm="1">
        <f t="array" ref="AO260">IF($N260="-","",IF(INDEX('DM01-AV-CH'!$I$6:$I$2006,$N260)="","",INDEX('DM01-AV-CH'!$I$6:$I$2006,$N260)))</f>
        <v/>
      </c>
    </row>
    <row r="261" spans="1:41" x14ac:dyDescent="0.25">
      <c r="A261" s="201">
        <v>256</v>
      </c>
      <c r="B261" s="148" t="str" cm="1">
        <f t="array" ref="B261">IF(A261="","",INDEX(Korrelation!$E$4:$E$2004,A261))</f>
        <v>98</v>
      </c>
      <c r="C261" s="148">
        <f t="shared" si="30"/>
        <v>0</v>
      </c>
      <c r="D261" s="148">
        <f t="shared" si="31"/>
        <v>0</v>
      </c>
      <c r="E261" s="148">
        <f t="shared" si="32"/>
        <v>98</v>
      </c>
      <c r="F261" s="148" t="str">
        <f t="shared" si="33"/>
        <v/>
      </c>
      <c r="G261" s="148" t="str">
        <f t="shared" si="34"/>
        <v/>
      </c>
      <c r="H261" s="148" t="str" cm="1">
        <f t="array" ref="H261">IF(A261="","",INDEX(Korrelation!$F$4:$F$2004,A261))</f>
        <v>-</v>
      </c>
      <c r="I261" s="148">
        <f t="shared" si="35"/>
        <v>0</v>
      </c>
      <c r="J261" s="148">
        <f t="shared" si="36"/>
        <v>0</v>
      </c>
      <c r="K261" s="148" t="str">
        <f t="shared" si="37"/>
        <v/>
      </c>
      <c r="L261" s="148" t="str">
        <f t="shared" si="38"/>
        <v/>
      </c>
      <c r="M261" s="148" t="str">
        <f t="shared" si="39"/>
        <v/>
      </c>
      <c r="N261" s="148" t="str" cm="1">
        <f t="array" ref="N261">IF(A261="","",INDEX(Korrelation!$G$4:$G$2004,A261))</f>
        <v>-</v>
      </c>
      <c r="O261" s="148"/>
      <c r="P261" s="68" t="str" cm="1">
        <f t="array" aca="1" ref="P261" ca="1">IF(E261="",IF(K261="","",HYPERLINK("#DMAV_Dienste!"&amp;RIGHT(CELL("adresse",OFFSET(DMAV_Dienste!$E$6,K261-1,0)),LEN(CELL("adresse",OFFSET(DMAV_Dienste!$E$6,K261-1,0)))-FIND("!",CELL("adresse",OFFSET(DMAV_Dienste!$E$6,K261-1,0)))),"Dienst")),HYPERLINK("#DMAV_Modell!"&amp;RIGHT(CELL("adresse",OFFSET(DMAV_Modell!$G$6,E261-1,0)),LEN(CELL("adresse",OFFSET(DMAV_Modell!$G$6,E261-1,0)))-FIND("!",CELL("adresse",OFFSET(DMAV_Modell!$G$6,E261-1,0)))),"Modell"))</f>
        <v>Modell</v>
      </c>
      <c r="Q261" s="85" t="str" cm="1">
        <f t="array" ref="Q261">IF(E261="",IF(K261="","",IF(INDEX(DMAV_Dienste!$H$6:$H$2006,K261)="","",INDEX(DMAV_Dienste!$H$6:$H$2006,K261))),IF(INDEX(DMAV_Modell!$J$6:$J$2006,E261)="","",INDEX(DMAV_Modell!$J$6:$J$2006,E261)))</f>
        <v>ASSOCIATION</v>
      </c>
      <c r="R261" s="86" t="str" cm="1">
        <f t="array" ref="R261">IF(E261="",IF(K261="","",IF(INDEX(DMAV_Dienste!$G$6:$G$2006,K261)="","",INDEX(DMAV_Dienste!$G$6:$G$2006,K261))),IF(INDEX(DMAV_Modell!$I$6:$I$2006,E261)="","",INDEX(DMAV_Modell!$I$6:$I$2006,E261)))</f>
        <v>FixpunkteAVKategorie3</v>
      </c>
      <c r="S261" s="86" t="str" cm="1">
        <f t="array" ref="S261">IF(E261="",IF(K261="","",IF(INDEX(DMAV_Dienste!$I$6:$I$2006,K261)="","",INDEX(DMAV_Dienste!$I$6:$I$2006,K261))),IF(INDEX(DMAV_Modell!$K$6:$K$2006,E261)="","",INDEX(DMAV_Modell!$K$6:$K$2006,E261)))</f>
        <v>Untergang_LFP3</v>
      </c>
      <c r="T261" s="86" t="str" cm="1">
        <f t="array" ref="T261">IF(E261="",IF(K261="","",IF(INDEX(DMAV_Dienste!$L$6:$L$2006,K261)="","",INDEX(DMAV_Dienste!$L$6:$L$2006,K261))),IF(INDEX(DMAV_Modell!$N$6:$N$2006,E261)="","",INDEX(DMAV_Modell!$N$6:$N$2006,E261)))</f>
        <v>Untergang</v>
      </c>
      <c r="U261" s="87" t="str" cm="1">
        <f t="array" aca="1" ref="U261" ca="1">IF(AND(F261="",L261=""),"",HYPERLINK("#"&amp;RIGHT(CELL("dateiname"),LEN(CELL("dateiname"))-FIND("]",CELL("dateiname")))&amp;"!"&amp;CELL("adresse",OFFSET($F$6,MATCH(IF(F261="",L261,F261),$E$6:$E$2000,0)-1,4)),"STRUCT"))</f>
        <v/>
      </c>
      <c r="V261" s="88" t="str" cm="1">
        <f t="array" aca="1" ref="V261" ca="1">IF(AND(G261="",M261=""),"",HYPERLINK("#"&amp;RIGHT(CELL("dateiname"),LEN(CELL("dateiname"))-FIND("]",CELL("dateiname")))&amp;"!"&amp;CELL("adresse",OFFSET($G$6,MATCH(IF(G261="",M261,G261),$E$6:$E$2000,0)-1,3)),"SUBSTRUCT"))</f>
        <v/>
      </c>
      <c r="X261" s="104"/>
      <c r="Z261" s="117"/>
      <c r="AA261" s="118"/>
      <c r="AB261" s="119"/>
      <c r="AC261" s="120"/>
      <c r="AE261" s="109"/>
      <c r="AF261" s="110"/>
      <c r="AG261" s="111"/>
      <c r="AH261" s="112"/>
      <c r="AJ261" s="101"/>
      <c r="AL261" s="68" t="str" cm="1">
        <f t="array" aca="1" ref="AL261" ca="1">IF(N261="-","",HYPERLINK("#'DM01-AV-CH'!"&amp;RIGHT(CELL("adresse",OFFSET('DM01-AV-CH'!$G$6,N261-1,0)),LEN(CELL("adresse",OFFSET('DM01-AV-CH'!$G$6,N261-1,0)))-FIND("!",CELL("adresse",OFFSET('DM01-AV-CH'!$G$6,N261-1,0)))),"Modell"))</f>
        <v/>
      </c>
      <c r="AM261" s="96" t="str" cm="1">
        <f t="array" ref="AM261">IF($N261="-","",IF(INDEX('DM01-AV-CH'!$G$6:$G$2006,$N261)="","",INDEX('DM01-AV-CH'!$G$6:$G$2006,$N261)))</f>
        <v/>
      </c>
      <c r="AN261" s="97" t="str" cm="1">
        <f t="array" ref="AN261">IF($N261="-","",IF(INDEX('DM01-AV-CH'!$H$6:$H$2006,$N261)="","",INDEX('DM01-AV-CH'!$H$6:$H$2006,$N261)))</f>
        <v/>
      </c>
      <c r="AO261" s="98" t="str" cm="1">
        <f t="array" ref="AO261">IF($N261="-","",IF(INDEX('DM01-AV-CH'!$I$6:$I$2006,$N261)="","",INDEX('DM01-AV-CH'!$I$6:$I$2006,$N261)))</f>
        <v/>
      </c>
    </row>
    <row r="262" spans="1:41" x14ac:dyDescent="0.25">
      <c r="A262" s="201">
        <v>257</v>
      </c>
      <c r="B262" s="148" t="str" cm="1">
        <f t="array" ref="B262">IF(A262="","",INDEX(Korrelation!$E$4:$E$2004,A262))</f>
        <v>99</v>
      </c>
      <c r="C262" s="148">
        <f t="shared" si="30"/>
        <v>0</v>
      </c>
      <c r="D262" s="148">
        <f t="shared" si="31"/>
        <v>0</v>
      </c>
      <c r="E262" s="148">
        <f t="shared" si="32"/>
        <v>99</v>
      </c>
      <c r="F262" s="148" t="str">
        <f t="shared" si="33"/>
        <v/>
      </c>
      <c r="G262" s="148" t="str">
        <f t="shared" si="34"/>
        <v/>
      </c>
      <c r="H262" s="148" t="str" cm="1">
        <f t="array" ref="H262">IF(A262="","",INDEX(Korrelation!$F$4:$F$2004,A262))</f>
        <v>-</v>
      </c>
      <c r="I262" s="148">
        <f t="shared" si="35"/>
        <v>0</v>
      </c>
      <c r="J262" s="148">
        <f t="shared" si="36"/>
        <v>0</v>
      </c>
      <c r="K262" s="148" t="str">
        <f t="shared" si="37"/>
        <v/>
      </c>
      <c r="L262" s="148" t="str">
        <f t="shared" si="38"/>
        <v/>
      </c>
      <c r="M262" s="148" t="str">
        <f t="shared" si="39"/>
        <v/>
      </c>
      <c r="N262" s="148" t="str" cm="1">
        <f t="array" ref="N262">IF(A262="","",INDEX(Korrelation!$G$4:$G$2004,A262))</f>
        <v>-</v>
      </c>
      <c r="O262" s="148"/>
      <c r="P262" s="68" t="str" cm="1">
        <f t="array" aca="1" ref="P262" ca="1">IF(E262="",IF(K262="","",HYPERLINK("#DMAV_Dienste!"&amp;RIGHT(CELL("adresse",OFFSET(DMAV_Dienste!$E$6,K262-1,0)),LEN(CELL("adresse",OFFSET(DMAV_Dienste!$E$6,K262-1,0)))-FIND("!",CELL("adresse",OFFSET(DMAV_Dienste!$E$6,K262-1,0)))),"Dienst")),HYPERLINK("#DMAV_Modell!"&amp;RIGHT(CELL("adresse",OFFSET(DMAV_Modell!$G$6,E262-1,0)),LEN(CELL("adresse",OFFSET(DMAV_Modell!$G$6,E262-1,0)))-FIND("!",CELL("adresse",OFFSET(DMAV_Modell!$G$6,E262-1,0)))),"Modell"))</f>
        <v>Modell</v>
      </c>
      <c r="Q262" s="85" t="str" cm="1">
        <f t="array" ref="Q262">IF(E262="",IF(K262="","",IF(INDEX(DMAV_Dienste!$H$6:$H$2006,K262)="","",INDEX(DMAV_Dienste!$H$6:$H$2006,K262))),IF(INDEX(DMAV_Modell!$J$6:$J$2006,E262)="","",INDEX(DMAV_Modell!$J$6:$J$2006,E262)))</f>
        <v>ASSOCIATION</v>
      </c>
      <c r="R262" s="86" t="str" cm="1">
        <f t="array" ref="R262">IF(E262="",IF(K262="","",IF(INDEX(DMAV_Dienste!$G$6:$G$2006,K262)="","",INDEX(DMAV_Dienste!$G$6:$G$2006,K262))),IF(INDEX(DMAV_Modell!$I$6:$I$2006,E262)="","",INDEX(DMAV_Modell!$I$6:$I$2006,E262)))</f>
        <v>FixpunkteAVKategorie3</v>
      </c>
      <c r="S262" s="86" t="str" cm="1">
        <f t="array" ref="S262">IF(E262="",IF(K262="","",IF(INDEX(DMAV_Dienste!$I$6:$I$2006,K262)="","",INDEX(DMAV_Dienste!$I$6:$I$2006,K262))),IF(INDEX(DMAV_Modell!$K$6:$K$2006,E262)="","",INDEX(DMAV_Modell!$K$6:$K$2006,E262)))</f>
        <v>Untergang_LFP3</v>
      </c>
      <c r="T262" s="86" t="str" cm="1">
        <f t="array" ref="T262">IF(E262="",IF(K262="","",IF(INDEX(DMAV_Dienste!$L$6:$L$2006,K262)="","",INDEX(DMAV_Dienste!$L$6:$L$2006,K262))),IF(INDEX(DMAV_Modell!$N$6:$N$2006,E262)="","",INDEX(DMAV_Modell!$N$6:$N$2006,E262)))</f>
        <v>untergehendes_LFP3</v>
      </c>
      <c r="U262" s="87" t="str" cm="1">
        <f t="array" aca="1" ref="U262" ca="1">IF(AND(F262="",L262=""),"",HYPERLINK("#"&amp;RIGHT(CELL("dateiname"),LEN(CELL("dateiname"))-FIND("]",CELL("dateiname")))&amp;"!"&amp;CELL("adresse",OFFSET($F$6,MATCH(IF(F262="",L262,F262),$E$6:$E$2000,0)-1,4)),"STRUCT"))</f>
        <v/>
      </c>
      <c r="V262" s="88" t="str" cm="1">
        <f t="array" aca="1" ref="V262" ca="1">IF(AND(G262="",M262=""),"",HYPERLINK("#"&amp;RIGHT(CELL("dateiname"),LEN(CELL("dateiname"))-FIND("]",CELL("dateiname")))&amp;"!"&amp;CELL("adresse",OFFSET($G$6,MATCH(IF(G262="",M262,G262),$E$6:$E$2000,0)-1,3)),"SUBSTRUCT"))</f>
        <v/>
      </c>
      <c r="X262" s="104"/>
      <c r="Z262" s="117"/>
      <c r="AA262" s="118"/>
      <c r="AB262" s="119"/>
      <c r="AC262" s="120"/>
      <c r="AE262" s="109"/>
      <c r="AF262" s="110"/>
      <c r="AG262" s="111"/>
      <c r="AH262" s="112"/>
      <c r="AJ262" s="101"/>
      <c r="AL262" s="68" t="str" cm="1">
        <f t="array" aca="1" ref="AL262" ca="1">IF(N262="-","",HYPERLINK("#'DM01-AV-CH'!"&amp;RIGHT(CELL("adresse",OFFSET('DM01-AV-CH'!$G$6,N262-1,0)),LEN(CELL("adresse",OFFSET('DM01-AV-CH'!$G$6,N262-1,0)))-FIND("!",CELL("adresse",OFFSET('DM01-AV-CH'!$G$6,N262-1,0)))),"Modell"))</f>
        <v/>
      </c>
      <c r="AM262" s="96" t="str" cm="1">
        <f t="array" ref="AM262">IF($N262="-","",IF(INDEX('DM01-AV-CH'!$G$6:$G$2006,$N262)="","",INDEX('DM01-AV-CH'!$G$6:$G$2006,$N262)))</f>
        <v/>
      </c>
      <c r="AN262" s="97" t="str" cm="1">
        <f t="array" ref="AN262">IF($N262="-","",IF(INDEX('DM01-AV-CH'!$H$6:$H$2006,$N262)="","",INDEX('DM01-AV-CH'!$H$6:$H$2006,$N262)))</f>
        <v/>
      </c>
      <c r="AO262" s="98" t="str" cm="1">
        <f t="array" ref="AO262">IF($N262="-","",IF(INDEX('DM01-AV-CH'!$I$6:$I$2006,$N262)="","",INDEX('DM01-AV-CH'!$I$6:$I$2006,$N262)))</f>
        <v/>
      </c>
    </row>
    <row r="263" spans="1:41" x14ac:dyDescent="0.25">
      <c r="A263" s="201">
        <v>258</v>
      </c>
      <c r="B263" s="148" t="str" cm="1">
        <f t="array" ref="B263">IF(A263="","",INDEX(Korrelation!$E$4:$E$2004,A263))</f>
        <v>100</v>
      </c>
      <c r="C263" s="148">
        <f t="shared" ref="C263:C326" si="40">IF(B263="",0,IF(ISERR(SEARCH(".",B263)),0,SEARCH(".",B263)))</f>
        <v>0</v>
      </c>
      <c r="D263" s="148">
        <f t="shared" ref="D263:D326" si="41">IF(C263=0,0,IF(ISERR(SEARCH(".",B263,C263+1)),0,SEARCH(".",B263,C263+1)))</f>
        <v>0</v>
      </c>
      <c r="E263" s="148">
        <f t="shared" ref="E263:E326" si="42">IF(B263="","",IF(B263="-","",_xlfn.NUMBERVALUE(IF(C263=0,B263,MID(B263,1,C263-1)))))</f>
        <v>100</v>
      </c>
      <c r="F263" s="148" t="str">
        <f t="shared" ref="F263:F326" si="43">IF(B263="","",IF(B263="-","",IF(C263=0,"",_xlfn.NUMBERVALUE(IF(D263=0,MID(B263,C263+1,LEN(B263)),MID(B263,C263+1,D263-C263-1))))))</f>
        <v/>
      </c>
      <c r="G263" s="148" t="str">
        <f t="shared" ref="G263:G326" si="44">IF(B263="","",IF(B263="-","",IF(D263=0,"",_xlfn.NUMBERVALUE(MID(B263,D263+1,LEN(B263))))))</f>
        <v/>
      </c>
      <c r="H263" s="148" t="str" cm="1">
        <f t="array" ref="H263">IF(A263="","",INDEX(Korrelation!$F$4:$F$2004,A263))</f>
        <v>-</v>
      </c>
      <c r="I263" s="148">
        <f t="shared" ref="I263:I326" si="45">IF(H263="",0,IF(ISERR(SEARCH(".",H263)),0,SEARCH(".",H263)))</f>
        <v>0</v>
      </c>
      <c r="J263" s="148">
        <f t="shared" ref="J263:J326" si="46">IF(I263=0,0,IF(ISERR(SEARCH(".",H263,I263+1)),0,SEARCH(".",H263,I263+1)))</f>
        <v>0</v>
      </c>
      <c r="K263" s="148" t="str">
        <f t="shared" ref="K263:K326" si="47">IF(H263="","",IF(H263="-","",_xlfn.NUMBERVALUE(IF(I263=0,H263,MID(H263,1,I263-1)))))</f>
        <v/>
      </c>
      <c r="L263" s="148" t="str">
        <f t="shared" ref="L263:L326" si="48">IF(H263="","",IF(H263="-","",IF(I263=0,"",_xlfn.NUMBERVALUE(IF(J263=0,MID(H263,I263+1,LEN(H263)),MID(H263,I263+1,J263-I263-1))))))</f>
        <v/>
      </c>
      <c r="M263" s="148" t="str">
        <f t="shared" ref="M263:M326" si="49">IF(H263="","",IF(H263="-","",IF(J263=0,"",_xlfn.NUMBERVALUE(MID(H263,J263+1,LEN(H263))))))</f>
        <v/>
      </c>
      <c r="N263" s="148" t="str" cm="1">
        <f t="array" ref="N263">IF(A263="","",INDEX(Korrelation!$G$4:$G$2004,A263))</f>
        <v>-</v>
      </c>
      <c r="O263" s="148"/>
      <c r="P263" s="68" t="str" cm="1">
        <f t="array" aca="1" ref="P263" ca="1">IF(E263="",IF(K263="","",HYPERLINK("#DMAV_Dienste!"&amp;RIGHT(CELL("adresse",OFFSET(DMAV_Dienste!$E$6,K263-1,0)),LEN(CELL("adresse",OFFSET(DMAV_Dienste!$E$6,K263-1,0)))-FIND("!",CELL("adresse",OFFSET(DMAV_Dienste!$E$6,K263-1,0)))),"Dienst")),HYPERLINK("#DMAV_Modell!"&amp;RIGHT(CELL("adresse",OFFSET(DMAV_Modell!$G$6,E263-1,0)),LEN(CELL("adresse",OFFSET(DMAV_Modell!$G$6,E263-1,0)))-FIND("!",CELL("adresse",OFFSET(DMAV_Modell!$G$6,E263-1,0)))),"Modell"))</f>
        <v>Modell</v>
      </c>
      <c r="Q263" s="85" t="str" cm="1">
        <f t="array" ref="Q263">IF(E263="",IF(K263="","",IF(INDEX(DMAV_Dienste!$H$6:$H$2006,K263)="","",INDEX(DMAV_Dienste!$H$6:$H$2006,K263))),IF(INDEX(DMAV_Modell!$J$6:$J$2006,E263)="","",INDEX(DMAV_Modell!$J$6:$J$2006,E263)))</f>
        <v>VIEW</v>
      </c>
      <c r="R263" s="86" t="str" cm="1">
        <f t="array" ref="R263">IF(E263="",IF(K263="","",IF(INDEX(DMAV_Dienste!$G$6:$G$2006,K263)="","",INDEX(DMAV_Dienste!$G$6:$G$2006,K263))),IF(INDEX(DMAV_Modell!$I$6:$I$2006,E263)="","",INDEX(DMAV_Modell!$I$6:$I$2006,E263)))</f>
        <v>FixpunkteAVKategorie3</v>
      </c>
      <c r="S263" s="86" t="str" cm="1">
        <f t="array" ref="S263">IF(E263="",IF(K263="","",IF(INDEX(DMAV_Dienste!$I$6:$I$2006,K263)="","",INDEX(DMAV_Dienste!$I$6:$I$2006,K263))),IF(INDEX(DMAV_Modell!$K$6:$K$2006,E263)="","",INDEX(DMAV_Modell!$K$6:$K$2006,E263)))</f>
        <v>LFP3_Gueltig</v>
      </c>
      <c r="T263" s="86" t="str" cm="1">
        <f t="array" ref="T263">IF(E263="",IF(K263="","",IF(INDEX(DMAV_Dienste!$L$6:$L$2006,K263)="","",INDEX(DMAV_Dienste!$L$6:$L$2006,K263))),IF(INDEX(DMAV_Modell!$N$6:$N$2006,E263)="","",INDEX(DMAV_Modell!$N$6:$N$2006,E263)))</f>
        <v>PROJECTION OF</v>
      </c>
      <c r="U263" s="87" t="str" cm="1">
        <f t="array" aca="1" ref="U263" ca="1">IF(AND(F263="",L263=""),"",HYPERLINK("#"&amp;RIGHT(CELL("dateiname"),LEN(CELL("dateiname"))-FIND("]",CELL("dateiname")))&amp;"!"&amp;CELL("adresse",OFFSET($F$6,MATCH(IF(F263="",L263,F263),$E$6:$E$2000,0)-1,4)),"STRUCT"))</f>
        <v/>
      </c>
      <c r="V263" s="88" t="str" cm="1">
        <f t="array" aca="1" ref="V263" ca="1">IF(AND(G263="",M263=""),"",HYPERLINK("#"&amp;RIGHT(CELL("dateiname"),LEN(CELL("dateiname"))-FIND("]",CELL("dateiname")))&amp;"!"&amp;CELL("adresse",OFFSET($G$6,MATCH(IF(G263="",M263,G263),$E$6:$E$2000,0)-1,3)),"SUBSTRUCT"))</f>
        <v/>
      </c>
      <c r="X263" s="104"/>
      <c r="Z263" s="117"/>
      <c r="AA263" s="118"/>
      <c r="AB263" s="119"/>
      <c r="AC263" s="120"/>
      <c r="AE263" s="109"/>
      <c r="AF263" s="110"/>
      <c r="AG263" s="111"/>
      <c r="AH263" s="112"/>
      <c r="AJ263" s="101"/>
      <c r="AL263" s="68" t="str" cm="1">
        <f t="array" aca="1" ref="AL263" ca="1">IF(N263="-","",HYPERLINK("#'DM01-AV-CH'!"&amp;RIGHT(CELL("adresse",OFFSET('DM01-AV-CH'!$G$6,N263-1,0)),LEN(CELL("adresse",OFFSET('DM01-AV-CH'!$G$6,N263-1,0)))-FIND("!",CELL("adresse",OFFSET('DM01-AV-CH'!$G$6,N263-1,0)))),"Modell"))</f>
        <v/>
      </c>
      <c r="AM263" s="96" t="str" cm="1">
        <f t="array" ref="AM263">IF($N263="-","",IF(INDEX('DM01-AV-CH'!$G$6:$G$2006,$N263)="","",INDEX('DM01-AV-CH'!$G$6:$G$2006,$N263)))</f>
        <v/>
      </c>
      <c r="AN263" s="97" t="str" cm="1">
        <f t="array" ref="AN263">IF($N263="-","",IF(INDEX('DM01-AV-CH'!$H$6:$H$2006,$N263)="","",INDEX('DM01-AV-CH'!$H$6:$H$2006,$N263)))</f>
        <v/>
      </c>
      <c r="AO263" s="98" t="str" cm="1">
        <f t="array" ref="AO263">IF($N263="-","",IF(INDEX('DM01-AV-CH'!$I$6:$I$2006,$N263)="","",INDEX('DM01-AV-CH'!$I$6:$I$2006,$N263)))</f>
        <v/>
      </c>
    </row>
    <row r="264" spans="1:41" x14ac:dyDescent="0.25">
      <c r="A264" s="201">
        <v>259</v>
      </c>
      <c r="B264" s="148" t="str" cm="1">
        <f t="array" ref="B264">IF(A264="","",INDEX(Korrelation!$E$4:$E$2004,A264))</f>
        <v>101</v>
      </c>
      <c r="C264" s="148">
        <f t="shared" si="40"/>
        <v>0</v>
      </c>
      <c r="D264" s="148">
        <f t="shared" si="41"/>
        <v>0</v>
      </c>
      <c r="E264" s="148">
        <f t="shared" si="42"/>
        <v>101</v>
      </c>
      <c r="F264" s="148" t="str">
        <f t="shared" si="43"/>
        <v/>
      </c>
      <c r="G264" s="148" t="str">
        <f t="shared" si="44"/>
        <v/>
      </c>
      <c r="H264" s="148" t="str" cm="1">
        <f t="array" ref="H264">IF(A264="","",INDEX(Korrelation!$F$4:$F$2004,A264))</f>
        <v>-</v>
      </c>
      <c r="I264" s="148">
        <f t="shared" si="45"/>
        <v>0</v>
      </c>
      <c r="J264" s="148">
        <f t="shared" si="46"/>
        <v>0</v>
      </c>
      <c r="K264" s="148" t="str">
        <f t="shared" si="47"/>
        <v/>
      </c>
      <c r="L264" s="148" t="str">
        <f t="shared" si="48"/>
        <v/>
      </c>
      <c r="M264" s="148" t="str">
        <f t="shared" si="49"/>
        <v/>
      </c>
      <c r="N264" s="148" t="str" cm="1">
        <f t="array" ref="N264">IF(A264="","",INDEX(Korrelation!$G$4:$G$2004,A264))</f>
        <v>-</v>
      </c>
      <c r="O264" s="148"/>
      <c r="P264" s="68" t="str" cm="1">
        <f t="array" aca="1" ref="P264" ca="1">IF(E264="",IF(K264="","",HYPERLINK("#DMAV_Dienste!"&amp;RIGHT(CELL("adresse",OFFSET(DMAV_Dienste!$E$6,K264-1,0)),LEN(CELL("adresse",OFFSET(DMAV_Dienste!$E$6,K264-1,0)))-FIND("!",CELL("adresse",OFFSET(DMAV_Dienste!$E$6,K264-1,0)))),"Dienst")),HYPERLINK("#DMAV_Modell!"&amp;RIGHT(CELL("adresse",OFFSET(DMAV_Modell!$G$6,E264-1,0)),LEN(CELL("adresse",OFFSET(DMAV_Modell!$G$6,E264-1,0)))-FIND("!",CELL("adresse",OFFSET(DMAV_Modell!$G$6,E264-1,0)))),"Modell"))</f>
        <v>Modell</v>
      </c>
      <c r="Q264" s="85" t="str" cm="1">
        <f t="array" ref="Q264">IF(E264="",IF(K264="","",IF(INDEX(DMAV_Dienste!$H$6:$H$2006,K264)="","",INDEX(DMAV_Dienste!$H$6:$H$2006,K264))),IF(INDEX(DMAV_Modell!$J$6:$J$2006,E264)="","",INDEX(DMAV_Modell!$J$6:$J$2006,E264)))</f>
        <v>VIEW</v>
      </c>
      <c r="R264" s="86" t="str" cm="1">
        <f t="array" ref="R264">IF(E264="",IF(K264="","",IF(INDEX(DMAV_Dienste!$G$6:$G$2006,K264)="","",INDEX(DMAV_Dienste!$G$6:$G$2006,K264))),IF(INDEX(DMAV_Modell!$I$6:$I$2006,E264)="","",INDEX(DMAV_Modell!$I$6:$I$2006,E264)))</f>
        <v>FixpunkteAVKategorie3</v>
      </c>
      <c r="S264" s="86" t="str" cm="1">
        <f t="array" ref="S264">IF(E264="",IF(K264="","",IF(INDEX(DMAV_Dienste!$I$6:$I$2006,K264)="","",INDEX(DMAV_Dienste!$I$6:$I$2006,K264))),IF(INDEX(DMAV_Modell!$K$6:$K$2006,E264)="","",INDEX(DMAV_Modell!$K$6:$K$2006,E264)))</f>
        <v>LFP3_Gueltig</v>
      </c>
      <c r="T264" s="86" t="str" cm="1">
        <f t="array" ref="T264">IF(E264="",IF(K264="","",IF(INDEX(DMAV_Dienste!$L$6:$L$2006,K264)="","",INDEX(DMAV_Dienste!$L$6:$L$2006,K264))),IF(INDEX(DMAV_Modell!$N$6:$N$2006,E264)="","",INDEX(DMAV_Modell!$N$6:$N$2006,E264)))</f>
        <v>WHERE DEFINED(@PH1@) AND NOT(DEFINED(@PH2@))</v>
      </c>
      <c r="U264" s="87" t="str" cm="1">
        <f t="array" aca="1" ref="U264" ca="1">IF(AND(F264="",L264=""),"",HYPERLINK("#"&amp;RIGHT(CELL("dateiname"),LEN(CELL("dateiname"))-FIND("]",CELL("dateiname")))&amp;"!"&amp;CELL("adresse",OFFSET($F$6,MATCH(IF(F264="",L264,F264),$E$6:$E$2000,0)-1,4)),"STRUCT"))</f>
        <v/>
      </c>
      <c r="V264" s="88" t="str" cm="1">
        <f t="array" aca="1" ref="V264" ca="1">IF(AND(G264="",M264=""),"",HYPERLINK("#"&amp;RIGHT(CELL("dateiname"),LEN(CELL("dateiname"))-FIND("]",CELL("dateiname")))&amp;"!"&amp;CELL("adresse",OFFSET($G$6,MATCH(IF(G264="",M264,G264),$E$6:$E$2000,0)-1,3)),"SUBSTRUCT"))</f>
        <v/>
      </c>
      <c r="X264" s="104"/>
      <c r="Z264" s="117"/>
      <c r="AA264" s="118"/>
      <c r="AB264" s="119"/>
      <c r="AC264" s="120"/>
      <c r="AE264" s="109"/>
      <c r="AF264" s="110"/>
      <c r="AG264" s="111"/>
      <c r="AH264" s="112"/>
      <c r="AJ264" s="101"/>
      <c r="AL264" s="68" t="str" cm="1">
        <f t="array" aca="1" ref="AL264" ca="1">IF(N264="-","",HYPERLINK("#'DM01-AV-CH'!"&amp;RIGHT(CELL("adresse",OFFSET('DM01-AV-CH'!$G$6,N264-1,0)),LEN(CELL("adresse",OFFSET('DM01-AV-CH'!$G$6,N264-1,0)))-FIND("!",CELL("adresse",OFFSET('DM01-AV-CH'!$G$6,N264-1,0)))),"Modell"))</f>
        <v/>
      </c>
      <c r="AM264" s="96" t="str" cm="1">
        <f t="array" ref="AM264">IF($N264="-","",IF(INDEX('DM01-AV-CH'!$G$6:$G$2006,$N264)="","",INDEX('DM01-AV-CH'!$G$6:$G$2006,$N264)))</f>
        <v/>
      </c>
      <c r="AN264" s="97" t="str" cm="1">
        <f t="array" ref="AN264">IF($N264="-","",IF(INDEX('DM01-AV-CH'!$H$6:$H$2006,$N264)="","",INDEX('DM01-AV-CH'!$H$6:$H$2006,$N264)))</f>
        <v/>
      </c>
      <c r="AO264" s="98" t="str" cm="1">
        <f t="array" ref="AO264">IF($N264="-","",IF(INDEX('DM01-AV-CH'!$I$6:$I$2006,$N264)="","",INDEX('DM01-AV-CH'!$I$6:$I$2006,$N264)))</f>
        <v/>
      </c>
    </row>
    <row r="265" spans="1:41" x14ac:dyDescent="0.25">
      <c r="A265" s="201">
        <v>260</v>
      </c>
      <c r="B265" s="148" t="str" cm="1">
        <f t="array" ref="B265">IF(A265="","",INDEX(Korrelation!$E$4:$E$2004,A265))</f>
        <v>102</v>
      </c>
      <c r="C265" s="148">
        <f t="shared" si="40"/>
        <v>0</v>
      </c>
      <c r="D265" s="148">
        <f t="shared" si="41"/>
        <v>0</v>
      </c>
      <c r="E265" s="148">
        <f t="shared" si="42"/>
        <v>102</v>
      </c>
      <c r="F265" s="148" t="str">
        <f t="shared" si="43"/>
        <v/>
      </c>
      <c r="G265" s="148" t="str">
        <f t="shared" si="44"/>
        <v/>
      </c>
      <c r="H265" s="148" t="str" cm="1">
        <f t="array" ref="H265">IF(A265="","",INDEX(Korrelation!$F$4:$F$2004,A265))</f>
        <v>-</v>
      </c>
      <c r="I265" s="148">
        <f t="shared" si="45"/>
        <v>0</v>
      </c>
      <c r="J265" s="148">
        <f t="shared" si="46"/>
        <v>0</v>
      </c>
      <c r="K265" s="148" t="str">
        <f t="shared" si="47"/>
        <v/>
      </c>
      <c r="L265" s="148" t="str">
        <f t="shared" si="48"/>
        <v/>
      </c>
      <c r="M265" s="148" t="str">
        <f t="shared" si="49"/>
        <v/>
      </c>
      <c r="N265" s="148" t="str" cm="1">
        <f t="array" ref="N265">IF(A265="","",INDEX(Korrelation!$G$4:$G$2004,A265))</f>
        <v>-</v>
      </c>
      <c r="O265" s="148"/>
      <c r="P265" s="68" t="str" cm="1">
        <f t="array" aca="1" ref="P265" ca="1">IF(E265="",IF(K265="","",HYPERLINK("#DMAV_Dienste!"&amp;RIGHT(CELL("adresse",OFFSET(DMAV_Dienste!$E$6,K265-1,0)),LEN(CELL("adresse",OFFSET(DMAV_Dienste!$E$6,K265-1,0)))-FIND("!",CELL("adresse",OFFSET(DMAV_Dienste!$E$6,K265-1,0)))),"Dienst")),HYPERLINK("#DMAV_Modell!"&amp;RIGHT(CELL("adresse",OFFSET(DMAV_Modell!$G$6,E265-1,0)),LEN(CELL("adresse",OFFSET(DMAV_Modell!$G$6,E265-1,0)))-FIND("!",CELL("adresse",OFFSET(DMAV_Modell!$G$6,E265-1,0)))),"Modell"))</f>
        <v>Modell</v>
      </c>
      <c r="Q265" s="85" t="str" cm="1">
        <f t="array" ref="Q265">IF(E265="",IF(K265="","",IF(INDEX(DMAV_Dienste!$H$6:$H$2006,K265)="","",INDEX(DMAV_Dienste!$H$6:$H$2006,K265))),IF(INDEX(DMAV_Modell!$J$6:$J$2006,E265)="","",INDEX(DMAV_Modell!$J$6:$J$2006,E265)))</f>
        <v>VIEW</v>
      </c>
      <c r="R265" s="86" t="str" cm="1">
        <f t="array" ref="R265">IF(E265="",IF(K265="","",IF(INDEX(DMAV_Dienste!$G$6:$G$2006,K265)="","",INDEX(DMAV_Dienste!$G$6:$G$2006,K265))),IF(INDEX(DMAV_Modell!$I$6:$I$2006,E265)="","",INDEX(DMAV_Modell!$I$6:$I$2006,E265)))</f>
        <v>FixpunkteAVKategorie3</v>
      </c>
      <c r="S265" s="86" t="str" cm="1">
        <f t="array" ref="S265">IF(E265="",IF(K265="","",IF(INDEX(DMAV_Dienste!$I$6:$I$2006,K265)="","",INDEX(DMAV_Dienste!$I$6:$I$2006,K265))),IF(INDEX(DMAV_Modell!$K$6:$K$2006,E265)="","",INDEX(DMAV_Modell!$K$6:$K$2006,E265)))</f>
        <v>LFP3_Gueltig</v>
      </c>
      <c r="T265" s="86" t="str" cm="1">
        <f t="array" ref="T265">IF(E265="",IF(K265="","",IF(INDEX(DMAV_Dienste!$L$6:$L$2006,K265)="","",INDEX(DMAV_Dienste!$L$6:$L$2006,K265))),IF(INDEX(DMAV_Modell!$N$6:$N$2006,E265)="","",INDEX(DMAV_Modell!$N$6:$N$2006,E265)))</f>
        <v>= ALL OF</v>
      </c>
      <c r="U265" s="87" t="str" cm="1">
        <f t="array" aca="1" ref="U265" ca="1">IF(AND(F265="",L265=""),"",HYPERLINK("#"&amp;RIGHT(CELL("dateiname"),LEN(CELL("dateiname"))-FIND("]",CELL("dateiname")))&amp;"!"&amp;CELL("adresse",OFFSET($F$6,MATCH(IF(F265="",L265,F265),$E$6:$E$2000,0)-1,4)),"STRUCT"))</f>
        <v/>
      </c>
      <c r="V265" s="88" t="str" cm="1">
        <f t="array" aca="1" ref="V265" ca="1">IF(AND(G265="",M265=""),"",HYPERLINK("#"&amp;RIGHT(CELL("dateiname"),LEN(CELL("dateiname"))-FIND("]",CELL("dateiname")))&amp;"!"&amp;CELL("adresse",OFFSET($G$6,MATCH(IF(G265="",M265,G265),$E$6:$E$2000,0)-1,3)),"SUBSTRUCT"))</f>
        <v/>
      </c>
      <c r="X265" s="104"/>
      <c r="Z265" s="117"/>
      <c r="AA265" s="118"/>
      <c r="AB265" s="119"/>
      <c r="AC265" s="120"/>
      <c r="AE265" s="109"/>
      <c r="AF265" s="110"/>
      <c r="AG265" s="111"/>
      <c r="AH265" s="112"/>
      <c r="AJ265" s="101"/>
      <c r="AL265" s="68" t="str" cm="1">
        <f t="array" aca="1" ref="AL265" ca="1">IF(N265="-","",HYPERLINK("#'DM01-AV-CH'!"&amp;RIGHT(CELL("adresse",OFFSET('DM01-AV-CH'!$G$6,N265-1,0)),LEN(CELL("adresse",OFFSET('DM01-AV-CH'!$G$6,N265-1,0)))-FIND("!",CELL("adresse",OFFSET('DM01-AV-CH'!$G$6,N265-1,0)))),"Modell"))</f>
        <v/>
      </c>
      <c r="AM265" s="96" t="str" cm="1">
        <f t="array" ref="AM265">IF($N265="-","",IF(INDEX('DM01-AV-CH'!$G$6:$G$2006,$N265)="","",INDEX('DM01-AV-CH'!$G$6:$G$2006,$N265)))</f>
        <v/>
      </c>
      <c r="AN265" s="97" t="str" cm="1">
        <f t="array" ref="AN265">IF($N265="-","",IF(INDEX('DM01-AV-CH'!$H$6:$H$2006,$N265)="","",INDEX('DM01-AV-CH'!$H$6:$H$2006,$N265)))</f>
        <v/>
      </c>
      <c r="AO265" s="98" t="str" cm="1">
        <f t="array" ref="AO265">IF($N265="-","",IF(INDEX('DM01-AV-CH'!$I$6:$I$2006,$N265)="","",INDEX('DM01-AV-CH'!$I$6:$I$2006,$N265)))</f>
        <v/>
      </c>
    </row>
    <row r="266" spans="1:41" x14ac:dyDescent="0.25">
      <c r="A266" s="201">
        <v>261</v>
      </c>
      <c r="B266" s="148" t="str" cm="1">
        <f t="array" ref="B266">IF(A266="","",INDEX(Korrelation!$E$4:$E$2004,A266))</f>
        <v>103</v>
      </c>
      <c r="C266" s="148">
        <f t="shared" si="40"/>
        <v>0</v>
      </c>
      <c r="D266" s="148">
        <f t="shared" si="41"/>
        <v>0</v>
      </c>
      <c r="E266" s="148">
        <f t="shared" si="42"/>
        <v>103</v>
      </c>
      <c r="F266" s="148" t="str">
        <f t="shared" si="43"/>
        <v/>
      </c>
      <c r="G266" s="148" t="str">
        <f t="shared" si="44"/>
        <v/>
      </c>
      <c r="H266" s="148" t="str" cm="1">
        <f t="array" ref="H266">IF(A266="","",INDEX(Korrelation!$F$4:$F$2004,A266))</f>
        <v>-</v>
      </c>
      <c r="I266" s="148">
        <f t="shared" si="45"/>
        <v>0</v>
      </c>
      <c r="J266" s="148">
        <f t="shared" si="46"/>
        <v>0</v>
      </c>
      <c r="K266" s="148" t="str">
        <f t="shared" si="47"/>
        <v/>
      </c>
      <c r="L266" s="148" t="str">
        <f t="shared" si="48"/>
        <v/>
      </c>
      <c r="M266" s="148" t="str">
        <f t="shared" si="49"/>
        <v/>
      </c>
      <c r="N266" s="148" t="str" cm="1">
        <f t="array" ref="N266">IF(A266="","",INDEX(Korrelation!$G$4:$G$2004,A266))</f>
        <v>-</v>
      </c>
      <c r="O266" s="148"/>
      <c r="P266" s="68" t="str" cm="1">
        <f t="array" aca="1" ref="P266" ca="1">IF(E266="",IF(K266="","",HYPERLINK("#DMAV_Dienste!"&amp;RIGHT(CELL("adresse",OFFSET(DMAV_Dienste!$E$6,K266-1,0)),LEN(CELL("adresse",OFFSET(DMAV_Dienste!$E$6,K266-1,0)))-FIND("!",CELL("adresse",OFFSET(DMAV_Dienste!$E$6,K266-1,0)))),"Dienst")),HYPERLINK("#DMAV_Modell!"&amp;RIGHT(CELL("adresse",OFFSET(DMAV_Modell!$G$6,E266-1,0)),LEN(CELL("adresse",OFFSET(DMAV_Modell!$G$6,E266-1,0)))-FIND("!",CELL("adresse",OFFSET(DMAV_Modell!$G$6,E266-1,0)))),"Modell"))</f>
        <v>Modell</v>
      </c>
      <c r="Q266" s="85" t="str" cm="1">
        <f t="array" ref="Q266">IF(E266="",IF(K266="","",IF(INDEX(DMAV_Dienste!$H$6:$H$2006,K266)="","",INDEX(DMAV_Dienste!$H$6:$H$2006,K266))),IF(INDEX(DMAV_Modell!$J$6:$J$2006,E266)="","",INDEX(DMAV_Modell!$J$6:$J$2006,E266)))</f>
        <v>VIEW</v>
      </c>
      <c r="R266" s="86" t="str" cm="1">
        <f t="array" ref="R266">IF(E266="",IF(K266="","",IF(INDEX(DMAV_Dienste!$G$6:$G$2006,K266)="","",INDEX(DMAV_Dienste!$G$6:$G$2006,K266))),IF(INDEX(DMAV_Modell!$I$6:$I$2006,E266)="","",INDEX(DMAV_Modell!$I$6:$I$2006,E266)))</f>
        <v>FixpunkteAVKategorie3</v>
      </c>
      <c r="S266" s="86" t="str" cm="1">
        <f t="array" ref="S266">IF(E266="",IF(K266="","",IF(INDEX(DMAV_Dienste!$I$6:$I$2006,K266)="","",INDEX(DMAV_Dienste!$I$6:$I$2006,K266))),IF(INDEX(DMAV_Modell!$K$6:$K$2006,E266)="","",INDEX(DMAV_Modell!$K$6:$K$2006,E266)))</f>
        <v>LFP3_Gueltig</v>
      </c>
      <c r="T266" s="86" t="str" cm="1">
        <f t="array" ref="T266">IF(E266="",IF(K266="","",IF(INDEX(DMAV_Dienste!$L$6:$L$2006,K266)="","",INDEX(DMAV_Dienste!$L$6:$L$2006,K266))),IF(INDEX(DMAV_Modell!$N$6:$N$2006,E266)="","",INDEX(DMAV_Modell!$N$6:$N$2006,E266)))</f>
        <v>Geometrie</v>
      </c>
      <c r="U266" s="87" t="str" cm="1">
        <f t="array" aca="1" ref="U266" ca="1">IF(AND(F266="",L266=""),"",HYPERLINK("#"&amp;RIGHT(CELL("dateiname"),LEN(CELL("dateiname"))-FIND("]",CELL("dateiname")))&amp;"!"&amp;CELL("adresse",OFFSET($F$6,MATCH(IF(F266="",L266,F266),$E$6:$E$2000,0)-1,4)),"STRUCT"))</f>
        <v/>
      </c>
      <c r="V266" s="88" t="str" cm="1">
        <f t="array" aca="1" ref="V266" ca="1">IF(AND(G266="",M266=""),"",HYPERLINK("#"&amp;RIGHT(CELL("dateiname"),LEN(CELL("dateiname"))-FIND("]",CELL("dateiname")))&amp;"!"&amp;CELL("adresse",OFFSET($G$6,MATCH(IF(G266="",M266,G266),$E$6:$E$2000,0)-1,3)),"SUBSTRUCT"))</f>
        <v/>
      </c>
      <c r="X266" s="104"/>
      <c r="Z266" s="117"/>
      <c r="AA266" s="118"/>
      <c r="AB266" s="119"/>
      <c r="AC266" s="120"/>
      <c r="AE266" s="109"/>
      <c r="AF266" s="110"/>
      <c r="AG266" s="111"/>
      <c r="AH266" s="112"/>
      <c r="AJ266" s="101"/>
      <c r="AL266" s="68" t="str" cm="1">
        <f t="array" aca="1" ref="AL266" ca="1">IF(N266="-","",HYPERLINK("#'DM01-AV-CH'!"&amp;RIGHT(CELL("adresse",OFFSET('DM01-AV-CH'!$G$6,N266-1,0)),LEN(CELL("adresse",OFFSET('DM01-AV-CH'!$G$6,N266-1,0)))-FIND("!",CELL("adresse",OFFSET('DM01-AV-CH'!$G$6,N266-1,0)))),"Modell"))</f>
        <v/>
      </c>
      <c r="AM266" s="96" t="str" cm="1">
        <f t="array" ref="AM266">IF($N266="-","",IF(INDEX('DM01-AV-CH'!$G$6:$G$2006,$N266)="","",INDEX('DM01-AV-CH'!$G$6:$G$2006,$N266)))</f>
        <v/>
      </c>
      <c r="AN266" s="97" t="str" cm="1">
        <f t="array" ref="AN266">IF($N266="-","",IF(INDEX('DM01-AV-CH'!$H$6:$H$2006,$N266)="","",INDEX('DM01-AV-CH'!$H$6:$H$2006,$N266)))</f>
        <v/>
      </c>
      <c r="AO266" s="98" t="str" cm="1">
        <f t="array" ref="AO266">IF($N266="-","",IF(INDEX('DM01-AV-CH'!$I$6:$I$2006,$N266)="","",INDEX('DM01-AV-CH'!$I$6:$I$2006,$N266)))</f>
        <v/>
      </c>
    </row>
    <row r="267" spans="1:41" x14ac:dyDescent="0.25">
      <c r="A267" s="201">
        <v>262</v>
      </c>
      <c r="B267" s="148" t="str" cm="1">
        <f t="array" ref="B267">IF(A267="","",INDEX(Korrelation!$E$4:$E$2004,A267))</f>
        <v>104</v>
      </c>
      <c r="C267" s="148">
        <f t="shared" si="40"/>
        <v>0</v>
      </c>
      <c r="D267" s="148">
        <f t="shared" si="41"/>
        <v>0</v>
      </c>
      <c r="E267" s="148">
        <f t="shared" si="42"/>
        <v>104</v>
      </c>
      <c r="F267" s="148" t="str">
        <f t="shared" si="43"/>
        <v/>
      </c>
      <c r="G267" s="148" t="str">
        <f t="shared" si="44"/>
        <v/>
      </c>
      <c r="H267" s="148" t="str" cm="1">
        <f t="array" ref="H267">IF(A267="","",INDEX(Korrelation!$F$4:$F$2004,A267))</f>
        <v>-</v>
      </c>
      <c r="I267" s="148">
        <f t="shared" si="45"/>
        <v>0</v>
      </c>
      <c r="J267" s="148">
        <f t="shared" si="46"/>
        <v>0</v>
      </c>
      <c r="K267" s="148" t="str">
        <f t="shared" si="47"/>
        <v/>
      </c>
      <c r="L267" s="148" t="str">
        <f t="shared" si="48"/>
        <v/>
      </c>
      <c r="M267" s="148" t="str">
        <f t="shared" si="49"/>
        <v/>
      </c>
      <c r="N267" s="148" t="str" cm="1">
        <f t="array" ref="N267">IF(A267="","",INDEX(Korrelation!$G$4:$G$2004,A267))</f>
        <v>-</v>
      </c>
      <c r="O267" s="148"/>
      <c r="P267" s="68" t="str" cm="1">
        <f t="array" aca="1" ref="P267" ca="1">IF(E267="",IF(K267="","",HYPERLINK("#DMAV_Dienste!"&amp;RIGHT(CELL("adresse",OFFSET(DMAV_Dienste!$E$6,K267-1,0)),LEN(CELL("adresse",OFFSET(DMAV_Dienste!$E$6,K267-1,0)))-FIND("!",CELL("adresse",OFFSET(DMAV_Dienste!$E$6,K267-1,0)))),"Dienst")),HYPERLINK("#DMAV_Modell!"&amp;RIGHT(CELL("adresse",OFFSET(DMAV_Modell!$G$6,E267-1,0)),LEN(CELL("adresse",OFFSET(DMAV_Modell!$G$6,E267-1,0)))-FIND("!",CELL("adresse",OFFSET(DMAV_Modell!$G$6,E267-1,0)))),"Modell"))</f>
        <v>Modell</v>
      </c>
      <c r="Q267" s="85" t="str" cm="1">
        <f t="array" ref="Q267">IF(E267="",IF(K267="","",IF(INDEX(DMAV_Dienste!$H$6:$H$2006,K267)="","",INDEX(DMAV_Dienste!$H$6:$H$2006,K267))),IF(INDEX(DMAV_Modell!$J$6:$J$2006,E267)="","",INDEX(DMAV_Modell!$J$6:$J$2006,E267)))</f>
        <v>VIEW</v>
      </c>
      <c r="R267" s="86" t="str" cm="1">
        <f t="array" ref="R267">IF(E267="",IF(K267="","",IF(INDEX(DMAV_Dienste!$G$6:$G$2006,K267)="","",INDEX(DMAV_Dienste!$G$6:$G$2006,K267))),IF(INDEX(DMAV_Modell!$I$6:$I$2006,E267)="","",INDEX(DMAV_Modell!$I$6:$I$2006,E267)))</f>
        <v>FixpunkteAVKategorie3</v>
      </c>
      <c r="S267" s="86" t="str" cm="1">
        <f t="array" ref="S267">IF(E267="",IF(K267="","",IF(INDEX(DMAV_Dienste!$I$6:$I$2006,K267)="","",INDEX(DMAV_Dienste!$I$6:$I$2006,K267))),IF(INDEX(DMAV_Modell!$K$6:$K$2006,E267)="","",INDEX(DMAV_Modell!$K$6:$K$2006,E267)))</f>
        <v>LFP3_Gueltig</v>
      </c>
      <c r="T267" s="86" t="str" cm="1">
        <f t="array" ref="T267">IF(E267="",IF(K267="","",IF(INDEX(DMAV_Dienste!$L$6:$L$2006,K267)="","",INDEX(DMAV_Dienste!$L$6:$L$2006,K267))),IF(INDEX(DMAV_Modell!$N$6:$N$2006,E267)="","",INDEX(DMAV_Modell!$N$6:$N$2006,E267)))</f>
        <v>NBIdent</v>
      </c>
      <c r="U267" s="87" t="str" cm="1">
        <f t="array" aca="1" ref="U267" ca="1">IF(AND(F267="",L267=""),"",HYPERLINK("#"&amp;RIGHT(CELL("dateiname"),LEN(CELL("dateiname"))-FIND("]",CELL("dateiname")))&amp;"!"&amp;CELL("adresse",OFFSET($F$6,MATCH(IF(F267="",L267,F267),$E$6:$E$2000,0)-1,4)),"STRUCT"))</f>
        <v/>
      </c>
      <c r="V267" s="88" t="str" cm="1">
        <f t="array" aca="1" ref="V267" ca="1">IF(AND(G267="",M267=""),"",HYPERLINK("#"&amp;RIGHT(CELL("dateiname"),LEN(CELL("dateiname"))-FIND("]",CELL("dateiname")))&amp;"!"&amp;CELL("adresse",OFFSET($G$6,MATCH(IF(G267="",M267,G267),$E$6:$E$2000,0)-1,3)),"SUBSTRUCT"))</f>
        <v/>
      </c>
      <c r="X267" s="104"/>
      <c r="Z267" s="117"/>
      <c r="AA267" s="118"/>
      <c r="AB267" s="119"/>
      <c r="AC267" s="120"/>
      <c r="AE267" s="109"/>
      <c r="AF267" s="110"/>
      <c r="AG267" s="111"/>
      <c r="AH267" s="112"/>
      <c r="AJ267" s="101"/>
      <c r="AL267" s="68" t="str" cm="1">
        <f t="array" aca="1" ref="AL267" ca="1">IF(N267="-","",HYPERLINK("#'DM01-AV-CH'!"&amp;RIGHT(CELL("adresse",OFFSET('DM01-AV-CH'!$G$6,N267-1,0)),LEN(CELL("adresse",OFFSET('DM01-AV-CH'!$G$6,N267-1,0)))-FIND("!",CELL("adresse",OFFSET('DM01-AV-CH'!$G$6,N267-1,0)))),"Modell"))</f>
        <v/>
      </c>
      <c r="AM267" s="96" t="str" cm="1">
        <f t="array" ref="AM267">IF($N267="-","",IF(INDEX('DM01-AV-CH'!$G$6:$G$2006,$N267)="","",INDEX('DM01-AV-CH'!$G$6:$G$2006,$N267)))</f>
        <v/>
      </c>
      <c r="AN267" s="97" t="str" cm="1">
        <f t="array" ref="AN267">IF($N267="-","",IF(INDEX('DM01-AV-CH'!$H$6:$H$2006,$N267)="","",INDEX('DM01-AV-CH'!$H$6:$H$2006,$N267)))</f>
        <v/>
      </c>
      <c r="AO267" s="98" t="str" cm="1">
        <f t="array" ref="AO267">IF($N267="-","",IF(INDEX('DM01-AV-CH'!$I$6:$I$2006,$N267)="","",INDEX('DM01-AV-CH'!$I$6:$I$2006,$N267)))</f>
        <v/>
      </c>
    </row>
    <row r="268" spans="1:41" x14ac:dyDescent="0.25">
      <c r="A268" s="201">
        <v>263</v>
      </c>
      <c r="B268" s="148" t="str" cm="1">
        <f t="array" ref="B268">IF(A268="","",INDEX(Korrelation!$E$4:$E$2004,A268))</f>
        <v>105</v>
      </c>
      <c r="C268" s="148">
        <f t="shared" si="40"/>
        <v>0</v>
      </c>
      <c r="D268" s="148">
        <f t="shared" si="41"/>
        <v>0</v>
      </c>
      <c r="E268" s="148">
        <f t="shared" si="42"/>
        <v>105</v>
      </c>
      <c r="F268" s="148" t="str">
        <f t="shared" si="43"/>
        <v/>
      </c>
      <c r="G268" s="148" t="str">
        <f t="shared" si="44"/>
        <v/>
      </c>
      <c r="H268" s="148" t="str" cm="1">
        <f t="array" ref="H268">IF(A268="","",INDEX(Korrelation!$F$4:$F$2004,A268))</f>
        <v>-</v>
      </c>
      <c r="I268" s="148">
        <f t="shared" si="45"/>
        <v>0</v>
      </c>
      <c r="J268" s="148">
        <f t="shared" si="46"/>
        <v>0</v>
      </c>
      <c r="K268" s="148" t="str">
        <f t="shared" si="47"/>
        <v/>
      </c>
      <c r="L268" s="148" t="str">
        <f t="shared" si="48"/>
        <v/>
      </c>
      <c r="M268" s="148" t="str">
        <f t="shared" si="49"/>
        <v/>
      </c>
      <c r="N268" s="148" t="str" cm="1">
        <f t="array" ref="N268">IF(A268="","",INDEX(Korrelation!$G$4:$G$2004,A268))</f>
        <v>-</v>
      </c>
      <c r="O268" s="148"/>
      <c r="P268" s="68" t="str" cm="1">
        <f t="array" aca="1" ref="P268" ca="1">IF(E268="",IF(K268="","",HYPERLINK("#DMAV_Dienste!"&amp;RIGHT(CELL("adresse",OFFSET(DMAV_Dienste!$E$6,K268-1,0)),LEN(CELL("adresse",OFFSET(DMAV_Dienste!$E$6,K268-1,0)))-FIND("!",CELL("adresse",OFFSET(DMAV_Dienste!$E$6,K268-1,0)))),"Dienst")),HYPERLINK("#DMAV_Modell!"&amp;RIGHT(CELL("adresse",OFFSET(DMAV_Modell!$G$6,E268-1,0)),LEN(CELL("adresse",OFFSET(DMAV_Modell!$G$6,E268-1,0)))-FIND("!",CELL("adresse",OFFSET(DMAV_Modell!$G$6,E268-1,0)))),"Modell"))</f>
        <v>Modell</v>
      </c>
      <c r="Q268" s="85" t="str" cm="1">
        <f t="array" ref="Q268">IF(E268="",IF(K268="","",IF(INDEX(DMAV_Dienste!$H$6:$H$2006,K268)="","",INDEX(DMAV_Dienste!$H$6:$H$2006,K268))),IF(INDEX(DMAV_Modell!$J$6:$J$2006,E268)="","",INDEX(DMAV_Modell!$J$6:$J$2006,E268)))</f>
        <v>VIEW</v>
      </c>
      <c r="R268" s="86" t="str" cm="1">
        <f t="array" ref="R268">IF(E268="",IF(K268="","",IF(INDEX(DMAV_Dienste!$G$6:$G$2006,K268)="","",INDEX(DMAV_Dienste!$G$6:$G$2006,K268))),IF(INDEX(DMAV_Modell!$I$6:$I$2006,E268)="","",INDEX(DMAV_Modell!$I$6:$I$2006,E268)))</f>
        <v>FixpunkteAVKategorie3</v>
      </c>
      <c r="S268" s="86" t="str" cm="1">
        <f t="array" ref="S268">IF(E268="",IF(K268="","",IF(INDEX(DMAV_Dienste!$I$6:$I$2006,K268)="","",INDEX(DMAV_Dienste!$I$6:$I$2006,K268))),IF(INDEX(DMAV_Modell!$K$6:$K$2006,E268)="","",INDEX(DMAV_Modell!$K$6:$K$2006,E268)))</f>
        <v>LFP3_Gueltig</v>
      </c>
      <c r="T268" s="86" t="str" cm="1">
        <f t="array" ref="T268">IF(E268="",IF(K268="","",IF(INDEX(DMAV_Dienste!$L$6:$L$2006,K268)="","",INDEX(DMAV_Dienste!$L$6:$L$2006,K268))),IF(INDEX(DMAV_Modell!$N$6:$N$2006,E268)="","",INDEX(DMAV_Modell!$N$6:$N$2006,E268)))</f>
        <v>Nummer</v>
      </c>
      <c r="U268" s="87" t="str" cm="1">
        <f t="array" aca="1" ref="U268" ca="1">IF(AND(F268="",L268=""),"",HYPERLINK("#"&amp;RIGHT(CELL("dateiname"),LEN(CELL("dateiname"))-FIND("]",CELL("dateiname")))&amp;"!"&amp;CELL("adresse",OFFSET($F$6,MATCH(IF(F268="",L268,F268),$E$6:$E$2000,0)-1,4)),"STRUCT"))</f>
        <v/>
      </c>
      <c r="V268" s="88" t="str" cm="1">
        <f t="array" aca="1" ref="V268" ca="1">IF(AND(G268="",M268=""),"",HYPERLINK("#"&amp;RIGHT(CELL("dateiname"),LEN(CELL("dateiname"))-FIND("]",CELL("dateiname")))&amp;"!"&amp;CELL("adresse",OFFSET($G$6,MATCH(IF(G268="",M268,G268),$E$6:$E$2000,0)-1,3)),"SUBSTRUCT"))</f>
        <v/>
      </c>
      <c r="X268" s="104"/>
      <c r="Z268" s="117"/>
      <c r="AA268" s="118"/>
      <c r="AB268" s="119"/>
      <c r="AC268" s="120"/>
      <c r="AE268" s="109"/>
      <c r="AF268" s="110"/>
      <c r="AG268" s="111"/>
      <c r="AH268" s="112"/>
      <c r="AJ268" s="101"/>
      <c r="AL268" s="68" t="str" cm="1">
        <f t="array" aca="1" ref="AL268" ca="1">IF(N268="-","",HYPERLINK("#'DM01-AV-CH'!"&amp;RIGHT(CELL("adresse",OFFSET('DM01-AV-CH'!$G$6,N268-1,0)),LEN(CELL("adresse",OFFSET('DM01-AV-CH'!$G$6,N268-1,0)))-FIND("!",CELL("adresse",OFFSET('DM01-AV-CH'!$G$6,N268-1,0)))),"Modell"))</f>
        <v/>
      </c>
      <c r="AM268" s="96" t="str" cm="1">
        <f t="array" ref="AM268">IF($N268="-","",IF(INDEX('DM01-AV-CH'!$G$6:$G$2006,$N268)="","",INDEX('DM01-AV-CH'!$G$6:$G$2006,$N268)))</f>
        <v/>
      </c>
      <c r="AN268" s="97" t="str" cm="1">
        <f t="array" ref="AN268">IF($N268="-","",IF(INDEX('DM01-AV-CH'!$H$6:$H$2006,$N268)="","",INDEX('DM01-AV-CH'!$H$6:$H$2006,$N268)))</f>
        <v/>
      </c>
      <c r="AO268" s="98" t="str" cm="1">
        <f t="array" ref="AO268">IF($N268="-","",IF(INDEX('DM01-AV-CH'!$I$6:$I$2006,$N268)="","",INDEX('DM01-AV-CH'!$I$6:$I$2006,$N268)))</f>
        <v/>
      </c>
    </row>
    <row r="269" spans="1:41" x14ac:dyDescent="0.25">
      <c r="A269" s="201">
        <v>264</v>
      </c>
      <c r="B269" s="148" t="str" cm="1">
        <f t="array" ref="B269">IF(A269="","",INDEX(Korrelation!$E$4:$E$2004,A269))</f>
        <v>106</v>
      </c>
      <c r="C269" s="148">
        <f t="shared" si="40"/>
        <v>0</v>
      </c>
      <c r="D269" s="148">
        <f t="shared" si="41"/>
        <v>0</v>
      </c>
      <c r="E269" s="148">
        <f t="shared" si="42"/>
        <v>106</v>
      </c>
      <c r="F269" s="148" t="str">
        <f t="shared" si="43"/>
        <v/>
      </c>
      <c r="G269" s="148" t="str">
        <f t="shared" si="44"/>
        <v/>
      </c>
      <c r="H269" s="148" t="str" cm="1">
        <f t="array" ref="H269">IF(A269="","",INDEX(Korrelation!$F$4:$F$2004,A269))</f>
        <v>-</v>
      </c>
      <c r="I269" s="148">
        <f t="shared" si="45"/>
        <v>0</v>
      </c>
      <c r="J269" s="148">
        <f t="shared" si="46"/>
        <v>0</v>
      </c>
      <c r="K269" s="148" t="str">
        <f t="shared" si="47"/>
        <v/>
      </c>
      <c r="L269" s="148" t="str">
        <f t="shared" si="48"/>
        <v/>
      </c>
      <c r="M269" s="148" t="str">
        <f t="shared" si="49"/>
        <v/>
      </c>
      <c r="N269" s="148" cm="1">
        <f t="array" ref="N269">IF(A269="","",INDEX(Korrelation!$G$4:$G$2004,A269))</f>
        <v>149</v>
      </c>
      <c r="O269" s="148"/>
      <c r="P269" s="68" t="str" cm="1">
        <f t="array" aca="1" ref="P269" ca="1">IF(E269="",IF(K269="","",HYPERLINK("#DMAV_Dienste!"&amp;RIGHT(CELL("adresse",OFFSET(DMAV_Dienste!$E$6,K269-1,0)),LEN(CELL("adresse",OFFSET(DMAV_Dienste!$E$6,K269-1,0)))-FIND("!",CELL("adresse",OFFSET(DMAV_Dienste!$E$6,K269-1,0)))),"Dienst")),HYPERLINK("#DMAV_Modell!"&amp;RIGHT(CELL("adresse",OFFSET(DMAV_Modell!$G$6,E269-1,0)),LEN(CELL("adresse",OFFSET(DMAV_Modell!$G$6,E269-1,0)))-FIND("!",CELL("adresse",OFFSET(DMAV_Modell!$G$6,E269-1,0)))),"Modell"))</f>
        <v>Modell</v>
      </c>
      <c r="Q269" s="85" t="str" cm="1">
        <f t="array" ref="Q269">IF(E269="",IF(K269="","",IF(INDEX(DMAV_Dienste!$H$6:$H$2006,K269)="","",INDEX(DMAV_Dienste!$H$6:$H$2006,K269))),IF(INDEX(DMAV_Modell!$J$6:$J$2006,E269)="","",INDEX(DMAV_Modell!$J$6:$J$2006,E269)))</f>
        <v>CLASS</v>
      </c>
      <c r="R269" s="86" t="str" cm="1">
        <f t="array" ref="R269">IF(E269="",IF(K269="","",IF(INDEX(DMAV_Dienste!$G$6:$G$2006,K269)="","",INDEX(DMAV_Dienste!$G$6:$G$2006,K269))),IF(INDEX(DMAV_Modell!$I$6:$I$2006,E269)="","",INDEX(DMAV_Modell!$I$6:$I$2006,E269)))</f>
        <v>FixpunkteAVKategorie3</v>
      </c>
      <c r="S269" s="86" t="str" cm="1">
        <f t="array" ref="S269">IF(E269="",IF(K269="","",IF(INDEX(DMAV_Dienste!$I$6:$I$2006,K269)="","",INDEX(DMAV_Dienste!$I$6:$I$2006,K269))),IF(INDEX(DMAV_Modell!$K$6:$K$2006,E269)="","",INDEX(DMAV_Modell!$K$6:$K$2006,E269)))</f>
        <v>HFP3Nachfuehrung</v>
      </c>
      <c r="T269" s="86" t="str" cm="1">
        <f t="array" ref="T269">IF(E269="",IF(K269="","",IF(INDEX(DMAV_Dienste!$L$6:$L$2006,K269)="","",INDEX(DMAV_Dienste!$L$6:$L$2006,K269))),IF(INDEX(DMAV_Modell!$N$6:$N$2006,E269)="","",INDEX(DMAV_Modell!$N$6:$N$2006,E269)))</f>
        <v>NBIdent</v>
      </c>
      <c r="U269" s="87" t="str" cm="1">
        <f t="array" aca="1" ref="U269" ca="1">IF(AND(F269="",L269=""),"",HYPERLINK("#"&amp;RIGHT(CELL("dateiname"),LEN(CELL("dateiname"))-FIND("]",CELL("dateiname")))&amp;"!"&amp;CELL("adresse",OFFSET($F$6,MATCH(IF(F269="",L269,F269),$E$6:$E$2000,0)-1,4)),"STRUCT"))</f>
        <v/>
      </c>
      <c r="V269" s="88" t="str" cm="1">
        <f t="array" aca="1" ref="V269" ca="1">IF(AND(G269="",M269=""),"",HYPERLINK("#"&amp;RIGHT(CELL("dateiname"),LEN(CELL("dateiname"))-FIND("]",CELL("dateiname")))&amp;"!"&amp;CELL("adresse",OFFSET($G$6,MATCH(IF(G269="",M269,G269),$E$6:$E$2000,0)-1,3)),"SUBSTRUCT"))</f>
        <v/>
      </c>
      <c r="X269" s="104"/>
      <c r="Z269" s="117"/>
      <c r="AA269" s="118"/>
      <c r="AB269" s="119"/>
      <c r="AC269" s="120"/>
      <c r="AE269" s="109"/>
      <c r="AF269" s="110"/>
      <c r="AG269" s="111"/>
      <c r="AH269" s="112"/>
      <c r="AJ269" s="101"/>
      <c r="AL269" s="68" t="str" cm="1">
        <f t="array" aca="1" ref="AL269" ca="1">IF(N269="-","",HYPERLINK("#'DM01-AV-CH'!"&amp;RIGHT(CELL("adresse",OFFSET('DM01-AV-CH'!$G$6,N269-1,0)),LEN(CELL("adresse",OFFSET('DM01-AV-CH'!$G$6,N269-1,0)))-FIND("!",CELL("adresse",OFFSET('DM01-AV-CH'!$G$6,N269-1,0)))),"Modell"))</f>
        <v>Modell</v>
      </c>
      <c r="AM269" s="96" t="str" cm="1">
        <f t="array" ref="AM269">IF($N269="-","",IF(INDEX('DM01-AV-CH'!$G$6:$G$2006,$N269)="","",INDEX('DM01-AV-CH'!$G$6:$G$2006,$N269)))</f>
        <v>FixpunkteKategorie3</v>
      </c>
      <c r="AN269" s="97" t="str" cm="1">
        <f t="array" ref="AN269">IF($N269="-","",IF(INDEX('DM01-AV-CH'!$H$6:$H$2006,$N269)="","",INDEX('DM01-AV-CH'!$H$6:$H$2006,$N269)))</f>
        <v>HFP3Nachfuehrung</v>
      </c>
      <c r="AO269" s="98" t="str" cm="1">
        <f t="array" ref="AO269">IF($N269="-","",IF(INDEX('DM01-AV-CH'!$I$6:$I$2006,$N269)="","",INDEX('DM01-AV-CH'!$I$6:$I$2006,$N269)))</f>
        <v>NBIdent</v>
      </c>
    </row>
    <row r="270" spans="1:41" x14ac:dyDescent="0.25">
      <c r="A270" s="201">
        <v>265</v>
      </c>
      <c r="B270" s="148" t="str" cm="1">
        <f t="array" ref="B270">IF(A270="","",INDEX(Korrelation!$E$4:$E$2004,A270))</f>
        <v>107</v>
      </c>
      <c r="C270" s="148">
        <f t="shared" si="40"/>
        <v>0</v>
      </c>
      <c r="D270" s="148">
        <f t="shared" si="41"/>
        <v>0</v>
      </c>
      <c r="E270" s="148">
        <f t="shared" si="42"/>
        <v>107</v>
      </c>
      <c r="F270" s="148" t="str">
        <f t="shared" si="43"/>
        <v/>
      </c>
      <c r="G270" s="148" t="str">
        <f t="shared" si="44"/>
        <v/>
      </c>
      <c r="H270" s="148" t="str" cm="1">
        <f t="array" ref="H270">IF(A270="","",INDEX(Korrelation!$F$4:$F$2004,A270))</f>
        <v>-</v>
      </c>
      <c r="I270" s="148">
        <f t="shared" si="45"/>
        <v>0</v>
      </c>
      <c r="J270" s="148">
        <f t="shared" si="46"/>
        <v>0</v>
      </c>
      <c r="K270" s="148" t="str">
        <f t="shared" si="47"/>
        <v/>
      </c>
      <c r="L270" s="148" t="str">
        <f t="shared" si="48"/>
        <v/>
      </c>
      <c r="M270" s="148" t="str">
        <f t="shared" si="49"/>
        <v/>
      </c>
      <c r="N270" s="148" cm="1">
        <f t="array" ref="N270">IF(A270="","",INDEX(Korrelation!$G$4:$G$2004,A270))</f>
        <v>150</v>
      </c>
      <c r="O270" s="148"/>
      <c r="P270" s="68" t="str" cm="1">
        <f t="array" aca="1" ref="P270" ca="1">IF(E270="",IF(K270="","",HYPERLINK("#DMAV_Dienste!"&amp;RIGHT(CELL("adresse",OFFSET(DMAV_Dienste!$E$6,K270-1,0)),LEN(CELL("adresse",OFFSET(DMAV_Dienste!$E$6,K270-1,0)))-FIND("!",CELL("adresse",OFFSET(DMAV_Dienste!$E$6,K270-1,0)))),"Dienst")),HYPERLINK("#DMAV_Modell!"&amp;RIGHT(CELL("adresse",OFFSET(DMAV_Modell!$G$6,E270-1,0)),LEN(CELL("adresse",OFFSET(DMAV_Modell!$G$6,E270-1,0)))-FIND("!",CELL("adresse",OFFSET(DMAV_Modell!$G$6,E270-1,0)))),"Modell"))</f>
        <v>Modell</v>
      </c>
      <c r="Q270" s="85" t="str" cm="1">
        <f t="array" ref="Q270">IF(E270="",IF(K270="","",IF(INDEX(DMAV_Dienste!$H$6:$H$2006,K270)="","",INDEX(DMAV_Dienste!$H$6:$H$2006,K270))),IF(INDEX(DMAV_Modell!$J$6:$J$2006,E270)="","",INDEX(DMAV_Modell!$J$6:$J$2006,E270)))</f>
        <v>CLASS</v>
      </c>
      <c r="R270" s="86" t="str" cm="1">
        <f t="array" ref="R270">IF(E270="",IF(K270="","",IF(INDEX(DMAV_Dienste!$G$6:$G$2006,K270)="","",INDEX(DMAV_Dienste!$G$6:$G$2006,K270))),IF(INDEX(DMAV_Modell!$I$6:$I$2006,E270)="","",INDEX(DMAV_Modell!$I$6:$I$2006,E270)))</f>
        <v>FixpunkteAVKategorie3</v>
      </c>
      <c r="S270" s="86" t="str" cm="1">
        <f t="array" ref="S270">IF(E270="",IF(K270="","",IF(INDEX(DMAV_Dienste!$I$6:$I$2006,K270)="","",INDEX(DMAV_Dienste!$I$6:$I$2006,K270))),IF(INDEX(DMAV_Modell!$K$6:$K$2006,E270)="","",INDEX(DMAV_Modell!$K$6:$K$2006,E270)))</f>
        <v>HFP3Nachfuehrung</v>
      </c>
      <c r="T270" s="86" t="str" cm="1">
        <f t="array" ref="T270">IF(E270="",IF(K270="","",IF(INDEX(DMAV_Dienste!$L$6:$L$2006,K270)="","",INDEX(DMAV_Dienste!$L$6:$L$2006,K270))),IF(INDEX(DMAV_Modell!$N$6:$N$2006,E270)="","",INDEX(DMAV_Modell!$N$6:$N$2006,E270)))</f>
        <v>Identifikator</v>
      </c>
      <c r="U270" s="87" t="str" cm="1">
        <f t="array" aca="1" ref="U270" ca="1">IF(AND(F270="",L270=""),"",HYPERLINK("#"&amp;RIGHT(CELL("dateiname"),LEN(CELL("dateiname"))-FIND("]",CELL("dateiname")))&amp;"!"&amp;CELL("adresse",OFFSET($F$6,MATCH(IF(F270="",L270,F270),$E$6:$E$2000,0)-1,4)),"STRUCT"))</f>
        <v/>
      </c>
      <c r="V270" s="88" t="str" cm="1">
        <f t="array" aca="1" ref="V270" ca="1">IF(AND(G270="",M270=""),"",HYPERLINK("#"&amp;RIGHT(CELL("dateiname"),LEN(CELL("dateiname"))-FIND("]",CELL("dateiname")))&amp;"!"&amp;CELL("adresse",OFFSET($G$6,MATCH(IF(G270="",M270,G270),$E$6:$E$2000,0)-1,3)),"SUBSTRUCT"))</f>
        <v/>
      </c>
      <c r="X270" s="104"/>
      <c r="Z270" s="117"/>
      <c r="AA270" s="118"/>
      <c r="AB270" s="119"/>
      <c r="AC270" s="120"/>
      <c r="AE270" s="109"/>
      <c r="AF270" s="110"/>
      <c r="AG270" s="111"/>
      <c r="AH270" s="112"/>
      <c r="AJ270" s="101"/>
      <c r="AL270" s="68" t="str" cm="1">
        <f t="array" aca="1" ref="AL270" ca="1">IF(N270="-","",HYPERLINK("#'DM01-AV-CH'!"&amp;RIGHT(CELL("adresse",OFFSET('DM01-AV-CH'!$G$6,N270-1,0)),LEN(CELL("adresse",OFFSET('DM01-AV-CH'!$G$6,N270-1,0)))-FIND("!",CELL("adresse",OFFSET('DM01-AV-CH'!$G$6,N270-1,0)))),"Modell"))</f>
        <v>Modell</v>
      </c>
      <c r="AM270" s="96" t="str" cm="1">
        <f t="array" ref="AM270">IF($N270="-","",IF(INDEX('DM01-AV-CH'!$G$6:$G$2006,$N270)="","",INDEX('DM01-AV-CH'!$G$6:$G$2006,$N270)))</f>
        <v>FixpunkteKategorie3</v>
      </c>
      <c r="AN270" s="97" t="str" cm="1">
        <f t="array" ref="AN270">IF($N270="-","",IF(INDEX('DM01-AV-CH'!$H$6:$H$2006,$N270)="","",INDEX('DM01-AV-CH'!$H$6:$H$2006,$N270)))</f>
        <v>HFP3Nachfuehrung</v>
      </c>
      <c r="AO270" s="98" t="str" cm="1">
        <f t="array" ref="AO270">IF($N270="-","",IF(INDEX('DM01-AV-CH'!$I$6:$I$2006,$N270)="","",INDEX('DM01-AV-CH'!$I$6:$I$2006,$N270)))</f>
        <v>Identifikator</v>
      </c>
    </row>
    <row r="271" spans="1:41" x14ac:dyDescent="0.25">
      <c r="A271" s="201">
        <v>266</v>
      </c>
      <c r="B271" s="148" t="str" cm="1">
        <f t="array" ref="B271">IF(A271="","",INDEX(Korrelation!$E$4:$E$2004,A271))</f>
        <v>108</v>
      </c>
      <c r="C271" s="148">
        <f t="shared" si="40"/>
        <v>0</v>
      </c>
      <c r="D271" s="148">
        <f t="shared" si="41"/>
        <v>0</v>
      </c>
      <c r="E271" s="148">
        <f t="shared" si="42"/>
        <v>108</v>
      </c>
      <c r="F271" s="148" t="str">
        <f t="shared" si="43"/>
        <v/>
      </c>
      <c r="G271" s="148" t="str">
        <f t="shared" si="44"/>
        <v/>
      </c>
      <c r="H271" s="148" t="str" cm="1">
        <f t="array" ref="H271">IF(A271="","",INDEX(Korrelation!$F$4:$F$2004,A271))</f>
        <v>-</v>
      </c>
      <c r="I271" s="148">
        <f t="shared" si="45"/>
        <v>0</v>
      </c>
      <c r="J271" s="148">
        <f t="shared" si="46"/>
        <v>0</v>
      </c>
      <c r="K271" s="148" t="str">
        <f t="shared" si="47"/>
        <v/>
      </c>
      <c r="L271" s="148" t="str">
        <f t="shared" si="48"/>
        <v/>
      </c>
      <c r="M271" s="148" t="str">
        <f t="shared" si="49"/>
        <v/>
      </c>
      <c r="N271" s="148" cm="1">
        <f t="array" ref="N271">IF(A271="","",INDEX(Korrelation!$G$4:$G$2004,A271))</f>
        <v>151</v>
      </c>
      <c r="O271" s="148"/>
      <c r="P271" s="68" t="str" cm="1">
        <f t="array" aca="1" ref="P271" ca="1">IF(E271="",IF(K271="","",HYPERLINK("#DMAV_Dienste!"&amp;RIGHT(CELL("adresse",OFFSET(DMAV_Dienste!$E$6,K271-1,0)),LEN(CELL("adresse",OFFSET(DMAV_Dienste!$E$6,K271-1,0)))-FIND("!",CELL("adresse",OFFSET(DMAV_Dienste!$E$6,K271-1,0)))),"Dienst")),HYPERLINK("#DMAV_Modell!"&amp;RIGHT(CELL("adresse",OFFSET(DMAV_Modell!$G$6,E271-1,0)),LEN(CELL("adresse",OFFSET(DMAV_Modell!$G$6,E271-1,0)))-FIND("!",CELL("adresse",OFFSET(DMAV_Modell!$G$6,E271-1,0)))),"Modell"))</f>
        <v>Modell</v>
      </c>
      <c r="Q271" s="85" t="str" cm="1">
        <f t="array" ref="Q271">IF(E271="",IF(K271="","",IF(INDEX(DMAV_Dienste!$H$6:$H$2006,K271)="","",INDEX(DMAV_Dienste!$H$6:$H$2006,K271))),IF(INDEX(DMAV_Modell!$J$6:$J$2006,E271)="","",INDEX(DMAV_Modell!$J$6:$J$2006,E271)))</f>
        <v>CLASS</v>
      </c>
      <c r="R271" s="86" t="str" cm="1">
        <f t="array" ref="R271">IF(E271="",IF(K271="","",IF(INDEX(DMAV_Dienste!$G$6:$G$2006,K271)="","",INDEX(DMAV_Dienste!$G$6:$G$2006,K271))),IF(INDEX(DMAV_Modell!$I$6:$I$2006,E271)="","",INDEX(DMAV_Modell!$I$6:$I$2006,E271)))</f>
        <v>FixpunkteAVKategorie3</v>
      </c>
      <c r="S271" s="86" t="str" cm="1">
        <f t="array" ref="S271">IF(E271="",IF(K271="","",IF(INDEX(DMAV_Dienste!$I$6:$I$2006,K271)="","",INDEX(DMAV_Dienste!$I$6:$I$2006,K271))),IF(INDEX(DMAV_Modell!$K$6:$K$2006,E271)="","",INDEX(DMAV_Modell!$K$6:$K$2006,E271)))</f>
        <v>HFP3Nachfuehrung</v>
      </c>
      <c r="T271" s="86" t="str" cm="1">
        <f t="array" ref="T271">IF(E271="",IF(K271="","",IF(INDEX(DMAV_Dienste!$L$6:$L$2006,K271)="","",INDEX(DMAV_Dienste!$L$6:$L$2006,K271))),IF(INDEX(DMAV_Modell!$N$6:$N$2006,E271)="","",INDEX(DMAV_Modell!$N$6:$N$2006,E271)))</f>
        <v>Beschreibung</v>
      </c>
      <c r="U271" s="87" t="str" cm="1">
        <f t="array" aca="1" ref="U271" ca="1">IF(AND(F271="",L271=""),"",HYPERLINK("#"&amp;RIGHT(CELL("dateiname"),LEN(CELL("dateiname"))-FIND("]",CELL("dateiname")))&amp;"!"&amp;CELL("adresse",OFFSET($F$6,MATCH(IF(F271="",L271,F271),$E$6:$E$2000,0)-1,4)),"STRUCT"))</f>
        <v/>
      </c>
      <c r="V271" s="88" t="str" cm="1">
        <f t="array" aca="1" ref="V271" ca="1">IF(AND(G271="",M271=""),"",HYPERLINK("#"&amp;RIGHT(CELL("dateiname"),LEN(CELL("dateiname"))-FIND("]",CELL("dateiname")))&amp;"!"&amp;CELL("adresse",OFFSET($G$6,MATCH(IF(G271="",M271,G271),$E$6:$E$2000,0)-1,3)),"SUBSTRUCT"))</f>
        <v/>
      </c>
      <c r="X271" s="104"/>
      <c r="Z271" s="117"/>
      <c r="AA271" s="118"/>
      <c r="AB271" s="119"/>
      <c r="AC271" s="120"/>
      <c r="AE271" s="109"/>
      <c r="AF271" s="110"/>
      <c r="AG271" s="111"/>
      <c r="AH271" s="112"/>
      <c r="AJ271" s="101"/>
      <c r="AL271" s="68" t="str" cm="1">
        <f t="array" aca="1" ref="AL271" ca="1">IF(N271="-","",HYPERLINK("#'DM01-AV-CH'!"&amp;RIGHT(CELL("adresse",OFFSET('DM01-AV-CH'!$G$6,N271-1,0)),LEN(CELL("adresse",OFFSET('DM01-AV-CH'!$G$6,N271-1,0)))-FIND("!",CELL("adresse",OFFSET('DM01-AV-CH'!$G$6,N271-1,0)))),"Modell"))</f>
        <v>Modell</v>
      </c>
      <c r="AM271" s="96" t="str" cm="1">
        <f t="array" ref="AM271">IF($N271="-","",IF(INDEX('DM01-AV-CH'!$G$6:$G$2006,$N271)="","",INDEX('DM01-AV-CH'!$G$6:$G$2006,$N271)))</f>
        <v>FixpunkteKategorie3</v>
      </c>
      <c r="AN271" s="97" t="str" cm="1">
        <f t="array" ref="AN271">IF($N271="-","",IF(INDEX('DM01-AV-CH'!$H$6:$H$2006,$N271)="","",INDEX('DM01-AV-CH'!$H$6:$H$2006,$N271)))</f>
        <v>HFP3Nachfuehrung</v>
      </c>
      <c r="AO271" s="98" t="str" cm="1">
        <f t="array" ref="AO271">IF($N271="-","",IF(INDEX('DM01-AV-CH'!$I$6:$I$2006,$N271)="","",INDEX('DM01-AV-CH'!$I$6:$I$2006,$N271)))</f>
        <v>Beschreibung</v>
      </c>
    </row>
    <row r="272" spans="1:41" x14ac:dyDescent="0.25">
      <c r="A272" s="201">
        <v>267</v>
      </c>
      <c r="B272" s="148" t="str" cm="1">
        <f t="array" ref="B272">IF(A272="","",INDEX(Korrelation!$E$4:$E$2004,A272))</f>
        <v>109</v>
      </c>
      <c r="C272" s="148">
        <f t="shared" si="40"/>
        <v>0</v>
      </c>
      <c r="D272" s="148">
        <f t="shared" si="41"/>
        <v>0</v>
      </c>
      <c r="E272" s="148">
        <f t="shared" si="42"/>
        <v>109</v>
      </c>
      <c r="F272" s="148" t="str">
        <f t="shared" si="43"/>
        <v/>
      </c>
      <c r="G272" s="148" t="str">
        <f t="shared" si="44"/>
        <v/>
      </c>
      <c r="H272" s="148" t="str" cm="1">
        <f t="array" ref="H272">IF(A272="","",INDEX(Korrelation!$F$4:$F$2004,A272))</f>
        <v>-</v>
      </c>
      <c r="I272" s="148">
        <f t="shared" si="45"/>
        <v>0</v>
      </c>
      <c r="J272" s="148">
        <f t="shared" si="46"/>
        <v>0</v>
      </c>
      <c r="K272" s="148" t="str">
        <f t="shared" si="47"/>
        <v/>
      </c>
      <c r="L272" s="148" t="str">
        <f t="shared" si="48"/>
        <v/>
      </c>
      <c r="M272" s="148" t="str">
        <f t="shared" si="49"/>
        <v/>
      </c>
      <c r="N272" s="148" cm="1">
        <f t="array" ref="N272">IF(A272="","",INDEX(Korrelation!$G$4:$G$2004,A272))</f>
        <v>152</v>
      </c>
      <c r="O272" s="148"/>
      <c r="P272" s="68" t="str" cm="1">
        <f t="array" aca="1" ref="P272" ca="1">IF(E272="",IF(K272="","",HYPERLINK("#DMAV_Dienste!"&amp;RIGHT(CELL("adresse",OFFSET(DMAV_Dienste!$E$6,K272-1,0)),LEN(CELL("adresse",OFFSET(DMAV_Dienste!$E$6,K272-1,0)))-FIND("!",CELL("adresse",OFFSET(DMAV_Dienste!$E$6,K272-1,0)))),"Dienst")),HYPERLINK("#DMAV_Modell!"&amp;RIGHT(CELL("adresse",OFFSET(DMAV_Modell!$G$6,E272-1,0)),LEN(CELL("adresse",OFFSET(DMAV_Modell!$G$6,E272-1,0)))-FIND("!",CELL("adresse",OFFSET(DMAV_Modell!$G$6,E272-1,0)))),"Modell"))</f>
        <v>Modell</v>
      </c>
      <c r="Q272" s="85" t="str" cm="1">
        <f t="array" ref="Q272">IF(E272="",IF(K272="","",IF(INDEX(DMAV_Dienste!$H$6:$H$2006,K272)="","",INDEX(DMAV_Dienste!$H$6:$H$2006,K272))),IF(INDEX(DMAV_Modell!$J$6:$J$2006,E272)="","",INDEX(DMAV_Modell!$J$6:$J$2006,E272)))</f>
        <v>CLASS</v>
      </c>
      <c r="R272" s="86" t="str" cm="1">
        <f t="array" ref="R272">IF(E272="",IF(K272="","",IF(INDEX(DMAV_Dienste!$G$6:$G$2006,K272)="","",INDEX(DMAV_Dienste!$G$6:$G$2006,K272))),IF(INDEX(DMAV_Modell!$I$6:$I$2006,E272)="","",INDEX(DMAV_Modell!$I$6:$I$2006,E272)))</f>
        <v>FixpunkteAVKategorie3</v>
      </c>
      <c r="S272" s="86" t="str" cm="1">
        <f t="array" ref="S272">IF(E272="",IF(K272="","",IF(INDEX(DMAV_Dienste!$I$6:$I$2006,K272)="","",INDEX(DMAV_Dienste!$I$6:$I$2006,K272))),IF(INDEX(DMAV_Modell!$K$6:$K$2006,E272)="","",INDEX(DMAV_Modell!$K$6:$K$2006,E272)))</f>
        <v>HFP3Nachfuehrung</v>
      </c>
      <c r="T272" s="86" t="str" cm="1">
        <f t="array" ref="T272">IF(E272="",IF(K272="","",IF(INDEX(DMAV_Dienste!$L$6:$L$2006,K272)="","",INDEX(DMAV_Dienste!$L$6:$L$2006,K272))),IF(INDEX(DMAV_Modell!$N$6:$N$2006,E272)="","",INDEX(DMAV_Modell!$N$6:$N$2006,E272)))</f>
        <v>Perimeter</v>
      </c>
      <c r="U272" s="87" t="str" cm="1">
        <f t="array" aca="1" ref="U272" ca="1">IF(AND(F272="",L272=""),"",HYPERLINK("#"&amp;RIGHT(CELL("dateiname"),LEN(CELL("dateiname"))-FIND("]",CELL("dateiname")))&amp;"!"&amp;CELL("adresse",OFFSET($F$6,MATCH(IF(F272="",L272,F272),$E$6:$E$2000,0)-1,4)),"STRUCT"))</f>
        <v/>
      </c>
      <c r="V272" s="88" t="str" cm="1">
        <f t="array" aca="1" ref="V272" ca="1">IF(AND(G272="",M272=""),"",HYPERLINK("#"&amp;RIGHT(CELL("dateiname"),LEN(CELL("dateiname"))-FIND("]",CELL("dateiname")))&amp;"!"&amp;CELL("adresse",OFFSET($G$6,MATCH(IF(G272="",M272,G272),$E$6:$E$2000,0)-1,3)),"SUBSTRUCT"))</f>
        <v/>
      </c>
      <c r="X272" s="104"/>
      <c r="Z272" s="117"/>
      <c r="AA272" s="118"/>
      <c r="AB272" s="119"/>
      <c r="AC272" s="120"/>
      <c r="AE272" s="109"/>
      <c r="AF272" s="110"/>
      <c r="AG272" s="111"/>
      <c r="AH272" s="112"/>
      <c r="AJ272" s="101"/>
      <c r="AL272" s="68" t="str" cm="1">
        <f t="array" aca="1" ref="AL272" ca="1">IF(N272="-","",HYPERLINK("#'DM01-AV-CH'!"&amp;RIGHT(CELL("adresse",OFFSET('DM01-AV-CH'!$G$6,N272-1,0)),LEN(CELL("adresse",OFFSET('DM01-AV-CH'!$G$6,N272-1,0)))-FIND("!",CELL("adresse",OFFSET('DM01-AV-CH'!$G$6,N272-1,0)))),"Modell"))</f>
        <v>Modell</v>
      </c>
      <c r="AM272" s="96" t="str" cm="1">
        <f t="array" ref="AM272">IF($N272="-","",IF(INDEX('DM01-AV-CH'!$G$6:$G$2006,$N272)="","",INDEX('DM01-AV-CH'!$G$6:$G$2006,$N272)))</f>
        <v>FixpunkteKategorie3</v>
      </c>
      <c r="AN272" s="97" t="str" cm="1">
        <f t="array" ref="AN272">IF($N272="-","",IF(INDEX('DM01-AV-CH'!$H$6:$H$2006,$N272)="","",INDEX('DM01-AV-CH'!$H$6:$H$2006,$N272)))</f>
        <v>HFP3Nachfuehrung</v>
      </c>
      <c r="AO272" s="98" t="str" cm="1">
        <f t="array" ref="AO272">IF($N272="-","",IF(INDEX('DM01-AV-CH'!$I$6:$I$2006,$N272)="","",INDEX('DM01-AV-CH'!$I$6:$I$2006,$N272)))</f>
        <v>Perimeter</v>
      </c>
    </row>
    <row r="273" spans="1:41" x14ac:dyDescent="0.25">
      <c r="A273" s="201">
        <v>268</v>
      </c>
      <c r="B273" s="148" t="str" cm="1">
        <f t="array" ref="B273">IF(A273="","",INDEX(Korrelation!$E$4:$E$2004,A273))</f>
        <v>110</v>
      </c>
      <c r="C273" s="148">
        <f t="shared" si="40"/>
        <v>0</v>
      </c>
      <c r="D273" s="148">
        <f t="shared" si="41"/>
        <v>0</v>
      </c>
      <c r="E273" s="148">
        <f t="shared" si="42"/>
        <v>110</v>
      </c>
      <c r="F273" s="148" t="str">
        <f t="shared" si="43"/>
        <v/>
      </c>
      <c r="G273" s="148" t="str">
        <f t="shared" si="44"/>
        <v/>
      </c>
      <c r="H273" s="148" t="str" cm="1">
        <f t="array" ref="H273">IF(A273="","",INDEX(Korrelation!$F$4:$F$2004,A273))</f>
        <v>-</v>
      </c>
      <c r="I273" s="148">
        <f t="shared" si="45"/>
        <v>0</v>
      </c>
      <c r="J273" s="148">
        <f t="shared" si="46"/>
        <v>0</v>
      </c>
      <c r="K273" s="148" t="str">
        <f t="shared" si="47"/>
        <v/>
      </c>
      <c r="L273" s="148" t="str">
        <f t="shared" si="48"/>
        <v/>
      </c>
      <c r="M273" s="148" t="str">
        <f t="shared" si="49"/>
        <v/>
      </c>
      <c r="N273" s="148" cm="1">
        <f t="array" ref="N273">IF(A273="","",INDEX(Korrelation!$G$4:$G$2004,A273))</f>
        <v>153</v>
      </c>
      <c r="O273" s="148"/>
      <c r="P273" s="68" t="str" cm="1">
        <f t="array" aca="1" ref="P273" ca="1">IF(E273="",IF(K273="","",HYPERLINK("#DMAV_Dienste!"&amp;RIGHT(CELL("adresse",OFFSET(DMAV_Dienste!$E$6,K273-1,0)),LEN(CELL("adresse",OFFSET(DMAV_Dienste!$E$6,K273-1,0)))-FIND("!",CELL("adresse",OFFSET(DMAV_Dienste!$E$6,K273-1,0)))),"Dienst")),HYPERLINK("#DMAV_Modell!"&amp;RIGHT(CELL("adresse",OFFSET(DMAV_Modell!$G$6,E273-1,0)),LEN(CELL("adresse",OFFSET(DMAV_Modell!$G$6,E273-1,0)))-FIND("!",CELL("adresse",OFFSET(DMAV_Modell!$G$6,E273-1,0)))),"Modell"))</f>
        <v>Modell</v>
      </c>
      <c r="Q273" s="85" t="str" cm="1">
        <f t="array" ref="Q273">IF(E273="",IF(K273="","",IF(INDEX(DMAV_Dienste!$H$6:$H$2006,K273)="","",INDEX(DMAV_Dienste!$H$6:$H$2006,K273))),IF(INDEX(DMAV_Modell!$J$6:$J$2006,E273)="","",INDEX(DMAV_Modell!$J$6:$J$2006,E273)))</f>
        <v>CLASS</v>
      </c>
      <c r="R273" s="86" t="str" cm="1">
        <f t="array" ref="R273">IF(E273="",IF(K273="","",IF(INDEX(DMAV_Dienste!$G$6:$G$2006,K273)="","",INDEX(DMAV_Dienste!$G$6:$G$2006,K273))),IF(INDEX(DMAV_Modell!$I$6:$I$2006,E273)="","",INDEX(DMAV_Modell!$I$6:$I$2006,E273)))</f>
        <v>FixpunkteAVKategorie3</v>
      </c>
      <c r="S273" s="86" t="str" cm="1">
        <f t="array" ref="S273">IF(E273="",IF(K273="","",IF(INDEX(DMAV_Dienste!$I$6:$I$2006,K273)="","",INDEX(DMAV_Dienste!$I$6:$I$2006,K273))),IF(INDEX(DMAV_Modell!$K$6:$K$2006,E273)="","",INDEX(DMAV_Modell!$K$6:$K$2006,E273)))</f>
        <v>HFP3Nachfuehrung</v>
      </c>
      <c r="T273" s="86" t="str" cm="1">
        <f t="array" ref="T273">IF(E273="",IF(K273="","",IF(INDEX(DMAV_Dienste!$L$6:$L$2006,K273)="","",INDEX(DMAV_Dienste!$L$6:$L$2006,K273))),IF(INDEX(DMAV_Modell!$N$6:$N$2006,E273)="","",INDEX(DMAV_Modell!$N$6:$N$2006,E273)))</f>
        <v>GueltigerEintrag</v>
      </c>
      <c r="U273" s="87" t="str" cm="1">
        <f t="array" aca="1" ref="U273" ca="1">IF(AND(F273="",L273=""),"",HYPERLINK("#"&amp;RIGHT(CELL("dateiname"),LEN(CELL("dateiname"))-FIND("]",CELL("dateiname")))&amp;"!"&amp;CELL("adresse",OFFSET($F$6,MATCH(IF(F273="",L273,F273),$E$6:$E$2000,0)-1,4)),"STRUCT"))</f>
        <v/>
      </c>
      <c r="V273" s="88" t="str" cm="1">
        <f t="array" aca="1" ref="V273" ca="1">IF(AND(G273="",M273=""),"",HYPERLINK("#"&amp;RIGHT(CELL("dateiname"),LEN(CELL("dateiname"))-FIND("]",CELL("dateiname")))&amp;"!"&amp;CELL("adresse",OFFSET($G$6,MATCH(IF(G273="",M273,G273),$E$6:$E$2000,0)-1,3)),"SUBSTRUCT"))</f>
        <v/>
      </c>
      <c r="X273" s="104"/>
      <c r="Z273" s="117"/>
      <c r="AA273" s="118"/>
      <c r="AB273" s="119"/>
      <c r="AC273" s="120"/>
      <c r="AE273" s="109"/>
      <c r="AF273" s="110"/>
      <c r="AG273" s="111"/>
      <c r="AH273" s="112"/>
      <c r="AJ273" s="101"/>
      <c r="AL273" s="68" t="str" cm="1">
        <f t="array" aca="1" ref="AL273" ca="1">IF(N273="-","",HYPERLINK("#'DM01-AV-CH'!"&amp;RIGHT(CELL("adresse",OFFSET('DM01-AV-CH'!$G$6,N273-1,0)),LEN(CELL("adresse",OFFSET('DM01-AV-CH'!$G$6,N273-1,0)))-FIND("!",CELL("adresse",OFFSET('DM01-AV-CH'!$G$6,N273-1,0)))),"Modell"))</f>
        <v>Modell</v>
      </c>
      <c r="AM273" s="96" t="str" cm="1">
        <f t="array" ref="AM273">IF($N273="-","",IF(INDEX('DM01-AV-CH'!$G$6:$G$2006,$N273)="","",INDEX('DM01-AV-CH'!$G$6:$G$2006,$N273)))</f>
        <v>FixpunkteKategorie3</v>
      </c>
      <c r="AN273" s="97" t="str" cm="1">
        <f t="array" ref="AN273">IF($N273="-","",IF(INDEX('DM01-AV-CH'!$H$6:$H$2006,$N273)="","",INDEX('DM01-AV-CH'!$H$6:$H$2006,$N273)))</f>
        <v>HFP3Nachfuehrung</v>
      </c>
      <c r="AO273" s="98" t="str" cm="1">
        <f t="array" ref="AO273">IF($N273="-","",IF(INDEX('DM01-AV-CH'!$I$6:$I$2006,$N273)="","",INDEX('DM01-AV-CH'!$I$6:$I$2006,$N273)))</f>
        <v>GueltigerEintrag</v>
      </c>
    </row>
    <row r="274" spans="1:41" ht="28.5" x14ac:dyDescent="0.25">
      <c r="A274" s="201">
        <v>269</v>
      </c>
      <c r="B274" s="148" t="str" cm="1">
        <f t="array" ref="B274">IF(A274="","",INDEX(Korrelation!$E$4:$E$2004,A274))</f>
        <v>110</v>
      </c>
      <c r="C274" s="148">
        <f t="shared" si="40"/>
        <v>0</v>
      </c>
      <c r="D274" s="148">
        <f t="shared" si="41"/>
        <v>0</v>
      </c>
      <c r="E274" s="148">
        <f t="shared" si="42"/>
        <v>110</v>
      </c>
      <c r="F274" s="148" t="str">
        <f t="shared" si="43"/>
        <v/>
      </c>
      <c r="G274" s="148" t="str">
        <f t="shared" si="44"/>
        <v/>
      </c>
      <c r="H274" s="148" t="str" cm="1">
        <f t="array" ref="H274">IF(A274="","",INDEX(Korrelation!$F$4:$F$2004,A274))</f>
        <v>-</v>
      </c>
      <c r="I274" s="148">
        <f t="shared" si="45"/>
        <v>0</v>
      </c>
      <c r="J274" s="148">
        <f t="shared" si="46"/>
        <v>0</v>
      </c>
      <c r="K274" s="148" t="str">
        <f t="shared" si="47"/>
        <v/>
      </c>
      <c r="L274" s="148" t="str">
        <f t="shared" si="48"/>
        <v/>
      </c>
      <c r="M274" s="148" t="str">
        <f t="shared" si="49"/>
        <v/>
      </c>
      <c r="N274" s="148" cm="1">
        <f t="array" ref="N274">IF(A274="","",INDEX(Korrelation!$G$4:$G$2004,A274))</f>
        <v>154</v>
      </c>
      <c r="O274" s="148"/>
      <c r="P274" s="68" t="str" cm="1">
        <f t="array" aca="1" ref="P274" ca="1">IF(E274="",IF(K274="","",HYPERLINK("#DMAV_Dienste!"&amp;RIGHT(CELL("adresse",OFFSET(DMAV_Dienste!$E$6,K274-1,0)),LEN(CELL("adresse",OFFSET(DMAV_Dienste!$E$6,K274-1,0)))-FIND("!",CELL("adresse",OFFSET(DMAV_Dienste!$E$6,K274-1,0)))),"Dienst")),HYPERLINK("#DMAV_Modell!"&amp;RIGHT(CELL("adresse",OFFSET(DMAV_Modell!$G$6,E274-1,0)),LEN(CELL("adresse",OFFSET(DMAV_Modell!$G$6,E274-1,0)))-FIND("!",CELL("adresse",OFFSET(DMAV_Modell!$G$6,E274-1,0)))),"Modell"))</f>
        <v>Modell</v>
      </c>
      <c r="Q274" s="85" t="str" cm="1">
        <f t="array" ref="Q274">IF(E274="",IF(K274="","",IF(INDEX(DMAV_Dienste!$H$6:$H$2006,K274)="","",INDEX(DMAV_Dienste!$H$6:$H$2006,K274))),IF(INDEX(DMAV_Modell!$J$6:$J$2006,E274)="","",INDEX(DMAV_Modell!$J$6:$J$2006,E274)))</f>
        <v>CLASS</v>
      </c>
      <c r="R274" s="86" t="str" cm="1">
        <f t="array" ref="R274">IF(E274="",IF(K274="","",IF(INDEX(DMAV_Dienste!$G$6:$G$2006,K274)="","",INDEX(DMAV_Dienste!$G$6:$G$2006,K274))),IF(INDEX(DMAV_Modell!$I$6:$I$2006,E274)="","",INDEX(DMAV_Modell!$I$6:$I$2006,E274)))</f>
        <v>FixpunkteAVKategorie3</v>
      </c>
      <c r="S274" s="86" t="str" cm="1">
        <f t="array" ref="S274">IF(E274="",IF(K274="","",IF(INDEX(DMAV_Dienste!$I$6:$I$2006,K274)="","",INDEX(DMAV_Dienste!$I$6:$I$2006,K274))),IF(INDEX(DMAV_Modell!$K$6:$K$2006,E274)="","",INDEX(DMAV_Modell!$K$6:$K$2006,E274)))</f>
        <v>HFP3Nachfuehrung</v>
      </c>
      <c r="T274" s="86" t="str" cm="1">
        <f t="array" ref="T274">IF(E274="",IF(K274="","",IF(INDEX(DMAV_Dienste!$L$6:$L$2006,K274)="","",INDEX(DMAV_Dienste!$L$6:$L$2006,K274))),IF(INDEX(DMAV_Modell!$N$6:$N$2006,E274)="","",INDEX(DMAV_Modell!$N$6:$N$2006,E274)))</f>
        <v>GueltigerEintrag</v>
      </c>
      <c r="U274" s="87" t="str" cm="1">
        <f t="array" aca="1" ref="U274" ca="1">IF(AND(F274="",L274=""),"",HYPERLINK("#"&amp;RIGHT(CELL("dateiname"),LEN(CELL("dateiname"))-FIND("]",CELL("dateiname")))&amp;"!"&amp;CELL("adresse",OFFSET($F$6,MATCH(IF(F274="",L274,F274),$E$6:$E$2000,0)-1,4)),"STRUCT"))</f>
        <v/>
      </c>
      <c r="V274" s="88" t="str" cm="1">
        <f t="array" aca="1" ref="V274" ca="1">IF(AND(G274="",M274=""),"",HYPERLINK("#"&amp;RIGHT(CELL("dateiname"),LEN(CELL("dateiname"))-FIND("]",CELL("dateiname")))&amp;"!"&amp;CELL("adresse",OFFSET($G$6,MATCH(IF(G274="",M274,G274),$E$6:$E$2000,0)-1,3)),"SUBSTRUCT"))</f>
        <v/>
      </c>
      <c r="X274" s="104"/>
      <c r="Z274" s="117" t="s">
        <v>3932</v>
      </c>
      <c r="AA274" s="118"/>
      <c r="AB274" s="119"/>
      <c r="AC274" s="120"/>
      <c r="AE274" s="109"/>
      <c r="AF274" s="110"/>
      <c r="AG274" s="111"/>
      <c r="AH274" s="112"/>
      <c r="AJ274" s="101" t="s">
        <v>3657</v>
      </c>
      <c r="AL274" s="68" t="str" cm="1">
        <f t="array" aca="1" ref="AL274" ca="1">IF(N274="-","",HYPERLINK("#'DM01-AV-CH'!"&amp;RIGHT(CELL("adresse",OFFSET('DM01-AV-CH'!$G$6,N274-1,0)),LEN(CELL("adresse",OFFSET('DM01-AV-CH'!$G$6,N274-1,0)))-FIND("!",CELL("adresse",OFFSET('DM01-AV-CH'!$G$6,N274-1,0)))),"Modell"))</f>
        <v>Modell</v>
      </c>
      <c r="AM274" s="96" t="str" cm="1">
        <f t="array" ref="AM274">IF($N274="-","",IF(INDEX('DM01-AV-CH'!$G$6:$G$2006,$N274)="","",INDEX('DM01-AV-CH'!$G$6:$G$2006,$N274)))</f>
        <v>FixpunkteKategorie3</v>
      </c>
      <c r="AN274" s="97" t="str" cm="1">
        <f t="array" ref="AN274">IF($N274="-","",IF(INDEX('DM01-AV-CH'!$H$6:$H$2006,$N274)="","",INDEX('DM01-AV-CH'!$H$6:$H$2006,$N274)))</f>
        <v>HFP3Nachfuehrung</v>
      </c>
      <c r="AO274" s="98" t="str" cm="1">
        <f t="array" ref="AO274">IF($N274="-","",IF(INDEX('DM01-AV-CH'!$I$6:$I$2006,$N274)="","",INDEX('DM01-AV-CH'!$I$6:$I$2006,$N274)))</f>
        <v>Datum1</v>
      </c>
    </row>
    <row r="275" spans="1:41" x14ac:dyDescent="0.25">
      <c r="A275" s="201">
        <v>270</v>
      </c>
      <c r="B275" s="148" t="str" cm="1">
        <f t="array" ref="B275">IF(A275="","",INDEX(Korrelation!$E$4:$E$2004,A275))</f>
        <v>-</v>
      </c>
      <c r="C275" s="148">
        <f t="shared" si="40"/>
        <v>0</v>
      </c>
      <c r="D275" s="148">
        <f t="shared" si="41"/>
        <v>0</v>
      </c>
      <c r="E275" s="148" t="str">
        <f t="shared" si="42"/>
        <v/>
      </c>
      <c r="F275" s="148" t="str">
        <f t="shared" si="43"/>
        <v/>
      </c>
      <c r="G275" s="148" t="str">
        <f t="shared" si="44"/>
        <v/>
      </c>
      <c r="H275" s="148" t="str" cm="1">
        <f t="array" ref="H275">IF(A275="","",INDEX(Korrelation!$F$4:$F$2004,A275))</f>
        <v>-</v>
      </c>
      <c r="I275" s="148">
        <f t="shared" si="45"/>
        <v>0</v>
      </c>
      <c r="J275" s="148">
        <f t="shared" si="46"/>
        <v>0</v>
      </c>
      <c r="K275" s="148" t="str">
        <f t="shared" si="47"/>
        <v/>
      </c>
      <c r="L275" s="148" t="str">
        <f t="shared" si="48"/>
        <v/>
      </c>
      <c r="M275" s="148" t="str">
        <f t="shared" si="49"/>
        <v/>
      </c>
      <c r="N275" s="148" cm="1">
        <f t="array" ref="N275">IF(A275="","",INDEX(Korrelation!$G$4:$G$2004,A275))</f>
        <v>155</v>
      </c>
      <c r="O275" s="148"/>
      <c r="P275" s="68" t="str" cm="1">
        <f t="array" aca="1" ref="P275" ca="1">IF(E275="",IF(K275="","",HYPERLINK("#DMAV_Dienste!"&amp;RIGHT(CELL("adresse",OFFSET(DMAV_Dienste!$E$6,K275-1,0)),LEN(CELL("adresse",OFFSET(DMAV_Dienste!$E$6,K275-1,0)))-FIND("!",CELL("adresse",OFFSET(DMAV_Dienste!$E$6,K275-1,0)))),"Dienst")),HYPERLINK("#DMAV_Modell!"&amp;RIGHT(CELL("adresse",OFFSET(DMAV_Modell!$G$6,E275-1,0)),LEN(CELL("adresse",OFFSET(DMAV_Modell!$G$6,E275-1,0)))-FIND("!",CELL("adresse",OFFSET(DMAV_Modell!$G$6,E275-1,0)))),"Modell"))</f>
        <v/>
      </c>
      <c r="Q275" s="85" t="str" cm="1">
        <f t="array" ref="Q275">IF(E275="",IF(K275="","",IF(INDEX(DMAV_Dienste!$H$6:$H$2006,K275)="","",INDEX(DMAV_Dienste!$H$6:$H$2006,K275))),IF(INDEX(DMAV_Modell!$J$6:$J$2006,E275)="","",INDEX(DMAV_Modell!$J$6:$J$2006,E275)))</f>
        <v/>
      </c>
      <c r="R275" s="86" t="str" cm="1">
        <f t="array" ref="R275">IF(E275="",IF(K275="","",IF(INDEX(DMAV_Dienste!$G$6:$G$2006,K275)="","",INDEX(DMAV_Dienste!$G$6:$G$2006,K275))),IF(INDEX(DMAV_Modell!$I$6:$I$2006,E275)="","",INDEX(DMAV_Modell!$I$6:$I$2006,E275)))</f>
        <v/>
      </c>
      <c r="S275" s="86" t="str" cm="1">
        <f t="array" ref="S275">IF(E275="",IF(K275="","",IF(INDEX(DMAV_Dienste!$I$6:$I$2006,K275)="","",INDEX(DMAV_Dienste!$I$6:$I$2006,K275))),IF(INDEX(DMAV_Modell!$K$6:$K$2006,E275)="","",INDEX(DMAV_Modell!$K$6:$K$2006,E275)))</f>
        <v/>
      </c>
      <c r="T275" s="86" t="str" cm="1">
        <f t="array" ref="T275">IF(E275="",IF(K275="","",IF(INDEX(DMAV_Dienste!$L$6:$L$2006,K275)="","",INDEX(DMAV_Dienste!$L$6:$L$2006,K275))),IF(INDEX(DMAV_Modell!$N$6:$N$2006,E275)="","",INDEX(DMAV_Modell!$N$6:$N$2006,E275)))</f>
        <v/>
      </c>
      <c r="U275" s="87" t="str" cm="1">
        <f t="array" aca="1" ref="U275" ca="1">IF(AND(F275="",L275=""),"",HYPERLINK("#"&amp;RIGHT(CELL("dateiname"),LEN(CELL("dateiname"))-FIND("]",CELL("dateiname")))&amp;"!"&amp;CELL("adresse",OFFSET($F$6,MATCH(IF(F275="",L275,F275),$E$6:$E$2000,0)-1,4)),"STRUCT"))</f>
        <v/>
      </c>
      <c r="V275" s="88" t="str" cm="1">
        <f t="array" aca="1" ref="V275" ca="1">IF(AND(G275="",M275=""),"",HYPERLINK("#"&amp;RIGHT(CELL("dateiname"),LEN(CELL("dateiname"))-FIND("]",CELL("dateiname")))&amp;"!"&amp;CELL("adresse",OFFSET($G$6,MATCH(IF(G275="",M275,G275),$E$6:$E$2000,0)-1,3)),"SUBSTRUCT"))</f>
        <v/>
      </c>
      <c r="X275" s="104"/>
      <c r="Z275" s="117"/>
      <c r="AA275" s="118"/>
      <c r="AB275" s="119"/>
      <c r="AC275" s="120"/>
      <c r="AE275" s="109"/>
      <c r="AF275" s="110"/>
      <c r="AG275" s="111"/>
      <c r="AH275" s="112"/>
      <c r="AJ275" s="101"/>
      <c r="AL275" s="68" t="str" cm="1">
        <f t="array" aca="1" ref="AL275" ca="1">IF(N275="-","",HYPERLINK("#'DM01-AV-CH'!"&amp;RIGHT(CELL("adresse",OFFSET('DM01-AV-CH'!$G$6,N275-1,0)),LEN(CELL("adresse",OFFSET('DM01-AV-CH'!$G$6,N275-1,0)))-FIND("!",CELL("adresse",OFFSET('DM01-AV-CH'!$G$6,N275-1,0)))),"Modell"))</f>
        <v>Modell</v>
      </c>
      <c r="AM275" s="96" t="str" cm="1">
        <f t="array" ref="AM275">IF($N275="-","",IF(INDEX('DM01-AV-CH'!$G$6:$G$2006,$N275)="","",INDEX('DM01-AV-CH'!$G$6:$G$2006,$N275)))</f>
        <v>FixpunkteKategorie3</v>
      </c>
      <c r="AN275" s="97" t="str" cm="1">
        <f t="array" ref="AN275">IF($N275="-","",IF(INDEX('DM01-AV-CH'!$H$6:$H$2006,$N275)="","",INDEX('DM01-AV-CH'!$H$6:$H$2006,$N275)))</f>
        <v>HFP3</v>
      </c>
      <c r="AO275" s="98" t="str" cm="1">
        <f t="array" ref="AO275">IF($N275="-","",IF(INDEX('DM01-AV-CH'!$I$6:$I$2006,$N275)="","",INDEX('DM01-AV-CH'!$I$6:$I$2006,$N275)))</f>
        <v>Entstehung</v>
      </c>
    </row>
    <row r="276" spans="1:41" x14ac:dyDescent="0.25">
      <c r="A276" s="201">
        <v>271</v>
      </c>
      <c r="B276" s="148" t="str" cm="1">
        <f t="array" ref="B276">IF(A276="","",INDEX(Korrelation!$E$4:$E$2004,A276))</f>
        <v>111</v>
      </c>
      <c r="C276" s="148">
        <f t="shared" si="40"/>
        <v>0</v>
      </c>
      <c r="D276" s="148">
        <f t="shared" si="41"/>
        <v>0</v>
      </c>
      <c r="E276" s="148">
        <f t="shared" si="42"/>
        <v>111</v>
      </c>
      <c r="F276" s="148" t="str">
        <f t="shared" si="43"/>
        <v/>
      </c>
      <c r="G276" s="148" t="str">
        <f t="shared" si="44"/>
        <v/>
      </c>
      <c r="H276" s="148" t="str" cm="1">
        <f t="array" ref="H276">IF(A276="","",INDEX(Korrelation!$F$4:$F$2004,A276))</f>
        <v>-</v>
      </c>
      <c r="I276" s="148">
        <f t="shared" si="45"/>
        <v>0</v>
      </c>
      <c r="J276" s="148">
        <f t="shared" si="46"/>
        <v>0</v>
      </c>
      <c r="K276" s="148" t="str">
        <f t="shared" si="47"/>
        <v/>
      </c>
      <c r="L276" s="148" t="str">
        <f t="shared" si="48"/>
        <v/>
      </c>
      <c r="M276" s="148" t="str">
        <f t="shared" si="49"/>
        <v/>
      </c>
      <c r="N276" s="148" cm="1">
        <f t="array" ref="N276">IF(A276="","",INDEX(Korrelation!$G$4:$G$2004,A276))</f>
        <v>156</v>
      </c>
      <c r="O276" s="148"/>
      <c r="P276" s="68" t="str" cm="1">
        <f t="array" aca="1" ref="P276" ca="1">IF(E276="",IF(K276="","",HYPERLINK("#DMAV_Dienste!"&amp;RIGHT(CELL("adresse",OFFSET(DMAV_Dienste!$E$6,K276-1,0)),LEN(CELL("adresse",OFFSET(DMAV_Dienste!$E$6,K276-1,0)))-FIND("!",CELL("adresse",OFFSET(DMAV_Dienste!$E$6,K276-1,0)))),"Dienst")),HYPERLINK("#DMAV_Modell!"&amp;RIGHT(CELL("adresse",OFFSET(DMAV_Modell!$G$6,E276-1,0)),LEN(CELL("adresse",OFFSET(DMAV_Modell!$G$6,E276-1,0)))-FIND("!",CELL("adresse",OFFSET(DMAV_Modell!$G$6,E276-1,0)))),"Modell"))</f>
        <v>Modell</v>
      </c>
      <c r="Q276" s="85" t="str" cm="1">
        <f t="array" ref="Q276">IF(E276="",IF(K276="","",IF(INDEX(DMAV_Dienste!$H$6:$H$2006,K276)="","",INDEX(DMAV_Dienste!$H$6:$H$2006,K276))),IF(INDEX(DMAV_Modell!$J$6:$J$2006,E276)="","",INDEX(DMAV_Modell!$J$6:$J$2006,E276)))</f>
        <v>CLASS</v>
      </c>
      <c r="R276" s="86" t="str" cm="1">
        <f t="array" ref="R276">IF(E276="",IF(K276="","",IF(INDEX(DMAV_Dienste!$G$6:$G$2006,K276)="","",INDEX(DMAV_Dienste!$G$6:$G$2006,K276))),IF(INDEX(DMAV_Modell!$I$6:$I$2006,E276)="","",INDEX(DMAV_Modell!$I$6:$I$2006,E276)))</f>
        <v>FixpunkteAVKategorie3</v>
      </c>
      <c r="S276" s="86" t="str" cm="1">
        <f t="array" ref="S276">IF(E276="",IF(K276="","",IF(INDEX(DMAV_Dienste!$I$6:$I$2006,K276)="","",INDEX(DMAV_Dienste!$I$6:$I$2006,K276))),IF(INDEX(DMAV_Modell!$K$6:$K$2006,E276)="","",INDEX(DMAV_Modell!$K$6:$K$2006,E276)))</f>
        <v>HFP3</v>
      </c>
      <c r="T276" s="86" t="str" cm="1">
        <f t="array" ref="T276">IF(E276="",IF(K276="","",IF(INDEX(DMAV_Dienste!$L$6:$L$2006,K276)="","",INDEX(DMAV_Dienste!$L$6:$L$2006,K276))),IF(INDEX(DMAV_Modell!$N$6:$N$2006,E276)="","",INDEX(DMAV_Modell!$N$6:$N$2006,E276)))</f>
        <v>NBIdent</v>
      </c>
      <c r="U276" s="87" t="str" cm="1">
        <f t="array" aca="1" ref="U276" ca="1">IF(AND(F276="",L276=""),"",HYPERLINK("#"&amp;RIGHT(CELL("dateiname"),LEN(CELL("dateiname"))-FIND("]",CELL("dateiname")))&amp;"!"&amp;CELL("adresse",OFFSET($F$6,MATCH(IF(F276="",L276,F276),$E$6:$E$2000,0)-1,4)),"STRUCT"))</f>
        <v/>
      </c>
      <c r="V276" s="88" t="str" cm="1">
        <f t="array" aca="1" ref="V276" ca="1">IF(AND(G276="",M276=""),"",HYPERLINK("#"&amp;RIGHT(CELL("dateiname"),LEN(CELL("dateiname"))-FIND("]",CELL("dateiname")))&amp;"!"&amp;CELL("adresse",OFFSET($G$6,MATCH(IF(G276="",M276,G276),$E$6:$E$2000,0)-1,3)),"SUBSTRUCT"))</f>
        <v/>
      </c>
      <c r="X276" s="104"/>
      <c r="Z276" s="117"/>
      <c r="AA276" s="118"/>
      <c r="AB276" s="119"/>
      <c r="AC276" s="120"/>
      <c r="AE276" s="109"/>
      <c r="AF276" s="110"/>
      <c r="AG276" s="111"/>
      <c r="AH276" s="112"/>
      <c r="AJ276" s="101"/>
      <c r="AL276" s="68" t="str" cm="1">
        <f t="array" aca="1" ref="AL276" ca="1">IF(N276="-","",HYPERLINK("#'DM01-AV-CH'!"&amp;RIGHT(CELL("adresse",OFFSET('DM01-AV-CH'!$G$6,N276-1,0)),LEN(CELL("adresse",OFFSET('DM01-AV-CH'!$G$6,N276-1,0)))-FIND("!",CELL("adresse",OFFSET('DM01-AV-CH'!$G$6,N276-1,0)))),"Modell"))</f>
        <v>Modell</v>
      </c>
      <c r="AM276" s="96" t="str" cm="1">
        <f t="array" ref="AM276">IF($N276="-","",IF(INDEX('DM01-AV-CH'!$G$6:$G$2006,$N276)="","",INDEX('DM01-AV-CH'!$G$6:$G$2006,$N276)))</f>
        <v>FixpunkteKategorie3</v>
      </c>
      <c r="AN276" s="97" t="str" cm="1">
        <f t="array" ref="AN276">IF($N276="-","",IF(INDEX('DM01-AV-CH'!$H$6:$H$2006,$N276)="","",INDEX('DM01-AV-CH'!$H$6:$H$2006,$N276)))</f>
        <v>HFP3</v>
      </c>
      <c r="AO276" s="98" t="str" cm="1">
        <f t="array" ref="AO276">IF($N276="-","",IF(INDEX('DM01-AV-CH'!$I$6:$I$2006,$N276)="","",INDEX('DM01-AV-CH'!$I$6:$I$2006,$N276)))</f>
        <v>NBIdent</v>
      </c>
    </row>
    <row r="277" spans="1:41" x14ac:dyDescent="0.25">
      <c r="A277" s="201">
        <v>272</v>
      </c>
      <c r="B277" s="148" t="str" cm="1">
        <f t="array" ref="B277">IF(A277="","",INDEX(Korrelation!$E$4:$E$2004,A277))</f>
        <v>112</v>
      </c>
      <c r="C277" s="148">
        <f t="shared" si="40"/>
        <v>0</v>
      </c>
      <c r="D277" s="148">
        <f t="shared" si="41"/>
        <v>0</v>
      </c>
      <c r="E277" s="148">
        <f t="shared" si="42"/>
        <v>112</v>
      </c>
      <c r="F277" s="148" t="str">
        <f t="shared" si="43"/>
        <v/>
      </c>
      <c r="G277" s="148" t="str">
        <f t="shared" si="44"/>
        <v/>
      </c>
      <c r="H277" s="148" t="str" cm="1">
        <f t="array" ref="H277">IF(A277="","",INDEX(Korrelation!$F$4:$F$2004,A277))</f>
        <v>-</v>
      </c>
      <c r="I277" s="148">
        <f t="shared" si="45"/>
        <v>0</v>
      </c>
      <c r="J277" s="148">
        <f t="shared" si="46"/>
        <v>0</v>
      </c>
      <c r="K277" s="148" t="str">
        <f t="shared" si="47"/>
        <v/>
      </c>
      <c r="L277" s="148" t="str">
        <f t="shared" si="48"/>
        <v/>
      </c>
      <c r="M277" s="148" t="str">
        <f t="shared" si="49"/>
        <v/>
      </c>
      <c r="N277" s="148" cm="1">
        <f t="array" ref="N277">IF(A277="","",INDEX(Korrelation!$G$4:$G$2004,A277))</f>
        <v>157</v>
      </c>
      <c r="O277" s="148"/>
      <c r="P277" s="68" t="str" cm="1">
        <f t="array" aca="1" ref="P277" ca="1">IF(E277="",IF(K277="","",HYPERLINK("#DMAV_Dienste!"&amp;RIGHT(CELL("adresse",OFFSET(DMAV_Dienste!$E$6,K277-1,0)),LEN(CELL("adresse",OFFSET(DMAV_Dienste!$E$6,K277-1,0)))-FIND("!",CELL("adresse",OFFSET(DMAV_Dienste!$E$6,K277-1,0)))),"Dienst")),HYPERLINK("#DMAV_Modell!"&amp;RIGHT(CELL("adresse",OFFSET(DMAV_Modell!$G$6,E277-1,0)),LEN(CELL("adresse",OFFSET(DMAV_Modell!$G$6,E277-1,0)))-FIND("!",CELL("adresse",OFFSET(DMAV_Modell!$G$6,E277-1,0)))),"Modell"))</f>
        <v>Modell</v>
      </c>
      <c r="Q277" s="85" t="str" cm="1">
        <f t="array" ref="Q277">IF(E277="",IF(K277="","",IF(INDEX(DMAV_Dienste!$H$6:$H$2006,K277)="","",INDEX(DMAV_Dienste!$H$6:$H$2006,K277))),IF(INDEX(DMAV_Modell!$J$6:$J$2006,E277)="","",INDEX(DMAV_Modell!$J$6:$J$2006,E277)))</f>
        <v>CLASS</v>
      </c>
      <c r="R277" s="86" t="str" cm="1">
        <f t="array" ref="R277">IF(E277="",IF(K277="","",IF(INDEX(DMAV_Dienste!$G$6:$G$2006,K277)="","",INDEX(DMAV_Dienste!$G$6:$G$2006,K277))),IF(INDEX(DMAV_Modell!$I$6:$I$2006,E277)="","",INDEX(DMAV_Modell!$I$6:$I$2006,E277)))</f>
        <v>FixpunkteAVKategorie3</v>
      </c>
      <c r="S277" s="86" t="str" cm="1">
        <f t="array" ref="S277">IF(E277="",IF(K277="","",IF(INDEX(DMAV_Dienste!$I$6:$I$2006,K277)="","",INDEX(DMAV_Dienste!$I$6:$I$2006,K277))),IF(INDEX(DMAV_Modell!$K$6:$K$2006,E277)="","",INDEX(DMAV_Modell!$K$6:$K$2006,E277)))</f>
        <v>HFP3</v>
      </c>
      <c r="T277" s="86" t="str" cm="1">
        <f t="array" ref="T277">IF(E277="",IF(K277="","",IF(INDEX(DMAV_Dienste!$L$6:$L$2006,K277)="","",INDEX(DMAV_Dienste!$L$6:$L$2006,K277))),IF(INDEX(DMAV_Modell!$N$6:$N$2006,E277)="","",INDEX(DMAV_Modell!$N$6:$N$2006,E277)))</f>
        <v>Nummer</v>
      </c>
      <c r="U277" s="87" t="str" cm="1">
        <f t="array" aca="1" ref="U277" ca="1">IF(AND(F277="",L277=""),"",HYPERLINK("#"&amp;RIGHT(CELL("dateiname"),LEN(CELL("dateiname"))-FIND("]",CELL("dateiname")))&amp;"!"&amp;CELL("adresse",OFFSET($F$6,MATCH(IF(F277="",L277,F277),$E$6:$E$2000,0)-1,4)),"STRUCT"))</f>
        <v/>
      </c>
      <c r="V277" s="88" t="str" cm="1">
        <f t="array" aca="1" ref="V277" ca="1">IF(AND(G277="",M277=""),"",HYPERLINK("#"&amp;RIGHT(CELL("dateiname"),LEN(CELL("dateiname"))-FIND("]",CELL("dateiname")))&amp;"!"&amp;CELL("adresse",OFFSET($G$6,MATCH(IF(G277="",M277,G277),$E$6:$E$2000,0)-1,3)),"SUBSTRUCT"))</f>
        <v/>
      </c>
      <c r="X277" s="104"/>
      <c r="Z277" s="117"/>
      <c r="AA277" s="118"/>
      <c r="AB277" s="119"/>
      <c r="AC277" s="120"/>
      <c r="AE277" s="109"/>
      <c r="AF277" s="110"/>
      <c r="AG277" s="111"/>
      <c r="AH277" s="112"/>
      <c r="AJ277" s="101"/>
      <c r="AL277" s="68" t="str" cm="1">
        <f t="array" aca="1" ref="AL277" ca="1">IF(N277="-","",HYPERLINK("#'DM01-AV-CH'!"&amp;RIGHT(CELL("adresse",OFFSET('DM01-AV-CH'!$G$6,N277-1,0)),LEN(CELL("adresse",OFFSET('DM01-AV-CH'!$G$6,N277-1,0)))-FIND("!",CELL("adresse",OFFSET('DM01-AV-CH'!$G$6,N277-1,0)))),"Modell"))</f>
        <v>Modell</v>
      </c>
      <c r="AM277" s="96" t="str" cm="1">
        <f t="array" ref="AM277">IF($N277="-","",IF(INDEX('DM01-AV-CH'!$G$6:$G$2006,$N277)="","",INDEX('DM01-AV-CH'!$G$6:$G$2006,$N277)))</f>
        <v>FixpunkteKategorie3</v>
      </c>
      <c r="AN277" s="97" t="str" cm="1">
        <f t="array" ref="AN277">IF($N277="-","",IF(INDEX('DM01-AV-CH'!$H$6:$H$2006,$N277)="","",INDEX('DM01-AV-CH'!$H$6:$H$2006,$N277)))</f>
        <v>HFP3</v>
      </c>
      <c r="AO277" s="98" t="str" cm="1">
        <f t="array" ref="AO277">IF($N277="-","",IF(INDEX('DM01-AV-CH'!$I$6:$I$2006,$N277)="","",INDEX('DM01-AV-CH'!$I$6:$I$2006,$N277)))</f>
        <v>Nummer</v>
      </c>
    </row>
    <row r="278" spans="1:41" x14ac:dyDescent="0.25">
      <c r="A278" s="201">
        <v>273</v>
      </c>
      <c r="B278" s="148" t="str" cm="1">
        <f t="array" ref="B278">IF(A278="","",INDEX(Korrelation!$E$4:$E$2004,A278))</f>
        <v>113</v>
      </c>
      <c r="C278" s="148">
        <f t="shared" si="40"/>
        <v>0</v>
      </c>
      <c r="D278" s="148">
        <f t="shared" si="41"/>
        <v>0</v>
      </c>
      <c r="E278" s="148">
        <f t="shared" si="42"/>
        <v>113</v>
      </c>
      <c r="F278" s="148" t="str">
        <f t="shared" si="43"/>
        <v/>
      </c>
      <c r="G278" s="148" t="str">
        <f t="shared" si="44"/>
        <v/>
      </c>
      <c r="H278" s="148" t="str" cm="1">
        <f t="array" ref="H278">IF(A278="","",INDEX(Korrelation!$F$4:$F$2004,A278))</f>
        <v>-</v>
      </c>
      <c r="I278" s="148">
        <f t="shared" si="45"/>
        <v>0</v>
      </c>
      <c r="J278" s="148">
        <f t="shared" si="46"/>
        <v>0</v>
      </c>
      <c r="K278" s="148" t="str">
        <f t="shared" si="47"/>
        <v/>
      </c>
      <c r="L278" s="148" t="str">
        <f t="shared" si="48"/>
        <v/>
      </c>
      <c r="M278" s="148" t="str">
        <f t="shared" si="49"/>
        <v/>
      </c>
      <c r="N278" s="148" cm="1">
        <f t="array" ref="N278">IF(A278="","",INDEX(Korrelation!$G$4:$G$2004,A278))</f>
        <v>158</v>
      </c>
      <c r="O278" s="148"/>
      <c r="P278" s="68" t="str" cm="1">
        <f t="array" aca="1" ref="P278" ca="1">IF(E278="",IF(K278="","",HYPERLINK("#DMAV_Dienste!"&amp;RIGHT(CELL("adresse",OFFSET(DMAV_Dienste!$E$6,K278-1,0)),LEN(CELL("adresse",OFFSET(DMAV_Dienste!$E$6,K278-1,0)))-FIND("!",CELL("adresse",OFFSET(DMAV_Dienste!$E$6,K278-1,0)))),"Dienst")),HYPERLINK("#DMAV_Modell!"&amp;RIGHT(CELL("adresse",OFFSET(DMAV_Modell!$G$6,E278-1,0)),LEN(CELL("adresse",OFFSET(DMAV_Modell!$G$6,E278-1,0)))-FIND("!",CELL("adresse",OFFSET(DMAV_Modell!$G$6,E278-1,0)))),"Modell"))</f>
        <v>Modell</v>
      </c>
      <c r="Q278" s="85" t="str" cm="1">
        <f t="array" ref="Q278">IF(E278="",IF(K278="","",IF(INDEX(DMAV_Dienste!$H$6:$H$2006,K278)="","",INDEX(DMAV_Dienste!$H$6:$H$2006,K278))),IF(INDEX(DMAV_Modell!$J$6:$J$2006,E278)="","",INDEX(DMAV_Modell!$J$6:$J$2006,E278)))</f>
        <v>CLASS</v>
      </c>
      <c r="R278" s="86" t="str" cm="1">
        <f t="array" ref="R278">IF(E278="",IF(K278="","",IF(INDEX(DMAV_Dienste!$G$6:$G$2006,K278)="","",INDEX(DMAV_Dienste!$G$6:$G$2006,K278))),IF(INDEX(DMAV_Modell!$I$6:$I$2006,E278)="","",INDEX(DMAV_Modell!$I$6:$I$2006,E278)))</f>
        <v>FixpunkteAVKategorie3</v>
      </c>
      <c r="S278" s="86" t="str" cm="1">
        <f t="array" ref="S278">IF(E278="",IF(K278="","",IF(INDEX(DMAV_Dienste!$I$6:$I$2006,K278)="","",INDEX(DMAV_Dienste!$I$6:$I$2006,K278))),IF(INDEX(DMAV_Modell!$K$6:$K$2006,E278)="","",INDEX(DMAV_Modell!$K$6:$K$2006,E278)))</f>
        <v>HFP3</v>
      </c>
      <c r="T278" s="86" t="str" cm="1">
        <f t="array" ref="T278">IF(E278="",IF(K278="","",IF(INDEX(DMAV_Dienste!$L$6:$L$2006,K278)="","",INDEX(DMAV_Dienste!$L$6:$L$2006,K278))),IF(INDEX(DMAV_Modell!$N$6:$N$2006,E278)="","",INDEX(DMAV_Modell!$N$6:$N$2006,E278)))</f>
        <v>Geometrie</v>
      </c>
      <c r="U278" s="87" t="str" cm="1">
        <f t="array" aca="1" ref="U278" ca="1">IF(AND(F278="",L278=""),"",HYPERLINK("#"&amp;RIGHT(CELL("dateiname"),LEN(CELL("dateiname"))-FIND("]",CELL("dateiname")))&amp;"!"&amp;CELL("adresse",OFFSET($F$6,MATCH(IF(F278="",L278,F278),$E$6:$E$2000,0)-1,4)),"STRUCT"))</f>
        <v/>
      </c>
      <c r="V278" s="88" t="str" cm="1">
        <f t="array" aca="1" ref="V278" ca="1">IF(AND(G278="",M278=""),"",HYPERLINK("#"&amp;RIGHT(CELL("dateiname"),LEN(CELL("dateiname"))-FIND("]",CELL("dateiname")))&amp;"!"&amp;CELL("adresse",OFFSET($G$6,MATCH(IF(G278="",M278,G278),$E$6:$E$2000,0)-1,3)),"SUBSTRUCT"))</f>
        <v/>
      </c>
      <c r="X278" s="104"/>
      <c r="Z278" s="117"/>
      <c r="AA278" s="118"/>
      <c r="AB278" s="119"/>
      <c r="AC278" s="120"/>
      <c r="AE278" s="109"/>
      <c r="AF278" s="110"/>
      <c r="AG278" s="111"/>
      <c r="AH278" s="112"/>
      <c r="AJ278" s="101"/>
      <c r="AL278" s="68" t="str" cm="1">
        <f t="array" aca="1" ref="AL278" ca="1">IF(N278="-","",HYPERLINK("#'DM01-AV-CH'!"&amp;RIGHT(CELL("adresse",OFFSET('DM01-AV-CH'!$G$6,N278-1,0)),LEN(CELL("adresse",OFFSET('DM01-AV-CH'!$G$6,N278-1,0)))-FIND("!",CELL("adresse",OFFSET('DM01-AV-CH'!$G$6,N278-1,0)))),"Modell"))</f>
        <v>Modell</v>
      </c>
      <c r="AM278" s="96" t="str" cm="1">
        <f t="array" ref="AM278">IF($N278="-","",IF(INDEX('DM01-AV-CH'!$G$6:$G$2006,$N278)="","",INDEX('DM01-AV-CH'!$G$6:$G$2006,$N278)))</f>
        <v>FixpunkteKategorie3</v>
      </c>
      <c r="AN278" s="97" t="str" cm="1">
        <f t="array" ref="AN278">IF($N278="-","",IF(INDEX('DM01-AV-CH'!$H$6:$H$2006,$N278)="","",INDEX('DM01-AV-CH'!$H$6:$H$2006,$N278)))</f>
        <v>HFP3</v>
      </c>
      <c r="AO278" s="98" t="str" cm="1">
        <f t="array" ref="AO278">IF($N278="-","",IF(INDEX('DM01-AV-CH'!$I$6:$I$2006,$N278)="","",INDEX('DM01-AV-CH'!$I$6:$I$2006,$N278)))</f>
        <v>Geometrie</v>
      </c>
    </row>
    <row r="279" spans="1:41" x14ac:dyDescent="0.25">
      <c r="A279" s="201">
        <v>274</v>
      </c>
      <c r="B279" s="148" t="str" cm="1">
        <f t="array" ref="B279">IF(A279="","",INDEX(Korrelation!$E$4:$E$2004,A279))</f>
        <v>114</v>
      </c>
      <c r="C279" s="148">
        <f t="shared" si="40"/>
        <v>0</v>
      </c>
      <c r="D279" s="148">
        <f t="shared" si="41"/>
        <v>0</v>
      </c>
      <c r="E279" s="148">
        <f t="shared" si="42"/>
        <v>114</v>
      </c>
      <c r="F279" s="148" t="str">
        <f t="shared" si="43"/>
        <v/>
      </c>
      <c r="G279" s="148" t="str">
        <f t="shared" si="44"/>
        <v/>
      </c>
      <c r="H279" s="148" t="str" cm="1">
        <f t="array" ref="H279">IF(A279="","",INDEX(Korrelation!$F$4:$F$2004,A279))</f>
        <v>-</v>
      </c>
      <c r="I279" s="148">
        <f t="shared" si="45"/>
        <v>0</v>
      </c>
      <c r="J279" s="148">
        <f t="shared" si="46"/>
        <v>0</v>
      </c>
      <c r="K279" s="148" t="str">
        <f t="shared" si="47"/>
        <v/>
      </c>
      <c r="L279" s="148" t="str">
        <f t="shared" si="48"/>
        <v/>
      </c>
      <c r="M279" s="148" t="str">
        <f t="shared" si="49"/>
        <v/>
      </c>
      <c r="N279" s="148" cm="1">
        <f t="array" ref="N279">IF(A279="","",INDEX(Korrelation!$G$4:$G$2004,A279))</f>
        <v>159</v>
      </c>
      <c r="O279" s="148"/>
      <c r="P279" s="68" t="str" cm="1">
        <f t="array" aca="1" ref="P279" ca="1">IF(E279="",IF(K279="","",HYPERLINK("#DMAV_Dienste!"&amp;RIGHT(CELL("adresse",OFFSET(DMAV_Dienste!$E$6,K279-1,0)),LEN(CELL("adresse",OFFSET(DMAV_Dienste!$E$6,K279-1,0)))-FIND("!",CELL("adresse",OFFSET(DMAV_Dienste!$E$6,K279-1,0)))),"Dienst")),HYPERLINK("#DMAV_Modell!"&amp;RIGHT(CELL("adresse",OFFSET(DMAV_Modell!$G$6,E279-1,0)),LEN(CELL("adresse",OFFSET(DMAV_Modell!$G$6,E279-1,0)))-FIND("!",CELL("adresse",OFFSET(DMAV_Modell!$G$6,E279-1,0)))),"Modell"))</f>
        <v>Modell</v>
      </c>
      <c r="Q279" s="85" t="str" cm="1">
        <f t="array" ref="Q279">IF(E279="",IF(K279="","",IF(INDEX(DMAV_Dienste!$H$6:$H$2006,K279)="","",INDEX(DMAV_Dienste!$H$6:$H$2006,K279))),IF(INDEX(DMAV_Modell!$J$6:$J$2006,E279)="","",INDEX(DMAV_Modell!$J$6:$J$2006,E279)))</f>
        <v>CLASS</v>
      </c>
      <c r="R279" s="86" t="str" cm="1">
        <f t="array" ref="R279">IF(E279="",IF(K279="","",IF(INDEX(DMAV_Dienste!$G$6:$G$2006,K279)="","",INDEX(DMAV_Dienste!$G$6:$G$2006,K279))),IF(INDEX(DMAV_Modell!$I$6:$I$2006,E279)="","",INDEX(DMAV_Modell!$I$6:$I$2006,E279)))</f>
        <v>FixpunkteAVKategorie3</v>
      </c>
      <c r="S279" s="86" t="str" cm="1">
        <f t="array" ref="S279">IF(E279="",IF(K279="","",IF(INDEX(DMAV_Dienste!$I$6:$I$2006,K279)="","",INDEX(DMAV_Dienste!$I$6:$I$2006,K279))),IF(INDEX(DMAV_Modell!$K$6:$K$2006,E279)="","",INDEX(DMAV_Modell!$K$6:$K$2006,E279)))</f>
        <v>HFP3</v>
      </c>
      <c r="T279" s="86" t="str" cm="1">
        <f t="array" ref="T279">IF(E279="",IF(K279="","",IF(INDEX(DMAV_Dienste!$L$6:$L$2006,K279)="","",INDEX(DMAV_Dienste!$L$6:$L$2006,K279))),IF(INDEX(DMAV_Modell!$N$6:$N$2006,E279)="","",INDEX(DMAV_Modell!$N$6:$N$2006,E279)))</f>
        <v>Hoehengeometrie</v>
      </c>
      <c r="U279" s="87" t="str" cm="1">
        <f t="array" aca="1" ref="U279" ca="1">IF(AND(F279="",L279=""),"",HYPERLINK("#"&amp;RIGHT(CELL("dateiname"),LEN(CELL("dateiname"))-FIND("]",CELL("dateiname")))&amp;"!"&amp;CELL("adresse",OFFSET($F$6,MATCH(IF(F279="",L279,F279),$E$6:$E$2000,0)-1,4)),"STRUCT"))</f>
        <v/>
      </c>
      <c r="V279" s="88" t="str" cm="1">
        <f t="array" aca="1" ref="V279" ca="1">IF(AND(G279="",M279=""),"",HYPERLINK("#"&amp;RIGHT(CELL("dateiname"),LEN(CELL("dateiname"))-FIND("]",CELL("dateiname")))&amp;"!"&amp;CELL("adresse",OFFSET($G$6,MATCH(IF(G279="",M279,G279),$E$6:$E$2000,0)-1,3)),"SUBSTRUCT"))</f>
        <v/>
      </c>
      <c r="X279" s="104"/>
      <c r="Z279" s="117"/>
      <c r="AA279" s="118"/>
      <c r="AB279" s="119"/>
      <c r="AC279" s="120"/>
      <c r="AE279" s="109"/>
      <c r="AF279" s="110"/>
      <c r="AG279" s="111"/>
      <c r="AH279" s="112"/>
      <c r="AJ279" s="101"/>
      <c r="AL279" s="68" t="str" cm="1">
        <f t="array" aca="1" ref="AL279" ca="1">IF(N279="-","",HYPERLINK("#'DM01-AV-CH'!"&amp;RIGHT(CELL("adresse",OFFSET('DM01-AV-CH'!$G$6,N279-1,0)),LEN(CELL("adresse",OFFSET('DM01-AV-CH'!$G$6,N279-1,0)))-FIND("!",CELL("adresse",OFFSET('DM01-AV-CH'!$G$6,N279-1,0)))),"Modell"))</f>
        <v>Modell</v>
      </c>
      <c r="AM279" s="96" t="str" cm="1">
        <f t="array" ref="AM279">IF($N279="-","",IF(INDEX('DM01-AV-CH'!$G$6:$G$2006,$N279)="","",INDEX('DM01-AV-CH'!$G$6:$G$2006,$N279)))</f>
        <v>FixpunkteKategorie3</v>
      </c>
      <c r="AN279" s="97" t="str" cm="1">
        <f t="array" ref="AN279">IF($N279="-","",IF(INDEX('DM01-AV-CH'!$H$6:$H$2006,$N279)="","",INDEX('DM01-AV-CH'!$H$6:$H$2006,$N279)))</f>
        <v>HFP3</v>
      </c>
      <c r="AO279" s="98" t="str" cm="1">
        <f t="array" ref="AO279">IF($N279="-","",IF(INDEX('DM01-AV-CH'!$I$6:$I$2006,$N279)="","",INDEX('DM01-AV-CH'!$I$6:$I$2006,$N279)))</f>
        <v>HoeheGeom</v>
      </c>
    </row>
    <row r="280" spans="1:41" x14ac:dyDescent="0.25">
      <c r="A280" s="201">
        <v>275</v>
      </c>
      <c r="B280" s="148" t="str" cm="1">
        <f t="array" ref="B280">IF(A280="","",INDEX(Korrelation!$E$4:$E$2004,A280))</f>
        <v>115</v>
      </c>
      <c r="C280" s="148">
        <f t="shared" si="40"/>
        <v>0</v>
      </c>
      <c r="D280" s="148">
        <f t="shared" si="41"/>
        <v>0</v>
      </c>
      <c r="E280" s="148">
        <f t="shared" si="42"/>
        <v>115</v>
      </c>
      <c r="F280" s="148" t="str">
        <f t="shared" si="43"/>
        <v/>
      </c>
      <c r="G280" s="148" t="str">
        <f t="shared" si="44"/>
        <v/>
      </c>
      <c r="H280" s="148" t="str" cm="1">
        <f t="array" ref="H280">IF(A280="","",INDEX(Korrelation!$F$4:$F$2004,A280))</f>
        <v>-</v>
      </c>
      <c r="I280" s="148">
        <f t="shared" si="45"/>
        <v>0</v>
      </c>
      <c r="J280" s="148">
        <f t="shared" si="46"/>
        <v>0</v>
      </c>
      <c r="K280" s="148" t="str">
        <f t="shared" si="47"/>
        <v/>
      </c>
      <c r="L280" s="148" t="str">
        <f t="shared" si="48"/>
        <v/>
      </c>
      <c r="M280" s="148" t="str">
        <f t="shared" si="49"/>
        <v/>
      </c>
      <c r="N280" s="148" cm="1">
        <f t="array" ref="N280">IF(A280="","",INDEX(Korrelation!$G$4:$G$2004,A280))</f>
        <v>160</v>
      </c>
      <c r="O280" s="148"/>
      <c r="P280" s="68" t="str" cm="1">
        <f t="array" aca="1" ref="P280" ca="1">IF(E280="",IF(K280="","",HYPERLINK("#DMAV_Dienste!"&amp;RIGHT(CELL("adresse",OFFSET(DMAV_Dienste!$E$6,K280-1,0)),LEN(CELL("adresse",OFFSET(DMAV_Dienste!$E$6,K280-1,0)))-FIND("!",CELL("adresse",OFFSET(DMAV_Dienste!$E$6,K280-1,0)))),"Dienst")),HYPERLINK("#DMAV_Modell!"&amp;RIGHT(CELL("adresse",OFFSET(DMAV_Modell!$G$6,E280-1,0)),LEN(CELL("adresse",OFFSET(DMAV_Modell!$G$6,E280-1,0)))-FIND("!",CELL("adresse",OFFSET(DMAV_Modell!$G$6,E280-1,0)))),"Modell"))</f>
        <v>Modell</v>
      </c>
      <c r="Q280" s="85" t="str" cm="1">
        <f t="array" ref="Q280">IF(E280="",IF(K280="","",IF(INDEX(DMAV_Dienste!$H$6:$H$2006,K280)="","",INDEX(DMAV_Dienste!$H$6:$H$2006,K280))),IF(INDEX(DMAV_Modell!$J$6:$J$2006,E280)="","",INDEX(DMAV_Modell!$J$6:$J$2006,E280)))</f>
        <v>CLASS</v>
      </c>
      <c r="R280" s="86" t="str" cm="1">
        <f t="array" ref="R280">IF(E280="",IF(K280="","",IF(INDEX(DMAV_Dienste!$G$6:$G$2006,K280)="","",INDEX(DMAV_Dienste!$G$6:$G$2006,K280))),IF(INDEX(DMAV_Modell!$I$6:$I$2006,E280)="","",INDEX(DMAV_Modell!$I$6:$I$2006,E280)))</f>
        <v>FixpunkteAVKategorie3</v>
      </c>
      <c r="S280" s="86" t="str" cm="1">
        <f t="array" ref="S280">IF(E280="",IF(K280="","",IF(INDEX(DMAV_Dienste!$I$6:$I$2006,K280)="","",INDEX(DMAV_Dienste!$I$6:$I$2006,K280))),IF(INDEX(DMAV_Modell!$K$6:$K$2006,E280)="","",INDEX(DMAV_Modell!$K$6:$K$2006,E280)))</f>
        <v>HFP3</v>
      </c>
      <c r="T280" s="86" t="str" cm="1">
        <f t="array" ref="T280">IF(E280="",IF(K280="","",IF(INDEX(DMAV_Dienste!$L$6:$L$2006,K280)="","",INDEX(DMAV_Dienste!$L$6:$L$2006,K280))),IF(INDEX(DMAV_Modell!$N$6:$N$2006,E280)="","",INDEX(DMAV_Modell!$N$6:$N$2006,E280)))</f>
        <v>Lagegenauigkeit</v>
      </c>
      <c r="U280" s="87" t="str" cm="1">
        <f t="array" aca="1" ref="U280" ca="1">IF(AND(F280="",L280=""),"",HYPERLINK("#"&amp;RIGHT(CELL("dateiname"),LEN(CELL("dateiname"))-FIND("]",CELL("dateiname")))&amp;"!"&amp;CELL("adresse",OFFSET($F$6,MATCH(IF(F280="",L280,F280),$E$6:$E$2000,0)-1,4)),"STRUCT"))</f>
        <v/>
      </c>
      <c r="V280" s="88" t="str" cm="1">
        <f t="array" aca="1" ref="V280" ca="1">IF(AND(G280="",M280=""),"",HYPERLINK("#"&amp;RIGHT(CELL("dateiname"),LEN(CELL("dateiname"))-FIND("]",CELL("dateiname")))&amp;"!"&amp;CELL("adresse",OFFSET($G$6,MATCH(IF(G280="",M280,G280),$E$6:$E$2000,0)-1,3)),"SUBSTRUCT"))</f>
        <v/>
      </c>
      <c r="X280" s="104"/>
      <c r="Z280" s="117"/>
      <c r="AA280" s="118"/>
      <c r="AB280" s="119"/>
      <c r="AC280" s="120"/>
      <c r="AE280" s="109"/>
      <c r="AF280" s="110"/>
      <c r="AG280" s="111"/>
      <c r="AH280" s="112"/>
      <c r="AJ280" s="101"/>
      <c r="AL280" s="68" t="str" cm="1">
        <f t="array" aca="1" ref="AL280" ca="1">IF(N280="-","",HYPERLINK("#'DM01-AV-CH'!"&amp;RIGHT(CELL("adresse",OFFSET('DM01-AV-CH'!$G$6,N280-1,0)),LEN(CELL("adresse",OFFSET('DM01-AV-CH'!$G$6,N280-1,0)))-FIND("!",CELL("adresse",OFFSET('DM01-AV-CH'!$G$6,N280-1,0)))),"Modell"))</f>
        <v>Modell</v>
      </c>
      <c r="AM280" s="96" t="str" cm="1">
        <f t="array" ref="AM280">IF($N280="-","",IF(INDEX('DM01-AV-CH'!$G$6:$G$2006,$N280)="","",INDEX('DM01-AV-CH'!$G$6:$G$2006,$N280)))</f>
        <v>FixpunkteKategorie3</v>
      </c>
      <c r="AN280" s="97" t="str" cm="1">
        <f t="array" ref="AN280">IF($N280="-","",IF(INDEX('DM01-AV-CH'!$H$6:$H$2006,$N280)="","",INDEX('DM01-AV-CH'!$H$6:$H$2006,$N280)))</f>
        <v>HFP3</v>
      </c>
      <c r="AO280" s="98" t="str" cm="1">
        <f t="array" ref="AO280">IF($N280="-","",IF(INDEX('DM01-AV-CH'!$I$6:$I$2006,$N280)="","",INDEX('DM01-AV-CH'!$I$6:$I$2006,$N280)))</f>
        <v>LageGen</v>
      </c>
    </row>
    <row r="281" spans="1:41" x14ac:dyDescent="0.25">
      <c r="A281" s="201">
        <v>276</v>
      </c>
      <c r="B281" s="148" t="str" cm="1">
        <f t="array" ref="B281">IF(A281="","",INDEX(Korrelation!$E$4:$E$2004,A281))</f>
        <v>116</v>
      </c>
      <c r="C281" s="148">
        <f t="shared" si="40"/>
        <v>0</v>
      </c>
      <c r="D281" s="148">
        <f t="shared" si="41"/>
        <v>0</v>
      </c>
      <c r="E281" s="148">
        <f t="shared" si="42"/>
        <v>116</v>
      </c>
      <c r="F281" s="148" t="str">
        <f t="shared" si="43"/>
        <v/>
      </c>
      <c r="G281" s="148" t="str">
        <f t="shared" si="44"/>
        <v/>
      </c>
      <c r="H281" s="148" t="str" cm="1">
        <f t="array" ref="H281">IF(A281="","",INDEX(Korrelation!$F$4:$F$2004,A281))</f>
        <v>-</v>
      </c>
      <c r="I281" s="148">
        <f t="shared" si="45"/>
        <v>0</v>
      </c>
      <c r="J281" s="148">
        <f t="shared" si="46"/>
        <v>0</v>
      </c>
      <c r="K281" s="148" t="str">
        <f t="shared" si="47"/>
        <v/>
      </c>
      <c r="L281" s="148" t="str">
        <f t="shared" si="48"/>
        <v/>
      </c>
      <c r="M281" s="148" t="str">
        <f t="shared" si="49"/>
        <v/>
      </c>
      <c r="N281" s="148" cm="1">
        <f t="array" ref="N281">IF(A281="","",INDEX(Korrelation!$G$4:$G$2004,A281))</f>
        <v>161</v>
      </c>
      <c r="O281" s="148"/>
      <c r="P281" s="68" t="str" cm="1">
        <f t="array" aca="1" ref="P281" ca="1">IF(E281="",IF(K281="","",HYPERLINK("#DMAV_Dienste!"&amp;RIGHT(CELL("adresse",OFFSET(DMAV_Dienste!$E$6,K281-1,0)),LEN(CELL("adresse",OFFSET(DMAV_Dienste!$E$6,K281-1,0)))-FIND("!",CELL("adresse",OFFSET(DMAV_Dienste!$E$6,K281-1,0)))),"Dienst")),HYPERLINK("#DMAV_Modell!"&amp;RIGHT(CELL("adresse",OFFSET(DMAV_Modell!$G$6,E281-1,0)),LEN(CELL("adresse",OFFSET(DMAV_Modell!$G$6,E281-1,0)))-FIND("!",CELL("adresse",OFFSET(DMAV_Modell!$G$6,E281-1,0)))),"Modell"))</f>
        <v>Modell</v>
      </c>
      <c r="Q281" s="85" t="str" cm="1">
        <f t="array" ref="Q281">IF(E281="",IF(K281="","",IF(INDEX(DMAV_Dienste!$H$6:$H$2006,K281)="","",INDEX(DMAV_Dienste!$H$6:$H$2006,K281))),IF(INDEX(DMAV_Modell!$J$6:$J$2006,E281)="","",INDEX(DMAV_Modell!$J$6:$J$2006,E281)))</f>
        <v>CLASS</v>
      </c>
      <c r="R281" s="86" t="str" cm="1">
        <f t="array" ref="R281">IF(E281="",IF(K281="","",IF(INDEX(DMAV_Dienste!$G$6:$G$2006,K281)="","",INDEX(DMAV_Dienste!$G$6:$G$2006,K281))),IF(INDEX(DMAV_Modell!$I$6:$I$2006,E281)="","",INDEX(DMAV_Modell!$I$6:$I$2006,E281)))</f>
        <v>FixpunkteAVKategorie3</v>
      </c>
      <c r="S281" s="86" t="str" cm="1">
        <f t="array" ref="S281">IF(E281="",IF(K281="","",IF(INDEX(DMAV_Dienste!$I$6:$I$2006,K281)="","",INDEX(DMAV_Dienste!$I$6:$I$2006,K281))),IF(INDEX(DMAV_Modell!$K$6:$K$2006,E281)="","",INDEX(DMAV_Modell!$K$6:$K$2006,E281)))</f>
        <v>HFP3</v>
      </c>
      <c r="T281" s="86" t="str" cm="1">
        <f t="array" ref="T281">IF(E281="",IF(K281="","",IF(INDEX(DMAV_Dienste!$L$6:$L$2006,K281)="","",INDEX(DMAV_Dienste!$L$6:$L$2006,K281))),IF(INDEX(DMAV_Modell!$N$6:$N$2006,E281)="","",INDEX(DMAV_Modell!$N$6:$N$2006,E281)))</f>
        <v>IstLagezuverlaessig</v>
      </c>
      <c r="U281" s="87" t="str" cm="1">
        <f t="array" aca="1" ref="U281" ca="1">IF(AND(F281="",L281=""),"",HYPERLINK("#"&amp;RIGHT(CELL("dateiname"),LEN(CELL("dateiname"))-FIND("]",CELL("dateiname")))&amp;"!"&amp;CELL("adresse",OFFSET($F$6,MATCH(IF(F281="",L281,F281),$E$6:$E$2000,0)-1,4)),"STRUCT"))</f>
        <v/>
      </c>
      <c r="V281" s="88" t="str" cm="1">
        <f t="array" aca="1" ref="V281" ca="1">IF(AND(G281="",M281=""),"",HYPERLINK("#"&amp;RIGHT(CELL("dateiname"),LEN(CELL("dateiname"))-FIND("]",CELL("dateiname")))&amp;"!"&amp;CELL("adresse",OFFSET($G$6,MATCH(IF(G281="",M281,G281),$E$6:$E$2000,0)-1,3)),"SUBSTRUCT"))</f>
        <v/>
      </c>
      <c r="X281" s="104"/>
      <c r="Z281" s="117"/>
      <c r="AA281" s="118"/>
      <c r="AB281" s="119"/>
      <c r="AC281" s="120"/>
      <c r="AE281" s="109"/>
      <c r="AF281" s="110"/>
      <c r="AG281" s="111"/>
      <c r="AH281" s="112"/>
      <c r="AJ281" s="101"/>
      <c r="AL281" s="68" t="str" cm="1">
        <f t="array" aca="1" ref="AL281" ca="1">IF(N281="-","",HYPERLINK("#'DM01-AV-CH'!"&amp;RIGHT(CELL("adresse",OFFSET('DM01-AV-CH'!$G$6,N281-1,0)),LEN(CELL("adresse",OFFSET('DM01-AV-CH'!$G$6,N281-1,0)))-FIND("!",CELL("adresse",OFFSET('DM01-AV-CH'!$G$6,N281-1,0)))),"Modell"))</f>
        <v>Modell</v>
      </c>
      <c r="AM281" s="96" t="str" cm="1">
        <f t="array" ref="AM281">IF($N281="-","",IF(INDEX('DM01-AV-CH'!$G$6:$G$2006,$N281)="","",INDEX('DM01-AV-CH'!$G$6:$G$2006,$N281)))</f>
        <v>FixpunkteKategorie3</v>
      </c>
      <c r="AN281" s="97" t="str" cm="1">
        <f t="array" ref="AN281">IF($N281="-","",IF(INDEX('DM01-AV-CH'!$H$6:$H$2006,$N281)="","",INDEX('DM01-AV-CH'!$H$6:$H$2006,$N281)))</f>
        <v>HFP3</v>
      </c>
      <c r="AO281" s="98" t="str" cm="1">
        <f t="array" ref="AO281">IF($N281="-","",IF(INDEX('DM01-AV-CH'!$I$6:$I$2006,$N281)="","",INDEX('DM01-AV-CH'!$I$6:$I$2006,$N281)))</f>
        <v>LageZuv</v>
      </c>
    </row>
    <row r="282" spans="1:41" x14ac:dyDescent="0.25">
      <c r="A282" s="201">
        <v>277</v>
      </c>
      <c r="B282" s="148" t="str" cm="1">
        <f t="array" ref="B282">IF(A282="","",INDEX(Korrelation!$E$4:$E$2004,A282))</f>
        <v>117</v>
      </c>
      <c r="C282" s="148">
        <f t="shared" si="40"/>
        <v>0</v>
      </c>
      <c r="D282" s="148">
        <f t="shared" si="41"/>
        <v>0</v>
      </c>
      <c r="E282" s="148">
        <f t="shared" si="42"/>
        <v>117</v>
      </c>
      <c r="F282" s="148" t="str">
        <f t="shared" si="43"/>
        <v/>
      </c>
      <c r="G282" s="148" t="str">
        <f t="shared" si="44"/>
        <v/>
      </c>
      <c r="H282" s="148" t="str" cm="1">
        <f t="array" ref="H282">IF(A282="","",INDEX(Korrelation!$F$4:$F$2004,A282))</f>
        <v>-</v>
      </c>
      <c r="I282" s="148">
        <f t="shared" si="45"/>
        <v>0</v>
      </c>
      <c r="J282" s="148">
        <f t="shared" si="46"/>
        <v>0</v>
      </c>
      <c r="K282" s="148" t="str">
        <f t="shared" si="47"/>
        <v/>
      </c>
      <c r="L282" s="148" t="str">
        <f t="shared" si="48"/>
        <v/>
      </c>
      <c r="M282" s="148" t="str">
        <f t="shared" si="49"/>
        <v/>
      </c>
      <c r="N282" s="148" cm="1">
        <f t="array" ref="N282">IF(A282="","",INDEX(Korrelation!$G$4:$G$2004,A282))</f>
        <v>162</v>
      </c>
      <c r="O282" s="148"/>
      <c r="P282" s="68" t="str" cm="1">
        <f t="array" aca="1" ref="P282" ca="1">IF(E282="",IF(K282="","",HYPERLINK("#DMAV_Dienste!"&amp;RIGHT(CELL("adresse",OFFSET(DMAV_Dienste!$E$6,K282-1,0)),LEN(CELL("adresse",OFFSET(DMAV_Dienste!$E$6,K282-1,0)))-FIND("!",CELL("adresse",OFFSET(DMAV_Dienste!$E$6,K282-1,0)))),"Dienst")),HYPERLINK("#DMAV_Modell!"&amp;RIGHT(CELL("adresse",OFFSET(DMAV_Modell!$G$6,E282-1,0)),LEN(CELL("adresse",OFFSET(DMAV_Modell!$G$6,E282-1,0)))-FIND("!",CELL("adresse",OFFSET(DMAV_Modell!$G$6,E282-1,0)))),"Modell"))</f>
        <v>Modell</v>
      </c>
      <c r="Q282" s="85" t="str" cm="1">
        <f t="array" ref="Q282">IF(E282="",IF(K282="","",IF(INDEX(DMAV_Dienste!$H$6:$H$2006,K282)="","",INDEX(DMAV_Dienste!$H$6:$H$2006,K282))),IF(INDEX(DMAV_Modell!$J$6:$J$2006,E282)="","",INDEX(DMAV_Modell!$J$6:$J$2006,E282)))</f>
        <v>CLASS</v>
      </c>
      <c r="R282" s="86" t="str" cm="1">
        <f t="array" ref="R282">IF(E282="",IF(K282="","",IF(INDEX(DMAV_Dienste!$G$6:$G$2006,K282)="","",INDEX(DMAV_Dienste!$G$6:$G$2006,K282))),IF(INDEX(DMAV_Modell!$I$6:$I$2006,E282)="","",INDEX(DMAV_Modell!$I$6:$I$2006,E282)))</f>
        <v>FixpunkteAVKategorie3</v>
      </c>
      <c r="S282" s="86" t="str" cm="1">
        <f t="array" ref="S282">IF(E282="",IF(K282="","",IF(INDEX(DMAV_Dienste!$I$6:$I$2006,K282)="","",INDEX(DMAV_Dienste!$I$6:$I$2006,K282))),IF(INDEX(DMAV_Modell!$K$6:$K$2006,E282)="","",INDEX(DMAV_Modell!$K$6:$K$2006,E282)))</f>
        <v>HFP3</v>
      </c>
      <c r="T282" s="86" t="str" cm="1">
        <f t="array" ref="T282">IF(E282="",IF(K282="","",IF(INDEX(DMAV_Dienste!$L$6:$L$2006,K282)="","",INDEX(DMAV_Dienste!$L$6:$L$2006,K282))),IF(INDEX(DMAV_Modell!$N$6:$N$2006,E282)="","",INDEX(DMAV_Modell!$N$6:$N$2006,E282)))</f>
        <v>Hoehengenauigkeit</v>
      </c>
      <c r="U282" s="87" t="str" cm="1">
        <f t="array" aca="1" ref="U282" ca="1">IF(AND(F282="",L282=""),"",HYPERLINK("#"&amp;RIGHT(CELL("dateiname"),LEN(CELL("dateiname"))-FIND("]",CELL("dateiname")))&amp;"!"&amp;CELL("adresse",OFFSET($F$6,MATCH(IF(F282="",L282,F282),$E$6:$E$2000,0)-1,4)),"STRUCT"))</f>
        <v/>
      </c>
      <c r="V282" s="88" t="str" cm="1">
        <f t="array" aca="1" ref="V282" ca="1">IF(AND(G282="",M282=""),"",HYPERLINK("#"&amp;RIGHT(CELL("dateiname"),LEN(CELL("dateiname"))-FIND("]",CELL("dateiname")))&amp;"!"&amp;CELL("adresse",OFFSET($G$6,MATCH(IF(G282="",M282,G282),$E$6:$E$2000,0)-1,3)),"SUBSTRUCT"))</f>
        <v/>
      </c>
      <c r="X282" s="104"/>
      <c r="Z282" s="117"/>
      <c r="AA282" s="118"/>
      <c r="AB282" s="119"/>
      <c r="AC282" s="120"/>
      <c r="AE282" s="109"/>
      <c r="AF282" s="110"/>
      <c r="AG282" s="111"/>
      <c r="AH282" s="112"/>
      <c r="AJ282" s="101"/>
      <c r="AL282" s="68" t="str" cm="1">
        <f t="array" aca="1" ref="AL282" ca="1">IF(N282="-","",HYPERLINK("#'DM01-AV-CH'!"&amp;RIGHT(CELL("adresse",OFFSET('DM01-AV-CH'!$G$6,N282-1,0)),LEN(CELL("adresse",OFFSET('DM01-AV-CH'!$G$6,N282-1,0)))-FIND("!",CELL("adresse",OFFSET('DM01-AV-CH'!$G$6,N282-1,0)))),"Modell"))</f>
        <v>Modell</v>
      </c>
      <c r="AM282" s="96" t="str" cm="1">
        <f t="array" ref="AM282">IF($N282="-","",IF(INDEX('DM01-AV-CH'!$G$6:$G$2006,$N282)="","",INDEX('DM01-AV-CH'!$G$6:$G$2006,$N282)))</f>
        <v>FixpunkteKategorie3</v>
      </c>
      <c r="AN282" s="97" t="str" cm="1">
        <f t="array" ref="AN282">IF($N282="-","",IF(INDEX('DM01-AV-CH'!$H$6:$H$2006,$N282)="","",INDEX('DM01-AV-CH'!$H$6:$H$2006,$N282)))</f>
        <v>HFP3</v>
      </c>
      <c r="AO282" s="98" t="str" cm="1">
        <f t="array" ref="AO282">IF($N282="-","",IF(INDEX('DM01-AV-CH'!$I$6:$I$2006,$N282)="","",INDEX('DM01-AV-CH'!$I$6:$I$2006,$N282)))</f>
        <v>HoeheGen</v>
      </c>
    </row>
    <row r="283" spans="1:41" x14ac:dyDescent="0.25">
      <c r="A283" s="201">
        <v>278</v>
      </c>
      <c r="B283" s="148" t="str" cm="1">
        <f t="array" ref="B283">IF(A283="","",INDEX(Korrelation!$E$4:$E$2004,A283))</f>
        <v>118</v>
      </c>
      <c r="C283" s="148">
        <f t="shared" si="40"/>
        <v>0</v>
      </c>
      <c r="D283" s="148">
        <f t="shared" si="41"/>
        <v>0</v>
      </c>
      <c r="E283" s="148">
        <f t="shared" si="42"/>
        <v>118</v>
      </c>
      <c r="F283" s="148" t="str">
        <f t="shared" si="43"/>
        <v/>
      </c>
      <c r="G283" s="148" t="str">
        <f t="shared" si="44"/>
        <v/>
      </c>
      <c r="H283" s="148" t="str" cm="1">
        <f t="array" ref="H283">IF(A283="","",INDEX(Korrelation!$F$4:$F$2004,A283))</f>
        <v>-</v>
      </c>
      <c r="I283" s="148">
        <f t="shared" si="45"/>
        <v>0</v>
      </c>
      <c r="J283" s="148">
        <f t="shared" si="46"/>
        <v>0</v>
      </c>
      <c r="K283" s="148" t="str">
        <f t="shared" si="47"/>
        <v/>
      </c>
      <c r="L283" s="148" t="str">
        <f t="shared" si="48"/>
        <v/>
      </c>
      <c r="M283" s="148" t="str">
        <f t="shared" si="49"/>
        <v/>
      </c>
      <c r="N283" s="148" cm="1">
        <f t="array" ref="N283">IF(A283="","",INDEX(Korrelation!$G$4:$G$2004,A283))</f>
        <v>163</v>
      </c>
      <c r="O283" s="148"/>
      <c r="P283" s="68" t="str" cm="1">
        <f t="array" aca="1" ref="P283" ca="1">IF(E283="",IF(K283="","",HYPERLINK("#DMAV_Dienste!"&amp;RIGHT(CELL("adresse",OFFSET(DMAV_Dienste!$E$6,K283-1,0)),LEN(CELL("adresse",OFFSET(DMAV_Dienste!$E$6,K283-1,0)))-FIND("!",CELL("adresse",OFFSET(DMAV_Dienste!$E$6,K283-1,0)))),"Dienst")),HYPERLINK("#DMAV_Modell!"&amp;RIGHT(CELL("adresse",OFFSET(DMAV_Modell!$G$6,E283-1,0)),LEN(CELL("adresse",OFFSET(DMAV_Modell!$G$6,E283-1,0)))-FIND("!",CELL("adresse",OFFSET(DMAV_Modell!$G$6,E283-1,0)))),"Modell"))</f>
        <v>Modell</v>
      </c>
      <c r="Q283" s="85" t="str" cm="1">
        <f t="array" ref="Q283">IF(E283="",IF(K283="","",IF(INDEX(DMAV_Dienste!$H$6:$H$2006,K283)="","",INDEX(DMAV_Dienste!$H$6:$H$2006,K283))),IF(INDEX(DMAV_Modell!$J$6:$J$2006,E283)="","",INDEX(DMAV_Modell!$J$6:$J$2006,E283)))</f>
        <v>CLASS</v>
      </c>
      <c r="R283" s="86" t="str" cm="1">
        <f t="array" ref="R283">IF(E283="",IF(K283="","",IF(INDEX(DMAV_Dienste!$G$6:$G$2006,K283)="","",INDEX(DMAV_Dienste!$G$6:$G$2006,K283))),IF(INDEX(DMAV_Modell!$I$6:$I$2006,E283)="","",INDEX(DMAV_Modell!$I$6:$I$2006,E283)))</f>
        <v>FixpunkteAVKategorie3</v>
      </c>
      <c r="S283" s="86" t="str" cm="1">
        <f t="array" ref="S283">IF(E283="",IF(K283="","",IF(INDEX(DMAV_Dienste!$I$6:$I$2006,K283)="","",INDEX(DMAV_Dienste!$I$6:$I$2006,K283))),IF(INDEX(DMAV_Modell!$K$6:$K$2006,E283)="","",INDEX(DMAV_Modell!$K$6:$K$2006,E283)))</f>
        <v>HFP3</v>
      </c>
      <c r="T283" s="86" t="str" cm="1">
        <f t="array" ref="T283">IF(E283="",IF(K283="","",IF(INDEX(DMAV_Dienste!$L$6:$L$2006,K283)="","",INDEX(DMAV_Dienste!$L$6:$L$2006,K283))),IF(INDEX(DMAV_Modell!$N$6:$N$2006,E283)="","",INDEX(DMAV_Modell!$N$6:$N$2006,E283)))</f>
        <v>IstHoehenzuverlaessig</v>
      </c>
      <c r="U283" s="87" t="str" cm="1">
        <f t="array" aca="1" ref="U283" ca="1">IF(AND(F283="",L283=""),"",HYPERLINK("#"&amp;RIGHT(CELL("dateiname"),LEN(CELL("dateiname"))-FIND("]",CELL("dateiname")))&amp;"!"&amp;CELL("adresse",OFFSET($F$6,MATCH(IF(F283="",L283,F283),$E$6:$E$2000,0)-1,4)),"STRUCT"))</f>
        <v/>
      </c>
      <c r="V283" s="88" t="str" cm="1">
        <f t="array" aca="1" ref="V283" ca="1">IF(AND(G283="",M283=""),"",HYPERLINK("#"&amp;RIGHT(CELL("dateiname"),LEN(CELL("dateiname"))-FIND("]",CELL("dateiname")))&amp;"!"&amp;CELL("adresse",OFFSET($G$6,MATCH(IF(G283="",M283,G283),$E$6:$E$2000,0)-1,3)),"SUBSTRUCT"))</f>
        <v/>
      </c>
      <c r="X283" s="104"/>
      <c r="Z283" s="117"/>
      <c r="AA283" s="118"/>
      <c r="AB283" s="119"/>
      <c r="AC283" s="120"/>
      <c r="AE283" s="109"/>
      <c r="AF283" s="110"/>
      <c r="AG283" s="111"/>
      <c r="AH283" s="112"/>
      <c r="AJ283" s="101"/>
      <c r="AL283" s="68" t="str" cm="1">
        <f t="array" aca="1" ref="AL283" ca="1">IF(N283="-","",HYPERLINK("#'DM01-AV-CH'!"&amp;RIGHT(CELL("adresse",OFFSET('DM01-AV-CH'!$G$6,N283-1,0)),LEN(CELL("adresse",OFFSET('DM01-AV-CH'!$G$6,N283-1,0)))-FIND("!",CELL("adresse",OFFSET('DM01-AV-CH'!$G$6,N283-1,0)))),"Modell"))</f>
        <v>Modell</v>
      </c>
      <c r="AM283" s="96" t="str" cm="1">
        <f t="array" ref="AM283">IF($N283="-","",IF(INDEX('DM01-AV-CH'!$G$6:$G$2006,$N283)="","",INDEX('DM01-AV-CH'!$G$6:$G$2006,$N283)))</f>
        <v>FixpunkteKategorie3</v>
      </c>
      <c r="AN283" s="97" t="str" cm="1">
        <f t="array" ref="AN283">IF($N283="-","",IF(INDEX('DM01-AV-CH'!$H$6:$H$2006,$N283)="","",INDEX('DM01-AV-CH'!$H$6:$H$2006,$N283)))</f>
        <v>HFP3</v>
      </c>
      <c r="AO283" s="98" t="str" cm="1">
        <f t="array" ref="AO283">IF($N283="-","",IF(INDEX('DM01-AV-CH'!$I$6:$I$2006,$N283)="","",INDEX('DM01-AV-CH'!$I$6:$I$2006,$N283)))</f>
        <v>HoeheZuv</v>
      </c>
    </row>
    <row r="284" spans="1:41" x14ac:dyDescent="0.25">
      <c r="A284" s="201">
        <v>279</v>
      </c>
      <c r="B284" s="148" t="str" cm="1">
        <f t="array" ref="B284">IF(A284="","",INDEX(Korrelation!$E$4:$E$2004,A284))</f>
        <v>-</v>
      </c>
      <c r="C284" s="148">
        <f t="shared" si="40"/>
        <v>0</v>
      </c>
      <c r="D284" s="148">
        <f t="shared" si="41"/>
        <v>0</v>
      </c>
      <c r="E284" s="148" t="str">
        <f t="shared" si="42"/>
        <v/>
      </c>
      <c r="F284" s="148" t="str">
        <f t="shared" si="43"/>
        <v/>
      </c>
      <c r="G284" s="148" t="str">
        <f t="shared" si="44"/>
        <v/>
      </c>
      <c r="H284" s="148" t="str" cm="1">
        <f t="array" ref="H284">IF(A284="","",INDEX(Korrelation!$F$4:$F$2004,A284))</f>
        <v>-</v>
      </c>
      <c r="I284" s="148">
        <f t="shared" si="45"/>
        <v>0</v>
      </c>
      <c r="J284" s="148">
        <f t="shared" si="46"/>
        <v>0</v>
      </c>
      <c r="K284" s="148" t="str">
        <f t="shared" si="47"/>
        <v/>
      </c>
      <c r="L284" s="148" t="str">
        <f t="shared" si="48"/>
        <v/>
      </c>
      <c r="M284" s="148" t="str">
        <f t="shared" si="49"/>
        <v/>
      </c>
      <c r="N284" s="148" cm="1">
        <f t="array" ref="N284">IF(A284="","",INDEX(Korrelation!$G$4:$G$2004,A284))</f>
        <v>164</v>
      </c>
      <c r="O284" s="148"/>
      <c r="P284" s="68" t="str" cm="1">
        <f t="array" aca="1" ref="P284" ca="1">IF(E284="",IF(K284="","",HYPERLINK("#DMAV_Dienste!"&amp;RIGHT(CELL("adresse",OFFSET(DMAV_Dienste!$E$6,K284-1,0)),LEN(CELL("adresse",OFFSET(DMAV_Dienste!$E$6,K284-1,0)))-FIND("!",CELL("adresse",OFFSET(DMAV_Dienste!$E$6,K284-1,0)))),"Dienst")),HYPERLINK("#DMAV_Modell!"&amp;RIGHT(CELL("adresse",OFFSET(DMAV_Modell!$G$6,E284-1,0)),LEN(CELL("adresse",OFFSET(DMAV_Modell!$G$6,E284-1,0)))-FIND("!",CELL("adresse",OFFSET(DMAV_Modell!$G$6,E284-1,0)))),"Modell"))</f>
        <v/>
      </c>
      <c r="Q284" s="85" t="str" cm="1">
        <f t="array" ref="Q284">IF(E284="",IF(K284="","",IF(INDEX(DMAV_Dienste!$H$6:$H$2006,K284)="","",INDEX(DMAV_Dienste!$H$6:$H$2006,K284))),IF(INDEX(DMAV_Modell!$J$6:$J$2006,E284)="","",INDEX(DMAV_Modell!$J$6:$J$2006,E284)))</f>
        <v/>
      </c>
      <c r="R284" s="86" t="str" cm="1">
        <f t="array" ref="R284">IF(E284="",IF(K284="","",IF(INDEX(DMAV_Dienste!$G$6:$G$2006,K284)="","",INDEX(DMAV_Dienste!$G$6:$G$2006,K284))),IF(INDEX(DMAV_Modell!$I$6:$I$2006,E284)="","",INDEX(DMAV_Modell!$I$6:$I$2006,E284)))</f>
        <v/>
      </c>
      <c r="S284" s="86" t="str" cm="1">
        <f t="array" ref="S284">IF(E284="",IF(K284="","",IF(INDEX(DMAV_Dienste!$I$6:$I$2006,K284)="","",INDEX(DMAV_Dienste!$I$6:$I$2006,K284))),IF(INDEX(DMAV_Modell!$K$6:$K$2006,E284)="","",INDEX(DMAV_Modell!$K$6:$K$2006,E284)))</f>
        <v/>
      </c>
      <c r="T284" s="86" t="str" cm="1">
        <f t="array" ref="T284">IF(E284="",IF(K284="","",IF(INDEX(DMAV_Dienste!$L$6:$L$2006,K284)="","",INDEX(DMAV_Dienste!$L$6:$L$2006,K284))),IF(INDEX(DMAV_Modell!$N$6:$N$2006,E284)="","",INDEX(DMAV_Modell!$N$6:$N$2006,E284)))</f>
        <v/>
      </c>
      <c r="U284" s="87" t="str" cm="1">
        <f t="array" aca="1" ref="U284" ca="1">IF(AND(F284="",L284=""),"",HYPERLINK("#"&amp;RIGHT(CELL("dateiname"),LEN(CELL("dateiname"))-FIND("]",CELL("dateiname")))&amp;"!"&amp;CELL("adresse",OFFSET($F$6,MATCH(IF(F284="",L284,F284),$E$6:$E$2000,0)-1,4)),"STRUCT"))</f>
        <v/>
      </c>
      <c r="V284" s="88" t="str" cm="1">
        <f t="array" aca="1" ref="V284" ca="1">IF(AND(G284="",M284=""),"",HYPERLINK("#"&amp;RIGHT(CELL("dateiname"),LEN(CELL("dateiname"))-FIND("]",CELL("dateiname")))&amp;"!"&amp;CELL("adresse",OFFSET($G$6,MATCH(IF(G284="",M284,G284),$E$6:$E$2000,0)-1,3)),"SUBSTRUCT"))</f>
        <v/>
      </c>
      <c r="X284" s="104"/>
      <c r="Z284" s="117"/>
      <c r="AA284" s="118"/>
      <c r="AB284" s="119"/>
      <c r="AC284" s="120"/>
      <c r="AE284" s="109"/>
      <c r="AF284" s="110"/>
      <c r="AG284" s="111"/>
      <c r="AH284" s="112"/>
      <c r="AJ284" s="101"/>
      <c r="AL284" s="68" t="str" cm="1">
        <f t="array" aca="1" ref="AL284" ca="1">IF(N284="-","",HYPERLINK("#'DM01-AV-CH'!"&amp;RIGHT(CELL("adresse",OFFSET('DM01-AV-CH'!$G$6,N284-1,0)),LEN(CELL("adresse",OFFSET('DM01-AV-CH'!$G$6,N284-1,0)))-FIND("!",CELL("adresse",OFFSET('DM01-AV-CH'!$G$6,N284-1,0)))),"Modell"))</f>
        <v>Modell</v>
      </c>
      <c r="AM284" s="96" t="str" cm="1">
        <f t="array" ref="AM284">IF($N284="-","",IF(INDEX('DM01-AV-CH'!$G$6:$G$2006,$N284)="","",INDEX('DM01-AV-CH'!$G$6:$G$2006,$N284)))</f>
        <v>FixpunkteKategorie3</v>
      </c>
      <c r="AN284" s="97" t="str" cm="1">
        <f t="array" ref="AN284">IF($N284="-","",IF(INDEX('DM01-AV-CH'!$H$6:$H$2006,$N284)="","",INDEX('DM01-AV-CH'!$H$6:$H$2006,$N284)))</f>
        <v>HFP3Pos</v>
      </c>
      <c r="AO284" s="98" t="str" cm="1">
        <f t="array" ref="AO284">IF($N284="-","",IF(INDEX('DM01-AV-CH'!$I$6:$I$2006,$N284)="","",INDEX('DM01-AV-CH'!$I$6:$I$2006,$N284)))</f>
        <v>HFP3Pos_von</v>
      </c>
    </row>
    <row r="285" spans="1:41" x14ac:dyDescent="0.25">
      <c r="A285" s="201">
        <v>280</v>
      </c>
      <c r="B285" s="148" t="str" cm="1">
        <f t="array" ref="B285">IF(A285="","",INDEX(Korrelation!$E$4:$E$2004,A285))</f>
        <v>-</v>
      </c>
      <c r="C285" s="148">
        <f t="shared" si="40"/>
        <v>0</v>
      </c>
      <c r="D285" s="148">
        <f t="shared" si="41"/>
        <v>0</v>
      </c>
      <c r="E285" s="148" t="str">
        <f t="shared" si="42"/>
        <v/>
      </c>
      <c r="F285" s="148" t="str">
        <f t="shared" si="43"/>
        <v/>
      </c>
      <c r="G285" s="148" t="str">
        <f t="shared" si="44"/>
        <v/>
      </c>
      <c r="H285" s="148" t="str" cm="1">
        <f t="array" ref="H285">IF(A285="","",INDEX(Korrelation!$F$4:$F$2004,A285))</f>
        <v>-</v>
      </c>
      <c r="I285" s="148">
        <f t="shared" si="45"/>
        <v>0</v>
      </c>
      <c r="J285" s="148">
        <f t="shared" si="46"/>
        <v>0</v>
      </c>
      <c r="K285" s="148" t="str">
        <f t="shared" si="47"/>
        <v/>
      </c>
      <c r="L285" s="148" t="str">
        <f t="shared" si="48"/>
        <v/>
      </c>
      <c r="M285" s="148" t="str">
        <f t="shared" si="49"/>
        <v/>
      </c>
      <c r="N285" s="148" cm="1">
        <f t="array" ref="N285">IF(A285="","",INDEX(Korrelation!$G$4:$G$2004,A285))</f>
        <v>165</v>
      </c>
      <c r="O285" s="148"/>
      <c r="P285" s="68" t="str" cm="1">
        <f t="array" aca="1" ref="P285" ca="1">IF(E285="",IF(K285="","",HYPERLINK("#DMAV_Dienste!"&amp;RIGHT(CELL("adresse",OFFSET(DMAV_Dienste!$E$6,K285-1,0)),LEN(CELL("adresse",OFFSET(DMAV_Dienste!$E$6,K285-1,0)))-FIND("!",CELL("adresse",OFFSET(DMAV_Dienste!$E$6,K285-1,0)))),"Dienst")),HYPERLINK("#DMAV_Modell!"&amp;RIGHT(CELL("adresse",OFFSET(DMAV_Modell!$G$6,E285-1,0)),LEN(CELL("adresse",OFFSET(DMAV_Modell!$G$6,E285-1,0)))-FIND("!",CELL("adresse",OFFSET(DMAV_Modell!$G$6,E285-1,0)))),"Modell"))</f>
        <v/>
      </c>
      <c r="Q285" s="85" t="str" cm="1">
        <f t="array" ref="Q285">IF(E285="",IF(K285="","",IF(INDEX(DMAV_Dienste!$H$6:$H$2006,K285)="","",INDEX(DMAV_Dienste!$H$6:$H$2006,K285))),IF(INDEX(DMAV_Modell!$J$6:$J$2006,E285)="","",INDEX(DMAV_Modell!$J$6:$J$2006,E285)))</f>
        <v/>
      </c>
      <c r="R285" s="86" t="str" cm="1">
        <f t="array" ref="R285">IF(E285="",IF(K285="","",IF(INDEX(DMAV_Dienste!$G$6:$G$2006,K285)="","",INDEX(DMAV_Dienste!$G$6:$G$2006,K285))),IF(INDEX(DMAV_Modell!$I$6:$I$2006,E285)="","",INDEX(DMAV_Modell!$I$6:$I$2006,E285)))</f>
        <v/>
      </c>
      <c r="S285" s="86" t="str" cm="1">
        <f t="array" ref="S285">IF(E285="",IF(K285="","",IF(INDEX(DMAV_Dienste!$I$6:$I$2006,K285)="","",INDEX(DMAV_Dienste!$I$6:$I$2006,K285))),IF(INDEX(DMAV_Modell!$K$6:$K$2006,E285)="","",INDEX(DMAV_Modell!$K$6:$K$2006,E285)))</f>
        <v/>
      </c>
      <c r="T285" s="86" t="str" cm="1">
        <f t="array" ref="T285">IF(E285="",IF(K285="","",IF(INDEX(DMAV_Dienste!$L$6:$L$2006,K285)="","",INDEX(DMAV_Dienste!$L$6:$L$2006,K285))),IF(INDEX(DMAV_Modell!$N$6:$N$2006,E285)="","",INDEX(DMAV_Modell!$N$6:$N$2006,E285)))</f>
        <v/>
      </c>
      <c r="U285" s="87" t="str" cm="1">
        <f t="array" aca="1" ref="U285" ca="1">IF(AND(F285="",L285=""),"",HYPERLINK("#"&amp;RIGHT(CELL("dateiname"),LEN(CELL("dateiname"))-FIND("]",CELL("dateiname")))&amp;"!"&amp;CELL("adresse",OFFSET($F$6,MATCH(IF(F285="",L285,F285),$E$6:$E$2000,0)-1,4)),"STRUCT"))</f>
        <v/>
      </c>
      <c r="V285" s="88" t="str" cm="1">
        <f t="array" aca="1" ref="V285" ca="1">IF(AND(G285="",M285=""),"",HYPERLINK("#"&amp;RIGHT(CELL("dateiname"),LEN(CELL("dateiname"))-FIND("]",CELL("dateiname")))&amp;"!"&amp;CELL("adresse",OFFSET($G$6,MATCH(IF(G285="",M285,G285),$E$6:$E$2000,0)-1,3)),"SUBSTRUCT"))</f>
        <v/>
      </c>
      <c r="X285" s="104"/>
      <c r="Z285" s="117"/>
      <c r="AA285" s="118"/>
      <c r="AB285" s="119"/>
      <c r="AC285" s="120"/>
      <c r="AE285" s="109"/>
      <c r="AF285" s="110"/>
      <c r="AG285" s="111"/>
      <c r="AH285" s="112"/>
      <c r="AJ285" s="101"/>
      <c r="AL285" s="68" t="str" cm="1">
        <f t="array" aca="1" ref="AL285" ca="1">IF(N285="-","",HYPERLINK("#'DM01-AV-CH'!"&amp;RIGHT(CELL("adresse",OFFSET('DM01-AV-CH'!$G$6,N285-1,0)),LEN(CELL("adresse",OFFSET('DM01-AV-CH'!$G$6,N285-1,0)))-FIND("!",CELL("adresse",OFFSET('DM01-AV-CH'!$G$6,N285-1,0)))),"Modell"))</f>
        <v>Modell</v>
      </c>
      <c r="AM285" s="96" t="str" cm="1">
        <f t="array" ref="AM285">IF($N285="-","",IF(INDEX('DM01-AV-CH'!$G$6:$G$2006,$N285)="","",INDEX('DM01-AV-CH'!$G$6:$G$2006,$N285)))</f>
        <v>FixpunkteKategorie3</v>
      </c>
      <c r="AN285" s="97" t="str" cm="1">
        <f t="array" ref="AN285">IF($N285="-","",IF(INDEX('DM01-AV-CH'!$H$6:$H$2006,$N285)="","",INDEX('DM01-AV-CH'!$H$6:$H$2006,$N285)))</f>
        <v>HFP3Pos</v>
      </c>
      <c r="AO285" s="98" t="str" cm="1">
        <f t="array" ref="AO285">IF($N285="-","",IF(INDEX('DM01-AV-CH'!$I$6:$I$2006,$N285)="","",INDEX('DM01-AV-CH'!$I$6:$I$2006,$N285)))</f>
        <v>Pos</v>
      </c>
    </row>
    <row r="286" spans="1:41" x14ac:dyDescent="0.25">
      <c r="A286" s="201">
        <v>281</v>
      </c>
      <c r="B286" s="148" t="str" cm="1">
        <f t="array" ref="B286">IF(A286="","",INDEX(Korrelation!$E$4:$E$2004,A286))</f>
        <v>-</v>
      </c>
      <c r="C286" s="148">
        <f t="shared" si="40"/>
        <v>0</v>
      </c>
      <c r="D286" s="148">
        <f t="shared" si="41"/>
        <v>0</v>
      </c>
      <c r="E286" s="148" t="str">
        <f t="shared" si="42"/>
        <v/>
      </c>
      <c r="F286" s="148" t="str">
        <f t="shared" si="43"/>
        <v/>
      </c>
      <c r="G286" s="148" t="str">
        <f t="shared" si="44"/>
        <v/>
      </c>
      <c r="H286" s="148" t="str" cm="1">
        <f t="array" ref="H286">IF(A286="","",INDEX(Korrelation!$F$4:$F$2004,A286))</f>
        <v>-</v>
      </c>
      <c r="I286" s="148">
        <f t="shared" si="45"/>
        <v>0</v>
      </c>
      <c r="J286" s="148">
        <f t="shared" si="46"/>
        <v>0</v>
      </c>
      <c r="K286" s="148" t="str">
        <f t="shared" si="47"/>
        <v/>
      </c>
      <c r="L286" s="148" t="str">
        <f t="shared" si="48"/>
        <v/>
      </c>
      <c r="M286" s="148" t="str">
        <f t="shared" si="49"/>
        <v/>
      </c>
      <c r="N286" s="148" cm="1">
        <f t="array" ref="N286">IF(A286="","",INDEX(Korrelation!$G$4:$G$2004,A286))</f>
        <v>166</v>
      </c>
      <c r="O286" s="148"/>
      <c r="P286" s="68" t="str" cm="1">
        <f t="array" aca="1" ref="P286" ca="1">IF(E286="",IF(K286="","",HYPERLINK("#DMAV_Dienste!"&amp;RIGHT(CELL("adresse",OFFSET(DMAV_Dienste!$E$6,K286-1,0)),LEN(CELL("adresse",OFFSET(DMAV_Dienste!$E$6,K286-1,0)))-FIND("!",CELL("adresse",OFFSET(DMAV_Dienste!$E$6,K286-1,0)))),"Dienst")),HYPERLINK("#DMAV_Modell!"&amp;RIGHT(CELL("adresse",OFFSET(DMAV_Modell!$G$6,E286-1,0)),LEN(CELL("adresse",OFFSET(DMAV_Modell!$G$6,E286-1,0)))-FIND("!",CELL("adresse",OFFSET(DMAV_Modell!$G$6,E286-1,0)))),"Modell"))</f>
        <v/>
      </c>
      <c r="Q286" s="85" t="str" cm="1">
        <f t="array" ref="Q286">IF(E286="",IF(K286="","",IF(INDEX(DMAV_Dienste!$H$6:$H$2006,K286)="","",INDEX(DMAV_Dienste!$H$6:$H$2006,K286))),IF(INDEX(DMAV_Modell!$J$6:$J$2006,E286)="","",INDEX(DMAV_Modell!$J$6:$J$2006,E286)))</f>
        <v/>
      </c>
      <c r="R286" s="86" t="str" cm="1">
        <f t="array" ref="R286">IF(E286="",IF(K286="","",IF(INDEX(DMAV_Dienste!$G$6:$G$2006,K286)="","",INDEX(DMAV_Dienste!$G$6:$G$2006,K286))),IF(INDEX(DMAV_Modell!$I$6:$I$2006,E286)="","",INDEX(DMAV_Modell!$I$6:$I$2006,E286)))</f>
        <v/>
      </c>
      <c r="S286" s="86" t="str" cm="1">
        <f t="array" ref="S286">IF(E286="",IF(K286="","",IF(INDEX(DMAV_Dienste!$I$6:$I$2006,K286)="","",INDEX(DMAV_Dienste!$I$6:$I$2006,K286))),IF(INDEX(DMAV_Modell!$K$6:$K$2006,E286)="","",INDEX(DMAV_Modell!$K$6:$K$2006,E286)))</f>
        <v/>
      </c>
      <c r="T286" s="86" t="str" cm="1">
        <f t="array" ref="T286">IF(E286="",IF(K286="","",IF(INDEX(DMAV_Dienste!$L$6:$L$2006,K286)="","",INDEX(DMAV_Dienste!$L$6:$L$2006,K286))),IF(INDEX(DMAV_Modell!$N$6:$N$2006,E286)="","",INDEX(DMAV_Modell!$N$6:$N$2006,E286)))</f>
        <v/>
      </c>
      <c r="U286" s="87" t="str" cm="1">
        <f t="array" aca="1" ref="U286" ca="1">IF(AND(F286="",L286=""),"",HYPERLINK("#"&amp;RIGHT(CELL("dateiname"),LEN(CELL("dateiname"))-FIND("]",CELL("dateiname")))&amp;"!"&amp;CELL("adresse",OFFSET($F$6,MATCH(IF(F286="",L286,F286),$E$6:$E$2000,0)-1,4)),"STRUCT"))</f>
        <v/>
      </c>
      <c r="V286" s="88" t="str" cm="1">
        <f t="array" aca="1" ref="V286" ca="1">IF(AND(G286="",M286=""),"",HYPERLINK("#"&amp;RIGHT(CELL("dateiname"),LEN(CELL("dateiname"))-FIND("]",CELL("dateiname")))&amp;"!"&amp;CELL("adresse",OFFSET($G$6,MATCH(IF(G286="",M286,G286),$E$6:$E$2000,0)-1,3)),"SUBSTRUCT"))</f>
        <v/>
      </c>
      <c r="X286" s="104"/>
      <c r="Z286" s="117"/>
      <c r="AA286" s="118"/>
      <c r="AB286" s="119"/>
      <c r="AC286" s="120"/>
      <c r="AE286" s="109"/>
      <c r="AF286" s="110"/>
      <c r="AG286" s="111"/>
      <c r="AH286" s="112"/>
      <c r="AJ286" s="101"/>
      <c r="AL286" s="68" t="str" cm="1">
        <f t="array" aca="1" ref="AL286" ca="1">IF(N286="-","",HYPERLINK("#'DM01-AV-CH'!"&amp;RIGHT(CELL("adresse",OFFSET('DM01-AV-CH'!$G$6,N286-1,0)),LEN(CELL("adresse",OFFSET('DM01-AV-CH'!$G$6,N286-1,0)))-FIND("!",CELL("adresse",OFFSET('DM01-AV-CH'!$G$6,N286-1,0)))),"Modell"))</f>
        <v>Modell</v>
      </c>
      <c r="AM286" s="96" t="str" cm="1">
        <f t="array" ref="AM286">IF($N286="-","",IF(INDEX('DM01-AV-CH'!$G$6:$G$2006,$N286)="","",INDEX('DM01-AV-CH'!$G$6:$G$2006,$N286)))</f>
        <v>FixpunkteKategorie3</v>
      </c>
      <c r="AN286" s="97" t="str" cm="1">
        <f t="array" ref="AN286">IF($N286="-","",IF(INDEX('DM01-AV-CH'!$H$6:$H$2006,$N286)="","",INDEX('DM01-AV-CH'!$H$6:$H$2006,$N286)))</f>
        <v>HFP3Pos</v>
      </c>
      <c r="AO286" s="98" t="str" cm="1">
        <f t="array" ref="AO286">IF($N286="-","",IF(INDEX('DM01-AV-CH'!$I$6:$I$2006,$N286)="","",INDEX('DM01-AV-CH'!$I$6:$I$2006,$N286)))</f>
        <v>Ori</v>
      </c>
    </row>
    <row r="287" spans="1:41" x14ac:dyDescent="0.25">
      <c r="A287" s="201">
        <v>282</v>
      </c>
      <c r="B287" s="148" t="str" cm="1">
        <f t="array" ref="B287">IF(A287="","",INDEX(Korrelation!$E$4:$E$2004,A287))</f>
        <v>-</v>
      </c>
      <c r="C287" s="148">
        <f t="shared" si="40"/>
        <v>0</v>
      </c>
      <c r="D287" s="148">
        <f t="shared" si="41"/>
        <v>0</v>
      </c>
      <c r="E287" s="148" t="str">
        <f t="shared" si="42"/>
        <v/>
      </c>
      <c r="F287" s="148" t="str">
        <f t="shared" si="43"/>
        <v/>
      </c>
      <c r="G287" s="148" t="str">
        <f t="shared" si="44"/>
        <v/>
      </c>
      <c r="H287" s="148" t="str" cm="1">
        <f t="array" ref="H287">IF(A287="","",INDEX(Korrelation!$F$4:$F$2004,A287))</f>
        <v>-</v>
      </c>
      <c r="I287" s="148">
        <f t="shared" si="45"/>
        <v>0</v>
      </c>
      <c r="J287" s="148">
        <f t="shared" si="46"/>
        <v>0</v>
      </c>
      <c r="K287" s="148" t="str">
        <f t="shared" si="47"/>
        <v/>
      </c>
      <c r="L287" s="148" t="str">
        <f t="shared" si="48"/>
        <v/>
      </c>
      <c r="M287" s="148" t="str">
        <f t="shared" si="49"/>
        <v/>
      </c>
      <c r="N287" s="148" cm="1">
        <f t="array" ref="N287">IF(A287="","",INDEX(Korrelation!$G$4:$G$2004,A287))</f>
        <v>167</v>
      </c>
      <c r="O287" s="148"/>
      <c r="P287" s="68" t="str" cm="1">
        <f t="array" aca="1" ref="P287" ca="1">IF(E287="",IF(K287="","",HYPERLINK("#DMAV_Dienste!"&amp;RIGHT(CELL("adresse",OFFSET(DMAV_Dienste!$E$6,K287-1,0)),LEN(CELL("adresse",OFFSET(DMAV_Dienste!$E$6,K287-1,0)))-FIND("!",CELL("adresse",OFFSET(DMAV_Dienste!$E$6,K287-1,0)))),"Dienst")),HYPERLINK("#DMAV_Modell!"&amp;RIGHT(CELL("adresse",OFFSET(DMAV_Modell!$G$6,E287-1,0)),LEN(CELL("adresse",OFFSET(DMAV_Modell!$G$6,E287-1,0)))-FIND("!",CELL("adresse",OFFSET(DMAV_Modell!$G$6,E287-1,0)))),"Modell"))</f>
        <v/>
      </c>
      <c r="Q287" s="85" t="str" cm="1">
        <f t="array" ref="Q287">IF(E287="",IF(K287="","",IF(INDEX(DMAV_Dienste!$H$6:$H$2006,K287)="","",INDEX(DMAV_Dienste!$H$6:$H$2006,K287))),IF(INDEX(DMAV_Modell!$J$6:$J$2006,E287)="","",INDEX(DMAV_Modell!$J$6:$J$2006,E287)))</f>
        <v/>
      </c>
      <c r="R287" s="86" t="str" cm="1">
        <f t="array" ref="R287">IF(E287="",IF(K287="","",IF(INDEX(DMAV_Dienste!$G$6:$G$2006,K287)="","",INDEX(DMAV_Dienste!$G$6:$G$2006,K287))),IF(INDEX(DMAV_Modell!$I$6:$I$2006,E287)="","",INDEX(DMAV_Modell!$I$6:$I$2006,E287)))</f>
        <v/>
      </c>
      <c r="S287" s="86" t="str" cm="1">
        <f t="array" ref="S287">IF(E287="",IF(K287="","",IF(INDEX(DMAV_Dienste!$I$6:$I$2006,K287)="","",INDEX(DMAV_Dienste!$I$6:$I$2006,K287))),IF(INDEX(DMAV_Modell!$K$6:$K$2006,E287)="","",INDEX(DMAV_Modell!$K$6:$K$2006,E287)))</f>
        <v/>
      </c>
      <c r="T287" s="86" t="str" cm="1">
        <f t="array" ref="T287">IF(E287="",IF(K287="","",IF(INDEX(DMAV_Dienste!$L$6:$L$2006,K287)="","",INDEX(DMAV_Dienste!$L$6:$L$2006,K287))),IF(INDEX(DMAV_Modell!$N$6:$N$2006,E287)="","",INDEX(DMAV_Modell!$N$6:$N$2006,E287)))</f>
        <v/>
      </c>
      <c r="U287" s="87" t="str" cm="1">
        <f t="array" aca="1" ref="U287" ca="1">IF(AND(F287="",L287=""),"",HYPERLINK("#"&amp;RIGHT(CELL("dateiname"),LEN(CELL("dateiname"))-FIND("]",CELL("dateiname")))&amp;"!"&amp;CELL("adresse",OFFSET($F$6,MATCH(IF(F287="",L287,F287),$E$6:$E$2000,0)-1,4)),"STRUCT"))</f>
        <v/>
      </c>
      <c r="V287" s="88" t="str" cm="1">
        <f t="array" aca="1" ref="V287" ca="1">IF(AND(G287="",M287=""),"",HYPERLINK("#"&amp;RIGHT(CELL("dateiname"),LEN(CELL("dateiname"))-FIND("]",CELL("dateiname")))&amp;"!"&amp;CELL("adresse",OFFSET($G$6,MATCH(IF(G287="",M287,G287),$E$6:$E$2000,0)-1,3)),"SUBSTRUCT"))</f>
        <v/>
      </c>
      <c r="X287" s="104"/>
      <c r="Z287" s="117"/>
      <c r="AA287" s="118"/>
      <c r="AB287" s="119"/>
      <c r="AC287" s="120"/>
      <c r="AE287" s="109"/>
      <c r="AF287" s="110"/>
      <c r="AG287" s="111"/>
      <c r="AH287" s="112"/>
      <c r="AJ287" s="101"/>
      <c r="AL287" s="68" t="str" cm="1">
        <f t="array" aca="1" ref="AL287" ca="1">IF(N287="-","",HYPERLINK("#'DM01-AV-CH'!"&amp;RIGHT(CELL("adresse",OFFSET('DM01-AV-CH'!$G$6,N287-1,0)),LEN(CELL("adresse",OFFSET('DM01-AV-CH'!$G$6,N287-1,0)))-FIND("!",CELL("adresse",OFFSET('DM01-AV-CH'!$G$6,N287-1,0)))),"Modell"))</f>
        <v>Modell</v>
      </c>
      <c r="AM287" s="96" t="str" cm="1">
        <f t="array" ref="AM287">IF($N287="-","",IF(INDEX('DM01-AV-CH'!$G$6:$G$2006,$N287)="","",INDEX('DM01-AV-CH'!$G$6:$G$2006,$N287)))</f>
        <v>FixpunkteKategorie3</v>
      </c>
      <c r="AN287" s="97" t="str" cm="1">
        <f t="array" ref="AN287">IF($N287="-","",IF(INDEX('DM01-AV-CH'!$H$6:$H$2006,$N287)="","",INDEX('DM01-AV-CH'!$H$6:$H$2006,$N287)))</f>
        <v>HFP3Pos</v>
      </c>
      <c r="AO287" s="98" t="str" cm="1">
        <f t="array" ref="AO287">IF($N287="-","",IF(INDEX('DM01-AV-CH'!$I$6:$I$2006,$N287)="","",INDEX('DM01-AV-CH'!$I$6:$I$2006,$N287)))</f>
        <v>HAli</v>
      </c>
    </row>
    <row r="288" spans="1:41" x14ac:dyDescent="0.25">
      <c r="A288" s="201">
        <v>283</v>
      </c>
      <c r="B288" s="148" t="str" cm="1">
        <f t="array" ref="B288">IF(A288="","",INDEX(Korrelation!$E$4:$E$2004,A288))</f>
        <v>-</v>
      </c>
      <c r="C288" s="148">
        <f t="shared" si="40"/>
        <v>0</v>
      </c>
      <c r="D288" s="148">
        <f t="shared" si="41"/>
        <v>0</v>
      </c>
      <c r="E288" s="148" t="str">
        <f t="shared" si="42"/>
        <v/>
      </c>
      <c r="F288" s="148" t="str">
        <f t="shared" si="43"/>
        <v/>
      </c>
      <c r="G288" s="148" t="str">
        <f t="shared" si="44"/>
        <v/>
      </c>
      <c r="H288" s="148" t="str" cm="1">
        <f t="array" ref="H288">IF(A288="","",INDEX(Korrelation!$F$4:$F$2004,A288))</f>
        <v>-</v>
      </c>
      <c r="I288" s="148">
        <f t="shared" si="45"/>
        <v>0</v>
      </c>
      <c r="J288" s="148">
        <f t="shared" si="46"/>
        <v>0</v>
      </c>
      <c r="K288" s="148" t="str">
        <f t="shared" si="47"/>
        <v/>
      </c>
      <c r="L288" s="148" t="str">
        <f t="shared" si="48"/>
        <v/>
      </c>
      <c r="M288" s="148" t="str">
        <f t="shared" si="49"/>
        <v/>
      </c>
      <c r="N288" s="148" cm="1">
        <f t="array" ref="N288">IF(A288="","",INDEX(Korrelation!$G$4:$G$2004,A288))</f>
        <v>168</v>
      </c>
      <c r="O288" s="148"/>
      <c r="P288" s="68" t="str" cm="1">
        <f t="array" aca="1" ref="P288" ca="1">IF(E288="",IF(K288="","",HYPERLINK("#DMAV_Dienste!"&amp;RIGHT(CELL("adresse",OFFSET(DMAV_Dienste!$E$6,K288-1,0)),LEN(CELL("adresse",OFFSET(DMAV_Dienste!$E$6,K288-1,0)))-FIND("!",CELL("adresse",OFFSET(DMAV_Dienste!$E$6,K288-1,0)))),"Dienst")),HYPERLINK("#DMAV_Modell!"&amp;RIGHT(CELL("adresse",OFFSET(DMAV_Modell!$G$6,E288-1,0)),LEN(CELL("adresse",OFFSET(DMAV_Modell!$G$6,E288-1,0)))-FIND("!",CELL("adresse",OFFSET(DMAV_Modell!$G$6,E288-1,0)))),"Modell"))</f>
        <v/>
      </c>
      <c r="Q288" s="85" t="str" cm="1">
        <f t="array" ref="Q288">IF(E288="",IF(K288="","",IF(INDEX(DMAV_Dienste!$H$6:$H$2006,K288)="","",INDEX(DMAV_Dienste!$H$6:$H$2006,K288))),IF(INDEX(DMAV_Modell!$J$6:$J$2006,E288)="","",INDEX(DMAV_Modell!$J$6:$J$2006,E288)))</f>
        <v/>
      </c>
      <c r="R288" s="86" t="str" cm="1">
        <f t="array" ref="R288">IF(E288="",IF(K288="","",IF(INDEX(DMAV_Dienste!$G$6:$G$2006,K288)="","",INDEX(DMAV_Dienste!$G$6:$G$2006,K288))),IF(INDEX(DMAV_Modell!$I$6:$I$2006,E288)="","",INDEX(DMAV_Modell!$I$6:$I$2006,E288)))</f>
        <v/>
      </c>
      <c r="S288" s="86" t="str" cm="1">
        <f t="array" ref="S288">IF(E288="",IF(K288="","",IF(INDEX(DMAV_Dienste!$I$6:$I$2006,K288)="","",INDEX(DMAV_Dienste!$I$6:$I$2006,K288))),IF(INDEX(DMAV_Modell!$K$6:$K$2006,E288)="","",INDEX(DMAV_Modell!$K$6:$K$2006,E288)))</f>
        <v/>
      </c>
      <c r="T288" s="86" t="str" cm="1">
        <f t="array" ref="T288">IF(E288="",IF(K288="","",IF(INDEX(DMAV_Dienste!$L$6:$L$2006,K288)="","",INDEX(DMAV_Dienste!$L$6:$L$2006,K288))),IF(INDEX(DMAV_Modell!$N$6:$N$2006,E288)="","",INDEX(DMAV_Modell!$N$6:$N$2006,E288)))</f>
        <v/>
      </c>
      <c r="U288" s="87" t="str" cm="1">
        <f t="array" aca="1" ref="U288" ca="1">IF(AND(F288="",L288=""),"",HYPERLINK("#"&amp;RIGHT(CELL("dateiname"),LEN(CELL("dateiname"))-FIND("]",CELL("dateiname")))&amp;"!"&amp;CELL("adresse",OFFSET($F$6,MATCH(IF(F288="",L288,F288),$E$6:$E$2000,0)-1,4)),"STRUCT"))</f>
        <v/>
      </c>
      <c r="V288" s="88" t="str" cm="1">
        <f t="array" aca="1" ref="V288" ca="1">IF(AND(G288="",M288=""),"",HYPERLINK("#"&amp;RIGHT(CELL("dateiname"),LEN(CELL("dateiname"))-FIND("]",CELL("dateiname")))&amp;"!"&amp;CELL("adresse",OFFSET($G$6,MATCH(IF(G288="",M288,G288),$E$6:$E$2000,0)-1,3)),"SUBSTRUCT"))</f>
        <v/>
      </c>
      <c r="X288" s="104"/>
      <c r="Z288" s="117"/>
      <c r="AA288" s="118"/>
      <c r="AB288" s="119"/>
      <c r="AC288" s="120"/>
      <c r="AE288" s="109"/>
      <c r="AF288" s="110"/>
      <c r="AG288" s="111"/>
      <c r="AH288" s="112"/>
      <c r="AJ288" s="101"/>
      <c r="AL288" s="68" t="str" cm="1">
        <f t="array" aca="1" ref="AL288" ca="1">IF(N288="-","",HYPERLINK("#'DM01-AV-CH'!"&amp;RIGHT(CELL("adresse",OFFSET('DM01-AV-CH'!$G$6,N288-1,0)),LEN(CELL("adresse",OFFSET('DM01-AV-CH'!$G$6,N288-1,0)))-FIND("!",CELL("adresse",OFFSET('DM01-AV-CH'!$G$6,N288-1,0)))),"Modell"))</f>
        <v>Modell</v>
      </c>
      <c r="AM288" s="96" t="str" cm="1">
        <f t="array" ref="AM288">IF($N288="-","",IF(INDEX('DM01-AV-CH'!$G$6:$G$2006,$N288)="","",INDEX('DM01-AV-CH'!$G$6:$G$2006,$N288)))</f>
        <v>FixpunkteKategorie3</v>
      </c>
      <c r="AN288" s="97" t="str" cm="1">
        <f t="array" ref="AN288">IF($N288="-","",IF(INDEX('DM01-AV-CH'!$H$6:$H$2006,$N288)="","",INDEX('DM01-AV-CH'!$H$6:$H$2006,$N288)))</f>
        <v>HFP3Pos</v>
      </c>
      <c r="AO288" s="98" t="str" cm="1">
        <f t="array" ref="AO288">IF($N288="-","",IF(INDEX('DM01-AV-CH'!$I$6:$I$2006,$N288)="","",INDEX('DM01-AV-CH'!$I$6:$I$2006,$N288)))</f>
        <v>VAli</v>
      </c>
    </row>
    <row r="289" spans="1:41" x14ac:dyDescent="0.25">
      <c r="A289" s="201">
        <v>284</v>
      </c>
      <c r="B289" s="148" t="str" cm="1">
        <f t="array" ref="B289">IF(A289="","",INDEX(Korrelation!$E$4:$E$2004,A289))</f>
        <v>119</v>
      </c>
      <c r="C289" s="148">
        <f t="shared" si="40"/>
        <v>0</v>
      </c>
      <c r="D289" s="148">
        <f t="shared" si="41"/>
        <v>0</v>
      </c>
      <c r="E289" s="148">
        <f t="shared" si="42"/>
        <v>119</v>
      </c>
      <c r="F289" s="148" t="str">
        <f t="shared" si="43"/>
        <v/>
      </c>
      <c r="G289" s="148" t="str">
        <f t="shared" si="44"/>
        <v/>
      </c>
      <c r="H289" s="148" t="str" cm="1">
        <f t="array" ref="H289">IF(A289="","",INDEX(Korrelation!$F$4:$F$2004,A289))</f>
        <v>-</v>
      </c>
      <c r="I289" s="148">
        <f t="shared" si="45"/>
        <v>0</v>
      </c>
      <c r="J289" s="148">
        <f t="shared" si="46"/>
        <v>0</v>
      </c>
      <c r="K289" s="148" t="str">
        <f t="shared" si="47"/>
        <v/>
      </c>
      <c r="L289" s="148" t="str">
        <f t="shared" si="48"/>
        <v/>
      </c>
      <c r="M289" s="148" t="str">
        <f t="shared" si="49"/>
        <v/>
      </c>
      <c r="N289" s="148" t="str" cm="1">
        <f t="array" ref="N289">IF(A289="","",INDEX(Korrelation!$G$4:$G$2004,A289))</f>
        <v>-</v>
      </c>
      <c r="O289" s="148"/>
      <c r="P289" s="68" t="str" cm="1">
        <f t="array" aca="1" ref="P289" ca="1">IF(E289="",IF(K289="","",HYPERLINK("#DMAV_Dienste!"&amp;RIGHT(CELL("adresse",OFFSET(DMAV_Dienste!$E$6,K289-1,0)),LEN(CELL("adresse",OFFSET(DMAV_Dienste!$E$6,K289-1,0)))-FIND("!",CELL("adresse",OFFSET(DMAV_Dienste!$E$6,K289-1,0)))),"Dienst")),HYPERLINK("#DMAV_Modell!"&amp;RIGHT(CELL("adresse",OFFSET(DMAV_Modell!$G$6,E289-1,0)),LEN(CELL("adresse",OFFSET(DMAV_Modell!$G$6,E289-1,0)))-FIND("!",CELL("adresse",OFFSET(DMAV_Modell!$G$6,E289-1,0)))),"Modell"))</f>
        <v>Modell</v>
      </c>
      <c r="Q289" s="85" t="str" cm="1">
        <f t="array" ref="Q289">IF(E289="",IF(K289="","",IF(INDEX(DMAV_Dienste!$H$6:$H$2006,K289)="","",INDEX(DMAV_Dienste!$H$6:$H$2006,K289))),IF(INDEX(DMAV_Modell!$J$6:$J$2006,E289)="","",INDEX(DMAV_Modell!$J$6:$J$2006,E289)))</f>
        <v>ASSOCIATION</v>
      </c>
      <c r="R289" s="86" t="str" cm="1">
        <f t="array" ref="R289">IF(E289="",IF(K289="","",IF(INDEX(DMAV_Dienste!$G$6:$G$2006,K289)="","",INDEX(DMAV_Dienste!$G$6:$G$2006,K289))),IF(INDEX(DMAV_Modell!$I$6:$I$2006,E289)="","",INDEX(DMAV_Modell!$I$6:$I$2006,E289)))</f>
        <v>FixpunkteAVKategorie3</v>
      </c>
      <c r="S289" s="86" t="str" cm="1">
        <f t="array" ref="S289">IF(E289="",IF(K289="","",IF(INDEX(DMAV_Dienste!$I$6:$I$2006,K289)="","",INDEX(DMAV_Dienste!$I$6:$I$2006,K289))),IF(INDEX(DMAV_Modell!$K$6:$K$2006,E289)="","",INDEX(DMAV_Modell!$K$6:$K$2006,E289)))</f>
        <v>Entstehung_HFP3</v>
      </c>
      <c r="T289" s="86" t="str" cm="1">
        <f t="array" ref="T289">IF(E289="",IF(K289="","",IF(INDEX(DMAV_Dienste!$L$6:$L$2006,K289)="","",INDEX(DMAV_Dienste!$L$6:$L$2006,K289))),IF(INDEX(DMAV_Modell!$N$6:$N$2006,E289)="","",INDEX(DMAV_Modell!$N$6:$N$2006,E289)))</f>
        <v>Entstehung</v>
      </c>
      <c r="U289" s="87" t="str" cm="1">
        <f t="array" aca="1" ref="U289" ca="1">IF(AND(F289="",L289=""),"",HYPERLINK("#"&amp;RIGHT(CELL("dateiname"),LEN(CELL("dateiname"))-FIND("]",CELL("dateiname")))&amp;"!"&amp;CELL("adresse",OFFSET($F$6,MATCH(IF(F289="",L289,F289),$E$6:$E$2000,0)-1,4)),"STRUCT"))</f>
        <v/>
      </c>
      <c r="V289" s="88" t="str" cm="1">
        <f t="array" aca="1" ref="V289" ca="1">IF(AND(G289="",M289=""),"",HYPERLINK("#"&amp;RIGHT(CELL("dateiname"),LEN(CELL("dateiname"))-FIND("]",CELL("dateiname")))&amp;"!"&amp;CELL("adresse",OFFSET($G$6,MATCH(IF(G289="",M289,G289),$E$6:$E$2000,0)-1,3)),"SUBSTRUCT"))</f>
        <v/>
      </c>
      <c r="X289" s="104"/>
      <c r="Z289" s="117"/>
      <c r="AA289" s="118"/>
      <c r="AB289" s="119"/>
      <c r="AC289" s="120"/>
      <c r="AE289" s="109"/>
      <c r="AF289" s="110"/>
      <c r="AG289" s="111"/>
      <c r="AH289" s="112"/>
      <c r="AJ289" s="101"/>
      <c r="AL289" s="68" t="str" cm="1">
        <f t="array" aca="1" ref="AL289" ca="1">IF(N289="-","",HYPERLINK("#'DM01-AV-CH'!"&amp;RIGHT(CELL("adresse",OFFSET('DM01-AV-CH'!$G$6,N289-1,0)),LEN(CELL("adresse",OFFSET('DM01-AV-CH'!$G$6,N289-1,0)))-FIND("!",CELL("adresse",OFFSET('DM01-AV-CH'!$G$6,N289-1,0)))),"Modell"))</f>
        <v/>
      </c>
      <c r="AM289" s="96" t="str" cm="1">
        <f t="array" ref="AM289">IF($N289="-","",IF(INDEX('DM01-AV-CH'!$G$6:$G$2006,$N289)="","",INDEX('DM01-AV-CH'!$G$6:$G$2006,$N289)))</f>
        <v/>
      </c>
      <c r="AN289" s="97" t="str" cm="1">
        <f t="array" ref="AN289">IF($N289="-","",IF(INDEX('DM01-AV-CH'!$H$6:$H$2006,$N289)="","",INDEX('DM01-AV-CH'!$H$6:$H$2006,$N289)))</f>
        <v/>
      </c>
      <c r="AO289" s="98" t="str" cm="1">
        <f t="array" ref="AO289">IF($N289="-","",IF(INDEX('DM01-AV-CH'!$I$6:$I$2006,$N289)="","",INDEX('DM01-AV-CH'!$I$6:$I$2006,$N289)))</f>
        <v/>
      </c>
    </row>
    <row r="290" spans="1:41" x14ac:dyDescent="0.25">
      <c r="A290" s="201">
        <v>285</v>
      </c>
      <c r="B290" s="148" t="str" cm="1">
        <f t="array" ref="B290">IF(A290="","",INDEX(Korrelation!$E$4:$E$2004,A290))</f>
        <v>120</v>
      </c>
      <c r="C290" s="148">
        <f t="shared" si="40"/>
        <v>0</v>
      </c>
      <c r="D290" s="148">
        <f t="shared" si="41"/>
        <v>0</v>
      </c>
      <c r="E290" s="148">
        <f t="shared" si="42"/>
        <v>120</v>
      </c>
      <c r="F290" s="148" t="str">
        <f t="shared" si="43"/>
        <v/>
      </c>
      <c r="G290" s="148" t="str">
        <f t="shared" si="44"/>
        <v/>
      </c>
      <c r="H290" s="148" t="str" cm="1">
        <f t="array" ref="H290">IF(A290="","",INDEX(Korrelation!$F$4:$F$2004,A290))</f>
        <v>-</v>
      </c>
      <c r="I290" s="148">
        <f t="shared" si="45"/>
        <v>0</v>
      </c>
      <c r="J290" s="148">
        <f t="shared" si="46"/>
        <v>0</v>
      </c>
      <c r="K290" s="148" t="str">
        <f t="shared" si="47"/>
        <v/>
      </c>
      <c r="L290" s="148" t="str">
        <f t="shared" si="48"/>
        <v/>
      </c>
      <c r="M290" s="148" t="str">
        <f t="shared" si="49"/>
        <v/>
      </c>
      <c r="N290" s="148" t="str" cm="1">
        <f t="array" ref="N290">IF(A290="","",INDEX(Korrelation!$G$4:$G$2004,A290))</f>
        <v>-</v>
      </c>
      <c r="O290" s="148"/>
      <c r="P290" s="68" t="str" cm="1">
        <f t="array" aca="1" ref="P290" ca="1">IF(E290="",IF(K290="","",HYPERLINK("#DMAV_Dienste!"&amp;RIGHT(CELL("adresse",OFFSET(DMAV_Dienste!$E$6,K290-1,0)),LEN(CELL("adresse",OFFSET(DMAV_Dienste!$E$6,K290-1,0)))-FIND("!",CELL("adresse",OFFSET(DMAV_Dienste!$E$6,K290-1,0)))),"Dienst")),HYPERLINK("#DMAV_Modell!"&amp;RIGHT(CELL("adresse",OFFSET(DMAV_Modell!$G$6,E290-1,0)),LEN(CELL("adresse",OFFSET(DMAV_Modell!$G$6,E290-1,0)))-FIND("!",CELL("adresse",OFFSET(DMAV_Modell!$G$6,E290-1,0)))),"Modell"))</f>
        <v>Modell</v>
      </c>
      <c r="Q290" s="85" t="str" cm="1">
        <f t="array" ref="Q290">IF(E290="",IF(K290="","",IF(INDEX(DMAV_Dienste!$H$6:$H$2006,K290)="","",INDEX(DMAV_Dienste!$H$6:$H$2006,K290))),IF(INDEX(DMAV_Modell!$J$6:$J$2006,E290)="","",INDEX(DMAV_Modell!$J$6:$J$2006,E290)))</f>
        <v>ASSOCIATION</v>
      </c>
      <c r="R290" s="86" t="str" cm="1">
        <f t="array" ref="R290">IF(E290="",IF(K290="","",IF(INDEX(DMAV_Dienste!$G$6:$G$2006,K290)="","",INDEX(DMAV_Dienste!$G$6:$G$2006,K290))),IF(INDEX(DMAV_Modell!$I$6:$I$2006,E290)="","",INDEX(DMAV_Modell!$I$6:$I$2006,E290)))</f>
        <v>FixpunkteAVKategorie3</v>
      </c>
      <c r="S290" s="86" t="str" cm="1">
        <f t="array" ref="S290">IF(E290="",IF(K290="","",IF(INDEX(DMAV_Dienste!$I$6:$I$2006,K290)="","",INDEX(DMAV_Dienste!$I$6:$I$2006,K290))),IF(INDEX(DMAV_Modell!$K$6:$K$2006,E290)="","",INDEX(DMAV_Modell!$K$6:$K$2006,E290)))</f>
        <v>Entstehung_HFP3</v>
      </c>
      <c r="T290" s="86" t="str" cm="1">
        <f t="array" ref="T290">IF(E290="",IF(K290="","",IF(INDEX(DMAV_Dienste!$L$6:$L$2006,K290)="","",INDEX(DMAV_Dienste!$L$6:$L$2006,K290))),IF(INDEX(DMAV_Modell!$N$6:$N$2006,E290)="","",INDEX(DMAV_Modell!$N$6:$N$2006,E290)))</f>
        <v>entstehender_HFP3</v>
      </c>
      <c r="U290" s="87" t="str" cm="1">
        <f t="array" aca="1" ref="U290" ca="1">IF(AND(F290="",L290=""),"",HYPERLINK("#"&amp;RIGHT(CELL("dateiname"),LEN(CELL("dateiname"))-FIND("]",CELL("dateiname")))&amp;"!"&amp;CELL("adresse",OFFSET($F$6,MATCH(IF(F290="",L290,F290),$E$6:$E$2000,0)-1,4)),"STRUCT"))</f>
        <v/>
      </c>
      <c r="V290" s="88" t="str" cm="1">
        <f t="array" aca="1" ref="V290" ca="1">IF(AND(G290="",M290=""),"",HYPERLINK("#"&amp;RIGHT(CELL("dateiname"),LEN(CELL("dateiname"))-FIND("]",CELL("dateiname")))&amp;"!"&amp;CELL("adresse",OFFSET($G$6,MATCH(IF(G290="",M290,G290),$E$6:$E$2000,0)-1,3)),"SUBSTRUCT"))</f>
        <v/>
      </c>
      <c r="X290" s="104"/>
      <c r="Z290" s="117"/>
      <c r="AA290" s="118"/>
      <c r="AB290" s="119"/>
      <c r="AC290" s="120"/>
      <c r="AE290" s="109"/>
      <c r="AF290" s="110"/>
      <c r="AG290" s="111"/>
      <c r="AH290" s="112"/>
      <c r="AJ290" s="101"/>
      <c r="AL290" s="68" t="str" cm="1">
        <f t="array" aca="1" ref="AL290" ca="1">IF(N290="-","",HYPERLINK("#'DM01-AV-CH'!"&amp;RIGHT(CELL("adresse",OFFSET('DM01-AV-CH'!$G$6,N290-1,0)),LEN(CELL("adresse",OFFSET('DM01-AV-CH'!$G$6,N290-1,0)))-FIND("!",CELL("adresse",OFFSET('DM01-AV-CH'!$G$6,N290-1,0)))),"Modell"))</f>
        <v/>
      </c>
      <c r="AM290" s="96" t="str" cm="1">
        <f t="array" ref="AM290">IF($N290="-","",IF(INDEX('DM01-AV-CH'!$G$6:$G$2006,$N290)="","",INDEX('DM01-AV-CH'!$G$6:$G$2006,$N290)))</f>
        <v/>
      </c>
      <c r="AN290" s="97" t="str" cm="1">
        <f t="array" ref="AN290">IF($N290="-","",IF(INDEX('DM01-AV-CH'!$H$6:$H$2006,$N290)="","",INDEX('DM01-AV-CH'!$H$6:$H$2006,$N290)))</f>
        <v/>
      </c>
      <c r="AO290" s="98" t="str" cm="1">
        <f t="array" ref="AO290">IF($N290="-","",IF(INDEX('DM01-AV-CH'!$I$6:$I$2006,$N290)="","",INDEX('DM01-AV-CH'!$I$6:$I$2006,$N290)))</f>
        <v/>
      </c>
    </row>
    <row r="291" spans="1:41" x14ac:dyDescent="0.25">
      <c r="A291" s="201">
        <v>286</v>
      </c>
      <c r="B291" s="148" t="str" cm="1">
        <f t="array" ref="B291">IF(A291="","",INDEX(Korrelation!$E$4:$E$2004,A291))</f>
        <v>121</v>
      </c>
      <c r="C291" s="148">
        <f t="shared" si="40"/>
        <v>0</v>
      </c>
      <c r="D291" s="148">
        <f t="shared" si="41"/>
        <v>0</v>
      </c>
      <c r="E291" s="148">
        <f t="shared" si="42"/>
        <v>121</v>
      </c>
      <c r="F291" s="148" t="str">
        <f t="shared" si="43"/>
        <v/>
      </c>
      <c r="G291" s="148" t="str">
        <f t="shared" si="44"/>
        <v/>
      </c>
      <c r="H291" s="148" t="str" cm="1">
        <f t="array" ref="H291">IF(A291="","",INDEX(Korrelation!$F$4:$F$2004,A291))</f>
        <v>-</v>
      </c>
      <c r="I291" s="148">
        <f t="shared" si="45"/>
        <v>0</v>
      </c>
      <c r="J291" s="148">
        <f t="shared" si="46"/>
        <v>0</v>
      </c>
      <c r="K291" s="148" t="str">
        <f t="shared" si="47"/>
        <v/>
      </c>
      <c r="L291" s="148" t="str">
        <f t="shared" si="48"/>
        <v/>
      </c>
      <c r="M291" s="148" t="str">
        <f t="shared" si="49"/>
        <v/>
      </c>
      <c r="N291" s="148" t="str" cm="1">
        <f t="array" ref="N291">IF(A291="","",INDEX(Korrelation!$G$4:$G$2004,A291))</f>
        <v>-</v>
      </c>
      <c r="O291" s="148"/>
      <c r="P291" s="68" t="str" cm="1">
        <f t="array" aca="1" ref="P291" ca="1">IF(E291="",IF(K291="","",HYPERLINK("#DMAV_Dienste!"&amp;RIGHT(CELL("adresse",OFFSET(DMAV_Dienste!$E$6,K291-1,0)),LEN(CELL("adresse",OFFSET(DMAV_Dienste!$E$6,K291-1,0)))-FIND("!",CELL("adresse",OFFSET(DMAV_Dienste!$E$6,K291-1,0)))),"Dienst")),HYPERLINK("#DMAV_Modell!"&amp;RIGHT(CELL("adresse",OFFSET(DMAV_Modell!$G$6,E291-1,0)),LEN(CELL("adresse",OFFSET(DMAV_Modell!$G$6,E291-1,0)))-FIND("!",CELL("adresse",OFFSET(DMAV_Modell!$G$6,E291-1,0)))),"Modell"))</f>
        <v>Modell</v>
      </c>
      <c r="Q291" s="85" t="str" cm="1">
        <f t="array" ref="Q291">IF(E291="",IF(K291="","",IF(INDEX(DMAV_Dienste!$H$6:$H$2006,K291)="","",INDEX(DMAV_Dienste!$H$6:$H$2006,K291))),IF(INDEX(DMAV_Modell!$J$6:$J$2006,E291)="","",INDEX(DMAV_Modell!$J$6:$J$2006,E291)))</f>
        <v>ASSOCIATION</v>
      </c>
      <c r="R291" s="86" t="str" cm="1">
        <f t="array" ref="R291">IF(E291="",IF(K291="","",IF(INDEX(DMAV_Dienste!$G$6:$G$2006,K291)="","",INDEX(DMAV_Dienste!$G$6:$G$2006,K291))),IF(INDEX(DMAV_Modell!$I$6:$I$2006,E291)="","",INDEX(DMAV_Modell!$I$6:$I$2006,E291)))</f>
        <v>FixpunkteAVKategorie3</v>
      </c>
      <c r="S291" s="86" t="str" cm="1">
        <f t="array" ref="S291">IF(E291="",IF(K291="","",IF(INDEX(DMAV_Dienste!$I$6:$I$2006,K291)="","",INDEX(DMAV_Dienste!$I$6:$I$2006,K291))),IF(INDEX(DMAV_Modell!$K$6:$K$2006,E291)="","",INDEX(DMAV_Modell!$K$6:$K$2006,E291)))</f>
        <v>Untergang_HFP3</v>
      </c>
      <c r="T291" s="86" t="str" cm="1">
        <f t="array" ref="T291">IF(E291="",IF(K291="","",IF(INDEX(DMAV_Dienste!$L$6:$L$2006,K291)="","",INDEX(DMAV_Dienste!$L$6:$L$2006,K291))),IF(INDEX(DMAV_Modell!$N$6:$N$2006,E291)="","",INDEX(DMAV_Modell!$N$6:$N$2006,E291)))</f>
        <v>Untergang</v>
      </c>
      <c r="U291" s="87" t="str" cm="1">
        <f t="array" aca="1" ref="U291" ca="1">IF(AND(F291="",L291=""),"",HYPERLINK("#"&amp;RIGHT(CELL("dateiname"),LEN(CELL("dateiname"))-FIND("]",CELL("dateiname")))&amp;"!"&amp;CELL("adresse",OFFSET($F$6,MATCH(IF(F291="",L291,F291),$E$6:$E$2000,0)-1,4)),"STRUCT"))</f>
        <v/>
      </c>
      <c r="V291" s="88" t="str" cm="1">
        <f t="array" aca="1" ref="V291" ca="1">IF(AND(G291="",M291=""),"",HYPERLINK("#"&amp;RIGHT(CELL("dateiname"),LEN(CELL("dateiname"))-FIND("]",CELL("dateiname")))&amp;"!"&amp;CELL("adresse",OFFSET($G$6,MATCH(IF(G291="",M291,G291),$E$6:$E$2000,0)-1,3)),"SUBSTRUCT"))</f>
        <v/>
      </c>
      <c r="X291" s="104"/>
      <c r="Z291" s="117"/>
      <c r="AA291" s="118"/>
      <c r="AB291" s="119"/>
      <c r="AC291" s="120"/>
      <c r="AE291" s="109"/>
      <c r="AF291" s="110"/>
      <c r="AG291" s="111"/>
      <c r="AH291" s="112"/>
      <c r="AJ291" s="101"/>
      <c r="AL291" s="68" t="str" cm="1">
        <f t="array" aca="1" ref="AL291" ca="1">IF(N291="-","",HYPERLINK("#'DM01-AV-CH'!"&amp;RIGHT(CELL("adresse",OFFSET('DM01-AV-CH'!$G$6,N291-1,0)),LEN(CELL("adresse",OFFSET('DM01-AV-CH'!$G$6,N291-1,0)))-FIND("!",CELL("adresse",OFFSET('DM01-AV-CH'!$G$6,N291-1,0)))),"Modell"))</f>
        <v/>
      </c>
      <c r="AM291" s="96" t="str" cm="1">
        <f t="array" ref="AM291">IF($N291="-","",IF(INDEX('DM01-AV-CH'!$G$6:$G$2006,$N291)="","",INDEX('DM01-AV-CH'!$G$6:$G$2006,$N291)))</f>
        <v/>
      </c>
      <c r="AN291" s="97" t="str" cm="1">
        <f t="array" ref="AN291">IF($N291="-","",IF(INDEX('DM01-AV-CH'!$H$6:$H$2006,$N291)="","",INDEX('DM01-AV-CH'!$H$6:$H$2006,$N291)))</f>
        <v/>
      </c>
      <c r="AO291" s="98" t="str" cm="1">
        <f t="array" ref="AO291">IF($N291="-","",IF(INDEX('DM01-AV-CH'!$I$6:$I$2006,$N291)="","",INDEX('DM01-AV-CH'!$I$6:$I$2006,$N291)))</f>
        <v/>
      </c>
    </row>
    <row r="292" spans="1:41" x14ac:dyDescent="0.25">
      <c r="A292" s="201">
        <v>287</v>
      </c>
      <c r="B292" s="148" t="str" cm="1">
        <f t="array" ref="B292">IF(A292="","",INDEX(Korrelation!$E$4:$E$2004,A292))</f>
        <v>122</v>
      </c>
      <c r="C292" s="148">
        <f t="shared" si="40"/>
        <v>0</v>
      </c>
      <c r="D292" s="148">
        <f t="shared" si="41"/>
        <v>0</v>
      </c>
      <c r="E292" s="148">
        <f t="shared" si="42"/>
        <v>122</v>
      </c>
      <c r="F292" s="148" t="str">
        <f t="shared" si="43"/>
        <v/>
      </c>
      <c r="G292" s="148" t="str">
        <f t="shared" si="44"/>
        <v/>
      </c>
      <c r="H292" s="148" t="str" cm="1">
        <f t="array" ref="H292">IF(A292="","",INDEX(Korrelation!$F$4:$F$2004,A292))</f>
        <v>-</v>
      </c>
      <c r="I292" s="148">
        <f t="shared" si="45"/>
        <v>0</v>
      </c>
      <c r="J292" s="148">
        <f t="shared" si="46"/>
        <v>0</v>
      </c>
      <c r="K292" s="148" t="str">
        <f t="shared" si="47"/>
        <v/>
      </c>
      <c r="L292" s="148" t="str">
        <f t="shared" si="48"/>
        <v/>
      </c>
      <c r="M292" s="148" t="str">
        <f t="shared" si="49"/>
        <v/>
      </c>
      <c r="N292" s="148" t="str" cm="1">
        <f t="array" ref="N292">IF(A292="","",INDEX(Korrelation!$G$4:$G$2004,A292))</f>
        <v>-</v>
      </c>
      <c r="O292" s="148"/>
      <c r="P292" s="68" t="str" cm="1">
        <f t="array" aca="1" ref="P292" ca="1">IF(E292="",IF(K292="","",HYPERLINK("#DMAV_Dienste!"&amp;RIGHT(CELL("adresse",OFFSET(DMAV_Dienste!$E$6,K292-1,0)),LEN(CELL("adresse",OFFSET(DMAV_Dienste!$E$6,K292-1,0)))-FIND("!",CELL("adresse",OFFSET(DMAV_Dienste!$E$6,K292-1,0)))),"Dienst")),HYPERLINK("#DMAV_Modell!"&amp;RIGHT(CELL("adresse",OFFSET(DMAV_Modell!$G$6,E292-1,0)),LEN(CELL("adresse",OFFSET(DMAV_Modell!$G$6,E292-1,0)))-FIND("!",CELL("adresse",OFFSET(DMAV_Modell!$G$6,E292-1,0)))),"Modell"))</f>
        <v>Modell</v>
      </c>
      <c r="Q292" s="85" t="str" cm="1">
        <f t="array" ref="Q292">IF(E292="",IF(K292="","",IF(INDEX(DMAV_Dienste!$H$6:$H$2006,K292)="","",INDEX(DMAV_Dienste!$H$6:$H$2006,K292))),IF(INDEX(DMAV_Modell!$J$6:$J$2006,E292)="","",INDEX(DMAV_Modell!$J$6:$J$2006,E292)))</f>
        <v>ASSOCIATION</v>
      </c>
      <c r="R292" s="86" t="str" cm="1">
        <f t="array" ref="R292">IF(E292="",IF(K292="","",IF(INDEX(DMAV_Dienste!$G$6:$G$2006,K292)="","",INDEX(DMAV_Dienste!$G$6:$G$2006,K292))),IF(INDEX(DMAV_Modell!$I$6:$I$2006,E292)="","",INDEX(DMAV_Modell!$I$6:$I$2006,E292)))</f>
        <v>FixpunkteAVKategorie3</v>
      </c>
      <c r="S292" s="86" t="str" cm="1">
        <f t="array" ref="S292">IF(E292="",IF(K292="","",IF(INDEX(DMAV_Dienste!$I$6:$I$2006,K292)="","",INDEX(DMAV_Dienste!$I$6:$I$2006,K292))),IF(INDEX(DMAV_Modell!$K$6:$K$2006,E292)="","",INDEX(DMAV_Modell!$K$6:$K$2006,E292)))</f>
        <v>Untergang_HFP3</v>
      </c>
      <c r="T292" s="86" t="str" cm="1">
        <f t="array" ref="T292">IF(E292="",IF(K292="","",IF(INDEX(DMAV_Dienste!$L$6:$L$2006,K292)="","",INDEX(DMAV_Dienste!$L$6:$L$2006,K292))),IF(INDEX(DMAV_Modell!$N$6:$N$2006,E292)="","",INDEX(DMAV_Modell!$N$6:$N$2006,E292)))</f>
        <v>untergehendes_HFP3</v>
      </c>
      <c r="U292" s="87" t="str" cm="1">
        <f t="array" aca="1" ref="U292" ca="1">IF(AND(F292="",L292=""),"",HYPERLINK("#"&amp;RIGHT(CELL("dateiname"),LEN(CELL("dateiname"))-FIND("]",CELL("dateiname")))&amp;"!"&amp;CELL("adresse",OFFSET($F$6,MATCH(IF(F292="",L292,F292),$E$6:$E$2000,0)-1,4)),"STRUCT"))</f>
        <v/>
      </c>
      <c r="V292" s="88" t="str" cm="1">
        <f t="array" aca="1" ref="V292" ca="1">IF(AND(G292="",M292=""),"",HYPERLINK("#"&amp;RIGHT(CELL("dateiname"),LEN(CELL("dateiname"))-FIND("]",CELL("dateiname")))&amp;"!"&amp;CELL("adresse",OFFSET($G$6,MATCH(IF(G292="",M292,G292),$E$6:$E$2000,0)-1,3)),"SUBSTRUCT"))</f>
        <v/>
      </c>
      <c r="X292" s="104"/>
      <c r="Z292" s="117"/>
      <c r="AA292" s="118"/>
      <c r="AB292" s="119"/>
      <c r="AC292" s="120"/>
      <c r="AE292" s="109"/>
      <c r="AF292" s="110"/>
      <c r="AG292" s="111"/>
      <c r="AH292" s="112"/>
      <c r="AJ292" s="101"/>
      <c r="AL292" s="68" t="str" cm="1">
        <f t="array" aca="1" ref="AL292" ca="1">IF(N292="-","",HYPERLINK("#'DM01-AV-CH'!"&amp;RIGHT(CELL("adresse",OFFSET('DM01-AV-CH'!$G$6,N292-1,0)),LEN(CELL("adresse",OFFSET('DM01-AV-CH'!$G$6,N292-1,0)))-FIND("!",CELL("adresse",OFFSET('DM01-AV-CH'!$G$6,N292-1,0)))),"Modell"))</f>
        <v/>
      </c>
      <c r="AM292" s="96" t="str" cm="1">
        <f t="array" ref="AM292">IF($N292="-","",IF(INDEX('DM01-AV-CH'!$G$6:$G$2006,$N292)="","",INDEX('DM01-AV-CH'!$G$6:$G$2006,$N292)))</f>
        <v/>
      </c>
      <c r="AN292" s="97" t="str" cm="1">
        <f t="array" ref="AN292">IF($N292="-","",IF(INDEX('DM01-AV-CH'!$H$6:$H$2006,$N292)="","",INDEX('DM01-AV-CH'!$H$6:$H$2006,$N292)))</f>
        <v/>
      </c>
      <c r="AO292" s="98" t="str" cm="1">
        <f t="array" ref="AO292">IF($N292="-","",IF(INDEX('DM01-AV-CH'!$I$6:$I$2006,$N292)="","",INDEX('DM01-AV-CH'!$I$6:$I$2006,$N292)))</f>
        <v/>
      </c>
    </row>
    <row r="293" spans="1:41" x14ac:dyDescent="0.25">
      <c r="A293" s="201">
        <v>288</v>
      </c>
      <c r="B293" s="148" t="str" cm="1">
        <f t="array" ref="B293">IF(A293="","",INDEX(Korrelation!$E$4:$E$2004,A293))</f>
        <v>123</v>
      </c>
      <c r="C293" s="148">
        <f t="shared" si="40"/>
        <v>0</v>
      </c>
      <c r="D293" s="148">
        <f t="shared" si="41"/>
        <v>0</v>
      </c>
      <c r="E293" s="148">
        <f t="shared" si="42"/>
        <v>123</v>
      </c>
      <c r="F293" s="148" t="str">
        <f t="shared" si="43"/>
        <v/>
      </c>
      <c r="G293" s="148" t="str">
        <f t="shared" si="44"/>
        <v/>
      </c>
      <c r="H293" s="148" t="str" cm="1">
        <f t="array" ref="H293">IF(A293="","",INDEX(Korrelation!$F$4:$F$2004,A293))</f>
        <v>-</v>
      </c>
      <c r="I293" s="148">
        <f t="shared" si="45"/>
        <v>0</v>
      </c>
      <c r="J293" s="148">
        <f t="shared" si="46"/>
        <v>0</v>
      </c>
      <c r="K293" s="148" t="str">
        <f t="shared" si="47"/>
        <v/>
      </c>
      <c r="L293" s="148" t="str">
        <f t="shared" si="48"/>
        <v/>
      </c>
      <c r="M293" s="148" t="str">
        <f t="shared" si="49"/>
        <v/>
      </c>
      <c r="N293" s="148" t="str" cm="1">
        <f t="array" ref="N293">IF(A293="","",INDEX(Korrelation!$G$4:$G$2004,A293))</f>
        <v>-</v>
      </c>
      <c r="O293" s="148"/>
      <c r="P293" s="68" t="str" cm="1">
        <f t="array" aca="1" ref="P293" ca="1">IF(E293="",IF(K293="","",HYPERLINK("#DMAV_Dienste!"&amp;RIGHT(CELL("adresse",OFFSET(DMAV_Dienste!$E$6,K293-1,0)),LEN(CELL("adresse",OFFSET(DMAV_Dienste!$E$6,K293-1,0)))-FIND("!",CELL("adresse",OFFSET(DMAV_Dienste!$E$6,K293-1,0)))),"Dienst")),HYPERLINK("#DMAV_Modell!"&amp;RIGHT(CELL("adresse",OFFSET(DMAV_Modell!$G$6,E293-1,0)),LEN(CELL("adresse",OFFSET(DMAV_Modell!$G$6,E293-1,0)))-FIND("!",CELL("adresse",OFFSET(DMAV_Modell!$G$6,E293-1,0)))),"Modell"))</f>
        <v>Modell</v>
      </c>
      <c r="Q293" s="85" t="str" cm="1">
        <f t="array" ref="Q293">IF(E293="",IF(K293="","",IF(INDEX(DMAV_Dienste!$H$6:$H$2006,K293)="","",INDEX(DMAV_Dienste!$H$6:$H$2006,K293))),IF(INDEX(DMAV_Modell!$J$6:$J$2006,E293)="","",INDEX(DMAV_Modell!$J$6:$J$2006,E293)))</f>
        <v>VIEW</v>
      </c>
      <c r="R293" s="86" t="str" cm="1">
        <f t="array" ref="R293">IF(E293="",IF(K293="","",IF(INDEX(DMAV_Dienste!$G$6:$G$2006,K293)="","",INDEX(DMAV_Dienste!$G$6:$G$2006,K293))),IF(INDEX(DMAV_Modell!$I$6:$I$2006,E293)="","",INDEX(DMAV_Modell!$I$6:$I$2006,E293)))</f>
        <v>FixpunkteAVKategorie3</v>
      </c>
      <c r="S293" s="86" t="str" cm="1">
        <f t="array" ref="S293">IF(E293="",IF(K293="","",IF(INDEX(DMAV_Dienste!$I$6:$I$2006,K293)="","",INDEX(DMAV_Dienste!$I$6:$I$2006,K293))),IF(INDEX(DMAV_Modell!$K$6:$K$2006,E293)="","",INDEX(DMAV_Modell!$K$6:$K$2006,E293)))</f>
        <v>HFP3_Gueltig</v>
      </c>
      <c r="T293" s="86" t="str" cm="1">
        <f t="array" ref="T293">IF(E293="",IF(K293="","",IF(INDEX(DMAV_Dienste!$L$6:$L$2006,K293)="","",INDEX(DMAV_Dienste!$L$6:$L$2006,K293))),IF(INDEX(DMAV_Modell!$N$6:$N$2006,E293)="","",INDEX(DMAV_Modell!$N$6:$N$2006,E293)))</f>
        <v>PROJECTION OF</v>
      </c>
      <c r="U293" s="87" t="str" cm="1">
        <f t="array" aca="1" ref="U293" ca="1">IF(AND(F293="",L293=""),"",HYPERLINK("#"&amp;RIGHT(CELL("dateiname"),LEN(CELL("dateiname"))-FIND("]",CELL("dateiname")))&amp;"!"&amp;CELL("adresse",OFFSET($F$6,MATCH(IF(F293="",L293,F293),$E$6:$E$2000,0)-1,4)),"STRUCT"))</f>
        <v/>
      </c>
      <c r="V293" s="88" t="str" cm="1">
        <f t="array" aca="1" ref="V293" ca="1">IF(AND(G293="",M293=""),"",HYPERLINK("#"&amp;RIGHT(CELL("dateiname"),LEN(CELL("dateiname"))-FIND("]",CELL("dateiname")))&amp;"!"&amp;CELL("adresse",OFFSET($G$6,MATCH(IF(G293="",M293,G293),$E$6:$E$2000,0)-1,3)),"SUBSTRUCT"))</f>
        <v/>
      </c>
      <c r="X293" s="104"/>
      <c r="Z293" s="117"/>
      <c r="AA293" s="118"/>
      <c r="AB293" s="119"/>
      <c r="AC293" s="120"/>
      <c r="AE293" s="109"/>
      <c r="AF293" s="110"/>
      <c r="AG293" s="111"/>
      <c r="AH293" s="112"/>
      <c r="AJ293" s="101"/>
      <c r="AL293" s="68" t="str" cm="1">
        <f t="array" aca="1" ref="AL293" ca="1">IF(N293="-","",HYPERLINK("#'DM01-AV-CH'!"&amp;RIGHT(CELL("adresse",OFFSET('DM01-AV-CH'!$G$6,N293-1,0)),LEN(CELL("adresse",OFFSET('DM01-AV-CH'!$G$6,N293-1,0)))-FIND("!",CELL("adresse",OFFSET('DM01-AV-CH'!$G$6,N293-1,0)))),"Modell"))</f>
        <v/>
      </c>
      <c r="AM293" s="96" t="str" cm="1">
        <f t="array" ref="AM293">IF($N293="-","",IF(INDEX('DM01-AV-CH'!$G$6:$G$2006,$N293)="","",INDEX('DM01-AV-CH'!$G$6:$G$2006,$N293)))</f>
        <v/>
      </c>
      <c r="AN293" s="97" t="str" cm="1">
        <f t="array" ref="AN293">IF($N293="-","",IF(INDEX('DM01-AV-CH'!$H$6:$H$2006,$N293)="","",INDEX('DM01-AV-CH'!$H$6:$H$2006,$N293)))</f>
        <v/>
      </c>
      <c r="AO293" s="98" t="str" cm="1">
        <f t="array" ref="AO293">IF($N293="-","",IF(INDEX('DM01-AV-CH'!$I$6:$I$2006,$N293)="","",INDEX('DM01-AV-CH'!$I$6:$I$2006,$N293)))</f>
        <v/>
      </c>
    </row>
    <row r="294" spans="1:41" x14ac:dyDescent="0.25">
      <c r="A294" s="201">
        <v>289</v>
      </c>
      <c r="B294" s="148" t="str" cm="1">
        <f t="array" ref="B294">IF(A294="","",INDEX(Korrelation!$E$4:$E$2004,A294))</f>
        <v>124</v>
      </c>
      <c r="C294" s="148">
        <f t="shared" si="40"/>
        <v>0</v>
      </c>
      <c r="D294" s="148">
        <f t="shared" si="41"/>
        <v>0</v>
      </c>
      <c r="E294" s="148">
        <f t="shared" si="42"/>
        <v>124</v>
      </c>
      <c r="F294" s="148" t="str">
        <f t="shared" si="43"/>
        <v/>
      </c>
      <c r="G294" s="148" t="str">
        <f t="shared" si="44"/>
        <v/>
      </c>
      <c r="H294" s="148" t="str" cm="1">
        <f t="array" ref="H294">IF(A294="","",INDEX(Korrelation!$F$4:$F$2004,A294))</f>
        <v>-</v>
      </c>
      <c r="I294" s="148">
        <f t="shared" si="45"/>
        <v>0</v>
      </c>
      <c r="J294" s="148">
        <f t="shared" si="46"/>
        <v>0</v>
      </c>
      <c r="K294" s="148" t="str">
        <f t="shared" si="47"/>
        <v/>
      </c>
      <c r="L294" s="148" t="str">
        <f t="shared" si="48"/>
        <v/>
      </c>
      <c r="M294" s="148" t="str">
        <f t="shared" si="49"/>
        <v/>
      </c>
      <c r="N294" s="148" t="str" cm="1">
        <f t="array" ref="N294">IF(A294="","",INDEX(Korrelation!$G$4:$G$2004,A294))</f>
        <v>-</v>
      </c>
      <c r="O294" s="148"/>
      <c r="P294" s="68" t="str" cm="1">
        <f t="array" aca="1" ref="P294" ca="1">IF(E294="",IF(K294="","",HYPERLINK("#DMAV_Dienste!"&amp;RIGHT(CELL("adresse",OFFSET(DMAV_Dienste!$E$6,K294-1,0)),LEN(CELL("adresse",OFFSET(DMAV_Dienste!$E$6,K294-1,0)))-FIND("!",CELL("adresse",OFFSET(DMAV_Dienste!$E$6,K294-1,0)))),"Dienst")),HYPERLINK("#DMAV_Modell!"&amp;RIGHT(CELL("adresse",OFFSET(DMAV_Modell!$G$6,E294-1,0)),LEN(CELL("adresse",OFFSET(DMAV_Modell!$G$6,E294-1,0)))-FIND("!",CELL("adresse",OFFSET(DMAV_Modell!$G$6,E294-1,0)))),"Modell"))</f>
        <v>Modell</v>
      </c>
      <c r="Q294" s="85" t="str" cm="1">
        <f t="array" ref="Q294">IF(E294="",IF(K294="","",IF(INDEX(DMAV_Dienste!$H$6:$H$2006,K294)="","",INDEX(DMAV_Dienste!$H$6:$H$2006,K294))),IF(INDEX(DMAV_Modell!$J$6:$J$2006,E294)="","",INDEX(DMAV_Modell!$J$6:$J$2006,E294)))</f>
        <v>VIEW</v>
      </c>
      <c r="R294" s="86" t="str" cm="1">
        <f t="array" ref="R294">IF(E294="",IF(K294="","",IF(INDEX(DMAV_Dienste!$G$6:$G$2006,K294)="","",INDEX(DMAV_Dienste!$G$6:$G$2006,K294))),IF(INDEX(DMAV_Modell!$I$6:$I$2006,E294)="","",INDEX(DMAV_Modell!$I$6:$I$2006,E294)))</f>
        <v>FixpunkteAVKategorie3</v>
      </c>
      <c r="S294" s="86" t="str" cm="1">
        <f t="array" ref="S294">IF(E294="",IF(K294="","",IF(INDEX(DMAV_Dienste!$I$6:$I$2006,K294)="","",INDEX(DMAV_Dienste!$I$6:$I$2006,K294))),IF(INDEX(DMAV_Modell!$K$6:$K$2006,E294)="","",INDEX(DMAV_Modell!$K$6:$K$2006,E294)))</f>
        <v>HFP3_Gueltig</v>
      </c>
      <c r="T294" s="86" t="str" cm="1">
        <f t="array" ref="T294">IF(E294="",IF(K294="","",IF(INDEX(DMAV_Dienste!$L$6:$L$2006,K294)="","",INDEX(DMAV_Dienste!$L$6:$L$2006,K294))),IF(INDEX(DMAV_Modell!$N$6:$N$2006,E294)="","",INDEX(DMAV_Modell!$N$6:$N$2006,E294)))</f>
        <v>WHERE DEFINED(@PH1@) AND NOT(DEFINED(@PH2@))</v>
      </c>
      <c r="U294" s="87" t="str" cm="1">
        <f t="array" aca="1" ref="U294" ca="1">IF(AND(F294="",L294=""),"",HYPERLINK("#"&amp;RIGHT(CELL("dateiname"),LEN(CELL("dateiname"))-FIND("]",CELL("dateiname")))&amp;"!"&amp;CELL("adresse",OFFSET($F$6,MATCH(IF(F294="",L294,F294),$E$6:$E$2000,0)-1,4)),"STRUCT"))</f>
        <v/>
      </c>
      <c r="V294" s="88" t="str" cm="1">
        <f t="array" aca="1" ref="V294" ca="1">IF(AND(G294="",M294=""),"",HYPERLINK("#"&amp;RIGHT(CELL("dateiname"),LEN(CELL("dateiname"))-FIND("]",CELL("dateiname")))&amp;"!"&amp;CELL("adresse",OFFSET($G$6,MATCH(IF(G294="",M294,G294),$E$6:$E$2000,0)-1,3)),"SUBSTRUCT"))</f>
        <v/>
      </c>
      <c r="X294" s="104"/>
      <c r="Z294" s="117"/>
      <c r="AA294" s="118"/>
      <c r="AB294" s="119"/>
      <c r="AC294" s="120"/>
      <c r="AE294" s="109"/>
      <c r="AF294" s="110"/>
      <c r="AG294" s="111"/>
      <c r="AH294" s="112"/>
      <c r="AJ294" s="101"/>
      <c r="AL294" s="68" t="str" cm="1">
        <f t="array" aca="1" ref="AL294" ca="1">IF(N294="-","",HYPERLINK("#'DM01-AV-CH'!"&amp;RIGHT(CELL("adresse",OFFSET('DM01-AV-CH'!$G$6,N294-1,0)),LEN(CELL("adresse",OFFSET('DM01-AV-CH'!$G$6,N294-1,0)))-FIND("!",CELL("adresse",OFFSET('DM01-AV-CH'!$G$6,N294-1,0)))),"Modell"))</f>
        <v/>
      </c>
      <c r="AM294" s="96" t="str" cm="1">
        <f t="array" ref="AM294">IF($N294="-","",IF(INDEX('DM01-AV-CH'!$G$6:$G$2006,$N294)="","",INDEX('DM01-AV-CH'!$G$6:$G$2006,$N294)))</f>
        <v/>
      </c>
      <c r="AN294" s="97" t="str" cm="1">
        <f t="array" ref="AN294">IF($N294="-","",IF(INDEX('DM01-AV-CH'!$H$6:$H$2006,$N294)="","",INDEX('DM01-AV-CH'!$H$6:$H$2006,$N294)))</f>
        <v/>
      </c>
      <c r="AO294" s="98" t="str" cm="1">
        <f t="array" ref="AO294">IF($N294="-","",IF(INDEX('DM01-AV-CH'!$I$6:$I$2006,$N294)="","",INDEX('DM01-AV-CH'!$I$6:$I$2006,$N294)))</f>
        <v/>
      </c>
    </row>
    <row r="295" spans="1:41" x14ac:dyDescent="0.25">
      <c r="A295" s="201">
        <v>290</v>
      </c>
      <c r="B295" s="148" t="str" cm="1">
        <f t="array" ref="B295">IF(A295="","",INDEX(Korrelation!$E$4:$E$2004,A295))</f>
        <v>125</v>
      </c>
      <c r="C295" s="148">
        <f t="shared" si="40"/>
        <v>0</v>
      </c>
      <c r="D295" s="148">
        <f t="shared" si="41"/>
        <v>0</v>
      </c>
      <c r="E295" s="148">
        <f t="shared" si="42"/>
        <v>125</v>
      </c>
      <c r="F295" s="148" t="str">
        <f t="shared" si="43"/>
        <v/>
      </c>
      <c r="G295" s="148" t="str">
        <f t="shared" si="44"/>
        <v/>
      </c>
      <c r="H295" s="148" t="str" cm="1">
        <f t="array" ref="H295">IF(A295="","",INDEX(Korrelation!$F$4:$F$2004,A295))</f>
        <v>-</v>
      </c>
      <c r="I295" s="148">
        <f t="shared" si="45"/>
        <v>0</v>
      </c>
      <c r="J295" s="148">
        <f t="shared" si="46"/>
        <v>0</v>
      </c>
      <c r="K295" s="148" t="str">
        <f t="shared" si="47"/>
        <v/>
      </c>
      <c r="L295" s="148" t="str">
        <f t="shared" si="48"/>
        <v/>
      </c>
      <c r="M295" s="148" t="str">
        <f t="shared" si="49"/>
        <v/>
      </c>
      <c r="N295" s="148" t="str" cm="1">
        <f t="array" ref="N295">IF(A295="","",INDEX(Korrelation!$G$4:$G$2004,A295))</f>
        <v>-</v>
      </c>
      <c r="O295" s="148"/>
      <c r="P295" s="68" t="str" cm="1">
        <f t="array" aca="1" ref="P295" ca="1">IF(E295="",IF(K295="","",HYPERLINK("#DMAV_Dienste!"&amp;RIGHT(CELL("adresse",OFFSET(DMAV_Dienste!$E$6,K295-1,0)),LEN(CELL("adresse",OFFSET(DMAV_Dienste!$E$6,K295-1,0)))-FIND("!",CELL("adresse",OFFSET(DMAV_Dienste!$E$6,K295-1,0)))),"Dienst")),HYPERLINK("#DMAV_Modell!"&amp;RIGHT(CELL("adresse",OFFSET(DMAV_Modell!$G$6,E295-1,0)),LEN(CELL("adresse",OFFSET(DMAV_Modell!$G$6,E295-1,0)))-FIND("!",CELL("adresse",OFFSET(DMAV_Modell!$G$6,E295-1,0)))),"Modell"))</f>
        <v>Modell</v>
      </c>
      <c r="Q295" s="85" t="str" cm="1">
        <f t="array" ref="Q295">IF(E295="",IF(K295="","",IF(INDEX(DMAV_Dienste!$H$6:$H$2006,K295)="","",INDEX(DMAV_Dienste!$H$6:$H$2006,K295))),IF(INDEX(DMAV_Modell!$J$6:$J$2006,E295)="","",INDEX(DMAV_Modell!$J$6:$J$2006,E295)))</f>
        <v>VIEW</v>
      </c>
      <c r="R295" s="86" t="str" cm="1">
        <f t="array" ref="R295">IF(E295="",IF(K295="","",IF(INDEX(DMAV_Dienste!$G$6:$G$2006,K295)="","",INDEX(DMAV_Dienste!$G$6:$G$2006,K295))),IF(INDEX(DMAV_Modell!$I$6:$I$2006,E295)="","",INDEX(DMAV_Modell!$I$6:$I$2006,E295)))</f>
        <v>FixpunkteAVKategorie3</v>
      </c>
      <c r="S295" s="86" t="str" cm="1">
        <f t="array" ref="S295">IF(E295="",IF(K295="","",IF(INDEX(DMAV_Dienste!$I$6:$I$2006,K295)="","",INDEX(DMAV_Dienste!$I$6:$I$2006,K295))),IF(INDEX(DMAV_Modell!$K$6:$K$2006,E295)="","",INDEX(DMAV_Modell!$K$6:$K$2006,E295)))</f>
        <v>HFP3_Gueltig</v>
      </c>
      <c r="T295" s="86" t="str" cm="1">
        <f t="array" ref="T295">IF(E295="",IF(K295="","",IF(INDEX(DMAV_Dienste!$L$6:$L$2006,K295)="","",INDEX(DMAV_Dienste!$L$6:$L$2006,K295))),IF(INDEX(DMAV_Modell!$N$6:$N$2006,E295)="","",INDEX(DMAV_Modell!$N$6:$N$2006,E295)))</f>
        <v>= ALL OF</v>
      </c>
      <c r="U295" s="87" t="str" cm="1">
        <f t="array" aca="1" ref="U295" ca="1">IF(AND(F295="",L295=""),"",HYPERLINK("#"&amp;RIGHT(CELL("dateiname"),LEN(CELL("dateiname"))-FIND("]",CELL("dateiname")))&amp;"!"&amp;CELL("adresse",OFFSET($F$6,MATCH(IF(F295="",L295,F295),$E$6:$E$2000,0)-1,4)),"STRUCT"))</f>
        <v/>
      </c>
      <c r="V295" s="88" t="str" cm="1">
        <f t="array" aca="1" ref="V295" ca="1">IF(AND(G295="",M295=""),"",HYPERLINK("#"&amp;RIGHT(CELL("dateiname"),LEN(CELL("dateiname"))-FIND("]",CELL("dateiname")))&amp;"!"&amp;CELL("adresse",OFFSET($G$6,MATCH(IF(G295="",M295,G295),$E$6:$E$2000,0)-1,3)),"SUBSTRUCT"))</f>
        <v/>
      </c>
      <c r="X295" s="104"/>
      <c r="Z295" s="117"/>
      <c r="AA295" s="118"/>
      <c r="AB295" s="119"/>
      <c r="AC295" s="120"/>
      <c r="AE295" s="109"/>
      <c r="AF295" s="110"/>
      <c r="AG295" s="111"/>
      <c r="AH295" s="112"/>
      <c r="AJ295" s="101"/>
      <c r="AL295" s="68" t="str" cm="1">
        <f t="array" aca="1" ref="AL295" ca="1">IF(N295="-","",HYPERLINK("#'DM01-AV-CH'!"&amp;RIGHT(CELL("adresse",OFFSET('DM01-AV-CH'!$G$6,N295-1,0)),LEN(CELL("adresse",OFFSET('DM01-AV-CH'!$G$6,N295-1,0)))-FIND("!",CELL("adresse",OFFSET('DM01-AV-CH'!$G$6,N295-1,0)))),"Modell"))</f>
        <v/>
      </c>
      <c r="AM295" s="96" t="str" cm="1">
        <f t="array" ref="AM295">IF($N295="-","",IF(INDEX('DM01-AV-CH'!$G$6:$G$2006,$N295)="","",INDEX('DM01-AV-CH'!$G$6:$G$2006,$N295)))</f>
        <v/>
      </c>
      <c r="AN295" s="97" t="str" cm="1">
        <f t="array" ref="AN295">IF($N295="-","",IF(INDEX('DM01-AV-CH'!$H$6:$H$2006,$N295)="","",INDEX('DM01-AV-CH'!$H$6:$H$2006,$N295)))</f>
        <v/>
      </c>
      <c r="AO295" s="98" t="str" cm="1">
        <f t="array" ref="AO295">IF($N295="-","",IF(INDEX('DM01-AV-CH'!$I$6:$I$2006,$N295)="","",INDEX('DM01-AV-CH'!$I$6:$I$2006,$N295)))</f>
        <v/>
      </c>
    </row>
    <row r="296" spans="1:41" x14ac:dyDescent="0.25">
      <c r="A296" s="201">
        <v>291</v>
      </c>
      <c r="B296" s="148" t="str" cm="1">
        <f t="array" ref="B296">IF(A296="","",INDEX(Korrelation!$E$4:$E$2004,A296))</f>
        <v>126</v>
      </c>
      <c r="C296" s="148">
        <f t="shared" si="40"/>
        <v>0</v>
      </c>
      <c r="D296" s="148">
        <f t="shared" si="41"/>
        <v>0</v>
      </c>
      <c r="E296" s="148">
        <f t="shared" si="42"/>
        <v>126</v>
      </c>
      <c r="F296" s="148" t="str">
        <f t="shared" si="43"/>
        <v/>
      </c>
      <c r="G296" s="148" t="str">
        <f t="shared" si="44"/>
        <v/>
      </c>
      <c r="H296" s="148" t="str" cm="1">
        <f t="array" ref="H296">IF(A296="","",INDEX(Korrelation!$F$4:$F$2004,A296))</f>
        <v>-</v>
      </c>
      <c r="I296" s="148">
        <f t="shared" si="45"/>
        <v>0</v>
      </c>
      <c r="J296" s="148">
        <f t="shared" si="46"/>
        <v>0</v>
      </c>
      <c r="K296" s="148" t="str">
        <f t="shared" si="47"/>
        <v/>
      </c>
      <c r="L296" s="148" t="str">
        <f t="shared" si="48"/>
        <v/>
      </c>
      <c r="M296" s="148" t="str">
        <f t="shared" si="49"/>
        <v/>
      </c>
      <c r="N296" s="148" t="str" cm="1">
        <f t="array" ref="N296">IF(A296="","",INDEX(Korrelation!$G$4:$G$2004,A296))</f>
        <v>-</v>
      </c>
      <c r="O296" s="148"/>
      <c r="P296" s="68" t="str" cm="1">
        <f t="array" aca="1" ref="P296" ca="1">IF(E296="",IF(K296="","",HYPERLINK("#DMAV_Dienste!"&amp;RIGHT(CELL("adresse",OFFSET(DMAV_Dienste!$E$6,K296-1,0)),LEN(CELL("adresse",OFFSET(DMAV_Dienste!$E$6,K296-1,0)))-FIND("!",CELL("adresse",OFFSET(DMAV_Dienste!$E$6,K296-1,0)))),"Dienst")),HYPERLINK("#DMAV_Modell!"&amp;RIGHT(CELL("adresse",OFFSET(DMAV_Modell!$G$6,E296-1,0)),LEN(CELL("adresse",OFFSET(DMAV_Modell!$G$6,E296-1,0)))-FIND("!",CELL("adresse",OFFSET(DMAV_Modell!$G$6,E296-1,0)))),"Modell"))</f>
        <v>Modell</v>
      </c>
      <c r="Q296" s="85" t="str" cm="1">
        <f t="array" ref="Q296">IF(E296="",IF(K296="","",IF(INDEX(DMAV_Dienste!$H$6:$H$2006,K296)="","",INDEX(DMAV_Dienste!$H$6:$H$2006,K296))),IF(INDEX(DMAV_Modell!$J$6:$J$2006,E296)="","",INDEX(DMAV_Modell!$J$6:$J$2006,E296)))</f>
        <v>VIEW</v>
      </c>
      <c r="R296" s="86" t="str" cm="1">
        <f t="array" ref="R296">IF(E296="",IF(K296="","",IF(INDEX(DMAV_Dienste!$G$6:$G$2006,K296)="","",INDEX(DMAV_Dienste!$G$6:$G$2006,K296))),IF(INDEX(DMAV_Modell!$I$6:$I$2006,E296)="","",INDEX(DMAV_Modell!$I$6:$I$2006,E296)))</f>
        <v>FixpunkteAVKategorie3</v>
      </c>
      <c r="S296" s="86" t="str" cm="1">
        <f t="array" ref="S296">IF(E296="",IF(K296="","",IF(INDEX(DMAV_Dienste!$I$6:$I$2006,K296)="","",INDEX(DMAV_Dienste!$I$6:$I$2006,K296))),IF(INDEX(DMAV_Modell!$K$6:$K$2006,E296)="","",INDEX(DMAV_Modell!$K$6:$K$2006,E296)))</f>
        <v>HFP3_Gueltig</v>
      </c>
      <c r="T296" s="86" t="str" cm="1">
        <f t="array" ref="T296">IF(E296="",IF(K296="","",IF(INDEX(DMAV_Dienste!$L$6:$L$2006,K296)="","",INDEX(DMAV_Dienste!$L$6:$L$2006,K296))),IF(INDEX(DMAV_Modell!$N$6:$N$2006,E296)="","",INDEX(DMAV_Modell!$N$6:$N$2006,E296)))</f>
        <v>NBIdent</v>
      </c>
      <c r="U296" s="87" t="str" cm="1">
        <f t="array" aca="1" ref="U296" ca="1">IF(AND(F296="",L296=""),"",HYPERLINK("#"&amp;RIGHT(CELL("dateiname"),LEN(CELL("dateiname"))-FIND("]",CELL("dateiname")))&amp;"!"&amp;CELL("adresse",OFFSET($F$6,MATCH(IF(F296="",L296,F296),$E$6:$E$2000,0)-1,4)),"STRUCT"))</f>
        <v/>
      </c>
      <c r="V296" s="88" t="str" cm="1">
        <f t="array" aca="1" ref="V296" ca="1">IF(AND(G296="",M296=""),"",HYPERLINK("#"&amp;RIGHT(CELL("dateiname"),LEN(CELL("dateiname"))-FIND("]",CELL("dateiname")))&amp;"!"&amp;CELL("adresse",OFFSET($G$6,MATCH(IF(G296="",M296,G296),$E$6:$E$2000,0)-1,3)),"SUBSTRUCT"))</f>
        <v/>
      </c>
      <c r="X296" s="104"/>
      <c r="Z296" s="117"/>
      <c r="AA296" s="118"/>
      <c r="AB296" s="119"/>
      <c r="AC296" s="120"/>
      <c r="AE296" s="109"/>
      <c r="AF296" s="110"/>
      <c r="AG296" s="111"/>
      <c r="AH296" s="112"/>
      <c r="AJ296" s="101"/>
      <c r="AL296" s="68" t="str" cm="1">
        <f t="array" aca="1" ref="AL296" ca="1">IF(N296="-","",HYPERLINK("#'DM01-AV-CH'!"&amp;RIGHT(CELL("adresse",OFFSET('DM01-AV-CH'!$G$6,N296-1,0)),LEN(CELL("adresse",OFFSET('DM01-AV-CH'!$G$6,N296-1,0)))-FIND("!",CELL("adresse",OFFSET('DM01-AV-CH'!$G$6,N296-1,0)))),"Modell"))</f>
        <v/>
      </c>
      <c r="AM296" s="96" t="str" cm="1">
        <f t="array" ref="AM296">IF($N296="-","",IF(INDEX('DM01-AV-CH'!$G$6:$G$2006,$N296)="","",INDEX('DM01-AV-CH'!$G$6:$G$2006,$N296)))</f>
        <v/>
      </c>
      <c r="AN296" s="97" t="str" cm="1">
        <f t="array" ref="AN296">IF($N296="-","",IF(INDEX('DM01-AV-CH'!$H$6:$H$2006,$N296)="","",INDEX('DM01-AV-CH'!$H$6:$H$2006,$N296)))</f>
        <v/>
      </c>
      <c r="AO296" s="98" t="str" cm="1">
        <f t="array" ref="AO296">IF($N296="-","",IF(INDEX('DM01-AV-CH'!$I$6:$I$2006,$N296)="","",INDEX('DM01-AV-CH'!$I$6:$I$2006,$N296)))</f>
        <v/>
      </c>
    </row>
    <row r="297" spans="1:41" x14ac:dyDescent="0.25">
      <c r="A297" s="201">
        <v>292</v>
      </c>
      <c r="B297" s="148" t="str" cm="1">
        <f t="array" ref="B297">IF(A297="","",INDEX(Korrelation!$E$4:$E$2004,A297))</f>
        <v>127</v>
      </c>
      <c r="C297" s="148">
        <f t="shared" si="40"/>
        <v>0</v>
      </c>
      <c r="D297" s="148">
        <f t="shared" si="41"/>
        <v>0</v>
      </c>
      <c r="E297" s="148">
        <f t="shared" si="42"/>
        <v>127</v>
      </c>
      <c r="F297" s="148" t="str">
        <f t="shared" si="43"/>
        <v/>
      </c>
      <c r="G297" s="148" t="str">
        <f t="shared" si="44"/>
        <v/>
      </c>
      <c r="H297" s="148" t="str" cm="1">
        <f t="array" ref="H297">IF(A297="","",INDEX(Korrelation!$F$4:$F$2004,A297))</f>
        <v>-</v>
      </c>
      <c r="I297" s="148">
        <f t="shared" si="45"/>
        <v>0</v>
      </c>
      <c r="J297" s="148">
        <f t="shared" si="46"/>
        <v>0</v>
      </c>
      <c r="K297" s="148" t="str">
        <f t="shared" si="47"/>
        <v/>
      </c>
      <c r="L297" s="148" t="str">
        <f t="shared" si="48"/>
        <v/>
      </c>
      <c r="M297" s="148" t="str">
        <f t="shared" si="49"/>
        <v/>
      </c>
      <c r="N297" s="148" t="str" cm="1">
        <f t="array" ref="N297">IF(A297="","",INDEX(Korrelation!$G$4:$G$2004,A297))</f>
        <v>-</v>
      </c>
      <c r="O297" s="148"/>
      <c r="P297" s="68" t="str" cm="1">
        <f t="array" aca="1" ref="P297" ca="1">IF(E297="",IF(K297="","",HYPERLINK("#DMAV_Dienste!"&amp;RIGHT(CELL("adresse",OFFSET(DMAV_Dienste!$E$6,K297-1,0)),LEN(CELL("adresse",OFFSET(DMAV_Dienste!$E$6,K297-1,0)))-FIND("!",CELL("adresse",OFFSET(DMAV_Dienste!$E$6,K297-1,0)))),"Dienst")),HYPERLINK("#DMAV_Modell!"&amp;RIGHT(CELL("adresse",OFFSET(DMAV_Modell!$G$6,E297-1,0)),LEN(CELL("adresse",OFFSET(DMAV_Modell!$G$6,E297-1,0)))-FIND("!",CELL("adresse",OFFSET(DMAV_Modell!$G$6,E297-1,0)))),"Modell"))</f>
        <v>Modell</v>
      </c>
      <c r="Q297" s="85" t="str" cm="1">
        <f t="array" ref="Q297">IF(E297="",IF(K297="","",IF(INDEX(DMAV_Dienste!$H$6:$H$2006,K297)="","",INDEX(DMAV_Dienste!$H$6:$H$2006,K297))),IF(INDEX(DMAV_Modell!$J$6:$J$2006,E297)="","",INDEX(DMAV_Modell!$J$6:$J$2006,E297)))</f>
        <v>VIEW</v>
      </c>
      <c r="R297" s="86" t="str" cm="1">
        <f t="array" ref="R297">IF(E297="",IF(K297="","",IF(INDEX(DMAV_Dienste!$G$6:$G$2006,K297)="","",INDEX(DMAV_Dienste!$G$6:$G$2006,K297))),IF(INDEX(DMAV_Modell!$I$6:$I$2006,E297)="","",INDEX(DMAV_Modell!$I$6:$I$2006,E297)))</f>
        <v>FixpunkteAVKategorie3</v>
      </c>
      <c r="S297" s="86" t="str" cm="1">
        <f t="array" ref="S297">IF(E297="",IF(K297="","",IF(INDEX(DMAV_Dienste!$I$6:$I$2006,K297)="","",INDEX(DMAV_Dienste!$I$6:$I$2006,K297))),IF(INDEX(DMAV_Modell!$K$6:$K$2006,E297)="","",INDEX(DMAV_Modell!$K$6:$K$2006,E297)))</f>
        <v>HFP3_Gueltig</v>
      </c>
      <c r="T297" s="86" t="str" cm="1">
        <f t="array" ref="T297">IF(E297="",IF(K297="","",IF(INDEX(DMAV_Dienste!$L$6:$L$2006,K297)="","",INDEX(DMAV_Dienste!$L$6:$L$2006,K297))),IF(INDEX(DMAV_Modell!$N$6:$N$2006,E297)="","",INDEX(DMAV_Modell!$N$6:$N$2006,E297)))</f>
        <v>Nummer</v>
      </c>
      <c r="U297" s="87" t="str" cm="1">
        <f t="array" aca="1" ref="U297" ca="1">IF(AND(F297="",L297=""),"",HYPERLINK("#"&amp;RIGHT(CELL("dateiname"),LEN(CELL("dateiname"))-FIND("]",CELL("dateiname")))&amp;"!"&amp;CELL("adresse",OFFSET($F$6,MATCH(IF(F297="",L297,F297),$E$6:$E$2000,0)-1,4)),"STRUCT"))</f>
        <v/>
      </c>
      <c r="V297" s="88" t="str" cm="1">
        <f t="array" aca="1" ref="V297" ca="1">IF(AND(G297="",M297=""),"",HYPERLINK("#"&amp;RIGHT(CELL("dateiname"),LEN(CELL("dateiname"))-FIND("]",CELL("dateiname")))&amp;"!"&amp;CELL("adresse",OFFSET($G$6,MATCH(IF(G297="",M297,G297),$E$6:$E$2000,0)-1,3)),"SUBSTRUCT"))</f>
        <v/>
      </c>
      <c r="X297" s="104"/>
      <c r="Z297" s="117"/>
      <c r="AA297" s="118"/>
      <c r="AB297" s="119"/>
      <c r="AC297" s="120"/>
      <c r="AE297" s="109"/>
      <c r="AF297" s="110"/>
      <c r="AG297" s="111"/>
      <c r="AH297" s="112"/>
      <c r="AJ297" s="101"/>
      <c r="AL297" s="68" t="str" cm="1">
        <f t="array" aca="1" ref="AL297" ca="1">IF(N297="-","",HYPERLINK("#'DM01-AV-CH'!"&amp;RIGHT(CELL("adresse",OFFSET('DM01-AV-CH'!$G$6,N297-1,0)),LEN(CELL("adresse",OFFSET('DM01-AV-CH'!$G$6,N297-1,0)))-FIND("!",CELL("adresse",OFFSET('DM01-AV-CH'!$G$6,N297-1,0)))),"Modell"))</f>
        <v/>
      </c>
      <c r="AM297" s="96" t="str" cm="1">
        <f t="array" ref="AM297">IF($N297="-","",IF(INDEX('DM01-AV-CH'!$G$6:$G$2006,$N297)="","",INDEX('DM01-AV-CH'!$G$6:$G$2006,$N297)))</f>
        <v/>
      </c>
      <c r="AN297" s="97" t="str" cm="1">
        <f t="array" ref="AN297">IF($N297="-","",IF(INDEX('DM01-AV-CH'!$H$6:$H$2006,$N297)="","",INDEX('DM01-AV-CH'!$H$6:$H$2006,$N297)))</f>
        <v/>
      </c>
      <c r="AO297" s="98" t="str" cm="1">
        <f t="array" ref="AO297">IF($N297="-","",IF(INDEX('DM01-AV-CH'!$I$6:$I$2006,$N297)="","",INDEX('DM01-AV-CH'!$I$6:$I$2006,$N297)))</f>
        <v/>
      </c>
    </row>
    <row r="298" spans="1:41" x14ac:dyDescent="0.25">
      <c r="A298" s="201">
        <v>293</v>
      </c>
      <c r="B298" s="148" t="str" cm="1">
        <f t="array" ref="B298">IF(A298="","",INDEX(Korrelation!$E$4:$E$2004,A298))</f>
        <v>128</v>
      </c>
      <c r="C298" s="148">
        <f t="shared" si="40"/>
        <v>0</v>
      </c>
      <c r="D298" s="148">
        <f t="shared" si="41"/>
        <v>0</v>
      </c>
      <c r="E298" s="148">
        <f t="shared" si="42"/>
        <v>128</v>
      </c>
      <c r="F298" s="148" t="str">
        <f t="shared" si="43"/>
        <v/>
      </c>
      <c r="G298" s="148" t="str">
        <f t="shared" si="44"/>
        <v/>
      </c>
      <c r="H298" s="148" t="str" cm="1">
        <f t="array" ref="H298">IF(A298="","",INDEX(Korrelation!$F$4:$F$2004,A298))</f>
        <v>-</v>
      </c>
      <c r="I298" s="148">
        <f t="shared" si="45"/>
        <v>0</v>
      </c>
      <c r="J298" s="148">
        <f t="shared" si="46"/>
        <v>0</v>
      </c>
      <c r="K298" s="148" t="str">
        <f t="shared" si="47"/>
        <v/>
      </c>
      <c r="L298" s="148" t="str">
        <f t="shared" si="48"/>
        <v/>
      </c>
      <c r="M298" s="148" t="str">
        <f t="shared" si="49"/>
        <v/>
      </c>
      <c r="N298" s="148" t="str" cm="1">
        <f t="array" ref="N298">IF(A298="","",INDEX(Korrelation!$G$4:$G$2004,A298))</f>
        <v>-</v>
      </c>
      <c r="O298" s="148"/>
      <c r="P298" s="68" t="str" cm="1">
        <f t="array" aca="1" ref="P298" ca="1">IF(E298="",IF(K298="","",HYPERLINK("#DMAV_Dienste!"&amp;RIGHT(CELL("adresse",OFFSET(DMAV_Dienste!$E$6,K298-1,0)),LEN(CELL("adresse",OFFSET(DMAV_Dienste!$E$6,K298-1,0)))-FIND("!",CELL("adresse",OFFSET(DMAV_Dienste!$E$6,K298-1,0)))),"Dienst")),HYPERLINK("#DMAV_Modell!"&amp;RIGHT(CELL("adresse",OFFSET(DMAV_Modell!$G$6,E298-1,0)),LEN(CELL("adresse",OFFSET(DMAV_Modell!$G$6,E298-1,0)))-FIND("!",CELL("adresse",OFFSET(DMAV_Modell!$G$6,E298-1,0)))),"Modell"))</f>
        <v>Modell</v>
      </c>
      <c r="Q298" s="85" t="str" cm="1">
        <f t="array" ref="Q298">IF(E298="",IF(K298="","",IF(INDEX(DMAV_Dienste!$H$6:$H$2006,K298)="","",INDEX(DMAV_Dienste!$H$6:$H$2006,K298))),IF(INDEX(DMAV_Modell!$J$6:$J$2006,E298)="","",INDEX(DMAV_Modell!$J$6:$J$2006,E298)))</f>
        <v>VIEW</v>
      </c>
      <c r="R298" s="86" t="str" cm="1">
        <f t="array" ref="R298">IF(E298="",IF(K298="","",IF(INDEX(DMAV_Dienste!$G$6:$G$2006,K298)="","",INDEX(DMAV_Dienste!$G$6:$G$2006,K298))),IF(INDEX(DMAV_Modell!$I$6:$I$2006,E298)="","",INDEX(DMAV_Modell!$I$6:$I$2006,E298)))</f>
        <v>FixpunkteAVKategorie3</v>
      </c>
      <c r="S298" s="86" t="str" cm="1">
        <f t="array" ref="S298">IF(E298="",IF(K298="","",IF(INDEX(DMAV_Dienste!$I$6:$I$2006,K298)="","",INDEX(DMAV_Dienste!$I$6:$I$2006,K298))),IF(INDEX(DMAV_Modell!$K$6:$K$2006,E298)="","",INDEX(DMAV_Modell!$K$6:$K$2006,E298)))</f>
        <v>HFP3_Gueltig</v>
      </c>
      <c r="T298" s="86" t="str" cm="1">
        <f t="array" ref="T298">IF(E298="",IF(K298="","",IF(INDEX(DMAV_Dienste!$L$6:$L$2006,K298)="","",INDEX(DMAV_Dienste!$L$6:$L$2006,K298))),IF(INDEX(DMAV_Modell!$N$6:$N$2006,E298)="","",INDEX(DMAV_Modell!$N$6:$N$2006,E298)))</f>
        <v>Geometrie</v>
      </c>
      <c r="U298" s="87" t="str" cm="1">
        <f t="array" aca="1" ref="U298" ca="1">IF(AND(F298="",L298=""),"",HYPERLINK("#"&amp;RIGHT(CELL("dateiname"),LEN(CELL("dateiname"))-FIND("]",CELL("dateiname")))&amp;"!"&amp;CELL("adresse",OFFSET($F$6,MATCH(IF(F298="",L298,F298),$E$6:$E$2000,0)-1,4)),"STRUCT"))</f>
        <v/>
      </c>
      <c r="V298" s="88" t="str" cm="1">
        <f t="array" aca="1" ref="V298" ca="1">IF(AND(G298="",M298=""),"",HYPERLINK("#"&amp;RIGHT(CELL("dateiname"),LEN(CELL("dateiname"))-FIND("]",CELL("dateiname")))&amp;"!"&amp;CELL("adresse",OFFSET($G$6,MATCH(IF(G298="",M298,G298),$E$6:$E$2000,0)-1,3)),"SUBSTRUCT"))</f>
        <v/>
      </c>
      <c r="X298" s="104"/>
      <c r="Z298" s="117"/>
      <c r="AA298" s="118"/>
      <c r="AB298" s="119"/>
      <c r="AC298" s="120"/>
      <c r="AE298" s="109"/>
      <c r="AF298" s="110"/>
      <c r="AG298" s="111"/>
      <c r="AH298" s="112"/>
      <c r="AJ298" s="101"/>
      <c r="AL298" s="68" t="str" cm="1">
        <f t="array" aca="1" ref="AL298" ca="1">IF(N298="-","",HYPERLINK("#'DM01-AV-CH'!"&amp;RIGHT(CELL("adresse",OFFSET('DM01-AV-CH'!$G$6,N298-1,0)),LEN(CELL("adresse",OFFSET('DM01-AV-CH'!$G$6,N298-1,0)))-FIND("!",CELL("adresse",OFFSET('DM01-AV-CH'!$G$6,N298-1,0)))),"Modell"))</f>
        <v/>
      </c>
      <c r="AM298" s="96" t="str" cm="1">
        <f t="array" ref="AM298">IF($N298="-","",IF(INDEX('DM01-AV-CH'!$G$6:$G$2006,$N298)="","",INDEX('DM01-AV-CH'!$G$6:$G$2006,$N298)))</f>
        <v/>
      </c>
      <c r="AN298" s="97" t="str" cm="1">
        <f t="array" ref="AN298">IF($N298="-","",IF(INDEX('DM01-AV-CH'!$H$6:$H$2006,$N298)="","",INDEX('DM01-AV-CH'!$H$6:$H$2006,$N298)))</f>
        <v/>
      </c>
      <c r="AO298" s="98" t="str" cm="1">
        <f t="array" ref="AO298">IF($N298="-","",IF(INDEX('DM01-AV-CH'!$I$6:$I$2006,$N298)="","",INDEX('DM01-AV-CH'!$I$6:$I$2006,$N298)))</f>
        <v/>
      </c>
    </row>
    <row r="299" spans="1:41" x14ac:dyDescent="0.25">
      <c r="A299" s="201">
        <v>294</v>
      </c>
      <c r="B299" s="148" t="str" cm="1">
        <f t="array" ref="B299">IF(A299="","",INDEX(Korrelation!$E$4:$E$2004,A299))</f>
        <v>126</v>
      </c>
      <c r="C299" s="148">
        <f t="shared" si="40"/>
        <v>0</v>
      </c>
      <c r="D299" s="148">
        <f t="shared" si="41"/>
        <v>0</v>
      </c>
      <c r="E299" s="148">
        <f t="shared" si="42"/>
        <v>126</v>
      </c>
      <c r="F299" s="148" t="str">
        <f t="shared" si="43"/>
        <v/>
      </c>
      <c r="G299" s="148" t="str">
        <f t="shared" si="44"/>
        <v/>
      </c>
      <c r="H299" s="148" t="str" cm="1">
        <f t="array" ref="H299">IF(A299="","",INDEX(Korrelation!$F$4:$F$2004,A299))</f>
        <v>-</v>
      </c>
      <c r="I299" s="148">
        <f t="shared" si="45"/>
        <v>0</v>
      </c>
      <c r="J299" s="148">
        <f t="shared" si="46"/>
        <v>0</v>
      </c>
      <c r="K299" s="148" t="str">
        <f t="shared" si="47"/>
        <v/>
      </c>
      <c r="L299" s="148" t="str">
        <f t="shared" si="48"/>
        <v/>
      </c>
      <c r="M299" s="148" t="str">
        <f t="shared" si="49"/>
        <v/>
      </c>
      <c r="N299" s="148" t="str" cm="1">
        <f t="array" ref="N299">IF(A299="","",INDEX(Korrelation!$G$4:$G$2004,A299))</f>
        <v>-</v>
      </c>
      <c r="O299" s="148"/>
      <c r="P299" s="68" t="str" cm="1">
        <f t="array" aca="1" ref="P299" ca="1">IF(E299="",IF(K299="","",HYPERLINK("#DMAV_Dienste!"&amp;RIGHT(CELL("adresse",OFFSET(DMAV_Dienste!$E$6,K299-1,0)),LEN(CELL("adresse",OFFSET(DMAV_Dienste!$E$6,K299-1,0)))-FIND("!",CELL("adresse",OFFSET(DMAV_Dienste!$E$6,K299-1,0)))),"Dienst")),HYPERLINK("#DMAV_Modell!"&amp;RIGHT(CELL("adresse",OFFSET(DMAV_Modell!$G$6,E299-1,0)),LEN(CELL("adresse",OFFSET(DMAV_Modell!$G$6,E299-1,0)))-FIND("!",CELL("adresse",OFFSET(DMAV_Modell!$G$6,E299-1,0)))),"Modell"))</f>
        <v>Modell</v>
      </c>
      <c r="Q299" s="85" t="str" cm="1">
        <f t="array" ref="Q299">IF(E299="",IF(K299="","",IF(INDEX(DMAV_Dienste!$H$6:$H$2006,K299)="","",INDEX(DMAV_Dienste!$H$6:$H$2006,K299))),IF(INDEX(DMAV_Modell!$J$6:$J$2006,E299)="","",INDEX(DMAV_Modell!$J$6:$J$2006,E299)))</f>
        <v>VIEW</v>
      </c>
      <c r="R299" s="86" t="str" cm="1">
        <f t="array" ref="R299">IF(E299="",IF(K299="","",IF(INDEX(DMAV_Dienste!$G$6:$G$2006,K299)="","",INDEX(DMAV_Dienste!$G$6:$G$2006,K299))),IF(INDEX(DMAV_Modell!$I$6:$I$2006,E299)="","",INDEX(DMAV_Modell!$I$6:$I$2006,E299)))</f>
        <v>FixpunkteAVKategorie3</v>
      </c>
      <c r="S299" s="86" t="str" cm="1">
        <f t="array" ref="S299">IF(E299="",IF(K299="","",IF(INDEX(DMAV_Dienste!$I$6:$I$2006,K299)="","",INDEX(DMAV_Dienste!$I$6:$I$2006,K299))),IF(INDEX(DMAV_Modell!$K$6:$K$2006,E299)="","",INDEX(DMAV_Modell!$K$6:$K$2006,E299)))</f>
        <v>HFP3_Gueltig</v>
      </c>
      <c r="T299" s="86" t="str" cm="1">
        <f t="array" ref="T299">IF(E299="",IF(K299="","",IF(INDEX(DMAV_Dienste!$L$6:$L$2006,K299)="","",INDEX(DMAV_Dienste!$L$6:$L$2006,K299))),IF(INDEX(DMAV_Modell!$N$6:$N$2006,E299)="","",INDEX(DMAV_Modell!$N$6:$N$2006,E299)))</f>
        <v>NBIdent</v>
      </c>
      <c r="U299" s="87" t="str" cm="1">
        <f t="array" aca="1" ref="U299" ca="1">IF(AND(F299="",L299=""),"",HYPERLINK("#"&amp;RIGHT(CELL("dateiname"),LEN(CELL("dateiname"))-FIND("]",CELL("dateiname")))&amp;"!"&amp;CELL("adresse",OFFSET($F$6,MATCH(IF(F299="",L299,F299),$E$6:$E$2000,0)-1,4)),"STRUCT"))</f>
        <v/>
      </c>
      <c r="V299" s="88" t="str" cm="1">
        <f t="array" aca="1" ref="V299" ca="1">IF(AND(G299="",M299=""),"",HYPERLINK("#"&amp;RIGHT(CELL("dateiname"),LEN(CELL("dateiname"))-FIND("]",CELL("dateiname")))&amp;"!"&amp;CELL("adresse",OFFSET($G$6,MATCH(IF(G299="",M299,G299),$E$6:$E$2000,0)-1,3)),"SUBSTRUCT"))</f>
        <v/>
      </c>
      <c r="X299" s="104"/>
      <c r="Z299" s="117"/>
      <c r="AA299" s="118"/>
      <c r="AB299" s="119"/>
      <c r="AC299" s="120"/>
      <c r="AE299" s="109"/>
      <c r="AF299" s="110"/>
      <c r="AG299" s="111"/>
      <c r="AH299" s="112"/>
      <c r="AJ299" s="101"/>
      <c r="AL299" s="68" t="str" cm="1">
        <f t="array" aca="1" ref="AL299" ca="1">IF(N299="-","",HYPERLINK("#'DM01-AV-CH'!"&amp;RIGHT(CELL("adresse",OFFSET('DM01-AV-CH'!$G$6,N299-1,0)),LEN(CELL("adresse",OFFSET('DM01-AV-CH'!$G$6,N299-1,0)))-FIND("!",CELL("adresse",OFFSET('DM01-AV-CH'!$G$6,N299-1,0)))),"Modell"))</f>
        <v/>
      </c>
      <c r="AM299" s="96" t="str" cm="1">
        <f t="array" ref="AM299">IF($N299="-","",IF(INDEX('DM01-AV-CH'!$G$6:$G$2006,$N299)="","",INDEX('DM01-AV-CH'!$G$6:$G$2006,$N299)))</f>
        <v/>
      </c>
      <c r="AN299" s="97" t="str" cm="1">
        <f t="array" ref="AN299">IF($N299="-","",IF(INDEX('DM01-AV-CH'!$H$6:$H$2006,$N299)="","",INDEX('DM01-AV-CH'!$H$6:$H$2006,$N299)))</f>
        <v/>
      </c>
      <c r="AO299" s="98" t="str" cm="1">
        <f t="array" ref="AO299">IF($N299="-","",IF(INDEX('DM01-AV-CH'!$I$6:$I$2006,$N299)="","",INDEX('DM01-AV-CH'!$I$6:$I$2006,$N299)))</f>
        <v/>
      </c>
    </row>
    <row r="300" spans="1:41" x14ac:dyDescent="0.25">
      <c r="A300" s="201">
        <v>295</v>
      </c>
      <c r="B300" s="148" t="str" cm="1">
        <f t="array" ref="B300">IF(A300="","",INDEX(Korrelation!$E$4:$E$2004,A300))</f>
        <v>127</v>
      </c>
      <c r="C300" s="148">
        <f t="shared" si="40"/>
        <v>0</v>
      </c>
      <c r="D300" s="148">
        <f t="shared" si="41"/>
        <v>0</v>
      </c>
      <c r="E300" s="148">
        <f t="shared" si="42"/>
        <v>127</v>
      </c>
      <c r="F300" s="148" t="str">
        <f t="shared" si="43"/>
        <v/>
      </c>
      <c r="G300" s="148" t="str">
        <f t="shared" si="44"/>
        <v/>
      </c>
      <c r="H300" s="148" t="str" cm="1">
        <f t="array" ref="H300">IF(A300="","",INDEX(Korrelation!$F$4:$F$2004,A300))</f>
        <v>-</v>
      </c>
      <c r="I300" s="148">
        <f t="shared" si="45"/>
        <v>0</v>
      </c>
      <c r="J300" s="148">
        <f t="shared" si="46"/>
        <v>0</v>
      </c>
      <c r="K300" s="148" t="str">
        <f t="shared" si="47"/>
        <v/>
      </c>
      <c r="L300" s="148" t="str">
        <f t="shared" si="48"/>
        <v/>
      </c>
      <c r="M300" s="148" t="str">
        <f t="shared" si="49"/>
        <v/>
      </c>
      <c r="N300" s="148" t="str" cm="1">
        <f t="array" ref="N300">IF(A300="","",INDEX(Korrelation!$G$4:$G$2004,A300))</f>
        <v>-</v>
      </c>
      <c r="O300" s="148"/>
      <c r="P300" s="68" t="str" cm="1">
        <f t="array" aca="1" ref="P300" ca="1">IF(E300="",IF(K300="","",HYPERLINK("#DMAV_Dienste!"&amp;RIGHT(CELL("adresse",OFFSET(DMAV_Dienste!$E$6,K300-1,0)),LEN(CELL("adresse",OFFSET(DMAV_Dienste!$E$6,K300-1,0)))-FIND("!",CELL("adresse",OFFSET(DMAV_Dienste!$E$6,K300-1,0)))),"Dienst")),HYPERLINK("#DMAV_Modell!"&amp;RIGHT(CELL("adresse",OFFSET(DMAV_Modell!$G$6,E300-1,0)),LEN(CELL("adresse",OFFSET(DMAV_Modell!$G$6,E300-1,0)))-FIND("!",CELL("adresse",OFFSET(DMAV_Modell!$G$6,E300-1,0)))),"Modell"))</f>
        <v>Modell</v>
      </c>
      <c r="Q300" s="85" t="str" cm="1">
        <f t="array" ref="Q300">IF(E300="",IF(K300="","",IF(INDEX(DMAV_Dienste!$H$6:$H$2006,K300)="","",INDEX(DMAV_Dienste!$H$6:$H$2006,K300))),IF(INDEX(DMAV_Modell!$J$6:$J$2006,E300)="","",INDEX(DMAV_Modell!$J$6:$J$2006,E300)))</f>
        <v>VIEW</v>
      </c>
      <c r="R300" s="86" t="str" cm="1">
        <f t="array" ref="R300">IF(E300="",IF(K300="","",IF(INDEX(DMAV_Dienste!$G$6:$G$2006,K300)="","",INDEX(DMAV_Dienste!$G$6:$G$2006,K300))),IF(INDEX(DMAV_Modell!$I$6:$I$2006,E300)="","",INDEX(DMAV_Modell!$I$6:$I$2006,E300)))</f>
        <v>FixpunkteAVKategorie3</v>
      </c>
      <c r="S300" s="86" t="str" cm="1">
        <f t="array" ref="S300">IF(E300="",IF(K300="","",IF(INDEX(DMAV_Dienste!$I$6:$I$2006,K300)="","",INDEX(DMAV_Dienste!$I$6:$I$2006,K300))),IF(INDEX(DMAV_Modell!$K$6:$K$2006,E300)="","",INDEX(DMAV_Modell!$K$6:$K$2006,E300)))</f>
        <v>HFP3_Gueltig</v>
      </c>
      <c r="T300" s="86" t="str" cm="1">
        <f t="array" ref="T300">IF(E300="",IF(K300="","",IF(INDEX(DMAV_Dienste!$L$6:$L$2006,K300)="","",INDEX(DMAV_Dienste!$L$6:$L$2006,K300))),IF(INDEX(DMAV_Modell!$N$6:$N$2006,E300)="","",INDEX(DMAV_Modell!$N$6:$N$2006,E300)))</f>
        <v>Nummer</v>
      </c>
      <c r="U300" s="87" t="str" cm="1">
        <f t="array" aca="1" ref="U300" ca="1">IF(AND(F300="",L300=""),"",HYPERLINK("#"&amp;RIGHT(CELL("dateiname"),LEN(CELL("dateiname"))-FIND("]",CELL("dateiname")))&amp;"!"&amp;CELL("adresse",OFFSET($F$6,MATCH(IF(F300="",L300,F300),$E$6:$E$2000,0)-1,4)),"STRUCT"))</f>
        <v/>
      </c>
      <c r="V300" s="88" t="str" cm="1">
        <f t="array" aca="1" ref="V300" ca="1">IF(AND(G300="",M300=""),"",HYPERLINK("#"&amp;RIGHT(CELL("dateiname"),LEN(CELL("dateiname"))-FIND("]",CELL("dateiname")))&amp;"!"&amp;CELL("adresse",OFFSET($G$6,MATCH(IF(G300="",M300,G300),$E$6:$E$2000,0)-1,3)),"SUBSTRUCT"))</f>
        <v/>
      </c>
      <c r="X300" s="104"/>
      <c r="Z300" s="117"/>
      <c r="AA300" s="118"/>
      <c r="AB300" s="119"/>
      <c r="AC300" s="120"/>
      <c r="AE300" s="109"/>
      <c r="AF300" s="110"/>
      <c r="AG300" s="111"/>
      <c r="AH300" s="112"/>
      <c r="AJ300" s="101"/>
      <c r="AL300" s="68" t="str" cm="1">
        <f t="array" aca="1" ref="AL300" ca="1">IF(N300="-","",HYPERLINK("#'DM01-AV-CH'!"&amp;RIGHT(CELL("adresse",OFFSET('DM01-AV-CH'!$G$6,N300-1,0)),LEN(CELL("adresse",OFFSET('DM01-AV-CH'!$G$6,N300-1,0)))-FIND("!",CELL("adresse",OFFSET('DM01-AV-CH'!$G$6,N300-1,0)))),"Modell"))</f>
        <v/>
      </c>
      <c r="AM300" s="96" t="str" cm="1">
        <f t="array" ref="AM300">IF($N300="-","",IF(INDEX('DM01-AV-CH'!$G$6:$G$2006,$N300)="","",INDEX('DM01-AV-CH'!$G$6:$G$2006,$N300)))</f>
        <v/>
      </c>
      <c r="AN300" s="97" t="str" cm="1">
        <f t="array" ref="AN300">IF($N300="-","",IF(INDEX('DM01-AV-CH'!$H$6:$H$2006,$N300)="","",INDEX('DM01-AV-CH'!$H$6:$H$2006,$N300)))</f>
        <v/>
      </c>
      <c r="AO300" s="98" t="str" cm="1">
        <f t="array" ref="AO300">IF($N300="-","",IF(INDEX('DM01-AV-CH'!$I$6:$I$2006,$N300)="","",INDEX('DM01-AV-CH'!$I$6:$I$2006,$N300)))</f>
        <v/>
      </c>
    </row>
    <row r="301" spans="1:41" x14ac:dyDescent="0.25">
      <c r="A301" s="201">
        <v>296</v>
      </c>
      <c r="B301" s="148" t="str" cm="1">
        <f t="array" ref="B301">IF(A301="","",INDEX(Korrelation!$E$4:$E$2004,A301))</f>
        <v>128</v>
      </c>
      <c r="C301" s="148">
        <f t="shared" si="40"/>
        <v>0</v>
      </c>
      <c r="D301" s="148">
        <f t="shared" si="41"/>
        <v>0</v>
      </c>
      <c r="E301" s="148">
        <f t="shared" si="42"/>
        <v>128</v>
      </c>
      <c r="F301" s="148" t="str">
        <f t="shared" si="43"/>
        <v/>
      </c>
      <c r="G301" s="148" t="str">
        <f t="shared" si="44"/>
        <v/>
      </c>
      <c r="H301" s="148" t="str" cm="1">
        <f t="array" ref="H301">IF(A301="","",INDEX(Korrelation!$F$4:$F$2004,A301))</f>
        <v>-</v>
      </c>
      <c r="I301" s="148">
        <f t="shared" si="45"/>
        <v>0</v>
      </c>
      <c r="J301" s="148">
        <f t="shared" si="46"/>
        <v>0</v>
      </c>
      <c r="K301" s="148" t="str">
        <f t="shared" si="47"/>
        <v/>
      </c>
      <c r="L301" s="148" t="str">
        <f t="shared" si="48"/>
        <v/>
      </c>
      <c r="M301" s="148" t="str">
        <f t="shared" si="49"/>
        <v/>
      </c>
      <c r="N301" s="148" t="str" cm="1">
        <f t="array" ref="N301">IF(A301="","",INDEX(Korrelation!$G$4:$G$2004,A301))</f>
        <v>-</v>
      </c>
      <c r="O301" s="148"/>
      <c r="P301" s="68" t="str" cm="1">
        <f t="array" aca="1" ref="P301" ca="1">IF(E301="",IF(K301="","",HYPERLINK("#DMAV_Dienste!"&amp;RIGHT(CELL("adresse",OFFSET(DMAV_Dienste!$E$6,K301-1,0)),LEN(CELL("adresse",OFFSET(DMAV_Dienste!$E$6,K301-1,0)))-FIND("!",CELL("adresse",OFFSET(DMAV_Dienste!$E$6,K301-1,0)))),"Dienst")),HYPERLINK("#DMAV_Modell!"&amp;RIGHT(CELL("adresse",OFFSET(DMAV_Modell!$G$6,E301-1,0)),LEN(CELL("adresse",OFFSET(DMAV_Modell!$G$6,E301-1,0)))-FIND("!",CELL("adresse",OFFSET(DMAV_Modell!$G$6,E301-1,0)))),"Modell"))</f>
        <v>Modell</v>
      </c>
      <c r="Q301" s="85" t="str" cm="1">
        <f t="array" ref="Q301">IF(E301="",IF(K301="","",IF(INDEX(DMAV_Dienste!$H$6:$H$2006,K301)="","",INDEX(DMAV_Dienste!$H$6:$H$2006,K301))),IF(INDEX(DMAV_Modell!$J$6:$J$2006,E301)="","",INDEX(DMAV_Modell!$J$6:$J$2006,E301)))</f>
        <v>VIEW</v>
      </c>
      <c r="R301" s="86" t="str" cm="1">
        <f t="array" ref="R301">IF(E301="",IF(K301="","",IF(INDEX(DMAV_Dienste!$G$6:$G$2006,K301)="","",INDEX(DMAV_Dienste!$G$6:$G$2006,K301))),IF(INDEX(DMAV_Modell!$I$6:$I$2006,E301)="","",INDEX(DMAV_Modell!$I$6:$I$2006,E301)))</f>
        <v>FixpunkteAVKategorie3</v>
      </c>
      <c r="S301" s="86" t="str" cm="1">
        <f t="array" ref="S301">IF(E301="",IF(K301="","",IF(INDEX(DMAV_Dienste!$I$6:$I$2006,K301)="","",INDEX(DMAV_Dienste!$I$6:$I$2006,K301))),IF(INDEX(DMAV_Modell!$K$6:$K$2006,E301)="","",INDEX(DMAV_Modell!$K$6:$K$2006,E301)))</f>
        <v>HFP3_Gueltig</v>
      </c>
      <c r="T301" s="86" t="str" cm="1">
        <f t="array" ref="T301">IF(E301="",IF(K301="","",IF(INDEX(DMAV_Dienste!$L$6:$L$2006,K301)="","",INDEX(DMAV_Dienste!$L$6:$L$2006,K301))),IF(INDEX(DMAV_Modell!$N$6:$N$2006,E301)="","",INDEX(DMAV_Modell!$N$6:$N$2006,E301)))</f>
        <v>Geometrie</v>
      </c>
      <c r="U301" s="87" t="str" cm="1">
        <f t="array" aca="1" ref="U301" ca="1">IF(AND(F301="",L301=""),"",HYPERLINK("#"&amp;RIGHT(CELL("dateiname"),LEN(CELL("dateiname"))-FIND("]",CELL("dateiname")))&amp;"!"&amp;CELL("adresse",OFFSET($F$6,MATCH(IF(F301="",L301,F301),$E$6:$E$2000,0)-1,4)),"STRUCT"))</f>
        <v/>
      </c>
      <c r="V301" s="88" t="str" cm="1">
        <f t="array" aca="1" ref="V301" ca="1">IF(AND(G301="",M301=""),"",HYPERLINK("#"&amp;RIGHT(CELL("dateiname"),LEN(CELL("dateiname"))-FIND("]",CELL("dateiname")))&amp;"!"&amp;CELL("adresse",OFFSET($G$6,MATCH(IF(G301="",M301,G301),$E$6:$E$2000,0)-1,3)),"SUBSTRUCT"))</f>
        <v/>
      </c>
      <c r="X301" s="104"/>
      <c r="Z301" s="117"/>
      <c r="AA301" s="118"/>
      <c r="AB301" s="119"/>
      <c r="AC301" s="120"/>
      <c r="AE301" s="109"/>
      <c r="AF301" s="110"/>
      <c r="AG301" s="111"/>
      <c r="AH301" s="112"/>
      <c r="AJ301" s="101"/>
      <c r="AL301" s="68" t="str" cm="1">
        <f t="array" aca="1" ref="AL301" ca="1">IF(N301="-","",HYPERLINK("#'DM01-AV-CH'!"&amp;RIGHT(CELL("adresse",OFFSET('DM01-AV-CH'!$G$6,N301-1,0)),LEN(CELL("adresse",OFFSET('DM01-AV-CH'!$G$6,N301-1,0)))-FIND("!",CELL("adresse",OFFSET('DM01-AV-CH'!$G$6,N301-1,0)))),"Modell"))</f>
        <v/>
      </c>
      <c r="AM301" s="96" t="str" cm="1">
        <f t="array" ref="AM301">IF($N301="-","",IF(INDEX('DM01-AV-CH'!$G$6:$G$2006,$N301)="","",INDEX('DM01-AV-CH'!$G$6:$G$2006,$N301)))</f>
        <v/>
      </c>
      <c r="AN301" s="97" t="str" cm="1">
        <f t="array" ref="AN301">IF($N301="-","",IF(INDEX('DM01-AV-CH'!$H$6:$H$2006,$N301)="","",INDEX('DM01-AV-CH'!$H$6:$H$2006,$N301)))</f>
        <v/>
      </c>
      <c r="AO301" s="98" t="str" cm="1">
        <f t="array" ref="AO301">IF($N301="-","",IF(INDEX('DM01-AV-CH'!$I$6:$I$2006,$N301)="","",INDEX('DM01-AV-CH'!$I$6:$I$2006,$N301)))</f>
        <v/>
      </c>
    </row>
    <row r="302" spans="1:41" x14ac:dyDescent="0.25">
      <c r="A302" s="201">
        <v>297</v>
      </c>
      <c r="B302" s="148" t="str" cm="1">
        <f t="array" ref="B302">IF(A302="","",INDEX(Korrelation!$E$4:$E$2004,A302))</f>
        <v>-</v>
      </c>
      <c r="C302" s="148">
        <f t="shared" si="40"/>
        <v>0</v>
      </c>
      <c r="D302" s="148">
        <f t="shared" si="41"/>
        <v>0</v>
      </c>
      <c r="E302" s="148" t="str">
        <f t="shared" si="42"/>
        <v/>
      </c>
      <c r="F302" s="148" t="str">
        <f t="shared" si="43"/>
        <v/>
      </c>
      <c r="G302" s="148" t="str">
        <f t="shared" si="44"/>
        <v/>
      </c>
      <c r="H302" s="148" t="str" cm="1">
        <f t="array" ref="H302">IF(A302="","",INDEX(Korrelation!$F$4:$F$2004,A302))</f>
        <v>1</v>
      </c>
      <c r="I302" s="148">
        <f t="shared" si="45"/>
        <v>0</v>
      </c>
      <c r="J302" s="148">
        <f t="shared" si="46"/>
        <v>0</v>
      </c>
      <c r="K302" s="148">
        <f t="shared" si="47"/>
        <v>1</v>
      </c>
      <c r="L302" s="148" t="str">
        <f t="shared" si="48"/>
        <v/>
      </c>
      <c r="M302" s="148" t="str">
        <f t="shared" si="49"/>
        <v/>
      </c>
      <c r="N302" s="148" cm="1">
        <f t="array" ref="N302">IF(A302="","",INDEX(Korrelation!$G$4:$G$2004,A302))</f>
        <v>623</v>
      </c>
      <c r="O302" s="148"/>
      <c r="P302" s="68" t="str" cm="1">
        <f t="array" aca="1" ref="P302" ca="1">IF(E302="",IF(K302="","",HYPERLINK("#DMAV_Dienste!"&amp;RIGHT(CELL("adresse",OFFSET(DMAV_Dienste!$E$6,K302-1,0)),LEN(CELL("adresse",OFFSET(DMAV_Dienste!$E$6,K302-1,0)))-FIND("!",CELL("adresse",OFFSET(DMAV_Dienste!$E$6,K302-1,0)))),"Dienst")),HYPERLINK("#DMAV_Modell!"&amp;RIGHT(CELL("adresse",OFFSET(DMAV_Modell!$G$6,E302-1,0)),LEN(CELL("adresse",OFFSET(DMAV_Modell!$G$6,E302-1,0)))-FIND("!",CELL("adresse",OFFSET(DMAV_Modell!$G$6,E302-1,0)))),"Modell"))</f>
        <v>Dienst</v>
      </c>
      <c r="Q302" s="85" t="str" cm="1">
        <f t="array" ref="Q302">IF(E302="",IF(K302="","",IF(INDEX(DMAV_Dienste!$H$6:$H$2006,K302)="","",INDEX(DMAV_Dienste!$H$6:$H$2006,K302))),IF(INDEX(DMAV_Modell!$J$6:$J$2006,E302)="","",INDEX(DMAV_Modell!$J$6:$J$2006,E302)))</f>
        <v>CLASS</v>
      </c>
      <c r="R302" s="86" t="str" cm="1">
        <f t="array" ref="R302">IF(E302="",IF(K302="","",IF(INDEX(DMAV_Dienste!$G$6:$G$2006,K302)="","",INDEX(DMAV_Dienste!$G$6:$G$2006,K302))),IF(INDEX(DMAV_Modell!$I$6:$I$2006,E302)="","",INDEX(DMAV_Modell!$I$6:$I$2006,E302)))</f>
        <v>HoheitsgrenzenLV</v>
      </c>
      <c r="S302" s="86" t="str" cm="1">
        <f t="array" ref="S302">IF(E302="",IF(K302="","",IF(INDEX(DMAV_Dienste!$I$6:$I$2006,K302)="","",INDEX(DMAV_Dienste!$I$6:$I$2006,K302))),IF(INDEX(DMAV_Modell!$K$6:$K$2006,E302)="","",INDEX(DMAV_Modell!$K$6:$K$2006,E302)))</f>
        <v>Landesgrenze</v>
      </c>
      <c r="T302" s="86" t="str" cm="1">
        <f t="array" ref="T302">IF(E302="",IF(K302="","",IF(INDEX(DMAV_Dienste!$L$6:$L$2006,K302)="","",INDEX(DMAV_Dienste!$L$6:$L$2006,K302))),IF(INDEX(DMAV_Modell!$N$6:$N$2006,E302)="","",INDEX(DMAV_Modell!$N$6:$N$2006,E302)))</f>
        <v>Geometrie</v>
      </c>
      <c r="U302" s="87" t="str" cm="1">
        <f t="array" aca="1" ref="U302" ca="1">IF(AND(F302="",L302=""),"",HYPERLINK("#"&amp;RIGHT(CELL("dateiname"),LEN(CELL("dateiname"))-FIND("]",CELL("dateiname")))&amp;"!"&amp;CELL("adresse",OFFSET($F$6,MATCH(IF(F302="",L302,F302),$E$6:$E$2000,0)-1,4)),"STRUCT"))</f>
        <v/>
      </c>
      <c r="V302" s="88" t="str" cm="1">
        <f t="array" aca="1" ref="V302" ca="1">IF(AND(G302="",M302=""),"",HYPERLINK("#"&amp;RIGHT(CELL("dateiname"),LEN(CELL("dateiname"))-FIND("]",CELL("dateiname")))&amp;"!"&amp;CELL("adresse",OFFSET($G$6,MATCH(IF(G302="",M302,G302),$E$6:$E$2000,0)-1,3)),"SUBSTRUCT"))</f>
        <v/>
      </c>
      <c r="X302" s="104"/>
      <c r="Z302" s="117"/>
      <c r="AA302" s="118"/>
      <c r="AB302" s="119"/>
      <c r="AC302" s="120"/>
      <c r="AE302" s="109"/>
      <c r="AF302" s="110"/>
      <c r="AG302" s="111"/>
      <c r="AH302" s="112"/>
      <c r="AJ302" s="101"/>
      <c r="AL302" s="68" t="str" cm="1">
        <f t="array" aca="1" ref="AL302" ca="1">IF(N302="-","",HYPERLINK("#'DM01-AV-CH'!"&amp;RIGHT(CELL("adresse",OFFSET('DM01-AV-CH'!$G$6,N302-1,0)),LEN(CELL("adresse",OFFSET('DM01-AV-CH'!$G$6,N302-1,0)))-FIND("!",CELL("adresse",OFFSET('DM01-AV-CH'!$G$6,N302-1,0)))),"Modell"))</f>
        <v>Modell</v>
      </c>
      <c r="AM302" s="96" t="str" cm="1">
        <f t="array" ref="AM302">IF($N302="-","",IF(INDEX('DM01-AV-CH'!$G$6:$G$2006,$N302)="","",INDEX('DM01-AV-CH'!$G$6:$G$2006,$N302)))</f>
        <v>Landesgrenzen</v>
      </c>
      <c r="AN302" s="97" t="str" cm="1">
        <f t="array" ref="AN302">IF($N302="-","",IF(INDEX('DM01-AV-CH'!$H$6:$H$2006,$N302)="","",INDEX('DM01-AV-CH'!$H$6:$H$2006,$N302)))</f>
        <v>Landesgrenzabschnitt</v>
      </c>
      <c r="AO302" s="98" t="str" cm="1">
        <f t="array" ref="AO302">IF($N302="-","",IF(INDEX('DM01-AV-CH'!$I$6:$I$2006,$N302)="","",INDEX('DM01-AV-CH'!$I$6:$I$2006,$N302)))</f>
        <v>Geometrie</v>
      </c>
    </row>
    <row r="303" spans="1:41" x14ac:dyDescent="0.25">
      <c r="A303" s="201">
        <v>298</v>
      </c>
      <c r="B303" s="148" t="str" cm="1">
        <f t="array" ref="B303">IF(A303="","",INDEX(Korrelation!$E$4:$E$2004,A303))</f>
        <v>-</v>
      </c>
      <c r="C303" s="148">
        <f t="shared" si="40"/>
        <v>0</v>
      </c>
      <c r="D303" s="148">
        <f t="shared" si="41"/>
        <v>0</v>
      </c>
      <c r="E303" s="148" t="str">
        <f t="shared" si="42"/>
        <v/>
      </c>
      <c r="F303" s="148" t="str">
        <f t="shared" si="43"/>
        <v/>
      </c>
      <c r="G303" s="148" t="str">
        <f t="shared" si="44"/>
        <v/>
      </c>
      <c r="H303" s="148" t="str" cm="1">
        <f t="array" ref="H303">IF(A303="","",INDEX(Korrelation!$F$4:$F$2004,A303))</f>
        <v>2</v>
      </c>
      <c r="I303" s="148">
        <f t="shared" si="45"/>
        <v>0</v>
      </c>
      <c r="J303" s="148">
        <f t="shared" si="46"/>
        <v>0</v>
      </c>
      <c r="K303" s="148">
        <f t="shared" si="47"/>
        <v>2</v>
      </c>
      <c r="L303" s="148" t="str">
        <f t="shared" si="48"/>
        <v/>
      </c>
      <c r="M303" s="148" t="str">
        <f t="shared" si="49"/>
        <v/>
      </c>
      <c r="N303" s="148" cm="1">
        <f t="array" ref="N303">IF(A303="","",INDEX(Korrelation!$G$4:$G$2004,A303))</f>
        <v>624</v>
      </c>
      <c r="O303" s="148"/>
      <c r="P303" s="68" t="str" cm="1">
        <f t="array" aca="1" ref="P303" ca="1">IF(E303="",IF(K303="","",HYPERLINK("#DMAV_Dienste!"&amp;RIGHT(CELL("adresse",OFFSET(DMAV_Dienste!$E$6,K303-1,0)),LEN(CELL("adresse",OFFSET(DMAV_Dienste!$E$6,K303-1,0)))-FIND("!",CELL("adresse",OFFSET(DMAV_Dienste!$E$6,K303-1,0)))),"Dienst")),HYPERLINK("#DMAV_Modell!"&amp;RIGHT(CELL("adresse",OFFSET(DMAV_Modell!$G$6,E303-1,0)),LEN(CELL("adresse",OFFSET(DMAV_Modell!$G$6,E303-1,0)))-FIND("!",CELL("adresse",OFFSET(DMAV_Modell!$G$6,E303-1,0)))),"Modell"))</f>
        <v>Dienst</v>
      </c>
      <c r="Q303" s="85" t="str" cm="1">
        <f t="array" ref="Q303">IF(E303="",IF(K303="","",IF(INDEX(DMAV_Dienste!$H$6:$H$2006,K303)="","",INDEX(DMAV_Dienste!$H$6:$H$2006,K303))),IF(INDEX(DMAV_Modell!$J$6:$J$2006,E303)="","",INDEX(DMAV_Modell!$J$6:$J$2006,E303)))</f>
        <v>CLASS</v>
      </c>
      <c r="R303" s="86" t="str" cm="1">
        <f t="array" ref="R303">IF(E303="",IF(K303="","",IF(INDEX(DMAV_Dienste!$G$6:$G$2006,K303)="","",INDEX(DMAV_Dienste!$G$6:$G$2006,K303))),IF(INDEX(DMAV_Modell!$I$6:$I$2006,E303)="","",INDEX(DMAV_Modell!$I$6:$I$2006,E303)))</f>
        <v>HoheitsgrenzenLV</v>
      </c>
      <c r="S303" s="86" t="str" cm="1">
        <f t="array" ref="S303">IF(E303="",IF(K303="","",IF(INDEX(DMAV_Dienste!$I$6:$I$2006,K303)="","",INDEX(DMAV_Dienste!$I$6:$I$2006,K303))),IF(INDEX(DMAV_Modell!$K$6:$K$2006,E303)="","",INDEX(DMAV_Modell!$K$6:$K$2006,E303)))</f>
        <v>Landesgrenze</v>
      </c>
      <c r="T303" s="86" t="str" cm="1">
        <f t="array" ref="T303">IF(E303="",IF(K303="","",IF(INDEX(DMAV_Dienste!$L$6:$L$2006,K303)="","",INDEX(DMAV_Dienste!$L$6:$L$2006,K303))),IF(INDEX(DMAV_Modell!$N$6:$N$2006,E303)="","",INDEX(DMAV_Modell!$N$6:$N$2006,E303)))</f>
        <v>Gueltigkeit</v>
      </c>
      <c r="U303" s="87" t="str" cm="1">
        <f t="array" aca="1" ref="U303" ca="1">IF(AND(F303="",L303=""),"",HYPERLINK("#"&amp;RIGHT(CELL("dateiname"),LEN(CELL("dateiname"))-FIND("]",CELL("dateiname")))&amp;"!"&amp;CELL("adresse",OFFSET($F$6,MATCH(IF(F303="",L303,F303),$E$6:$E$2000,0)-1,4)),"STRUCT"))</f>
        <v/>
      </c>
      <c r="V303" s="88" t="str" cm="1">
        <f t="array" aca="1" ref="V303" ca="1">IF(AND(G303="",M303=""),"",HYPERLINK("#"&amp;RIGHT(CELL("dateiname"),LEN(CELL("dateiname"))-FIND("]",CELL("dateiname")))&amp;"!"&amp;CELL("adresse",OFFSET($G$6,MATCH(IF(G303="",M303,G303),$E$6:$E$2000,0)-1,3)),"SUBSTRUCT"))</f>
        <v/>
      </c>
      <c r="X303" s="104"/>
      <c r="Z303" s="117"/>
      <c r="AA303" s="118"/>
      <c r="AB303" s="119"/>
      <c r="AC303" s="120"/>
      <c r="AE303" s="109"/>
      <c r="AF303" s="110"/>
      <c r="AG303" s="111"/>
      <c r="AH303" s="112"/>
      <c r="AJ303" s="101"/>
      <c r="AL303" s="68" t="str" cm="1">
        <f t="array" aca="1" ref="AL303" ca="1">IF(N303="-","",HYPERLINK("#'DM01-AV-CH'!"&amp;RIGHT(CELL("adresse",OFFSET('DM01-AV-CH'!$G$6,N303-1,0)),LEN(CELL("adresse",OFFSET('DM01-AV-CH'!$G$6,N303-1,0)))-FIND("!",CELL("adresse",OFFSET('DM01-AV-CH'!$G$6,N303-1,0)))),"Modell"))</f>
        <v>Modell</v>
      </c>
      <c r="AM303" s="96" t="str" cm="1">
        <f t="array" ref="AM303">IF($N303="-","",IF(INDEX('DM01-AV-CH'!$G$6:$G$2006,$N303)="","",INDEX('DM01-AV-CH'!$G$6:$G$2006,$N303)))</f>
        <v>Landesgrenzen</v>
      </c>
      <c r="AN303" s="97" t="str" cm="1">
        <f t="array" ref="AN303">IF($N303="-","",IF(INDEX('DM01-AV-CH'!$H$6:$H$2006,$N303)="","",INDEX('DM01-AV-CH'!$H$6:$H$2006,$N303)))</f>
        <v>Landesgrenzabschnitt</v>
      </c>
      <c r="AO303" s="98" t="str" cm="1">
        <f t="array" ref="AO303">IF($N303="-","",IF(INDEX('DM01-AV-CH'!$I$6:$I$2006,$N303)="","",INDEX('DM01-AV-CH'!$I$6:$I$2006,$N303)))</f>
        <v>Gueltigkeit</v>
      </c>
    </row>
    <row r="304" spans="1:41" x14ac:dyDescent="0.25">
      <c r="A304" s="201">
        <v>299</v>
      </c>
      <c r="B304" s="148" t="str" cm="1">
        <f t="array" ref="B304">IF(A304="","",INDEX(Korrelation!$E$4:$E$2004,A304))</f>
        <v>129</v>
      </c>
      <c r="C304" s="148">
        <f t="shared" si="40"/>
        <v>0</v>
      </c>
      <c r="D304" s="148">
        <f t="shared" si="41"/>
        <v>0</v>
      </c>
      <c r="E304" s="148">
        <f t="shared" si="42"/>
        <v>129</v>
      </c>
      <c r="F304" s="148" t="str">
        <f t="shared" si="43"/>
        <v/>
      </c>
      <c r="G304" s="148" t="str">
        <f t="shared" si="44"/>
        <v/>
      </c>
      <c r="H304" s="148" t="str" cm="1">
        <f t="array" ref="H304">IF(A304="","",INDEX(Korrelation!$F$4:$F$2004,A304))</f>
        <v>-</v>
      </c>
      <c r="I304" s="148">
        <f t="shared" si="45"/>
        <v>0</v>
      </c>
      <c r="J304" s="148">
        <f t="shared" si="46"/>
        <v>0</v>
      </c>
      <c r="K304" s="148" t="str">
        <f t="shared" si="47"/>
        <v/>
      </c>
      <c r="L304" s="148" t="str">
        <f t="shared" si="48"/>
        <v/>
      </c>
      <c r="M304" s="148" t="str">
        <f t="shared" si="49"/>
        <v/>
      </c>
      <c r="N304" s="148" t="str" cm="1">
        <f t="array" ref="N304">IF(A304="","",INDEX(Korrelation!$G$4:$G$2004,A304))</f>
        <v>-</v>
      </c>
      <c r="O304" s="148"/>
      <c r="P304" s="68" t="str" cm="1">
        <f t="array" aca="1" ref="P304" ca="1">IF(E304="",IF(K304="","",HYPERLINK("#DMAV_Dienste!"&amp;RIGHT(CELL("adresse",OFFSET(DMAV_Dienste!$E$6,K304-1,0)),LEN(CELL("adresse",OFFSET(DMAV_Dienste!$E$6,K304-1,0)))-FIND("!",CELL("adresse",OFFSET(DMAV_Dienste!$E$6,K304-1,0)))),"Dienst")),HYPERLINK("#DMAV_Modell!"&amp;RIGHT(CELL("adresse",OFFSET(DMAV_Modell!$G$6,E304-1,0)),LEN(CELL("adresse",OFFSET(DMAV_Modell!$G$6,E304-1,0)))-FIND("!",CELL("adresse",OFFSET(DMAV_Modell!$G$6,E304-1,0)))),"Modell"))</f>
        <v>Modell</v>
      </c>
      <c r="Q304" s="85" t="str" cm="1">
        <f t="array" ref="Q304">IF(E304="",IF(K304="","",IF(INDEX(DMAV_Dienste!$H$6:$H$2006,K304)="","",INDEX(DMAV_Dienste!$H$6:$H$2006,K304))),IF(INDEX(DMAV_Modell!$J$6:$J$2006,E304)="","",INDEX(DMAV_Modell!$J$6:$J$2006,E304)))</f>
        <v>IMPORTS</v>
      </c>
      <c r="R304" s="86" t="str" cm="1">
        <f t="array" ref="R304">IF(E304="",IF(K304="","",IF(INDEX(DMAV_Dienste!$G$6:$G$2006,K304)="","",INDEX(DMAV_Dienste!$G$6:$G$2006,K304))),IF(INDEX(DMAV_Modell!$I$6:$I$2006,E304)="","",INDEX(DMAV_Modell!$I$6:$I$2006,E304)))</f>
        <v/>
      </c>
      <c r="S304" s="86" t="str" cm="1">
        <f t="array" ref="S304">IF(E304="",IF(K304="","",IF(INDEX(DMAV_Dienste!$I$6:$I$2006,K304)="","",INDEX(DMAV_Dienste!$I$6:$I$2006,K304))),IF(INDEX(DMAV_Modell!$K$6:$K$2006,E304)="","",INDEX(DMAV_Modell!$K$6:$K$2006,E304)))</f>
        <v>GeometryCHLV95_V2</v>
      </c>
      <c r="T304" s="86" t="str" cm="1">
        <f t="array" ref="T304">IF(E304="",IF(K304="","",IF(INDEX(DMAV_Dienste!$L$6:$L$2006,K304)="","",INDEX(DMAV_Dienste!$L$6:$L$2006,K304))),IF(INDEX(DMAV_Modell!$N$6:$N$2006,E304)="","",INDEX(DMAV_Modell!$N$6:$N$2006,E304)))</f>
        <v/>
      </c>
      <c r="U304" s="87" t="str" cm="1">
        <f t="array" aca="1" ref="U304" ca="1">IF(AND(F304="",L304=""),"",HYPERLINK("#"&amp;RIGHT(CELL("dateiname"),LEN(CELL("dateiname"))-FIND("]",CELL("dateiname")))&amp;"!"&amp;CELL("adresse",OFFSET($F$6,MATCH(IF(F304="",L304,F304),$E$6:$E$2000,0)-1,4)),"STRUCT"))</f>
        <v/>
      </c>
      <c r="V304" s="88" t="str" cm="1">
        <f t="array" aca="1" ref="V304" ca="1">IF(AND(G304="",M304=""),"",HYPERLINK("#"&amp;RIGHT(CELL("dateiname"),LEN(CELL("dateiname"))-FIND("]",CELL("dateiname")))&amp;"!"&amp;CELL("adresse",OFFSET($G$6,MATCH(IF(G304="",M304,G304),$E$6:$E$2000,0)-1,3)),"SUBSTRUCT"))</f>
        <v/>
      </c>
      <c r="X304" s="104"/>
      <c r="Z304" s="117"/>
      <c r="AA304" s="118"/>
      <c r="AB304" s="119"/>
      <c r="AC304" s="120"/>
      <c r="AE304" s="109"/>
      <c r="AF304" s="110"/>
      <c r="AG304" s="111"/>
      <c r="AH304" s="112"/>
      <c r="AJ304" s="101"/>
      <c r="AL304" s="68" t="str" cm="1">
        <f t="array" aca="1" ref="AL304" ca="1">IF(N304="-","",HYPERLINK("#'DM01-AV-CH'!"&amp;RIGHT(CELL("adresse",OFFSET('DM01-AV-CH'!$G$6,N304-1,0)),LEN(CELL("adresse",OFFSET('DM01-AV-CH'!$G$6,N304-1,0)))-FIND("!",CELL("adresse",OFFSET('DM01-AV-CH'!$G$6,N304-1,0)))),"Modell"))</f>
        <v/>
      </c>
      <c r="AM304" s="96" t="str" cm="1">
        <f t="array" ref="AM304">IF($N304="-","",IF(INDEX('DM01-AV-CH'!$G$6:$G$2006,$N304)="","",INDEX('DM01-AV-CH'!$G$6:$G$2006,$N304)))</f>
        <v/>
      </c>
      <c r="AN304" s="97" t="str" cm="1">
        <f t="array" ref="AN304">IF($N304="-","",IF(INDEX('DM01-AV-CH'!$H$6:$H$2006,$N304)="","",INDEX('DM01-AV-CH'!$H$6:$H$2006,$N304)))</f>
        <v/>
      </c>
      <c r="AO304" s="98" t="str" cm="1">
        <f t="array" ref="AO304">IF($N304="-","",IF(INDEX('DM01-AV-CH'!$I$6:$I$2006,$N304)="","",INDEX('DM01-AV-CH'!$I$6:$I$2006,$N304)))</f>
        <v/>
      </c>
    </row>
    <row r="305" spans="1:41" x14ac:dyDescent="0.25">
      <c r="A305" s="201">
        <v>300</v>
      </c>
      <c r="B305" s="148" t="str" cm="1">
        <f t="array" ref="B305">IF(A305="","",INDEX(Korrelation!$E$4:$E$2004,A305))</f>
        <v>130</v>
      </c>
      <c r="C305" s="148">
        <f t="shared" si="40"/>
        <v>0</v>
      </c>
      <c r="D305" s="148">
        <f t="shared" si="41"/>
        <v>0</v>
      </c>
      <c r="E305" s="148">
        <f t="shared" si="42"/>
        <v>130</v>
      </c>
      <c r="F305" s="148" t="str">
        <f t="shared" si="43"/>
        <v/>
      </c>
      <c r="G305" s="148" t="str">
        <f t="shared" si="44"/>
        <v/>
      </c>
      <c r="H305" s="148" t="str" cm="1">
        <f t="array" ref="H305">IF(A305="","",INDEX(Korrelation!$F$4:$F$2004,A305))</f>
        <v>-</v>
      </c>
      <c r="I305" s="148">
        <f t="shared" si="45"/>
        <v>0</v>
      </c>
      <c r="J305" s="148">
        <f t="shared" si="46"/>
        <v>0</v>
      </c>
      <c r="K305" s="148" t="str">
        <f t="shared" si="47"/>
        <v/>
      </c>
      <c r="L305" s="148" t="str">
        <f t="shared" si="48"/>
        <v/>
      </c>
      <c r="M305" s="148" t="str">
        <f t="shared" si="49"/>
        <v/>
      </c>
      <c r="N305" s="148" t="str" cm="1">
        <f t="array" ref="N305">IF(A305="","",INDEX(Korrelation!$G$4:$G$2004,A305))</f>
        <v>-</v>
      </c>
      <c r="O305" s="148"/>
      <c r="P305" s="68" t="str" cm="1">
        <f t="array" aca="1" ref="P305" ca="1">IF(E305="",IF(K305="","",HYPERLINK("#DMAV_Dienste!"&amp;RIGHT(CELL("adresse",OFFSET(DMAV_Dienste!$E$6,K305-1,0)),LEN(CELL("adresse",OFFSET(DMAV_Dienste!$E$6,K305-1,0)))-FIND("!",CELL("adresse",OFFSET(DMAV_Dienste!$E$6,K305-1,0)))),"Dienst")),HYPERLINK("#DMAV_Modell!"&amp;RIGHT(CELL("adresse",OFFSET(DMAV_Modell!$G$6,E305-1,0)),LEN(CELL("adresse",OFFSET(DMAV_Modell!$G$6,E305-1,0)))-FIND("!",CELL("adresse",OFFSET(DMAV_Modell!$G$6,E305-1,0)))),"Modell"))</f>
        <v>Modell</v>
      </c>
      <c r="Q305" s="85" t="str" cm="1">
        <f t="array" ref="Q305">IF(E305="",IF(K305="","",IF(INDEX(DMAV_Dienste!$H$6:$H$2006,K305)="","",INDEX(DMAV_Dienste!$H$6:$H$2006,K305))),IF(INDEX(DMAV_Modell!$J$6:$J$2006,E305)="","",INDEX(DMAV_Modell!$J$6:$J$2006,E305)))</f>
        <v>IMPORTS</v>
      </c>
      <c r="R305" s="86" t="str" cm="1">
        <f t="array" ref="R305">IF(E305="",IF(K305="","",IF(INDEX(DMAV_Dienste!$G$6:$G$2006,K305)="","",INDEX(DMAV_Dienste!$G$6:$G$2006,K305))),IF(INDEX(DMAV_Modell!$I$6:$I$2006,E305)="","",INDEX(DMAV_Modell!$I$6:$I$2006,E305)))</f>
        <v/>
      </c>
      <c r="S305" s="86" t="str" cm="1">
        <f t="array" ref="S305">IF(E305="",IF(K305="","",IF(INDEX(DMAV_Dienste!$I$6:$I$2006,K305)="","",INDEX(DMAV_Dienste!$I$6:$I$2006,K305))),IF(INDEX(DMAV_Modell!$K$6:$K$2006,E305)="","",INDEX(DMAV_Modell!$K$6:$K$2006,E305)))</f>
        <v>CHAdminCodes_V2</v>
      </c>
      <c r="T305" s="86" t="str" cm="1">
        <f t="array" ref="T305">IF(E305="",IF(K305="","",IF(INDEX(DMAV_Dienste!$L$6:$L$2006,K305)="","",INDEX(DMAV_Dienste!$L$6:$L$2006,K305))),IF(INDEX(DMAV_Modell!$N$6:$N$2006,E305)="","",INDEX(DMAV_Modell!$N$6:$N$2006,E305)))</f>
        <v/>
      </c>
      <c r="U305" s="87" t="str" cm="1">
        <f t="array" aca="1" ref="U305" ca="1">IF(AND(F305="",L305=""),"",HYPERLINK("#"&amp;RIGHT(CELL("dateiname"),LEN(CELL("dateiname"))-FIND("]",CELL("dateiname")))&amp;"!"&amp;CELL("adresse",OFFSET($F$6,MATCH(IF(F305="",L305,F305),$E$6:$E$2000,0)-1,4)),"STRUCT"))</f>
        <v/>
      </c>
      <c r="V305" s="88" t="str" cm="1">
        <f t="array" aca="1" ref="V305" ca="1">IF(AND(G305="",M305=""),"",HYPERLINK("#"&amp;RIGHT(CELL("dateiname"),LEN(CELL("dateiname"))-FIND("]",CELL("dateiname")))&amp;"!"&amp;CELL("adresse",OFFSET($G$6,MATCH(IF(G305="",M305,G305),$E$6:$E$2000,0)-1,3)),"SUBSTRUCT"))</f>
        <v/>
      </c>
      <c r="X305" s="104"/>
      <c r="Z305" s="117"/>
      <c r="AA305" s="118"/>
      <c r="AB305" s="119"/>
      <c r="AC305" s="120"/>
      <c r="AE305" s="109"/>
      <c r="AF305" s="110"/>
      <c r="AG305" s="111"/>
      <c r="AH305" s="112"/>
      <c r="AJ305" s="101"/>
      <c r="AL305" s="68" t="str" cm="1">
        <f t="array" aca="1" ref="AL305" ca="1">IF(N305="-","",HYPERLINK("#'DM01-AV-CH'!"&amp;RIGHT(CELL("adresse",OFFSET('DM01-AV-CH'!$G$6,N305-1,0)),LEN(CELL("adresse",OFFSET('DM01-AV-CH'!$G$6,N305-1,0)))-FIND("!",CELL("adresse",OFFSET('DM01-AV-CH'!$G$6,N305-1,0)))),"Modell"))</f>
        <v/>
      </c>
      <c r="AM305" s="96" t="str" cm="1">
        <f t="array" ref="AM305">IF($N305="-","",IF(INDEX('DM01-AV-CH'!$G$6:$G$2006,$N305)="","",INDEX('DM01-AV-CH'!$G$6:$G$2006,$N305)))</f>
        <v/>
      </c>
      <c r="AN305" s="97" t="str" cm="1">
        <f t="array" ref="AN305">IF($N305="-","",IF(INDEX('DM01-AV-CH'!$H$6:$H$2006,$N305)="","",INDEX('DM01-AV-CH'!$H$6:$H$2006,$N305)))</f>
        <v/>
      </c>
      <c r="AO305" s="98" t="str" cm="1">
        <f t="array" ref="AO305">IF($N305="-","",IF(INDEX('DM01-AV-CH'!$I$6:$I$2006,$N305)="","",INDEX('DM01-AV-CH'!$I$6:$I$2006,$N305)))</f>
        <v/>
      </c>
    </row>
    <row r="306" spans="1:41" x14ac:dyDescent="0.25">
      <c r="A306" s="201">
        <v>301</v>
      </c>
      <c r="B306" s="148" t="str" cm="1">
        <f t="array" ref="B306">IF(A306="","",INDEX(Korrelation!$E$4:$E$2004,A306))</f>
        <v>131</v>
      </c>
      <c r="C306" s="148">
        <f t="shared" si="40"/>
        <v>0</v>
      </c>
      <c r="D306" s="148">
        <f t="shared" si="41"/>
        <v>0</v>
      </c>
      <c r="E306" s="148">
        <f t="shared" si="42"/>
        <v>131</v>
      </c>
      <c r="F306" s="148" t="str">
        <f t="shared" si="43"/>
        <v/>
      </c>
      <c r="G306" s="148" t="str">
        <f t="shared" si="44"/>
        <v/>
      </c>
      <c r="H306" s="148" t="str" cm="1">
        <f t="array" ref="H306">IF(A306="","",INDEX(Korrelation!$F$4:$F$2004,A306))</f>
        <v>-</v>
      </c>
      <c r="I306" s="148">
        <f t="shared" si="45"/>
        <v>0</v>
      </c>
      <c r="J306" s="148">
        <f t="shared" si="46"/>
        <v>0</v>
      </c>
      <c r="K306" s="148" t="str">
        <f t="shared" si="47"/>
        <v/>
      </c>
      <c r="L306" s="148" t="str">
        <f t="shared" si="48"/>
        <v/>
      </c>
      <c r="M306" s="148" t="str">
        <f t="shared" si="49"/>
        <v/>
      </c>
      <c r="N306" s="148" t="str" cm="1">
        <f t="array" ref="N306">IF(A306="","",INDEX(Korrelation!$G$4:$G$2004,A306))</f>
        <v>-</v>
      </c>
      <c r="O306" s="148"/>
      <c r="P306" s="68" t="str" cm="1">
        <f t="array" aca="1" ref="P306" ca="1">IF(E306="",IF(K306="","",HYPERLINK("#DMAV_Dienste!"&amp;RIGHT(CELL("adresse",OFFSET(DMAV_Dienste!$E$6,K306-1,0)),LEN(CELL("adresse",OFFSET(DMAV_Dienste!$E$6,K306-1,0)))-FIND("!",CELL("adresse",OFFSET(DMAV_Dienste!$E$6,K306-1,0)))),"Dienst")),HYPERLINK("#DMAV_Modell!"&amp;RIGHT(CELL("adresse",OFFSET(DMAV_Modell!$G$6,E306-1,0)),LEN(CELL("adresse",OFFSET(DMAV_Modell!$G$6,E306-1,0)))-FIND("!",CELL("adresse",OFFSET(DMAV_Modell!$G$6,E306-1,0)))),"Modell"))</f>
        <v>Modell</v>
      </c>
      <c r="Q306" s="85" t="str" cm="1">
        <f t="array" ref="Q306">IF(E306="",IF(K306="","",IF(INDEX(DMAV_Dienste!$H$6:$H$2006,K306)="","",INDEX(DMAV_Dienste!$H$6:$H$2006,K306))),IF(INDEX(DMAV_Modell!$J$6:$J$2006,E306)="","",INDEX(DMAV_Modell!$J$6:$J$2006,E306)))</f>
        <v>IMPORTS</v>
      </c>
      <c r="R306" s="86" t="str" cm="1">
        <f t="array" ref="R306">IF(E306="",IF(K306="","",IF(INDEX(DMAV_Dienste!$G$6:$G$2006,K306)="","",INDEX(DMAV_Dienste!$G$6:$G$2006,K306))),IF(INDEX(DMAV_Modell!$I$6:$I$2006,E306)="","",INDEX(DMAV_Modell!$I$6:$I$2006,E306)))</f>
        <v/>
      </c>
      <c r="S306" s="86" t="str" cm="1">
        <f t="array" ref="S306">IF(E306="",IF(K306="","",IF(INDEX(DMAV_Dienste!$I$6:$I$2006,K306)="","",INDEX(DMAV_Dienste!$I$6:$I$2006,K306))),IF(INDEX(DMAV_Modell!$K$6:$K$2006,E306)="","",INDEX(DMAV_Modell!$K$6:$K$2006,E306)))</f>
        <v>DMAVTYM_Topologie_V1_0</v>
      </c>
      <c r="T306" s="86" t="str" cm="1">
        <f t="array" ref="T306">IF(E306="",IF(K306="","",IF(INDEX(DMAV_Dienste!$L$6:$L$2006,K306)="","",INDEX(DMAV_Dienste!$L$6:$L$2006,K306))),IF(INDEX(DMAV_Modell!$N$6:$N$2006,E306)="","",INDEX(DMAV_Modell!$N$6:$N$2006,E306)))</f>
        <v/>
      </c>
      <c r="U306" s="87" t="str" cm="1">
        <f t="array" aca="1" ref="U306" ca="1">IF(AND(F306="",L306=""),"",HYPERLINK("#"&amp;RIGHT(CELL("dateiname"),LEN(CELL("dateiname"))-FIND("]",CELL("dateiname")))&amp;"!"&amp;CELL("adresse",OFFSET($F$6,MATCH(IF(F306="",L306,F306),$E$6:$E$2000,0)-1,4)),"STRUCT"))</f>
        <v/>
      </c>
      <c r="V306" s="88" t="str" cm="1">
        <f t="array" aca="1" ref="V306" ca="1">IF(AND(G306="",M306=""),"",HYPERLINK("#"&amp;RIGHT(CELL("dateiname"),LEN(CELL("dateiname"))-FIND("]",CELL("dateiname")))&amp;"!"&amp;CELL("adresse",OFFSET($G$6,MATCH(IF(G306="",M306,G306),$E$6:$E$2000,0)-1,3)),"SUBSTRUCT"))</f>
        <v/>
      </c>
      <c r="X306" s="104"/>
      <c r="Z306" s="117"/>
      <c r="AA306" s="118"/>
      <c r="AB306" s="119"/>
      <c r="AC306" s="120"/>
      <c r="AE306" s="109"/>
      <c r="AF306" s="110"/>
      <c r="AG306" s="111"/>
      <c r="AH306" s="112"/>
      <c r="AJ306" s="101"/>
      <c r="AL306" s="68" t="str" cm="1">
        <f t="array" aca="1" ref="AL306" ca="1">IF(N306="-","",HYPERLINK("#'DM01-AV-CH'!"&amp;RIGHT(CELL("adresse",OFFSET('DM01-AV-CH'!$G$6,N306-1,0)),LEN(CELL("adresse",OFFSET('DM01-AV-CH'!$G$6,N306-1,0)))-FIND("!",CELL("adresse",OFFSET('DM01-AV-CH'!$G$6,N306-1,0)))),"Modell"))</f>
        <v/>
      </c>
      <c r="AM306" s="96" t="str" cm="1">
        <f t="array" ref="AM306">IF($N306="-","",IF(INDEX('DM01-AV-CH'!$G$6:$G$2006,$N306)="","",INDEX('DM01-AV-CH'!$G$6:$G$2006,$N306)))</f>
        <v/>
      </c>
      <c r="AN306" s="97" t="str" cm="1">
        <f t="array" ref="AN306">IF($N306="-","",IF(INDEX('DM01-AV-CH'!$H$6:$H$2006,$N306)="","",INDEX('DM01-AV-CH'!$H$6:$H$2006,$N306)))</f>
        <v/>
      </c>
      <c r="AO306" s="98" t="str" cm="1">
        <f t="array" ref="AO306">IF($N306="-","",IF(INDEX('DM01-AV-CH'!$I$6:$I$2006,$N306)="","",INDEX('DM01-AV-CH'!$I$6:$I$2006,$N306)))</f>
        <v/>
      </c>
    </row>
    <row r="307" spans="1:41" x14ac:dyDescent="0.25">
      <c r="A307" s="201">
        <v>302</v>
      </c>
      <c r="B307" s="148" t="str" cm="1">
        <f t="array" ref="B307">IF(A307="","",INDEX(Korrelation!$E$4:$E$2004,A307))</f>
        <v>132</v>
      </c>
      <c r="C307" s="148">
        <f t="shared" si="40"/>
        <v>0</v>
      </c>
      <c r="D307" s="148">
        <f t="shared" si="41"/>
        <v>0</v>
      </c>
      <c r="E307" s="148">
        <f t="shared" si="42"/>
        <v>132</v>
      </c>
      <c r="F307" s="148" t="str">
        <f t="shared" si="43"/>
        <v/>
      </c>
      <c r="G307" s="148" t="str">
        <f t="shared" si="44"/>
        <v/>
      </c>
      <c r="H307" s="148" t="str" cm="1">
        <f t="array" ref="H307">IF(A307="","",INDEX(Korrelation!$F$4:$F$2004,A307))</f>
        <v>-</v>
      </c>
      <c r="I307" s="148">
        <f t="shared" si="45"/>
        <v>0</v>
      </c>
      <c r="J307" s="148">
        <f t="shared" si="46"/>
        <v>0</v>
      </c>
      <c r="K307" s="148" t="str">
        <f t="shared" si="47"/>
        <v/>
      </c>
      <c r="L307" s="148" t="str">
        <f t="shared" si="48"/>
        <v/>
      </c>
      <c r="M307" s="148" t="str">
        <f t="shared" si="49"/>
        <v/>
      </c>
      <c r="N307" s="148" cm="1">
        <f t="array" ref="N307">IF(A307="","",INDEX(Korrelation!$G$4:$G$2004,A307))</f>
        <v>589</v>
      </c>
      <c r="O307" s="148"/>
      <c r="P307" s="68" t="str" cm="1">
        <f t="array" aca="1" ref="P307" ca="1">IF(E307="",IF(K307="","",HYPERLINK("#DMAV_Dienste!"&amp;RIGHT(CELL("adresse",OFFSET(DMAV_Dienste!$E$6,K307-1,0)),LEN(CELL("adresse",OFFSET(DMAV_Dienste!$E$6,K307-1,0)))-FIND("!",CELL("adresse",OFFSET(DMAV_Dienste!$E$6,K307-1,0)))),"Dienst")),HYPERLINK("#DMAV_Modell!"&amp;RIGHT(CELL("adresse",OFFSET(DMAV_Modell!$G$6,E307-1,0)),LEN(CELL("adresse",OFFSET(DMAV_Modell!$G$6,E307-1,0)))-FIND("!",CELL("adresse",OFFSET(DMAV_Modell!$G$6,E307-1,0)))),"Modell"))</f>
        <v>Modell</v>
      </c>
      <c r="Q307" s="85" t="str" cm="1">
        <f t="array" ref="Q307">IF(E307="",IF(K307="","",IF(INDEX(DMAV_Dienste!$H$6:$H$2006,K307)="","",INDEX(DMAV_Dienste!$H$6:$H$2006,K307))),IF(INDEX(DMAV_Modell!$J$6:$J$2006,E307)="","",INDEX(DMAV_Modell!$J$6:$J$2006,E307)))</f>
        <v>CLASS</v>
      </c>
      <c r="R307" s="86" t="str" cm="1">
        <f t="array" ref="R307">IF(E307="",IF(K307="","",IF(INDEX(DMAV_Dienste!$G$6:$G$2006,K307)="","",INDEX(DMAV_Dienste!$G$6:$G$2006,K307))),IF(INDEX(DMAV_Modell!$I$6:$I$2006,E307)="","",INDEX(DMAV_Modell!$I$6:$I$2006,E307)))</f>
        <v>HoheitsgrenzenAV</v>
      </c>
      <c r="S307" s="86" t="str" cm="1">
        <f t="array" ref="S307">IF(E307="",IF(K307="","",IF(INDEX(DMAV_Dienste!$I$6:$I$2006,K307)="","",INDEX(DMAV_Dienste!$I$6:$I$2006,K307))),IF(INDEX(DMAV_Modell!$K$6:$K$2006,E307)="","",INDEX(DMAV_Modell!$K$6:$K$2006,E307)))</f>
        <v>HHGNachfuehrung</v>
      </c>
      <c r="T307" s="86" t="str" cm="1">
        <f t="array" ref="T307">IF(E307="",IF(K307="","",IF(INDEX(DMAV_Dienste!$L$6:$L$2006,K307)="","",INDEX(DMAV_Dienste!$L$6:$L$2006,K307))),IF(INDEX(DMAV_Modell!$N$6:$N$2006,E307)="","",INDEX(DMAV_Modell!$N$6:$N$2006,E307)))</f>
        <v>NBIdent</v>
      </c>
      <c r="U307" s="87" t="str" cm="1">
        <f t="array" aca="1" ref="U307" ca="1">IF(AND(F307="",L307=""),"",HYPERLINK("#"&amp;RIGHT(CELL("dateiname"),LEN(CELL("dateiname"))-FIND("]",CELL("dateiname")))&amp;"!"&amp;CELL("adresse",OFFSET($F$6,MATCH(IF(F307="",L307,F307),$E$6:$E$2000,0)-1,4)),"STRUCT"))</f>
        <v/>
      </c>
      <c r="V307" s="88" t="str" cm="1">
        <f t="array" aca="1" ref="V307" ca="1">IF(AND(G307="",M307=""),"",HYPERLINK("#"&amp;RIGHT(CELL("dateiname"),LEN(CELL("dateiname"))-FIND("]",CELL("dateiname")))&amp;"!"&amp;CELL("adresse",OFFSET($G$6,MATCH(IF(G307="",M307,G307),$E$6:$E$2000,0)-1,3)),"SUBSTRUCT"))</f>
        <v/>
      </c>
      <c r="X307" s="104"/>
      <c r="Z307" s="117"/>
      <c r="AA307" s="118"/>
      <c r="AB307" s="119"/>
      <c r="AC307" s="120"/>
      <c r="AE307" s="109"/>
      <c r="AF307" s="110"/>
      <c r="AG307" s="111"/>
      <c r="AH307" s="112"/>
      <c r="AJ307" s="101"/>
      <c r="AL307" s="68" t="str" cm="1">
        <f t="array" aca="1" ref="AL307" ca="1">IF(N307="-","",HYPERLINK("#'DM01-AV-CH'!"&amp;RIGHT(CELL("adresse",OFFSET('DM01-AV-CH'!$G$6,N307-1,0)),LEN(CELL("adresse",OFFSET('DM01-AV-CH'!$G$6,N307-1,0)))-FIND("!",CELL("adresse",OFFSET('DM01-AV-CH'!$G$6,N307-1,0)))),"Modell"))</f>
        <v>Modell</v>
      </c>
      <c r="AM307" s="96" t="str" cm="1">
        <f t="array" ref="AM307">IF($N307="-","",IF(INDEX('DM01-AV-CH'!$G$6:$G$2006,$N307)="","",INDEX('DM01-AV-CH'!$G$6:$G$2006,$N307)))</f>
        <v>Gemeindegrenzen</v>
      </c>
      <c r="AN307" s="97" t="str" cm="1">
        <f t="array" ref="AN307">IF($N307="-","",IF(INDEX('DM01-AV-CH'!$H$6:$H$2006,$N307)="","",INDEX('DM01-AV-CH'!$H$6:$H$2006,$N307)))</f>
        <v>GEMNachfuehrung</v>
      </c>
      <c r="AO307" s="98" t="str" cm="1">
        <f t="array" ref="AO307">IF($N307="-","",IF(INDEX('DM01-AV-CH'!$I$6:$I$2006,$N307)="","",INDEX('DM01-AV-CH'!$I$6:$I$2006,$N307)))</f>
        <v>NBIdent</v>
      </c>
    </row>
    <row r="308" spans="1:41" x14ac:dyDescent="0.25">
      <c r="A308" s="201">
        <v>303</v>
      </c>
      <c r="B308" s="148" t="str" cm="1">
        <f t="array" ref="B308">IF(A308="","",INDEX(Korrelation!$E$4:$E$2004,A308))</f>
        <v>133</v>
      </c>
      <c r="C308" s="148">
        <f t="shared" si="40"/>
        <v>0</v>
      </c>
      <c r="D308" s="148">
        <f t="shared" si="41"/>
        <v>0</v>
      </c>
      <c r="E308" s="148">
        <f t="shared" si="42"/>
        <v>133</v>
      </c>
      <c r="F308" s="148" t="str">
        <f t="shared" si="43"/>
        <v/>
      </c>
      <c r="G308" s="148" t="str">
        <f t="shared" si="44"/>
        <v/>
      </c>
      <c r="H308" s="148" t="str" cm="1">
        <f t="array" ref="H308">IF(A308="","",INDEX(Korrelation!$F$4:$F$2004,A308))</f>
        <v>-</v>
      </c>
      <c r="I308" s="148">
        <f t="shared" si="45"/>
        <v>0</v>
      </c>
      <c r="J308" s="148">
        <f t="shared" si="46"/>
        <v>0</v>
      </c>
      <c r="K308" s="148" t="str">
        <f t="shared" si="47"/>
        <v/>
      </c>
      <c r="L308" s="148" t="str">
        <f t="shared" si="48"/>
        <v/>
      </c>
      <c r="M308" s="148" t="str">
        <f t="shared" si="49"/>
        <v/>
      </c>
      <c r="N308" s="148" cm="1">
        <f t="array" ref="N308">IF(A308="","",INDEX(Korrelation!$G$4:$G$2004,A308))</f>
        <v>590</v>
      </c>
      <c r="O308" s="148"/>
      <c r="P308" s="68" t="str" cm="1">
        <f t="array" aca="1" ref="P308" ca="1">IF(E308="",IF(K308="","",HYPERLINK("#DMAV_Dienste!"&amp;RIGHT(CELL("adresse",OFFSET(DMAV_Dienste!$E$6,K308-1,0)),LEN(CELL("adresse",OFFSET(DMAV_Dienste!$E$6,K308-1,0)))-FIND("!",CELL("adresse",OFFSET(DMAV_Dienste!$E$6,K308-1,0)))),"Dienst")),HYPERLINK("#DMAV_Modell!"&amp;RIGHT(CELL("adresse",OFFSET(DMAV_Modell!$G$6,E308-1,0)),LEN(CELL("adresse",OFFSET(DMAV_Modell!$G$6,E308-1,0)))-FIND("!",CELL("adresse",OFFSET(DMAV_Modell!$G$6,E308-1,0)))),"Modell"))</f>
        <v>Modell</v>
      </c>
      <c r="Q308" s="85" t="str" cm="1">
        <f t="array" ref="Q308">IF(E308="",IF(K308="","",IF(INDEX(DMAV_Dienste!$H$6:$H$2006,K308)="","",INDEX(DMAV_Dienste!$H$6:$H$2006,K308))),IF(INDEX(DMAV_Modell!$J$6:$J$2006,E308)="","",INDEX(DMAV_Modell!$J$6:$J$2006,E308)))</f>
        <v>CLASS</v>
      </c>
      <c r="R308" s="86" t="str" cm="1">
        <f t="array" ref="R308">IF(E308="",IF(K308="","",IF(INDEX(DMAV_Dienste!$G$6:$G$2006,K308)="","",INDEX(DMAV_Dienste!$G$6:$G$2006,K308))),IF(INDEX(DMAV_Modell!$I$6:$I$2006,E308)="","",INDEX(DMAV_Modell!$I$6:$I$2006,E308)))</f>
        <v>HoheitsgrenzenAV</v>
      </c>
      <c r="S308" s="86" t="str" cm="1">
        <f t="array" ref="S308">IF(E308="",IF(K308="","",IF(INDEX(DMAV_Dienste!$I$6:$I$2006,K308)="","",INDEX(DMAV_Dienste!$I$6:$I$2006,K308))),IF(INDEX(DMAV_Modell!$K$6:$K$2006,E308)="","",INDEX(DMAV_Modell!$K$6:$K$2006,E308)))</f>
        <v>HHGNachfuehrung</v>
      </c>
      <c r="T308" s="86" t="str" cm="1">
        <f t="array" ref="T308">IF(E308="",IF(K308="","",IF(INDEX(DMAV_Dienste!$L$6:$L$2006,K308)="","",INDEX(DMAV_Dienste!$L$6:$L$2006,K308))),IF(INDEX(DMAV_Modell!$N$6:$N$2006,E308)="","",INDEX(DMAV_Modell!$N$6:$N$2006,E308)))</f>
        <v>Identifikator</v>
      </c>
      <c r="U308" s="87" t="str" cm="1">
        <f t="array" aca="1" ref="U308" ca="1">IF(AND(F308="",L308=""),"",HYPERLINK("#"&amp;RIGHT(CELL("dateiname"),LEN(CELL("dateiname"))-FIND("]",CELL("dateiname")))&amp;"!"&amp;CELL("adresse",OFFSET($F$6,MATCH(IF(F308="",L308,F308),$E$6:$E$2000,0)-1,4)),"STRUCT"))</f>
        <v/>
      </c>
      <c r="V308" s="88" t="str" cm="1">
        <f t="array" aca="1" ref="V308" ca="1">IF(AND(G308="",M308=""),"",HYPERLINK("#"&amp;RIGHT(CELL("dateiname"),LEN(CELL("dateiname"))-FIND("]",CELL("dateiname")))&amp;"!"&amp;CELL("adresse",OFFSET($G$6,MATCH(IF(G308="",M308,G308),$E$6:$E$2000,0)-1,3)),"SUBSTRUCT"))</f>
        <v/>
      </c>
      <c r="X308" s="104"/>
      <c r="Z308" s="117"/>
      <c r="AA308" s="118"/>
      <c r="AB308" s="119"/>
      <c r="AC308" s="120"/>
      <c r="AE308" s="109"/>
      <c r="AF308" s="110"/>
      <c r="AG308" s="111"/>
      <c r="AH308" s="112"/>
      <c r="AJ308" s="101"/>
      <c r="AL308" s="68" t="str" cm="1">
        <f t="array" aca="1" ref="AL308" ca="1">IF(N308="-","",HYPERLINK("#'DM01-AV-CH'!"&amp;RIGHT(CELL("adresse",OFFSET('DM01-AV-CH'!$G$6,N308-1,0)),LEN(CELL("adresse",OFFSET('DM01-AV-CH'!$G$6,N308-1,0)))-FIND("!",CELL("adresse",OFFSET('DM01-AV-CH'!$G$6,N308-1,0)))),"Modell"))</f>
        <v>Modell</v>
      </c>
      <c r="AM308" s="96" t="str" cm="1">
        <f t="array" ref="AM308">IF($N308="-","",IF(INDEX('DM01-AV-CH'!$G$6:$G$2006,$N308)="","",INDEX('DM01-AV-CH'!$G$6:$G$2006,$N308)))</f>
        <v>Gemeindegrenzen</v>
      </c>
      <c r="AN308" s="97" t="str" cm="1">
        <f t="array" ref="AN308">IF($N308="-","",IF(INDEX('DM01-AV-CH'!$H$6:$H$2006,$N308)="","",INDEX('DM01-AV-CH'!$H$6:$H$2006,$N308)))</f>
        <v>GEMNachfuehrung</v>
      </c>
      <c r="AO308" s="98" t="str" cm="1">
        <f t="array" ref="AO308">IF($N308="-","",IF(INDEX('DM01-AV-CH'!$I$6:$I$2006,$N308)="","",INDEX('DM01-AV-CH'!$I$6:$I$2006,$N308)))</f>
        <v>Identifikator</v>
      </c>
    </row>
    <row r="309" spans="1:41" x14ac:dyDescent="0.25">
      <c r="A309" s="201">
        <v>304</v>
      </c>
      <c r="B309" s="148" t="str" cm="1">
        <f t="array" ref="B309">IF(A309="","",INDEX(Korrelation!$E$4:$E$2004,A309))</f>
        <v>134</v>
      </c>
      <c r="C309" s="148">
        <f t="shared" si="40"/>
        <v>0</v>
      </c>
      <c r="D309" s="148">
        <f t="shared" si="41"/>
        <v>0</v>
      </c>
      <c r="E309" s="148">
        <f t="shared" si="42"/>
        <v>134</v>
      </c>
      <c r="F309" s="148" t="str">
        <f t="shared" si="43"/>
        <v/>
      </c>
      <c r="G309" s="148" t="str">
        <f t="shared" si="44"/>
        <v/>
      </c>
      <c r="H309" s="148" t="str" cm="1">
        <f t="array" ref="H309">IF(A309="","",INDEX(Korrelation!$F$4:$F$2004,A309))</f>
        <v>-</v>
      </c>
      <c r="I309" s="148">
        <f t="shared" si="45"/>
        <v>0</v>
      </c>
      <c r="J309" s="148">
        <f t="shared" si="46"/>
        <v>0</v>
      </c>
      <c r="K309" s="148" t="str">
        <f t="shared" si="47"/>
        <v/>
      </c>
      <c r="L309" s="148" t="str">
        <f t="shared" si="48"/>
        <v/>
      </c>
      <c r="M309" s="148" t="str">
        <f t="shared" si="49"/>
        <v/>
      </c>
      <c r="N309" s="148" cm="1">
        <f t="array" ref="N309">IF(A309="","",INDEX(Korrelation!$G$4:$G$2004,A309))</f>
        <v>591</v>
      </c>
      <c r="O309" s="148"/>
      <c r="P309" s="68" t="str" cm="1">
        <f t="array" aca="1" ref="P309" ca="1">IF(E309="",IF(K309="","",HYPERLINK("#DMAV_Dienste!"&amp;RIGHT(CELL("adresse",OFFSET(DMAV_Dienste!$E$6,K309-1,0)),LEN(CELL("adresse",OFFSET(DMAV_Dienste!$E$6,K309-1,0)))-FIND("!",CELL("adresse",OFFSET(DMAV_Dienste!$E$6,K309-1,0)))),"Dienst")),HYPERLINK("#DMAV_Modell!"&amp;RIGHT(CELL("adresse",OFFSET(DMAV_Modell!$G$6,E309-1,0)),LEN(CELL("adresse",OFFSET(DMAV_Modell!$G$6,E309-1,0)))-FIND("!",CELL("adresse",OFFSET(DMAV_Modell!$G$6,E309-1,0)))),"Modell"))</f>
        <v>Modell</v>
      </c>
      <c r="Q309" s="85" t="str" cm="1">
        <f t="array" ref="Q309">IF(E309="",IF(K309="","",IF(INDEX(DMAV_Dienste!$H$6:$H$2006,K309)="","",INDEX(DMAV_Dienste!$H$6:$H$2006,K309))),IF(INDEX(DMAV_Modell!$J$6:$J$2006,E309)="","",INDEX(DMAV_Modell!$J$6:$J$2006,E309)))</f>
        <v>CLASS</v>
      </c>
      <c r="R309" s="86" t="str" cm="1">
        <f t="array" ref="R309">IF(E309="",IF(K309="","",IF(INDEX(DMAV_Dienste!$G$6:$G$2006,K309)="","",INDEX(DMAV_Dienste!$G$6:$G$2006,K309))),IF(INDEX(DMAV_Modell!$I$6:$I$2006,E309)="","",INDEX(DMAV_Modell!$I$6:$I$2006,E309)))</f>
        <v>HoheitsgrenzenAV</v>
      </c>
      <c r="S309" s="86" t="str" cm="1">
        <f t="array" ref="S309">IF(E309="",IF(K309="","",IF(INDEX(DMAV_Dienste!$I$6:$I$2006,K309)="","",INDEX(DMAV_Dienste!$I$6:$I$2006,K309))),IF(INDEX(DMAV_Modell!$K$6:$K$2006,E309)="","",INDEX(DMAV_Modell!$K$6:$K$2006,E309)))</f>
        <v>HHGNachfuehrung</v>
      </c>
      <c r="T309" s="86" t="str" cm="1">
        <f t="array" ref="T309">IF(E309="",IF(K309="","",IF(INDEX(DMAV_Dienste!$L$6:$L$2006,K309)="","",INDEX(DMAV_Dienste!$L$6:$L$2006,K309))),IF(INDEX(DMAV_Modell!$N$6:$N$2006,E309)="","",INDEX(DMAV_Modell!$N$6:$N$2006,E309)))</f>
        <v>Beschreibung</v>
      </c>
      <c r="U309" s="87" t="str" cm="1">
        <f t="array" aca="1" ref="U309" ca="1">IF(AND(F309="",L309=""),"",HYPERLINK("#"&amp;RIGHT(CELL("dateiname"),LEN(CELL("dateiname"))-FIND("]",CELL("dateiname")))&amp;"!"&amp;CELL("adresse",OFFSET($F$6,MATCH(IF(F309="",L309,F309),$E$6:$E$2000,0)-1,4)),"STRUCT"))</f>
        <v/>
      </c>
      <c r="V309" s="88" t="str" cm="1">
        <f t="array" aca="1" ref="V309" ca="1">IF(AND(G309="",M309=""),"",HYPERLINK("#"&amp;RIGHT(CELL("dateiname"),LEN(CELL("dateiname"))-FIND("]",CELL("dateiname")))&amp;"!"&amp;CELL("adresse",OFFSET($G$6,MATCH(IF(G309="",M309,G309),$E$6:$E$2000,0)-1,3)),"SUBSTRUCT"))</f>
        <v/>
      </c>
      <c r="X309" s="104"/>
      <c r="Z309" s="117"/>
      <c r="AA309" s="118"/>
      <c r="AB309" s="119"/>
      <c r="AC309" s="120"/>
      <c r="AE309" s="109"/>
      <c r="AF309" s="110"/>
      <c r="AG309" s="111"/>
      <c r="AH309" s="112"/>
      <c r="AJ309" s="101"/>
      <c r="AL309" s="68" t="str" cm="1">
        <f t="array" aca="1" ref="AL309" ca="1">IF(N309="-","",HYPERLINK("#'DM01-AV-CH'!"&amp;RIGHT(CELL("adresse",OFFSET('DM01-AV-CH'!$G$6,N309-1,0)),LEN(CELL("adresse",OFFSET('DM01-AV-CH'!$G$6,N309-1,0)))-FIND("!",CELL("adresse",OFFSET('DM01-AV-CH'!$G$6,N309-1,0)))),"Modell"))</f>
        <v>Modell</v>
      </c>
      <c r="AM309" s="96" t="str" cm="1">
        <f t="array" ref="AM309">IF($N309="-","",IF(INDEX('DM01-AV-CH'!$G$6:$G$2006,$N309)="","",INDEX('DM01-AV-CH'!$G$6:$G$2006,$N309)))</f>
        <v>Gemeindegrenzen</v>
      </c>
      <c r="AN309" s="97" t="str" cm="1">
        <f t="array" ref="AN309">IF($N309="-","",IF(INDEX('DM01-AV-CH'!$H$6:$H$2006,$N309)="","",INDEX('DM01-AV-CH'!$H$6:$H$2006,$N309)))</f>
        <v>GEMNachfuehrung</v>
      </c>
      <c r="AO309" s="98" t="str" cm="1">
        <f t="array" ref="AO309">IF($N309="-","",IF(INDEX('DM01-AV-CH'!$I$6:$I$2006,$N309)="","",INDEX('DM01-AV-CH'!$I$6:$I$2006,$N309)))</f>
        <v>Beschreibung</v>
      </c>
    </row>
    <row r="310" spans="1:41" x14ac:dyDescent="0.25">
      <c r="A310" s="201">
        <v>305</v>
      </c>
      <c r="B310" s="148" t="str" cm="1">
        <f t="array" ref="B310">IF(A310="","",INDEX(Korrelation!$E$4:$E$2004,A310))</f>
        <v>135</v>
      </c>
      <c r="C310" s="148">
        <f t="shared" si="40"/>
        <v>0</v>
      </c>
      <c r="D310" s="148">
        <f t="shared" si="41"/>
        <v>0</v>
      </c>
      <c r="E310" s="148">
        <f t="shared" si="42"/>
        <v>135</v>
      </c>
      <c r="F310" s="148" t="str">
        <f t="shared" si="43"/>
        <v/>
      </c>
      <c r="G310" s="148" t="str">
        <f t="shared" si="44"/>
        <v/>
      </c>
      <c r="H310" s="148" t="str" cm="1">
        <f t="array" ref="H310">IF(A310="","",INDEX(Korrelation!$F$4:$F$2004,A310))</f>
        <v>-</v>
      </c>
      <c r="I310" s="148">
        <f t="shared" si="45"/>
        <v>0</v>
      </c>
      <c r="J310" s="148">
        <f t="shared" si="46"/>
        <v>0</v>
      </c>
      <c r="K310" s="148" t="str">
        <f t="shared" si="47"/>
        <v/>
      </c>
      <c r="L310" s="148" t="str">
        <f t="shared" si="48"/>
        <v/>
      </c>
      <c r="M310" s="148" t="str">
        <f t="shared" si="49"/>
        <v/>
      </c>
      <c r="N310" s="148" cm="1">
        <f t="array" ref="N310">IF(A310="","",INDEX(Korrelation!$G$4:$G$2004,A310))</f>
        <v>592</v>
      </c>
      <c r="O310" s="148"/>
      <c r="P310" s="68" t="str" cm="1">
        <f t="array" aca="1" ref="P310" ca="1">IF(E310="",IF(K310="","",HYPERLINK("#DMAV_Dienste!"&amp;RIGHT(CELL("adresse",OFFSET(DMAV_Dienste!$E$6,K310-1,0)),LEN(CELL("adresse",OFFSET(DMAV_Dienste!$E$6,K310-1,0)))-FIND("!",CELL("adresse",OFFSET(DMAV_Dienste!$E$6,K310-1,0)))),"Dienst")),HYPERLINK("#DMAV_Modell!"&amp;RIGHT(CELL("adresse",OFFSET(DMAV_Modell!$G$6,E310-1,0)),LEN(CELL("adresse",OFFSET(DMAV_Modell!$G$6,E310-1,0)))-FIND("!",CELL("adresse",OFFSET(DMAV_Modell!$G$6,E310-1,0)))),"Modell"))</f>
        <v>Modell</v>
      </c>
      <c r="Q310" s="85" t="str" cm="1">
        <f t="array" ref="Q310">IF(E310="",IF(K310="","",IF(INDEX(DMAV_Dienste!$H$6:$H$2006,K310)="","",INDEX(DMAV_Dienste!$H$6:$H$2006,K310))),IF(INDEX(DMAV_Modell!$J$6:$J$2006,E310)="","",INDEX(DMAV_Modell!$J$6:$J$2006,E310)))</f>
        <v>CLASS</v>
      </c>
      <c r="R310" s="86" t="str" cm="1">
        <f t="array" ref="R310">IF(E310="",IF(K310="","",IF(INDEX(DMAV_Dienste!$G$6:$G$2006,K310)="","",INDEX(DMAV_Dienste!$G$6:$G$2006,K310))),IF(INDEX(DMAV_Modell!$I$6:$I$2006,E310)="","",INDEX(DMAV_Modell!$I$6:$I$2006,E310)))</f>
        <v>HoheitsgrenzenAV</v>
      </c>
      <c r="S310" s="86" t="str" cm="1">
        <f t="array" ref="S310">IF(E310="",IF(K310="","",IF(INDEX(DMAV_Dienste!$I$6:$I$2006,K310)="","",INDEX(DMAV_Dienste!$I$6:$I$2006,K310))),IF(INDEX(DMAV_Modell!$K$6:$K$2006,E310)="","",INDEX(DMAV_Modell!$K$6:$K$2006,E310)))</f>
        <v>HHGNachfuehrung</v>
      </c>
      <c r="T310" s="86" t="str" cm="1">
        <f t="array" ref="T310">IF(E310="",IF(K310="","",IF(INDEX(DMAV_Dienste!$L$6:$L$2006,K310)="","",INDEX(DMAV_Dienste!$L$6:$L$2006,K310))),IF(INDEX(DMAV_Modell!$N$6:$N$2006,E310)="","",INDEX(DMAV_Modell!$N$6:$N$2006,E310)))</f>
        <v>Perimeter</v>
      </c>
      <c r="U310" s="87" t="str" cm="1">
        <f t="array" aca="1" ref="U310" ca="1">IF(AND(F310="",L310=""),"",HYPERLINK("#"&amp;RIGHT(CELL("dateiname"),LEN(CELL("dateiname"))-FIND("]",CELL("dateiname")))&amp;"!"&amp;CELL("adresse",OFFSET($F$6,MATCH(IF(F310="",L310,F310),$E$6:$E$2000,0)-1,4)),"STRUCT"))</f>
        <v/>
      </c>
      <c r="V310" s="88" t="str" cm="1">
        <f t="array" aca="1" ref="V310" ca="1">IF(AND(G310="",M310=""),"",HYPERLINK("#"&amp;RIGHT(CELL("dateiname"),LEN(CELL("dateiname"))-FIND("]",CELL("dateiname")))&amp;"!"&amp;CELL("adresse",OFFSET($G$6,MATCH(IF(G310="",M310,G310),$E$6:$E$2000,0)-1,3)),"SUBSTRUCT"))</f>
        <v/>
      </c>
      <c r="X310" s="104"/>
      <c r="Z310" s="117"/>
      <c r="AA310" s="118"/>
      <c r="AB310" s="119"/>
      <c r="AC310" s="120"/>
      <c r="AE310" s="109"/>
      <c r="AF310" s="110"/>
      <c r="AG310" s="111"/>
      <c r="AH310" s="112"/>
      <c r="AJ310" s="101"/>
      <c r="AL310" s="68" t="str" cm="1">
        <f t="array" aca="1" ref="AL310" ca="1">IF(N310="-","",HYPERLINK("#'DM01-AV-CH'!"&amp;RIGHT(CELL("adresse",OFFSET('DM01-AV-CH'!$G$6,N310-1,0)),LEN(CELL("adresse",OFFSET('DM01-AV-CH'!$G$6,N310-1,0)))-FIND("!",CELL("adresse",OFFSET('DM01-AV-CH'!$G$6,N310-1,0)))),"Modell"))</f>
        <v>Modell</v>
      </c>
      <c r="AM310" s="96" t="str" cm="1">
        <f t="array" ref="AM310">IF($N310="-","",IF(INDEX('DM01-AV-CH'!$G$6:$G$2006,$N310)="","",INDEX('DM01-AV-CH'!$G$6:$G$2006,$N310)))</f>
        <v>Gemeindegrenzen</v>
      </c>
      <c r="AN310" s="97" t="str" cm="1">
        <f t="array" ref="AN310">IF($N310="-","",IF(INDEX('DM01-AV-CH'!$H$6:$H$2006,$N310)="","",INDEX('DM01-AV-CH'!$H$6:$H$2006,$N310)))</f>
        <v>GEMNachfuehrung</v>
      </c>
      <c r="AO310" s="98" t="str" cm="1">
        <f t="array" ref="AO310">IF($N310="-","",IF(INDEX('DM01-AV-CH'!$I$6:$I$2006,$N310)="","",INDEX('DM01-AV-CH'!$I$6:$I$2006,$N310)))</f>
        <v>Perimeter</v>
      </c>
    </row>
    <row r="311" spans="1:41" x14ac:dyDescent="0.25">
      <c r="A311" s="201">
        <v>306</v>
      </c>
      <c r="B311" s="148" t="str" cm="1">
        <f t="array" ref="B311">IF(A311="","",INDEX(Korrelation!$E$4:$E$2004,A311))</f>
        <v>136</v>
      </c>
      <c r="C311" s="148">
        <f t="shared" si="40"/>
        <v>0</v>
      </c>
      <c r="D311" s="148">
        <f t="shared" si="41"/>
        <v>0</v>
      </c>
      <c r="E311" s="148">
        <f t="shared" si="42"/>
        <v>136</v>
      </c>
      <c r="F311" s="148" t="str">
        <f t="shared" si="43"/>
        <v/>
      </c>
      <c r="G311" s="148" t="str">
        <f t="shared" si="44"/>
        <v/>
      </c>
      <c r="H311" s="148" t="str" cm="1">
        <f t="array" ref="H311">IF(A311="","",INDEX(Korrelation!$F$4:$F$2004,A311))</f>
        <v>-</v>
      </c>
      <c r="I311" s="148">
        <f t="shared" si="45"/>
        <v>0</v>
      </c>
      <c r="J311" s="148">
        <f t="shared" si="46"/>
        <v>0</v>
      </c>
      <c r="K311" s="148" t="str">
        <f t="shared" si="47"/>
        <v/>
      </c>
      <c r="L311" s="148" t="str">
        <f t="shared" si="48"/>
        <v/>
      </c>
      <c r="M311" s="148" t="str">
        <f t="shared" si="49"/>
        <v/>
      </c>
      <c r="N311" s="148" cm="1">
        <f t="array" ref="N311">IF(A311="","",INDEX(Korrelation!$G$4:$G$2004,A311))</f>
        <v>593</v>
      </c>
      <c r="O311" s="148"/>
      <c r="P311" s="68" t="str" cm="1">
        <f t="array" aca="1" ref="P311" ca="1">IF(E311="",IF(K311="","",HYPERLINK("#DMAV_Dienste!"&amp;RIGHT(CELL("adresse",OFFSET(DMAV_Dienste!$E$6,K311-1,0)),LEN(CELL("adresse",OFFSET(DMAV_Dienste!$E$6,K311-1,0)))-FIND("!",CELL("adresse",OFFSET(DMAV_Dienste!$E$6,K311-1,0)))),"Dienst")),HYPERLINK("#DMAV_Modell!"&amp;RIGHT(CELL("adresse",OFFSET(DMAV_Modell!$G$6,E311-1,0)),LEN(CELL("adresse",OFFSET(DMAV_Modell!$G$6,E311-1,0)))-FIND("!",CELL("adresse",OFFSET(DMAV_Modell!$G$6,E311-1,0)))),"Modell"))</f>
        <v>Modell</v>
      </c>
      <c r="Q311" s="85" t="str" cm="1">
        <f t="array" ref="Q311">IF(E311="",IF(K311="","",IF(INDEX(DMAV_Dienste!$H$6:$H$2006,K311)="","",INDEX(DMAV_Dienste!$H$6:$H$2006,K311))),IF(INDEX(DMAV_Modell!$J$6:$J$2006,E311)="","",INDEX(DMAV_Modell!$J$6:$J$2006,E311)))</f>
        <v>CLASS</v>
      </c>
      <c r="R311" s="86" t="str" cm="1">
        <f t="array" ref="R311">IF(E311="",IF(K311="","",IF(INDEX(DMAV_Dienste!$G$6:$G$2006,K311)="","",INDEX(DMAV_Dienste!$G$6:$G$2006,K311))),IF(INDEX(DMAV_Modell!$I$6:$I$2006,E311)="","",INDEX(DMAV_Modell!$I$6:$I$2006,E311)))</f>
        <v>HoheitsgrenzenAV</v>
      </c>
      <c r="S311" s="86" t="str" cm="1">
        <f t="array" ref="S311">IF(E311="",IF(K311="","",IF(INDEX(DMAV_Dienste!$I$6:$I$2006,K311)="","",INDEX(DMAV_Dienste!$I$6:$I$2006,K311))),IF(INDEX(DMAV_Modell!$K$6:$K$2006,E311)="","",INDEX(DMAV_Modell!$K$6:$K$2006,E311)))</f>
        <v>HHGNachfuehrung</v>
      </c>
      <c r="T311" s="86" t="str" cm="1">
        <f t="array" ref="T311">IF(E311="",IF(K311="","",IF(INDEX(DMAV_Dienste!$L$6:$L$2006,K311)="","",INDEX(DMAV_Dienste!$L$6:$L$2006,K311))),IF(INDEX(DMAV_Modell!$N$6:$N$2006,E311)="","",INDEX(DMAV_Modell!$N$6:$N$2006,E311)))</f>
        <v>GueltigerEintrag</v>
      </c>
      <c r="U311" s="87" t="str" cm="1">
        <f t="array" aca="1" ref="U311" ca="1">IF(AND(F311="",L311=""),"",HYPERLINK("#"&amp;RIGHT(CELL("dateiname"),LEN(CELL("dateiname"))-FIND("]",CELL("dateiname")))&amp;"!"&amp;CELL("adresse",OFFSET($F$6,MATCH(IF(F311="",L311,F311),$E$6:$E$2000,0)-1,4)),"STRUCT"))</f>
        <v/>
      </c>
      <c r="V311" s="88" t="str" cm="1">
        <f t="array" aca="1" ref="V311" ca="1">IF(AND(G311="",M311=""),"",HYPERLINK("#"&amp;RIGHT(CELL("dateiname"),LEN(CELL("dateiname"))-FIND("]",CELL("dateiname")))&amp;"!"&amp;CELL("adresse",OFFSET($G$6,MATCH(IF(G311="",M311,G311),$E$6:$E$2000,0)-1,3)),"SUBSTRUCT"))</f>
        <v/>
      </c>
      <c r="X311" s="104"/>
      <c r="Z311" s="117"/>
      <c r="AA311" s="118"/>
      <c r="AB311" s="119"/>
      <c r="AC311" s="120"/>
      <c r="AE311" s="109"/>
      <c r="AF311" s="110"/>
      <c r="AG311" s="111"/>
      <c r="AH311" s="112"/>
      <c r="AJ311" s="101"/>
      <c r="AL311" s="68" t="str" cm="1">
        <f t="array" aca="1" ref="AL311" ca="1">IF(N311="-","",HYPERLINK("#'DM01-AV-CH'!"&amp;RIGHT(CELL("adresse",OFFSET('DM01-AV-CH'!$G$6,N311-1,0)),LEN(CELL("adresse",OFFSET('DM01-AV-CH'!$G$6,N311-1,0)))-FIND("!",CELL("adresse",OFFSET('DM01-AV-CH'!$G$6,N311-1,0)))),"Modell"))</f>
        <v>Modell</v>
      </c>
      <c r="AM311" s="96" t="str" cm="1">
        <f t="array" ref="AM311">IF($N311="-","",IF(INDEX('DM01-AV-CH'!$G$6:$G$2006,$N311)="","",INDEX('DM01-AV-CH'!$G$6:$G$2006,$N311)))</f>
        <v>Gemeindegrenzen</v>
      </c>
      <c r="AN311" s="97" t="str" cm="1">
        <f t="array" ref="AN311">IF($N311="-","",IF(INDEX('DM01-AV-CH'!$H$6:$H$2006,$N311)="","",INDEX('DM01-AV-CH'!$H$6:$H$2006,$N311)))</f>
        <v>GEMNachfuehrung</v>
      </c>
      <c r="AO311" s="98" t="str" cm="1">
        <f t="array" ref="AO311">IF($N311="-","",IF(INDEX('DM01-AV-CH'!$I$6:$I$2006,$N311)="","",INDEX('DM01-AV-CH'!$I$6:$I$2006,$N311)))</f>
        <v>Gueltigkeit</v>
      </c>
    </row>
    <row r="312" spans="1:41" x14ac:dyDescent="0.25">
      <c r="A312" s="201">
        <v>307</v>
      </c>
      <c r="B312" s="148" t="str" cm="1">
        <f t="array" ref="B312">IF(A312="","",INDEX(Korrelation!$E$4:$E$2004,A312))</f>
        <v>137</v>
      </c>
      <c r="C312" s="148">
        <f t="shared" si="40"/>
        <v>0</v>
      </c>
      <c r="D312" s="148">
        <f t="shared" si="41"/>
        <v>0</v>
      </c>
      <c r="E312" s="148">
        <f t="shared" si="42"/>
        <v>137</v>
      </c>
      <c r="F312" s="148" t="str">
        <f t="shared" si="43"/>
        <v/>
      </c>
      <c r="G312" s="148" t="str">
        <f t="shared" si="44"/>
        <v/>
      </c>
      <c r="H312" s="148" t="str" cm="1">
        <f t="array" ref="H312">IF(A312="","",INDEX(Korrelation!$F$4:$F$2004,A312))</f>
        <v>-</v>
      </c>
      <c r="I312" s="148">
        <f t="shared" si="45"/>
        <v>0</v>
      </c>
      <c r="J312" s="148">
        <f t="shared" si="46"/>
        <v>0</v>
      </c>
      <c r="K312" s="148" t="str">
        <f t="shared" si="47"/>
        <v/>
      </c>
      <c r="L312" s="148" t="str">
        <f t="shared" si="48"/>
        <v/>
      </c>
      <c r="M312" s="148" t="str">
        <f t="shared" si="49"/>
        <v/>
      </c>
      <c r="N312" s="148" cm="1">
        <f t="array" ref="N312">IF(A312="","",INDEX(Korrelation!$G$4:$G$2004,A312))</f>
        <v>594</v>
      </c>
      <c r="O312" s="148"/>
      <c r="P312" s="68" t="str" cm="1">
        <f t="array" aca="1" ref="P312" ca="1">IF(E312="",IF(K312="","",HYPERLINK("#DMAV_Dienste!"&amp;RIGHT(CELL("adresse",OFFSET(DMAV_Dienste!$E$6,K312-1,0)),LEN(CELL("adresse",OFFSET(DMAV_Dienste!$E$6,K312-1,0)))-FIND("!",CELL("adresse",OFFSET(DMAV_Dienste!$E$6,K312-1,0)))),"Dienst")),HYPERLINK("#DMAV_Modell!"&amp;RIGHT(CELL("adresse",OFFSET(DMAV_Modell!$G$6,E312-1,0)),LEN(CELL("adresse",OFFSET(DMAV_Modell!$G$6,E312-1,0)))-FIND("!",CELL("adresse",OFFSET(DMAV_Modell!$G$6,E312-1,0)))),"Modell"))</f>
        <v>Modell</v>
      </c>
      <c r="Q312" s="85" t="str" cm="1">
        <f t="array" ref="Q312">IF(E312="",IF(K312="","",IF(INDEX(DMAV_Dienste!$H$6:$H$2006,K312)="","",INDEX(DMAV_Dienste!$H$6:$H$2006,K312))),IF(INDEX(DMAV_Modell!$J$6:$J$2006,E312)="","",INDEX(DMAV_Modell!$J$6:$J$2006,E312)))</f>
        <v>CLASS</v>
      </c>
      <c r="R312" s="86" t="str" cm="1">
        <f t="array" ref="R312">IF(E312="",IF(K312="","",IF(INDEX(DMAV_Dienste!$G$6:$G$2006,K312)="","",INDEX(DMAV_Dienste!$G$6:$G$2006,K312))),IF(INDEX(DMAV_Modell!$I$6:$I$2006,E312)="","",INDEX(DMAV_Modell!$I$6:$I$2006,E312)))</f>
        <v>HoheitsgrenzenAV</v>
      </c>
      <c r="S312" s="86" t="str" cm="1">
        <f t="array" ref="S312">IF(E312="",IF(K312="","",IF(INDEX(DMAV_Dienste!$I$6:$I$2006,K312)="","",INDEX(DMAV_Dienste!$I$6:$I$2006,K312))),IF(INDEX(DMAV_Modell!$K$6:$K$2006,E312)="","",INDEX(DMAV_Modell!$K$6:$K$2006,E312)))</f>
        <v>HHGNachfuehrung</v>
      </c>
      <c r="T312" s="86" t="str" cm="1">
        <f t="array" ref="T312">IF(E312="",IF(K312="","",IF(INDEX(DMAV_Dienste!$L$6:$L$2006,K312)="","",INDEX(DMAV_Dienste!$L$6:$L$2006,K312))),IF(INDEX(DMAV_Modell!$N$6:$N$2006,E312)="","",INDEX(DMAV_Modell!$N$6:$N$2006,E312)))</f>
        <v>GenehmigtAm</v>
      </c>
      <c r="U312" s="87" t="str" cm="1">
        <f t="array" aca="1" ref="U312" ca="1">IF(AND(F312="",L312=""),"",HYPERLINK("#"&amp;RIGHT(CELL("dateiname"),LEN(CELL("dateiname"))-FIND("]",CELL("dateiname")))&amp;"!"&amp;CELL("adresse",OFFSET($F$6,MATCH(IF(F312="",L312,F312),$E$6:$E$2000,0)-1,4)),"STRUCT"))</f>
        <v/>
      </c>
      <c r="V312" s="88" t="str" cm="1">
        <f t="array" aca="1" ref="V312" ca="1">IF(AND(G312="",M312=""),"",HYPERLINK("#"&amp;RIGHT(CELL("dateiname"),LEN(CELL("dateiname"))-FIND("]",CELL("dateiname")))&amp;"!"&amp;CELL("adresse",OFFSET($G$6,MATCH(IF(G312="",M312,G312),$E$6:$E$2000,0)-1,3)),"SUBSTRUCT"))</f>
        <v/>
      </c>
      <c r="X312" s="104"/>
      <c r="Z312" s="117"/>
      <c r="AA312" s="118"/>
      <c r="AB312" s="119"/>
      <c r="AC312" s="120"/>
      <c r="AE312" s="109"/>
      <c r="AF312" s="110"/>
      <c r="AG312" s="111"/>
      <c r="AH312" s="112"/>
      <c r="AJ312" s="101"/>
      <c r="AL312" s="68" t="str" cm="1">
        <f t="array" aca="1" ref="AL312" ca="1">IF(N312="-","",HYPERLINK("#'DM01-AV-CH'!"&amp;RIGHT(CELL("adresse",OFFSET('DM01-AV-CH'!$G$6,N312-1,0)),LEN(CELL("adresse",OFFSET('DM01-AV-CH'!$G$6,N312-1,0)))-FIND("!",CELL("adresse",OFFSET('DM01-AV-CH'!$G$6,N312-1,0)))),"Modell"))</f>
        <v>Modell</v>
      </c>
      <c r="AM312" s="96" t="str" cm="1">
        <f t="array" ref="AM312">IF($N312="-","",IF(INDEX('DM01-AV-CH'!$G$6:$G$2006,$N312)="","",INDEX('DM01-AV-CH'!$G$6:$G$2006,$N312)))</f>
        <v>Gemeindegrenzen</v>
      </c>
      <c r="AN312" s="97" t="str" cm="1">
        <f t="array" ref="AN312">IF($N312="-","",IF(INDEX('DM01-AV-CH'!$H$6:$H$2006,$N312)="","",INDEX('DM01-AV-CH'!$H$6:$H$2006,$N312)))</f>
        <v>GEMNachfuehrung</v>
      </c>
      <c r="AO312" s="98" t="str" cm="1">
        <f t="array" ref="AO312">IF($N312="-","",IF(INDEX('DM01-AV-CH'!$I$6:$I$2006,$N312)="","",INDEX('DM01-AV-CH'!$I$6:$I$2006,$N312)))</f>
        <v>GueltigerEintrag</v>
      </c>
    </row>
    <row r="313" spans="1:41" ht="28.5" x14ac:dyDescent="0.25">
      <c r="A313" s="201">
        <v>308</v>
      </c>
      <c r="B313" s="148" t="str" cm="1">
        <f t="array" ref="B313">IF(A313="","",INDEX(Korrelation!$E$4:$E$2004,A313))</f>
        <v>137</v>
      </c>
      <c r="C313" s="148">
        <f t="shared" si="40"/>
        <v>0</v>
      </c>
      <c r="D313" s="148">
        <f t="shared" si="41"/>
        <v>0</v>
      </c>
      <c r="E313" s="148">
        <f t="shared" si="42"/>
        <v>137</v>
      </c>
      <c r="F313" s="148" t="str">
        <f t="shared" si="43"/>
        <v/>
      </c>
      <c r="G313" s="148" t="str">
        <f t="shared" si="44"/>
        <v/>
      </c>
      <c r="H313" s="148" t="str" cm="1">
        <f t="array" ref="H313">IF(A313="","",INDEX(Korrelation!$F$4:$F$2004,A313))</f>
        <v>-</v>
      </c>
      <c r="I313" s="148">
        <f t="shared" si="45"/>
        <v>0</v>
      </c>
      <c r="J313" s="148">
        <f t="shared" si="46"/>
        <v>0</v>
      </c>
      <c r="K313" s="148" t="str">
        <f t="shared" si="47"/>
        <v/>
      </c>
      <c r="L313" s="148" t="str">
        <f t="shared" si="48"/>
        <v/>
      </c>
      <c r="M313" s="148" t="str">
        <f t="shared" si="49"/>
        <v/>
      </c>
      <c r="N313" s="148" cm="1">
        <f t="array" ref="N313">IF(A313="","",INDEX(Korrelation!$G$4:$G$2004,A313))</f>
        <v>595</v>
      </c>
      <c r="O313" s="148"/>
      <c r="P313" s="68" t="str" cm="1">
        <f t="array" aca="1" ref="P313" ca="1">IF(E313="",IF(K313="","",HYPERLINK("#DMAV_Dienste!"&amp;RIGHT(CELL("adresse",OFFSET(DMAV_Dienste!$E$6,K313-1,0)),LEN(CELL("adresse",OFFSET(DMAV_Dienste!$E$6,K313-1,0)))-FIND("!",CELL("adresse",OFFSET(DMAV_Dienste!$E$6,K313-1,0)))),"Dienst")),HYPERLINK("#DMAV_Modell!"&amp;RIGHT(CELL("adresse",OFFSET(DMAV_Modell!$G$6,E313-1,0)),LEN(CELL("adresse",OFFSET(DMAV_Modell!$G$6,E313-1,0)))-FIND("!",CELL("adresse",OFFSET(DMAV_Modell!$G$6,E313-1,0)))),"Modell"))</f>
        <v>Modell</v>
      </c>
      <c r="Q313" s="85" t="str" cm="1">
        <f t="array" ref="Q313">IF(E313="",IF(K313="","",IF(INDEX(DMAV_Dienste!$H$6:$H$2006,K313)="","",INDEX(DMAV_Dienste!$H$6:$H$2006,K313))),IF(INDEX(DMAV_Modell!$J$6:$J$2006,E313)="","",INDEX(DMAV_Modell!$J$6:$J$2006,E313)))</f>
        <v>CLASS</v>
      </c>
      <c r="R313" s="86" t="str" cm="1">
        <f t="array" ref="R313">IF(E313="",IF(K313="","",IF(INDEX(DMAV_Dienste!$G$6:$G$2006,K313)="","",INDEX(DMAV_Dienste!$G$6:$G$2006,K313))),IF(INDEX(DMAV_Modell!$I$6:$I$2006,E313)="","",INDEX(DMAV_Modell!$I$6:$I$2006,E313)))</f>
        <v>HoheitsgrenzenAV</v>
      </c>
      <c r="S313" s="86" t="str" cm="1">
        <f t="array" ref="S313">IF(E313="",IF(K313="","",IF(INDEX(DMAV_Dienste!$I$6:$I$2006,K313)="","",INDEX(DMAV_Dienste!$I$6:$I$2006,K313))),IF(INDEX(DMAV_Modell!$K$6:$K$2006,E313)="","",INDEX(DMAV_Modell!$K$6:$K$2006,E313)))</f>
        <v>HHGNachfuehrung</v>
      </c>
      <c r="T313" s="86" t="str" cm="1">
        <f t="array" ref="T313">IF(E313="",IF(K313="","",IF(INDEX(DMAV_Dienste!$L$6:$L$2006,K313)="","",INDEX(DMAV_Dienste!$L$6:$L$2006,K313))),IF(INDEX(DMAV_Modell!$N$6:$N$2006,E313)="","",INDEX(DMAV_Modell!$N$6:$N$2006,E313)))</f>
        <v>GenehmigtAm</v>
      </c>
      <c r="U313" s="87" t="str" cm="1">
        <f t="array" aca="1" ref="U313" ca="1">IF(AND(F313="",L313=""),"",HYPERLINK("#"&amp;RIGHT(CELL("dateiname"),LEN(CELL("dateiname"))-FIND("]",CELL("dateiname")))&amp;"!"&amp;CELL("adresse",OFFSET($F$6,MATCH(IF(F313="",L313,F313),$E$6:$E$2000,0)-1,4)),"STRUCT"))</f>
        <v/>
      </c>
      <c r="V313" s="88" t="str" cm="1">
        <f t="array" aca="1" ref="V313" ca="1">IF(AND(G313="",M313=""),"",HYPERLINK("#"&amp;RIGHT(CELL("dateiname"),LEN(CELL("dateiname"))-FIND("]",CELL("dateiname")))&amp;"!"&amp;CELL("adresse",OFFSET($G$6,MATCH(IF(G313="",M313,G313),$E$6:$E$2000,0)-1,3)),"SUBSTRUCT"))</f>
        <v/>
      </c>
      <c r="X313" s="104"/>
      <c r="Z313" s="117" t="s">
        <v>3745</v>
      </c>
      <c r="AA313" s="118"/>
      <c r="AB313" s="119"/>
      <c r="AC313" s="120"/>
      <c r="AE313" s="109"/>
      <c r="AF313" s="110"/>
      <c r="AG313" s="111"/>
      <c r="AH313" s="112"/>
      <c r="AJ313" s="101" t="s">
        <v>3657</v>
      </c>
      <c r="AL313" s="68" t="str" cm="1">
        <f t="array" aca="1" ref="AL313" ca="1">IF(N313="-","",HYPERLINK("#'DM01-AV-CH'!"&amp;RIGHT(CELL("adresse",OFFSET('DM01-AV-CH'!$G$6,N313-1,0)),LEN(CELL("adresse",OFFSET('DM01-AV-CH'!$G$6,N313-1,0)))-FIND("!",CELL("adresse",OFFSET('DM01-AV-CH'!$G$6,N313-1,0)))),"Modell"))</f>
        <v>Modell</v>
      </c>
      <c r="AM313" s="96" t="str" cm="1">
        <f t="array" ref="AM313">IF($N313="-","",IF(INDEX('DM01-AV-CH'!$G$6:$G$2006,$N313)="","",INDEX('DM01-AV-CH'!$G$6:$G$2006,$N313)))</f>
        <v>Gemeindegrenzen</v>
      </c>
      <c r="AN313" s="97" t="str" cm="1">
        <f t="array" ref="AN313">IF($N313="-","",IF(INDEX('DM01-AV-CH'!$H$6:$H$2006,$N313)="","",INDEX('DM01-AV-CH'!$H$6:$H$2006,$N313)))</f>
        <v>GEMNachfuehrung</v>
      </c>
      <c r="AO313" s="98" t="str" cm="1">
        <f t="array" ref="AO313">IF($N313="-","",IF(INDEX('DM01-AV-CH'!$I$6:$I$2006,$N313)="","",INDEX('DM01-AV-CH'!$I$6:$I$2006,$N313)))</f>
        <v>Datum1</v>
      </c>
    </row>
    <row r="314" spans="1:41" x14ac:dyDescent="0.25">
      <c r="A314" s="201">
        <v>309</v>
      </c>
      <c r="B314" s="148" t="str" cm="1">
        <f t="array" ref="B314">IF(A314="","",INDEX(Korrelation!$E$4:$E$2004,A314))</f>
        <v>-</v>
      </c>
      <c r="C314" s="148">
        <f t="shared" si="40"/>
        <v>0</v>
      </c>
      <c r="D314" s="148">
        <f t="shared" si="41"/>
        <v>0</v>
      </c>
      <c r="E314" s="148" t="str">
        <f t="shared" si="42"/>
        <v/>
      </c>
      <c r="F314" s="148" t="str">
        <f t="shared" si="43"/>
        <v/>
      </c>
      <c r="G314" s="148" t="str">
        <f t="shared" si="44"/>
        <v/>
      </c>
      <c r="H314" s="148" t="str" cm="1">
        <f t="array" ref="H314">IF(A314="","",INDEX(Korrelation!$F$4:$F$2004,A314))</f>
        <v>-</v>
      </c>
      <c r="I314" s="148">
        <f t="shared" si="45"/>
        <v>0</v>
      </c>
      <c r="J314" s="148">
        <f t="shared" si="46"/>
        <v>0</v>
      </c>
      <c r="K314" s="148" t="str">
        <f t="shared" si="47"/>
        <v/>
      </c>
      <c r="L314" s="148" t="str">
        <f t="shared" si="48"/>
        <v/>
      </c>
      <c r="M314" s="148" t="str">
        <f t="shared" si="49"/>
        <v/>
      </c>
      <c r="N314" s="148" cm="1">
        <f t="array" ref="N314">IF(A314="","",INDEX(Korrelation!$G$4:$G$2004,A314))</f>
        <v>596</v>
      </c>
      <c r="O314" s="148"/>
      <c r="P314" s="68" t="str" cm="1">
        <f t="array" aca="1" ref="P314" ca="1">IF(E314="",IF(K314="","",HYPERLINK("#DMAV_Dienste!"&amp;RIGHT(CELL("adresse",OFFSET(DMAV_Dienste!$E$6,K314-1,0)),LEN(CELL("adresse",OFFSET(DMAV_Dienste!$E$6,K314-1,0)))-FIND("!",CELL("adresse",OFFSET(DMAV_Dienste!$E$6,K314-1,0)))),"Dienst")),HYPERLINK("#DMAV_Modell!"&amp;RIGHT(CELL("adresse",OFFSET(DMAV_Modell!$G$6,E314-1,0)),LEN(CELL("adresse",OFFSET(DMAV_Modell!$G$6,E314-1,0)))-FIND("!",CELL("adresse",OFFSET(DMAV_Modell!$G$6,E314-1,0)))),"Modell"))</f>
        <v/>
      </c>
      <c r="Q314" s="85" t="str" cm="1">
        <f t="array" ref="Q314">IF(E314="",IF(K314="","",IF(INDEX(DMAV_Dienste!$H$6:$H$2006,K314)="","",INDEX(DMAV_Dienste!$H$6:$H$2006,K314))),IF(INDEX(DMAV_Modell!$J$6:$J$2006,E314)="","",INDEX(DMAV_Modell!$J$6:$J$2006,E314)))</f>
        <v/>
      </c>
      <c r="R314" s="86" t="str" cm="1">
        <f t="array" ref="R314">IF(E314="",IF(K314="","",IF(INDEX(DMAV_Dienste!$G$6:$G$2006,K314)="","",INDEX(DMAV_Dienste!$G$6:$G$2006,K314))),IF(INDEX(DMAV_Modell!$I$6:$I$2006,E314)="","",INDEX(DMAV_Modell!$I$6:$I$2006,E314)))</f>
        <v/>
      </c>
      <c r="S314" s="86" t="str" cm="1">
        <f t="array" ref="S314">IF(E314="",IF(K314="","",IF(INDEX(DMAV_Dienste!$I$6:$I$2006,K314)="","",INDEX(DMAV_Dienste!$I$6:$I$2006,K314))),IF(INDEX(DMAV_Modell!$K$6:$K$2006,E314)="","",INDEX(DMAV_Modell!$K$6:$K$2006,E314)))</f>
        <v/>
      </c>
      <c r="T314" s="86" t="str" cm="1">
        <f t="array" ref="T314">IF(E314="",IF(K314="","",IF(INDEX(DMAV_Dienste!$L$6:$L$2006,K314)="","",INDEX(DMAV_Dienste!$L$6:$L$2006,K314))),IF(INDEX(DMAV_Modell!$N$6:$N$2006,E314)="","",INDEX(DMAV_Modell!$N$6:$N$2006,E314)))</f>
        <v/>
      </c>
      <c r="U314" s="87" t="str" cm="1">
        <f t="array" aca="1" ref="U314" ca="1">IF(AND(F314="",L314=""),"",HYPERLINK("#"&amp;RIGHT(CELL("dateiname"),LEN(CELL("dateiname"))-FIND("]",CELL("dateiname")))&amp;"!"&amp;CELL("adresse",OFFSET($F$6,MATCH(IF(F314="",L314,F314),$E$6:$E$2000,0)-1,4)),"STRUCT"))</f>
        <v/>
      </c>
      <c r="V314" s="88" t="str" cm="1">
        <f t="array" aca="1" ref="V314" ca="1">IF(AND(G314="",M314=""),"",HYPERLINK("#"&amp;RIGHT(CELL("dateiname"),LEN(CELL("dateiname"))-FIND("]",CELL("dateiname")))&amp;"!"&amp;CELL("adresse",OFFSET($G$6,MATCH(IF(G314="",M314,G314),$E$6:$E$2000,0)-1,3)),"SUBSTRUCT"))</f>
        <v/>
      </c>
      <c r="X314" s="104"/>
      <c r="Z314" s="117"/>
      <c r="AA314" s="118"/>
      <c r="AB314" s="119"/>
      <c r="AC314" s="120"/>
      <c r="AE314" s="109"/>
      <c r="AF314" s="110"/>
      <c r="AG314" s="111"/>
      <c r="AH314" s="112"/>
      <c r="AJ314" s="101"/>
      <c r="AL314" s="68" t="str" cm="1">
        <f t="array" aca="1" ref="AL314" ca="1">IF(N314="-","",HYPERLINK("#'DM01-AV-CH'!"&amp;RIGHT(CELL("adresse",OFFSET('DM01-AV-CH'!$G$6,N314-1,0)),LEN(CELL("adresse",OFFSET('DM01-AV-CH'!$G$6,N314-1,0)))-FIND("!",CELL("adresse",OFFSET('DM01-AV-CH'!$G$6,N314-1,0)))),"Modell"))</f>
        <v>Modell</v>
      </c>
      <c r="AM314" s="96" t="str" cm="1">
        <f t="array" ref="AM314">IF($N314="-","",IF(INDEX('DM01-AV-CH'!$G$6:$G$2006,$N314)="","",INDEX('DM01-AV-CH'!$G$6:$G$2006,$N314)))</f>
        <v>Gemeindegrenzen</v>
      </c>
      <c r="AN314" s="97" t="str" cm="1">
        <f t="array" ref="AN314">IF($N314="-","",IF(INDEX('DM01-AV-CH'!$H$6:$H$2006,$N314)="","",INDEX('DM01-AV-CH'!$H$6:$H$2006,$N314)))</f>
        <v>Hoheitsgrenzpunkt</v>
      </c>
      <c r="AO314" s="98" t="str" cm="1">
        <f t="array" ref="AO314">IF($N314="-","",IF(INDEX('DM01-AV-CH'!$I$6:$I$2006,$N314)="","",INDEX('DM01-AV-CH'!$I$6:$I$2006,$N314)))</f>
        <v>Entstehung</v>
      </c>
    </row>
    <row r="315" spans="1:41" ht="128.25" x14ac:dyDescent="0.25">
      <c r="A315" s="201">
        <v>310</v>
      </c>
      <c r="B315" s="148" t="str" cm="1">
        <f t="array" ref="B315">IF(A315="","",INDEX(Korrelation!$E$4:$E$2004,A315))</f>
        <v>-</v>
      </c>
      <c r="C315" s="148">
        <f t="shared" si="40"/>
        <v>0</v>
      </c>
      <c r="D315" s="148">
        <f t="shared" si="41"/>
        <v>0</v>
      </c>
      <c r="E315" s="148" t="str">
        <f t="shared" si="42"/>
        <v/>
      </c>
      <c r="F315" s="148" t="str">
        <f t="shared" si="43"/>
        <v/>
      </c>
      <c r="G315" s="148" t="str">
        <f t="shared" si="44"/>
        <v/>
      </c>
      <c r="H315" s="148" t="str" cm="1">
        <f t="array" ref="H315">IF(A315="","",INDEX(Korrelation!$F$4:$F$2004,A315))</f>
        <v>-</v>
      </c>
      <c r="I315" s="148">
        <f t="shared" si="45"/>
        <v>0</v>
      </c>
      <c r="J315" s="148">
        <f t="shared" si="46"/>
        <v>0</v>
      </c>
      <c r="K315" s="148" t="str">
        <f t="shared" si="47"/>
        <v/>
      </c>
      <c r="L315" s="148" t="str">
        <f t="shared" si="48"/>
        <v/>
      </c>
      <c r="M315" s="148" t="str">
        <f t="shared" si="49"/>
        <v/>
      </c>
      <c r="N315" s="148" cm="1">
        <f t="array" ref="N315">IF(A315="","",INDEX(Korrelation!$G$4:$G$2004,A315))</f>
        <v>597</v>
      </c>
      <c r="O315" s="148"/>
      <c r="P315" s="68" t="str" cm="1">
        <f t="array" aca="1" ref="P315" ca="1">IF(E315="",IF(K315="","",HYPERLINK("#DMAV_Dienste!"&amp;RIGHT(CELL("adresse",OFFSET(DMAV_Dienste!$E$6,K315-1,0)),LEN(CELL("adresse",OFFSET(DMAV_Dienste!$E$6,K315-1,0)))-FIND("!",CELL("adresse",OFFSET(DMAV_Dienste!$E$6,K315-1,0)))),"Dienst")),HYPERLINK("#DMAV_Modell!"&amp;RIGHT(CELL("adresse",OFFSET(DMAV_Modell!$G$6,E315-1,0)),LEN(CELL("adresse",OFFSET(DMAV_Modell!$G$6,E315-1,0)))-FIND("!",CELL("adresse",OFFSET(DMAV_Modell!$G$6,E315-1,0)))),"Modell"))</f>
        <v/>
      </c>
      <c r="Q315" s="85" t="str" cm="1">
        <f t="array" ref="Q315">IF(E315="",IF(K315="","",IF(INDEX(DMAV_Dienste!$H$6:$H$2006,K315)="","",INDEX(DMAV_Dienste!$H$6:$H$2006,K315))),IF(INDEX(DMAV_Modell!$J$6:$J$2006,E315)="","",INDEX(DMAV_Modell!$J$6:$J$2006,E315)))</f>
        <v/>
      </c>
      <c r="R315" s="86" t="str" cm="1">
        <f t="array" ref="R315">IF(E315="",IF(K315="","",IF(INDEX(DMAV_Dienste!$G$6:$G$2006,K315)="","",INDEX(DMAV_Dienste!$G$6:$G$2006,K315))),IF(INDEX(DMAV_Modell!$I$6:$I$2006,E315)="","",INDEX(DMAV_Modell!$I$6:$I$2006,E315)))</f>
        <v/>
      </c>
      <c r="S315" s="86" t="str" cm="1">
        <f t="array" ref="S315">IF(E315="",IF(K315="","",IF(INDEX(DMAV_Dienste!$I$6:$I$2006,K315)="","",INDEX(DMAV_Dienste!$I$6:$I$2006,K315))),IF(INDEX(DMAV_Modell!$K$6:$K$2006,E315)="","",INDEX(DMAV_Modell!$K$6:$K$2006,E315)))</f>
        <v/>
      </c>
      <c r="T315" s="86" t="str" cm="1">
        <f t="array" ref="T315">IF(E315="",IF(K315="","",IF(INDEX(DMAV_Dienste!$L$6:$L$2006,K315)="","",INDEX(DMAV_Dienste!$L$6:$L$2006,K315))),IF(INDEX(DMAV_Modell!$N$6:$N$2006,E315)="","",INDEX(DMAV_Modell!$N$6:$N$2006,E315)))</f>
        <v/>
      </c>
      <c r="U315" s="87" t="str" cm="1">
        <f t="array" aca="1" ref="U315" ca="1">IF(AND(F315="",L315=""),"",HYPERLINK("#"&amp;RIGHT(CELL("dateiname"),LEN(CELL("dateiname"))-FIND("]",CELL("dateiname")))&amp;"!"&amp;CELL("adresse",OFFSET($F$6,MATCH(IF(F315="",L315,F315),$E$6:$E$2000,0)-1,4)),"STRUCT"))</f>
        <v/>
      </c>
      <c r="V315" s="88" t="str" cm="1">
        <f t="array" aca="1" ref="V315" ca="1">IF(AND(G315="",M315=""),"",HYPERLINK("#"&amp;RIGHT(CELL("dateiname"),LEN(CELL("dateiname"))-FIND("]",CELL("dateiname")))&amp;"!"&amp;CELL("adresse",OFFSET($G$6,MATCH(IF(G315="",M315,G315),$E$6:$E$2000,0)-1,3)),"SUBSTRUCT"))</f>
        <v/>
      </c>
      <c r="X315" s="104"/>
      <c r="Z315" s="117" t="s">
        <v>3934</v>
      </c>
      <c r="AA315" s="118" t="s">
        <v>3588</v>
      </c>
      <c r="AB315" s="119" t="s">
        <v>3660</v>
      </c>
      <c r="AC315" s="120" t="s">
        <v>3661</v>
      </c>
      <c r="AE315" s="109"/>
      <c r="AF315" s="110"/>
      <c r="AG315" s="111"/>
      <c r="AH315" s="112"/>
      <c r="AJ315" s="101"/>
      <c r="AL315" s="68" t="str" cm="1">
        <f t="array" aca="1" ref="AL315" ca="1">IF(N315="-","",HYPERLINK("#'DM01-AV-CH'!"&amp;RIGHT(CELL("adresse",OFFSET('DM01-AV-CH'!$G$6,N315-1,0)),LEN(CELL("adresse",OFFSET('DM01-AV-CH'!$G$6,N315-1,0)))-FIND("!",CELL("adresse",OFFSET('DM01-AV-CH'!$G$6,N315-1,0)))),"Modell"))</f>
        <v>Modell</v>
      </c>
      <c r="AM315" s="96" t="str" cm="1">
        <f t="array" ref="AM315">IF($N315="-","",IF(INDEX('DM01-AV-CH'!$G$6:$G$2006,$N315)="","",INDEX('DM01-AV-CH'!$G$6:$G$2006,$N315)))</f>
        <v>Gemeindegrenzen</v>
      </c>
      <c r="AN315" s="97" t="str" cm="1">
        <f t="array" ref="AN315">IF($N315="-","",IF(INDEX('DM01-AV-CH'!$H$6:$H$2006,$N315)="","",INDEX('DM01-AV-CH'!$H$6:$H$2006,$N315)))</f>
        <v>Hoheitsgrenzpunkt</v>
      </c>
      <c r="AO315" s="98" t="str" cm="1">
        <f t="array" ref="AO315">IF($N315="-","",IF(INDEX('DM01-AV-CH'!$I$6:$I$2006,$N315)="","",INDEX('DM01-AV-CH'!$I$6:$I$2006,$N315)))</f>
        <v>Identifikator</v>
      </c>
    </row>
    <row r="316" spans="1:41" ht="128.25" x14ac:dyDescent="0.25">
      <c r="A316" s="201">
        <v>311</v>
      </c>
      <c r="B316" s="148" t="str" cm="1">
        <f t="array" ref="B316">IF(A316="","",INDEX(Korrelation!$E$4:$E$2004,A316))</f>
        <v>-</v>
      </c>
      <c r="C316" s="148">
        <f t="shared" si="40"/>
        <v>0</v>
      </c>
      <c r="D316" s="148">
        <f t="shared" si="41"/>
        <v>0</v>
      </c>
      <c r="E316" s="148" t="str">
        <f t="shared" si="42"/>
        <v/>
      </c>
      <c r="F316" s="148" t="str">
        <f t="shared" si="43"/>
        <v/>
      </c>
      <c r="G316" s="148" t="str">
        <f t="shared" si="44"/>
        <v/>
      </c>
      <c r="H316" s="148" t="str" cm="1">
        <f t="array" ref="H316">IF(A316="","",INDEX(Korrelation!$F$4:$F$2004,A316))</f>
        <v>-</v>
      </c>
      <c r="I316" s="148">
        <f t="shared" si="45"/>
        <v>0</v>
      </c>
      <c r="J316" s="148">
        <f t="shared" si="46"/>
        <v>0</v>
      </c>
      <c r="K316" s="148" t="str">
        <f t="shared" si="47"/>
        <v/>
      </c>
      <c r="L316" s="148" t="str">
        <f t="shared" si="48"/>
        <v/>
      </c>
      <c r="M316" s="148" t="str">
        <f t="shared" si="49"/>
        <v/>
      </c>
      <c r="N316" s="148" cm="1">
        <f t="array" ref="N316">IF(A316="","",INDEX(Korrelation!$G$4:$G$2004,A316))</f>
        <v>598</v>
      </c>
      <c r="O316" s="148"/>
      <c r="P316" s="68" t="str" cm="1">
        <f t="array" aca="1" ref="P316" ca="1">IF(E316="",IF(K316="","",HYPERLINK("#DMAV_Dienste!"&amp;RIGHT(CELL("adresse",OFFSET(DMAV_Dienste!$E$6,K316-1,0)),LEN(CELL("adresse",OFFSET(DMAV_Dienste!$E$6,K316-1,0)))-FIND("!",CELL("adresse",OFFSET(DMAV_Dienste!$E$6,K316-1,0)))),"Dienst")),HYPERLINK("#DMAV_Modell!"&amp;RIGHT(CELL("adresse",OFFSET(DMAV_Modell!$G$6,E316-1,0)),LEN(CELL("adresse",OFFSET(DMAV_Modell!$G$6,E316-1,0)))-FIND("!",CELL("adresse",OFFSET(DMAV_Modell!$G$6,E316-1,0)))),"Modell"))</f>
        <v/>
      </c>
      <c r="Q316" s="85" t="str" cm="1">
        <f t="array" ref="Q316">IF(E316="",IF(K316="","",IF(INDEX(DMAV_Dienste!$H$6:$H$2006,K316)="","",INDEX(DMAV_Dienste!$H$6:$H$2006,K316))),IF(INDEX(DMAV_Modell!$J$6:$J$2006,E316)="","",INDEX(DMAV_Modell!$J$6:$J$2006,E316)))</f>
        <v/>
      </c>
      <c r="R316" s="86" t="str" cm="1">
        <f t="array" ref="R316">IF(E316="",IF(K316="","",IF(INDEX(DMAV_Dienste!$G$6:$G$2006,K316)="","",INDEX(DMAV_Dienste!$G$6:$G$2006,K316))),IF(INDEX(DMAV_Modell!$I$6:$I$2006,E316)="","",INDEX(DMAV_Modell!$I$6:$I$2006,E316)))</f>
        <v/>
      </c>
      <c r="S316" s="86" t="str" cm="1">
        <f t="array" ref="S316">IF(E316="",IF(K316="","",IF(INDEX(DMAV_Dienste!$I$6:$I$2006,K316)="","",INDEX(DMAV_Dienste!$I$6:$I$2006,K316))),IF(INDEX(DMAV_Modell!$K$6:$K$2006,E316)="","",INDEX(DMAV_Modell!$K$6:$K$2006,E316)))</f>
        <v/>
      </c>
      <c r="T316" s="86" t="str" cm="1">
        <f t="array" ref="T316">IF(E316="",IF(K316="","",IF(INDEX(DMAV_Dienste!$L$6:$L$2006,K316)="","",INDEX(DMAV_Dienste!$L$6:$L$2006,K316))),IF(INDEX(DMAV_Modell!$N$6:$N$2006,E316)="","",INDEX(DMAV_Modell!$N$6:$N$2006,E316)))</f>
        <v/>
      </c>
      <c r="U316" s="87" t="str" cm="1">
        <f t="array" aca="1" ref="U316" ca="1">IF(AND(F316="",L316=""),"",HYPERLINK("#"&amp;RIGHT(CELL("dateiname"),LEN(CELL("dateiname"))-FIND("]",CELL("dateiname")))&amp;"!"&amp;CELL("adresse",OFFSET($F$6,MATCH(IF(F316="",L316,F316),$E$6:$E$2000,0)-1,4)),"STRUCT"))</f>
        <v/>
      </c>
      <c r="V316" s="88" t="str" cm="1">
        <f t="array" aca="1" ref="V316" ca="1">IF(AND(G316="",M316=""),"",HYPERLINK("#"&amp;RIGHT(CELL("dateiname"),LEN(CELL("dateiname"))-FIND("]",CELL("dateiname")))&amp;"!"&amp;CELL("adresse",OFFSET($G$6,MATCH(IF(G316="",M316,G316),$E$6:$E$2000,0)-1,3)),"SUBSTRUCT"))</f>
        <v/>
      </c>
      <c r="X316" s="104"/>
      <c r="Z316" s="117" t="s">
        <v>3934</v>
      </c>
      <c r="AA316" s="118" t="s">
        <v>3588</v>
      </c>
      <c r="AB316" s="119" t="s">
        <v>3662</v>
      </c>
      <c r="AC316" s="120" t="s">
        <v>3661</v>
      </c>
      <c r="AE316" s="109"/>
      <c r="AF316" s="110"/>
      <c r="AG316" s="111"/>
      <c r="AH316" s="112"/>
      <c r="AJ316" s="101"/>
      <c r="AL316" s="68" t="str" cm="1">
        <f t="array" aca="1" ref="AL316" ca="1">IF(N316="-","",HYPERLINK("#'DM01-AV-CH'!"&amp;RIGHT(CELL("adresse",OFFSET('DM01-AV-CH'!$G$6,N316-1,0)),LEN(CELL("adresse",OFFSET('DM01-AV-CH'!$G$6,N316-1,0)))-FIND("!",CELL("adresse",OFFSET('DM01-AV-CH'!$G$6,N316-1,0)))),"Modell"))</f>
        <v>Modell</v>
      </c>
      <c r="AM316" s="96" t="str" cm="1">
        <f t="array" ref="AM316">IF($N316="-","",IF(INDEX('DM01-AV-CH'!$G$6:$G$2006,$N316)="","",INDEX('DM01-AV-CH'!$G$6:$G$2006,$N316)))</f>
        <v>Gemeindegrenzen</v>
      </c>
      <c r="AN316" s="97" t="str" cm="1">
        <f t="array" ref="AN316">IF($N316="-","",IF(INDEX('DM01-AV-CH'!$H$6:$H$2006,$N316)="","",INDEX('DM01-AV-CH'!$H$6:$H$2006,$N316)))</f>
        <v>Hoheitsgrenzpunkt</v>
      </c>
      <c r="AO316" s="98" t="str" cm="1">
        <f t="array" ref="AO316">IF($N316="-","",IF(INDEX('DM01-AV-CH'!$I$6:$I$2006,$N316)="","",INDEX('DM01-AV-CH'!$I$6:$I$2006,$N316)))</f>
        <v>Geometrie</v>
      </c>
    </row>
    <row r="317" spans="1:41" ht="128.25" x14ac:dyDescent="0.25">
      <c r="A317" s="201">
        <v>312</v>
      </c>
      <c r="B317" s="148" t="str" cm="1">
        <f t="array" ref="B317">IF(A317="","",INDEX(Korrelation!$E$4:$E$2004,A317))</f>
        <v>-</v>
      </c>
      <c r="C317" s="148">
        <f t="shared" si="40"/>
        <v>0</v>
      </c>
      <c r="D317" s="148">
        <f t="shared" si="41"/>
        <v>0</v>
      </c>
      <c r="E317" s="148" t="str">
        <f t="shared" si="42"/>
        <v/>
      </c>
      <c r="F317" s="148" t="str">
        <f t="shared" si="43"/>
        <v/>
      </c>
      <c r="G317" s="148" t="str">
        <f t="shared" si="44"/>
        <v/>
      </c>
      <c r="H317" s="148" t="str" cm="1">
        <f t="array" ref="H317">IF(A317="","",INDEX(Korrelation!$F$4:$F$2004,A317))</f>
        <v>-</v>
      </c>
      <c r="I317" s="148">
        <f t="shared" si="45"/>
        <v>0</v>
      </c>
      <c r="J317" s="148">
        <f t="shared" si="46"/>
        <v>0</v>
      </c>
      <c r="K317" s="148" t="str">
        <f t="shared" si="47"/>
        <v/>
      </c>
      <c r="L317" s="148" t="str">
        <f t="shared" si="48"/>
        <v/>
      </c>
      <c r="M317" s="148" t="str">
        <f t="shared" si="49"/>
        <v/>
      </c>
      <c r="N317" s="148" cm="1">
        <f t="array" ref="N317">IF(A317="","",INDEX(Korrelation!$G$4:$G$2004,A317))</f>
        <v>599</v>
      </c>
      <c r="O317" s="148"/>
      <c r="P317" s="68" t="str" cm="1">
        <f t="array" aca="1" ref="P317" ca="1">IF(E317="",IF(K317="","",HYPERLINK("#DMAV_Dienste!"&amp;RIGHT(CELL("adresse",OFFSET(DMAV_Dienste!$E$6,K317-1,0)),LEN(CELL("adresse",OFFSET(DMAV_Dienste!$E$6,K317-1,0)))-FIND("!",CELL("adresse",OFFSET(DMAV_Dienste!$E$6,K317-1,0)))),"Dienst")),HYPERLINK("#DMAV_Modell!"&amp;RIGHT(CELL("adresse",OFFSET(DMAV_Modell!$G$6,E317-1,0)),LEN(CELL("adresse",OFFSET(DMAV_Modell!$G$6,E317-1,0)))-FIND("!",CELL("adresse",OFFSET(DMAV_Modell!$G$6,E317-1,0)))),"Modell"))</f>
        <v/>
      </c>
      <c r="Q317" s="85" t="str" cm="1">
        <f t="array" ref="Q317">IF(E317="",IF(K317="","",IF(INDEX(DMAV_Dienste!$H$6:$H$2006,K317)="","",INDEX(DMAV_Dienste!$H$6:$H$2006,K317))),IF(INDEX(DMAV_Modell!$J$6:$J$2006,E317)="","",INDEX(DMAV_Modell!$J$6:$J$2006,E317)))</f>
        <v/>
      </c>
      <c r="R317" s="86" t="str" cm="1">
        <f t="array" ref="R317">IF(E317="",IF(K317="","",IF(INDEX(DMAV_Dienste!$G$6:$G$2006,K317)="","",INDEX(DMAV_Dienste!$G$6:$G$2006,K317))),IF(INDEX(DMAV_Modell!$I$6:$I$2006,E317)="","",INDEX(DMAV_Modell!$I$6:$I$2006,E317)))</f>
        <v/>
      </c>
      <c r="S317" s="86" t="str" cm="1">
        <f t="array" ref="S317">IF(E317="",IF(K317="","",IF(INDEX(DMAV_Dienste!$I$6:$I$2006,K317)="","",INDEX(DMAV_Dienste!$I$6:$I$2006,K317))),IF(INDEX(DMAV_Modell!$K$6:$K$2006,E317)="","",INDEX(DMAV_Modell!$K$6:$K$2006,E317)))</f>
        <v/>
      </c>
      <c r="T317" s="86" t="str" cm="1">
        <f t="array" ref="T317">IF(E317="",IF(K317="","",IF(INDEX(DMAV_Dienste!$L$6:$L$2006,K317)="","",INDEX(DMAV_Dienste!$L$6:$L$2006,K317))),IF(INDEX(DMAV_Modell!$N$6:$N$2006,E317)="","",INDEX(DMAV_Modell!$N$6:$N$2006,E317)))</f>
        <v/>
      </c>
      <c r="U317" s="87" t="str" cm="1">
        <f t="array" aca="1" ref="U317" ca="1">IF(AND(F317="",L317=""),"",HYPERLINK("#"&amp;RIGHT(CELL("dateiname"),LEN(CELL("dateiname"))-FIND("]",CELL("dateiname")))&amp;"!"&amp;CELL("adresse",OFFSET($F$6,MATCH(IF(F317="",L317,F317),$E$6:$E$2000,0)-1,4)),"STRUCT"))</f>
        <v/>
      </c>
      <c r="V317" s="88" t="str" cm="1">
        <f t="array" aca="1" ref="V317" ca="1">IF(AND(G317="",M317=""),"",HYPERLINK("#"&amp;RIGHT(CELL("dateiname"),LEN(CELL("dateiname"))-FIND("]",CELL("dateiname")))&amp;"!"&amp;CELL("adresse",OFFSET($G$6,MATCH(IF(G317="",M317,G317),$E$6:$E$2000,0)-1,3)),"SUBSTRUCT"))</f>
        <v/>
      </c>
      <c r="X317" s="104"/>
      <c r="Z317" s="117" t="s">
        <v>3934</v>
      </c>
      <c r="AA317" s="118" t="s">
        <v>3588</v>
      </c>
      <c r="AB317" s="119" t="s">
        <v>3663</v>
      </c>
      <c r="AC317" s="120" t="s">
        <v>3661</v>
      </c>
      <c r="AE317" s="109"/>
      <c r="AF317" s="110"/>
      <c r="AG317" s="111"/>
      <c r="AH317" s="112"/>
      <c r="AJ317" s="101"/>
      <c r="AL317" s="68" t="str" cm="1">
        <f t="array" aca="1" ref="AL317" ca="1">IF(N317="-","",HYPERLINK("#'DM01-AV-CH'!"&amp;RIGHT(CELL("adresse",OFFSET('DM01-AV-CH'!$G$6,N317-1,0)),LEN(CELL("adresse",OFFSET('DM01-AV-CH'!$G$6,N317-1,0)))-FIND("!",CELL("adresse",OFFSET('DM01-AV-CH'!$G$6,N317-1,0)))),"Modell"))</f>
        <v>Modell</v>
      </c>
      <c r="AM317" s="96" t="str" cm="1">
        <f t="array" ref="AM317">IF($N317="-","",IF(INDEX('DM01-AV-CH'!$G$6:$G$2006,$N317)="","",INDEX('DM01-AV-CH'!$G$6:$G$2006,$N317)))</f>
        <v>Gemeindegrenzen</v>
      </c>
      <c r="AN317" s="97" t="str" cm="1">
        <f t="array" ref="AN317">IF($N317="-","",IF(INDEX('DM01-AV-CH'!$H$6:$H$2006,$N317)="","",INDEX('DM01-AV-CH'!$H$6:$H$2006,$N317)))</f>
        <v>Hoheitsgrenzpunkt</v>
      </c>
      <c r="AO317" s="98" t="str" cm="1">
        <f t="array" ref="AO317">IF($N317="-","",IF(INDEX('DM01-AV-CH'!$I$6:$I$2006,$N317)="","",INDEX('DM01-AV-CH'!$I$6:$I$2006,$N317)))</f>
        <v>LageGen</v>
      </c>
    </row>
    <row r="318" spans="1:41" ht="128.25" x14ac:dyDescent="0.25">
      <c r="A318" s="201">
        <v>313</v>
      </c>
      <c r="B318" s="148" t="str" cm="1">
        <f t="array" ref="B318">IF(A318="","",INDEX(Korrelation!$E$4:$E$2004,A318))</f>
        <v>-</v>
      </c>
      <c r="C318" s="148">
        <f t="shared" si="40"/>
        <v>0</v>
      </c>
      <c r="D318" s="148">
        <f t="shared" si="41"/>
        <v>0</v>
      </c>
      <c r="E318" s="148" t="str">
        <f t="shared" si="42"/>
        <v/>
      </c>
      <c r="F318" s="148" t="str">
        <f t="shared" si="43"/>
        <v/>
      </c>
      <c r="G318" s="148" t="str">
        <f t="shared" si="44"/>
        <v/>
      </c>
      <c r="H318" s="148" t="str" cm="1">
        <f t="array" ref="H318">IF(A318="","",INDEX(Korrelation!$F$4:$F$2004,A318))</f>
        <v>-</v>
      </c>
      <c r="I318" s="148">
        <f t="shared" si="45"/>
        <v>0</v>
      </c>
      <c r="J318" s="148">
        <f t="shared" si="46"/>
        <v>0</v>
      </c>
      <c r="K318" s="148" t="str">
        <f t="shared" si="47"/>
        <v/>
      </c>
      <c r="L318" s="148" t="str">
        <f t="shared" si="48"/>
        <v/>
      </c>
      <c r="M318" s="148" t="str">
        <f t="shared" si="49"/>
        <v/>
      </c>
      <c r="N318" s="148" cm="1">
        <f t="array" ref="N318">IF(A318="","",INDEX(Korrelation!$G$4:$G$2004,A318))</f>
        <v>600</v>
      </c>
      <c r="O318" s="148"/>
      <c r="P318" s="68" t="str" cm="1">
        <f t="array" aca="1" ref="P318" ca="1">IF(E318="",IF(K318="","",HYPERLINK("#DMAV_Dienste!"&amp;RIGHT(CELL("adresse",OFFSET(DMAV_Dienste!$E$6,K318-1,0)),LEN(CELL("adresse",OFFSET(DMAV_Dienste!$E$6,K318-1,0)))-FIND("!",CELL("adresse",OFFSET(DMAV_Dienste!$E$6,K318-1,0)))),"Dienst")),HYPERLINK("#DMAV_Modell!"&amp;RIGHT(CELL("adresse",OFFSET(DMAV_Modell!$G$6,E318-1,0)),LEN(CELL("adresse",OFFSET(DMAV_Modell!$G$6,E318-1,0)))-FIND("!",CELL("adresse",OFFSET(DMAV_Modell!$G$6,E318-1,0)))),"Modell"))</f>
        <v/>
      </c>
      <c r="Q318" s="85" t="str" cm="1">
        <f t="array" ref="Q318">IF(E318="",IF(K318="","",IF(INDEX(DMAV_Dienste!$H$6:$H$2006,K318)="","",INDEX(DMAV_Dienste!$H$6:$H$2006,K318))),IF(INDEX(DMAV_Modell!$J$6:$J$2006,E318)="","",INDEX(DMAV_Modell!$J$6:$J$2006,E318)))</f>
        <v/>
      </c>
      <c r="R318" s="86" t="str" cm="1">
        <f t="array" ref="R318">IF(E318="",IF(K318="","",IF(INDEX(DMAV_Dienste!$G$6:$G$2006,K318)="","",INDEX(DMAV_Dienste!$G$6:$G$2006,K318))),IF(INDEX(DMAV_Modell!$I$6:$I$2006,E318)="","",INDEX(DMAV_Modell!$I$6:$I$2006,E318)))</f>
        <v/>
      </c>
      <c r="S318" s="86" t="str" cm="1">
        <f t="array" ref="S318">IF(E318="",IF(K318="","",IF(INDEX(DMAV_Dienste!$I$6:$I$2006,K318)="","",INDEX(DMAV_Dienste!$I$6:$I$2006,K318))),IF(INDEX(DMAV_Modell!$K$6:$K$2006,E318)="","",INDEX(DMAV_Modell!$K$6:$K$2006,E318)))</f>
        <v/>
      </c>
      <c r="T318" s="86" t="str" cm="1">
        <f t="array" ref="T318">IF(E318="",IF(K318="","",IF(INDEX(DMAV_Dienste!$L$6:$L$2006,K318)="","",INDEX(DMAV_Dienste!$L$6:$L$2006,K318))),IF(INDEX(DMAV_Modell!$N$6:$N$2006,E318)="","",INDEX(DMAV_Modell!$N$6:$N$2006,E318)))</f>
        <v/>
      </c>
      <c r="U318" s="87" t="str" cm="1">
        <f t="array" aca="1" ref="U318" ca="1">IF(AND(F318="",L318=""),"",HYPERLINK("#"&amp;RIGHT(CELL("dateiname"),LEN(CELL("dateiname"))-FIND("]",CELL("dateiname")))&amp;"!"&amp;CELL("adresse",OFFSET($F$6,MATCH(IF(F318="",L318,F318),$E$6:$E$2000,0)-1,4)),"STRUCT"))</f>
        <v/>
      </c>
      <c r="V318" s="88" t="str" cm="1">
        <f t="array" aca="1" ref="V318" ca="1">IF(AND(G318="",M318=""),"",HYPERLINK("#"&amp;RIGHT(CELL("dateiname"),LEN(CELL("dateiname"))-FIND("]",CELL("dateiname")))&amp;"!"&amp;CELL("adresse",OFFSET($G$6,MATCH(IF(G318="",M318,G318),$E$6:$E$2000,0)-1,3)),"SUBSTRUCT"))</f>
        <v/>
      </c>
      <c r="X318" s="104"/>
      <c r="Z318" s="117" t="s">
        <v>3934</v>
      </c>
      <c r="AA318" s="118" t="s">
        <v>3588</v>
      </c>
      <c r="AB318" s="119" t="s">
        <v>3664</v>
      </c>
      <c r="AC318" s="120" t="s">
        <v>3661</v>
      </c>
      <c r="AE318" s="109"/>
      <c r="AF318" s="110"/>
      <c r="AG318" s="111"/>
      <c r="AH318" s="112"/>
      <c r="AJ318" s="101"/>
      <c r="AL318" s="68" t="str" cm="1">
        <f t="array" aca="1" ref="AL318" ca="1">IF(N318="-","",HYPERLINK("#'DM01-AV-CH'!"&amp;RIGHT(CELL("adresse",OFFSET('DM01-AV-CH'!$G$6,N318-1,0)),LEN(CELL("adresse",OFFSET('DM01-AV-CH'!$G$6,N318-1,0)))-FIND("!",CELL("adresse",OFFSET('DM01-AV-CH'!$G$6,N318-1,0)))),"Modell"))</f>
        <v>Modell</v>
      </c>
      <c r="AM318" s="96" t="str" cm="1">
        <f t="array" ref="AM318">IF($N318="-","",IF(INDEX('DM01-AV-CH'!$G$6:$G$2006,$N318)="","",INDEX('DM01-AV-CH'!$G$6:$G$2006,$N318)))</f>
        <v>Gemeindegrenzen</v>
      </c>
      <c r="AN318" s="97" t="str" cm="1">
        <f t="array" ref="AN318">IF($N318="-","",IF(INDEX('DM01-AV-CH'!$H$6:$H$2006,$N318)="","",INDEX('DM01-AV-CH'!$H$6:$H$2006,$N318)))</f>
        <v>Hoheitsgrenzpunkt</v>
      </c>
      <c r="AO318" s="98" t="str" cm="1">
        <f t="array" ref="AO318">IF($N318="-","",IF(INDEX('DM01-AV-CH'!$I$6:$I$2006,$N318)="","",INDEX('DM01-AV-CH'!$I$6:$I$2006,$N318)))</f>
        <v>LageZuv</v>
      </c>
    </row>
    <row r="319" spans="1:41" ht="128.25" x14ac:dyDescent="0.25">
      <c r="A319" s="201">
        <v>314</v>
      </c>
      <c r="B319" s="148" t="str" cm="1">
        <f t="array" ref="B319">IF(A319="","",INDEX(Korrelation!$E$4:$E$2004,A319))</f>
        <v>-</v>
      </c>
      <c r="C319" s="148">
        <f t="shared" si="40"/>
        <v>0</v>
      </c>
      <c r="D319" s="148">
        <f t="shared" si="41"/>
        <v>0</v>
      </c>
      <c r="E319" s="148" t="str">
        <f t="shared" si="42"/>
        <v/>
      </c>
      <c r="F319" s="148" t="str">
        <f t="shared" si="43"/>
        <v/>
      </c>
      <c r="G319" s="148" t="str">
        <f t="shared" si="44"/>
        <v/>
      </c>
      <c r="H319" s="148" t="str" cm="1">
        <f t="array" ref="H319">IF(A319="","",INDEX(Korrelation!$F$4:$F$2004,A319))</f>
        <v>-</v>
      </c>
      <c r="I319" s="148">
        <f t="shared" si="45"/>
        <v>0</v>
      </c>
      <c r="J319" s="148">
        <f t="shared" si="46"/>
        <v>0</v>
      </c>
      <c r="K319" s="148" t="str">
        <f t="shared" si="47"/>
        <v/>
      </c>
      <c r="L319" s="148" t="str">
        <f t="shared" si="48"/>
        <v/>
      </c>
      <c r="M319" s="148" t="str">
        <f t="shared" si="49"/>
        <v/>
      </c>
      <c r="N319" s="148" cm="1">
        <f t="array" ref="N319">IF(A319="","",INDEX(Korrelation!$G$4:$G$2004,A319))</f>
        <v>601</v>
      </c>
      <c r="O319" s="148"/>
      <c r="P319" s="68" t="str" cm="1">
        <f t="array" aca="1" ref="P319" ca="1">IF(E319="",IF(K319="","",HYPERLINK("#DMAV_Dienste!"&amp;RIGHT(CELL("adresse",OFFSET(DMAV_Dienste!$E$6,K319-1,0)),LEN(CELL("adresse",OFFSET(DMAV_Dienste!$E$6,K319-1,0)))-FIND("!",CELL("adresse",OFFSET(DMAV_Dienste!$E$6,K319-1,0)))),"Dienst")),HYPERLINK("#DMAV_Modell!"&amp;RIGHT(CELL("adresse",OFFSET(DMAV_Modell!$G$6,E319-1,0)),LEN(CELL("adresse",OFFSET(DMAV_Modell!$G$6,E319-1,0)))-FIND("!",CELL("adresse",OFFSET(DMAV_Modell!$G$6,E319-1,0)))),"Modell"))</f>
        <v/>
      </c>
      <c r="Q319" s="85" t="str" cm="1">
        <f t="array" ref="Q319">IF(E319="",IF(K319="","",IF(INDEX(DMAV_Dienste!$H$6:$H$2006,K319)="","",INDEX(DMAV_Dienste!$H$6:$H$2006,K319))),IF(INDEX(DMAV_Modell!$J$6:$J$2006,E319)="","",INDEX(DMAV_Modell!$J$6:$J$2006,E319)))</f>
        <v/>
      </c>
      <c r="R319" s="86" t="str" cm="1">
        <f t="array" ref="R319">IF(E319="",IF(K319="","",IF(INDEX(DMAV_Dienste!$G$6:$G$2006,K319)="","",INDEX(DMAV_Dienste!$G$6:$G$2006,K319))),IF(INDEX(DMAV_Modell!$I$6:$I$2006,E319)="","",INDEX(DMAV_Modell!$I$6:$I$2006,E319)))</f>
        <v/>
      </c>
      <c r="S319" s="86" t="str" cm="1">
        <f t="array" ref="S319">IF(E319="",IF(K319="","",IF(INDEX(DMAV_Dienste!$I$6:$I$2006,K319)="","",INDEX(DMAV_Dienste!$I$6:$I$2006,K319))),IF(INDEX(DMAV_Modell!$K$6:$K$2006,E319)="","",INDEX(DMAV_Modell!$K$6:$K$2006,E319)))</f>
        <v/>
      </c>
      <c r="T319" s="86" t="str" cm="1">
        <f t="array" ref="T319">IF(E319="",IF(K319="","",IF(INDEX(DMAV_Dienste!$L$6:$L$2006,K319)="","",INDEX(DMAV_Dienste!$L$6:$L$2006,K319))),IF(INDEX(DMAV_Modell!$N$6:$N$2006,E319)="","",INDEX(DMAV_Modell!$N$6:$N$2006,E319)))</f>
        <v/>
      </c>
      <c r="U319" s="87" t="str" cm="1">
        <f t="array" aca="1" ref="U319" ca="1">IF(AND(F319="",L319=""),"",HYPERLINK("#"&amp;RIGHT(CELL("dateiname"),LEN(CELL("dateiname"))-FIND("]",CELL("dateiname")))&amp;"!"&amp;CELL("adresse",OFFSET($F$6,MATCH(IF(F319="",L319,F319),$E$6:$E$2000,0)-1,4)),"STRUCT"))</f>
        <v/>
      </c>
      <c r="V319" s="88" t="str" cm="1">
        <f t="array" aca="1" ref="V319" ca="1">IF(AND(G319="",M319=""),"",HYPERLINK("#"&amp;RIGHT(CELL("dateiname"),LEN(CELL("dateiname"))-FIND("]",CELL("dateiname")))&amp;"!"&amp;CELL("adresse",OFFSET($G$6,MATCH(IF(G319="",M319,G319),$E$6:$E$2000,0)-1,3)),"SUBSTRUCT"))</f>
        <v/>
      </c>
      <c r="X319" s="104"/>
      <c r="Z319" s="117" t="s">
        <v>3934</v>
      </c>
      <c r="AA319" s="118" t="s">
        <v>3588</v>
      </c>
      <c r="AB319" s="119" t="s">
        <v>3665</v>
      </c>
      <c r="AC319" s="120" t="s">
        <v>3661</v>
      </c>
      <c r="AE319" s="109"/>
      <c r="AF319" s="110"/>
      <c r="AG319" s="111"/>
      <c r="AH319" s="112"/>
      <c r="AJ319" s="101"/>
      <c r="AL319" s="68" t="str" cm="1">
        <f t="array" aca="1" ref="AL319" ca="1">IF(N319="-","",HYPERLINK("#'DM01-AV-CH'!"&amp;RIGHT(CELL("adresse",OFFSET('DM01-AV-CH'!$G$6,N319-1,0)),LEN(CELL("adresse",OFFSET('DM01-AV-CH'!$G$6,N319-1,0)))-FIND("!",CELL("adresse",OFFSET('DM01-AV-CH'!$G$6,N319-1,0)))),"Modell"))</f>
        <v>Modell</v>
      </c>
      <c r="AM319" s="96" t="str" cm="1">
        <f t="array" ref="AM319">IF($N319="-","",IF(INDEX('DM01-AV-CH'!$G$6:$G$2006,$N319)="","",INDEX('DM01-AV-CH'!$G$6:$G$2006,$N319)))</f>
        <v>Gemeindegrenzen</v>
      </c>
      <c r="AN319" s="97" t="str" cm="1">
        <f t="array" ref="AN319">IF($N319="-","",IF(INDEX('DM01-AV-CH'!$H$6:$H$2006,$N319)="","",INDEX('DM01-AV-CH'!$H$6:$H$2006,$N319)))</f>
        <v>Hoheitsgrenzpunkt</v>
      </c>
      <c r="AO319" s="98" t="str" cm="1">
        <f t="array" ref="AO319">IF($N319="-","",IF(INDEX('DM01-AV-CH'!$I$6:$I$2006,$N319)="","",INDEX('DM01-AV-CH'!$I$6:$I$2006,$N319)))</f>
        <v>Punktzeichen</v>
      </c>
    </row>
    <row r="320" spans="1:41" x14ac:dyDescent="0.25">
      <c r="A320" s="201">
        <v>315</v>
      </c>
      <c r="B320" s="148" t="str" cm="1">
        <f t="array" ref="B320">IF(A320="","",INDEX(Korrelation!$E$4:$E$2004,A320))</f>
        <v>-</v>
      </c>
      <c r="C320" s="148">
        <f t="shared" si="40"/>
        <v>0</v>
      </c>
      <c r="D320" s="148">
        <f t="shared" si="41"/>
        <v>0</v>
      </c>
      <c r="E320" s="148" t="str">
        <f t="shared" si="42"/>
        <v/>
      </c>
      <c r="F320" s="148" t="str">
        <f t="shared" si="43"/>
        <v/>
      </c>
      <c r="G320" s="148" t="str">
        <f t="shared" si="44"/>
        <v/>
      </c>
      <c r="H320" s="148" t="str" cm="1">
        <f t="array" ref="H320">IF(A320="","",INDEX(Korrelation!$F$4:$F$2004,A320))</f>
        <v>-</v>
      </c>
      <c r="I320" s="148">
        <f t="shared" si="45"/>
        <v>0</v>
      </c>
      <c r="J320" s="148">
        <f t="shared" si="46"/>
        <v>0</v>
      </c>
      <c r="K320" s="148" t="str">
        <f t="shared" si="47"/>
        <v/>
      </c>
      <c r="L320" s="148" t="str">
        <f t="shared" si="48"/>
        <v/>
      </c>
      <c r="M320" s="148" t="str">
        <f t="shared" si="49"/>
        <v/>
      </c>
      <c r="N320" s="148" cm="1">
        <f t="array" ref="N320">IF(A320="","",INDEX(Korrelation!$G$4:$G$2004,A320))</f>
        <v>602</v>
      </c>
      <c r="O320" s="148"/>
      <c r="P320" s="68" t="str" cm="1">
        <f t="array" aca="1" ref="P320" ca="1">IF(E320="",IF(K320="","",HYPERLINK("#DMAV_Dienste!"&amp;RIGHT(CELL("adresse",OFFSET(DMAV_Dienste!$E$6,K320-1,0)),LEN(CELL("adresse",OFFSET(DMAV_Dienste!$E$6,K320-1,0)))-FIND("!",CELL("adresse",OFFSET(DMAV_Dienste!$E$6,K320-1,0)))),"Dienst")),HYPERLINK("#DMAV_Modell!"&amp;RIGHT(CELL("adresse",OFFSET(DMAV_Modell!$G$6,E320-1,0)),LEN(CELL("adresse",OFFSET(DMAV_Modell!$G$6,E320-1,0)))-FIND("!",CELL("adresse",OFFSET(DMAV_Modell!$G$6,E320-1,0)))),"Modell"))</f>
        <v/>
      </c>
      <c r="Q320" s="85" t="str" cm="1">
        <f t="array" ref="Q320">IF(E320="",IF(K320="","",IF(INDEX(DMAV_Dienste!$H$6:$H$2006,K320)="","",INDEX(DMAV_Dienste!$H$6:$H$2006,K320))),IF(INDEX(DMAV_Modell!$J$6:$J$2006,E320)="","",INDEX(DMAV_Modell!$J$6:$J$2006,E320)))</f>
        <v/>
      </c>
      <c r="R320" s="86" t="str" cm="1">
        <f t="array" ref="R320">IF(E320="",IF(K320="","",IF(INDEX(DMAV_Dienste!$G$6:$G$2006,K320)="","",INDEX(DMAV_Dienste!$G$6:$G$2006,K320))),IF(INDEX(DMAV_Modell!$I$6:$I$2006,E320)="","",INDEX(DMAV_Modell!$I$6:$I$2006,E320)))</f>
        <v/>
      </c>
      <c r="S320" s="86" t="str" cm="1">
        <f t="array" ref="S320">IF(E320="",IF(K320="","",IF(INDEX(DMAV_Dienste!$I$6:$I$2006,K320)="","",INDEX(DMAV_Dienste!$I$6:$I$2006,K320))),IF(INDEX(DMAV_Modell!$K$6:$K$2006,E320)="","",INDEX(DMAV_Modell!$K$6:$K$2006,E320)))</f>
        <v/>
      </c>
      <c r="T320" s="86" t="str" cm="1">
        <f t="array" ref="T320">IF(E320="",IF(K320="","",IF(INDEX(DMAV_Dienste!$L$6:$L$2006,K320)="","",INDEX(DMAV_Dienste!$L$6:$L$2006,K320))),IF(INDEX(DMAV_Modell!$N$6:$N$2006,E320)="","",INDEX(DMAV_Modell!$N$6:$N$2006,E320)))</f>
        <v/>
      </c>
      <c r="U320" s="87" t="str" cm="1">
        <f t="array" aca="1" ref="U320" ca="1">IF(AND(F320="",L320=""),"",HYPERLINK("#"&amp;RIGHT(CELL("dateiname"),LEN(CELL("dateiname"))-FIND("]",CELL("dateiname")))&amp;"!"&amp;CELL("adresse",OFFSET($F$6,MATCH(IF(F320="",L320,F320),$E$6:$E$2000,0)-1,4)),"STRUCT"))</f>
        <v/>
      </c>
      <c r="V320" s="88" t="str" cm="1">
        <f t="array" aca="1" ref="V320" ca="1">IF(AND(G320="",M320=""),"",HYPERLINK("#"&amp;RIGHT(CELL("dateiname"),LEN(CELL("dateiname"))-FIND("]",CELL("dateiname")))&amp;"!"&amp;CELL("adresse",OFFSET($G$6,MATCH(IF(G320="",M320,G320),$E$6:$E$2000,0)-1,3)),"SUBSTRUCT"))</f>
        <v/>
      </c>
      <c r="X320" s="104"/>
      <c r="Z320" s="117"/>
      <c r="AA320" s="118"/>
      <c r="AB320" s="119"/>
      <c r="AC320" s="120"/>
      <c r="AE320" s="109"/>
      <c r="AF320" s="110"/>
      <c r="AG320" s="111"/>
      <c r="AH320" s="112"/>
      <c r="AJ320" s="101"/>
      <c r="AL320" s="68" t="str" cm="1">
        <f t="array" aca="1" ref="AL320" ca="1">IF(N320="-","",HYPERLINK("#'DM01-AV-CH'!"&amp;RIGHT(CELL("adresse",OFFSET('DM01-AV-CH'!$G$6,N320-1,0)),LEN(CELL("adresse",OFFSET('DM01-AV-CH'!$G$6,N320-1,0)))-FIND("!",CELL("adresse",OFFSET('DM01-AV-CH'!$G$6,N320-1,0)))),"Modell"))</f>
        <v>Modell</v>
      </c>
      <c r="AM320" s="96" t="str" cm="1">
        <f t="array" ref="AM320">IF($N320="-","",IF(INDEX('DM01-AV-CH'!$G$6:$G$2006,$N320)="","",INDEX('DM01-AV-CH'!$G$6:$G$2006,$N320)))</f>
        <v>Gemeindegrenzen</v>
      </c>
      <c r="AN320" s="97" t="str" cm="1">
        <f t="array" ref="AN320">IF($N320="-","",IF(INDEX('DM01-AV-CH'!$H$6:$H$2006,$N320)="","",INDEX('DM01-AV-CH'!$H$6:$H$2006,$N320)))</f>
        <v>Hoheitsgrenzpunkt</v>
      </c>
      <c r="AO320" s="98" t="str" cm="1">
        <f t="array" ref="AO320">IF($N320="-","",IF(INDEX('DM01-AV-CH'!$I$6:$I$2006,$N320)="","",INDEX('DM01-AV-CH'!$I$6:$I$2006,$N320)))</f>
        <v>Hoheitsgrenzstein</v>
      </c>
    </row>
    <row r="321" spans="1:41" ht="28.5" x14ac:dyDescent="0.25">
      <c r="A321" s="201">
        <v>316</v>
      </c>
      <c r="B321" s="148" t="str" cm="1">
        <f t="array" ref="B321">IF(A321="","",INDEX(Korrelation!$E$4:$E$2004,A321))</f>
        <v>-</v>
      </c>
      <c r="C321" s="148">
        <f t="shared" si="40"/>
        <v>0</v>
      </c>
      <c r="D321" s="148">
        <f t="shared" si="41"/>
        <v>0</v>
      </c>
      <c r="E321" s="148" t="str">
        <f t="shared" si="42"/>
        <v/>
      </c>
      <c r="F321" s="148" t="str">
        <f t="shared" si="43"/>
        <v/>
      </c>
      <c r="G321" s="148" t="str">
        <f t="shared" si="44"/>
        <v/>
      </c>
      <c r="H321" s="148" t="str" cm="1">
        <f t="array" ref="H321">IF(A321="","",INDEX(Korrelation!$F$4:$F$2004,A321))</f>
        <v>-</v>
      </c>
      <c r="I321" s="148">
        <f t="shared" si="45"/>
        <v>0</v>
      </c>
      <c r="J321" s="148">
        <f t="shared" si="46"/>
        <v>0</v>
      </c>
      <c r="K321" s="148" t="str">
        <f t="shared" si="47"/>
        <v/>
      </c>
      <c r="L321" s="148" t="str">
        <f t="shared" si="48"/>
        <v/>
      </c>
      <c r="M321" s="148" t="str">
        <f t="shared" si="49"/>
        <v/>
      </c>
      <c r="N321" s="148" cm="1">
        <f t="array" ref="N321">IF(A321="","",INDEX(Korrelation!$G$4:$G$2004,A321))</f>
        <v>603</v>
      </c>
      <c r="O321" s="148"/>
      <c r="P321" s="68" t="str" cm="1">
        <f t="array" aca="1" ref="P321" ca="1">IF(E321="",IF(K321="","",HYPERLINK("#DMAV_Dienste!"&amp;RIGHT(CELL("adresse",OFFSET(DMAV_Dienste!$E$6,K321-1,0)),LEN(CELL("adresse",OFFSET(DMAV_Dienste!$E$6,K321-1,0)))-FIND("!",CELL("adresse",OFFSET(DMAV_Dienste!$E$6,K321-1,0)))),"Dienst")),HYPERLINK("#DMAV_Modell!"&amp;RIGHT(CELL("adresse",OFFSET(DMAV_Modell!$G$6,E321-1,0)),LEN(CELL("adresse",OFFSET(DMAV_Modell!$G$6,E321-1,0)))-FIND("!",CELL("adresse",OFFSET(DMAV_Modell!$G$6,E321-1,0)))),"Modell"))</f>
        <v/>
      </c>
      <c r="Q321" s="85" t="str" cm="1">
        <f t="array" ref="Q321">IF(E321="",IF(K321="","",IF(INDEX(DMAV_Dienste!$H$6:$H$2006,K321)="","",INDEX(DMAV_Dienste!$H$6:$H$2006,K321))),IF(INDEX(DMAV_Modell!$J$6:$J$2006,E321)="","",INDEX(DMAV_Modell!$J$6:$J$2006,E321)))</f>
        <v/>
      </c>
      <c r="R321" s="86" t="str" cm="1">
        <f t="array" ref="R321">IF(E321="",IF(K321="","",IF(INDEX(DMAV_Dienste!$G$6:$G$2006,K321)="","",INDEX(DMAV_Dienste!$G$6:$G$2006,K321))),IF(INDEX(DMAV_Modell!$I$6:$I$2006,E321)="","",INDEX(DMAV_Modell!$I$6:$I$2006,E321)))</f>
        <v/>
      </c>
      <c r="S321" s="86" t="str" cm="1">
        <f t="array" ref="S321">IF(E321="",IF(K321="","",IF(INDEX(DMAV_Dienste!$I$6:$I$2006,K321)="","",INDEX(DMAV_Dienste!$I$6:$I$2006,K321))),IF(INDEX(DMAV_Modell!$K$6:$K$2006,E321)="","",INDEX(DMAV_Modell!$K$6:$K$2006,E321)))</f>
        <v/>
      </c>
      <c r="T321" s="86" t="str" cm="1">
        <f t="array" ref="T321">IF(E321="",IF(K321="","",IF(INDEX(DMAV_Dienste!$L$6:$L$2006,K321)="","",INDEX(DMAV_Dienste!$L$6:$L$2006,K321))),IF(INDEX(DMAV_Modell!$N$6:$N$2006,E321)="","",INDEX(DMAV_Modell!$N$6:$N$2006,E321)))</f>
        <v/>
      </c>
      <c r="U321" s="87" t="str" cm="1">
        <f t="array" aca="1" ref="U321" ca="1">IF(AND(F321="",L321=""),"",HYPERLINK("#"&amp;RIGHT(CELL("dateiname"),LEN(CELL("dateiname"))-FIND("]",CELL("dateiname")))&amp;"!"&amp;CELL("adresse",OFFSET($F$6,MATCH(IF(F321="",L321,F321),$E$6:$E$2000,0)-1,4)),"STRUCT"))</f>
        <v/>
      </c>
      <c r="V321" s="88" t="str" cm="1">
        <f t="array" aca="1" ref="V321" ca="1">IF(AND(G321="",M321=""),"",HYPERLINK("#"&amp;RIGHT(CELL("dateiname"),LEN(CELL("dateiname"))-FIND("]",CELL("dateiname")))&amp;"!"&amp;CELL("adresse",OFFSET($G$6,MATCH(IF(G321="",M321,G321),$E$6:$E$2000,0)-1,3)),"SUBSTRUCT"))</f>
        <v/>
      </c>
      <c r="X321" s="104" t="s">
        <v>3670</v>
      </c>
      <c r="Z321" s="117" t="s">
        <v>3709</v>
      </c>
      <c r="AA321" s="118" t="s">
        <v>3588</v>
      </c>
      <c r="AB321" s="119" t="s">
        <v>3666</v>
      </c>
      <c r="AC321" s="120" t="s">
        <v>3667</v>
      </c>
      <c r="AE321" s="109"/>
      <c r="AF321" s="110"/>
      <c r="AG321" s="111"/>
      <c r="AH321" s="112"/>
      <c r="AJ321" s="101"/>
      <c r="AL321" s="68" t="str" cm="1">
        <f t="array" aca="1" ref="AL321" ca="1">IF(N321="-","",HYPERLINK("#'DM01-AV-CH'!"&amp;RIGHT(CELL("adresse",OFFSET('DM01-AV-CH'!$G$6,N321-1,0)),LEN(CELL("adresse",OFFSET('DM01-AV-CH'!$G$6,N321-1,0)))-FIND("!",CELL("adresse",OFFSET('DM01-AV-CH'!$G$6,N321-1,0)))),"Modell"))</f>
        <v>Modell</v>
      </c>
      <c r="AM321" s="96" t="str" cm="1">
        <f t="array" ref="AM321">IF($N321="-","",IF(INDEX('DM01-AV-CH'!$G$6:$G$2006,$N321)="","",INDEX('DM01-AV-CH'!$G$6:$G$2006,$N321)))</f>
        <v>Gemeindegrenzen</v>
      </c>
      <c r="AN321" s="97" t="str" cm="1">
        <f t="array" ref="AN321">IF($N321="-","",IF(INDEX('DM01-AV-CH'!$H$6:$H$2006,$N321)="","",INDEX('DM01-AV-CH'!$H$6:$H$2006,$N321)))</f>
        <v>Hoheitsgrenzpunkt</v>
      </c>
      <c r="AO321" s="98" t="str" cm="1">
        <f t="array" ref="AO321">IF($N321="-","",IF(INDEX('DM01-AV-CH'!$I$6:$I$2006,$N321)="","",INDEX('DM01-AV-CH'!$I$6:$I$2006,$N321)))</f>
        <v>ExaktDefiniert</v>
      </c>
    </row>
    <row r="322" spans="1:41" ht="28.5" x14ac:dyDescent="0.25">
      <c r="A322" s="201">
        <v>317</v>
      </c>
      <c r="B322" s="148" t="str" cm="1">
        <f t="array" ref="B322">IF(A322="","",INDEX(Korrelation!$E$4:$E$2004,A322))</f>
        <v>-</v>
      </c>
      <c r="C322" s="148">
        <f t="shared" si="40"/>
        <v>0</v>
      </c>
      <c r="D322" s="148">
        <f t="shared" si="41"/>
        <v>0</v>
      </c>
      <c r="E322" s="148" t="str">
        <f t="shared" si="42"/>
        <v/>
      </c>
      <c r="F322" s="148" t="str">
        <f t="shared" si="43"/>
        <v/>
      </c>
      <c r="G322" s="148" t="str">
        <f t="shared" si="44"/>
        <v/>
      </c>
      <c r="H322" s="148" t="str" cm="1">
        <f t="array" ref="H322">IF(A322="","",INDEX(Korrelation!$F$4:$F$2004,A322))</f>
        <v>-</v>
      </c>
      <c r="I322" s="148">
        <f t="shared" si="45"/>
        <v>0</v>
      </c>
      <c r="J322" s="148">
        <f t="shared" si="46"/>
        <v>0</v>
      </c>
      <c r="K322" s="148" t="str">
        <f t="shared" si="47"/>
        <v/>
      </c>
      <c r="L322" s="148" t="str">
        <f t="shared" si="48"/>
        <v/>
      </c>
      <c r="M322" s="148" t="str">
        <f t="shared" si="49"/>
        <v/>
      </c>
      <c r="N322" s="148" cm="1">
        <f t="array" ref="N322">IF(A322="","",INDEX(Korrelation!$G$4:$G$2004,A322))</f>
        <v>604</v>
      </c>
      <c r="O322" s="148"/>
      <c r="P322" s="68" t="str" cm="1">
        <f t="array" aca="1" ref="P322" ca="1">IF(E322="",IF(K322="","",HYPERLINK("#DMAV_Dienste!"&amp;RIGHT(CELL("adresse",OFFSET(DMAV_Dienste!$E$6,K322-1,0)),LEN(CELL("adresse",OFFSET(DMAV_Dienste!$E$6,K322-1,0)))-FIND("!",CELL("adresse",OFFSET(DMAV_Dienste!$E$6,K322-1,0)))),"Dienst")),HYPERLINK("#DMAV_Modell!"&amp;RIGHT(CELL("adresse",OFFSET(DMAV_Modell!$G$6,E322-1,0)),LEN(CELL("adresse",OFFSET(DMAV_Modell!$G$6,E322-1,0)))-FIND("!",CELL("adresse",OFFSET(DMAV_Modell!$G$6,E322-1,0)))),"Modell"))</f>
        <v/>
      </c>
      <c r="Q322" s="85" t="str" cm="1">
        <f t="array" ref="Q322">IF(E322="",IF(K322="","",IF(INDEX(DMAV_Dienste!$H$6:$H$2006,K322)="","",INDEX(DMAV_Dienste!$H$6:$H$2006,K322))),IF(INDEX(DMAV_Modell!$J$6:$J$2006,E322)="","",INDEX(DMAV_Modell!$J$6:$J$2006,E322)))</f>
        <v/>
      </c>
      <c r="R322" s="86" t="str" cm="1">
        <f t="array" ref="R322">IF(E322="",IF(K322="","",IF(INDEX(DMAV_Dienste!$G$6:$G$2006,K322)="","",INDEX(DMAV_Dienste!$G$6:$G$2006,K322))),IF(INDEX(DMAV_Modell!$I$6:$I$2006,E322)="","",INDEX(DMAV_Modell!$I$6:$I$2006,E322)))</f>
        <v/>
      </c>
      <c r="S322" s="86" t="str" cm="1">
        <f t="array" ref="S322">IF(E322="",IF(K322="","",IF(INDEX(DMAV_Dienste!$I$6:$I$2006,K322)="","",INDEX(DMAV_Dienste!$I$6:$I$2006,K322))),IF(INDEX(DMAV_Modell!$K$6:$K$2006,E322)="","",INDEX(DMAV_Modell!$K$6:$K$2006,E322)))</f>
        <v/>
      </c>
      <c r="T322" s="86" t="str" cm="1">
        <f t="array" ref="T322">IF(E322="",IF(K322="","",IF(INDEX(DMAV_Dienste!$L$6:$L$2006,K322)="","",INDEX(DMAV_Dienste!$L$6:$L$2006,K322))),IF(INDEX(DMAV_Modell!$N$6:$N$2006,E322)="","",INDEX(DMAV_Modell!$N$6:$N$2006,E322)))</f>
        <v/>
      </c>
      <c r="U322" s="87" t="str" cm="1">
        <f t="array" aca="1" ref="U322" ca="1">IF(AND(F322="",L322=""),"",HYPERLINK("#"&amp;RIGHT(CELL("dateiname"),LEN(CELL("dateiname"))-FIND("]",CELL("dateiname")))&amp;"!"&amp;CELL("adresse",OFFSET($F$6,MATCH(IF(F322="",L322,F322),$E$6:$E$2000,0)-1,4)),"STRUCT"))</f>
        <v/>
      </c>
      <c r="V322" s="88" t="str" cm="1">
        <f t="array" aca="1" ref="V322" ca="1">IF(AND(G322="",M322=""),"",HYPERLINK("#"&amp;RIGHT(CELL("dateiname"),LEN(CELL("dateiname"))-FIND("]",CELL("dateiname")))&amp;"!"&amp;CELL("adresse",OFFSET($G$6,MATCH(IF(G322="",M322,G322),$E$6:$E$2000,0)-1,3)),"SUBSTRUCT"))</f>
        <v/>
      </c>
      <c r="X322" s="104"/>
      <c r="Z322" s="117"/>
      <c r="AA322" s="118"/>
      <c r="AB322" s="119"/>
      <c r="AC322" s="120"/>
      <c r="AE322" s="109"/>
      <c r="AF322" s="110"/>
      <c r="AG322" s="111"/>
      <c r="AH322" s="112"/>
      <c r="AJ322" s="101"/>
      <c r="AL322" s="68" t="str" cm="1">
        <f t="array" aca="1" ref="AL322" ca="1">IF(N322="-","",HYPERLINK("#'DM01-AV-CH'!"&amp;RIGHT(CELL("adresse",OFFSET('DM01-AV-CH'!$G$6,N322-1,0)),LEN(CELL("adresse",OFFSET('DM01-AV-CH'!$G$6,N322-1,0)))-FIND("!",CELL("adresse",OFFSET('DM01-AV-CH'!$G$6,N322-1,0)))),"Modell"))</f>
        <v>Modell</v>
      </c>
      <c r="AM322" s="96" t="str" cm="1">
        <f t="array" ref="AM322">IF($N322="-","",IF(INDEX('DM01-AV-CH'!$G$6:$G$2006,$N322)="","",INDEX('DM01-AV-CH'!$G$6:$G$2006,$N322)))</f>
        <v>Gemeindegrenzen</v>
      </c>
      <c r="AN322" s="97" t="str" cm="1">
        <f t="array" ref="AN322">IF($N322="-","",IF(INDEX('DM01-AV-CH'!$H$6:$H$2006,$N322)="","",INDEX('DM01-AV-CH'!$H$6:$H$2006,$N322)))</f>
        <v>HoheitsgrenzpunktPos</v>
      </c>
      <c r="AO322" s="98" t="str" cm="1">
        <f t="array" ref="AO322">IF($N322="-","",IF(INDEX('DM01-AV-CH'!$I$6:$I$2006,$N322)="","",INDEX('DM01-AV-CH'!$I$6:$I$2006,$N322)))</f>
        <v>HoheitsgrenzpunktPos_von</v>
      </c>
    </row>
    <row r="323" spans="1:41" x14ac:dyDescent="0.25">
      <c r="A323" s="201">
        <v>318</v>
      </c>
      <c r="B323" s="148" t="str" cm="1">
        <f t="array" ref="B323">IF(A323="","",INDEX(Korrelation!$E$4:$E$2004,A323))</f>
        <v>-</v>
      </c>
      <c r="C323" s="148">
        <f t="shared" si="40"/>
        <v>0</v>
      </c>
      <c r="D323" s="148">
        <f t="shared" si="41"/>
        <v>0</v>
      </c>
      <c r="E323" s="148" t="str">
        <f t="shared" si="42"/>
        <v/>
      </c>
      <c r="F323" s="148" t="str">
        <f t="shared" si="43"/>
        <v/>
      </c>
      <c r="G323" s="148" t="str">
        <f t="shared" si="44"/>
        <v/>
      </c>
      <c r="H323" s="148" t="str" cm="1">
        <f t="array" ref="H323">IF(A323="","",INDEX(Korrelation!$F$4:$F$2004,A323))</f>
        <v>-</v>
      </c>
      <c r="I323" s="148">
        <f t="shared" si="45"/>
        <v>0</v>
      </c>
      <c r="J323" s="148">
        <f t="shared" si="46"/>
        <v>0</v>
      </c>
      <c r="K323" s="148" t="str">
        <f t="shared" si="47"/>
        <v/>
      </c>
      <c r="L323" s="148" t="str">
        <f t="shared" si="48"/>
        <v/>
      </c>
      <c r="M323" s="148" t="str">
        <f t="shared" si="49"/>
        <v/>
      </c>
      <c r="N323" s="148" cm="1">
        <f t="array" ref="N323">IF(A323="","",INDEX(Korrelation!$G$4:$G$2004,A323))</f>
        <v>605</v>
      </c>
      <c r="O323" s="148"/>
      <c r="P323" s="68" t="str" cm="1">
        <f t="array" aca="1" ref="P323" ca="1">IF(E323="",IF(K323="","",HYPERLINK("#DMAV_Dienste!"&amp;RIGHT(CELL("adresse",OFFSET(DMAV_Dienste!$E$6,K323-1,0)),LEN(CELL("adresse",OFFSET(DMAV_Dienste!$E$6,K323-1,0)))-FIND("!",CELL("adresse",OFFSET(DMAV_Dienste!$E$6,K323-1,0)))),"Dienst")),HYPERLINK("#DMAV_Modell!"&amp;RIGHT(CELL("adresse",OFFSET(DMAV_Modell!$G$6,E323-1,0)),LEN(CELL("adresse",OFFSET(DMAV_Modell!$G$6,E323-1,0)))-FIND("!",CELL("adresse",OFFSET(DMAV_Modell!$G$6,E323-1,0)))),"Modell"))</f>
        <v/>
      </c>
      <c r="Q323" s="85" t="str" cm="1">
        <f t="array" ref="Q323">IF(E323="",IF(K323="","",IF(INDEX(DMAV_Dienste!$H$6:$H$2006,K323)="","",INDEX(DMAV_Dienste!$H$6:$H$2006,K323))),IF(INDEX(DMAV_Modell!$J$6:$J$2006,E323)="","",INDEX(DMAV_Modell!$J$6:$J$2006,E323)))</f>
        <v/>
      </c>
      <c r="R323" s="86" t="str" cm="1">
        <f t="array" ref="R323">IF(E323="",IF(K323="","",IF(INDEX(DMAV_Dienste!$G$6:$G$2006,K323)="","",INDEX(DMAV_Dienste!$G$6:$G$2006,K323))),IF(INDEX(DMAV_Modell!$I$6:$I$2006,E323)="","",INDEX(DMAV_Modell!$I$6:$I$2006,E323)))</f>
        <v/>
      </c>
      <c r="S323" s="86" t="str" cm="1">
        <f t="array" ref="S323">IF(E323="",IF(K323="","",IF(INDEX(DMAV_Dienste!$I$6:$I$2006,K323)="","",INDEX(DMAV_Dienste!$I$6:$I$2006,K323))),IF(INDEX(DMAV_Modell!$K$6:$K$2006,E323)="","",INDEX(DMAV_Modell!$K$6:$K$2006,E323)))</f>
        <v/>
      </c>
      <c r="T323" s="86" t="str" cm="1">
        <f t="array" ref="T323">IF(E323="",IF(K323="","",IF(INDEX(DMAV_Dienste!$L$6:$L$2006,K323)="","",INDEX(DMAV_Dienste!$L$6:$L$2006,K323))),IF(INDEX(DMAV_Modell!$N$6:$N$2006,E323)="","",INDEX(DMAV_Modell!$N$6:$N$2006,E323)))</f>
        <v/>
      </c>
      <c r="U323" s="87" t="str" cm="1">
        <f t="array" aca="1" ref="U323" ca="1">IF(AND(F323="",L323=""),"",HYPERLINK("#"&amp;RIGHT(CELL("dateiname"),LEN(CELL("dateiname"))-FIND("]",CELL("dateiname")))&amp;"!"&amp;CELL("adresse",OFFSET($F$6,MATCH(IF(F323="",L323,F323),$E$6:$E$2000,0)-1,4)),"STRUCT"))</f>
        <v/>
      </c>
      <c r="V323" s="88" t="str" cm="1">
        <f t="array" aca="1" ref="V323" ca="1">IF(AND(G323="",M323=""),"",HYPERLINK("#"&amp;RIGHT(CELL("dateiname"),LEN(CELL("dateiname"))-FIND("]",CELL("dateiname")))&amp;"!"&amp;CELL("adresse",OFFSET($G$6,MATCH(IF(G323="",M323,G323),$E$6:$E$2000,0)-1,3)),"SUBSTRUCT"))</f>
        <v/>
      </c>
      <c r="X323" s="104"/>
      <c r="Z323" s="117"/>
      <c r="AA323" s="118"/>
      <c r="AB323" s="119"/>
      <c r="AC323" s="120"/>
      <c r="AE323" s="109"/>
      <c r="AF323" s="110"/>
      <c r="AG323" s="111"/>
      <c r="AH323" s="112"/>
      <c r="AJ323" s="101"/>
      <c r="AL323" s="68" t="str" cm="1">
        <f t="array" aca="1" ref="AL323" ca="1">IF(N323="-","",HYPERLINK("#'DM01-AV-CH'!"&amp;RIGHT(CELL("adresse",OFFSET('DM01-AV-CH'!$G$6,N323-1,0)),LEN(CELL("adresse",OFFSET('DM01-AV-CH'!$G$6,N323-1,0)))-FIND("!",CELL("adresse",OFFSET('DM01-AV-CH'!$G$6,N323-1,0)))),"Modell"))</f>
        <v>Modell</v>
      </c>
      <c r="AM323" s="96" t="str" cm="1">
        <f t="array" ref="AM323">IF($N323="-","",IF(INDEX('DM01-AV-CH'!$G$6:$G$2006,$N323)="","",INDEX('DM01-AV-CH'!$G$6:$G$2006,$N323)))</f>
        <v>Gemeindegrenzen</v>
      </c>
      <c r="AN323" s="97" t="str" cm="1">
        <f t="array" ref="AN323">IF($N323="-","",IF(INDEX('DM01-AV-CH'!$H$6:$H$2006,$N323)="","",INDEX('DM01-AV-CH'!$H$6:$H$2006,$N323)))</f>
        <v>HoheitsgrenzpunktPos</v>
      </c>
      <c r="AO323" s="98" t="str" cm="1">
        <f t="array" ref="AO323">IF($N323="-","",IF(INDEX('DM01-AV-CH'!$I$6:$I$2006,$N323)="","",INDEX('DM01-AV-CH'!$I$6:$I$2006,$N323)))</f>
        <v>Pos</v>
      </c>
    </row>
    <row r="324" spans="1:41" x14ac:dyDescent="0.25">
      <c r="A324" s="201">
        <v>319</v>
      </c>
      <c r="B324" s="148" t="str" cm="1">
        <f t="array" ref="B324">IF(A324="","",INDEX(Korrelation!$E$4:$E$2004,A324))</f>
        <v>-</v>
      </c>
      <c r="C324" s="148">
        <f t="shared" si="40"/>
        <v>0</v>
      </c>
      <c r="D324" s="148">
        <f t="shared" si="41"/>
        <v>0</v>
      </c>
      <c r="E324" s="148" t="str">
        <f t="shared" si="42"/>
        <v/>
      </c>
      <c r="F324" s="148" t="str">
        <f t="shared" si="43"/>
        <v/>
      </c>
      <c r="G324" s="148" t="str">
        <f t="shared" si="44"/>
        <v/>
      </c>
      <c r="H324" s="148" t="str" cm="1">
        <f t="array" ref="H324">IF(A324="","",INDEX(Korrelation!$F$4:$F$2004,A324))</f>
        <v>-</v>
      </c>
      <c r="I324" s="148">
        <f t="shared" si="45"/>
        <v>0</v>
      </c>
      <c r="J324" s="148">
        <f t="shared" si="46"/>
        <v>0</v>
      </c>
      <c r="K324" s="148" t="str">
        <f t="shared" si="47"/>
        <v/>
      </c>
      <c r="L324" s="148" t="str">
        <f t="shared" si="48"/>
        <v/>
      </c>
      <c r="M324" s="148" t="str">
        <f t="shared" si="49"/>
        <v/>
      </c>
      <c r="N324" s="148" cm="1">
        <f t="array" ref="N324">IF(A324="","",INDEX(Korrelation!$G$4:$G$2004,A324))</f>
        <v>606</v>
      </c>
      <c r="O324" s="148"/>
      <c r="P324" s="68" t="str" cm="1">
        <f t="array" aca="1" ref="P324" ca="1">IF(E324="",IF(K324="","",HYPERLINK("#DMAV_Dienste!"&amp;RIGHT(CELL("adresse",OFFSET(DMAV_Dienste!$E$6,K324-1,0)),LEN(CELL("adresse",OFFSET(DMAV_Dienste!$E$6,K324-1,0)))-FIND("!",CELL("adresse",OFFSET(DMAV_Dienste!$E$6,K324-1,0)))),"Dienst")),HYPERLINK("#DMAV_Modell!"&amp;RIGHT(CELL("adresse",OFFSET(DMAV_Modell!$G$6,E324-1,0)),LEN(CELL("adresse",OFFSET(DMAV_Modell!$G$6,E324-1,0)))-FIND("!",CELL("adresse",OFFSET(DMAV_Modell!$G$6,E324-1,0)))),"Modell"))</f>
        <v/>
      </c>
      <c r="Q324" s="85" t="str" cm="1">
        <f t="array" ref="Q324">IF(E324="",IF(K324="","",IF(INDEX(DMAV_Dienste!$H$6:$H$2006,K324)="","",INDEX(DMAV_Dienste!$H$6:$H$2006,K324))),IF(INDEX(DMAV_Modell!$J$6:$J$2006,E324)="","",INDEX(DMAV_Modell!$J$6:$J$2006,E324)))</f>
        <v/>
      </c>
      <c r="R324" s="86" t="str" cm="1">
        <f t="array" ref="R324">IF(E324="",IF(K324="","",IF(INDEX(DMAV_Dienste!$G$6:$G$2006,K324)="","",INDEX(DMAV_Dienste!$G$6:$G$2006,K324))),IF(INDEX(DMAV_Modell!$I$6:$I$2006,E324)="","",INDEX(DMAV_Modell!$I$6:$I$2006,E324)))</f>
        <v/>
      </c>
      <c r="S324" s="86" t="str" cm="1">
        <f t="array" ref="S324">IF(E324="",IF(K324="","",IF(INDEX(DMAV_Dienste!$I$6:$I$2006,K324)="","",INDEX(DMAV_Dienste!$I$6:$I$2006,K324))),IF(INDEX(DMAV_Modell!$K$6:$K$2006,E324)="","",INDEX(DMAV_Modell!$K$6:$K$2006,E324)))</f>
        <v/>
      </c>
      <c r="T324" s="86" t="str" cm="1">
        <f t="array" ref="T324">IF(E324="",IF(K324="","",IF(INDEX(DMAV_Dienste!$L$6:$L$2006,K324)="","",INDEX(DMAV_Dienste!$L$6:$L$2006,K324))),IF(INDEX(DMAV_Modell!$N$6:$N$2006,E324)="","",INDEX(DMAV_Modell!$N$6:$N$2006,E324)))</f>
        <v/>
      </c>
      <c r="U324" s="87" t="str" cm="1">
        <f t="array" aca="1" ref="U324" ca="1">IF(AND(F324="",L324=""),"",HYPERLINK("#"&amp;RIGHT(CELL("dateiname"),LEN(CELL("dateiname"))-FIND("]",CELL("dateiname")))&amp;"!"&amp;CELL("adresse",OFFSET($F$6,MATCH(IF(F324="",L324,F324),$E$6:$E$2000,0)-1,4)),"STRUCT"))</f>
        <v/>
      </c>
      <c r="V324" s="88" t="str" cm="1">
        <f t="array" aca="1" ref="V324" ca="1">IF(AND(G324="",M324=""),"",HYPERLINK("#"&amp;RIGHT(CELL("dateiname"),LEN(CELL("dateiname"))-FIND("]",CELL("dateiname")))&amp;"!"&amp;CELL("adresse",OFFSET($G$6,MATCH(IF(G324="",M324,G324),$E$6:$E$2000,0)-1,3)),"SUBSTRUCT"))</f>
        <v/>
      </c>
      <c r="X324" s="104"/>
      <c r="Z324" s="117"/>
      <c r="AA324" s="118"/>
      <c r="AB324" s="119"/>
      <c r="AC324" s="120"/>
      <c r="AE324" s="109"/>
      <c r="AF324" s="110"/>
      <c r="AG324" s="111"/>
      <c r="AH324" s="112"/>
      <c r="AJ324" s="101"/>
      <c r="AL324" s="68" t="str" cm="1">
        <f t="array" aca="1" ref="AL324" ca="1">IF(N324="-","",HYPERLINK("#'DM01-AV-CH'!"&amp;RIGHT(CELL("adresse",OFFSET('DM01-AV-CH'!$G$6,N324-1,0)),LEN(CELL("adresse",OFFSET('DM01-AV-CH'!$G$6,N324-1,0)))-FIND("!",CELL("adresse",OFFSET('DM01-AV-CH'!$G$6,N324-1,0)))),"Modell"))</f>
        <v>Modell</v>
      </c>
      <c r="AM324" s="96" t="str" cm="1">
        <f t="array" ref="AM324">IF($N324="-","",IF(INDEX('DM01-AV-CH'!$G$6:$G$2006,$N324)="","",INDEX('DM01-AV-CH'!$G$6:$G$2006,$N324)))</f>
        <v>Gemeindegrenzen</v>
      </c>
      <c r="AN324" s="97" t="str" cm="1">
        <f t="array" ref="AN324">IF($N324="-","",IF(INDEX('DM01-AV-CH'!$H$6:$H$2006,$N324)="","",INDEX('DM01-AV-CH'!$H$6:$H$2006,$N324)))</f>
        <v>HoheitsgrenzpunktPos</v>
      </c>
      <c r="AO324" s="98" t="str" cm="1">
        <f t="array" ref="AO324">IF($N324="-","",IF(INDEX('DM01-AV-CH'!$I$6:$I$2006,$N324)="","",INDEX('DM01-AV-CH'!$I$6:$I$2006,$N324)))</f>
        <v>Ori</v>
      </c>
    </row>
    <row r="325" spans="1:41" x14ac:dyDescent="0.25">
      <c r="A325" s="201">
        <v>320</v>
      </c>
      <c r="B325" s="148" t="str" cm="1">
        <f t="array" ref="B325">IF(A325="","",INDEX(Korrelation!$E$4:$E$2004,A325))</f>
        <v>-</v>
      </c>
      <c r="C325" s="148">
        <f t="shared" si="40"/>
        <v>0</v>
      </c>
      <c r="D325" s="148">
        <f t="shared" si="41"/>
        <v>0</v>
      </c>
      <c r="E325" s="148" t="str">
        <f t="shared" si="42"/>
        <v/>
      </c>
      <c r="F325" s="148" t="str">
        <f t="shared" si="43"/>
        <v/>
      </c>
      <c r="G325" s="148" t="str">
        <f t="shared" si="44"/>
        <v/>
      </c>
      <c r="H325" s="148" t="str" cm="1">
        <f t="array" ref="H325">IF(A325="","",INDEX(Korrelation!$F$4:$F$2004,A325))</f>
        <v>-</v>
      </c>
      <c r="I325" s="148">
        <f t="shared" si="45"/>
        <v>0</v>
      </c>
      <c r="J325" s="148">
        <f t="shared" si="46"/>
        <v>0</v>
      </c>
      <c r="K325" s="148" t="str">
        <f t="shared" si="47"/>
        <v/>
      </c>
      <c r="L325" s="148" t="str">
        <f t="shared" si="48"/>
        <v/>
      </c>
      <c r="M325" s="148" t="str">
        <f t="shared" si="49"/>
        <v/>
      </c>
      <c r="N325" s="148" cm="1">
        <f t="array" ref="N325">IF(A325="","",INDEX(Korrelation!$G$4:$G$2004,A325))</f>
        <v>607</v>
      </c>
      <c r="O325" s="148"/>
      <c r="P325" s="68" t="str" cm="1">
        <f t="array" aca="1" ref="P325" ca="1">IF(E325="",IF(K325="","",HYPERLINK("#DMAV_Dienste!"&amp;RIGHT(CELL("adresse",OFFSET(DMAV_Dienste!$E$6,K325-1,0)),LEN(CELL("adresse",OFFSET(DMAV_Dienste!$E$6,K325-1,0)))-FIND("!",CELL("adresse",OFFSET(DMAV_Dienste!$E$6,K325-1,0)))),"Dienst")),HYPERLINK("#DMAV_Modell!"&amp;RIGHT(CELL("adresse",OFFSET(DMAV_Modell!$G$6,E325-1,0)),LEN(CELL("adresse",OFFSET(DMAV_Modell!$G$6,E325-1,0)))-FIND("!",CELL("adresse",OFFSET(DMAV_Modell!$G$6,E325-1,0)))),"Modell"))</f>
        <v/>
      </c>
      <c r="Q325" s="85" t="str" cm="1">
        <f t="array" ref="Q325">IF(E325="",IF(K325="","",IF(INDEX(DMAV_Dienste!$H$6:$H$2006,K325)="","",INDEX(DMAV_Dienste!$H$6:$H$2006,K325))),IF(INDEX(DMAV_Modell!$J$6:$J$2006,E325)="","",INDEX(DMAV_Modell!$J$6:$J$2006,E325)))</f>
        <v/>
      </c>
      <c r="R325" s="86" t="str" cm="1">
        <f t="array" ref="R325">IF(E325="",IF(K325="","",IF(INDEX(DMAV_Dienste!$G$6:$G$2006,K325)="","",INDEX(DMAV_Dienste!$G$6:$G$2006,K325))),IF(INDEX(DMAV_Modell!$I$6:$I$2006,E325)="","",INDEX(DMAV_Modell!$I$6:$I$2006,E325)))</f>
        <v/>
      </c>
      <c r="S325" s="86" t="str" cm="1">
        <f t="array" ref="S325">IF(E325="",IF(K325="","",IF(INDEX(DMAV_Dienste!$I$6:$I$2006,K325)="","",INDEX(DMAV_Dienste!$I$6:$I$2006,K325))),IF(INDEX(DMAV_Modell!$K$6:$K$2006,E325)="","",INDEX(DMAV_Modell!$K$6:$K$2006,E325)))</f>
        <v/>
      </c>
      <c r="T325" s="86" t="str" cm="1">
        <f t="array" ref="T325">IF(E325="",IF(K325="","",IF(INDEX(DMAV_Dienste!$L$6:$L$2006,K325)="","",INDEX(DMAV_Dienste!$L$6:$L$2006,K325))),IF(INDEX(DMAV_Modell!$N$6:$N$2006,E325)="","",INDEX(DMAV_Modell!$N$6:$N$2006,E325)))</f>
        <v/>
      </c>
      <c r="U325" s="87" t="str" cm="1">
        <f t="array" aca="1" ref="U325" ca="1">IF(AND(F325="",L325=""),"",HYPERLINK("#"&amp;RIGHT(CELL("dateiname"),LEN(CELL("dateiname"))-FIND("]",CELL("dateiname")))&amp;"!"&amp;CELL("adresse",OFFSET($F$6,MATCH(IF(F325="",L325,F325),$E$6:$E$2000,0)-1,4)),"STRUCT"))</f>
        <v/>
      </c>
      <c r="V325" s="88" t="str" cm="1">
        <f t="array" aca="1" ref="V325" ca="1">IF(AND(G325="",M325=""),"",HYPERLINK("#"&amp;RIGHT(CELL("dateiname"),LEN(CELL("dateiname"))-FIND("]",CELL("dateiname")))&amp;"!"&amp;CELL("adresse",OFFSET($G$6,MATCH(IF(G325="",M325,G325),$E$6:$E$2000,0)-1,3)),"SUBSTRUCT"))</f>
        <v/>
      </c>
      <c r="X325" s="104"/>
      <c r="Z325" s="117"/>
      <c r="AA325" s="118"/>
      <c r="AB325" s="119"/>
      <c r="AC325" s="120"/>
      <c r="AE325" s="109"/>
      <c r="AF325" s="110"/>
      <c r="AG325" s="111"/>
      <c r="AH325" s="112"/>
      <c r="AJ325" s="101"/>
      <c r="AL325" s="68" t="str" cm="1">
        <f t="array" aca="1" ref="AL325" ca="1">IF(N325="-","",HYPERLINK("#'DM01-AV-CH'!"&amp;RIGHT(CELL("adresse",OFFSET('DM01-AV-CH'!$G$6,N325-1,0)),LEN(CELL("adresse",OFFSET('DM01-AV-CH'!$G$6,N325-1,0)))-FIND("!",CELL("adresse",OFFSET('DM01-AV-CH'!$G$6,N325-1,0)))),"Modell"))</f>
        <v>Modell</v>
      </c>
      <c r="AM325" s="96" t="str" cm="1">
        <f t="array" ref="AM325">IF($N325="-","",IF(INDEX('DM01-AV-CH'!$G$6:$G$2006,$N325)="","",INDEX('DM01-AV-CH'!$G$6:$G$2006,$N325)))</f>
        <v>Gemeindegrenzen</v>
      </c>
      <c r="AN325" s="97" t="str" cm="1">
        <f t="array" ref="AN325">IF($N325="-","",IF(INDEX('DM01-AV-CH'!$H$6:$H$2006,$N325)="","",INDEX('DM01-AV-CH'!$H$6:$H$2006,$N325)))</f>
        <v>HoheitsgrenzpunktPos</v>
      </c>
      <c r="AO325" s="98" t="str" cm="1">
        <f t="array" ref="AO325">IF($N325="-","",IF(INDEX('DM01-AV-CH'!$I$6:$I$2006,$N325)="","",INDEX('DM01-AV-CH'!$I$6:$I$2006,$N325)))</f>
        <v>HAli</v>
      </c>
    </row>
    <row r="326" spans="1:41" x14ac:dyDescent="0.25">
      <c r="A326" s="201">
        <v>321</v>
      </c>
      <c r="B326" s="148" t="str" cm="1">
        <f t="array" ref="B326">IF(A326="","",INDEX(Korrelation!$E$4:$E$2004,A326))</f>
        <v>-</v>
      </c>
      <c r="C326" s="148">
        <f t="shared" si="40"/>
        <v>0</v>
      </c>
      <c r="D326" s="148">
        <f t="shared" si="41"/>
        <v>0</v>
      </c>
      <c r="E326" s="148" t="str">
        <f t="shared" si="42"/>
        <v/>
      </c>
      <c r="F326" s="148" t="str">
        <f t="shared" si="43"/>
        <v/>
      </c>
      <c r="G326" s="148" t="str">
        <f t="shared" si="44"/>
        <v/>
      </c>
      <c r="H326" s="148" t="str" cm="1">
        <f t="array" ref="H326">IF(A326="","",INDEX(Korrelation!$F$4:$F$2004,A326))</f>
        <v>-</v>
      </c>
      <c r="I326" s="148">
        <f t="shared" si="45"/>
        <v>0</v>
      </c>
      <c r="J326" s="148">
        <f t="shared" si="46"/>
        <v>0</v>
      </c>
      <c r="K326" s="148" t="str">
        <f t="shared" si="47"/>
        <v/>
      </c>
      <c r="L326" s="148" t="str">
        <f t="shared" si="48"/>
        <v/>
      </c>
      <c r="M326" s="148" t="str">
        <f t="shared" si="49"/>
        <v/>
      </c>
      <c r="N326" s="148" cm="1">
        <f t="array" ref="N326">IF(A326="","",INDEX(Korrelation!$G$4:$G$2004,A326))</f>
        <v>608</v>
      </c>
      <c r="O326" s="148"/>
      <c r="P326" s="68" t="str" cm="1">
        <f t="array" aca="1" ref="P326" ca="1">IF(E326="",IF(K326="","",HYPERLINK("#DMAV_Dienste!"&amp;RIGHT(CELL("adresse",OFFSET(DMAV_Dienste!$E$6,K326-1,0)),LEN(CELL("adresse",OFFSET(DMAV_Dienste!$E$6,K326-1,0)))-FIND("!",CELL("adresse",OFFSET(DMAV_Dienste!$E$6,K326-1,0)))),"Dienst")),HYPERLINK("#DMAV_Modell!"&amp;RIGHT(CELL("adresse",OFFSET(DMAV_Modell!$G$6,E326-1,0)),LEN(CELL("adresse",OFFSET(DMAV_Modell!$G$6,E326-1,0)))-FIND("!",CELL("adresse",OFFSET(DMAV_Modell!$G$6,E326-1,0)))),"Modell"))</f>
        <v/>
      </c>
      <c r="Q326" s="85" t="str" cm="1">
        <f t="array" ref="Q326">IF(E326="",IF(K326="","",IF(INDEX(DMAV_Dienste!$H$6:$H$2006,K326)="","",INDEX(DMAV_Dienste!$H$6:$H$2006,K326))),IF(INDEX(DMAV_Modell!$J$6:$J$2006,E326)="","",INDEX(DMAV_Modell!$J$6:$J$2006,E326)))</f>
        <v/>
      </c>
      <c r="R326" s="86" t="str" cm="1">
        <f t="array" ref="R326">IF(E326="",IF(K326="","",IF(INDEX(DMAV_Dienste!$G$6:$G$2006,K326)="","",INDEX(DMAV_Dienste!$G$6:$G$2006,K326))),IF(INDEX(DMAV_Modell!$I$6:$I$2006,E326)="","",INDEX(DMAV_Modell!$I$6:$I$2006,E326)))</f>
        <v/>
      </c>
      <c r="S326" s="86" t="str" cm="1">
        <f t="array" ref="S326">IF(E326="",IF(K326="","",IF(INDEX(DMAV_Dienste!$I$6:$I$2006,K326)="","",INDEX(DMAV_Dienste!$I$6:$I$2006,K326))),IF(INDEX(DMAV_Modell!$K$6:$K$2006,E326)="","",INDEX(DMAV_Modell!$K$6:$K$2006,E326)))</f>
        <v/>
      </c>
      <c r="T326" s="86" t="str" cm="1">
        <f t="array" ref="T326">IF(E326="",IF(K326="","",IF(INDEX(DMAV_Dienste!$L$6:$L$2006,K326)="","",INDEX(DMAV_Dienste!$L$6:$L$2006,K326))),IF(INDEX(DMAV_Modell!$N$6:$N$2006,E326)="","",INDEX(DMAV_Modell!$N$6:$N$2006,E326)))</f>
        <v/>
      </c>
      <c r="U326" s="87" t="str" cm="1">
        <f t="array" aca="1" ref="U326" ca="1">IF(AND(F326="",L326=""),"",HYPERLINK("#"&amp;RIGHT(CELL("dateiname"),LEN(CELL("dateiname"))-FIND("]",CELL("dateiname")))&amp;"!"&amp;CELL("adresse",OFFSET($F$6,MATCH(IF(F326="",L326,F326),$E$6:$E$2000,0)-1,4)),"STRUCT"))</f>
        <v/>
      </c>
      <c r="V326" s="88" t="str" cm="1">
        <f t="array" aca="1" ref="V326" ca="1">IF(AND(G326="",M326=""),"",HYPERLINK("#"&amp;RIGHT(CELL("dateiname"),LEN(CELL("dateiname"))-FIND("]",CELL("dateiname")))&amp;"!"&amp;CELL("adresse",OFFSET($G$6,MATCH(IF(G326="",M326,G326),$E$6:$E$2000,0)-1,3)),"SUBSTRUCT"))</f>
        <v/>
      </c>
      <c r="X326" s="104"/>
      <c r="Z326" s="117"/>
      <c r="AA326" s="118"/>
      <c r="AB326" s="119"/>
      <c r="AC326" s="120"/>
      <c r="AE326" s="109"/>
      <c r="AF326" s="110"/>
      <c r="AG326" s="111"/>
      <c r="AH326" s="112"/>
      <c r="AJ326" s="101"/>
      <c r="AL326" s="68" t="str" cm="1">
        <f t="array" aca="1" ref="AL326" ca="1">IF(N326="-","",HYPERLINK("#'DM01-AV-CH'!"&amp;RIGHT(CELL("adresse",OFFSET('DM01-AV-CH'!$G$6,N326-1,0)),LEN(CELL("adresse",OFFSET('DM01-AV-CH'!$G$6,N326-1,0)))-FIND("!",CELL("adresse",OFFSET('DM01-AV-CH'!$G$6,N326-1,0)))),"Modell"))</f>
        <v>Modell</v>
      </c>
      <c r="AM326" s="96" t="str" cm="1">
        <f t="array" ref="AM326">IF($N326="-","",IF(INDEX('DM01-AV-CH'!$G$6:$G$2006,$N326)="","",INDEX('DM01-AV-CH'!$G$6:$G$2006,$N326)))</f>
        <v>Gemeindegrenzen</v>
      </c>
      <c r="AN326" s="97" t="str" cm="1">
        <f t="array" ref="AN326">IF($N326="-","",IF(INDEX('DM01-AV-CH'!$H$6:$H$2006,$N326)="","",INDEX('DM01-AV-CH'!$H$6:$H$2006,$N326)))</f>
        <v>HoheitsgrenzpunktPos</v>
      </c>
      <c r="AO326" s="98" t="str" cm="1">
        <f t="array" ref="AO326">IF($N326="-","",IF(INDEX('DM01-AV-CH'!$I$6:$I$2006,$N326)="","",INDEX('DM01-AV-CH'!$I$6:$I$2006,$N326)))</f>
        <v>VAli</v>
      </c>
    </row>
    <row r="327" spans="1:41" ht="28.5" x14ac:dyDescent="0.25">
      <c r="A327" s="201">
        <v>322</v>
      </c>
      <c r="B327" s="148" t="str" cm="1">
        <f t="array" ref="B327">IF(A327="","",INDEX(Korrelation!$E$4:$E$2004,A327))</f>
        <v>-</v>
      </c>
      <c r="C327" s="148">
        <f t="shared" ref="C327:C390" si="50">IF(B327="",0,IF(ISERR(SEARCH(".",B327)),0,SEARCH(".",B327)))</f>
        <v>0</v>
      </c>
      <c r="D327" s="148">
        <f t="shared" ref="D327:D390" si="51">IF(C327=0,0,IF(ISERR(SEARCH(".",B327,C327+1)),0,SEARCH(".",B327,C327+1)))</f>
        <v>0</v>
      </c>
      <c r="E327" s="148" t="str">
        <f t="shared" ref="E327:E390" si="52">IF(B327="","",IF(B327="-","",_xlfn.NUMBERVALUE(IF(C327=0,B327,MID(B327,1,C327-1)))))</f>
        <v/>
      </c>
      <c r="F327" s="148" t="str">
        <f t="shared" ref="F327:F390" si="53">IF(B327="","",IF(B327="-","",IF(C327=0,"",_xlfn.NUMBERVALUE(IF(D327=0,MID(B327,C327+1,LEN(B327)),MID(B327,C327+1,D327-C327-1))))))</f>
        <v/>
      </c>
      <c r="G327" s="148" t="str">
        <f t="shared" ref="G327:G390" si="54">IF(B327="","",IF(B327="-","",IF(D327=0,"",_xlfn.NUMBERVALUE(MID(B327,D327+1,LEN(B327))))))</f>
        <v/>
      </c>
      <c r="H327" s="148" t="str" cm="1">
        <f t="array" ref="H327">IF(A327="","",INDEX(Korrelation!$F$4:$F$2004,A327))</f>
        <v>-</v>
      </c>
      <c r="I327" s="148">
        <f t="shared" ref="I327:I390" si="55">IF(H327="",0,IF(ISERR(SEARCH(".",H327)),0,SEARCH(".",H327)))</f>
        <v>0</v>
      </c>
      <c r="J327" s="148">
        <f t="shared" ref="J327:J390" si="56">IF(I327=0,0,IF(ISERR(SEARCH(".",H327,I327+1)),0,SEARCH(".",H327,I327+1)))</f>
        <v>0</v>
      </c>
      <c r="K327" s="148" t="str">
        <f t="shared" ref="K327:K390" si="57">IF(H327="","",IF(H327="-","",_xlfn.NUMBERVALUE(IF(I327=0,H327,MID(H327,1,I327-1)))))</f>
        <v/>
      </c>
      <c r="L327" s="148" t="str">
        <f t="shared" ref="L327:L390" si="58">IF(H327="","",IF(H327="-","",IF(I327=0,"",_xlfn.NUMBERVALUE(IF(J327=0,MID(H327,I327+1,LEN(H327)),MID(H327,I327+1,J327-I327-1))))))</f>
        <v/>
      </c>
      <c r="M327" s="148" t="str">
        <f t="shared" ref="M327:M390" si="59">IF(H327="","",IF(H327="-","",IF(J327=0,"",_xlfn.NUMBERVALUE(MID(H327,J327+1,LEN(H327))))))</f>
        <v/>
      </c>
      <c r="N327" s="148" cm="1">
        <f t="array" ref="N327">IF(A327="","",INDEX(Korrelation!$G$4:$G$2004,A327))</f>
        <v>609</v>
      </c>
      <c r="O327" s="148"/>
      <c r="P327" s="68" t="str" cm="1">
        <f t="array" aca="1" ref="P327" ca="1">IF(E327="",IF(K327="","",HYPERLINK("#DMAV_Dienste!"&amp;RIGHT(CELL("adresse",OFFSET(DMAV_Dienste!$E$6,K327-1,0)),LEN(CELL("adresse",OFFSET(DMAV_Dienste!$E$6,K327-1,0)))-FIND("!",CELL("adresse",OFFSET(DMAV_Dienste!$E$6,K327-1,0)))),"Dienst")),HYPERLINK("#DMAV_Modell!"&amp;RIGHT(CELL("adresse",OFFSET(DMAV_Modell!$G$6,E327-1,0)),LEN(CELL("adresse",OFFSET(DMAV_Modell!$G$6,E327-1,0)))-FIND("!",CELL("adresse",OFFSET(DMAV_Modell!$G$6,E327-1,0)))),"Modell"))</f>
        <v/>
      </c>
      <c r="Q327" s="85" t="str" cm="1">
        <f t="array" ref="Q327">IF(E327="",IF(K327="","",IF(INDEX(DMAV_Dienste!$H$6:$H$2006,K327)="","",INDEX(DMAV_Dienste!$H$6:$H$2006,K327))),IF(INDEX(DMAV_Modell!$J$6:$J$2006,E327)="","",INDEX(DMAV_Modell!$J$6:$J$2006,E327)))</f>
        <v/>
      </c>
      <c r="R327" s="86" t="str" cm="1">
        <f t="array" ref="R327">IF(E327="",IF(K327="","",IF(INDEX(DMAV_Dienste!$G$6:$G$2006,K327)="","",INDEX(DMAV_Dienste!$G$6:$G$2006,K327))),IF(INDEX(DMAV_Modell!$I$6:$I$2006,E327)="","",INDEX(DMAV_Modell!$I$6:$I$2006,E327)))</f>
        <v/>
      </c>
      <c r="S327" s="86" t="str" cm="1">
        <f t="array" ref="S327">IF(E327="",IF(K327="","",IF(INDEX(DMAV_Dienste!$I$6:$I$2006,K327)="","",INDEX(DMAV_Dienste!$I$6:$I$2006,K327))),IF(INDEX(DMAV_Modell!$K$6:$K$2006,E327)="","",INDEX(DMAV_Modell!$K$6:$K$2006,E327)))</f>
        <v/>
      </c>
      <c r="T327" s="86" t="str" cm="1">
        <f t="array" ref="T327">IF(E327="",IF(K327="","",IF(INDEX(DMAV_Dienste!$L$6:$L$2006,K327)="","",INDEX(DMAV_Dienste!$L$6:$L$2006,K327))),IF(INDEX(DMAV_Modell!$N$6:$N$2006,E327)="","",INDEX(DMAV_Modell!$N$6:$N$2006,E327)))</f>
        <v/>
      </c>
      <c r="U327" s="87" t="str" cm="1">
        <f t="array" aca="1" ref="U327" ca="1">IF(AND(F327="",L327=""),"",HYPERLINK("#"&amp;RIGHT(CELL("dateiname"),LEN(CELL("dateiname"))-FIND("]",CELL("dateiname")))&amp;"!"&amp;CELL("adresse",OFFSET($F$6,MATCH(IF(F327="",L327,F327),$E$6:$E$2000,0)-1,4)),"STRUCT"))</f>
        <v/>
      </c>
      <c r="V327" s="88" t="str" cm="1">
        <f t="array" aca="1" ref="V327" ca="1">IF(AND(G327="",M327=""),"",HYPERLINK("#"&amp;RIGHT(CELL("dateiname"),LEN(CELL("dateiname"))-FIND("]",CELL("dateiname")))&amp;"!"&amp;CELL("adresse",OFFSET($G$6,MATCH(IF(G327="",M327,G327),$E$6:$E$2000,0)-1,3)),"SUBSTRUCT"))</f>
        <v/>
      </c>
      <c r="X327" s="104"/>
      <c r="Z327" s="117"/>
      <c r="AA327" s="118"/>
      <c r="AB327" s="119"/>
      <c r="AC327" s="120"/>
      <c r="AE327" s="109"/>
      <c r="AF327" s="110"/>
      <c r="AG327" s="111"/>
      <c r="AH327" s="112"/>
      <c r="AJ327" s="101"/>
      <c r="AL327" s="68" t="str" cm="1">
        <f t="array" aca="1" ref="AL327" ca="1">IF(N327="-","",HYPERLINK("#'DM01-AV-CH'!"&amp;RIGHT(CELL("adresse",OFFSET('DM01-AV-CH'!$G$6,N327-1,0)),LEN(CELL("adresse",OFFSET('DM01-AV-CH'!$G$6,N327-1,0)))-FIND("!",CELL("adresse",OFFSET('DM01-AV-CH'!$G$6,N327-1,0)))),"Modell"))</f>
        <v>Modell</v>
      </c>
      <c r="AM327" s="96" t="str" cm="1">
        <f t="array" ref="AM327">IF($N327="-","",IF(INDEX('DM01-AV-CH'!$G$6:$G$2006,$N327)="","",INDEX('DM01-AV-CH'!$G$6:$G$2006,$N327)))</f>
        <v>Gemeindegrenzen</v>
      </c>
      <c r="AN327" s="97" t="str" cm="1">
        <f t="array" ref="AN327">IF($N327="-","",IF(INDEX('DM01-AV-CH'!$H$6:$H$2006,$N327)="","",INDEX('DM01-AV-CH'!$H$6:$H$2006,$N327)))</f>
        <v>HoheitsgrenzpunktSymbol</v>
      </c>
      <c r="AO327" s="98" t="str" cm="1">
        <f t="array" ref="AO327">IF($N327="-","",IF(INDEX('DM01-AV-CH'!$I$6:$I$2006,$N327)="","",INDEX('DM01-AV-CH'!$I$6:$I$2006,$N327)))</f>
        <v>HoheitsgrenzpunktSymbol_von</v>
      </c>
    </row>
    <row r="328" spans="1:41" ht="128.25" x14ac:dyDescent="0.25">
      <c r="A328" s="201">
        <v>323</v>
      </c>
      <c r="B328" s="148" t="str" cm="1">
        <f t="array" ref="B328">IF(A328="","",INDEX(Korrelation!$E$4:$E$2004,A328))</f>
        <v>-</v>
      </c>
      <c r="C328" s="148">
        <f t="shared" si="50"/>
        <v>0</v>
      </c>
      <c r="D328" s="148">
        <f t="shared" si="51"/>
        <v>0</v>
      </c>
      <c r="E328" s="148" t="str">
        <f t="shared" si="52"/>
        <v/>
      </c>
      <c r="F328" s="148" t="str">
        <f t="shared" si="53"/>
        <v/>
      </c>
      <c r="G328" s="148" t="str">
        <f t="shared" si="54"/>
        <v/>
      </c>
      <c r="H328" s="148" t="str" cm="1">
        <f t="array" ref="H328">IF(A328="","",INDEX(Korrelation!$F$4:$F$2004,A328))</f>
        <v>-</v>
      </c>
      <c r="I328" s="148">
        <f t="shared" si="55"/>
        <v>0</v>
      </c>
      <c r="J328" s="148">
        <f t="shared" si="56"/>
        <v>0</v>
      </c>
      <c r="K328" s="148" t="str">
        <f t="shared" si="57"/>
        <v/>
      </c>
      <c r="L328" s="148" t="str">
        <f t="shared" si="58"/>
        <v/>
      </c>
      <c r="M328" s="148" t="str">
        <f t="shared" si="59"/>
        <v/>
      </c>
      <c r="N328" s="148" cm="1">
        <f t="array" ref="N328">IF(A328="","",INDEX(Korrelation!$G$4:$G$2004,A328))</f>
        <v>610</v>
      </c>
      <c r="O328" s="148"/>
      <c r="P328" s="68" t="str" cm="1">
        <f t="array" aca="1" ref="P328" ca="1">IF(E328="",IF(K328="","",HYPERLINK("#DMAV_Dienste!"&amp;RIGHT(CELL("adresse",OFFSET(DMAV_Dienste!$E$6,K328-1,0)),LEN(CELL("adresse",OFFSET(DMAV_Dienste!$E$6,K328-1,0)))-FIND("!",CELL("adresse",OFFSET(DMAV_Dienste!$E$6,K328-1,0)))),"Dienst")),HYPERLINK("#DMAV_Modell!"&amp;RIGHT(CELL("adresse",OFFSET(DMAV_Modell!$G$6,E328-1,0)),LEN(CELL("adresse",OFFSET(DMAV_Modell!$G$6,E328-1,0)))-FIND("!",CELL("adresse",OFFSET(DMAV_Modell!$G$6,E328-1,0)))),"Modell"))</f>
        <v/>
      </c>
      <c r="Q328" s="85" t="str" cm="1">
        <f t="array" ref="Q328">IF(E328="",IF(K328="","",IF(INDEX(DMAV_Dienste!$H$6:$H$2006,K328)="","",INDEX(DMAV_Dienste!$H$6:$H$2006,K328))),IF(INDEX(DMAV_Modell!$J$6:$J$2006,E328)="","",INDEX(DMAV_Modell!$J$6:$J$2006,E328)))</f>
        <v/>
      </c>
      <c r="R328" s="86" t="str" cm="1">
        <f t="array" ref="R328">IF(E328="",IF(K328="","",IF(INDEX(DMAV_Dienste!$G$6:$G$2006,K328)="","",INDEX(DMAV_Dienste!$G$6:$G$2006,K328))),IF(INDEX(DMAV_Modell!$I$6:$I$2006,E328)="","",INDEX(DMAV_Modell!$I$6:$I$2006,E328)))</f>
        <v/>
      </c>
      <c r="S328" s="86" t="str" cm="1">
        <f t="array" ref="S328">IF(E328="",IF(K328="","",IF(INDEX(DMAV_Dienste!$I$6:$I$2006,K328)="","",INDEX(DMAV_Dienste!$I$6:$I$2006,K328))),IF(INDEX(DMAV_Modell!$K$6:$K$2006,E328)="","",INDEX(DMAV_Modell!$K$6:$K$2006,E328)))</f>
        <v/>
      </c>
      <c r="T328" s="86" t="str" cm="1">
        <f t="array" ref="T328">IF(E328="",IF(K328="","",IF(INDEX(DMAV_Dienste!$L$6:$L$2006,K328)="","",INDEX(DMAV_Dienste!$L$6:$L$2006,K328))),IF(INDEX(DMAV_Modell!$N$6:$N$2006,E328)="","",INDEX(DMAV_Modell!$N$6:$N$2006,E328)))</f>
        <v/>
      </c>
      <c r="U328" s="87" t="str" cm="1">
        <f t="array" aca="1" ref="U328" ca="1">IF(AND(F328="",L328=""),"",HYPERLINK("#"&amp;RIGHT(CELL("dateiname"),LEN(CELL("dateiname"))-FIND("]",CELL("dateiname")))&amp;"!"&amp;CELL("adresse",OFFSET($F$6,MATCH(IF(F328="",L328,F328),$E$6:$E$2000,0)-1,4)),"STRUCT"))</f>
        <v/>
      </c>
      <c r="V328" s="88" t="str" cm="1">
        <f t="array" aca="1" ref="V328" ca="1">IF(AND(G328="",M328=""),"",HYPERLINK("#"&amp;RIGHT(CELL("dateiname"),LEN(CELL("dateiname"))-FIND("]",CELL("dateiname")))&amp;"!"&amp;CELL("adresse",OFFSET($G$6,MATCH(IF(G328="",M328,G328),$E$6:$E$2000,0)-1,3)),"SUBSTRUCT"))</f>
        <v/>
      </c>
      <c r="X328" s="104"/>
      <c r="Z328" s="117" t="s">
        <v>3934</v>
      </c>
      <c r="AA328" s="118" t="s">
        <v>3588</v>
      </c>
      <c r="AB328" s="119" t="s">
        <v>3668</v>
      </c>
      <c r="AC328" s="120" t="s">
        <v>3661</v>
      </c>
      <c r="AE328" s="109"/>
      <c r="AF328" s="110"/>
      <c r="AG328" s="111"/>
      <c r="AH328" s="112"/>
      <c r="AJ328" s="101"/>
      <c r="AL328" s="68" t="str" cm="1">
        <f t="array" aca="1" ref="AL328" ca="1">IF(N328="-","",HYPERLINK("#'DM01-AV-CH'!"&amp;RIGHT(CELL("adresse",OFFSET('DM01-AV-CH'!$G$6,N328-1,0)),LEN(CELL("adresse",OFFSET('DM01-AV-CH'!$G$6,N328-1,0)))-FIND("!",CELL("adresse",OFFSET('DM01-AV-CH'!$G$6,N328-1,0)))),"Modell"))</f>
        <v>Modell</v>
      </c>
      <c r="AM328" s="96" t="str" cm="1">
        <f t="array" ref="AM328">IF($N328="-","",IF(INDEX('DM01-AV-CH'!$G$6:$G$2006,$N328)="","",INDEX('DM01-AV-CH'!$G$6:$G$2006,$N328)))</f>
        <v>Gemeindegrenzen</v>
      </c>
      <c r="AN328" s="97" t="str" cm="1">
        <f t="array" ref="AN328">IF($N328="-","",IF(INDEX('DM01-AV-CH'!$H$6:$H$2006,$N328)="","",INDEX('DM01-AV-CH'!$H$6:$H$2006,$N328)))</f>
        <v>HoheitsgrenzpunktSymbol</v>
      </c>
      <c r="AO328" s="98" t="str" cm="1">
        <f t="array" ref="AO328">IF($N328="-","",IF(INDEX('DM01-AV-CH'!$I$6:$I$2006,$N328)="","",INDEX('DM01-AV-CH'!$I$6:$I$2006,$N328)))</f>
        <v>Ori</v>
      </c>
    </row>
    <row r="329" spans="1:41" ht="28.5" x14ac:dyDescent="0.25">
      <c r="A329" s="201">
        <v>324</v>
      </c>
      <c r="B329" s="148" t="str" cm="1">
        <f t="array" ref="B329">IF(A329="","",INDEX(Korrelation!$E$4:$E$2004,A329))</f>
        <v>138</v>
      </c>
      <c r="C329" s="148">
        <f t="shared" si="50"/>
        <v>0</v>
      </c>
      <c r="D329" s="148">
        <f t="shared" si="51"/>
        <v>0</v>
      </c>
      <c r="E329" s="148">
        <f t="shared" si="52"/>
        <v>138</v>
      </c>
      <c r="F329" s="148" t="str">
        <f t="shared" si="53"/>
        <v/>
      </c>
      <c r="G329" s="148" t="str">
        <f t="shared" si="54"/>
        <v/>
      </c>
      <c r="H329" s="148" t="str" cm="1">
        <f t="array" ref="H329">IF(A329="","",INDEX(Korrelation!$F$4:$F$2004,A329))</f>
        <v>-</v>
      </c>
      <c r="I329" s="148">
        <f t="shared" si="55"/>
        <v>0</v>
      </c>
      <c r="J329" s="148">
        <f t="shared" si="56"/>
        <v>0</v>
      </c>
      <c r="K329" s="148" t="str">
        <f t="shared" si="57"/>
        <v/>
      </c>
      <c r="L329" s="148" t="str">
        <f t="shared" si="58"/>
        <v/>
      </c>
      <c r="M329" s="148" t="str">
        <f t="shared" si="59"/>
        <v/>
      </c>
      <c r="N329" s="148" cm="1">
        <f t="array" ref="N329">IF(A329="","",INDEX(Korrelation!$G$4:$G$2004,A329))</f>
        <v>611</v>
      </c>
      <c r="O329" s="148"/>
      <c r="P329" s="68" t="str" cm="1">
        <f t="array" aca="1" ref="P329" ca="1">IF(E329="",IF(K329="","",HYPERLINK("#DMAV_Dienste!"&amp;RIGHT(CELL("adresse",OFFSET(DMAV_Dienste!$E$6,K329-1,0)),LEN(CELL("adresse",OFFSET(DMAV_Dienste!$E$6,K329-1,0)))-FIND("!",CELL("adresse",OFFSET(DMAV_Dienste!$E$6,K329-1,0)))),"Dienst")),HYPERLINK("#DMAV_Modell!"&amp;RIGHT(CELL("adresse",OFFSET(DMAV_Modell!$G$6,E329-1,0)),LEN(CELL("adresse",OFFSET(DMAV_Modell!$G$6,E329-1,0)))-FIND("!",CELL("adresse",OFFSET(DMAV_Modell!$G$6,E329-1,0)))),"Modell"))</f>
        <v>Modell</v>
      </c>
      <c r="Q329" s="85" t="str" cm="1">
        <f t="array" ref="Q329">IF(E329="",IF(K329="","",IF(INDEX(DMAV_Dienste!$H$6:$H$2006,K329)="","",INDEX(DMAV_Dienste!$H$6:$H$2006,K329))),IF(INDEX(DMAV_Modell!$J$6:$J$2006,E329)="","",INDEX(DMAV_Modell!$J$6:$J$2006,E329)))</f>
        <v>CLASS</v>
      </c>
      <c r="R329" s="86" t="str" cm="1">
        <f t="array" ref="R329">IF(E329="",IF(K329="","",IF(INDEX(DMAV_Dienste!$G$6:$G$2006,K329)="","",INDEX(DMAV_Dienste!$G$6:$G$2006,K329))),IF(INDEX(DMAV_Modell!$I$6:$I$2006,E329)="","",INDEX(DMAV_Modell!$I$6:$I$2006,E329)))</f>
        <v>HoheitsgrenzenAV</v>
      </c>
      <c r="S329" s="86" t="str" cm="1">
        <f t="array" ref="S329">IF(E329="",IF(K329="","",IF(INDEX(DMAV_Dienste!$I$6:$I$2006,K329)="","",INDEX(DMAV_Dienste!$I$6:$I$2006,K329))),IF(INDEX(DMAV_Modell!$K$6:$K$2006,E329)="","",INDEX(DMAV_Modell!$K$6:$K$2006,E329)))</f>
        <v>Gemeinde</v>
      </c>
      <c r="T329" s="86" t="str" cm="1">
        <f t="array" ref="T329">IF(E329="",IF(K329="","",IF(INDEX(DMAV_Dienste!$L$6:$L$2006,K329)="","",INDEX(DMAV_Dienste!$L$6:$L$2006,K329))),IF(INDEX(DMAV_Modell!$N$6:$N$2006,E329)="","",INDEX(DMAV_Modell!$N$6:$N$2006,E329)))</f>
        <v>Name</v>
      </c>
      <c r="U329" s="87" t="str" cm="1">
        <f t="array" aca="1" ref="U329" ca="1">IF(AND(F329="",L329=""),"",HYPERLINK("#"&amp;RIGHT(CELL("dateiname"),LEN(CELL("dateiname"))-FIND("]",CELL("dateiname")))&amp;"!"&amp;CELL("adresse",OFFSET($F$6,MATCH(IF(F329="",L329,F329),$E$6:$E$2000,0)-1,4)),"STRUCT"))</f>
        <v/>
      </c>
      <c r="V329" s="88" t="str" cm="1">
        <f t="array" aca="1" ref="V329" ca="1">IF(AND(G329="",M329=""),"",HYPERLINK("#"&amp;RIGHT(CELL("dateiname"),LEN(CELL("dateiname"))-FIND("]",CELL("dateiname")))&amp;"!"&amp;CELL("adresse",OFFSET($G$6,MATCH(IF(G329="",M329,G329),$E$6:$E$2000,0)-1,3)),"SUBSTRUCT"))</f>
        <v/>
      </c>
      <c r="X329" s="104"/>
      <c r="Z329" s="117"/>
      <c r="AA329" s="118"/>
      <c r="AB329" s="119"/>
      <c r="AC329" s="120"/>
      <c r="AE329" s="109" t="s">
        <v>3851</v>
      </c>
      <c r="AF329" s="110"/>
      <c r="AG329" s="111"/>
      <c r="AH329" s="112"/>
      <c r="AJ329" s="101"/>
      <c r="AL329" s="68" t="str" cm="1">
        <f t="array" aca="1" ref="AL329" ca="1">IF(N329="-","",HYPERLINK("#'DM01-AV-CH'!"&amp;RIGHT(CELL("adresse",OFFSET('DM01-AV-CH'!$G$6,N329-1,0)),LEN(CELL("adresse",OFFSET('DM01-AV-CH'!$G$6,N329-1,0)))-FIND("!",CELL("adresse",OFFSET('DM01-AV-CH'!$G$6,N329-1,0)))),"Modell"))</f>
        <v>Modell</v>
      </c>
      <c r="AM329" s="96" t="str" cm="1">
        <f t="array" ref="AM329">IF($N329="-","",IF(INDEX('DM01-AV-CH'!$G$6:$G$2006,$N329)="","",INDEX('DM01-AV-CH'!$G$6:$G$2006,$N329)))</f>
        <v>Gemeindegrenzen</v>
      </c>
      <c r="AN329" s="97" t="str" cm="1">
        <f t="array" ref="AN329">IF($N329="-","",IF(INDEX('DM01-AV-CH'!$H$6:$H$2006,$N329)="","",INDEX('DM01-AV-CH'!$H$6:$H$2006,$N329)))</f>
        <v>Gemeinde</v>
      </c>
      <c r="AO329" s="98" t="str" cm="1">
        <f t="array" ref="AO329">IF($N329="-","",IF(INDEX('DM01-AV-CH'!$I$6:$I$2006,$N329)="","",INDEX('DM01-AV-CH'!$I$6:$I$2006,$N329)))</f>
        <v>Name</v>
      </c>
    </row>
    <row r="330" spans="1:41" ht="28.5" x14ac:dyDescent="0.25">
      <c r="A330" s="201">
        <v>325</v>
      </c>
      <c r="B330" s="148" t="str" cm="1">
        <f t="array" ref="B330">IF(A330="","",INDEX(Korrelation!$E$4:$E$2004,A330))</f>
        <v>139</v>
      </c>
      <c r="C330" s="148">
        <f t="shared" si="50"/>
        <v>0</v>
      </c>
      <c r="D330" s="148">
        <f t="shared" si="51"/>
        <v>0</v>
      </c>
      <c r="E330" s="148">
        <f t="shared" si="52"/>
        <v>139</v>
      </c>
      <c r="F330" s="148" t="str">
        <f t="shared" si="53"/>
        <v/>
      </c>
      <c r="G330" s="148" t="str">
        <f t="shared" si="54"/>
        <v/>
      </c>
      <c r="H330" s="148" t="str" cm="1">
        <f t="array" ref="H330">IF(A330="","",INDEX(Korrelation!$F$4:$F$2004,A330))</f>
        <v>-</v>
      </c>
      <c r="I330" s="148">
        <f t="shared" si="55"/>
        <v>0</v>
      </c>
      <c r="J330" s="148">
        <f t="shared" si="56"/>
        <v>0</v>
      </c>
      <c r="K330" s="148" t="str">
        <f t="shared" si="57"/>
        <v/>
      </c>
      <c r="L330" s="148" t="str">
        <f t="shared" si="58"/>
        <v/>
      </c>
      <c r="M330" s="148" t="str">
        <f t="shared" si="59"/>
        <v/>
      </c>
      <c r="N330" s="148" cm="1">
        <f t="array" ref="N330">IF(A330="","",INDEX(Korrelation!$G$4:$G$2004,A330))</f>
        <v>612</v>
      </c>
      <c r="O330" s="148"/>
      <c r="P330" s="68" t="str" cm="1">
        <f t="array" aca="1" ref="P330" ca="1">IF(E330="",IF(K330="","",HYPERLINK("#DMAV_Dienste!"&amp;RIGHT(CELL("adresse",OFFSET(DMAV_Dienste!$E$6,K330-1,0)),LEN(CELL("adresse",OFFSET(DMAV_Dienste!$E$6,K330-1,0)))-FIND("!",CELL("adresse",OFFSET(DMAV_Dienste!$E$6,K330-1,0)))),"Dienst")),HYPERLINK("#DMAV_Modell!"&amp;RIGHT(CELL("adresse",OFFSET(DMAV_Modell!$G$6,E330-1,0)),LEN(CELL("adresse",OFFSET(DMAV_Modell!$G$6,E330-1,0)))-FIND("!",CELL("adresse",OFFSET(DMAV_Modell!$G$6,E330-1,0)))),"Modell"))</f>
        <v>Modell</v>
      </c>
      <c r="Q330" s="85" t="str" cm="1">
        <f t="array" ref="Q330">IF(E330="",IF(K330="","",IF(INDEX(DMAV_Dienste!$H$6:$H$2006,K330)="","",INDEX(DMAV_Dienste!$H$6:$H$2006,K330))),IF(INDEX(DMAV_Modell!$J$6:$J$2006,E330)="","",INDEX(DMAV_Modell!$J$6:$J$2006,E330)))</f>
        <v>CLASS</v>
      </c>
      <c r="R330" s="86" t="str" cm="1">
        <f t="array" ref="R330">IF(E330="",IF(K330="","",IF(INDEX(DMAV_Dienste!$G$6:$G$2006,K330)="","",INDEX(DMAV_Dienste!$G$6:$G$2006,K330))),IF(INDEX(DMAV_Modell!$I$6:$I$2006,E330)="","",INDEX(DMAV_Modell!$I$6:$I$2006,E330)))</f>
        <v>HoheitsgrenzenAV</v>
      </c>
      <c r="S330" s="86" t="str" cm="1">
        <f t="array" ref="S330">IF(E330="",IF(K330="","",IF(INDEX(DMAV_Dienste!$I$6:$I$2006,K330)="","",INDEX(DMAV_Dienste!$I$6:$I$2006,K330))),IF(INDEX(DMAV_Modell!$K$6:$K$2006,E330)="","",INDEX(DMAV_Modell!$K$6:$K$2006,E330)))</f>
        <v>Gemeinde</v>
      </c>
      <c r="T330" s="86" t="str" cm="1">
        <f t="array" ref="T330">IF(E330="",IF(K330="","",IF(INDEX(DMAV_Dienste!$L$6:$L$2006,K330)="","",INDEX(DMAV_Dienste!$L$6:$L$2006,K330))),IF(INDEX(DMAV_Modell!$N$6:$N$2006,E330)="","",INDEX(DMAV_Modell!$N$6:$N$2006,E330)))</f>
        <v>BFSNummer</v>
      </c>
      <c r="U330" s="87" t="str" cm="1">
        <f t="array" aca="1" ref="U330" ca="1">IF(AND(F330="",L330=""),"",HYPERLINK("#"&amp;RIGHT(CELL("dateiname"),LEN(CELL("dateiname"))-FIND("]",CELL("dateiname")))&amp;"!"&amp;CELL("adresse",OFFSET($F$6,MATCH(IF(F330="",L330,F330),$E$6:$E$2000,0)-1,4)),"STRUCT"))</f>
        <v/>
      </c>
      <c r="V330" s="88" t="str" cm="1">
        <f t="array" aca="1" ref="V330" ca="1">IF(AND(G330="",M330=""),"",HYPERLINK("#"&amp;RIGHT(CELL("dateiname"),LEN(CELL("dateiname"))-FIND("]",CELL("dateiname")))&amp;"!"&amp;CELL("adresse",OFFSET($G$6,MATCH(IF(G330="",M330,G330),$E$6:$E$2000,0)-1,3)),"SUBSTRUCT"))</f>
        <v/>
      </c>
      <c r="X330" s="104"/>
      <c r="Z330" s="117"/>
      <c r="AA330" s="118"/>
      <c r="AB330" s="119"/>
      <c r="AC330" s="120"/>
      <c r="AE330" s="109" t="s">
        <v>3851</v>
      </c>
      <c r="AF330" s="110"/>
      <c r="AG330" s="111"/>
      <c r="AH330" s="112"/>
      <c r="AJ330" s="101"/>
      <c r="AL330" s="68" t="str" cm="1">
        <f t="array" aca="1" ref="AL330" ca="1">IF(N330="-","",HYPERLINK("#'DM01-AV-CH'!"&amp;RIGHT(CELL("adresse",OFFSET('DM01-AV-CH'!$G$6,N330-1,0)),LEN(CELL("adresse",OFFSET('DM01-AV-CH'!$G$6,N330-1,0)))-FIND("!",CELL("adresse",OFFSET('DM01-AV-CH'!$G$6,N330-1,0)))),"Modell"))</f>
        <v>Modell</v>
      </c>
      <c r="AM330" s="96" t="str" cm="1">
        <f t="array" ref="AM330">IF($N330="-","",IF(INDEX('DM01-AV-CH'!$G$6:$G$2006,$N330)="","",INDEX('DM01-AV-CH'!$G$6:$G$2006,$N330)))</f>
        <v>Gemeindegrenzen</v>
      </c>
      <c r="AN330" s="97" t="str" cm="1">
        <f t="array" ref="AN330">IF($N330="-","",IF(INDEX('DM01-AV-CH'!$H$6:$H$2006,$N330)="","",INDEX('DM01-AV-CH'!$H$6:$H$2006,$N330)))</f>
        <v>Gemeinde</v>
      </c>
      <c r="AO330" s="98" t="str" cm="1">
        <f t="array" ref="AO330">IF($N330="-","",IF(INDEX('DM01-AV-CH'!$I$6:$I$2006,$N330)="","",INDEX('DM01-AV-CH'!$I$6:$I$2006,$N330)))</f>
        <v>BFSNr</v>
      </c>
    </row>
    <row r="331" spans="1:41" x14ac:dyDescent="0.25">
      <c r="A331" s="201">
        <v>326</v>
      </c>
      <c r="B331" s="148" t="str" cm="1">
        <f t="array" ref="B331">IF(A331="","",INDEX(Korrelation!$E$4:$E$2004,A331))</f>
        <v>140</v>
      </c>
      <c r="C331" s="148">
        <f t="shared" si="50"/>
        <v>0</v>
      </c>
      <c r="D331" s="148">
        <f t="shared" si="51"/>
        <v>0</v>
      </c>
      <c r="E331" s="148">
        <f t="shared" si="52"/>
        <v>140</v>
      </c>
      <c r="F331" s="148" t="str">
        <f t="shared" si="53"/>
        <v/>
      </c>
      <c r="G331" s="148" t="str">
        <f t="shared" si="54"/>
        <v/>
      </c>
      <c r="H331" s="148" t="str" cm="1">
        <f t="array" ref="H331">IF(A331="","",INDEX(Korrelation!$F$4:$F$2004,A331))</f>
        <v>-</v>
      </c>
      <c r="I331" s="148">
        <f t="shared" si="55"/>
        <v>0</v>
      </c>
      <c r="J331" s="148">
        <f t="shared" si="56"/>
        <v>0</v>
      </c>
      <c r="K331" s="148" t="str">
        <f t="shared" si="57"/>
        <v/>
      </c>
      <c r="L331" s="148" t="str">
        <f t="shared" si="58"/>
        <v/>
      </c>
      <c r="M331" s="148" t="str">
        <f t="shared" si="59"/>
        <v/>
      </c>
      <c r="N331" s="148" t="str" cm="1">
        <f t="array" ref="N331">IF(A331="","",INDEX(Korrelation!$G$4:$G$2004,A331))</f>
        <v>-</v>
      </c>
      <c r="O331" s="148"/>
      <c r="P331" s="68" t="str" cm="1">
        <f t="array" aca="1" ref="P331" ca="1">IF(E331="",IF(K331="","",HYPERLINK("#DMAV_Dienste!"&amp;RIGHT(CELL("adresse",OFFSET(DMAV_Dienste!$E$6,K331-1,0)),LEN(CELL("adresse",OFFSET(DMAV_Dienste!$E$6,K331-1,0)))-FIND("!",CELL("adresse",OFFSET(DMAV_Dienste!$E$6,K331-1,0)))),"Dienst")),HYPERLINK("#DMAV_Modell!"&amp;RIGHT(CELL("adresse",OFFSET(DMAV_Modell!$G$6,E331-1,0)),LEN(CELL("adresse",OFFSET(DMAV_Modell!$G$6,E331-1,0)))-FIND("!",CELL("adresse",OFFSET(DMAV_Modell!$G$6,E331-1,0)))),"Modell"))</f>
        <v>Modell</v>
      </c>
      <c r="Q331" s="85" t="str" cm="1">
        <f t="array" ref="Q331">IF(E331="",IF(K331="","",IF(INDEX(DMAV_Dienste!$H$6:$H$2006,K331)="","",INDEX(DMAV_Dienste!$H$6:$H$2006,K331))),IF(INDEX(DMAV_Modell!$J$6:$J$2006,E331)="","",INDEX(DMAV_Modell!$J$6:$J$2006,E331)))</f>
        <v>CLASS</v>
      </c>
      <c r="R331" s="86" t="str" cm="1">
        <f t="array" ref="R331">IF(E331="",IF(K331="","",IF(INDEX(DMAV_Dienste!$G$6:$G$2006,K331)="","",INDEX(DMAV_Dienste!$G$6:$G$2006,K331))),IF(INDEX(DMAV_Modell!$I$6:$I$2006,E331)="","",INDEX(DMAV_Modell!$I$6:$I$2006,E331)))</f>
        <v>HoheitsgrenzenAV</v>
      </c>
      <c r="S331" s="86" t="str" cm="1">
        <f t="array" ref="S331">IF(E331="",IF(K331="","",IF(INDEX(DMAV_Dienste!$I$6:$I$2006,K331)="","",INDEX(DMAV_Dienste!$I$6:$I$2006,K331))),IF(INDEX(DMAV_Modell!$K$6:$K$2006,E331)="","",INDEX(DMAV_Modell!$K$6:$K$2006,E331)))</f>
        <v>Gemeinde</v>
      </c>
      <c r="T331" s="86" t="str" cm="1">
        <f t="array" ref="T331">IF(E331="",IF(K331="","",IF(INDEX(DMAV_Dienste!$L$6:$L$2006,K331)="","",INDEX(DMAV_Dienste!$L$6:$L$2006,K331))),IF(INDEX(DMAV_Modell!$N$6:$N$2006,E331)="","",INDEX(DMAV_Modell!$N$6:$N$2006,E331)))</f>
        <v>Fiktiv</v>
      </c>
      <c r="U331" s="87" t="str" cm="1">
        <f t="array" aca="1" ref="U331" ca="1">IF(AND(F331="",L331=""),"",HYPERLINK("#"&amp;RIGHT(CELL("dateiname"),LEN(CELL("dateiname"))-FIND("]",CELL("dateiname")))&amp;"!"&amp;CELL("adresse",OFFSET($F$6,MATCH(IF(F331="",L331,F331),$E$6:$E$2000,0)-1,4)),"STRUCT"))</f>
        <v/>
      </c>
      <c r="V331" s="88" t="str" cm="1">
        <f t="array" aca="1" ref="V331" ca="1">IF(AND(G331="",M331=""),"",HYPERLINK("#"&amp;RIGHT(CELL("dateiname"),LEN(CELL("dateiname"))-FIND("]",CELL("dateiname")))&amp;"!"&amp;CELL("adresse",OFFSET($G$6,MATCH(IF(G331="",M331,G331),$E$6:$E$2000,0)-1,3)),"SUBSTRUCT"))</f>
        <v/>
      </c>
      <c r="X331" s="104" t="s">
        <v>229</v>
      </c>
      <c r="Z331" s="117"/>
      <c r="AA331" s="118"/>
      <c r="AB331" s="119"/>
      <c r="AC331" s="120"/>
      <c r="AE331" s="109"/>
      <c r="AF331" s="110"/>
      <c r="AG331" s="111"/>
      <c r="AH331" s="112"/>
      <c r="AJ331" s="101"/>
      <c r="AL331" s="68" t="str" cm="1">
        <f t="array" aca="1" ref="AL331" ca="1">IF(N331="-","",HYPERLINK("#'DM01-AV-CH'!"&amp;RIGHT(CELL("adresse",OFFSET('DM01-AV-CH'!$G$6,N331-1,0)),LEN(CELL("adresse",OFFSET('DM01-AV-CH'!$G$6,N331-1,0)))-FIND("!",CELL("adresse",OFFSET('DM01-AV-CH'!$G$6,N331-1,0)))),"Modell"))</f>
        <v/>
      </c>
      <c r="AM331" s="96" t="str" cm="1">
        <f t="array" ref="AM331">IF($N331="-","",IF(INDEX('DM01-AV-CH'!$G$6:$G$2006,$N331)="","",INDEX('DM01-AV-CH'!$G$6:$G$2006,$N331)))</f>
        <v/>
      </c>
      <c r="AN331" s="97" t="str" cm="1">
        <f t="array" ref="AN331">IF($N331="-","",IF(INDEX('DM01-AV-CH'!$H$6:$H$2006,$N331)="","",INDEX('DM01-AV-CH'!$H$6:$H$2006,$N331)))</f>
        <v/>
      </c>
      <c r="AO331" s="98" t="str" cm="1">
        <f t="array" ref="AO331">IF($N331="-","",IF(INDEX('DM01-AV-CH'!$I$6:$I$2006,$N331)="","",INDEX('DM01-AV-CH'!$I$6:$I$2006,$N331)))</f>
        <v/>
      </c>
    </row>
    <row r="332" spans="1:41" x14ac:dyDescent="0.25">
      <c r="A332" s="201">
        <v>327</v>
      </c>
      <c r="B332" s="148" t="str" cm="1">
        <f t="array" ref="B332">IF(A332="","",INDEX(Korrelation!$E$4:$E$2004,A332))</f>
        <v>141</v>
      </c>
      <c r="C332" s="148">
        <f t="shared" si="50"/>
        <v>0</v>
      </c>
      <c r="D332" s="148">
        <f t="shared" si="51"/>
        <v>0</v>
      </c>
      <c r="E332" s="148">
        <f t="shared" si="52"/>
        <v>141</v>
      </c>
      <c r="F332" s="148" t="str">
        <f t="shared" si="53"/>
        <v/>
      </c>
      <c r="G332" s="148" t="str">
        <f t="shared" si="54"/>
        <v/>
      </c>
      <c r="H332" s="148" t="str" cm="1">
        <f t="array" ref="H332">IF(A332="","",INDEX(Korrelation!$F$4:$F$2004,A332))</f>
        <v>-</v>
      </c>
      <c r="I332" s="148">
        <f t="shared" si="55"/>
        <v>0</v>
      </c>
      <c r="J332" s="148">
        <f t="shared" si="56"/>
        <v>0</v>
      </c>
      <c r="K332" s="148" t="str">
        <f t="shared" si="57"/>
        <v/>
      </c>
      <c r="L332" s="148" t="str">
        <f t="shared" si="58"/>
        <v/>
      </c>
      <c r="M332" s="148" t="str">
        <f t="shared" si="59"/>
        <v/>
      </c>
      <c r="N332" s="148" t="str" cm="1">
        <f t="array" ref="N332">IF(A332="","",INDEX(Korrelation!$G$4:$G$2004,A332))</f>
        <v>-</v>
      </c>
      <c r="O332" s="148"/>
      <c r="P332" s="68" t="str" cm="1">
        <f t="array" aca="1" ref="P332" ca="1">IF(E332="",IF(K332="","",HYPERLINK("#DMAV_Dienste!"&amp;RIGHT(CELL("adresse",OFFSET(DMAV_Dienste!$E$6,K332-1,0)),LEN(CELL("adresse",OFFSET(DMAV_Dienste!$E$6,K332-1,0)))-FIND("!",CELL("adresse",OFFSET(DMAV_Dienste!$E$6,K332-1,0)))),"Dienst")),HYPERLINK("#DMAV_Modell!"&amp;RIGHT(CELL("adresse",OFFSET(DMAV_Modell!$G$6,E332-1,0)),LEN(CELL("adresse",OFFSET(DMAV_Modell!$G$6,E332-1,0)))-FIND("!",CELL("adresse",OFFSET(DMAV_Modell!$G$6,E332-1,0)))),"Modell"))</f>
        <v>Modell</v>
      </c>
      <c r="Q332" s="85" t="str" cm="1">
        <f t="array" ref="Q332">IF(E332="",IF(K332="","",IF(INDEX(DMAV_Dienste!$H$6:$H$2006,K332)="","",INDEX(DMAV_Dienste!$H$6:$H$2006,K332))),IF(INDEX(DMAV_Modell!$J$6:$J$2006,E332)="","",INDEX(DMAV_Modell!$J$6:$J$2006,E332)))</f>
        <v>ASSOCIATION</v>
      </c>
      <c r="R332" s="86" t="str" cm="1">
        <f t="array" ref="R332">IF(E332="",IF(K332="","",IF(INDEX(DMAV_Dienste!$G$6:$G$2006,K332)="","",INDEX(DMAV_Dienste!$G$6:$G$2006,K332))),IF(INDEX(DMAV_Modell!$I$6:$I$2006,E332)="","",INDEX(DMAV_Modell!$I$6:$I$2006,E332)))</f>
        <v>HoheitsgrenzenAV</v>
      </c>
      <c r="S332" s="86" t="str" cm="1">
        <f t="array" ref="S332">IF(E332="",IF(K332="","",IF(INDEX(DMAV_Dienste!$I$6:$I$2006,K332)="","",INDEX(DMAV_Dienste!$I$6:$I$2006,K332))),IF(INDEX(DMAV_Modell!$K$6:$K$2006,E332)="","",INDEX(DMAV_Modell!$K$6:$K$2006,E332)))</f>
        <v>Entstehung_Gemeinde</v>
      </c>
      <c r="T332" s="86" t="str" cm="1">
        <f t="array" ref="T332">IF(E332="",IF(K332="","",IF(INDEX(DMAV_Dienste!$L$6:$L$2006,K332)="","",INDEX(DMAV_Dienste!$L$6:$L$2006,K332))),IF(INDEX(DMAV_Modell!$N$6:$N$2006,E332)="","",INDEX(DMAV_Modell!$N$6:$N$2006,E332)))</f>
        <v>Entstehung</v>
      </c>
      <c r="U332" s="87" t="str" cm="1">
        <f t="array" aca="1" ref="U332" ca="1">IF(AND(F332="",L332=""),"",HYPERLINK("#"&amp;RIGHT(CELL("dateiname"),LEN(CELL("dateiname"))-FIND("]",CELL("dateiname")))&amp;"!"&amp;CELL("adresse",OFFSET($F$6,MATCH(IF(F332="",L332,F332),$E$6:$E$2000,0)-1,4)),"STRUCT"))</f>
        <v/>
      </c>
      <c r="V332" s="88" t="str" cm="1">
        <f t="array" aca="1" ref="V332" ca="1">IF(AND(G332="",M332=""),"",HYPERLINK("#"&amp;RIGHT(CELL("dateiname"),LEN(CELL("dateiname"))-FIND("]",CELL("dateiname")))&amp;"!"&amp;CELL("adresse",OFFSET($G$6,MATCH(IF(G332="",M332,G332),$E$6:$E$2000,0)-1,3)),"SUBSTRUCT"))</f>
        <v/>
      </c>
      <c r="X332" s="104"/>
      <c r="Z332" s="117"/>
      <c r="AA332" s="118"/>
      <c r="AB332" s="119"/>
      <c r="AC332" s="120"/>
      <c r="AE332" s="109"/>
      <c r="AF332" s="110"/>
      <c r="AG332" s="111"/>
      <c r="AH332" s="112"/>
      <c r="AJ332" s="101"/>
      <c r="AL332" s="68" t="str" cm="1">
        <f t="array" aca="1" ref="AL332" ca="1">IF(N332="-","",HYPERLINK("#'DM01-AV-CH'!"&amp;RIGHT(CELL("adresse",OFFSET('DM01-AV-CH'!$G$6,N332-1,0)),LEN(CELL("adresse",OFFSET('DM01-AV-CH'!$G$6,N332-1,0)))-FIND("!",CELL("adresse",OFFSET('DM01-AV-CH'!$G$6,N332-1,0)))),"Modell"))</f>
        <v/>
      </c>
      <c r="AM332" s="96" t="str" cm="1">
        <f t="array" ref="AM332">IF($N332="-","",IF(INDEX('DM01-AV-CH'!$G$6:$G$2006,$N332)="","",INDEX('DM01-AV-CH'!$G$6:$G$2006,$N332)))</f>
        <v/>
      </c>
      <c r="AN332" s="97" t="str" cm="1">
        <f t="array" ref="AN332">IF($N332="-","",IF(INDEX('DM01-AV-CH'!$H$6:$H$2006,$N332)="","",INDEX('DM01-AV-CH'!$H$6:$H$2006,$N332)))</f>
        <v/>
      </c>
      <c r="AO332" s="98" t="str" cm="1">
        <f t="array" ref="AO332">IF($N332="-","",IF(INDEX('DM01-AV-CH'!$I$6:$I$2006,$N332)="","",INDEX('DM01-AV-CH'!$I$6:$I$2006,$N332)))</f>
        <v/>
      </c>
    </row>
    <row r="333" spans="1:41" x14ac:dyDescent="0.25">
      <c r="A333" s="201">
        <v>328</v>
      </c>
      <c r="B333" s="148" t="str" cm="1">
        <f t="array" ref="B333">IF(A333="","",INDEX(Korrelation!$E$4:$E$2004,A333))</f>
        <v>142</v>
      </c>
      <c r="C333" s="148">
        <f t="shared" si="50"/>
        <v>0</v>
      </c>
      <c r="D333" s="148">
        <f t="shared" si="51"/>
        <v>0</v>
      </c>
      <c r="E333" s="148">
        <f t="shared" si="52"/>
        <v>142</v>
      </c>
      <c r="F333" s="148" t="str">
        <f t="shared" si="53"/>
        <v/>
      </c>
      <c r="G333" s="148" t="str">
        <f t="shared" si="54"/>
        <v/>
      </c>
      <c r="H333" s="148" t="str" cm="1">
        <f t="array" ref="H333">IF(A333="","",INDEX(Korrelation!$F$4:$F$2004,A333))</f>
        <v>-</v>
      </c>
      <c r="I333" s="148">
        <f t="shared" si="55"/>
        <v>0</v>
      </c>
      <c r="J333" s="148">
        <f t="shared" si="56"/>
        <v>0</v>
      </c>
      <c r="K333" s="148" t="str">
        <f t="shared" si="57"/>
        <v/>
      </c>
      <c r="L333" s="148" t="str">
        <f t="shared" si="58"/>
        <v/>
      </c>
      <c r="M333" s="148" t="str">
        <f t="shared" si="59"/>
        <v/>
      </c>
      <c r="N333" s="148" t="str" cm="1">
        <f t="array" ref="N333">IF(A333="","",INDEX(Korrelation!$G$4:$G$2004,A333))</f>
        <v>-</v>
      </c>
      <c r="O333" s="148"/>
      <c r="P333" s="68" t="str" cm="1">
        <f t="array" aca="1" ref="P333" ca="1">IF(E333="",IF(K333="","",HYPERLINK("#DMAV_Dienste!"&amp;RIGHT(CELL("adresse",OFFSET(DMAV_Dienste!$E$6,K333-1,0)),LEN(CELL("adresse",OFFSET(DMAV_Dienste!$E$6,K333-1,0)))-FIND("!",CELL("adresse",OFFSET(DMAV_Dienste!$E$6,K333-1,0)))),"Dienst")),HYPERLINK("#DMAV_Modell!"&amp;RIGHT(CELL("adresse",OFFSET(DMAV_Modell!$G$6,E333-1,0)),LEN(CELL("adresse",OFFSET(DMAV_Modell!$G$6,E333-1,0)))-FIND("!",CELL("adresse",OFFSET(DMAV_Modell!$G$6,E333-1,0)))),"Modell"))</f>
        <v>Modell</v>
      </c>
      <c r="Q333" s="85" t="str" cm="1">
        <f t="array" ref="Q333">IF(E333="",IF(K333="","",IF(INDEX(DMAV_Dienste!$H$6:$H$2006,K333)="","",INDEX(DMAV_Dienste!$H$6:$H$2006,K333))),IF(INDEX(DMAV_Modell!$J$6:$J$2006,E333)="","",INDEX(DMAV_Modell!$J$6:$J$2006,E333)))</f>
        <v>ASSOCIATION</v>
      </c>
      <c r="R333" s="86" t="str" cm="1">
        <f t="array" ref="R333">IF(E333="",IF(K333="","",IF(INDEX(DMAV_Dienste!$G$6:$G$2006,K333)="","",INDEX(DMAV_Dienste!$G$6:$G$2006,K333))),IF(INDEX(DMAV_Modell!$I$6:$I$2006,E333)="","",INDEX(DMAV_Modell!$I$6:$I$2006,E333)))</f>
        <v>HoheitsgrenzenAV</v>
      </c>
      <c r="S333" s="86" t="str" cm="1">
        <f t="array" ref="S333">IF(E333="",IF(K333="","",IF(INDEX(DMAV_Dienste!$I$6:$I$2006,K333)="","",INDEX(DMAV_Dienste!$I$6:$I$2006,K333))),IF(INDEX(DMAV_Modell!$K$6:$K$2006,E333)="","",INDEX(DMAV_Modell!$K$6:$K$2006,E333)))</f>
        <v>Entstehung_Gemeinde</v>
      </c>
      <c r="T333" s="86" t="str" cm="1">
        <f t="array" ref="T333">IF(E333="",IF(K333="","",IF(INDEX(DMAV_Dienste!$L$6:$L$2006,K333)="","",INDEX(DMAV_Dienste!$L$6:$L$2006,K333))),IF(INDEX(DMAV_Modell!$N$6:$N$2006,E333)="","",INDEX(DMAV_Modell!$N$6:$N$2006,E333)))</f>
        <v>entstehende_Gemeinde</v>
      </c>
      <c r="U333" s="87" t="str" cm="1">
        <f t="array" aca="1" ref="U333" ca="1">IF(AND(F333="",L333=""),"",HYPERLINK("#"&amp;RIGHT(CELL("dateiname"),LEN(CELL("dateiname"))-FIND("]",CELL("dateiname")))&amp;"!"&amp;CELL("adresse",OFFSET($F$6,MATCH(IF(F333="",L333,F333),$E$6:$E$2000,0)-1,4)),"STRUCT"))</f>
        <v/>
      </c>
      <c r="V333" s="88" t="str" cm="1">
        <f t="array" aca="1" ref="V333" ca="1">IF(AND(G333="",M333=""),"",HYPERLINK("#"&amp;RIGHT(CELL("dateiname"),LEN(CELL("dateiname"))-FIND("]",CELL("dateiname")))&amp;"!"&amp;CELL("adresse",OFFSET($G$6,MATCH(IF(G333="",M333,G333),$E$6:$E$2000,0)-1,3)),"SUBSTRUCT"))</f>
        <v/>
      </c>
      <c r="X333" s="104"/>
      <c r="Z333" s="117"/>
      <c r="AA333" s="118"/>
      <c r="AB333" s="119"/>
      <c r="AC333" s="120"/>
      <c r="AE333" s="109"/>
      <c r="AF333" s="110"/>
      <c r="AG333" s="111"/>
      <c r="AH333" s="112"/>
      <c r="AJ333" s="101"/>
      <c r="AL333" s="68" t="str" cm="1">
        <f t="array" aca="1" ref="AL333" ca="1">IF(N333="-","",HYPERLINK("#'DM01-AV-CH'!"&amp;RIGHT(CELL("adresse",OFFSET('DM01-AV-CH'!$G$6,N333-1,0)),LEN(CELL("adresse",OFFSET('DM01-AV-CH'!$G$6,N333-1,0)))-FIND("!",CELL("adresse",OFFSET('DM01-AV-CH'!$G$6,N333-1,0)))),"Modell"))</f>
        <v/>
      </c>
      <c r="AM333" s="96" t="str" cm="1">
        <f t="array" ref="AM333">IF($N333="-","",IF(INDEX('DM01-AV-CH'!$G$6:$G$2006,$N333)="","",INDEX('DM01-AV-CH'!$G$6:$G$2006,$N333)))</f>
        <v/>
      </c>
      <c r="AN333" s="97" t="str" cm="1">
        <f t="array" ref="AN333">IF($N333="-","",IF(INDEX('DM01-AV-CH'!$H$6:$H$2006,$N333)="","",INDEX('DM01-AV-CH'!$H$6:$H$2006,$N333)))</f>
        <v/>
      </c>
      <c r="AO333" s="98" t="str" cm="1">
        <f t="array" ref="AO333">IF($N333="-","",IF(INDEX('DM01-AV-CH'!$I$6:$I$2006,$N333)="","",INDEX('DM01-AV-CH'!$I$6:$I$2006,$N333)))</f>
        <v/>
      </c>
    </row>
    <row r="334" spans="1:41" x14ac:dyDescent="0.25">
      <c r="A334" s="201">
        <v>329</v>
      </c>
      <c r="B334" s="148" t="str" cm="1">
        <f t="array" ref="B334">IF(A334="","",INDEX(Korrelation!$E$4:$E$2004,A334))</f>
        <v>143</v>
      </c>
      <c r="C334" s="148">
        <f t="shared" si="50"/>
        <v>0</v>
      </c>
      <c r="D334" s="148">
        <f t="shared" si="51"/>
        <v>0</v>
      </c>
      <c r="E334" s="148">
        <f t="shared" si="52"/>
        <v>143</v>
      </c>
      <c r="F334" s="148" t="str">
        <f t="shared" si="53"/>
        <v/>
      </c>
      <c r="G334" s="148" t="str">
        <f t="shared" si="54"/>
        <v/>
      </c>
      <c r="H334" s="148" t="str" cm="1">
        <f t="array" ref="H334">IF(A334="","",INDEX(Korrelation!$F$4:$F$2004,A334))</f>
        <v>-</v>
      </c>
      <c r="I334" s="148">
        <f t="shared" si="55"/>
        <v>0</v>
      </c>
      <c r="J334" s="148">
        <f t="shared" si="56"/>
        <v>0</v>
      </c>
      <c r="K334" s="148" t="str">
        <f t="shared" si="57"/>
        <v/>
      </c>
      <c r="L334" s="148" t="str">
        <f t="shared" si="58"/>
        <v/>
      </c>
      <c r="M334" s="148" t="str">
        <f t="shared" si="59"/>
        <v/>
      </c>
      <c r="N334" s="148" t="str" cm="1">
        <f t="array" ref="N334">IF(A334="","",INDEX(Korrelation!$G$4:$G$2004,A334))</f>
        <v>-</v>
      </c>
      <c r="O334" s="148"/>
      <c r="P334" s="68" t="str" cm="1">
        <f t="array" aca="1" ref="P334" ca="1">IF(E334="",IF(K334="","",HYPERLINK("#DMAV_Dienste!"&amp;RIGHT(CELL("adresse",OFFSET(DMAV_Dienste!$E$6,K334-1,0)),LEN(CELL("adresse",OFFSET(DMAV_Dienste!$E$6,K334-1,0)))-FIND("!",CELL("adresse",OFFSET(DMAV_Dienste!$E$6,K334-1,0)))),"Dienst")),HYPERLINK("#DMAV_Modell!"&amp;RIGHT(CELL("adresse",OFFSET(DMAV_Modell!$G$6,E334-1,0)),LEN(CELL("adresse",OFFSET(DMAV_Modell!$G$6,E334-1,0)))-FIND("!",CELL("adresse",OFFSET(DMAV_Modell!$G$6,E334-1,0)))),"Modell"))</f>
        <v>Modell</v>
      </c>
      <c r="Q334" s="85" t="str" cm="1">
        <f t="array" ref="Q334">IF(E334="",IF(K334="","",IF(INDEX(DMAV_Dienste!$H$6:$H$2006,K334)="","",INDEX(DMAV_Dienste!$H$6:$H$2006,K334))),IF(INDEX(DMAV_Modell!$J$6:$J$2006,E334)="","",INDEX(DMAV_Modell!$J$6:$J$2006,E334)))</f>
        <v>ASSOCIATION</v>
      </c>
      <c r="R334" s="86" t="str" cm="1">
        <f t="array" ref="R334">IF(E334="",IF(K334="","",IF(INDEX(DMAV_Dienste!$G$6:$G$2006,K334)="","",INDEX(DMAV_Dienste!$G$6:$G$2006,K334))),IF(INDEX(DMAV_Modell!$I$6:$I$2006,E334)="","",INDEX(DMAV_Modell!$I$6:$I$2006,E334)))</f>
        <v>HoheitsgrenzenAV</v>
      </c>
      <c r="S334" s="86" t="str" cm="1">
        <f t="array" ref="S334">IF(E334="",IF(K334="","",IF(INDEX(DMAV_Dienste!$I$6:$I$2006,K334)="","",INDEX(DMAV_Dienste!$I$6:$I$2006,K334))),IF(INDEX(DMAV_Modell!$K$6:$K$2006,E334)="","",INDEX(DMAV_Modell!$K$6:$K$2006,E334)))</f>
        <v>Untergang_Gemeinde</v>
      </c>
      <c r="T334" s="86" t="str" cm="1">
        <f t="array" ref="T334">IF(E334="",IF(K334="","",IF(INDEX(DMAV_Dienste!$L$6:$L$2006,K334)="","",INDEX(DMAV_Dienste!$L$6:$L$2006,K334))),IF(INDEX(DMAV_Modell!$N$6:$N$2006,E334)="","",INDEX(DMAV_Modell!$N$6:$N$2006,E334)))</f>
        <v>Untergang</v>
      </c>
      <c r="U334" s="87" t="str" cm="1">
        <f t="array" aca="1" ref="U334" ca="1">IF(AND(F334="",L334=""),"",HYPERLINK("#"&amp;RIGHT(CELL("dateiname"),LEN(CELL("dateiname"))-FIND("]",CELL("dateiname")))&amp;"!"&amp;CELL("adresse",OFFSET($F$6,MATCH(IF(F334="",L334,F334),$E$6:$E$2000,0)-1,4)),"STRUCT"))</f>
        <v/>
      </c>
      <c r="V334" s="88" t="str" cm="1">
        <f t="array" aca="1" ref="V334" ca="1">IF(AND(G334="",M334=""),"",HYPERLINK("#"&amp;RIGHT(CELL("dateiname"),LEN(CELL("dateiname"))-FIND("]",CELL("dateiname")))&amp;"!"&amp;CELL("adresse",OFFSET($G$6,MATCH(IF(G334="",M334,G334),$E$6:$E$2000,0)-1,3)),"SUBSTRUCT"))</f>
        <v/>
      </c>
      <c r="X334" s="104"/>
      <c r="Z334" s="117"/>
      <c r="AA334" s="118"/>
      <c r="AB334" s="119"/>
      <c r="AC334" s="120"/>
      <c r="AE334" s="109"/>
      <c r="AF334" s="110"/>
      <c r="AG334" s="111"/>
      <c r="AH334" s="112"/>
      <c r="AJ334" s="101"/>
      <c r="AL334" s="68" t="str" cm="1">
        <f t="array" aca="1" ref="AL334" ca="1">IF(N334="-","",HYPERLINK("#'DM01-AV-CH'!"&amp;RIGHT(CELL("adresse",OFFSET('DM01-AV-CH'!$G$6,N334-1,0)),LEN(CELL("adresse",OFFSET('DM01-AV-CH'!$G$6,N334-1,0)))-FIND("!",CELL("adresse",OFFSET('DM01-AV-CH'!$G$6,N334-1,0)))),"Modell"))</f>
        <v/>
      </c>
      <c r="AM334" s="96" t="str" cm="1">
        <f t="array" ref="AM334">IF($N334="-","",IF(INDEX('DM01-AV-CH'!$G$6:$G$2006,$N334)="","",INDEX('DM01-AV-CH'!$G$6:$G$2006,$N334)))</f>
        <v/>
      </c>
      <c r="AN334" s="97" t="str" cm="1">
        <f t="array" ref="AN334">IF($N334="-","",IF(INDEX('DM01-AV-CH'!$H$6:$H$2006,$N334)="","",INDEX('DM01-AV-CH'!$H$6:$H$2006,$N334)))</f>
        <v/>
      </c>
      <c r="AO334" s="98" t="str" cm="1">
        <f t="array" ref="AO334">IF($N334="-","",IF(INDEX('DM01-AV-CH'!$I$6:$I$2006,$N334)="","",INDEX('DM01-AV-CH'!$I$6:$I$2006,$N334)))</f>
        <v/>
      </c>
    </row>
    <row r="335" spans="1:41" x14ac:dyDescent="0.25">
      <c r="A335" s="201">
        <v>330</v>
      </c>
      <c r="B335" s="148" t="str" cm="1">
        <f t="array" ref="B335">IF(A335="","",INDEX(Korrelation!$E$4:$E$2004,A335))</f>
        <v>144</v>
      </c>
      <c r="C335" s="148">
        <f t="shared" si="50"/>
        <v>0</v>
      </c>
      <c r="D335" s="148">
        <f t="shared" si="51"/>
        <v>0</v>
      </c>
      <c r="E335" s="148">
        <f t="shared" si="52"/>
        <v>144</v>
      </c>
      <c r="F335" s="148" t="str">
        <f t="shared" si="53"/>
        <v/>
      </c>
      <c r="G335" s="148" t="str">
        <f t="shared" si="54"/>
        <v/>
      </c>
      <c r="H335" s="148" t="str" cm="1">
        <f t="array" ref="H335">IF(A335="","",INDEX(Korrelation!$F$4:$F$2004,A335))</f>
        <v>-</v>
      </c>
      <c r="I335" s="148">
        <f t="shared" si="55"/>
        <v>0</v>
      </c>
      <c r="J335" s="148">
        <f t="shared" si="56"/>
        <v>0</v>
      </c>
      <c r="K335" s="148" t="str">
        <f t="shared" si="57"/>
        <v/>
      </c>
      <c r="L335" s="148" t="str">
        <f t="shared" si="58"/>
        <v/>
      </c>
      <c r="M335" s="148" t="str">
        <f t="shared" si="59"/>
        <v/>
      </c>
      <c r="N335" s="148" t="str" cm="1">
        <f t="array" ref="N335">IF(A335="","",INDEX(Korrelation!$G$4:$G$2004,A335))</f>
        <v>-</v>
      </c>
      <c r="O335" s="148"/>
      <c r="P335" s="68" t="str" cm="1">
        <f t="array" aca="1" ref="P335" ca="1">IF(E335="",IF(K335="","",HYPERLINK("#DMAV_Dienste!"&amp;RIGHT(CELL("adresse",OFFSET(DMAV_Dienste!$E$6,K335-1,0)),LEN(CELL("adresse",OFFSET(DMAV_Dienste!$E$6,K335-1,0)))-FIND("!",CELL("adresse",OFFSET(DMAV_Dienste!$E$6,K335-1,0)))),"Dienst")),HYPERLINK("#DMAV_Modell!"&amp;RIGHT(CELL("adresse",OFFSET(DMAV_Modell!$G$6,E335-1,0)),LEN(CELL("adresse",OFFSET(DMAV_Modell!$G$6,E335-1,0)))-FIND("!",CELL("adresse",OFFSET(DMAV_Modell!$G$6,E335-1,0)))),"Modell"))</f>
        <v>Modell</v>
      </c>
      <c r="Q335" s="85" t="str" cm="1">
        <f t="array" ref="Q335">IF(E335="",IF(K335="","",IF(INDEX(DMAV_Dienste!$H$6:$H$2006,K335)="","",INDEX(DMAV_Dienste!$H$6:$H$2006,K335))),IF(INDEX(DMAV_Modell!$J$6:$J$2006,E335)="","",INDEX(DMAV_Modell!$J$6:$J$2006,E335)))</f>
        <v>ASSOCIATION</v>
      </c>
      <c r="R335" s="86" t="str" cm="1">
        <f t="array" ref="R335">IF(E335="",IF(K335="","",IF(INDEX(DMAV_Dienste!$G$6:$G$2006,K335)="","",INDEX(DMAV_Dienste!$G$6:$G$2006,K335))),IF(INDEX(DMAV_Modell!$I$6:$I$2006,E335)="","",INDEX(DMAV_Modell!$I$6:$I$2006,E335)))</f>
        <v>HoheitsgrenzenAV</v>
      </c>
      <c r="S335" s="86" t="str" cm="1">
        <f t="array" ref="S335">IF(E335="",IF(K335="","",IF(INDEX(DMAV_Dienste!$I$6:$I$2006,K335)="","",INDEX(DMAV_Dienste!$I$6:$I$2006,K335))),IF(INDEX(DMAV_Modell!$K$6:$K$2006,E335)="","",INDEX(DMAV_Modell!$K$6:$K$2006,E335)))</f>
        <v>Untergang_Gemeinde</v>
      </c>
      <c r="T335" s="86" t="str" cm="1">
        <f t="array" ref="T335">IF(E335="",IF(K335="","",IF(INDEX(DMAV_Dienste!$L$6:$L$2006,K335)="","",INDEX(DMAV_Dienste!$L$6:$L$2006,K335))),IF(INDEX(DMAV_Modell!$N$6:$N$2006,E335)="","",INDEX(DMAV_Modell!$N$6:$N$2006,E335)))</f>
        <v>untergehende_Gemeinde</v>
      </c>
      <c r="U335" s="87" t="str" cm="1">
        <f t="array" aca="1" ref="U335" ca="1">IF(AND(F335="",L335=""),"",HYPERLINK("#"&amp;RIGHT(CELL("dateiname"),LEN(CELL("dateiname"))-FIND("]",CELL("dateiname")))&amp;"!"&amp;CELL("adresse",OFFSET($F$6,MATCH(IF(F335="",L335,F335),$E$6:$E$2000,0)-1,4)),"STRUCT"))</f>
        <v/>
      </c>
      <c r="V335" s="88" t="str" cm="1">
        <f t="array" aca="1" ref="V335" ca="1">IF(AND(G335="",M335=""),"",HYPERLINK("#"&amp;RIGHT(CELL("dateiname"),LEN(CELL("dateiname"))-FIND("]",CELL("dateiname")))&amp;"!"&amp;CELL("adresse",OFFSET($G$6,MATCH(IF(G335="",M335,G335),$E$6:$E$2000,0)-1,3)),"SUBSTRUCT"))</f>
        <v/>
      </c>
      <c r="X335" s="104"/>
      <c r="Z335" s="117"/>
      <c r="AA335" s="118"/>
      <c r="AB335" s="119"/>
      <c r="AC335" s="120"/>
      <c r="AE335" s="109"/>
      <c r="AF335" s="110"/>
      <c r="AG335" s="111"/>
      <c r="AH335" s="112"/>
      <c r="AJ335" s="101"/>
      <c r="AL335" s="68" t="str" cm="1">
        <f t="array" aca="1" ref="AL335" ca="1">IF(N335="-","",HYPERLINK("#'DM01-AV-CH'!"&amp;RIGHT(CELL("adresse",OFFSET('DM01-AV-CH'!$G$6,N335-1,0)),LEN(CELL("adresse",OFFSET('DM01-AV-CH'!$G$6,N335-1,0)))-FIND("!",CELL("adresse",OFFSET('DM01-AV-CH'!$G$6,N335-1,0)))),"Modell"))</f>
        <v/>
      </c>
      <c r="AM335" s="96" t="str" cm="1">
        <f t="array" ref="AM335">IF($N335="-","",IF(INDEX('DM01-AV-CH'!$G$6:$G$2006,$N335)="","",INDEX('DM01-AV-CH'!$G$6:$G$2006,$N335)))</f>
        <v/>
      </c>
      <c r="AN335" s="97" t="str" cm="1">
        <f t="array" ref="AN335">IF($N335="-","",IF(INDEX('DM01-AV-CH'!$H$6:$H$2006,$N335)="","",INDEX('DM01-AV-CH'!$H$6:$H$2006,$N335)))</f>
        <v/>
      </c>
      <c r="AO335" s="98" t="str" cm="1">
        <f t="array" ref="AO335">IF($N335="-","",IF(INDEX('DM01-AV-CH'!$I$6:$I$2006,$N335)="","",INDEX('DM01-AV-CH'!$I$6:$I$2006,$N335)))</f>
        <v/>
      </c>
    </row>
    <row r="336" spans="1:41" x14ac:dyDescent="0.25">
      <c r="A336" s="201">
        <v>331</v>
      </c>
      <c r="B336" s="148" t="str" cm="1">
        <f t="array" ref="B336">IF(A336="","",INDEX(Korrelation!$E$4:$E$2004,A336))</f>
        <v>145</v>
      </c>
      <c r="C336" s="148">
        <f t="shared" si="50"/>
        <v>0</v>
      </c>
      <c r="D336" s="148">
        <f t="shared" si="51"/>
        <v>0</v>
      </c>
      <c r="E336" s="148">
        <f t="shared" si="52"/>
        <v>145</v>
      </c>
      <c r="F336" s="148" t="str">
        <f t="shared" si="53"/>
        <v/>
      </c>
      <c r="G336" s="148" t="str">
        <f t="shared" si="54"/>
        <v/>
      </c>
      <c r="H336" s="148" t="str" cm="1">
        <f t="array" ref="H336">IF(A336="","",INDEX(Korrelation!$F$4:$F$2004,A336))</f>
        <v>-</v>
      </c>
      <c r="I336" s="148">
        <f t="shared" si="55"/>
        <v>0</v>
      </c>
      <c r="J336" s="148">
        <f t="shared" si="56"/>
        <v>0</v>
      </c>
      <c r="K336" s="148" t="str">
        <f t="shared" si="57"/>
        <v/>
      </c>
      <c r="L336" s="148" t="str">
        <f t="shared" si="58"/>
        <v/>
      </c>
      <c r="M336" s="148" t="str">
        <f t="shared" si="59"/>
        <v/>
      </c>
      <c r="N336" s="148" t="str" cm="1">
        <f t="array" ref="N336">IF(A336="","",INDEX(Korrelation!$G$4:$G$2004,A336))</f>
        <v>-</v>
      </c>
      <c r="O336" s="148"/>
      <c r="P336" s="68" t="str" cm="1">
        <f t="array" aca="1" ref="P336" ca="1">IF(E336="",IF(K336="","",HYPERLINK("#DMAV_Dienste!"&amp;RIGHT(CELL("adresse",OFFSET(DMAV_Dienste!$E$6,K336-1,0)),LEN(CELL("adresse",OFFSET(DMAV_Dienste!$E$6,K336-1,0)))-FIND("!",CELL("adresse",OFFSET(DMAV_Dienste!$E$6,K336-1,0)))),"Dienst")),HYPERLINK("#DMAV_Modell!"&amp;RIGHT(CELL("adresse",OFFSET(DMAV_Modell!$G$6,E336-1,0)),LEN(CELL("adresse",OFFSET(DMAV_Modell!$G$6,E336-1,0)))-FIND("!",CELL("adresse",OFFSET(DMAV_Modell!$G$6,E336-1,0)))),"Modell"))</f>
        <v>Modell</v>
      </c>
      <c r="Q336" s="85" t="str" cm="1">
        <f t="array" ref="Q336">IF(E336="",IF(K336="","",IF(INDEX(DMAV_Dienste!$H$6:$H$2006,K336)="","",INDEX(DMAV_Dienste!$H$6:$H$2006,K336))),IF(INDEX(DMAV_Modell!$J$6:$J$2006,E336)="","",INDEX(DMAV_Modell!$J$6:$J$2006,E336)))</f>
        <v>ASSOCIATION</v>
      </c>
      <c r="R336" s="86" t="str" cm="1">
        <f t="array" ref="R336">IF(E336="",IF(K336="","",IF(INDEX(DMAV_Dienste!$G$6:$G$2006,K336)="","",INDEX(DMAV_Dienste!$G$6:$G$2006,K336))),IF(INDEX(DMAV_Modell!$I$6:$I$2006,E336)="","",INDEX(DMAV_Modell!$I$6:$I$2006,E336)))</f>
        <v>HoheitsgrenzenAV</v>
      </c>
      <c r="S336" s="86" t="str" cm="1">
        <f t="array" ref="S336">IF(E336="",IF(K336="","",IF(INDEX(DMAV_Dienste!$I$6:$I$2006,K336)="","",INDEX(DMAV_Dienste!$I$6:$I$2006,K336))),IF(INDEX(DMAV_Modell!$K$6:$K$2006,E336)="","",INDEX(DMAV_Modell!$K$6:$K$2006,E336)))</f>
        <v>Vorgaenger_Nachfolger_Gemeinde</v>
      </c>
      <c r="T336" s="86" t="str" cm="1">
        <f t="array" ref="T336">IF(E336="",IF(K336="","",IF(INDEX(DMAV_Dienste!$L$6:$L$2006,K336)="","",INDEX(DMAV_Dienste!$L$6:$L$2006,K336))),IF(INDEX(DMAV_Modell!$N$6:$N$2006,E336)="","",INDEX(DMAV_Modell!$N$6:$N$2006,E336)))</f>
        <v>Vorgaenger</v>
      </c>
      <c r="U336" s="87" t="str" cm="1">
        <f t="array" aca="1" ref="U336" ca="1">IF(AND(F336="",L336=""),"",HYPERLINK("#"&amp;RIGHT(CELL("dateiname"),LEN(CELL("dateiname"))-FIND("]",CELL("dateiname")))&amp;"!"&amp;CELL("adresse",OFFSET($F$6,MATCH(IF(F336="",L336,F336),$E$6:$E$2000,0)-1,4)),"STRUCT"))</f>
        <v/>
      </c>
      <c r="V336" s="88" t="str" cm="1">
        <f t="array" aca="1" ref="V336" ca="1">IF(AND(G336="",M336=""),"",HYPERLINK("#"&amp;RIGHT(CELL("dateiname"),LEN(CELL("dateiname"))-FIND("]",CELL("dateiname")))&amp;"!"&amp;CELL("adresse",OFFSET($G$6,MATCH(IF(G336="",M336,G336),$E$6:$E$2000,0)-1,3)),"SUBSTRUCT"))</f>
        <v/>
      </c>
      <c r="X336" s="104"/>
      <c r="Z336" s="117"/>
      <c r="AA336" s="118"/>
      <c r="AB336" s="119"/>
      <c r="AC336" s="120"/>
      <c r="AE336" s="109"/>
      <c r="AF336" s="110"/>
      <c r="AG336" s="111"/>
      <c r="AH336" s="112"/>
      <c r="AJ336" s="101"/>
      <c r="AL336" s="68" t="str" cm="1">
        <f t="array" aca="1" ref="AL336" ca="1">IF(N336="-","",HYPERLINK("#'DM01-AV-CH'!"&amp;RIGHT(CELL("adresse",OFFSET('DM01-AV-CH'!$G$6,N336-1,0)),LEN(CELL("adresse",OFFSET('DM01-AV-CH'!$G$6,N336-1,0)))-FIND("!",CELL("adresse",OFFSET('DM01-AV-CH'!$G$6,N336-1,0)))),"Modell"))</f>
        <v/>
      </c>
      <c r="AM336" s="96" t="str" cm="1">
        <f t="array" ref="AM336">IF($N336="-","",IF(INDEX('DM01-AV-CH'!$G$6:$G$2006,$N336)="","",INDEX('DM01-AV-CH'!$G$6:$G$2006,$N336)))</f>
        <v/>
      </c>
      <c r="AN336" s="97" t="str" cm="1">
        <f t="array" ref="AN336">IF($N336="-","",IF(INDEX('DM01-AV-CH'!$H$6:$H$2006,$N336)="","",INDEX('DM01-AV-CH'!$H$6:$H$2006,$N336)))</f>
        <v/>
      </c>
      <c r="AO336" s="98" t="str" cm="1">
        <f t="array" ref="AO336">IF($N336="-","",IF(INDEX('DM01-AV-CH'!$I$6:$I$2006,$N336)="","",INDEX('DM01-AV-CH'!$I$6:$I$2006,$N336)))</f>
        <v/>
      </c>
    </row>
    <row r="337" spans="1:41" x14ac:dyDescent="0.25">
      <c r="A337" s="201">
        <v>332</v>
      </c>
      <c r="B337" s="148" t="str" cm="1">
        <f t="array" ref="B337">IF(A337="","",INDEX(Korrelation!$E$4:$E$2004,A337))</f>
        <v>146</v>
      </c>
      <c r="C337" s="148">
        <f t="shared" si="50"/>
        <v>0</v>
      </c>
      <c r="D337" s="148">
        <f t="shared" si="51"/>
        <v>0</v>
      </c>
      <c r="E337" s="148">
        <f t="shared" si="52"/>
        <v>146</v>
      </c>
      <c r="F337" s="148" t="str">
        <f t="shared" si="53"/>
        <v/>
      </c>
      <c r="G337" s="148" t="str">
        <f t="shared" si="54"/>
        <v/>
      </c>
      <c r="H337" s="148" t="str" cm="1">
        <f t="array" ref="H337">IF(A337="","",INDEX(Korrelation!$F$4:$F$2004,A337))</f>
        <v>-</v>
      </c>
      <c r="I337" s="148">
        <f t="shared" si="55"/>
        <v>0</v>
      </c>
      <c r="J337" s="148">
        <f t="shared" si="56"/>
        <v>0</v>
      </c>
      <c r="K337" s="148" t="str">
        <f t="shared" si="57"/>
        <v/>
      </c>
      <c r="L337" s="148" t="str">
        <f t="shared" si="58"/>
        <v/>
      </c>
      <c r="M337" s="148" t="str">
        <f t="shared" si="59"/>
        <v/>
      </c>
      <c r="N337" s="148" t="str" cm="1">
        <f t="array" ref="N337">IF(A337="","",INDEX(Korrelation!$G$4:$G$2004,A337))</f>
        <v>-</v>
      </c>
      <c r="O337" s="148"/>
      <c r="P337" s="68" t="str" cm="1">
        <f t="array" aca="1" ref="P337" ca="1">IF(E337="",IF(K337="","",HYPERLINK("#DMAV_Dienste!"&amp;RIGHT(CELL("adresse",OFFSET(DMAV_Dienste!$E$6,K337-1,0)),LEN(CELL("adresse",OFFSET(DMAV_Dienste!$E$6,K337-1,0)))-FIND("!",CELL("adresse",OFFSET(DMAV_Dienste!$E$6,K337-1,0)))),"Dienst")),HYPERLINK("#DMAV_Modell!"&amp;RIGHT(CELL("adresse",OFFSET(DMAV_Modell!$G$6,E337-1,0)),LEN(CELL("adresse",OFFSET(DMAV_Modell!$G$6,E337-1,0)))-FIND("!",CELL("adresse",OFFSET(DMAV_Modell!$G$6,E337-1,0)))),"Modell"))</f>
        <v>Modell</v>
      </c>
      <c r="Q337" s="85" t="str" cm="1">
        <f t="array" ref="Q337">IF(E337="",IF(K337="","",IF(INDEX(DMAV_Dienste!$H$6:$H$2006,K337)="","",INDEX(DMAV_Dienste!$H$6:$H$2006,K337))),IF(INDEX(DMAV_Modell!$J$6:$J$2006,E337)="","",INDEX(DMAV_Modell!$J$6:$J$2006,E337)))</f>
        <v>ASSOCIATION</v>
      </c>
      <c r="R337" s="86" t="str" cm="1">
        <f t="array" ref="R337">IF(E337="",IF(K337="","",IF(INDEX(DMAV_Dienste!$G$6:$G$2006,K337)="","",INDEX(DMAV_Dienste!$G$6:$G$2006,K337))),IF(INDEX(DMAV_Modell!$I$6:$I$2006,E337)="","",INDEX(DMAV_Modell!$I$6:$I$2006,E337)))</f>
        <v>HoheitsgrenzenAV</v>
      </c>
      <c r="S337" s="86" t="str" cm="1">
        <f t="array" ref="S337">IF(E337="",IF(K337="","",IF(INDEX(DMAV_Dienste!$I$6:$I$2006,K337)="","",INDEX(DMAV_Dienste!$I$6:$I$2006,K337))),IF(INDEX(DMAV_Modell!$K$6:$K$2006,E337)="","",INDEX(DMAV_Modell!$K$6:$K$2006,E337)))</f>
        <v>Vorgaenger_Nachfolger_Gemeinde</v>
      </c>
      <c r="T337" s="86" t="str" cm="1">
        <f t="array" ref="T337">IF(E337="",IF(K337="","",IF(INDEX(DMAV_Dienste!$L$6:$L$2006,K337)="","",INDEX(DMAV_Dienste!$L$6:$L$2006,K337))),IF(INDEX(DMAV_Modell!$N$6:$N$2006,E337)="","",INDEX(DMAV_Modell!$N$6:$N$2006,E337)))</f>
        <v>Nachfolger</v>
      </c>
      <c r="U337" s="87" t="str" cm="1">
        <f t="array" aca="1" ref="U337" ca="1">IF(AND(F337="",L337=""),"",HYPERLINK("#"&amp;RIGHT(CELL("dateiname"),LEN(CELL("dateiname"))-FIND("]",CELL("dateiname")))&amp;"!"&amp;CELL("adresse",OFFSET($F$6,MATCH(IF(F337="",L337,F337),$E$6:$E$2000,0)-1,4)),"STRUCT"))</f>
        <v/>
      </c>
      <c r="V337" s="88" t="str" cm="1">
        <f t="array" aca="1" ref="V337" ca="1">IF(AND(G337="",M337=""),"",HYPERLINK("#"&amp;RIGHT(CELL("dateiname"),LEN(CELL("dateiname"))-FIND("]",CELL("dateiname")))&amp;"!"&amp;CELL("adresse",OFFSET($G$6,MATCH(IF(G337="",M337,G337),$E$6:$E$2000,0)-1,3)),"SUBSTRUCT"))</f>
        <v/>
      </c>
      <c r="X337" s="104"/>
      <c r="Z337" s="117"/>
      <c r="AA337" s="118"/>
      <c r="AB337" s="119"/>
      <c r="AC337" s="120"/>
      <c r="AE337" s="109"/>
      <c r="AF337" s="110"/>
      <c r="AG337" s="111"/>
      <c r="AH337" s="112"/>
      <c r="AJ337" s="101"/>
      <c r="AL337" s="68" t="str" cm="1">
        <f t="array" aca="1" ref="AL337" ca="1">IF(N337="-","",HYPERLINK("#'DM01-AV-CH'!"&amp;RIGHT(CELL("adresse",OFFSET('DM01-AV-CH'!$G$6,N337-1,0)),LEN(CELL("adresse",OFFSET('DM01-AV-CH'!$G$6,N337-1,0)))-FIND("!",CELL("adresse",OFFSET('DM01-AV-CH'!$G$6,N337-1,0)))),"Modell"))</f>
        <v/>
      </c>
      <c r="AM337" s="96" t="str" cm="1">
        <f t="array" ref="AM337">IF($N337="-","",IF(INDEX('DM01-AV-CH'!$G$6:$G$2006,$N337)="","",INDEX('DM01-AV-CH'!$G$6:$G$2006,$N337)))</f>
        <v/>
      </c>
      <c r="AN337" s="97" t="str" cm="1">
        <f t="array" ref="AN337">IF($N337="-","",IF(INDEX('DM01-AV-CH'!$H$6:$H$2006,$N337)="","",INDEX('DM01-AV-CH'!$H$6:$H$2006,$N337)))</f>
        <v/>
      </c>
      <c r="AO337" s="98" t="str" cm="1">
        <f t="array" ref="AO337">IF($N337="-","",IF(INDEX('DM01-AV-CH'!$I$6:$I$2006,$N337)="","",INDEX('DM01-AV-CH'!$I$6:$I$2006,$N337)))</f>
        <v/>
      </c>
    </row>
    <row r="338" spans="1:41" x14ac:dyDescent="0.25">
      <c r="A338" s="201">
        <v>333</v>
      </c>
      <c r="B338" s="148" t="str" cm="1">
        <f t="array" ref="B338">IF(A338="","",INDEX(Korrelation!$E$4:$E$2004,A338))</f>
        <v>147</v>
      </c>
      <c r="C338" s="148">
        <f t="shared" si="50"/>
        <v>0</v>
      </c>
      <c r="D338" s="148">
        <f t="shared" si="51"/>
        <v>0</v>
      </c>
      <c r="E338" s="148">
        <f t="shared" si="52"/>
        <v>147</v>
      </c>
      <c r="F338" s="148" t="str">
        <f t="shared" si="53"/>
        <v/>
      </c>
      <c r="G338" s="148" t="str">
        <f t="shared" si="54"/>
        <v/>
      </c>
      <c r="H338" s="148" t="str" cm="1">
        <f t="array" ref="H338">IF(A338="","",INDEX(Korrelation!$F$4:$F$2004,A338))</f>
        <v>-</v>
      </c>
      <c r="I338" s="148">
        <f t="shared" si="55"/>
        <v>0</v>
      </c>
      <c r="J338" s="148">
        <f t="shared" si="56"/>
        <v>0</v>
      </c>
      <c r="K338" s="148" t="str">
        <f t="shared" si="57"/>
        <v/>
      </c>
      <c r="L338" s="148" t="str">
        <f t="shared" si="58"/>
        <v/>
      </c>
      <c r="M338" s="148" t="str">
        <f t="shared" si="59"/>
        <v/>
      </c>
      <c r="N338" s="148" t="str" cm="1">
        <f t="array" ref="N338">IF(A338="","",INDEX(Korrelation!$G$4:$G$2004,A338))</f>
        <v>-</v>
      </c>
      <c r="O338" s="148"/>
      <c r="P338" s="68" t="str" cm="1">
        <f t="array" aca="1" ref="P338" ca="1">IF(E338="",IF(K338="","",HYPERLINK("#DMAV_Dienste!"&amp;RIGHT(CELL("adresse",OFFSET(DMAV_Dienste!$E$6,K338-1,0)),LEN(CELL("adresse",OFFSET(DMAV_Dienste!$E$6,K338-1,0)))-FIND("!",CELL("adresse",OFFSET(DMAV_Dienste!$E$6,K338-1,0)))),"Dienst")),HYPERLINK("#DMAV_Modell!"&amp;RIGHT(CELL("adresse",OFFSET(DMAV_Modell!$G$6,E338-1,0)),LEN(CELL("adresse",OFFSET(DMAV_Modell!$G$6,E338-1,0)))-FIND("!",CELL("adresse",OFFSET(DMAV_Modell!$G$6,E338-1,0)))),"Modell"))</f>
        <v>Modell</v>
      </c>
      <c r="Q338" s="85" t="str" cm="1">
        <f t="array" ref="Q338">IF(E338="",IF(K338="","",IF(INDEX(DMAV_Dienste!$H$6:$H$2006,K338)="","",INDEX(DMAV_Dienste!$H$6:$H$2006,K338))),IF(INDEX(DMAV_Modell!$J$6:$J$2006,E338)="","",INDEX(DMAV_Modell!$J$6:$J$2006,E338)))</f>
        <v>VIEW</v>
      </c>
      <c r="R338" s="86" t="str" cm="1">
        <f t="array" ref="R338">IF(E338="",IF(K338="","",IF(INDEX(DMAV_Dienste!$G$6:$G$2006,K338)="","",INDEX(DMAV_Dienste!$G$6:$G$2006,K338))),IF(INDEX(DMAV_Modell!$I$6:$I$2006,E338)="","",INDEX(DMAV_Modell!$I$6:$I$2006,E338)))</f>
        <v>HoheitsgrenzenAV</v>
      </c>
      <c r="S338" s="86" t="str" cm="1">
        <f t="array" ref="S338">IF(E338="",IF(K338="","",IF(INDEX(DMAV_Dienste!$I$6:$I$2006,K338)="","",INDEX(DMAV_Dienste!$I$6:$I$2006,K338))),IF(INDEX(DMAV_Modell!$K$6:$K$2006,E338)="","",INDEX(DMAV_Modell!$K$6:$K$2006,E338)))</f>
        <v>Gemeinde_Gueltig</v>
      </c>
      <c r="T338" s="86" t="str" cm="1">
        <f t="array" ref="T338">IF(E338="",IF(K338="","",IF(INDEX(DMAV_Dienste!$L$6:$L$2006,K338)="","",INDEX(DMAV_Dienste!$L$6:$L$2006,K338))),IF(INDEX(DMAV_Modell!$N$6:$N$2006,E338)="","",INDEX(DMAV_Modell!$N$6:$N$2006,E338)))</f>
        <v>PROJECTION OF</v>
      </c>
      <c r="U338" s="87" t="str" cm="1">
        <f t="array" aca="1" ref="U338" ca="1">IF(AND(F338="",L338=""),"",HYPERLINK("#"&amp;RIGHT(CELL("dateiname"),LEN(CELL("dateiname"))-FIND("]",CELL("dateiname")))&amp;"!"&amp;CELL("adresse",OFFSET($F$6,MATCH(IF(F338="",L338,F338),$E$6:$E$2000,0)-1,4)),"STRUCT"))</f>
        <v/>
      </c>
      <c r="V338" s="88" t="str" cm="1">
        <f t="array" aca="1" ref="V338" ca="1">IF(AND(G338="",M338=""),"",HYPERLINK("#"&amp;RIGHT(CELL("dateiname"),LEN(CELL("dateiname"))-FIND("]",CELL("dateiname")))&amp;"!"&amp;CELL("adresse",OFFSET($G$6,MATCH(IF(G338="",M338,G338),$E$6:$E$2000,0)-1,3)),"SUBSTRUCT"))</f>
        <v/>
      </c>
      <c r="X338" s="104"/>
      <c r="Z338" s="117"/>
      <c r="AA338" s="118"/>
      <c r="AB338" s="119"/>
      <c r="AC338" s="120"/>
      <c r="AE338" s="109"/>
      <c r="AF338" s="110"/>
      <c r="AG338" s="111"/>
      <c r="AH338" s="112"/>
      <c r="AJ338" s="101"/>
      <c r="AL338" s="68" t="str" cm="1">
        <f t="array" aca="1" ref="AL338" ca="1">IF(N338="-","",HYPERLINK("#'DM01-AV-CH'!"&amp;RIGHT(CELL("adresse",OFFSET('DM01-AV-CH'!$G$6,N338-1,0)),LEN(CELL("adresse",OFFSET('DM01-AV-CH'!$G$6,N338-1,0)))-FIND("!",CELL("adresse",OFFSET('DM01-AV-CH'!$G$6,N338-1,0)))),"Modell"))</f>
        <v/>
      </c>
      <c r="AM338" s="96" t="str" cm="1">
        <f t="array" ref="AM338">IF($N338="-","",IF(INDEX('DM01-AV-CH'!$G$6:$G$2006,$N338)="","",INDEX('DM01-AV-CH'!$G$6:$G$2006,$N338)))</f>
        <v/>
      </c>
      <c r="AN338" s="97" t="str" cm="1">
        <f t="array" ref="AN338">IF($N338="-","",IF(INDEX('DM01-AV-CH'!$H$6:$H$2006,$N338)="","",INDEX('DM01-AV-CH'!$H$6:$H$2006,$N338)))</f>
        <v/>
      </c>
      <c r="AO338" s="98" t="str" cm="1">
        <f t="array" ref="AO338">IF($N338="-","",IF(INDEX('DM01-AV-CH'!$I$6:$I$2006,$N338)="","",INDEX('DM01-AV-CH'!$I$6:$I$2006,$N338)))</f>
        <v/>
      </c>
    </row>
    <row r="339" spans="1:41" x14ac:dyDescent="0.25">
      <c r="A339" s="201">
        <v>334</v>
      </c>
      <c r="B339" s="148" t="str" cm="1">
        <f t="array" ref="B339">IF(A339="","",INDEX(Korrelation!$E$4:$E$2004,A339))</f>
        <v>148</v>
      </c>
      <c r="C339" s="148">
        <f t="shared" si="50"/>
        <v>0</v>
      </c>
      <c r="D339" s="148">
        <f t="shared" si="51"/>
        <v>0</v>
      </c>
      <c r="E339" s="148">
        <f t="shared" si="52"/>
        <v>148</v>
      </c>
      <c r="F339" s="148" t="str">
        <f t="shared" si="53"/>
        <v/>
      </c>
      <c r="G339" s="148" t="str">
        <f t="shared" si="54"/>
        <v/>
      </c>
      <c r="H339" s="148" t="str" cm="1">
        <f t="array" ref="H339">IF(A339="","",INDEX(Korrelation!$F$4:$F$2004,A339))</f>
        <v>-</v>
      </c>
      <c r="I339" s="148">
        <f t="shared" si="55"/>
        <v>0</v>
      </c>
      <c r="J339" s="148">
        <f t="shared" si="56"/>
        <v>0</v>
      </c>
      <c r="K339" s="148" t="str">
        <f t="shared" si="57"/>
        <v/>
      </c>
      <c r="L339" s="148" t="str">
        <f t="shared" si="58"/>
        <v/>
      </c>
      <c r="M339" s="148" t="str">
        <f t="shared" si="59"/>
        <v/>
      </c>
      <c r="N339" s="148" t="str" cm="1">
        <f t="array" ref="N339">IF(A339="","",INDEX(Korrelation!$G$4:$G$2004,A339))</f>
        <v>-</v>
      </c>
      <c r="O339" s="148"/>
      <c r="P339" s="68" t="str" cm="1">
        <f t="array" aca="1" ref="P339" ca="1">IF(E339="",IF(K339="","",HYPERLINK("#DMAV_Dienste!"&amp;RIGHT(CELL("adresse",OFFSET(DMAV_Dienste!$E$6,K339-1,0)),LEN(CELL("adresse",OFFSET(DMAV_Dienste!$E$6,K339-1,0)))-FIND("!",CELL("adresse",OFFSET(DMAV_Dienste!$E$6,K339-1,0)))),"Dienst")),HYPERLINK("#DMAV_Modell!"&amp;RIGHT(CELL("adresse",OFFSET(DMAV_Modell!$G$6,E339-1,0)),LEN(CELL("adresse",OFFSET(DMAV_Modell!$G$6,E339-1,0)))-FIND("!",CELL("adresse",OFFSET(DMAV_Modell!$G$6,E339-1,0)))),"Modell"))</f>
        <v>Modell</v>
      </c>
      <c r="Q339" s="85" t="str" cm="1">
        <f t="array" ref="Q339">IF(E339="",IF(K339="","",IF(INDEX(DMAV_Dienste!$H$6:$H$2006,K339)="","",INDEX(DMAV_Dienste!$H$6:$H$2006,K339))),IF(INDEX(DMAV_Modell!$J$6:$J$2006,E339)="","",INDEX(DMAV_Modell!$J$6:$J$2006,E339)))</f>
        <v>VIEW</v>
      </c>
      <c r="R339" s="86" t="str" cm="1">
        <f t="array" ref="R339">IF(E339="",IF(K339="","",IF(INDEX(DMAV_Dienste!$G$6:$G$2006,K339)="","",INDEX(DMAV_Dienste!$G$6:$G$2006,K339))),IF(INDEX(DMAV_Modell!$I$6:$I$2006,E339)="","",INDEX(DMAV_Modell!$I$6:$I$2006,E339)))</f>
        <v>HoheitsgrenzenAV</v>
      </c>
      <c r="S339" s="86" t="str" cm="1">
        <f t="array" ref="S339">IF(E339="",IF(K339="","",IF(INDEX(DMAV_Dienste!$I$6:$I$2006,K339)="","",INDEX(DMAV_Dienste!$I$6:$I$2006,K339))),IF(INDEX(DMAV_Modell!$K$6:$K$2006,E339)="","",INDEX(DMAV_Modell!$K$6:$K$2006,E339)))</f>
        <v>Gemeinde_Gueltig</v>
      </c>
      <c r="T339" s="86" t="str" cm="1">
        <f t="array" ref="T339">IF(E339="",IF(K339="","",IF(INDEX(DMAV_Dienste!$L$6:$L$2006,K339)="","",INDEX(DMAV_Dienste!$L$6:$L$2006,K339))),IF(INDEX(DMAV_Modell!$N$6:$N$2006,E339)="","",INDEX(DMAV_Modell!$N$6:$N$2006,E339)))</f>
        <v>WHERE DEFINED(@PH1@) AND DEFINED(@PH2@) AND (NOT(DEFINED(@PH3@)) OR NOT(DEFINED(@PH4@)))</v>
      </c>
      <c r="U339" s="87" t="str" cm="1">
        <f t="array" aca="1" ref="U339" ca="1">IF(AND(F339="",L339=""),"",HYPERLINK("#"&amp;RIGHT(CELL("dateiname"),LEN(CELL("dateiname"))-FIND("]",CELL("dateiname")))&amp;"!"&amp;CELL("adresse",OFFSET($F$6,MATCH(IF(F339="",L339,F339),$E$6:$E$2000,0)-1,4)),"STRUCT"))</f>
        <v/>
      </c>
      <c r="V339" s="88" t="str" cm="1">
        <f t="array" aca="1" ref="V339" ca="1">IF(AND(G339="",M339=""),"",HYPERLINK("#"&amp;RIGHT(CELL("dateiname"),LEN(CELL("dateiname"))-FIND("]",CELL("dateiname")))&amp;"!"&amp;CELL("adresse",OFFSET($G$6,MATCH(IF(G339="",M339,G339),$E$6:$E$2000,0)-1,3)),"SUBSTRUCT"))</f>
        <v/>
      </c>
      <c r="X339" s="104"/>
      <c r="Z339" s="117"/>
      <c r="AA339" s="118"/>
      <c r="AB339" s="119"/>
      <c r="AC339" s="120"/>
      <c r="AE339" s="109"/>
      <c r="AF339" s="110"/>
      <c r="AG339" s="111"/>
      <c r="AH339" s="112"/>
      <c r="AJ339" s="101"/>
      <c r="AL339" s="68" t="str" cm="1">
        <f t="array" aca="1" ref="AL339" ca="1">IF(N339="-","",HYPERLINK("#'DM01-AV-CH'!"&amp;RIGHT(CELL("adresse",OFFSET('DM01-AV-CH'!$G$6,N339-1,0)),LEN(CELL("adresse",OFFSET('DM01-AV-CH'!$G$6,N339-1,0)))-FIND("!",CELL("adresse",OFFSET('DM01-AV-CH'!$G$6,N339-1,0)))),"Modell"))</f>
        <v/>
      </c>
      <c r="AM339" s="96" t="str" cm="1">
        <f t="array" ref="AM339">IF($N339="-","",IF(INDEX('DM01-AV-CH'!$G$6:$G$2006,$N339)="","",INDEX('DM01-AV-CH'!$G$6:$G$2006,$N339)))</f>
        <v/>
      </c>
      <c r="AN339" s="97" t="str" cm="1">
        <f t="array" ref="AN339">IF($N339="-","",IF(INDEX('DM01-AV-CH'!$H$6:$H$2006,$N339)="","",INDEX('DM01-AV-CH'!$H$6:$H$2006,$N339)))</f>
        <v/>
      </c>
      <c r="AO339" s="98" t="str" cm="1">
        <f t="array" ref="AO339">IF($N339="-","",IF(INDEX('DM01-AV-CH'!$I$6:$I$2006,$N339)="","",INDEX('DM01-AV-CH'!$I$6:$I$2006,$N339)))</f>
        <v/>
      </c>
    </row>
    <row r="340" spans="1:41" x14ac:dyDescent="0.25">
      <c r="A340" s="201">
        <v>335</v>
      </c>
      <c r="B340" s="148" t="str" cm="1">
        <f t="array" ref="B340">IF(A340="","",INDEX(Korrelation!$E$4:$E$2004,A340))</f>
        <v>149</v>
      </c>
      <c r="C340" s="148">
        <f t="shared" si="50"/>
        <v>0</v>
      </c>
      <c r="D340" s="148">
        <f t="shared" si="51"/>
        <v>0</v>
      </c>
      <c r="E340" s="148">
        <f t="shared" si="52"/>
        <v>149</v>
      </c>
      <c r="F340" s="148" t="str">
        <f t="shared" si="53"/>
        <v/>
      </c>
      <c r="G340" s="148" t="str">
        <f t="shared" si="54"/>
        <v/>
      </c>
      <c r="H340" s="148" t="str" cm="1">
        <f t="array" ref="H340">IF(A340="","",INDEX(Korrelation!$F$4:$F$2004,A340))</f>
        <v>-</v>
      </c>
      <c r="I340" s="148">
        <f t="shared" si="55"/>
        <v>0</v>
      </c>
      <c r="J340" s="148">
        <f t="shared" si="56"/>
        <v>0</v>
      </c>
      <c r="K340" s="148" t="str">
        <f t="shared" si="57"/>
        <v/>
      </c>
      <c r="L340" s="148" t="str">
        <f t="shared" si="58"/>
        <v/>
      </c>
      <c r="M340" s="148" t="str">
        <f t="shared" si="59"/>
        <v/>
      </c>
      <c r="N340" s="148" t="str" cm="1">
        <f t="array" ref="N340">IF(A340="","",INDEX(Korrelation!$G$4:$G$2004,A340))</f>
        <v>-</v>
      </c>
      <c r="O340" s="148"/>
      <c r="P340" s="68" t="str" cm="1">
        <f t="array" aca="1" ref="P340" ca="1">IF(E340="",IF(K340="","",HYPERLINK("#DMAV_Dienste!"&amp;RIGHT(CELL("adresse",OFFSET(DMAV_Dienste!$E$6,K340-1,0)),LEN(CELL("adresse",OFFSET(DMAV_Dienste!$E$6,K340-1,0)))-FIND("!",CELL("adresse",OFFSET(DMAV_Dienste!$E$6,K340-1,0)))),"Dienst")),HYPERLINK("#DMAV_Modell!"&amp;RIGHT(CELL("adresse",OFFSET(DMAV_Modell!$G$6,E340-1,0)),LEN(CELL("adresse",OFFSET(DMAV_Modell!$G$6,E340-1,0)))-FIND("!",CELL("adresse",OFFSET(DMAV_Modell!$G$6,E340-1,0)))),"Modell"))</f>
        <v>Modell</v>
      </c>
      <c r="Q340" s="85" t="str" cm="1">
        <f t="array" ref="Q340">IF(E340="",IF(K340="","",IF(INDEX(DMAV_Dienste!$H$6:$H$2006,K340)="","",INDEX(DMAV_Dienste!$H$6:$H$2006,K340))),IF(INDEX(DMAV_Modell!$J$6:$J$2006,E340)="","",INDEX(DMAV_Modell!$J$6:$J$2006,E340)))</f>
        <v>VIEW</v>
      </c>
      <c r="R340" s="86" t="str" cm="1">
        <f t="array" ref="R340">IF(E340="",IF(K340="","",IF(INDEX(DMAV_Dienste!$G$6:$G$2006,K340)="","",INDEX(DMAV_Dienste!$G$6:$G$2006,K340))),IF(INDEX(DMAV_Modell!$I$6:$I$2006,E340)="","",INDEX(DMAV_Modell!$I$6:$I$2006,E340)))</f>
        <v>HoheitsgrenzenAV</v>
      </c>
      <c r="S340" s="86" t="str" cm="1">
        <f t="array" ref="S340">IF(E340="",IF(K340="","",IF(INDEX(DMAV_Dienste!$I$6:$I$2006,K340)="","",INDEX(DMAV_Dienste!$I$6:$I$2006,K340))),IF(INDEX(DMAV_Modell!$K$6:$K$2006,E340)="","",INDEX(DMAV_Modell!$K$6:$K$2006,E340)))</f>
        <v>Gemeinde_Gueltig</v>
      </c>
      <c r="T340" s="86" t="str" cm="1">
        <f t="array" ref="T340">IF(E340="",IF(K340="","",IF(INDEX(DMAV_Dienste!$L$6:$L$2006,K340)="","",INDEX(DMAV_Dienste!$L$6:$L$2006,K340))),IF(INDEX(DMAV_Modell!$N$6:$N$2006,E340)="","",INDEX(DMAV_Modell!$N$6:$N$2006,E340)))</f>
        <v>= ALL OF</v>
      </c>
      <c r="U340" s="87" t="str" cm="1">
        <f t="array" aca="1" ref="U340" ca="1">IF(AND(F340="",L340=""),"",HYPERLINK("#"&amp;RIGHT(CELL("dateiname"),LEN(CELL("dateiname"))-FIND("]",CELL("dateiname")))&amp;"!"&amp;CELL("adresse",OFFSET($F$6,MATCH(IF(F340="",L340,F340),$E$6:$E$2000,0)-1,4)),"STRUCT"))</f>
        <v/>
      </c>
      <c r="V340" s="88" t="str" cm="1">
        <f t="array" aca="1" ref="V340" ca="1">IF(AND(G340="",M340=""),"",HYPERLINK("#"&amp;RIGHT(CELL("dateiname"),LEN(CELL("dateiname"))-FIND("]",CELL("dateiname")))&amp;"!"&amp;CELL("adresse",OFFSET($G$6,MATCH(IF(G340="",M340,G340),$E$6:$E$2000,0)-1,3)),"SUBSTRUCT"))</f>
        <v/>
      </c>
      <c r="X340" s="104"/>
      <c r="Z340" s="117"/>
      <c r="AA340" s="118"/>
      <c r="AB340" s="119"/>
      <c r="AC340" s="120"/>
      <c r="AE340" s="109"/>
      <c r="AF340" s="110"/>
      <c r="AG340" s="111"/>
      <c r="AH340" s="112"/>
      <c r="AJ340" s="101"/>
      <c r="AL340" s="68" t="str" cm="1">
        <f t="array" aca="1" ref="AL340" ca="1">IF(N340="-","",HYPERLINK("#'DM01-AV-CH'!"&amp;RIGHT(CELL("adresse",OFFSET('DM01-AV-CH'!$G$6,N340-1,0)),LEN(CELL("adresse",OFFSET('DM01-AV-CH'!$G$6,N340-1,0)))-FIND("!",CELL("adresse",OFFSET('DM01-AV-CH'!$G$6,N340-1,0)))),"Modell"))</f>
        <v/>
      </c>
      <c r="AM340" s="96" t="str" cm="1">
        <f t="array" ref="AM340">IF($N340="-","",IF(INDEX('DM01-AV-CH'!$G$6:$G$2006,$N340)="","",INDEX('DM01-AV-CH'!$G$6:$G$2006,$N340)))</f>
        <v/>
      </c>
      <c r="AN340" s="97" t="str" cm="1">
        <f t="array" ref="AN340">IF($N340="-","",IF(INDEX('DM01-AV-CH'!$H$6:$H$2006,$N340)="","",INDEX('DM01-AV-CH'!$H$6:$H$2006,$N340)))</f>
        <v/>
      </c>
      <c r="AO340" s="98" t="str" cm="1">
        <f t="array" ref="AO340">IF($N340="-","",IF(INDEX('DM01-AV-CH'!$I$6:$I$2006,$N340)="","",INDEX('DM01-AV-CH'!$I$6:$I$2006,$N340)))</f>
        <v/>
      </c>
    </row>
    <row r="341" spans="1:41" x14ac:dyDescent="0.25">
      <c r="A341" s="201">
        <v>336</v>
      </c>
      <c r="B341" s="148" t="str" cm="1">
        <f t="array" ref="B341">IF(A341="","",INDEX(Korrelation!$E$4:$E$2004,A341))</f>
        <v>150</v>
      </c>
      <c r="C341" s="148">
        <f t="shared" si="50"/>
        <v>0</v>
      </c>
      <c r="D341" s="148">
        <f t="shared" si="51"/>
        <v>0</v>
      </c>
      <c r="E341" s="148">
        <f t="shared" si="52"/>
        <v>150</v>
      </c>
      <c r="F341" s="148" t="str">
        <f t="shared" si="53"/>
        <v/>
      </c>
      <c r="G341" s="148" t="str">
        <f t="shared" si="54"/>
        <v/>
      </c>
      <c r="H341" s="148" t="str" cm="1">
        <f t="array" ref="H341">IF(A341="","",INDEX(Korrelation!$F$4:$F$2004,A341))</f>
        <v>-</v>
      </c>
      <c r="I341" s="148">
        <f t="shared" si="55"/>
        <v>0</v>
      </c>
      <c r="J341" s="148">
        <f t="shared" si="56"/>
        <v>0</v>
      </c>
      <c r="K341" s="148" t="str">
        <f t="shared" si="57"/>
        <v/>
      </c>
      <c r="L341" s="148" t="str">
        <f t="shared" si="58"/>
        <v/>
      </c>
      <c r="M341" s="148" t="str">
        <f t="shared" si="59"/>
        <v/>
      </c>
      <c r="N341" s="148" t="str" cm="1">
        <f t="array" ref="N341">IF(A341="","",INDEX(Korrelation!$G$4:$G$2004,A341))</f>
        <v>-</v>
      </c>
      <c r="O341" s="148"/>
      <c r="P341" s="68" t="str" cm="1">
        <f t="array" aca="1" ref="P341" ca="1">IF(E341="",IF(K341="","",HYPERLINK("#DMAV_Dienste!"&amp;RIGHT(CELL("adresse",OFFSET(DMAV_Dienste!$E$6,K341-1,0)),LEN(CELL("adresse",OFFSET(DMAV_Dienste!$E$6,K341-1,0)))-FIND("!",CELL("adresse",OFFSET(DMAV_Dienste!$E$6,K341-1,0)))),"Dienst")),HYPERLINK("#DMAV_Modell!"&amp;RIGHT(CELL("adresse",OFFSET(DMAV_Modell!$G$6,E341-1,0)),LEN(CELL("adresse",OFFSET(DMAV_Modell!$G$6,E341-1,0)))-FIND("!",CELL("adresse",OFFSET(DMAV_Modell!$G$6,E341-1,0)))),"Modell"))</f>
        <v>Modell</v>
      </c>
      <c r="Q341" s="85" t="str" cm="1">
        <f t="array" ref="Q341">IF(E341="",IF(K341="","",IF(INDEX(DMAV_Dienste!$H$6:$H$2006,K341)="","",INDEX(DMAV_Dienste!$H$6:$H$2006,K341))),IF(INDEX(DMAV_Modell!$J$6:$J$2006,E341)="","",INDEX(DMAV_Modell!$J$6:$J$2006,E341)))</f>
        <v>VIEW</v>
      </c>
      <c r="R341" s="86" t="str" cm="1">
        <f t="array" ref="R341">IF(E341="",IF(K341="","",IF(INDEX(DMAV_Dienste!$G$6:$G$2006,K341)="","",INDEX(DMAV_Dienste!$G$6:$G$2006,K341))),IF(INDEX(DMAV_Modell!$I$6:$I$2006,E341)="","",INDEX(DMAV_Modell!$I$6:$I$2006,E341)))</f>
        <v>HoheitsgrenzenAV</v>
      </c>
      <c r="S341" s="86" t="str" cm="1">
        <f t="array" ref="S341">IF(E341="",IF(K341="","",IF(INDEX(DMAV_Dienste!$I$6:$I$2006,K341)="","",INDEX(DMAV_Dienste!$I$6:$I$2006,K341))),IF(INDEX(DMAV_Modell!$K$6:$K$2006,E341)="","",INDEX(DMAV_Modell!$K$6:$K$2006,E341)))</f>
        <v>Gemeinde_Gueltig</v>
      </c>
      <c r="T341" s="86" t="str" cm="1">
        <f t="array" ref="T341">IF(E341="",IF(K341="","",IF(INDEX(DMAV_Dienste!$L$6:$L$2006,K341)="","",INDEX(DMAV_Dienste!$L$6:$L$2006,K341))),IF(INDEX(DMAV_Modell!$N$6:$N$2006,E341)="","",INDEX(DMAV_Modell!$N$6:$N$2006,E341)))</f>
        <v>BFSNummer</v>
      </c>
      <c r="U341" s="87" t="str" cm="1">
        <f t="array" aca="1" ref="U341" ca="1">IF(AND(F341="",L341=""),"",HYPERLINK("#"&amp;RIGHT(CELL("dateiname"),LEN(CELL("dateiname"))-FIND("]",CELL("dateiname")))&amp;"!"&amp;CELL("adresse",OFFSET($F$6,MATCH(IF(F341="",L341,F341),$E$6:$E$2000,0)-1,4)),"STRUCT"))</f>
        <v/>
      </c>
      <c r="V341" s="88" t="str" cm="1">
        <f t="array" aca="1" ref="V341" ca="1">IF(AND(G341="",M341=""),"",HYPERLINK("#"&amp;RIGHT(CELL("dateiname"),LEN(CELL("dateiname"))-FIND("]",CELL("dateiname")))&amp;"!"&amp;CELL("adresse",OFFSET($G$6,MATCH(IF(G341="",M341,G341),$E$6:$E$2000,0)-1,3)),"SUBSTRUCT"))</f>
        <v/>
      </c>
      <c r="X341" s="104"/>
      <c r="Z341" s="117"/>
      <c r="AA341" s="118"/>
      <c r="AB341" s="119"/>
      <c r="AC341" s="120"/>
      <c r="AE341" s="109"/>
      <c r="AF341" s="110"/>
      <c r="AG341" s="111"/>
      <c r="AH341" s="112"/>
      <c r="AJ341" s="101"/>
      <c r="AL341" s="68" t="str" cm="1">
        <f t="array" aca="1" ref="AL341" ca="1">IF(N341="-","",HYPERLINK("#'DM01-AV-CH'!"&amp;RIGHT(CELL("adresse",OFFSET('DM01-AV-CH'!$G$6,N341-1,0)),LEN(CELL("adresse",OFFSET('DM01-AV-CH'!$G$6,N341-1,0)))-FIND("!",CELL("adresse",OFFSET('DM01-AV-CH'!$G$6,N341-1,0)))),"Modell"))</f>
        <v/>
      </c>
      <c r="AM341" s="96" t="str" cm="1">
        <f t="array" ref="AM341">IF($N341="-","",IF(INDEX('DM01-AV-CH'!$G$6:$G$2006,$N341)="","",INDEX('DM01-AV-CH'!$G$6:$G$2006,$N341)))</f>
        <v/>
      </c>
      <c r="AN341" s="97" t="str" cm="1">
        <f t="array" ref="AN341">IF($N341="-","",IF(INDEX('DM01-AV-CH'!$H$6:$H$2006,$N341)="","",INDEX('DM01-AV-CH'!$H$6:$H$2006,$N341)))</f>
        <v/>
      </c>
      <c r="AO341" s="98" t="str" cm="1">
        <f t="array" ref="AO341">IF($N341="-","",IF(INDEX('DM01-AV-CH'!$I$6:$I$2006,$N341)="","",INDEX('DM01-AV-CH'!$I$6:$I$2006,$N341)))</f>
        <v/>
      </c>
    </row>
    <row r="342" spans="1:41" x14ac:dyDescent="0.25">
      <c r="A342" s="201">
        <v>337</v>
      </c>
      <c r="B342" s="148" t="str" cm="1">
        <f t="array" ref="B342">IF(A342="","",INDEX(Korrelation!$E$4:$E$2004,A342))</f>
        <v>-</v>
      </c>
      <c r="C342" s="148">
        <f t="shared" si="50"/>
        <v>0</v>
      </c>
      <c r="D342" s="148">
        <f t="shared" si="51"/>
        <v>0</v>
      </c>
      <c r="E342" s="148" t="str">
        <f t="shared" si="52"/>
        <v/>
      </c>
      <c r="F342" s="148" t="str">
        <f t="shared" si="53"/>
        <v/>
      </c>
      <c r="G342" s="148" t="str">
        <f t="shared" si="54"/>
        <v/>
      </c>
      <c r="H342" s="148" t="str" cm="1">
        <f t="array" ref="H342">IF(A342="","",INDEX(Korrelation!$F$4:$F$2004,A342))</f>
        <v>-</v>
      </c>
      <c r="I342" s="148">
        <f t="shared" si="55"/>
        <v>0</v>
      </c>
      <c r="J342" s="148">
        <f t="shared" si="56"/>
        <v>0</v>
      </c>
      <c r="K342" s="148" t="str">
        <f t="shared" si="57"/>
        <v/>
      </c>
      <c r="L342" s="148" t="str">
        <f t="shared" si="58"/>
        <v/>
      </c>
      <c r="M342" s="148" t="str">
        <f t="shared" si="59"/>
        <v/>
      </c>
      <c r="N342" s="148" cm="1">
        <f t="array" ref="N342">IF(A342="","",INDEX(Korrelation!$G$4:$G$2004,A342))</f>
        <v>616</v>
      </c>
      <c r="O342" s="148"/>
      <c r="P342" s="68" t="str" cm="1">
        <f t="array" aca="1" ref="P342" ca="1">IF(E342="",IF(K342="","",HYPERLINK("#DMAV_Dienste!"&amp;RIGHT(CELL("adresse",OFFSET(DMAV_Dienste!$E$6,K342-1,0)),LEN(CELL("adresse",OFFSET(DMAV_Dienste!$E$6,K342-1,0)))-FIND("!",CELL("adresse",OFFSET(DMAV_Dienste!$E$6,K342-1,0)))),"Dienst")),HYPERLINK("#DMAV_Modell!"&amp;RIGHT(CELL("adresse",OFFSET(DMAV_Modell!$G$6,E342-1,0)),LEN(CELL("adresse",OFFSET(DMAV_Modell!$G$6,E342-1,0)))-FIND("!",CELL("adresse",OFFSET(DMAV_Modell!$G$6,E342-1,0)))),"Modell"))</f>
        <v/>
      </c>
      <c r="Q342" s="85" t="str" cm="1">
        <f t="array" ref="Q342">IF(E342="",IF(K342="","",IF(INDEX(DMAV_Dienste!$H$6:$H$2006,K342)="","",INDEX(DMAV_Dienste!$H$6:$H$2006,K342))),IF(INDEX(DMAV_Modell!$J$6:$J$2006,E342)="","",INDEX(DMAV_Modell!$J$6:$J$2006,E342)))</f>
        <v/>
      </c>
      <c r="R342" s="86" t="str" cm="1">
        <f t="array" ref="R342">IF(E342="",IF(K342="","",IF(INDEX(DMAV_Dienste!$G$6:$G$2006,K342)="","",INDEX(DMAV_Dienste!$G$6:$G$2006,K342))),IF(INDEX(DMAV_Modell!$I$6:$I$2006,E342)="","",INDEX(DMAV_Modell!$I$6:$I$2006,E342)))</f>
        <v/>
      </c>
      <c r="S342" s="86" t="str" cm="1">
        <f t="array" ref="S342">IF(E342="",IF(K342="","",IF(INDEX(DMAV_Dienste!$I$6:$I$2006,K342)="","",INDEX(DMAV_Dienste!$I$6:$I$2006,K342))),IF(INDEX(DMAV_Modell!$K$6:$K$2006,E342)="","",INDEX(DMAV_Modell!$K$6:$K$2006,E342)))</f>
        <v/>
      </c>
      <c r="T342" s="86" t="str" cm="1">
        <f t="array" ref="T342">IF(E342="",IF(K342="","",IF(INDEX(DMAV_Dienste!$L$6:$L$2006,K342)="","",INDEX(DMAV_Dienste!$L$6:$L$2006,K342))),IF(INDEX(DMAV_Modell!$N$6:$N$2006,E342)="","",INDEX(DMAV_Modell!$N$6:$N$2006,E342)))</f>
        <v/>
      </c>
      <c r="U342" s="87" t="str" cm="1">
        <f t="array" aca="1" ref="U342" ca="1">IF(AND(F342="",L342=""),"",HYPERLINK("#"&amp;RIGHT(CELL("dateiname"),LEN(CELL("dateiname"))-FIND("]",CELL("dateiname")))&amp;"!"&amp;CELL("adresse",OFFSET($F$6,MATCH(IF(F342="",L342,F342),$E$6:$E$2000,0)-1,4)),"STRUCT"))</f>
        <v/>
      </c>
      <c r="V342" s="88" t="str" cm="1">
        <f t="array" aca="1" ref="V342" ca="1">IF(AND(G342="",M342=""),"",HYPERLINK("#"&amp;RIGHT(CELL("dateiname"),LEN(CELL("dateiname"))-FIND("]",CELL("dateiname")))&amp;"!"&amp;CELL("adresse",OFFSET($G$6,MATCH(IF(G342="",M342,G342),$E$6:$E$2000,0)-1,3)),"SUBSTRUCT"))</f>
        <v/>
      </c>
      <c r="X342" s="104"/>
      <c r="Z342" s="117"/>
      <c r="AA342" s="118"/>
      <c r="AB342" s="119"/>
      <c r="AC342" s="120"/>
      <c r="AE342" s="109"/>
      <c r="AF342" s="110"/>
      <c r="AG342" s="111"/>
      <c r="AH342" s="112"/>
      <c r="AJ342" s="101"/>
      <c r="AL342" s="68" t="str" cm="1">
        <f t="array" aca="1" ref="AL342" ca="1">IF(N342="-","",HYPERLINK("#'DM01-AV-CH'!"&amp;RIGHT(CELL("adresse",OFFSET('DM01-AV-CH'!$G$6,N342-1,0)),LEN(CELL("adresse",OFFSET('DM01-AV-CH'!$G$6,N342-1,0)))-FIND("!",CELL("adresse",OFFSET('DM01-AV-CH'!$G$6,N342-1,0)))),"Modell"))</f>
        <v>Modell</v>
      </c>
      <c r="AM342" s="96" t="str" cm="1">
        <f t="array" ref="AM342">IF($N342="-","",IF(INDEX('DM01-AV-CH'!$G$6:$G$2006,$N342)="","",INDEX('DM01-AV-CH'!$G$6:$G$2006,$N342)))</f>
        <v>Gemeindegrenzen</v>
      </c>
      <c r="AN342" s="97" t="str" cm="1">
        <f t="array" ref="AN342">IF($N342="-","",IF(INDEX('DM01-AV-CH'!$H$6:$H$2006,$N342)="","",INDEX('DM01-AV-CH'!$H$6:$H$2006,$N342)))</f>
        <v>Gemeindegrenze</v>
      </c>
      <c r="AO342" s="98" t="str" cm="1">
        <f t="array" ref="AO342">IF($N342="-","",IF(INDEX('DM01-AV-CH'!$I$6:$I$2006,$N342)="","",INDEX('DM01-AV-CH'!$I$6:$I$2006,$N342)))</f>
        <v>Entstehung</v>
      </c>
    </row>
    <row r="343" spans="1:41" x14ac:dyDescent="0.25">
      <c r="A343" s="201">
        <v>338</v>
      </c>
      <c r="B343" s="148" t="str" cm="1">
        <f t="array" ref="B343">IF(A343="","",INDEX(Korrelation!$E$4:$E$2004,A343))</f>
        <v>-</v>
      </c>
      <c r="C343" s="148">
        <f t="shared" si="50"/>
        <v>0</v>
      </c>
      <c r="D343" s="148">
        <f t="shared" si="51"/>
        <v>0</v>
      </c>
      <c r="E343" s="148" t="str">
        <f t="shared" si="52"/>
        <v/>
      </c>
      <c r="F343" s="148" t="str">
        <f t="shared" si="53"/>
        <v/>
      </c>
      <c r="G343" s="148" t="str">
        <f t="shared" si="54"/>
        <v/>
      </c>
      <c r="H343" s="148" t="str" cm="1">
        <f t="array" ref="H343">IF(A343="","",INDEX(Korrelation!$F$4:$F$2004,A343))</f>
        <v>-</v>
      </c>
      <c r="I343" s="148">
        <f t="shared" si="55"/>
        <v>0</v>
      </c>
      <c r="J343" s="148">
        <f t="shared" si="56"/>
        <v>0</v>
      </c>
      <c r="K343" s="148" t="str">
        <f t="shared" si="57"/>
        <v/>
      </c>
      <c r="L343" s="148" t="str">
        <f t="shared" si="58"/>
        <v/>
      </c>
      <c r="M343" s="148" t="str">
        <f t="shared" si="59"/>
        <v/>
      </c>
      <c r="N343" s="148" cm="1">
        <f t="array" ref="N343">IF(A343="","",INDEX(Korrelation!$G$4:$G$2004,A343))</f>
        <v>617</v>
      </c>
      <c r="O343" s="148"/>
      <c r="P343" s="68" t="str" cm="1">
        <f t="array" aca="1" ref="P343" ca="1">IF(E343="",IF(K343="","",HYPERLINK("#DMAV_Dienste!"&amp;RIGHT(CELL("adresse",OFFSET(DMAV_Dienste!$E$6,K343-1,0)),LEN(CELL("adresse",OFFSET(DMAV_Dienste!$E$6,K343-1,0)))-FIND("!",CELL("adresse",OFFSET(DMAV_Dienste!$E$6,K343-1,0)))),"Dienst")),HYPERLINK("#DMAV_Modell!"&amp;RIGHT(CELL("adresse",OFFSET(DMAV_Modell!$G$6,E343-1,0)),LEN(CELL("adresse",OFFSET(DMAV_Modell!$G$6,E343-1,0)))-FIND("!",CELL("adresse",OFFSET(DMAV_Modell!$G$6,E343-1,0)))),"Modell"))</f>
        <v/>
      </c>
      <c r="Q343" s="85" t="str" cm="1">
        <f t="array" ref="Q343">IF(E343="",IF(K343="","",IF(INDEX(DMAV_Dienste!$H$6:$H$2006,K343)="","",INDEX(DMAV_Dienste!$H$6:$H$2006,K343))),IF(INDEX(DMAV_Modell!$J$6:$J$2006,E343)="","",INDEX(DMAV_Modell!$J$6:$J$2006,E343)))</f>
        <v/>
      </c>
      <c r="R343" s="86" t="str" cm="1">
        <f t="array" ref="R343">IF(E343="",IF(K343="","",IF(INDEX(DMAV_Dienste!$G$6:$G$2006,K343)="","",INDEX(DMAV_Dienste!$G$6:$G$2006,K343))),IF(INDEX(DMAV_Modell!$I$6:$I$2006,E343)="","",INDEX(DMAV_Modell!$I$6:$I$2006,E343)))</f>
        <v/>
      </c>
      <c r="S343" s="86" t="str" cm="1">
        <f t="array" ref="S343">IF(E343="",IF(K343="","",IF(INDEX(DMAV_Dienste!$I$6:$I$2006,K343)="","",INDEX(DMAV_Dienste!$I$6:$I$2006,K343))),IF(INDEX(DMAV_Modell!$K$6:$K$2006,E343)="","",INDEX(DMAV_Modell!$K$6:$K$2006,E343)))</f>
        <v/>
      </c>
      <c r="T343" s="86" t="str" cm="1">
        <f t="array" ref="T343">IF(E343="",IF(K343="","",IF(INDEX(DMAV_Dienste!$L$6:$L$2006,K343)="","",INDEX(DMAV_Dienste!$L$6:$L$2006,K343))),IF(INDEX(DMAV_Modell!$N$6:$N$2006,E343)="","",INDEX(DMAV_Modell!$N$6:$N$2006,E343)))</f>
        <v/>
      </c>
      <c r="U343" s="87" t="str" cm="1">
        <f t="array" aca="1" ref="U343" ca="1">IF(AND(F343="",L343=""),"",HYPERLINK("#"&amp;RIGHT(CELL("dateiname"),LEN(CELL("dateiname"))-FIND("]",CELL("dateiname")))&amp;"!"&amp;CELL("adresse",OFFSET($F$6,MATCH(IF(F343="",L343,F343),$E$6:$E$2000,0)-1,4)),"STRUCT"))</f>
        <v/>
      </c>
      <c r="V343" s="88" t="str" cm="1">
        <f t="array" aca="1" ref="V343" ca="1">IF(AND(G343="",M343=""),"",HYPERLINK("#"&amp;RIGHT(CELL("dateiname"),LEN(CELL("dateiname"))-FIND("]",CELL("dateiname")))&amp;"!"&amp;CELL("adresse",OFFSET($G$6,MATCH(IF(G343="",M343,G343),$E$6:$E$2000,0)-1,3)),"SUBSTRUCT"))</f>
        <v/>
      </c>
      <c r="X343" s="104"/>
      <c r="Z343" s="117"/>
      <c r="AA343" s="118"/>
      <c r="AB343" s="119"/>
      <c r="AC343" s="120"/>
      <c r="AE343" s="109"/>
      <c r="AF343" s="110"/>
      <c r="AG343" s="111"/>
      <c r="AH343" s="112"/>
      <c r="AJ343" s="101"/>
      <c r="AL343" s="68" t="str" cm="1">
        <f t="array" aca="1" ref="AL343" ca="1">IF(N343="-","",HYPERLINK("#'DM01-AV-CH'!"&amp;RIGHT(CELL("adresse",OFFSET('DM01-AV-CH'!$G$6,N343-1,0)),LEN(CELL("adresse",OFFSET('DM01-AV-CH'!$G$6,N343-1,0)))-FIND("!",CELL("adresse",OFFSET('DM01-AV-CH'!$G$6,N343-1,0)))),"Modell"))</f>
        <v>Modell</v>
      </c>
      <c r="AM343" s="96" t="str" cm="1">
        <f t="array" ref="AM343">IF($N343="-","",IF(INDEX('DM01-AV-CH'!$G$6:$G$2006,$N343)="","",INDEX('DM01-AV-CH'!$G$6:$G$2006,$N343)))</f>
        <v>Gemeindegrenzen</v>
      </c>
      <c r="AN343" s="97" t="str" cm="1">
        <f t="array" ref="AN343">IF($N343="-","",IF(INDEX('DM01-AV-CH'!$H$6:$H$2006,$N343)="","",INDEX('DM01-AV-CH'!$H$6:$H$2006,$N343)))</f>
        <v>Gemeindegrenze</v>
      </c>
      <c r="AO343" s="98" t="str" cm="1">
        <f t="array" ref="AO343">IF($N343="-","",IF(INDEX('DM01-AV-CH'!$I$6:$I$2006,$N343)="","",INDEX('DM01-AV-CH'!$I$6:$I$2006,$N343)))</f>
        <v>Gemeindegrenze_von</v>
      </c>
    </row>
    <row r="344" spans="1:41" ht="28.5" x14ac:dyDescent="0.25">
      <c r="A344" s="201">
        <v>339</v>
      </c>
      <c r="B344" s="148" t="str" cm="1">
        <f t="array" ref="B344">IF(A344="","",INDEX(Korrelation!$E$4:$E$2004,A344))</f>
        <v>151</v>
      </c>
      <c r="C344" s="148">
        <f t="shared" si="50"/>
        <v>0</v>
      </c>
      <c r="D344" s="148">
        <f t="shared" si="51"/>
        <v>0</v>
      </c>
      <c r="E344" s="148">
        <f t="shared" si="52"/>
        <v>151</v>
      </c>
      <c r="F344" s="148" t="str">
        <f t="shared" si="53"/>
        <v/>
      </c>
      <c r="G344" s="148" t="str">
        <f t="shared" si="54"/>
        <v/>
      </c>
      <c r="H344" s="148" t="str" cm="1">
        <f t="array" ref="H344">IF(A344="","",INDEX(Korrelation!$F$4:$F$2004,A344))</f>
        <v>-</v>
      </c>
      <c r="I344" s="148">
        <f t="shared" si="55"/>
        <v>0</v>
      </c>
      <c r="J344" s="148">
        <f t="shared" si="56"/>
        <v>0</v>
      </c>
      <c r="K344" s="148" t="str">
        <f t="shared" si="57"/>
        <v/>
      </c>
      <c r="L344" s="148" t="str">
        <f t="shared" si="58"/>
        <v/>
      </c>
      <c r="M344" s="148" t="str">
        <f t="shared" si="59"/>
        <v/>
      </c>
      <c r="N344" s="148" cm="1">
        <f t="array" ref="N344">IF(A344="","",INDEX(Korrelation!$G$4:$G$2004,A344))</f>
        <v>618</v>
      </c>
      <c r="O344" s="148"/>
      <c r="P344" s="68" t="str" cm="1">
        <f t="array" aca="1" ref="P344" ca="1">IF(E344="",IF(K344="","",HYPERLINK("#DMAV_Dienste!"&amp;RIGHT(CELL("adresse",OFFSET(DMAV_Dienste!$E$6,K344-1,0)),LEN(CELL("adresse",OFFSET(DMAV_Dienste!$E$6,K344-1,0)))-FIND("!",CELL("adresse",OFFSET(DMAV_Dienste!$E$6,K344-1,0)))),"Dienst")),HYPERLINK("#DMAV_Modell!"&amp;RIGHT(CELL("adresse",OFFSET(DMAV_Modell!$G$6,E344-1,0)),LEN(CELL("adresse",OFFSET(DMAV_Modell!$G$6,E344-1,0)))-FIND("!",CELL("adresse",OFFSET(DMAV_Modell!$G$6,E344-1,0)))),"Modell"))</f>
        <v>Modell</v>
      </c>
      <c r="Q344" s="85" t="str" cm="1">
        <f t="array" ref="Q344">IF(E344="",IF(K344="","",IF(INDEX(DMAV_Dienste!$H$6:$H$2006,K344)="","",INDEX(DMAV_Dienste!$H$6:$H$2006,K344))),IF(INDEX(DMAV_Modell!$J$6:$J$2006,E344)="","",INDEX(DMAV_Modell!$J$6:$J$2006,E344)))</f>
        <v>CLASS</v>
      </c>
      <c r="R344" s="86" t="str" cm="1">
        <f t="array" ref="R344">IF(E344="",IF(K344="","",IF(INDEX(DMAV_Dienste!$G$6:$G$2006,K344)="","",INDEX(DMAV_Dienste!$G$6:$G$2006,K344))),IF(INDEX(DMAV_Modell!$I$6:$I$2006,E344)="","",INDEX(DMAV_Modell!$I$6:$I$2006,E344)))</f>
        <v>HoheitsgrenzenAV</v>
      </c>
      <c r="S344" s="86" t="str" cm="1">
        <f t="array" ref="S344">IF(E344="",IF(K344="","",IF(INDEX(DMAV_Dienste!$I$6:$I$2006,K344)="","",INDEX(DMAV_Dienste!$I$6:$I$2006,K344))),IF(INDEX(DMAV_Modell!$K$6:$K$2006,E344)="","",INDEX(DMAV_Modell!$K$6:$K$2006,E344)))</f>
        <v>Gemeindegrenze</v>
      </c>
      <c r="T344" s="86" t="str" cm="1">
        <f t="array" ref="T344">IF(E344="",IF(K344="","",IF(INDEX(DMAV_Dienste!$L$6:$L$2006,K344)="","",INDEX(DMAV_Dienste!$L$6:$L$2006,K344))),IF(INDEX(DMAV_Modell!$N$6:$N$2006,E344)="","",INDEX(DMAV_Modell!$N$6:$N$2006,E344)))</f>
        <v>Geometrie</v>
      </c>
      <c r="U344" s="87" t="str" cm="1">
        <f t="array" aca="1" ref="U344" ca="1">IF(AND(F344="",L344=""),"",HYPERLINK("#"&amp;RIGHT(CELL("dateiname"),LEN(CELL("dateiname"))-FIND("]",CELL("dateiname")))&amp;"!"&amp;CELL("adresse",OFFSET($F$6,MATCH(IF(F344="",L344,F344),$E$6:$E$2000,0)-1,4)),"STRUCT"))</f>
        <v/>
      </c>
      <c r="V344" s="88" t="str" cm="1">
        <f t="array" aca="1" ref="V344" ca="1">IF(AND(G344="",M344=""),"",HYPERLINK("#"&amp;RIGHT(CELL("dateiname"),LEN(CELL("dateiname"))-FIND("]",CELL("dateiname")))&amp;"!"&amp;CELL("adresse",OFFSET($G$6,MATCH(IF(G344="",M344,G344),$E$6:$E$2000,0)-1,3)),"SUBSTRUCT"))</f>
        <v/>
      </c>
      <c r="X344" s="104"/>
      <c r="Z344" s="117"/>
      <c r="AA344" s="118"/>
      <c r="AB344" s="119"/>
      <c r="AC344" s="120"/>
      <c r="AE344" s="109" t="s">
        <v>3852</v>
      </c>
      <c r="AF344" s="110"/>
      <c r="AG344" s="111"/>
      <c r="AH344" s="112"/>
      <c r="AJ344" s="101"/>
      <c r="AL344" s="68" t="str" cm="1">
        <f t="array" aca="1" ref="AL344" ca="1">IF(N344="-","",HYPERLINK("#'DM01-AV-CH'!"&amp;RIGHT(CELL("adresse",OFFSET('DM01-AV-CH'!$G$6,N344-1,0)),LEN(CELL("adresse",OFFSET('DM01-AV-CH'!$G$6,N344-1,0)))-FIND("!",CELL("adresse",OFFSET('DM01-AV-CH'!$G$6,N344-1,0)))),"Modell"))</f>
        <v>Modell</v>
      </c>
      <c r="AM344" s="96" t="str" cm="1">
        <f t="array" ref="AM344">IF($N344="-","",IF(INDEX('DM01-AV-CH'!$G$6:$G$2006,$N344)="","",INDEX('DM01-AV-CH'!$G$6:$G$2006,$N344)))</f>
        <v>Gemeindegrenzen</v>
      </c>
      <c r="AN344" s="97" t="str" cm="1">
        <f t="array" ref="AN344">IF($N344="-","",IF(INDEX('DM01-AV-CH'!$H$6:$H$2006,$N344)="","",INDEX('DM01-AV-CH'!$H$6:$H$2006,$N344)))</f>
        <v>Gemeindegrenze</v>
      </c>
      <c r="AO344" s="98" t="str" cm="1">
        <f t="array" ref="AO344">IF($N344="-","",IF(INDEX('DM01-AV-CH'!$I$6:$I$2006,$N344)="","",INDEX('DM01-AV-CH'!$I$6:$I$2006,$N344)))</f>
        <v>Geometrie</v>
      </c>
    </row>
    <row r="345" spans="1:41" x14ac:dyDescent="0.25">
      <c r="A345" s="201">
        <v>340</v>
      </c>
      <c r="B345" s="148" t="str" cm="1">
        <f t="array" ref="B345">IF(A345="","",INDEX(Korrelation!$E$4:$E$2004,A345))</f>
        <v>152</v>
      </c>
      <c r="C345" s="148">
        <f t="shared" si="50"/>
        <v>0</v>
      </c>
      <c r="D345" s="148">
        <f t="shared" si="51"/>
        <v>0</v>
      </c>
      <c r="E345" s="148">
        <f t="shared" si="52"/>
        <v>152</v>
      </c>
      <c r="F345" s="148" t="str">
        <f t="shared" si="53"/>
        <v/>
      </c>
      <c r="G345" s="148" t="str">
        <f t="shared" si="54"/>
        <v/>
      </c>
      <c r="H345" s="148" t="str" cm="1">
        <f t="array" ref="H345">IF(A345="","",INDEX(Korrelation!$F$4:$F$2004,A345))</f>
        <v>-</v>
      </c>
      <c r="I345" s="148">
        <f t="shared" si="55"/>
        <v>0</v>
      </c>
      <c r="J345" s="148">
        <f t="shared" si="56"/>
        <v>0</v>
      </c>
      <c r="K345" s="148" t="str">
        <f t="shared" si="57"/>
        <v/>
      </c>
      <c r="L345" s="148" t="str">
        <f t="shared" si="58"/>
        <v/>
      </c>
      <c r="M345" s="148" t="str">
        <f t="shared" si="59"/>
        <v/>
      </c>
      <c r="N345" s="148" t="str" cm="1">
        <f t="array" ref="N345">IF(A345="","",INDEX(Korrelation!$G$4:$G$2004,A345))</f>
        <v>-</v>
      </c>
      <c r="O345" s="148"/>
      <c r="P345" s="68" t="str" cm="1">
        <f t="array" aca="1" ref="P345" ca="1">IF(E345="",IF(K345="","",HYPERLINK("#DMAV_Dienste!"&amp;RIGHT(CELL("adresse",OFFSET(DMAV_Dienste!$E$6,K345-1,0)),LEN(CELL("adresse",OFFSET(DMAV_Dienste!$E$6,K345-1,0)))-FIND("!",CELL("adresse",OFFSET(DMAV_Dienste!$E$6,K345-1,0)))),"Dienst")),HYPERLINK("#DMAV_Modell!"&amp;RIGHT(CELL("adresse",OFFSET(DMAV_Modell!$G$6,E345-1,0)),LEN(CELL("adresse",OFFSET(DMAV_Modell!$G$6,E345-1,0)))-FIND("!",CELL("adresse",OFFSET(DMAV_Modell!$G$6,E345-1,0)))),"Modell"))</f>
        <v>Modell</v>
      </c>
      <c r="Q345" s="85" t="str" cm="1">
        <f t="array" ref="Q345">IF(E345="",IF(K345="","",IF(INDEX(DMAV_Dienste!$H$6:$H$2006,K345)="","",INDEX(DMAV_Dienste!$H$6:$H$2006,K345))),IF(INDEX(DMAV_Modell!$J$6:$J$2006,E345)="","",INDEX(DMAV_Modell!$J$6:$J$2006,E345)))</f>
        <v>CLASS</v>
      </c>
      <c r="R345" s="86" t="str" cm="1">
        <f t="array" ref="R345">IF(E345="",IF(K345="","",IF(INDEX(DMAV_Dienste!$G$6:$G$2006,K345)="","",INDEX(DMAV_Dienste!$G$6:$G$2006,K345))),IF(INDEX(DMAV_Modell!$I$6:$I$2006,E345)="","",INDEX(DMAV_Modell!$I$6:$I$2006,E345)))</f>
        <v>HoheitsgrenzenAV</v>
      </c>
      <c r="S345" s="86" t="str" cm="1">
        <f t="array" ref="S345">IF(E345="",IF(K345="","",IF(INDEX(DMAV_Dienste!$I$6:$I$2006,K345)="","",INDEX(DMAV_Dienste!$I$6:$I$2006,K345))),IF(INDEX(DMAV_Modell!$K$6:$K$2006,E345)="","",INDEX(DMAV_Modell!$K$6:$K$2006,E345)))</f>
        <v>Gemeindegrenze</v>
      </c>
      <c r="T345" s="86" t="str" cm="1">
        <f t="array" ref="T345">IF(E345="",IF(K345="","",IF(INDEX(DMAV_Dienste!$L$6:$L$2006,K345)="","",INDEX(DMAV_Dienste!$L$6:$L$2006,K345))),IF(INDEX(DMAV_Modell!$N$6:$N$2006,E345)="","",INDEX(DMAV_Modell!$N$6:$N$2006,E345)))</f>
        <v>Fiktiv</v>
      </c>
      <c r="U345" s="87" t="str" cm="1">
        <f t="array" aca="1" ref="U345" ca="1">IF(AND(F345="",L345=""),"",HYPERLINK("#"&amp;RIGHT(CELL("dateiname"),LEN(CELL("dateiname"))-FIND("]",CELL("dateiname")))&amp;"!"&amp;CELL("adresse",OFFSET($F$6,MATCH(IF(F345="",L345,F345),$E$6:$E$2000,0)-1,4)),"STRUCT"))</f>
        <v/>
      </c>
      <c r="V345" s="88" t="str" cm="1">
        <f t="array" aca="1" ref="V345" ca="1">IF(AND(G345="",M345=""),"",HYPERLINK("#"&amp;RIGHT(CELL("dateiname"),LEN(CELL("dateiname"))-FIND("]",CELL("dateiname")))&amp;"!"&amp;CELL("adresse",OFFSET($G$6,MATCH(IF(G345="",M345,G345),$E$6:$E$2000,0)-1,3)),"SUBSTRUCT"))</f>
        <v/>
      </c>
      <c r="X345" s="104" t="s">
        <v>229</v>
      </c>
      <c r="Z345" s="117"/>
      <c r="AA345" s="118"/>
      <c r="AB345" s="119"/>
      <c r="AC345" s="120"/>
      <c r="AE345" s="109"/>
      <c r="AF345" s="110"/>
      <c r="AG345" s="111"/>
      <c r="AH345" s="112"/>
      <c r="AJ345" s="101"/>
      <c r="AL345" s="68" t="str" cm="1">
        <f t="array" aca="1" ref="AL345" ca="1">IF(N345="-","",HYPERLINK("#'DM01-AV-CH'!"&amp;RIGHT(CELL("adresse",OFFSET('DM01-AV-CH'!$G$6,N345-1,0)),LEN(CELL("adresse",OFFSET('DM01-AV-CH'!$G$6,N345-1,0)))-FIND("!",CELL("adresse",OFFSET('DM01-AV-CH'!$G$6,N345-1,0)))),"Modell"))</f>
        <v/>
      </c>
      <c r="AM345" s="96" t="str" cm="1">
        <f t="array" ref="AM345">IF($N345="-","",IF(INDEX('DM01-AV-CH'!$G$6:$G$2006,$N345)="","",INDEX('DM01-AV-CH'!$G$6:$G$2006,$N345)))</f>
        <v/>
      </c>
      <c r="AN345" s="97" t="str" cm="1">
        <f t="array" ref="AN345">IF($N345="-","",IF(INDEX('DM01-AV-CH'!$H$6:$H$2006,$N345)="","",INDEX('DM01-AV-CH'!$H$6:$H$2006,$N345)))</f>
        <v/>
      </c>
      <c r="AO345" s="98" t="str" cm="1">
        <f t="array" ref="AO345">IF($N345="-","",IF(INDEX('DM01-AV-CH'!$I$6:$I$2006,$N345)="","",INDEX('DM01-AV-CH'!$I$6:$I$2006,$N345)))</f>
        <v/>
      </c>
    </row>
    <row r="346" spans="1:41" ht="28.5" x14ac:dyDescent="0.25">
      <c r="A346" s="201">
        <v>341</v>
      </c>
      <c r="B346" s="148" t="str" cm="1">
        <f t="array" ref="B346">IF(A346="","",INDEX(Korrelation!$E$4:$E$2004,A346))</f>
        <v>153</v>
      </c>
      <c r="C346" s="148">
        <f t="shared" si="50"/>
        <v>0</v>
      </c>
      <c r="D346" s="148">
        <f t="shared" si="51"/>
        <v>0</v>
      </c>
      <c r="E346" s="148">
        <f t="shared" si="52"/>
        <v>153</v>
      </c>
      <c r="F346" s="148" t="str">
        <f t="shared" si="53"/>
        <v/>
      </c>
      <c r="G346" s="148" t="str">
        <f t="shared" si="54"/>
        <v/>
      </c>
      <c r="H346" s="148" t="str" cm="1">
        <f t="array" ref="H346">IF(A346="","",INDEX(Korrelation!$F$4:$F$2004,A346))</f>
        <v>-</v>
      </c>
      <c r="I346" s="148">
        <f t="shared" si="55"/>
        <v>0</v>
      </c>
      <c r="J346" s="148">
        <f t="shared" si="56"/>
        <v>0</v>
      </c>
      <c r="K346" s="148" t="str">
        <f t="shared" si="57"/>
        <v/>
      </c>
      <c r="L346" s="148" t="str">
        <f t="shared" si="58"/>
        <v/>
      </c>
      <c r="M346" s="148" t="str">
        <f t="shared" si="59"/>
        <v/>
      </c>
      <c r="N346" s="148" t="str" cm="1">
        <f t="array" ref="N346">IF(A346="","",INDEX(Korrelation!$G$4:$G$2004,A346))</f>
        <v>618</v>
      </c>
      <c r="O346" s="148"/>
      <c r="P346" s="68" t="str" cm="1">
        <f t="array" aca="1" ref="P346" ca="1">IF(E346="",IF(K346="","",HYPERLINK("#DMAV_Dienste!"&amp;RIGHT(CELL("adresse",OFFSET(DMAV_Dienste!$E$6,K346-1,0)),LEN(CELL("adresse",OFFSET(DMAV_Dienste!$E$6,K346-1,0)))-FIND("!",CELL("adresse",OFFSET(DMAV_Dienste!$E$6,K346-1,0)))),"Dienst")),HYPERLINK("#DMAV_Modell!"&amp;RIGHT(CELL("adresse",OFFSET(DMAV_Modell!$G$6,E346-1,0)),LEN(CELL("adresse",OFFSET(DMAV_Modell!$G$6,E346-1,0)))-FIND("!",CELL("adresse",OFFSET(DMAV_Modell!$G$6,E346-1,0)))),"Modell"))</f>
        <v>Modell</v>
      </c>
      <c r="Q346" s="85" t="str" cm="1">
        <f t="array" ref="Q346">IF(E346="",IF(K346="","",IF(INDEX(DMAV_Dienste!$H$6:$H$2006,K346)="","",INDEX(DMAV_Dienste!$H$6:$H$2006,K346))),IF(INDEX(DMAV_Modell!$J$6:$J$2006,E346)="","",INDEX(DMAV_Modell!$J$6:$J$2006,E346)))</f>
        <v>CLASS</v>
      </c>
      <c r="R346" s="86" t="str" cm="1">
        <f t="array" ref="R346">IF(E346="",IF(K346="","",IF(INDEX(DMAV_Dienste!$G$6:$G$2006,K346)="","",INDEX(DMAV_Dienste!$G$6:$G$2006,K346))),IF(INDEX(DMAV_Modell!$I$6:$I$2006,E346)="","",INDEX(DMAV_Modell!$I$6:$I$2006,E346)))</f>
        <v>HoheitsgrenzenAV</v>
      </c>
      <c r="S346" s="86" t="str" cm="1">
        <f t="array" ref="S346">IF(E346="",IF(K346="","",IF(INDEX(DMAV_Dienste!$I$6:$I$2006,K346)="","",INDEX(DMAV_Dienste!$I$6:$I$2006,K346))),IF(INDEX(DMAV_Modell!$K$6:$K$2006,E346)="","",INDEX(DMAV_Modell!$K$6:$K$2006,E346)))</f>
        <v>Gemeindegrenze</v>
      </c>
      <c r="T346" s="86" t="str" cm="1">
        <f t="array" ref="T346">IF(E346="",IF(K346="","",IF(INDEX(DMAV_Dienste!$L$6:$L$2006,K346)="","",INDEX(DMAV_Dienste!$L$6:$L$2006,K346))),IF(INDEX(DMAV_Modell!$N$6:$N$2006,E346)="","",INDEX(DMAV_Modell!$N$6:$N$2006,E346)))</f>
        <v>Streitig</v>
      </c>
      <c r="U346" s="87" t="str" cm="1">
        <f t="array" aca="1" ref="U346" ca="1">IF(AND(F346="",L346=""),"",HYPERLINK("#"&amp;RIGHT(CELL("dateiname"),LEN(CELL("dateiname"))-FIND("]",CELL("dateiname")))&amp;"!"&amp;CELL("adresse",OFFSET($F$6,MATCH(IF(F346="",L346,F346),$E$6:$E$2000,0)-1,4)),"STRUCT"))</f>
        <v/>
      </c>
      <c r="V346" s="88" t="str" cm="1">
        <f t="array" aca="1" ref="V346" ca="1">IF(AND(G346="",M346=""),"",HYPERLINK("#"&amp;RIGHT(CELL("dateiname"),LEN(CELL("dateiname"))-FIND("]",CELL("dateiname")))&amp;"!"&amp;CELL("adresse",OFFSET($G$6,MATCH(IF(G346="",M346,G346),$E$6:$E$2000,0)-1,3)),"SUBSTRUCT"))</f>
        <v/>
      </c>
      <c r="X346" s="104"/>
      <c r="Z346" s="117" t="s">
        <v>3710</v>
      </c>
      <c r="AA346" s="118" t="s">
        <v>1862</v>
      </c>
      <c r="AB346" s="119"/>
      <c r="AC346" s="120"/>
      <c r="AE346" s="109" t="s">
        <v>3852</v>
      </c>
      <c r="AF346" s="110" t="s">
        <v>3322</v>
      </c>
      <c r="AG346" s="111" t="s">
        <v>3746</v>
      </c>
      <c r="AH346" s="112" t="s">
        <v>3669</v>
      </c>
      <c r="AJ346" s="101"/>
      <c r="AL346" s="68" t="str" cm="1">
        <f t="array" aca="1" ref="AL346" ca="1">IF(N346="-","",HYPERLINK("#'DM01-AV-CH'!"&amp;RIGHT(CELL("adresse",OFFSET('DM01-AV-CH'!$G$6,N346-1,0)),LEN(CELL("adresse",OFFSET('DM01-AV-CH'!$G$6,N346-1,0)))-FIND("!",CELL("adresse",OFFSET('DM01-AV-CH'!$G$6,N346-1,0)))),"Modell"))</f>
        <v>Modell</v>
      </c>
      <c r="AM346" s="96" t="str" cm="1">
        <f t="array" ref="AM346">IF($N346="-","",IF(INDEX('DM01-AV-CH'!$G$6:$G$2006,$N346)="","",INDEX('DM01-AV-CH'!$G$6:$G$2006,$N346)))</f>
        <v>Gemeindegrenzen</v>
      </c>
      <c r="AN346" s="97" t="str" cm="1">
        <f t="array" ref="AN346">IF($N346="-","",IF(INDEX('DM01-AV-CH'!$H$6:$H$2006,$N346)="","",INDEX('DM01-AV-CH'!$H$6:$H$2006,$N346)))</f>
        <v>Gemeindegrenze</v>
      </c>
      <c r="AO346" s="98" t="str" cm="1">
        <f t="array" ref="AO346">IF($N346="-","",IF(INDEX('DM01-AV-CH'!$I$6:$I$2006,$N346)="","",INDEX('DM01-AV-CH'!$I$6:$I$2006,$N346)))</f>
        <v>Geometrie</v>
      </c>
    </row>
    <row r="347" spans="1:41" ht="28.5" x14ac:dyDescent="0.25">
      <c r="A347" s="201">
        <v>342</v>
      </c>
      <c r="B347" s="148" t="str" cm="1">
        <f t="array" ref="B347">IF(A347="","",INDEX(Korrelation!$E$4:$E$2004,A347))</f>
        <v>154</v>
      </c>
      <c r="C347" s="148">
        <f t="shared" si="50"/>
        <v>0</v>
      </c>
      <c r="D347" s="148">
        <f t="shared" si="51"/>
        <v>0</v>
      </c>
      <c r="E347" s="148">
        <f t="shared" si="52"/>
        <v>154</v>
      </c>
      <c r="F347" s="148" t="str">
        <f t="shared" si="53"/>
        <v/>
      </c>
      <c r="G347" s="148" t="str">
        <f t="shared" si="54"/>
        <v/>
      </c>
      <c r="H347" s="148" t="str" cm="1">
        <f t="array" ref="H347">IF(A347="","",INDEX(Korrelation!$F$4:$F$2004,A347))</f>
        <v>-</v>
      </c>
      <c r="I347" s="148">
        <f t="shared" si="55"/>
        <v>0</v>
      </c>
      <c r="J347" s="148">
        <f t="shared" si="56"/>
        <v>0</v>
      </c>
      <c r="K347" s="148" t="str">
        <f t="shared" si="57"/>
        <v/>
      </c>
      <c r="L347" s="148" t="str">
        <f t="shared" si="58"/>
        <v/>
      </c>
      <c r="M347" s="148" t="str">
        <f t="shared" si="59"/>
        <v/>
      </c>
      <c r="N347" s="148" t="str" cm="1">
        <f t="array" ref="N347">IF(A347="","",INDEX(Korrelation!$G$4:$G$2004,A347))</f>
        <v>618</v>
      </c>
      <c r="O347" s="148"/>
      <c r="P347" s="68" t="str" cm="1">
        <f t="array" aca="1" ref="P347" ca="1">IF(E347="",IF(K347="","",HYPERLINK("#DMAV_Dienste!"&amp;RIGHT(CELL("adresse",OFFSET(DMAV_Dienste!$E$6,K347-1,0)),LEN(CELL("adresse",OFFSET(DMAV_Dienste!$E$6,K347-1,0)))-FIND("!",CELL("adresse",OFFSET(DMAV_Dienste!$E$6,K347-1,0)))),"Dienst")),HYPERLINK("#DMAV_Modell!"&amp;RIGHT(CELL("adresse",OFFSET(DMAV_Modell!$G$6,E347-1,0)),LEN(CELL("adresse",OFFSET(DMAV_Modell!$G$6,E347-1,0)))-FIND("!",CELL("adresse",OFFSET(DMAV_Modell!$G$6,E347-1,0)))),"Modell"))</f>
        <v>Modell</v>
      </c>
      <c r="Q347" s="85" t="str" cm="1">
        <f t="array" ref="Q347">IF(E347="",IF(K347="","",IF(INDEX(DMAV_Dienste!$H$6:$H$2006,K347)="","",INDEX(DMAV_Dienste!$H$6:$H$2006,K347))),IF(INDEX(DMAV_Modell!$J$6:$J$2006,E347)="","",INDEX(DMAV_Modell!$J$6:$J$2006,E347)))</f>
        <v>CLASS</v>
      </c>
      <c r="R347" s="86" t="str" cm="1">
        <f t="array" ref="R347">IF(E347="",IF(K347="","",IF(INDEX(DMAV_Dienste!$G$6:$G$2006,K347)="","",INDEX(DMAV_Dienste!$G$6:$G$2006,K347))),IF(INDEX(DMAV_Modell!$I$6:$I$2006,E347)="","",INDEX(DMAV_Modell!$I$6:$I$2006,E347)))</f>
        <v>HoheitsgrenzenAV</v>
      </c>
      <c r="S347" s="86" t="str" cm="1">
        <f t="array" ref="S347">IF(E347="",IF(K347="","",IF(INDEX(DMAV_Dienste!$I$6:$I$2006,K347)="","",INDEX(DMAV_Dienste!$I$6:$I$2006,K347))),IF(INDEX(DMAV_Modell!$K$6:$K$2006,E347)="","",INDEX(DMAV_Modell!$K$6:$K$2006,E347)))</f>
        <v>Gemeindegrenze</v>
      </c>
      <c r="T347" s="86" t="str" cm="1">
        <f t="array" ref="T347">IF(E347="",IF(K347="","",IF(INDEX(DMAV_Dienste!$L$6:$L$2006,K347)="","",INDEX(DMAV_Dienste!$L$6:$L$2006,K347))),IF(INDEX(DMAV_Modell!$N$6:$N$2006,E347)="","",INDEX(DMAV_Modell!$N$6:$N$2006,E347)))</f>
        <v>Provisorisch</v>
      </c>
      <c r="U347" s="87" t="str" cm="1">
        <f t="array" aca="1" ref="U347" ca="1">IF(AND(F347="",L347=""),"",HYPERLINK("#"&amp;RIGHT(CELL("dateiname"),LEN(CELL("dateiname"))-FIND("]",CELL("dateiname")))&amp;"!"&amp;CELL("adresse",OFFSET($F$6,MATCH(IF(F347="",L347,F347),$E$6:$E$2000,0)-1,4)),"STRUCT"))</f>
        <v/>
      </c>
      <c r="V347" s="88" t="str" cm="1">
        <f t="array" aca="1" ref="V347" ca="1">IF(AND(G347="",M347=""),"",HYPERLINK("#"&amp;RIGHT(CELL("dateiname"),LEN(CELL("dateiname"))-FIND("]",CELL("dateiname")))&amp;"!"&amp;CELL("adresse",OFFSET($G$6,MATCH(IF(G347="",M347,G347),$E$6:$E$2000,0)-1,3)),"SUBSTRUCT"))</f>
        <v/>
      </c>
      <c r="X347" s="104"/>
      <c r="Z347" s="117" t="s">
        <v>4736</v>
      </c>
      <c r="AA347" s="118" t="s">
        <v>1862</v>
      </c>
      <c r="AB347" s="119"/>
      <c r="AC347" s="120"/>
      <c r="AE347" s="109" t="s">
        <v>3852</v>
      </c>
      <c r="AF347" s="110" t="s">
        <v>3322</v>
      </c>
      <c r="AG347" s="111" t="s">
        <v>3746</v>
      </c>
      <c r="AH347" s="112" t="s">
        <v>4738</v>
      </c>
      <c r="AJ347" s="101"/>
      <c r="AL347" s="68" t="str" cm="1">
        <f t="array" aca="1" ref="AL347" ca="1">IF(N347="-","",HYPERLINK("#'DM01-AV-CH'!"&amp;RIGHT(CELL("adresse",OFFSET('DM01-AV-CH'!$G$6,N347-1,0)),LEN(CELL("adresse",OFFSET('DM01-AV-CH'!$G$6,N347-1,0)))-FIND("!",CELL("adresse",OFFSET('DM01-AV-CH'!$G$6,N347-1,0)))),"Modell"))</f>
        <v>Modell</v>
      </c>
      <c r="AM347" s="96" t="str" cm="1">
        <f t="array" ref="AM347">IF($N347="-","",IF(INDEX('DM01-AV-CH'!$G$6:$G$2006,$N347)="","",INDEX('DM01-AV-CH'!$G$6:$G$2006,$N347)))</f>
        <v>Gemeindegrenzen</v>
      </c>
      <c r="AN347" s="97" t="str" cm="1">
        <f t="array" ref="AN347">IF($N347="-","",IF(INDEX('DM01-AV-CH'!$H$6:$H$2006,$N347)="","",INDEX('DM01-AV-CH'!$H$6:$H$2006,$N347)))</f>
        <v>Gemeindegrenze</v>
      </c>
      <c r="AO347" s="98" t="str" cm="1">
        <f t="array" ref="AO347">IF($N347="-","",IF(INDEX('DM01-AV-CH'!$I$6:$I$2006,$N347)="","",INDEX('DM01-AV-CH'!$I$6:$I$2006,$N347)))</f>
        <v>Geometrie</v>
      </c>
    </row>
    <row r="348" spans="1:41" ht="28.5" x14ac:dyDescent="0.25">
      <c r="A348" s="201">
        <v>343</v>
      </c>
      <c r="B348" s="148" t="str" cm="1">
        <f t="array" ref="B348">IF(A348="","",INDEX(Korrelation!$E$4:$E$2004,A348))</f>
        <v>155</v>
      </c>
      <c r="C348" s="148">
        <f t="shared" si="50"/>
        <v>0</v>
      </c>
      <c r="D348" s="148">
        <f t="shared" si="51"/>
        <v>0</v>
      </c>
      <c r="E348" s="148">
        <f t="shared" si="52"/>
        <v>155</v>
      </c>
      <c r="F348" s="148" t="str">
        <f t="shared" si="53"/>
        <v/>
      </c>
      <c r="G348" s="148" t="str">
        <f t="shared" si="54"/>
        <v/>
      </c>
      <c r="H348" s="148" t="str" cm="1">
        <f t="array" ref="H348">IF(A348="","",INDEX(Korrelation!$F$4:$F$2004,A348))</f>
        <v>-</v>
      </c>
      <c r="I348" s="148">
        <f t="shared" si="55"/>
        <v>0</v>
      </c>
      <c r="J348" s="148">
        <f t="shared" si="56"/>
        <v>0</v>
      </c>
      <c r="K348" s="148" t="str">
        <f t="shared" si="57"/>
        <v/>
      </c>
      <c r="L348" s="148" t="str">
        <f t="shared" si="58"/>
        <v/>
      </c>
      <c r="M348" s="148" t="str">
        <f t="shared" si="59"/>
        <v/>
      </c>
      <c r="N348" s="148" t="str" cm="1">
        <f t="array" ref="N348">IF(A348="","",INDEX(Korrelation!$G$4:$G$2004,A348))</f>
        <v>618</v>
      </c>
      <c r="O348" s="148"/>
      <c r="P348" s="68" t="str" cm="1">
        <f t="array" aca="1" ref="P348" ca="1">IF(E348="",IF(K348="","",HYPERLINK("#DMAV_Dienste!"&amp;RIGHT(CELL("adresse",OFFSET(DMAV_Dienste!$E$6,K348-1,0)),LEN(CELL("adresse",OFFSET(DMAV_Dienste!$E$6,K348-1,0)))-FIND("!",CELL("adresse",OFFSET(DMAV_Dienste!$E$6,K348-1,0)))),"Dienst")),HYPERLINK("#DMAV_Modell!"&amp;RIGHT(CELL("adresse",OFFSET(DMAV_Modell!$G$6,E348-1,0)),LEN(CELL("adresse",OFFSET(DMAV_Modell!$G$6,E348-1,0)))-FIND("!",CELL("adresse",OFFSET(DMAV_Modell!$G$6,E348-1,0)))),"Modell"))</f>
        <v>Modell</v>
      </c>
      <c r="Q348" s="85" t="str" cm="1">
        <f t="array" ref="Q348">IF(E348="",IF(K348="","",IF(INDEX(DMAV_Dienste!$H$6:$H$2006,K348)="","",INDEX(DMAV_Dienste!$H$6:$H$2006,K348))),IF(INDEX(DMAV_Modell!$J$6:$J$2006,E348)="","",INDEX(DMAV_Modell!$J$6:$J$2006,E348)))</f>
        <v>CLASS</v>
      </c>
      <c r="R348" s="86" t="str" cm="1">
        <f t="array" ref="R348">IF(E348="",IF(K348="","",IF(INDEX(DMAV_Dienste!$G$6:$G$2006,K348)="","",INDEX(DMAV_Dienste!$G$6:$G$2006,K348))),IF(INDEX(DMAV_Modell!$I$6:$I$2006,E348)="","",INDEX(DMAV_Modell!$I$6:$I$2006,E348)))</f>
        <v>HoheitsgrenzenAV</v>
      </c>
      <c r="S348" s="86" t="str" cm="1">
        <f t="array" ref="S348">IF(E348="",IF(K348="","",IF(INDEX(DMAV_Dienste!$I$6:$I$2006,K348)="","",INDEX(DMAV_Dienste!$I$6:$I$2006,K348))),IF(INDEX(DMAV_Modell!$K$6:$K$2006,E348)="","",INDEX(DMAV_Modell!$K$6:$K$2006,E348)))</f>
        <v>Gemeindegrenze</v>
      </c>
      <c r="T348" s="86" t="str" cm="1">
        <f t="array" ref="T348">IF(E348="",IF(K348="","",IF(INDEX(DMAV_Dienste!$L$6:$L$2006,K348)="","",INDEX(DMAV_Dienste!$L$6:$L$2006,K348))),IF(INDEX(DMAV_Modell!$N$6:$N$2006,E348)="","",INDEX(DMAV_Modell!$N$6:$N$2006,E348)))</f>
        <v>Undefiniert</v>
      </c>
      <c r="U348" s="87" t="str" cm="1">
        <f t="array" aca="1" ref="U348" ca="1">IF(AND(F348="",L348=""),"",HYPERLINK("#"&amp;RIGHT(CELL("dateiname"),LEN(CELL("dateiname"))-FIND("]",CELL("dateiname")))&amp;"!"&amp;CELL("adresse",OFFSET($F$6,MATCH(IF(F348="",L348,F348),$E$6:$E$2000,0)-1,4)),"STRUCT"))</f>
        <v/>
      </c>
      <c r="V348" s="88" t="str" cm="1">
        <f t="array" aca="1" ref="V348" ca="1">IF(AND(G348="",M348=""),"",HYPERLINK("#"&amp;RIGHT(CELL("dateiname"),LEN(CELL("dateiname"))-FIND("]",CELL("dateiname")))&amp;"!"&amp;CELL("adresse",OFFSET($G$6,MATCH(IF(G348="",M348,G348),$E$6:$E$2000,0)-1,3)),"SUBSTRUCT"))</f>
        <v/>
      </c>
      <c r="X348" s="104"/>
      <c r="Z348" s="117" t="s">
        <v>4737</v>
      </c>
      <c r="AA348" s="118" t="s">
        <v>1862</v>
      </c>
      <c r="AB348" s="119"/>
      <c r="AC348" s="120"/>
      <c r="AE348" s="109" t="s">
        <v>3852</v>
      </c>
      <c r="AF348" s="110" t="s">
        <v>3322</v>
      </c>
      <c r="AG348" s="111" t="s">
        <v>3746</v>
      </c>
      <c r="AH348" s="112" t="s">
        <v>4739</v>
      </c>
      <c r="AJ348" s="101"/>
      <c r="AL348" s="68" t="str" cm="1">
        <f t="array" aca="1" ref="AL348" ca="1">IF(N348="-","",HYPERLINK("#'DM01-AV-CH'!"&amp;RIGHT(CELL("adresse",OFFSET('DM01-AV-CH'!$G$6,N348-1,0)),LEN(CELL("adresse",OFFSET('DM01-AV-CH'!$G$6,N348-1,0)))-FIND("!",CELL("adresse",OFFSET('DM01-AV-CH'!$G$6,N348-1,0)))),"Modell"))</f>
        <v>Modell</v>
      </c>
      <c r="AM348" s="96" t="str" cm="1">
        <f t="array" ref="AM348">IF($N348="-","",IF(INDEX('DM01-AV-CH'!$G$6:$G$2006,$N348)="","",INDEX('DM01-AV-CH'!$G$6:$G$2006,$N348)))</f>
        <v>Gemeindegrenzen</v>
      </c>
      <c r="AN348" s="97" t="str" cm="1">
        <f t="array" ref="AN348">IF($N348="-","",IF(INDEX('DM01-AV-CH'!$H$6:$H$2006,$N348)="","",INDEX('DM01-AV-CH'!$H$6:$H$2006,$N348)))</f>
        <v>Gemeindegrenze</v>
      </c>
      <c r="AO348" s="98" t="str" cm="1">
        <f t="array" ref="AO348">IF($N348="-","",IF(INDEX('DM01-AV-CH'!$I$6:$I$2006,$N348)="","",INDEX('DM01-AV-CH'!$I$6:$I$2006,$N348)))</f>
        <v>Geometrie</v>
      </c>
    </row>
    <row r="349" spans="1:41" x14ac:dyDescent="0.25">
      <c r="A349" s="201">
        <v>344</v>
      </c>
      <c r="B349" s="148" t="str" cm="1">
        <f t="array" ref="B349">IF(A349="","",INDEX(Korrelation!$E$4:$E$2004,A349))</f>
        <v>156</v>
      </c>
      <c r="C349" s="148">
        <f t="shared" si="50"/>
        <v>0</v>
      </c>
      <c r="D349" s="148">
        <f t="shared" si="51"/>
        <v>0</v>
      </c>
      <c r="E349" s="148">
        <f t="shared" si="52"/>
        <v>156</v>
      </c>
      <c r="F349" s="148" t="str">
        <f t="shared" si="53"/>
        <v/>
      </c>
      <c r="G349" s="148" t="str">
        <f t="shared" si="54"/>
        <v/>
      </c>
      <c r="H349" s="148" t="str" cm="1">
        <f t="array" ref="H349">IF(A349="","",INDEX(Korrelation!$F$4:$F$2004,A349))</f>
        <v>-</v>
      </c>
      <c r="I349" s="148">
        <f t="shared" si="55"/>
        <v>0</v>
      </c>
      <c r="J349" s="148">
        <f t="shared" si="56"/>
        <v>0</v>
      </c>
      <c r="K349" s="148" t="str">
        <f t="shared" si="57"/>
        <v/>
      </c>
      <c r="L349" s="148" t="str">
        <f t="shared" si="58"/>
        <v/>
      </c>
      <c r="M349" s="148" t="str">
        <f t="shared" si="59"/>
        <v/>
      </c>
      <c r="N349" s="148" t="str" cm="1">
        <f t="array" ref="N349">IF(A349="","",INDEX(Korrelation!$G$4:$G$2004,A349))</f>
        <v>-</v>
      </c>
      <c r="O349" s="148"/>
      <c r="P349" s="68" t="str" cm="1">
        <f t="array" aca="1" ref="P349" ca="1">IF(E349="",IF(K349="","",HYPERLINK("#DMAV_Dienste!"&amp;RIGHT(CELL("adresse",OFFSET(DMAV_Dienste!$E$6,K349-1,0)),LEN(CELL("adresse",OFFSET(DMAV_Dienste!$E$6,K349-1,0)))-FIND("!",CELL("adresse",OFFSET(DMAV_Dienste!$E$6,K349-1,0)))),"Dienst")),HYPERLINK("#DMAV_Modell!"&amp;RIGHT(CELL("adresse",OFFSET(DMAV_Modell!$G$6,E349-1,0)),LEN(CELL("adresse",OFFSET(DMAV_Modell!$G$6,E349-1,0)))-FIND("!",CELL("adresse",OFFSET(DMAV_Modell!$G$6,E349-1,0)))),"Modell"))</f>
        <v>Modell</v>
      </c>
      <c r="Q349" s="85" t="str" cm="1">
        <f t="array" ref="Q349">IF(E349="",IF(K349="","",IF(INDEX(DMAV_Dienste!$H$6:$H$2006,K349)="","",INDEX(DMAV_Dienste!$H$6:$H$2006,K349))),IF(INDEX(DMAV_Modell!$J$6:$J$2006,E349)="","",INDEX(DMAV_Modell!$J$6:$J$2006,E349)))</f>
        <v>CLASS.CONSTRAINT</v>
      </c>
      <c r="R349" s="86" t="str" cm="1">
        <f t="array" ref="R349">IF(E349="",IF(K349="","",IF(INDEX(DMAV_Dienste!$G$6:$G$2006,K349)="","",INDEX(DMAV_Dienste!$G$6:$G$2006,K349))),IF(INDEX(DMAV_Modell!$I$6:$I$2006,E349)="","",INDEX(DMAV_Modell!$I$6:$I$2006,E349)))</f>
        <v>HoheitsgrenzenAV</v>
      </c>
      <c r="S349" s="86" t="str" cm="1">
        <f t="array" ref="S349">IF(E349="",IF(K349="","",IF(INDEX(DMAV_Dienste!$I$6:$I$2006,K349)="","",INDEX(DMAV_Dienste!$I$6:$I$2006,K349))),IF(INDEX(DMAV_Modell!$K$6:$K$2006,E349)="","",INDEX(DMAV_Modell!$K$6:$K$2006,E349)))</f>
        <v>Gemeindegrenze</v>
      </c>
      <c r="T349" s="86" t="str" cm="1">
        <f t="array" ref="T349">IF(E349="",IF(K349="","",IF(INDEX(DMAV_Dienste!$L$6:$L$2006,K349)="","",INDEX(DMAV_Dienste!$L$6:$L$2006,K349))),IF(INDEX(DMAV_Modell!$N$6:$N$2006,E349)="","",INDEX(DMAV_Modell!$N$6:$N$2006,E349)))</f>
        <v>NOT(DEFINED(@PH1@)) OR DMAVTYM_Topologie_V1_0.covers(@PH2@)</v>
      </c>
      <c r="U349" s="87" t="str" cm="1">
        <f t="array" aca="1" ref="U349" ca="1">IF(AND(F349="",L349=""),"",HYPERLINK("#"&amp;RIGHT(CELL("dateiname"),LEN(CELL("dateiname"))-FIND("]",CELL("dateiname")))&amp;"!"&amp;CELL("adresse",OFFSET($F$6,MATCH(IF(F349="",L349,F349),$E$6:$E$2000,0)-1,4)),"STRUCT"))</f>
        <v/>
      </c>
      <c r="V349" s="88" t="str" cm="1">
        <f t="array" aca="1" ref="V349" ca="1">IF(AND(G349="",M349=""),"",HYPERLINK("#"&amp;RIGHT(CELL("dateiname"),LEN(CELL("dateiname"))-FIND("]",CELL("dateiname")))&amp;"!"&amp;CELL("adresse",OFFSET($G$6,MATCH(IF(G349="",M349,G349),$E$6:$E$2000,0)-1,3)),"SUBSTRUCT"))</f>
        <v/>
      </c>
      <c r="X349" s="104"/>
      <c r="Z349" s="117"/>
      <c r="AA349" s="118"/>
      <c r="AB349" s="119"/>
      <c r="AC349" s="120"/>
      <c r="AE349" s="109"/>
      <c r="AF349" s="110"/>
      <c r="AG349" s="111"/>
      <c r="AH349" s="112"/>
      <c r="AJ349" s="101"/>
      <c r="AL349" s="68" t="str" cm="1">
        <f t="array" aca="1" ref="AL349" ca="1">IF(N349="-","",HYPERLINK("#'DM01-AV-CH'!"&amp;RIGHT(CELL("adresse",OFFSET('DM01-AV-CH'!$G$6,N349-1,0)),LEN(CELL("adresse",OFFSET('DM01-AV-CH'!$G$6,N349-1,0)))-FIND("!",CELL("adresse",OFFSET('DM01-AV-CH'!$G$6,N349-1,0)))),"Modell"))</f>
        <v/>
      </c>
      <c r="AM349" s="96" t="str" cm="1">
        <f t="array" ref="AM349">IF($N349="-","",IF(INDEX('DM01-AV-CH'!$G$6:$G$2006,$N349)="","",INDEX('DM01-AV-CH'!$G$6:$G$2006,$N349)))</f>
        <v/>
      </c>
      <c r="AN349" s="97" t="str" cm="1">
        <f t="array" ref="AN349">IF($N349="-","",IF(INDEX('DM01-AV-CH'!$H$6:$H$2006,$N349)="","",INDEX('DM01-AV-CH'!$H$6:$H$2006,$N349)))</f>
        <v/>
      </c>
      <c r="AO349" s="98" t="str" cm="1">
        <f t="array" ref="AO349">IF($N349="-","",IF(INDEX('DM01-AV-CH'!$I$6:$I$2006,$N349)="","",INDEX('DM01-AV-CH'!$I$6:$I$2006,$N349)))</f>
        <v/>
      </c>
    </row>
    <row r="350" spans="1:41" x14ac:dyDescent="0.25">
      <c r="A350" s="201">
        <v>345</v>
      </c>
      <c r="B350" s="148" t="str" cm="1">
        <f t="array" ref="B350">IF(A350="","",INDEX(Korrelation!$E$4:$E$2004,A350))</f>
        <v>157</v>
      </c>
      <c r="C350" s="148">
        <f t="shared" si="50"/>
        <v>0</v>
      </c>
      <c r="D350" s="148">
        <f t="shared" si="51"/>
        <v>0</v>
      </c>
      <c r="E350" s="148">
        <f t="shared" si="52"/>
        <v>157</v>
      </c>
      <c r="F350" s="148" t="str">
        <f t="shared" si="53"/>
        <v/>
      </c>
      <c r="G350" s="148" t="str">
        <f t="shared" si="54"/>
        <v/>
      </c>
      <c r="H350" s="148" t="str" cm="1">
        <f t="array" ref="H350">IF(A350="","",INDEX(Korrelation!$F$4:$F$2004,A350))</f>
        <v>-</v>
      </c>
      <c r="I350" s="148">
        <f t="shared" si="55"/>
        <v>0</v>
      </c>
      <c r="J350" s="148">
        <f t="shared" si="56"/>
        <v>0</v>
      </c>
      <c r="K350" s="148" t="str">
        <f t="shared" si="57"/>
        <v/>
      </c>
      <c r="L350" s="148" t="str">
        <f t="shared" si="58"/>
        <v/>
      </c>
      <c r="M350" s="148" t="str">
        <f t="shared" si="59"/>
        <v/>
      </c>
      <c r="N350" s="148" t="str" cm="1">
        <f t="array" ref="N350">IF(A350="","",INDEX(Korrelation!$G$4:$G$2004,A350))</f>
        <v>-</v>
      </c>
      <c r="O350" s="148"/>
      <c r="P350" s="68" t="str" cm="1">
        <f t="array" aca="1" ref="P350" ca="1">IF(E350="",IF(K350="","",HYPERLINK("#DMAV_Dienste!"&amp;RIGHT(CELL("adresse",OFFSET(DMAV_Dienste!$E$6,K350-1,0)),LEN(CELL("adresse",OFFSET(DMAV_Dienste!$E$6,K350-1,0)))-FIND("!",CELL("adresse",OFFSET(DMAV_Dienste!$E$6,K350-1,0)))),"Dienst")),HYPERLINK("#DMAV_Modell!"&amp;RIGHT(CELL("adresse",OFFSET(DMAV_Modell!$G$6,E350-1,0)),LEN(CELL("adresse",OFFSET(DMAV_Modell!$G$6,E350-1,0)))-FIND("!",CELL("adresse",OFFSET(DMAV_Modell!$G$6,E350-1,0)))),"Modell"))</f>
        <v>Modell</v>
      </c>
      <c r="Q350" s="85" t="str" cm="1">
        <f t="array" ref="Q350">IF(E350="",IF(K350="","",IF(INDEX(DMAV_Dienste!$H$6:$H$2006,K350)="","",INDEX(DMAV_Dienste!$H$6:$H$2006,K350))),IF(INDEX(DMAV_Modell!$J$6:$J$2006,E350)="","",INDEX(DMAV_Modell!$J$6:$J$2006,E350)))</f>
        <v>CLASS.CONSTRAINT</v>
      </c>
      <c r="R350" s="86" t="str" cm="1">
        <f t="array" ref="R350">IF(E350="",IF(K350="","",IF(INDEX(DMAV_Dienste!$G$6:$G$2006,K350)="","",INDEX(DMAV_Dienste!$G$6:$G$2006,K350))),IF(INDEX(DMAV_Modell!$I$6:$I$2006,E350)="","",INDEX(DMAV_Modell!$I$6:$I$2006,E350)))</f>
        <v>HoheitsgrenzenAV</v>
      </c>
      <c r="S350" s="86" t="str" cm="1">
        <f t="array" ref="S350">IF(E350="",IF(K350="","",IF(INDEX(DMAV_Dienste!$I$6:$I$2006,K350)="","",INDEX(DMAV_Dienste!$I$6:$I$2006,K350))),IF(INDEX(DMAV_Modell!$K$6:$K$2006,E350)="","",INDEX(DMAV_Modell!$K$6:$K$2006,E350)))</f>
        <v>Gemeindegrenze</v>
      </c>
      <c r="T350" s="86" t="str" cm="1">
        <f t="array" ref="T350">IF(E350="",IF(K350="","",IF(INDEX(DMAV_Dienste!$L$6:$L$2006,K350)="","",INDEX(DMAV_Dienste!$L$6:$L$2006,K350))),IF(INDEX(DMAV_Modell!$N$6:$N$2006,E350)="","",INDEX(DMAV_Modell!$N$6:$N$2006,E350)))</f>
        <v>NOT(DEFINED(@PH1@)) OR @PH2@(@PH3@)</v>
      </c>
      <c r="U350" s="87" t="str" cm="1">
        <f t="array" aca="1" ref="U350" ca="1">IF(AND(F350="",L350=""),"",HYPERLINK("#"&amp;RIGHT(CELL("dateiname"),LEN(CELL("dateiname"))-FIND("]",CELL("dateiname")))&amp;"!"&amp;CELL("adresse",OFFSET($F$6,MATCH(IF(F350="",L350,F350),$E$6:$E$2000,0)-1,4)),"STRUCT"))</f>
        <v/>
      </c>
      <c r="V350" s="88" t="str" cm="1">
        <f t="array" aca="1" ref="V350" ca="1">IF(AND(G350="",M350=""),"",HYPERLINK("#"&amp;RIGHT(CELL("dateiname"),LEN(CELL("dateiname"))-FIND("]",CELL("dateiname")))&amp;"!"&amp;CELL("adresse",OFFSET($G$6,MATCH(IF(G350="",M350,G350),$E$6:$E$2000,0)-1,3)),"SUBSTRUCT"))</f>
        <v/>
      </c>
      <c r="X350" s="104"/>
      <c r="Z350" s="117"/>
      <c r="AA350" s="118"/>
      <c r="AB350" s="119"/>
      <c r="AC350" s="120"/>
      <c r="AE350" s="109"/>
      <c r="AF350" s="110"/>
      <c r="AG350" s="111"/>
      <c r="AH350" s="112"/>
      <c r="AJ350" s="101"/>
      <c r="AL350" s="68" t="str" cm="1">
        <f t="array" aca="1" ref="AL350" ca="1">IF(N350="-","",HYPERLINK("#'DM01-AV-CH'!"&amp;RIGHT(CELL("adresse",OFFSET('DM01-AV-CH'!$G$6,N350-1,0)),LEN(CELL("adresse",OFFSET('DM01-AV-CH'!$G$6,N350-1,0)))-FIND("!",CELL("adresse",OFFSET('DM01-AV-CH'!$G$6,N350-1,0)))),"Modell"))</f>
        <v/>
      </c>
      <c r="AM350" s="96" t="str" cm="1">
        <f t="array" ref="AM350">IF($N350="-","",IF(INDEX('DM01-AV-CH'!$G$6:$G$2006,$N350)="","",INDEX('DM01-AV-CH'!$G$6:$G$2006,$N350)))</f>
        <v/>
      </c>
      <c r="AN350" s="97" t="str" cm="1">
        <f t="array" ref="AN350">IF($N350="-","",IF(INDEX('DM01-AV-CH'!$H$6:$H$2006,$N350)="","",INDEX('DM01-AV-CH'!$H$6:$H$2006,$N350)))</f>
        <v/>
      </c>
      <c r="AO350" s="98" t="str" cm="1">
        <f t="array" ref="AO350">IF($N350="-","",IF(INDEX('DM01-AV-CH'!$I$6:$I$2006,$N350)="","",INDEX('DM01-AV-CH'!$I$6:$I$2006,$N350)))</f>
        <v/>
      </c>
    </row>
    <row r="351" spans="1:41" x14ac:dyDescent="0.25">
      <c r="A351" s="201">
        <v>346</v>
      </c>
      <c r="B351" s="148" t="str" cm="1">
        <f t="array" ref="B351">IF(A351="","",INDEX(Korrelation!$E$4:$E$2004,A351))</f>
        <v>158</v>
      </c>
      <c r="C351" s="148">
        <f t="shared" si="50"/>
        <v>0</v>
      </c>
      <c r="D351" s="148">
        <f t="shared" si="51"/>
        <v>0</v>
      </c>
      <c r="E351" s="148">
        <f t="shared" si="52"/>
        <v>158</v>
      </c>
      <c r="F351" s="148" t="str">
        <f t="shared" si="53"/>
        <v/>
      </c>
      <c r="G351" s="148" t="str">
        <f t="shared" si="54"/>
        <v/>
      </c>
      <c r="H351" s="148" t="str" cm="1">
        <f t="array" ref="H351">IF(A351="","",INDEX(Korrelation!$F$4:$F$2004,A351))</f>
        <v>-</v>
      </c>
      <c r="I351" s="148">
        <f t="shared" si="55"/>
        <v>0</v>
      </c>
      <c r="J351" s="148">
        <f t="shared" si="56"/>
        <v>0</v>
      </c>
      <c r="K351" s="148" t="str">
        <f t="shared" si="57"/>
        <v/>
      </c>
      <c r="L351" s="148" t="str">
        <f t="shared" si="58"/>
        <v/>
      </c>
      <c r="M351" s="148" t="str">
        <f t="shared" si="59"/>
        <v/>
      </c>
      <c r="N351" s="148" t="str" cm="1">
        <f t="array" ref="N351">IF(A351="","",INDEX(Korrelation!$G$4:$G$2004,A351))</f>
        <v>-</v>
      </c>
      <c r="O351" s="148"/>
      <c r="P351" s="68" t="str" cm="1">
        <f t="array" aca="1" ref="P351" ca="1">IF(E351="",IF(K351="","",HYPERLINK("#DMAV_Dienste!"&amp;RIGHT(CELL("adresse",OFFSET(DMAV_Dienste!$E$6,K351-1,0)),LEN(CELL("adresse",OFFSET(DMAV_Dienste!$E$6,K351-1,0)))-FIND("!",CELL("adresse",OFFSET(DMAV_Dienste!$E$6,K351-1,0)))),"Dienst")),HYPERLINK("#DMAV_Modell!"&amp;RIGHT(CELL("adresse",OFFSET(DMAV_Modell!$G$6,E351-1,0)),LEN(CELL("adresse",OFFSET(DMAV_Modell!$G$6,E351-1,0)))-FIND("!",CELL("adresse",OFFSET(DMAV_Modell!$G$6,E351-1,0)))),"Modell"))</f>
        <v>Modell</v>
      </c>
      <c r="Q351" s="85" t="str" cm="1">
        <f t="array" ref="Q351">IF(E351="",IF(K351="","",IF(INDEX(DMAV_Dienste!$H$6:$H$2006,K351)="","",INDEX(DMAV_Dienste!$H$6:$H$2006,K351))),IF(INDEX(DMAV_Modell!$J$6:$J$2006,E351)="","",INDEX(DMAV_Modell!$J$6:$J$2006,E351)))</f>
        <v>CLASS.CONSTRAINT</v>
      </c>
      <c r="R351" s="86" t="str" cm="1">
        <f t="array" ref="R351">IF(E351="",IF(K351="","",IF(INDEX(DMAV_Dienste!$G$6:$G$2006,K351)="","",INDEX(DMAV_Dienste!$G$6:$G$2006,K351))),IF(INDEX(DMAV_Modell!$I$6:$I$2006,E351)="","",INDEX(DMAV_Modell!$I$6:$I$2006,E351)))</f>
        <v>HoheitsgrenzenAV</v>
      </c>
      <c r="S351" s="86" t="str" cm="1">
        <f t="array" ref="S351">IF(E351="",IF(K351="","",IF(INDEX(DMAV_Dienste!$I$6:$I$2006,K351)="","",INDEX(DMAV_Dienste!$I$6:$I$2006,K351))),IF(INDEX(DMAV_Modell!$K$6:$K$2006,E351)="","",INDEX(DMAV_Modell!$K$6:$K$2006,E351)))</f>
        <v>Gemeindegrenze</v>
      </c>
      <c r="T351" s="86" t="str" cm="1">
        <f t="array" ref="T351">IF(E351="",IF(K351="","",IF(INDEX(DMAV_Dienste!$L$6:$L$2006,K351)="","",INDEX(DMAV_Dienste!$L$6:$L$2006,K351))),IF(INDEX(DMAV_Modell!$N$6:$N$2006,E351)="","",INDEX(DMAV_Modell!$N$6:$N$2006,E351)))</f>
        <v>NOT(DEFINED(@PH1@)) OR @PH2@(@PH3@)</v>
      </c>
      <c r="U351" s="87" t="str" cm="1">
        <f t="array" aca="1" ref="U351" ca="1">IF(AND(F351="",L351=""),"",HYPERLINK("#"&amp;RIGHT(CELL("dateiname"),LEN(CELL("dateiname"))-FIND("]",CELL("dateiname")))&amp;"!"&amp;CELL("adresse",OFFSET($F$6,MATCH(IF(F351="",L351,F351),$E$6:$E$2000,0)-1,4)),"STRUCT"))</f>
        <v/>
      </c>
      <c r="V351" s="88" t="str" cm="1">
        <f t="array" aca="1" ref="V351" ca="1">IF(AND(G351="",M351=""),"",HYPERLINK("#"&amp;RIGHT(CELL("dateiname"),LEN(CELL("dateiname"))-FIND("]",CELL("dateiname")))&amp;"!"&amp;CELL("adresse",OFFSET($G$6,MATCH(IF(G351="",M351,G351),$E$6:$E$2000,0)-1,3)),"SUBSTRUCT"))</f>
        <v/>
      </c>
      <c r="X351" s="104"/>
      <c r="Z351" s="117"/>
      <c r="AA351" s="118"/>
      <c r="AB351" s="119"/>
      <c r="AC351" s="120"/>
      <c r="AE351" s="109"/>
      <c r="AF351" s="110"/>
      <c r="AG351" s="111"/>
      <c r="AH351" s="112"/>
      <c r="AJ351" s="101"/>
      <c r="AL351" s="68" t="str" cm="1">
        <f t="array" aca="1" ref="AL351" ca="1">IF(N351="-","",HYPERLINK("#'DM01-AV-CH'!"&amp;RIGHT(CELL("adresse",OFFSET('DM01-AV-CH'!$G$6,N351-1,0)),LEN(CELL("adresse",OFFSET('DM01-AV-CH'!$G$6,N351-1,0)))-FIND("!",CELL("adresse",OFFSET('DM01-AV-CH'!$G$6,N351-1,0)))),"Modell"))</f>
        <v/>
      </c>
      <c r="AM351" s="96" t="str" cm="1">
        <f t="array" ref="AM351">IF($N351="-","",IF(INDEX('DM01-AV-CH'!$G$6:$G$2006,$N351)="","",INDEX('DM01-AV-CH'!$G$6:$G$2006,$N351)))</f>
        <v/>
      </c>
      <c r="AN351" s="97" t="str" cm="1">
        <f t="array" ref="AN351">IF($N351="-","",IF(INDEX('DM01-AV-CH'!$H$6:$H$2006,$N351)="","",INDEX('DM01-AV-CH'!$H$6:$H$2006,$N351)))</f>
        <v/>
      </c>
      <c r="AO351" s="98" t="str" cm="1">
        <f t="array" ref="AO351">IF($N351="-","",IF(INDEX('DM01-AV-CH'!$I$6:$I$2006,$N351)="","",INDEX('DM01-AV-CH'!$I$6:$I$2006,$N351)))</f>
        <v/>
      </c>
    </row>
    <row r="352" spans="1:41" x14ac:dyDescent="0.25">
      <c r="A352" s="201">
        <v>347</v>
      </c>
      <c r="B352" s="148" t="str" cm="1">
        <f t="array" ref="B352">IF(A352="","",INDEX(Korrelation!$E$4:$E$2004,A352))</f>
        <v>159</v>
      </c>
      <c r="C352" s="148">
        <f t="shared" si="50"/>
        <v>0</v>
      </c>
      <c r="D352" s="148">
        <f t="shared" si="51"/>
        <v>0</v>
      </c>
      <c r="E352" s="148">
        <f t="shared" si="52"/>
        <v>159</v>
      </c>
      <c r="F352" s="148" t="str">
        <f t="shared" si="53"/>
        <v/>
      </c>
      <c r="G352" s="148" t="str">
        <f t="shared" si="54"/>
        <v/>
      </c>
      <c r="H352" s="148" t="str" cm="1">
        <f t="array" ref="H352">IF(A352="","",INDEX(Korrelation!$F$4:$F$2004,A352))</f>
        <v>-</v>
      </c>
      <c r="I352" s="148">
        <f t="shared" si="55"/>
        <v>0</v>
      </c>
      <c r="J352" s="148">
        <f t="shared" si="56"/>
        <v>0</v>
      </c>
      <c r="K352" s="148" t="str">
        <f t="shared" si="57"/>
        <v/>
      </c>
      <c r="L352" s="148" t="str">
        <f t="shared" si="58"/>
        <v/>
      </c>
      <c r="M352" s="148" t="str">
        <f t="shared" si="59"/>
        <v/>
      </c>
      <c r="N352" s="148" t="str" cm="1">
        <f t="array" ref="N352">IF(A352="","",INDEX(Korrelation!$G$4:$G$2004,A352))</f>
        <v>-</v>
      </c>
      <c r="O352" s="148"/>
      <c r="P352" s="68" t="str" cm="1">
        <f t="array" aca="1" ref="P352" ca="1">IF(E352="",IF(K352="","",HYPERLINK("#DMAV_Dienste!"&amp;RIGHT(CELL("adresse",OFFSET(DMAV_Dienste!$E$6,K352-1,0)),LEN(CELL("adresse",OFFSET(DMAV_Dienste!$E$6,K352-1,0)))-FIND("!",CELL("adresse",OFFSET(DMAV_Dienste!$E$6,K352-1,0)))),"Dienst")),HYPERLINK("#DMAV_Modell!"&amp;RIGHT(CELL("adresse",OFFSET(DMAV_Modell!$G$6,E352-1,0)),LEN(CELL("adresse",OFFSET(DMAV_Modell!$G$6,E352-1,0)))-FIND("!",CELL("adresse",OFFSET(DMAV_Modell!$G$6,E352-1,0)))),"Modell"))</f>
        <v>Modell</v>
      </c>
      <c r="Q352" s="85" t="str" cm="1">
        <f t="array" ref="Q352">IF(E352="",IF(K352="","",IF(INDEX(DMAV_Dienste!$H$6:$H$2006,K352)="","",INDEX(DMAV_Dienste!$H$6:$H$2006,K352))),IF(INDEX(DMAV_Modell!$J$6:$J$2006,E352)="","",INDEX(DMAV_Modell!$J$6:$J$2006,E352)))</f>
        <v>ASSOCIATION</v>
      </c>
      <c r="R352" s="86" t="str" cm="1">
        <f t="array" ref="R352">IF(E352="",IF(K352="","",IF(INDEX(DMAV_Dienste!$G$6:$G$2006,K352)="","",INDEX(DMAV_Dienste!$G$6:$G$2006,K352))),IF(INDEX(DMAV_Modell!$I$6:$I$2006,E352)="","",INDEX(DMAV_Modell!$I$6:$I$2006,E352)))</f>
        <v>HoheitsgrenzenAV</v>
      </c>
      <c r="S352" s="86" t="str" cm="1">
        <f t="array" ref="S352">IF(E352="",IF(K352="","",IF(INDEX(DMAV_Dienste!$I$6:$I$2006,K352)="","",INDEX(DMAV_Dienste!$I$6:$I$2006,K352))),IF(INDEX(DMAV_Modell!$K$6:$K$2006,E352)="","",INDEX(DMAV_Modell!$K$6:$K$2006,E352)))</f>
        <v>Entstehung_Gemeindegrenze</v>
      </c>
      <c r="T352" s="86" t="str" cm="1">
        <f t="array" ref="T352">IF(E352="",IF(K352="","",IF(INDEX(DMAV_Dienste!$L$6:$L$2006,K352)="","",INDEX(DMAV_Dienste!$L$6:$L$2006,K352))),IF(INDEX(DMAV_Modell!$N$6:$N$2006,E352)="","",INDEX(DMAV_Modell!$N$6:$N$2006,E352)))</f>
        <v>Entstehung</v>
      </c>
      <c r="U352" s="87" t="str" cm="1">
        <f t="array" aca="1" ref="U352" ca="1">IF(AND(F352="",L352=""),"",HYPERLINK("#"&amp;RIGHT(CELL("dateiname"),LEN(CELL("dateiname"))-FIND("]",CELL("dateiname")))&amp;"!"&amp;CELL("adresse",OFFSET($F$6,MATCH(IF(F352="",L352,F352),$E$6:$E$2000,0)-1,4)),"STRUCT"))</f>
        <v/>
      </c>
      <c r="V352" s="88" t="str" cm="1">
        <f t="array" aca="1" ref="V352" ca="1">IF(AND(G352="",M352=""),"",HYPERLINK("#"&amp;RIGHT(CELL("dateiname"),LEN(CELL("dateiname"))-FIND("]",CELL("dateiname")))&amp;"!"&amp;CELL("adresse",OFFSET($G$6,MATCH(IF(G352="",M352,G352),$E$6:$E$2000,0)-1,3)),"SUBSTRUCT"))</f>
        <v/>
      </c>
      <c r="X352" s="104"/>
      <c r="Z352" s="117"/>
      <c r="AA352" s="118"/>
      <c r="AB352" s="119"/>
      <c r="AC352" s="120"/>
      <c r="AE352" s="109"/>
      <c r="AF352" s="110"/>
      <c r="AG352" s="111"/>
      <c r="AH352" s="112"/>
      <c r="AJ352" s="101"/>
      <c r="AL352" s="68" t="str" cm="1">
        <f t="array" aca="1" ref="AL352" ca="1">IF(N352="-","",HYPERLINK("#'DM01-AV-CH'!"&amp;RIGHT(CELL("adresse",OFFSET('DM01-AV-CH'!$G$6,N352-1,0)),LEN(CELL("adresse",OFFSET('DM01-AV-CH'!$G$6,N352-1,0)))-FIND("!",CELL("adresse",OFFSET('DM01-AV-CH'!$G$6,N352-1,0)))),"Modell"))</f>
        <v/>
      </c>
      <c r="AM352" s="96" t="str" cm="1">
        <f t="array" ref="AM352">IF($N352="-","",IF(INDEX('DM01-AV-CH'!$G$6:$G$2006,$N352)="","",INDEX('DM01-AV-CH'!$G$6:$G$2006,$N352)))</f>
        <v/>
      </c>
      <c r="AN352" s="97" t="str" cm="1">
        <f t="array" ref="AN352">IF($N352="-","",IF(INDEX('DM01-AV-CH'!$H$6:$H$2006,$N352)="","",INDEX('DM01-AV-CH'!$H$6:$H$2006,$N352)))</f>
        <v/>
      </c>
      <c r="AO352" s="98" t="str" cm="1">
        <f t="array" ref="AO352">IF($N352="-","",IF(INDEX('DM01-AV-CH'!$I$6:$I$2006,$N352)="","",INDEX('DM01-AV-CH'!$I$6:$I$2006,$N352)))</f>
        <v/>
      </c>
    </row>
    <row r="353" spans="1:41" x14ac:dyDescent="0.25">
      <c r="A353" s="201">
        <v>348</v>
      </c>
      <c r="B353" s="148" t="str" cm="1">
        <f t="array" ref="B353">IF(A353="","",INDEX(Korrelation!$E$4:$E$2004,A353))</f>
        <v>160</v>
      </c>
      <c r="C353" s="148">
        <f t="shared" si="50"/>
        <v>0</v>
      </c>
      <c r="D353" s="148">
        <f t="shared" si="51"/>
        <v>0</v>
      </c>
      <c r="E353" s="148">
        <f t="shared" si="52"/>
        <v>160</v>
      </c>
      <c r="F353" s="148" t="str">
        <f t="shared" si="53"/>
        <v/>
      </c>
      <c r="G353" s="148" t="str">
        <f t="shared" si="54"/>
        <v/>
      </c>
      <c r="H353" s="148" t="str" cm="1">
        <f t="array" ref="H353">IF(A353="","",INDEX(Korrelation!$F$4:$F$2004,A353))</f>
        <v>-</v>
      </c>
      <c r="I353" s="148">
        <f t="shared" si="55"/>
        <v>0</v>
      </c>
      <c r="J353" s="148">
        <f t="shared" si="56"/>
        <v>0</v>
      </c>
      <c r="K353" s="148" t="str">
        <f t="shared" si="57"/>
        <v/>
      </c>
      <c r="L353" s="148" t="str">
        <f t="shared" si="58"/>
        <v/>
      </c>
      <c r="M353" s="148" t="str">
        <f t="shared" si="59"/>
        <v/>
      </c>
      <c r="N353" s="148" t="str" cm="1">
        <f t="array" ref="N353">IF(A353="","",INDEX(Korrelation!$G$4:$G$2004,A353))</f>
        <v>-</v>
      </c>
      <c r="O353" s="148"/>
      <c r="P353" s="68" t="str" cm="1">
        <f t="array" aca="1" ref="P353" ca="1">IF(E353="",IF(K353="","",HYPERLINK("#DMAV_Dienste!"&amp;RIGHT(CELL("adresse",OFFSET(DMAV_Dienste!$E$6,K353-1,0)),LEN(CELL("adresse",OFFSET(DMAV_Dienste!$E$6,K353-1,0)))-FIND("!",CELL("adresse",OFFSET(DMAV_Dienste!$E$6,K353-1,0)))),"Dienst")),HYPERLINK("#DMAV_Modell!"&amp;RIGHT(CELL("adresse",OFFSET(DMAV_Modell!$G$6,E353-1,0)),LEN(CELL("adresse",OFFSET(DMAV_Modell!$G$6,E353-1,0)))-FIND("!",CELL("adresse",OFFSET(DMAV_Modell!$G$6,E353-1,0)))),"Modell"))</f>
        <v>Modell</v>
      </c>
      <c r="Q353" s="85" t="str" cm="1">
        <f t="array" ref="Q353">IF(E353="",IF(K353="","",IF(INDEX(DMAV_Dienste!$H$6:$H$2006,K353)="","",INDEX(DMAV_Dienste!$H$6:$H$2006,K353))),IF(INDEX(DMAV_Modell!$J$6:$J$2006,E353)="","",INDEX(DMAV_Modell!$J$6:$J$2006,E353)))</f>
        <v>ASSOCIATION</v>
      </c>
      <c r="R353" s="86" t="str" cm="1">
        <f t="array" ref="R353">IF(E353="",IF(K353="","",IF(INDEX(DMAV_Dienste!$G$6:$G$2006,K353)="","",INDEX(DMAV_Dienste!$G$6:$G$2006,K353))),IF(INDEX(DMAV_Modell!$I$6:$I$2006,E353)="","",INDEX(DMAV_Modell!$I$6:$I$2006,E353)))</f>
        <v>HoheitsgrenzenAV</v>
      </c>
      <c r="S353" s="86" t="str" cm="1">
        <f t="array" ref="S353">IF(E353="",IF(K353="","",IF(INDEX(DMAV_Dienste!$I$6:$I$2006,K353)="","",INDEX(DMAV_Dienste!$I$6:$I$2006,K353))),IF(INDEX(DMAV_Modell!$K$6:$K$2006,E353)="","",INDEX(DMAV_Modell!$K$6:$K$2006,E353)))</f>
        <v>Entstehung_Gemeindegrenze</v>
      </c>
      <c r="T353" s="86" t="str" cm="1">
        <f t="array" ref="T353">IF(E353="",IF(K353="","",IF(INDEX(DMAV_Dienste!$L$6:$L$2006,K353)="","",INDEX(DMAV_Dienste!$L$6:$L$2006,K353))),IF(INDEX(DMAV_Modell!$N$6:$N$2006,E353)="","",INDEX(DMAV_Modell!$N$6:$N$2006,E353)))</f>
        <v>entstehende_Gemeindegrenze</v>
      </c>
      <c r="U353" s="87" t="str" cm="1">
        <f t="array" aca="1" ref="U353" ca="1">IF(AND(F353="",L353=""),"",HYPERLINK("#"&amp;RIGHT(CELL("dateiname"),LEN(CELL("dateiname"))-FIND("]",CELL("dateiname")))&amp;"!"&amp;CELL("adresse",OFFSET($F$6,MATCH(IF(F353="",L353,F353),$E$6:$E$2000,0)-1,4)),"STRUCT"))</f>
        <v/>
      </c>
      <c r="V353" s="88" t="str" cm="1">
        <f t="array" aca="1" ref="V353" ca="1">IF(AND(G353="",M353=""),"",HYPERLINK("#"&amp;RIGHT(CELL("dateiname"),LEN(CELL("dateiname"))-FIND("]",CELL("dateiname")))&amp;"!"&amp;CELL("adresse",OFFSET($G$6,MATCH(IF(G353="",M353,G353),$E$6:$E$2000,0)-1,3)),"SUBSTRUCT"))</f>
        <v/>
      </c>
      <c r="X353" s="104"/>
      <c r="Z353" s="117"/>
      <c r="AA353" s="118"/>
      <c r="AB353" s="119"/>
      <c r="AC353" s="120"/>
      <c r="AE353" s="109"/>
      <c r="AF353" s="110"/>
      <c r="AG353" s="111"/>
      <c r="AH353" s="112"/>
      <c r="AJ353" s="101"/>
      <c r="AL353" s="68" t="str" cm="1">
        <f t="array" aca="1" ref="AL353" ca="1">IF(N353="-","",HYPERLINK("#'DM01-AV-CH'!"&amp;RIGHT(CELL("adresse",OFFSET('DM01-AV-CH'!$G$6,N353-1,0)),LEN(CELL("adresse",OFFSET('DM01-AV-CH'!$G$6,N353-1,0)))-FIND("!",CELL("adresse",OFFSET('DM01-AV-CH'!$G$6,N353-1,0)))),"Modell"))</f>
        <v/>
      </c>
      <c r="AM353" s="96" t="str" cm="1">
        <f t="array" ref="AM353">IF($N353="-","",IF(INDEX('DM01-AV-CH'!$G$6:$G$2006,$N353)="","",INDEX('DM01-AV-CH'!$G$6:$G$2006,$N353)))</f>
        <v/>
      </c>
      <c r="AN353" s="97" t="str" cm="1">
        <f t="array" ref="AN353">IF($N353="-","",IF(INDEX('DM01-AV-CH'!$H$6:$H$2006,$N353)="","",INDEX('DM01-AV-CH'!$H$6:$H$2006,$N353)))</f>
        <v/>
      </c>
      <c r="AO353" s="98" t="str" cm="1">
        <f t="array" ref="AO353">IF($N353="-","",IF(INDEX('DM01-AV-CH'!$I$6:$I$2006,$N353)="","",INDEX('DM01-AV-CH'!$I$6:$I$2006,$N353)))</f>
        <v/>
      </c>
    </row>
    <row r="354" spans="1:41" x14ac:dyDescent="0.25">
      <c r="A354" s="201">
        <v>349</v>
      </c>
      <c r="B354" s="148" t="str" cm="1">
        <f t="array" ref="B354">IF(A354="","",INDEX(Korrelation!$E$4:$E$2004,A354))</f>
        <v>161</v>
      </c>
      <c r="C354" s="148">
        <f t="shared" si="50"/>
        <v>0</v>
      </c>
      <c r="D354" s="148">
        <f t="shared" si="51"/>
        <v>0</v>
      </c>
      <c r="E354" s="148">
        <f t="shared" si="52"/>
        <v>161</v>
      </c>
      <c r="F354" s="148" t="str">
        <f t="shared" si="53"/>
        <v/>
      </c>
      <c r="G354" s="148" t="str">
        <f t="shared" si="54"/>
        <v/>
      </c>
      <c r="H354" s="148" t="str" cm="1">
        <f t="array" ref="H354">IF(A354="","",INDEX(Korrelation!$F$4:$F$2004,A354))</f>
        <v>-</v>
      </c>
      <c r="I354" s="148">
        <f t="shared" si="55"/>
        <v>0</v>
      </c>
      <c r="J354" s="148">
        <f t="shared" si="56"/>
        <v>0</v>
      </c>
      <c r="K354" s="148" t="str">
        <f t="shared" si="57"/>
        <v/>
      </c>
      <c r="L354" s="148" t="str">
        <f t="shared" si="58"/>
        <v/>
      </c>
      <c r="M354" s="148" t="str">
        <f t="shared" si="59"/>
        <v/>
      </c>
      <c r="N354" s="148" t="str" cm="1">
        <f t="array" ref="N354">IF(A354="","",INDEX(Korrelation!$G$4:$G$2004,A354))</f>
        <v>-</v>
      </c>
      <c r="O354" s="148"/>
      <c r="P354" s="68" t="str" cm="1">
        <f t="array" aca="1" ref="P354" ca="1">IF(E354="",IF(K354="","",HYPERLINK("#DMAV_Dienste!"&amp;RIGHT(CELL("adresse",OFFSET(DMAV_Dienste!$E$6,K354-1,0)),LEN(CELL("adresse",OFFSET(DMAV_Dienste!$E$6,K354-1,0)))-FIND("!",CELL("adresse",OFFSET(DMAV_Dienste!$E$6,K354-1,0)))),"Dienst")),HYPERLINK("#DMAV_Modell!"&amp;RIGHT(CELL("adresse",OFFSET(DMAV_Modell!$G$6,E354-1,0)),LEN(CELL("adresse",OFFSET(DMAV_Modell!$G$6,E354-1,0)))-FIND("!",CELL("adresse",OFFSET(DMAV_Modell!$G$6,E354-1,0)))),"Modell"))</f>
        <v>Modell</v>
      </c>
      <c r="Q354" s="85" t="str" cm="1">
        <f t="array" ref="Q354">IF(E354="",IF(K354="","",IF(INDEX(DMAV_Dienste!$H$6:$H$2006,K354)="","",INDEX(DMAV_Dienste!$H$6:$H$2006,K354))),IF(INDEX(DMAV_Modell!$J$6:$J$2006,E354)="","",INDEX(DMAV_Modell!$J$6:$J$2006,E354)))</f>
        <v>ASSOCIATION</v>
      </c>
      <c r="R354" s="86" t="str" cm="1">
        <f t="array" ref="R354">IF(E354="",IF(K354="","",IF(INDEX(DMAV_Dienste!$G$6:$G$2006,K354)="","",INDEX(DMAV_Dienste!$G$6:$G$2006,K354))),IF(INDEX(DMAV_Modell!$I$6:$I$2006,E354)="","",INDEX(DMAV_Modell!$I$6:$I$2006,E354)))</f>
        <v>HoheitsgrenzenAV</v>
      </c>
      <c r="S354" s="86" t="str" cm="1">
        <f t="array" ref="S354">IF(E354="",IF(K354="","",IF(INDEX(DMAV_Dienste!$I$6:$I$2006,K354)="","",INDEX(DMAV_Dienste!$I$6:$I$2006,K354))),IF(INDEX(DMAV_Modell!$K$6:$K$2006,E354)="","",INDEX(DMAV_Modell!$K$6:$K$2006,E354)))</f>
        <v>Untergang_Gemeindegrenze</v>
      </c>
      <c r="T354" s="86" t="str" cm="1">
        <f t="array" ref="T354">IF(E354="",IF(K354="","",IF(INDEX(DMAV_Dienste!$L$6:$L$2006,K354)="","",INDEX(DMAV_Dienste!$L$6:$L$2006,K354))),IF(INDEX(DMAV_Modell!$N$6:$N$2006,E354)="","",INDEX(DMAV_Modell!$N$6:$N$2006,E354)))</f>
        <v>Untergang</v>
      </c>
      <c r="U354" s="87" t="str" cm="1">
        <f t="array" aca="1" ref="U354" ca="1">IF(AND(F354="",L354=""),"",HYPERLINK("#"&amp;RIGHT(CELL("dateiname"),LEN(CELL("dateiname"))-FIND("]",CELL("dateiname")))&amp;"!"&amp;CELL("adresse",OFFSET($F$6,MATCH(IF(F354="",L354,F354),$E$6:$E$2000,0)-1,4)),"STRUCT"))</f>
        <v/>
      </c>
      <c r="V354" s="88" t="str" cm="1">
        <f t="array" aca="1" ref="V354" ca="1">IF(AND(G354="",M354=""),"",HYPERLINK("#"&amp;RIGHT(CELL("dateiname"),LEN(CELL("dateiname"))-FIND("]",CELL("dateiname")))&amp;"!"&amp;CELL("adresse",OFFSET($G$6,MATCH(IF(G354="",M354,G354),$E$6:$E$2000,0)-1,3)),"SUBSTRUCT"))</f>
        <v/>
      </c>
      <c r="X354" s="104"/>
      <c r="Z354" s="117"/>
      <c r="AA354" s="118"/>
      <c r="AB354" s="119"/>
      <c r="AC354" s="120"/>
      <c r="AE354" s="109"/>
      <c r="AF354" s="110"/>
      <c r="AG354" s="111"/>
      <c r="AH354" s="112"/>
      <c r="AJ354" s="101"/>
      <c r="AL354" s="68" t="str" cm="1">
        <f t="array" aca="1" ref="AL354" ca="1">IF(N354="-","",HYPERLINK("#'DM01-AV-CH'!"&amp;RIGHT(CELL("adresse",OFFSET('DM01-AV-CH'!$G$6,N354-1,0)),LEN(CELL("adresse",OFFSET('DM01-AV-CH'!$G$6,N354-1,0)))-FIND("!",CELL("adresse",OFFSET('DM01-AV-CH'!$G$6,N354-1,0)))),"Modell"))</f>
        <v/>
      </c>
      <c r="AM354" s="96" t="str" cm="1">
        <f t="array" ref="AM354">IF($N354="-","",IF(INDEX('DM01-AV-CH'!$G$6:$G$2006,$N354)="","",INDEX('DM01-AV-CH'!$G$6:$G$2006,$N354)))</f>
        <v/>
      </c>
      <c r="AN354" s="97" t="str" cm="1">
        <f t="array" ref="AN354">IF($N354="-","",IF(INDEX('DM01-AV-CH'!$H$6:$H$2006,$N354)="","",INDEX('DM01-AV-CH'!$H$6:$H$2006,$N354)))</f>
        <v/>
      </c>
      <c r="AO354" s="98" t="str" cm="1">
        <f t="array" ref="AO354">IF($N354="-","",IF(INDEX('DM01-AV-CH'!$I$6:$I$2006,$N354)="","",INDEX('DM01-AV-CH'!$I$6:$I$2006,$N354)))</f>
        <v/>
      </c>
    </row>
    <row r="355" spans="1:41" x14ac:dyDescent="0.25">
      <c r="A355" s="201">
        <v>350</v>
      </c>
      <c r="B355" s="148" t="str" cm="1">
        <f t="array" ref="B355">IF(A355="","",INDEX(Korrelation!$E$4:$E$2004,A355))</f>
        <v>162</v>
      </c>
      <c r="C355" s="148">
        <f t="shared" si="50"/>
        <v>0</v>
      </c>
      <c r="D355" s="148">
        <f t="shared" si="51"/>
        <v>0</v>
      </c>
      <c r="E355" s="148">
        <f t="shared" si="52"/>
        <v>162</v>
      </c>
      <c r="F355" s="148" t="str">
        <f t="shared" si="53"/>
        <v/>
      </c>
      <c r="G355" s="148" t="str">
        <f t="shared" si="54"/>
        <v/>
      </c>
      <c r="H355" s="148" t="str" cm="1">
        <f t="array" ref="H355">IF(A355="","",INDEX(Korrelation!$F$4:$F$2004,A355))</f>
        <v>-</v>
      </c>
      <c r="I355" s="148">
        <f t="shared" si="55"/>
        <v>0</v>
      </c>
      <c r="J355" s="148">
        <f t="shared" si="56"/>
        <v>0</v>
      </c>
      <c r="K355" s="148" t="str">
        <f t="shared" si="57"/>
        <v/>
      </c>
      <c r="L355" s="148" t="str">
        <f t="shared" si="58"/>
        <v/>
      </c>
      <c r="M355" s="148" t="str">
        <f t="shared" si="59"/>
        <v/>
      </c>
      <c r="N355" s="148" t="str" cm="1">
        <f t="array" ref="N355">IF(A355="","",INDEX(Korrelation!$G$4:$G$2004,A355))</f>
        <v>-</v>
      </c>
      <c r="O355" s="148"/>
      <c r="P355" s="68" t="str" cm="1">
        <f t="array" aca="1" ref="P355" ca="1">IF(E355="",IF(K355="","",HYPERLINK("#DMAV_Dienste!"&amp;RIGHT(CELL("adresse",OFFSET(DMAV_Dienste!$E$6,K355-1,0)),LEN(CELL("adresse",OFFSET(DMAV_Dienste!$E$6,K355-1,0)))-FIND("!",CELL("adresse",OFFSET(DMAV_Dienste!$E$6,K355-1,0)))),"Dienst")),HYPERLINK("#DMAV_Modell!"&amp;RIGHT(CELL("adresse",OFFSET(DMAV_Modell!$G$6,E355-1,0)),LEN(CELL("adresse",OFFSET(DMAV_Modell!$G$6,E355-1,0)))-FIND("!",CELL("adresse",OFFSET(DMAV_Modell!$G$6,E355-1,0)))),"Modell"))</f>
        <v>Modell</v>
      </c>
      <c r="Q355" s="85" t="str" cm="1">
        <f t="array" ref="Q355">IF(E355="",IF(K355="","",IF(INDEX(DMAV_Dienste!$H$6:$H$2006,K355)="","",INDEX(DMAV_Dienste!$H$6:$H$2006,K355))),IF(INDEX(DMAV_Modell!$J$6:$J$2006,E355)="","",INDEX(DMAV_Modell!$J$6:$J$2006,E355)))</f>
        <v>ASSOCIATION</v>
      </c>
      <c r="R355" s="86" t="str" cm="1">
        <f t="array" ref="R355">IF(E355="",IF(K355="","",IF(INDEX(DMAV_Dienste!$G$6:$G$2006,K355)="","",INDEX(DMAV_Dienste!$G$6:$G$2006,K355))),IF(INDEX(DMAV_Modell!$I$6:$I$2006,E355)="","",INDEX(DMAV_Modell!$I$6:$I$2006,E355)))</f>
        <v>HoheitsgrenzenAV</v>
      </c>
      <c r="S355" s="86" t="str" cm="1">
        <f t="array" ref="S355">IF(E355="",IF(K355="","",IF(INDEX(DMAV_Dienste!$I$6:$I$2006,K355)="","",INDEX(DMAV_Dienste!$I$6:$I$2006,K355))),IF(INDEX(DMAV_Modell!$K$6:$K$2006,E355)="","",INDEX(DMAV_Modell!$K$6:$K$2006,E355)))</f>
        <v>Untergang_Gemeindegrenze</v>
      </c>
      <c r="T355" s="86" t="str" cm="1">
        <f t="array" ref="T355">IF(E355="",IF(K355="","",IF(INDEX(DMAV_Dienste!$L$6:$L$2006,K355)="","",INDEX(DMAV_Dienste!$L$6:$L$2006,K355))),IF(INDEX(DMAV_Modell!$N$6:$N$2006,E355)="","",INDEX(DMAV_Modell!$N$6:$N$2006,E355)))</f>
        <v>untergehende_Gemeindegrenze</v>
      </c>
      <c r="U355" s="87" t="str" cm="1">
        <f t="array" aca="1" ref="U355" ca="1">IF(AND(F355="",L355=""),"",HYPERLINK("#"&amp;RIGHT(CELL("dateiname"),LEN(CELL("dateiname"))-FIND("]",CELL("dateiname")))&amp;"!"&amp;CELL("adresse",OFFSET($F$6,MATCH(IF(F355="",L355,F355),$E$6:$E$2000,0)-1,4)),"STRUCT"))</f>
        <v/>
      </c>
      <c r="V355" s="88" t="str" cm="1">
        <f t="array" aca="1" ref="V355" ca="1">IF(AND(G355="",M355=""),"",HYPERLINK("#"&amp;RIGHT(CELL("dateiname"),LEN(CELL("dateiname"))-FIND("]",CELL("dateiname")))&amp;"!"&amp;CELL("adresse",OFFSET($G$6,MATCH(IF(G355="",M355,G355),$E$6:$E$2000,0)-1,3)),"SUBSTRUCT"))</f>
        <v/>
      </c>
      <c r="X355" s="104"/>
      <c r="Z355" s="117"/>
      <c r="AA355" s="118"/>
      <c r="AB355" s="119"/>
      <c r="AC355" s="120"/>
      <c r="AE355" s="109"/>
      <c r="AF355" s="110"/>
      <c r="AG355" s="111"/>
      <c r="AH355" s="112"/>
      <c r="AJ355" s="101"/>
      <c r="AL355" s="68" t="str" cm="1">
        <f t="array" aca="1" ref="AL355" ca="1">IF(N355="-","",HYPERLINK("#'DM01-AV-CH'!"&amp;RIGHT(CELL("adresse",OFFSET('DM01-AV-CH'!$G$6,N355-1,0)),LEN(CELL("adresse",OFFSET('DM01-AV-CH'!$G$6,N355-1,0)))-FIND("!",CELL("adresse",OFFSET('DM01-AV-CH'!$G$6,N355-1,0)))),"Modell"))</f>
        <v/>
      </c>
      <c r="AM355" s="96" t="str" cm="1">
        <f t="array" ref="AM355">IF($N355="-","",IF(INDEX('DM01-AV-CH'!$G$6:$G$2006,$N355)="","",INDEX('DM01-AV-CH'!$G$6:$G$2006,$N355)))</f>
        <v/>
      </c>
      <c r="AN355" s="97" t="str" cm="1">
        <f t="array" ref="AN355">IF($N355="-","",IF(INDEX('DM01-AV-CH'!$H$6:$H$2006,$N355)="","",INDEX('DM01-AV-CH'!$H$6:$H$2006,$N355)))</f>
        <v/>
      </c>
      <c r="AO355" s="98" t="str" cm="1">
        <f t="array" ref="AO355">IF($N355="-","",IF(INDEX('DM01-AV-CH'!$I$6:$I$2006,$N355)="","",INDEX('DM01-AV-CH'!$I$6:$I$2006,$N355)))</f>
        <v/>
      </c>
    </row>
    <row r="356" spans="1:41" x14ac:dyDescent="0.25">
      <c r="A356" s="201">
        <v>351</v>
      </c>
      <c r="B356" s="148" t="str" cm="1">
        <f t="array" ref="B356">IF(A356="","",INDEX(Korrelation!$E$4:$E$2004,A356))</f>
        <v>163</v>
      </c>
      <c r="C356" s="148">
        <f t="shared" si="50"/>
        <v>0</v>
      </c>
      <c r="D356" s="148">
        <f t="shared" si="51"/>
        <v>0</v>
      </c>
      <c r="E356" s="148">
        <f t="shared" si="52"/>
        <v>163</v>
      </c>
      <c r="F356" s="148" t="str">
        <f t="shared" si="53"/>
        <v/>
      </c>
      <c r="G356" s="148" t="str">
        <f t="shared" si="54"/>
        <v/>
      </c>
      <c r="H356" s="148" t="str" cm="1">
        <f t="array" ref="H356">IF(A356="","",INDEX(Korrelation!$F$4:$F$2004,A356))</f>
        <v>-</v>
      </c>
      <c r="I356" s="148">
        <f t="shared" si="55"/>
        <v>0</v>
      </c>
      <c r="J356" s="148">
        <f t="shared" si="56"/>
        <v>0</v>
      </c>
      <c r="K356" s="148" t="str">
        <f t="shared" si="57"/>
        <v/>
      </c>
      <c r="L356" s="148" t="str">
        <f t="shared" si="58"/>
        <v/>
      </c>
      <c r="M356" s="148" t="str">
        <f t="shared" si="59"/>
        <v/>
      </c>
      <c r="N356" s="148" t="str" cm="1">
        <f t="array" ref="N356">IF(A356="","",INDEX(Korrelation!$G$4:$G$2004,A356))</f>
        <v>-</v>
      </c>
      <c r="O356" s="148"/>
      <c r="P356" s="68" t="str" cm="1">
        <f t="array" aca="1" ref="P356" ca="1">IF(E356="",IF(K356="","",HYPERLINK("#DMAV_Dienste!"&amp;RIGHT(CELL("adresse",OFFSET(DMAV_Dienste!$E$6,K356-1,0)),LEN(CELL("adresse",OFFSET(DMAV_Dienste!$E$6,K356-1,0)))-FIND("!",CELL("adresse",OFFSET(DMAV_Dienste!$E$6,K356-1,0)))),"Dienst")),HYPERLINK("#DMAV_Modell!"&amp;RIGHT(CELL("adresse",OFFSET(DMAV_Modell!$G$6,E356-1,0)),LEN(CELL("adresse",OFFSET(DMAV_Modell!$G$6,E356-1,0)))-FIND("!",CELL("adresse",OFFSET(DMAV_Modell!$G$6,E356-1,0)))),"Modell"))</f>
        <v>Modell</v>
      </c>
      <c r="Q356" s="85" t="str" cm="1">
        <f t="array" ref="Q356">IF(E356="",IF(K356="","",IF(INDEX(DMAV_Dienste!$H$6:$H$2006,K356)="","",INDEX(DMAV_Dienste!$H$6:$H$2006,K356))),IF(INDEX(DMAV_Modell!$J$6:$J$2006,E356)="","",INDEX(DMAV_Modell!$J$6:$J$2006,E356)))</f>
        <v>ASSOCIATION</v>
      </c>
      <c r="R356" s="86" t="str" cm="1">
        <f t="array" ref="R356">IF(E356="",IF(K356="","",IF(INDEX(DMAV_Dienste!$G$6:$G$2006,K356)="","",INDEX(DMAV_Dienste!$G$6:$G$2006,K356))),IF(INDEX(DMAV_Modell!$I$6:$I$2006,E356)="","",INDEX(DMAV_Modell!$I$6:$I$2006,E356)))</f>
        <v>HoheitsgrenzenAV</v>
      </c>
      <c r="S356" s="86" t="str" cm="1">
        <f t="array" ref="S356">IF(E356="",IF(K356="","",IF(INDEX(DMAV_Dienste!$I$6:$I$2006,K356)="","",INDEX(DMAV_Dienste!$I$6:$I$2006,K356))),IF(INDEX(DMAV_Modell!$K$6:$K$2006,E356)="","",INDEX(DMAV_Modell!$K$6:$K$2006,E356)))</f>
        <v>Vorgaenger_Nachfolger_Gemeindegrenze</v>
      </c>
      <c r="T356" s="86" t="str" cm="1">
        <f t="array" ref="T356">IF(E356="",IF(K356="","",IF(INDEX(DMAV_Dienste!$L$6:$L$2006,K356)="","",INDEX(DMAV_Dienste!$L$6:$L$2006,K356))),IF(INDEX(DMAV_Modell!$N$6:$N$2006,E356)="","",INDEX(DMAV_Modell!$N$6:$N$2006,E356)))</f>
        <v>Vorgaenger</v>
      </c>
      <c r="U356" s="87" t="str" cm="1">
        <f t="array" aca="1" ref="U356" ca="1">IF(AND(F356="",L356=""),"",HYPERLINK("#"&amp;RIGHT(CELL("dateiname"),LEN(CELL("dateiname"))-FIND("]",CELL("dateiname")))&amp;"!"&amp;CELL("adresse",OFFSET($F$6,MATCH(IF(F356="",L356,F356),$E$6:$E$2000,0)-1,4)),"STRUCT"))</f>
        <v/>
      </c>
      <c r="V356" s="88" t="str" cm="1">
        <f t="array" aca="1" ref="V356" ca="1">IF(AND(G356="",M356=""),"",HYPERLINK("#"&amp;RIGHT(CELL("dateiname"),LEN(CELL("dateiname"))-FIND("]",CELL("dateiname")))&amp;"!"&amp;CELL("adresse",OFFSET($G$6,MATCH(IF(G356="",M356,G356),$E$6:$E$2000,0)-1,3)),"SUBSTRUCT"))</f>
        <v/>
      </c>
      <c r="X356" s="104"/>
      <c r="Z356" s="117"/>
      <c r="AA356" s="118"/>
      <c r="AB356" s="119"/>
      <c r="AC356" s="120"/>
      <c r="AE356" s="109"/>
      <c r="AF356" s="110"/>
      <c r="AG356" s="111"/>
      <c r="AH356" s="112"/>
      <c r="AJ356" s="101"/>
      <c r="AL356" s="68" t="str" cm="1">
        <f t="array" aca="1" ref="AL356" ca="1">IF(N356="-","",HYPERLINK("#'DM01-AV-CH'!"&amp;RIGHT(CELL("adresse",OFFSET('DM01-AV-CH'!$G$6,N356-1,0)),LEN(CELL("adresse",OFFSET('DM01-AV-CH'!$G$6,N356-1,0)))-FIND("!",CELL("adresse",OFFSET('DM01-AV-CH'!$G$6,N356-1,0)))),"Modell"))</f>
        <v/>
      </c>
      <c r="AM356" s="96" t="str" cm="1">
        <f t="array" ref="AM356">IF($N356="-","",IF(INDEX('DM01-AV-CH'!$G$6:$G$2006,$N356)="","",INDEX('DM01-AV-CH'!$G$6:$G$2006,$N356)))</f>
        <v/>
      </c>
      <c r="AN356" s="97" t="str" cm="1">
        <f t="array" ref="AN356">IF($N356="-","",IF(INDEX('DM01-AV-CH'!$H$6:$H$2006,$N356)="","",INDEX('DM01-AV-CH'!$H$6:$H$2006,$N356)))</f>
        <v/>
      </c>
      <c r="AO356" s="98" t="str" cm="1">
        <f t="array" ref="AO356">IF($N356="-","",IF(INDEX('DM01-AV-CH'!$I$6:$I$2006,$N356)="","",INDEX('DM01-AV-CH'!$I$6:$I$2006,$N356)))</f>
        <v/>
      </c>
    </row>
    <row r="357" spans="1:41" x14ac:dyDescent="0.25">
      <c r="A357" s="201">
        <v>352</v>
      </c>
      <c r="B357" s="148" t="str" cm="1">
        <f t="array" ref="B357">IF(A357="","",INDEX(Korrelation!$E$4:$E$2004,A357))</f>
        <v>164</v>
      </c>
      <c r="C357" s="148">
        <f t="shared" si="50"/>
        <v>0</v>
      </c>
      <c r="D357" s="148">
        <f t="shared" si="51"/>
        <v>0</v>
      </c>
      <c r="E357" s="148">
        <f t="shared" si="52"/>
        <v>164</v>
      </c>
      <c r="F357" s="148" t="str">
        <f t="shared" si="53"/>
        <v/>
      </c>
      <c r="G357" s="148" t="str">
        <f t="shared" si="54"/>
        <v/>
      </c>
      <c r="H357" s="148" t="str" cm="1">
        <f t="array" ref="H357">IF(A357="","",INDEX(Korrelation!$F$4:$F$2004,A357))</f>
        <v>-</v>
      </c>
      <c r="I357" s="148">
        <f t="shared" si="55"/>
        <v>0</v>
      </c>
      <c r="J357" s="148">
        <f t="shared" si="56"/>
        <v>0</v>
      </c>
      <c r="K357" s="148" t="str">
        <f t="shared" si="57"/>
        <v/>
      </c>
      <c r="L357" s="148" t="str">
        <f t="shared" si="58"/>
        <v/>
      </c>
      <c r="M357" s="148" t="str">
        <f t="shared" si="59"/>
        <v/>
      </c>
      <c r="N357" s="148" t="str" cm="1">
        <f t="array" ref="N357">IF(A357="","",INDEX(Korrelation!$G$4:$G$2004,A357))</f>
        <v>-</v>
      </c>
      <c r="O357" s="148"/>
      <c r="P357" s="68" t="str" cm="1">
        <f t="array" aca="1" ref="P357" ca="1">IF(E357="",IF(K357="","",HYPERLINK("#DMAV_Dienste!"&amp;RIGHT(CELL("adresse",OFFSET(DMAV_Dienste!$E$6,K357-1,0)),LEN(CELL("adresse",OFFSET(DMAV_Dienste!$E$6,K357-1,0)))-FIND("!",CELL("adresse",OFFSET(DMAV_Dienste!$E$6,K357-1,0)))),"Dienst")),HYPERLINK("#DMAV_Modell!"&amp;RIGHT(CELL("adresse",OFFSET(DMAV_Modell!$G$6,E357-1,0)),LEN(CELL("adresse",OFFSET(DMAV_Modell!$G$6,E357-1,0)))-FIND("!",CELL("adresse",OFFSET(DMAV_Modell!$G$6,E357-1,0)))),"Modell"))</f>
        <v>Modell</v>
      </c>
      <c r="Q357" s="85" t="str" cm="1">
        <f t="array" ref="Q357">IF(E357="",IF(K357="","",IF(INDEX(DMAV_Dienste!$H$6:$H$2006,K357)="","",INDEX(DMAV_Dienste!$H$6:$H$2006,K357))),IF(INDEX(DMAV_Modell!$J$6:$J$2006,E357)="","",INDEX(DMAV_Modell!$J$6:$J$2006,E357)))</f>
        <v>ASSOCIATION</v>
      </c>
      <c r="R357" s="86" t="str" cm="1">
        <f t="array" ref="R357">IF(E357="",IF(K357="","",IF(INDEX(DMAV_Dienste!$G$6:$G$2006,K357)="","",INDEX(DMAV_Dienste!$G$6:$G$2006,K357))),IF(INDEX(DMAV_Modell!$I$6:$I$2006,E357)="","",INDEX(DMAV_Modell!$I$6:$I$2006,E357)))</f>
        <v>HoheitsgrenzenAV</v>
      </c>
      <c r="S357" s="86" t="str" cm="1">
        <f t="array" ref="S357">IF(E357="",IF(K357="","",IF(INDEX(DMAV_Dienste!$I$6:$I$2006,K357)="","",INDEX(DMAV_Dienste!$I$6:$I$2006,K357))),IF(INDEX(DMAV_Modell!$K$6:$K$2006,E357)="","",INDEX(DMAV_Modell!$K$6:$K$2006,E357)))</f>
        <v>Vorgaenger_Nachfolger_Gemeindegrenze</v>
      </c>
      <c r="T357" s="86" t="str" cm="1">
        <f t="array" ref="T357">IF(E357="",IF(K357="","",IF(INDEX(DMAV_Dienste!$L$6:$L$2006,K357)="","",INDEX(DMAV_Dienste!$L$6:$L$2006,K357))),IF(INDEX(DMAV_Modell!$N$6:$N$2006,E357)="","",INDEX(DMAV_Modell!$N$6:$N$2006,E357)))</f>
        <v>Nachfolger</v>
      </c>
      <c r="U357" s="87" t="str" cm="1">
        <f t="array" aca="1" ref="U357" ca="1">IF(AND(F357="",L357=""),"",HYPERLINK("#"&amp;RIGHT(CELL("dateiname"),LEN(CELL("dateiname"))-FIND("]",CELL("dateiname")))&amp;"!"&amp;CELL("adresse",OFFSET($F$6,MATCH(IF(F357="",L357,F357),$E$6:$E$2000,0)-1,4)),"STRUCT"))</f>
        <v/>
      </c>
      <c r="V357" s="88" t="str" cm="1">
        <f t="array" aca="1" ref="V357" ca="1">IF(AND(G357="",M357=""),"",HYPERLINK("#"&amp;RIGHT(CELL("dateiname"),LEN(CELL("dateiname"))-FIND("]",CELL("dateiname")))&amp;"!"&amp;CELL("adresse",OFFSET($G$6,MATCH(IF(G357="",M357,G357),$E$6:$E$2000,0)-1,3)),"SUBSTRUCT"))</f>
        <v/>
      </c>
      <c r="X357" s="104"/>
      <c r="Z357" s="117"/>
      <c r="AA357" s="118"/>
      <c r="AB357" s="119"/>
      <c r="AC357" s="120"/>
      <c r="AE357" s="109"/>
      <c r="AF357" s="110"/>
      <c r="AG357" s="111"/>
      <c r="AH357" s="112"/>
      <c r="AJ357" s="101"/>
      <c r="AL357" s="68" t="str" cm="1">
        <f t="array" aca="1" ref="AL357" ca="1">IF(N357="-","",HYPERLINK("#'DM01-AV-CH'!"&amp;RIGHT(CELL("adresse",OFFSET('DM01-AV-CH'!$G$6,N357-1,0)),LEN(CELL("adresse",OFFSET('DM01-AV-CH'!$G$6,N357-1,0)))-FIND("!",CELL("adresse",OFFSET('DM01-AV-CH'!$G$6,N357-1,0)))),"Modell"))</f>
        <v/>
      </c>
      <c r="AM357" s="96" t="str" cm="1">
        <f t="array" ref="AM357">IF($N357="-","",IF(INDEX('DM01-AV-CH'!$G$6:$G$2006,$N357)="","",INDEX('DM01-AV-CH'!$G$6:$G$2006,$N357)))</f>
        <v/>
      </c>
      <c r="AN357" s="97" t="str" cm="1">
        <f t="array" ref="AN357">IF($N357="-","",IF(INDEX('DM01-AV-CH'!$H$6:$H$2006,$N357)="","",INDEX('DM01-AV-CH'!$H$6:$H$2006,$N357)))</f>
        <v/>
      </c>
      <c r="AO357" s="98" t="str" cm="1">
        <f t="array" ref="AO357">IF($N357="-","",IF(INDEX('DM01-AV-CH'!$I$6:$I$2006,$N357)="","",INDEX('DM01-AV-CH'!$I$6:$I$2006,$N357)))</f>
        <v/>
      </c>
    </row>
    <row r="358" spans="1:41" x14ac:dyDescent="0.25">
      <c r="A358" s="201">
        <v>353</v>
      </c>
      <c r="B358" s="148" t="str" cm="1">
        <f t="array" ref="B358">IF(A358="","",INDEX(Korrelation!$E$4:$E$2004,A358))</f>
        <v>165</v>
      </c>
      <c r="C358" s="148">
        <f t="shared" si="50"/>
        <v>0</v>
      </c>
      <c r="D358" s="148">
        <f t="shared" si="51"/>
        <v>0</v>
      </c>
      <c r="E358" s="148">
        <f t="shared" si="52"/>
        <v>165</v>
      </c>
      <c r="F358" s="148" t="str">
        <f t="shared" si="53"/>
        <v/>
      </c>
      <c r="G358" s="148" t="str">
        <f t="shared" si="54"/>
        <v/>
      </c>
      <c r="H358" s="148" t="str" cm="1">
        <f t="array" ref="H358">IF(A358="","",INDEX(Korrelation!$F$4:$F$2004,A358))</f>
        <v>-</v>
      </c>
      <c r="I358" s="148">
        <f t="shared" si="55"/>
        <v>0</v>
      </c>
      <c r="J358" s="148">
        <f t="shared" si="56"/>
        <v>0</v>
      </c>
      <c r="K358" s="148" t="str">
        <f t="shared" si="57"/>
        <v/>
      </c>
      <c r="L358" s="148" t="str">
        <f t="shared" si="58"/>
        <v/>
      </c>
      <c r="M358" s="148" t="str">
        <f t="shared" si="59"/>
        <v/>
      </c>
      <c r="N358" s="148" t="str" cm="1">
        <f t="array" ref="N358">IF(A358="","",INDEX(Korrelation!$G$4:$G$2004,A358))</f>
        <v>-</v>
      </c>
      <c r="O358" s="148"/>
      <c r="P358" s="68" t="str" cm="1">
        <f t="array" aca="1" ref="P358" ca="1">IF(E358="",IF(K358="","",HYPERLINK("#DMAV_Dienste!"&amp;RIGHT(CELL("adresse",OFFSET(DMAV_Dienste!$E$6,K358-1,0)),LEN(CELL("adresse",OFFSET(DMAV_Dienste!$E$6,K358-1,0)))-FIND("!",CELL("adresse",OFFSET(DMAV_Dienste!$E$6,K358-1,0)))),"Dienst")),HYPERLINK("#DMAV_Modell!"&amp;RIGHT(CELL("adresse",OFFSET(DMAV_Modell!$G$6,E358-1,0)),LEN(CELL("adresse",OFFSET(DMAV_Modell!$G$6,E358-1,0)))-FIND("!",CELL("adresse",OFFSET(DMAV_Modell!$G$6,E358-1,0)))),"Modell"))</f>
        <v>Modell</v>
      </c>
      <c r="Q358" s="85" t="str" cm="1">
        <f t="array" ref="Q358">IF(E358="",IF(K358="","",IF(INDEX(DMAV_Dienste!$H$6:$H$2006,K358)="","",INDEX(DMAV_Dienste!$H$6:$H$2006,K358))),IF(INDEX(DMAV_Modell!$J$6:$J$2006,E358)="","",INDEX(DMAV_Modell!$J$6:$J$2006,E358)))</f>
        <v>VIEW</v>
      </c>
      <c r="R358" s="86" t="str" cm="1">
        <f t="array" ref="R358">IF(E358="",IF(K358="","",IF(INDEX(DMAV_Dienste!$G$6:$G$2006,K358)="","",INDEX(DMAV_Dienste!$G$6:$G$2006,K358))),IF(INDEX(DMAV_Modell!$I$6:$I$2006,E358)="","",INDEX(DMAV_Modell!$I$6:$I$2006,E358)))</f>
        <v>HoheitsgrenzenAV</v>
      </c>
      <c r="S358" s="86" t="str" cm="1">
        <f t="array" ref="S358">IF(E358="",IF(K358="","",IF(INDEX(DMAV_Dienste!$I$6:$I$2006,K358)="","",INDEX(DMAV_Dienste!$I$6:$I$2006,K358))),IF(INDEX(DMAV_Modell!$K$6:$K$2006,E358)="","",INDEX(DMAV_Modell!$K$6:$K$2006,E358)))</f>
        <v>Gemeindegrenze_Gueltig</v>
      </c>
      <c r="T358" s="86" t="str" cm="1">
        <f t="array" ref="T358">IF(E358="",IF(K358="","",IF(INDEX(DMAV_Dienste!$L$6:$L$2006,K358)="","",INDEX(DMAV_Dienste!$L$6:$L$2006,K358))),IF(INDEX(DMAV_Modell!$N$6:$N$2006,E358)="","",INDEX(DMAV_Modell!$N$6:$N$2006,E358)))</f>
        <v>PROJECTION OF</v>
      </c>
      <c r="U358" s="87" t="str" cm="1">
        <f t="array" aca="1" ref="U358" ca="1">IF(AND(F358="",L358=""),"",HYPERLINK("#"&amp;RIGHT(CELL("dateiname"),LEN(CELL("dateiname"))-FIND("]",CELL("dateiname")))&amp;"!"&amp;CELL("adresse",OFFSET($F$6,MATCH(IF(F358="",L358,F358),$E$6:$E$2000,0)-1,4)),"STRUCT"))</f>
        <v/>
      </c>
      <c r="V358" s="88" t="str" cm="1">
        <f t="array" aca="1" ref="V358" ca="1">IF(AND(G358="",M358=""),"",HYPERLINK("#"&amp;RIGHT(CELL("dateiname"),LEN(CELL("dateiname"))-FIND("]",CELL("dateiname")))&amp;"!"&amp;CELL("adresse",OFFSET($G$6,MATCH(IF(G358="",M358,G358),$E$6:$E$2000,0)-1,3)),"SUBSTRUCT"))</f>
        <v/>
      </c>
      <c r="X358" s="104"/>
      <c r="Z358" s="117"/>
      <c r="AA358" s="118"/>
      <c r="AB358" s="119"/>
      <c r="AC358" s="120"/>
      <c r="AE358" s="109"/>
      <c r="AF358" s="110"/>
      <c r="AG358" s="111"/>
      <c r="AH358" s="112"/>
      <c r="AJ358" s="101"/>
      <c r="AL358" s="68" t="str" cm="1">
        <f t="array" aca="1" ref="AL358" ca="1">IF(N358="-","",HYPERLINK("#'DM01-AV-CH'!"&amp;RIGHT(CELL("adresse",OFFSET('DM01-AV-CH'!$G$6,N358-1,0)),LEN(CELL("adresse",OFFSET('DM01-AV-CH'!$G$6,N358-1,0)))-FIND("!",CELL("adresse",OFFSET('DM01-AV-CH'!$G$6,N358-1,0)))),"Modell"))</f>
        <v/>
      </c>
      <c r="AM358" s="96" t="str" cm="1">
        <f t="array" ref="AM358">IF($N358="-","",IF(INDEX('DM01-AV-CH'!$G$6:$G$2006,$N358)="","",INDEX('DM01-AV-CH'!$G$6:$G$2006,$N358)))</f>
        <v/>
      </c>
      <c r="AN358" s="97" t="str" cm="1">
        <f t="array" ref="AN358">IF($N358="-","",IF(INDEX('DM01-AV-CH'!$H$6:$H$2006,$N358)="","",INDEX('DM01-AV-CH'!$H$6:$H$2006,$N358)))</f>
        <v/>
      </c>
      <c r="AO358" s="98" t="str" cm="1">
        <f t="array" ref="AO358">IF($N358="-","",IF(INDEX('DM01-AV-CH'!$I$6:$I$2006,$N358)="","",INDEX('DM01-AV-CH'!$I$6:$I$2006,$N358)))</f>
        <v/>
      </c>
    </row>
    <row r="359" spans="1:41" x14ac:dyDescent="0.25">
      <c r="A359" s="201">
        <v>354</v>
      </c>
      <c r="B359" s="148" t="str" cm="1">
        <f t="array" ref="B359">IF(A359="","",INDEX(Korrelation!$E$4:$E$2004,A359))</f>
        <v>166</v>
      </c>
      <c r="C359" s="148">
        <f t="shared" si="50"/>
        <v>0</v>
      </c>
      <c r="D359" s="148">
        <f t="shared" si="51"/>
        <v>0</v>
      </c>
      <c r="E359" s="148">
        <f t="shared" si="52"/>
        <v>166</v>
      </c>
      <c r="F359" s="148" t="str">
        <f t="shared" si="53"/>
        <v/>
      </c>
      <c r="G359" s="148" t="str">
        <f t="shared" si="54"/>
        <v/>
      </c>
      <c r="H359" s="148" t="str" cm="1">
        <f t="array" ref="H359">IF(A359="","",INDEX(Korrelation!$F$4:$F$2004,A359))</f>
        <v>-</v>
      </c>
      <c r="I359" s="148">
        <f t="shared" si="55"/>
        <v>0</v>
      </c>
      <c r="J359" s="148">
        <f t="shared" si="56"/>
        <v>0</v>
      </c>
      <c r="K359" s="148" t="str">
        <f t="shared" si="57"/>
        <v/>
      </c>
      <c r="L359" s="148" t="str">
        <f t="shared" si="58"/>
        <v/>
      </c>
      <c r="M359" s="148" t="str">
        <f t="shared" si="59"/>
        <v/>
      </c>
      <c r="N359" s="148" t="str" cm="1">
        <f t="array" ref="N359">IF(A359="","",INDEX(Korrelation!$G$4:$G$2004,A359))</f>
        <v>-</v>
      </c>
      <c r="O359" s="148"/>
      <c r="P359" s="68" t="str" cm="1">
        <f t="array" aca="1" ref="P359" ca="1">IF(E359="",IF(K359="","",HYPERLINK("#DMAV_Dienste!"&amp;RIGHT(CELL("adresse",OFFSET(DMAV_Dienste!$E$6,K359-1,0)),LEN(CELL("adresse",OFFSET(DMAV_Dienste!$E$6,K359-1,0)))-FIND("!",CELL("adresse",OFFSET(DMAV_Dienste!$E$6,K359-1,0)))),"Dienst")),HYPERLINK("#DMAV_Modell!"&amp;RIGHT(CELL("adresse",OFFSET(DMAV_Modell!$G$6,E359-1,0)),LEN(CELL("adresse",OFFSET(DMAV_Modell!$G$6,E359-1,0)))-FIND("!",CELL("adresse",OFFSET(DMAV_Modell!$G$6,E359-1,0)))),"Modell"))</f>
        <v>Modell</v>
      </c>
      <c r="Q359" s="85" t="str" cm="1">
        <f t="array" ref="Q359">IF(E359="",IF(K359="","",IF(INDEX(DMAV_Dienste!$H$6:$H$2006,K359)="","",INDEX(DMAV_Dienste!$H$6:$H$2006,K359))),IF(INDEX(DMAV_Modell!$J$6:$J$2006,E359)="","",INDEX(DMAV_Modell!$J$6:$J$2006,E359)))</f>
        <v>VIEW</v>
      </c>
      <c r="R359" s="86" t="str" cm="1">
        <f t="array" ref="R359">IF(E359="",IF(K359="","",IF(INDEX(DMAV_Dienste!$G$6:$G$2006,K359)="","",INDEX(DMAV_Dienste!$G$6:$G$2006,K359))),IF(INDEX(DMAV_Modell!$I$6:$I$2006,E359)="","",INDEX(DMAV_Modell!$I$6:$I$2006,E359)))</f>
        <v>HoheitsgrenzenAV</v>
      </c>
      <c r="S359" s="86" t="str" cm="1">
        <f t="array" ref="S359">IF(E359="",IF(K359="","",IF(INDEX(DMAV_Dienste!$I$6:$I$2006,K359)="","",INDEX(DMAV_Dienste!$I$6:$I$2006,K359))),IF(INDEX(DMAV_Modell!$K$6:$K$2006,E359)="","",INDEX(DMAV_Modell!$K$6:$K$2006,E359)))</f>
        <v>Gemeindegrenze_Gueltig</v>
      </c>
      <c r="T359" s="86" t="str" cm="1">
        <f t="array" ref="T359">IF(E359="",IF(K359="","",IF(INDEX(DMAV_Dienste!$L$6:$L$2006,K359)="","",INDEX(DMAV_Dienste!$L$6:$L$2006,K359))),IF(INDEX(DMAV_Modell!$N$6:$N$2006,E359)="","",INDEX(DMAV_Modell!$N$6:$N$2006,E359)))</f>
        <v>WHERE DEFINED(@PH1@) AND DEFINED(@PH2@) AND (NOT(DEFINED(@PH3@)) OR NOT(DEFINED(@PH4@)))</v>
      </c>
      <c r="U359" s="87" t="str" cm="1">
        <f t="array" aca="1" ref="U359" ca="1">IF(AND(F359="",L359=""),"",HYPERLINK("#"&amp;RIGHT(CELL("dateiname"),LEN(CELL("dateiname"))-FIND("]",CELL("dateiname")))&amp;"!"&amp;CELL("adresse",OFFSET($F$6,MATCH(IF(F359="",L359,F359),$E$6:$E$2000,0)-1,4)),"STRUCT"))</f>
        <v/>
      </c>
      <c r="V359" s="88" t="str" cm="1">
        <f t="array" aca="1" ref="V359" ca="1">IF(AND(G359="",M359=""),"",HYPERLINK("#"&amp;RIGHT(CELL("dateiname"),LEN(CELL("dateiname"))-FIND("]",CELL("dateiname")))&amp;"!"&amp;CELL("adresse",OFFSET($G$6,MATCH(IF(G359="",M359,G359),$E$6:$E$2000,0)-1,3)),"SUBSTRUCT"))</f>
        <v/>
      </c>
      <c r="X359" s="104"/>
      <c r="Z359" s="117"/>
      <c r="AA359" s="118"/>
      <c r="AB359" s="119"/>
      <c r="AC359" s="120"/>
      <c r="AE359" s="109"/>
      <c r="AF359" s="110"/>
      <c r="AG359" s="111"/>
      <c r="AH359" s="112"/>
      <c r="AJ359" s="101"/>
      <c r="AL359" s="68" t="str" cm="1">
        <f t="array" aca="1" ref="AL359" ca="1">IF(N359="-","",HYPERLINK("#'DM01-AV-CH'!"&amp;RIGHT(CELL("adresse",OFFSET('DM01-AV-CH'!$G$6,N359-1,0)),LEN(CELL("adresse",OFFSET('DM01-AV-CH'!$G$6,N359-1,0)))-FIND("!",CELL("adresse",OFFSET('DM01-AV-CH'!$G$6,N359-1,0)))),"Modell"))</f>
        <v/>
      </c>
      <c r="AM359" s="96" t="str" cm="1">
        <f t="array" ref="AM359">IF($N359="-","",IF(INDEX('DM01-AV-CH'!$G$6:$G$2006,$N359)="","",INDEX('DM01-AV-CH'!$G$6:$G$2006,$N359)))</f>
        <v/>
      </c>
      <c r="AN359" s="97" t="str" cm="1">
        <f t="array" ref="AN359">IF($N359="-","",IF(INDEX('DM01-AV-CH'!$H$6:$H$2006,$N359)="","",INDEX('DM01-AV-CH'!$H$6:$H$2006,$N359)))</f>
        <v/>
      </c>
      <c r="AO359" s="98" t="str" cm="1">
        <f t="array" ref="AO359">IF($N359="-","",IF(INDEX('DM01-AV-CH'!$I$6:$I$2006,$N359)="","",INDEX('DM01-AV-CH'!$I$6:$I$2006,$N359)))</f>
        <v/>
      </c>
    </row>
    <row r="360" spans="1:41" x14ac:dyDescent="0.25">
      <c r="A360" s="201">
        <v>355</v>
      </c>
      <c r="B360" s="148" t="str" cm="1">
        <f t="array" ref="B360">IF(A360="","",INDEX(Korrelation!$E$4:$E$2004,A360))</f>
        <v>167</v>
      </c>
      <c r="C360" s="148">
        <f t="shared" si="50"/>
        <v>0</v>
      </c>
      <c r="D360" s="148">
        <f t="shared" si="51"/>
        <v>0</v>
      </c>
      <c r="E360" s="148">
        <f t="shared" si="52"/>
        <v>167</v>
      </c>
      <c r="F360" s="148" t="str">
        <f t="shared" si="53"/>
        <v/>
      </c>
      <c r="G360" s="148" t="str">
        <f t="shared" si="54"/>
        <v/>
      </c>
      <c r="H360" s="148" t="str" cm="1">
        <f t="array" ref="H360">IF(A360="","",INDEX(Korrelation!$F$4:$F$2004,A360))</f>
        <v>-</v>
      </c>
      <c r="I360" s="148">
        <f t="shared" si="55"/>
        <v>0</v>
      </c>
      <c r="J360" s="148">
        <f t="shared" si="56"/>
        <v>0</v>
      </c>
      <c r="K360" s="148" t="str">
        <f t="shared" si="57"/>
        <v/>
      </c>
      <c r="L360" s="148" t="str">
        <f t="shared" si="58"/>
        <v/>
      </c>
      <c r="M360" s="148" t="str">
        <f t="shared" si="59"/>
        <v/>
      </c>
      <c r="N360" s="148" t="str" cm="1">
        <f t="array" ref="N360">IF(A360="","",INDEX(Korrelation!$G$4:$G$2004,A360))</f>
        <v>-</v>
      </c>
      <c r="O360" s="148"/>
      <c r="P360" s="68" t="str" cm="1">
        <f t="array" aca="1" ref="P360" ca="1">IF(E360="",IF(K360="","",HYPERLINK("#DMAV_Dienste!"&amp;RIGHT(CELL("adresse",OFFSET(DMAV_Dienste!$E$6,K360-1,0)),LEN(CELL("adresse",OFFSET(DMAV_Dienste!$E$6,K360-1,0)))-FIND("!",CELL("adresse",OFFSET(DMAV_Dienste!$E$6,K360-1,0)))),"Dienst")),HYPERLINK("#DMAV_Modell!"&amp;RIGHT(CELL("adresse",OFFSET(DMAV_Modell!$G$6,E360-1,0)),LEN(CELL("adresse",OFFSET(DMAV_Modell!$G$6,E360-1,0)))-FIND("!",CELL("adresse",OFFSET(DMAV_Modell!$G$6,E360-1,0)))),"Modell"))</f>
        <v>Modell</v>
      </c>
      <c r="Q360" s="85" t="str" cm="1">
        <f t="array" ref="Q360">IF(E360="",IF(K360="","",IF(INDEX(DMAV_Dienste!$H$6:$H$2006,K360)="","",INDEX(DMAV_Dienste!$H$6:$H$2006,K360))),IF(INDEX(DMAV_Modell!$J$6:$J$2006,E360)="","",INDEX(DMAV_Modell!$J$6:$J$2006,E360)))</f>
        <v>VIEW</v>
      </c>
      <c r="R360" s="86" t="str" cm="1">
        <f t="array" ref="R360">IF(E360="",IF(K360="","",IF(INDEX(DMAV_Dienste!$G$6:$G$2006,K360)="","",INDEX(DMAV_Dienste!$G$6:$G$2006,K360))),IF(INDEX(DMAV_Modell!$I$6:$I$2006,E360)="","",INDEX(DMAV_Modell!$I$6:$I$2006,E360)))</f>
        <v>HoheitsgrenzenAV</v>
      </c>
      <c r="S360" s="86" t="str" cm="1">
        <f t="array" ref="S360">IF(E360="",IF(K360="","",IF(INDEX(DMAV_Dienste!$I$6:$I$2006,K360)="","",INDEX(DMAV_Dienste!$I$6:$I$2006,K360))),IF(INDEX(DMAV_Modell!$K$6:$K$2006,E360)="","",INDEX(DMAV_Modell!$K$6:$K$2006,E360)))</f>
        <v>Gemeindegrenze_Gueltig</v>
      </c>
      <c r="T360" s="86" t="str" cm="1">
        <f t="array" ref="T360">IF(E360="",IF(K360="","",IF(INDEX(DMAV_Dienste!$L$6:$L$2006,K360)="","",INDEX(DMAV_Dienste!$L$6:$L$2006,K360))),IF(INDEX(DMAV_Modell!$N$6:$N$2006,E360)="","",INDEX(DMAV_Modell!$N$6:$N$2006,E360)))</f>
        <v>= ALL OF</v>
      </c>
      <c r="U360" s="87" t="str" cm="1">
        <f t="array" aca="1" ref="U360" ca="1">IF(AND(F360="",L360=""),"",HYPERLINK("#"&amp;RIGHT(CELL("dateiname"),LEN(CELL("dateiname"))-FIND("]",CELL("dateiname")))&amp;"!"&amp;CELL("adresse",OFFSET($F$6,MATCH(IF(F360="",L360,F360),$E$6:$E$2000,0)-1,4)),"STRUCT"))</f>
        <v/>
      </c>
      <c r="V360" s="88" t="str" cm="1">
        <f t="array" aca="1" ref="V360" ca="1">IF(AND(G360="",M360=""),"",HYPERLINK("#"&amp;RIGHT(CELL("dateiname"),LEN(CELL("dateiname"))-FIND("]",CELL("dateiname")))&amp;"!"&amp;CELL("adresse",OFFSET($G$6,MATCH(IF(G360="",M360,G360),$E$6:$E$2000,0)-1,3)),"SUBSTRUCT"))</f>
        <v/>
      </c>
      <c r="X360" s="104"/>
      <c r="Z360" s="117"/>
      <c r="AA360" s="118"/>
      <c r="AB360" s="119"/>
      <c r="AC360" s="120"/>
      <c r="AE360" s="109"/>
      <c r="AF360" s="110"/>
      <c r="AG360" s="111"/>
      <c r="AH360" s="112"/>
      <c r="AJ360" s="101"/>
      <c r="AL360" s="68" t="str" cm="1">
        <f t="array" aca="1" ref="AL360" ca="1">IF(N360="-","",HYPERLINK("#'DM01-AV-CH'!"&amp;RIGHT(CELL("adresse",OFFSET('DM01-AV-CH'!$G$6,N360-1,0)),LEN(CELL("adresse",OFFSET('DM01-AV-CH'!$G$6,N360-1,0)))-FIND("!",CELL("adresse",OFFSET('DM01-AV-CH'!$G$6,N360-1,0)))),"Modell"))</f>
        <v/>
      </c>
      <c r="AM360" s="96" t="str" cm="1">
        <f t="array" ref="AM360">IF($N360="-","",IF(INDEX('DM01-AV-CH'!$G$6:$G$2006,$N360)="","",INDEX('DM01-AV-CH'!$G$6:$G$2006,$N360)))</f>
        <v/>
      </c>
      <c r="AN360" s="97" t="str" cm="1">
        <f t="array" ref="AN360">IF($N360="-","",IF(INDEX('DM01-AV-CH'!$H$6:$H$2006,$N360)="","",INDEX('DM01-AV-CH'!$H$6:$H$2006,$N360)))</f>
        <v/>
      </c>
      <c r="AO360" s="98" t="str" cm="1">
        <f t="array" ref="AO360">IF($N360="-","",IF(INDEX('DM01-AV-CH'!$I$6:$I$2006,$N360)="","",INDEX('DM01-AV-CH'!$I$6:$I$2006,$N360)))</f>
        <v/>
      </c>
    </row>
    <row r="361" spans="1:41" x14ac:dyDescent="0.25">
      <c r="A361" s="201">
        <v>356</v>
      </c>
      <c r="B361" s="148" t="str" cm="1">
        <f t="array" ref="B361">IF(A361="","",INDEX(Korrelation!$E$4:$E$2004,A361))</f>
        <v>168</v>
      </c>
      <c r="C361" s="148">
        <f t="shared" si="50"/>
        <v>0</v>
      </c>
      <c r="D361" s="148">
        <f t="shared" si="51"/>
        <v>0</v>
      </c>
      <c r="E361" s="148">
        <f t="shared" si="52"/>
        <v>168</v>
      </c>
      <c r="F361" s="148" t="str">
        <f t="shared" si="53"/>
        <v/>
      </c>
      <c r="G361" s="148" t="str">
        <f t="shared" si="54"/>
        <v/>
      </c>
      <c r="H361" s="148" t="str" cm="1">
        <f t="array" ref="H361">IF(A361="","",INDEX(Korrelation!$F$4:$F$2004,A361))</f>
        <v>-</v>
      </c>
      <c r="I361" s="148">
        <f t="shared" si="55"/>
        <v>0</v>
      </c>
      <c r="J361" s="148">
        <f t="shared" si="56"/>
        <v>0</v>
      </c>
      <c r="K361" s="148" t="str">
        <f t="shared" si="57"/>
        <v/>
      </c>
      <c r="L361" s="148" t="str">
        <f t="shared" si="58"/>
        <v/>
      </c>
      <c r="M361" s="148" t="str">
        <f t="shared" si="59"/>
        <v/>
      </c>
      <c r="N361" s="148" t="str" cm="1">
        <f t="array" ref="N361">IF(A361="","",INDEX(Korrelation!$G$4:$G$2004,A361))</f>
        <v>-</v>
      </c>
      <c r="O361" s="148"/>
      <c r="P361" s="68" t="str" cm="1">
        <f t="array" aca="1" ref="P361" ca="1">IF(E361="",IF(K361="","",HYPERLINK("#DMAV_Dienste!"&amp;RIGHT(CELL("adresse",OFFSET(DMAV_Dienste!$E$6,K361-1,0)),LEN(CELL("adresse",OFFSET(DMAV_Dienste!$E$6,K361-1,0)))-FIND("!",CELL("adresse",OFFSET(DMAV_Dienste!$E$6,K361-1,0)))),"Dienst")),HYPERLINK("#DMAV_Modell!"&amp;RIGHT(CELL("adresse",OFFSET(DMAV_Modell!$G$6,E361-1,0)),LEN(CELL("adresse",OFFSET(DMAV_Modell!$G$6,E361-1,0)))-FIND("!",CELL("adresse",OFFSET(DMAV_Modell!$G$6,E361-1,0)))),"Modell"))</f>
        <v>Modell</v>
      </c>
      <c r="Q361" s="85" t="str" cm="1">
        <f t="array" ref="Q361">IF(E361="",IF(K361="","",IF(INDEX(DMAV_Dienste!$H$6:$H$2006,K361)="","",INDEX(DMAV_Dienste!$H$6:$H$2006,K361))),IF(INDEX(DMAV_Modell!$J$6:$J$2006,E361)="","",INDEX(DMAV_Modell!$J$6:$J$2006,E361)))</f>
        <v>VIEW.CONSTRAINT</v>
      </c>
      <c r="R361" s="86" t="str" cm="1">
        <f t="array" ref="R361">IF(E361="",IF(K361="","",IF(INDEX(DMAV_Dienste!$G$6:$G$2006,K361)="","",INDEX(DMAV_Dienste!$G$6:$G$2006,K361))),IF(INDEX(DMAV_Modell!$I$6:$I$2006,E361)="","",INDEX(DMAV_Modell!$I$6:$I$2006,E361)))</f>
        <v>HoheitsgrenzenAV</v>
      </c>
      <c r="S361" s="86" t="str" cm="1">
        <f t="array" ref="S361">IF(E361="",IF(K361="","",IF(INDEX(DMAV_Dienste!$I$6:$I$2006,K361)="","",INDEX(DMAV_Dienste!$I$6:$I$2006,K361))),IF(INDEX(DMAV_Modell!$K$6:$K$2006,E361)="","",INDEX(DMAV_Modell!$K$6:$K$2006,E361)))</f>
        <v>Gemeindegrenze_Gueltig</v>
      </c>
      <c r="T361" s="86" t="str" cm="1">
        <f t="array" ref="T361">IF(E361="",IF(K361="","",IF(INDEX(DMAV_Dienste!$L$6:$L$2006,K361)="","",INDEX(DMAV_Dienste!$L$6:$L$2006,K361))),IF(INDEX(DMAV_Modell!$N$6:$N$2006,E361)="","",INDEX(DMAV_Modell!$N$6:$N$2006,E361)))</f>
        <v>Constraint:_x000D_
INTERLIS.areAreas(@PH1@)</v>
      </c>
      <c r="U361" s="87" t="str" cm="1">
        <f t="array" aca="1" ref="U361" ca="1">IF(AND(F361="",L361=""),"",HYPERLINK("#"&amp;RIGHT(CELL("dateiname"),LEN(CELL("dateiname"))-FIND("]",CELL("dateiname")))&amp;"!"&amp;CELL("adresse",OFFSET($F$6,MATCH(IF(F361="",L361,F361),$E$6:$E$2000,0)-1,4)),"STRUCT"))</f>
        <v/>
      </c>
      <c r="V361" s="88" t="str" cm="1">
        <f t="array" aca="1" ref="V361" ca="1">IF(AND(G361="",M361=""),"",HYPERLINK("#"&amp;RIGHT(CELL("dateiname"),LEN(CELL("dateiname"))-FIND("]",CELL("dateiname")))&amp;"!"&amp;CELL("adresse",OFFSET($G$6,MATCH(IF(G361="",M361,G361),$E$6:$E$2000,0)-1,3)),"SUBSTRUCT"))</f>
        <v/>
      </c>
      <c r="X361" s="104"/>
      <c r="Z361" s="117"/>
      <c r="AA361" s="118"/>
      <c r="AB361" s="119"/>
      <c r="AC361" s="120"/>
      <c r="AE361" s="109"/>
      <c r="AF361" s="110"/>
      <c r="AG361" s="111"/>
      <c r="AH361" s="112"/>
      <c r="AJ361" s="101"/>
      <c r="AL361" s="68" t="str" cm="1">
        <f t="array" aca="1" ref="AL361" ca="1">IF(N361="-","",HYPERLINK("#'DM01-AV-CH'!"&amp;RIGHT(CELL("adresse",OFFSET('DM01-AV-CH'!$G$6,N361-1,0)),LEN(CELL("adresse",OFFSET('DM01-AV-CH'!$G$6,N361-1,0)))-FIND("!",CELL("adresse",OFFSET('DM01-AV-CH'!$G$6,N361-1,0)))),"Modell"))</f>
        <v/>
      </c>
      <c r="AM361" s="96" t="str" cm="1">
        <f t="array" ref="AM361">IF($N361="-","",IF(INDEX('DM01-AV-CH'!$G$6:$G$2006,$N361)="","",INDEX('DM01-AV-CH'!$G$6:$G$2006,$N361)))</f>
        <v/>
      </c>
      <c r="AN361" s="97" t="str" cm="1">
        <f t="array" ref="AN361">IF($N361="-","",IF(INDEX('DM01-AV-CH'!$H$6:$H$2006,$N361)="","",INDEX('DM01-AV-CH'!$H$6:$H$2006,$N361)))</f>
        <v/>
      </c>
      <c r="AO361" s="98" t="str" cm="1">
        <f t="array" ref="AO361">IF($N361="-","",IF(INDEX('DM01-AV-CH'!$I$6:$I$2006,$N361)="","",INDEX('DM01-AV-CH'!$I$6:$I$2006,$N361)))</f>
        <v/>
      </c>
    </row>
    <row r="362" spans="1:41" x14ac:dyDescent="0.25">
      <c r="A362" s="201">
        <v>357</v>
      </c>
      <c r="B362" s="148" t="str" cm="1">
        <f t="array" ref="B362">IF(A362="","",INDEX(Korrelation!$E$4:$E$2004,A362))</f>
        <v>169</v>
      </c>
      <c r="C362" s="148">
        <f t="shared" si="50"/>
        <v>0</v>
      </c>
      <c r="D362" s="148">
        <f t="shared" si="51"/>
        <v>0</v>
      </c>
      <c r="E362" s="148">
        <f t="shared" si="52"/>
        <v>169</v>
      </c>
      <c r="F362" s="148" t="str">
        <f t="shared" si="53"/>
        <v/>
      </c>
      <c r="G362" s="148" t="str">
        <f t="shared" si="54"/>
        <v/>
      </c>
      <c r="H362" s="148" t="str" cm="1">
        <f t="array" ref="H362">IF(A362="","",INDEX(Korrelation!$F$4:$F$2004,A362))</f>
        <v>-</v>
      </c>
      <c r="I362" s="148">
        <f t="shared" si="55"/>
        <v>0</v>
      </c>
      <c r="J362" s="148">
        <f t="shared" si="56"/>
        <v>0</v>
      </c>
      <c r="K362" s="148" t="str">
        <f t="shared" si="57"/>
        <v/>
      </c>
      <c r="L362" s="148" t="str">
        <f t="shared" si="58"/>
        <v/>
      </c>
      <c r="M362" s="148" t="str">
        <f t="shared" si="59"/>
        <v/>
      </c>
      <c r="N362" s="148" t="str" cm="1">
        <f t="array" ref="N362">IF(A362="","",INDEX(Korrelation!$G$4:$G$2004,A362))</f>
        <v>-</v>
      </c>
      <c r="O362" s="148"/>
      <c r="P362" s="68" t="str" cm="1">
        <f t="array" aca="1" ref="P362" ca="1">IF(E362="",IF(K362="","",HYPERLINK("#DMAV_Dienste!"&amp;RIGHT(CELL("adresse",OFFSET(DMAV_Dienste!$E$6,K362-1,0)),LEN(CELL("adresse",OFFSET(DMAV_Dienste!$E$6,K362-1,0)))-FIND("!",CELL("adresse",OFFSET(DMAV_Dienste!$E$6,K362-1,0)))),"Dienst")),HYPERLINK("#DMAV_Modell!"&amp;RIGHT(CELL("adresse",OFFSET(DMAV_Modell!$G$6,E362-1,0)),LEN(CELL("adresse",OFFSET(DMAV_Modell!$G$6,E362-1,0)))-FIND("!",CELL("adresse",OFFSET(DMAV_Modell!$G$6,E362-1,0)))),"Modell"))</f>
        <v>Modell</v>
      </c>
      <c r="Q362" s="85" t="str" cm="1">
        <f t="array" ref="Q362">IF(E362="",IF(K362="","",IF(INDEX(DMAV_Dienste!$H$6:$H$2006,K362)="","",INDEX(DMAV_Dienste!$H$6:$H$2006,K362))),IF(INDEX(DMAV_Modell!$J$6:$J$2006,E362)="","",INDEX(DMAV_Modell!$J$6:$J$2006,E362)))</f>
        <v>ASSOCIATION</v>
      </c>
      <c r="R362" s="86" t="str" cm="1">
        <f t="array" ref="R362">IF(E362="",IF(K362="","",IF(INDEX(DMAV_Dienste!$G$6:$G$2006,K362)="","",INDEX(DMAV_Dienste!$G$6:$G$2006,K362))),IF(INDEX(DMAV_Modell!$I$6:$I$2006,E362)="","",INDEX(DMAV_Modell!$I$6:$I$2006,E362)))</f>
        <v>HoheitsgrenzenAV</v>
      </c>
      <c r="S362" s="86" t="str" cm="1">
        <f t="array" ref="S362">IF(E362="",IF(K362="","",IF(INDEX(DMAV_Dienste!$I$6:$I$2006,K362)="","",INDEX(DMAV_Dienste!$I$6:$I$2006,K362))),IF(INDEX(DMAV_Modell!$K$6:$K$2006,E362)="","",INDEX(DMAV_Modell!$K$6:$K$2006,E362)))</f>
        <v>GemeindeGemeindegrenze</v>
      </c>
      <c r="T362" s="86" t="str" cm="1">
        <f t="array" ref="T362">IF(E362="",IF(K362="","",IF(INDEX(DMAV_Dienste!$L$6:$L$2006,K362)="","",INDEX(DMAV_Dienste!$L$6:$L$2006,K362))),IF(INDEX(DMAV_Modell!$N$6:$N$2006,E362)="","",INDEX(DMAV_Modell!$N$6:$N$2006,E362)))</f>
        <v>Gemeinde</v>
      </c>
      <c r="U362" s="87" t="str" cm="1">
        <f t="array" aca="1" ref="U362" ca="1">IF(AND(F362="",L362=""),"",HYPERLINK("#"&amp;RIGHT(CELL("dateiname"),LEN(CELL("dateiname"))-FIND("]",CELL("dateiname")))&amp;"!"&amp;CELL("adresse",OFFSET($F$6,MATCH(IF(F362="",L362,F362),$E$6:$E$2000,0)-1,4)),"STRUCT"))</f>
        <v/>
      </c>
      <c r="V362" s="88" t="str" cm="1">
        <f t="array" aca="1" ref="V362" ca="1">IF(AND(G362="",M362=""),"",HYPERLINK("#"&amp;RIGHT(CELL("dateiname"),LEN(CELL("dateiname"))-FIND("]",CELL("dateiname")))&amp;"!"&amp;CELL("adresse",OFFSET($G$6,MATCH(IF(G362="",M362,G362),$E$6:$E$2000,0)-1,3)),"SUBSTRUCT"))</f>
        <v/>
      </c>
      <c r="X362" s="104"/>
      <c r="Z362" s="117"/>
      <c r="AA362" s="118"/>
      <c r="AB362" s="119"/>
      <c r="AC362" s="120"/>
      <c r="AE362" s="109"/>
      <c r="AF362" s="110"/>
      <c r="AG362" s="111"/>
      <c r="AH362" s="112"/>
      <c r="AJ362" s="101"/>
      <c r="AL362" s="68" t="str" cm="1">
        <f t="array" aca="1" ref="AL362" ca="1">IF(N362="-","",HYPERLINK("#'DM01-AV-CH'!"&amp;RIGHT(CELL("adresse",OFFSET('DM01-AV-CH'!$G$6,N362-1,0)),LEN(CELL("adresse",OFFSET('DM01-AV-CH'!$G$6,N362-1,0)))-FIND("!",CELL("adresse",OFFSET('DM01-AV-CH'!$G$6,N362-1,0)))),"Modell"))</f>
        <v/>
      </c>
      <c r="AM362" s="96" t="str" cm="1">
        <f t="array" ref="AM362">IF($N362="-","",IF(INDEX('DM01-AV-CH'!$G$6:$G$2006,$N362)="","",INDEX('DM01-AV-CH'!$G$6:$G$2006,$N362)))</f>
        <v/>
      </c>
      <c r="AN362" s="97" t="str" cm="1">
        <f t="array" ref="AN362">IF($N362="-","",IF(INDEX('DM01-AV-CH'!$H$6:$H$2006,$N362)="","",INDEX('DM01-AV-CH'!$H$6:$H$2006,$N362)))</f>
        <v/>
      </c>
      <c r="AO362" s="98" t="str" cm="1">
        <f t="array" ref="AO362">IF($N362="-","",IF(INDEX('DM01-AV-CH'!$I$6:$I$2006,$N362)="","",INDEX('DM01-AV-CH'!$I$6:$I$2006,$N362)))</f>
        <v/>
      </c>
    </row>
    <row r="363" spans="1:41" x14ac:dyDescent="0.25">
      <c r="A363" s="201">
        <v>358</v>
      </c>
      <c r="B363" s="148" t="str" cm="1">
        <f t="array" ref="B363">IF(A363="","",INDEX(Korrelation!$E$4:$E$2004,A363))</f>
        <v>170</v>
      </c>
      <c r="C363" s="148">
        <f t="shared" si="50"/>
        <v>0</v>
      </c>
      <c r="D363" s="148">
        <f t="shared" si="51"/>
        <v>0</v>
      </c>
      <c r="E363" s="148">
        <f t="shared" si="52"/>
        <v>170</v>
      </c>
      <c r="F363" s="148" t="str">
        <f t="shared" si="53"/>
        <v/>
      </c>
      <c r="G363" s="148" t="str">
        <f t="shared" si="54"/>
        <v/>
      </c>
      <c r="H363" s="148" t="str" cm="1">
        <f t="array" ref="H363">IF(A363="","",INDEX(Korrelation!$F$4:$F$2004,A363))</f>
        <v>-</v>
      </c>
      <c r="I363" s="148">
        <f t="shared" si="55"/>
        <v>0</v>
      </c>
      <c r="J363" s="148">
        <f t="shared" si="56"/>
        <v>0</v>
      </c>
      <c r="K363" s="148" t="str">
        <f t="shared" si="57"/>
        <v/>
      </c>
      <c r="L363" s="148" t="str">
        <f t="shared" si="58"/>
        <v/>
      </c>
      <c r="M363" s="148" t="str">
        <f t="shared" si="59"/>
        <v/>
      </c>
      <c r="N363" s="148" t="str" cm="1">
        <f t="array" ref="N363">IF(A363="","",INDEX(Korrelation!$G$4:$G$2004,A363))</f>
        <v>-</v>
      </c>
      <c r="O363" s="148"/>
      <c r="P363" s="68" t="str" cm="1">
        <f t="array" aca="1" ref="P363" ca="1">IF(E363="",IF(K363="","",HYPERLINK("#DMAV_Dienste!"&amp;RIGHT(CELL("adresse",OFFSET(DMAV_Dienste!$E$6,K363-1,0)),LEN(CELL("adresse",OFFSET(DMAV_Dienste!$E$6,K363-1,0)))-FIND("!",CELL("adresse",OFFSET(DMAV_Dienste!$E$6,K363-1,0)))),"Dienst")),HYPERLINK("#DMAV_Modell!"&amp;RIGHT(CELL("adresse",OFFSET(DMAV_Modell!$G$6,E363-1,0)),LEN(CELL("adresse",OFFSET(DMAV_Modell!$G$6,E363-1,0)))-FIND("!",CELL("adresse",OFFSET(DMAV_Modell!$G$6,E363-1,0)))),"Modell"))</f>
        <v>Modell</v>
      </c>
      <c r="Q363" s="85" t="str" cm="1">
        <f t="array" ref="Q363">IF(E363="",IF(K363="","",IF(INDEX(DMAV_Dienste!$H$6:$H$2006,K363)="","",INDEX(DMAV_Dienste!$H$6:$H$2006,K363))),IF(INDEX(DMAV_Modell!$J$6:$J$2006,E363)="","",INDEX(DMAV_Modell!$J$6:$J$2006,E363)))</f>
        <v>ASSOCIATION</v>
      </c>
      <c r="R363" s="86" t="str" cm="1">
        <f t="array" ref="R363">IF(E363="",IF(K363="","",IF(INDEX(DMAV_Dienste!$G$6:$G$2006,K363)="","",INDEX(DMAV_Dienste!$G$6:$G$2006,K363))),IF(INDEX(DMAV_Modell!$I$6:$I$2006,E363)="","",INDEX(DMAV_Modell!$I$6:$I$2006,E363)))</f>
        <v>HoheitsgrenzenAV</v>
      </c>
      <c r="S363" s="86" t="str" cm="1">
        <f t="array" ref="S363">IF(E363="",IF(K363="","",IF(INDEX(DMAV_Dienste!$I$6:$I$2006,K363)="","",INDEX(DMAV_Dienste!$I$6:$I$2006,K363))),IF(INDEX(DMAV_Modell!$K$6:$K$2006,E363)="","",INDEX(DMAV_Modell!$K$6:$K$2006,E363)))</f>
        <v>GemeindeGemeindegrenze</v>
      </c>
      <c r="T363" s="86" t="str" cm="1">
        <f t="array" ref="T363">IF(E363="",IF(K363="","",IF(INDEX(DMAV_Dienste!$L$6:$L$2006,K363)="","",INDEX(DMAV_Dienste!$L$6:$L$2006,K363))),IF(INDEX(DMAV_Modell!$N$6:$N$2006,E363)="","",INDEX(DMAV_Modell!$N$6:$N$2006,E363)))</f>
        <v>Gemeindegrenze</v>
      </c>
      <c r="U363" s="87" t="str" cm="1">
        <f t="array" aca="1" ref="U363" ca="1">IF(AND(F363="",L363=""),"",HYPERLINK("#"&amp;RIGHT(CELL("dateiname"),LEN(CELL("dateiname"))-FIND("]",CELL("dateiname")))&amp;"!"&amp;CELL("adresse",OFFSET($F$6,MATCH(IF(F363="",L363,F363),$E$6:$E$2000,0)-1,4)),"STRUCT"))</f>
        <v/>
      </c>
      <c r="V363" s="88" t="str" cm="1">
        <f t="array" aca="1" ref="V363" ca="1">IF(AND(G363="",M363=""),"",HYPERLINK("#"&amp;RIGHT(CELL("dateiname"),LEN(CELL("dateiname"))-FIND("]",CELL("dateiname")))&amp;"!"&amp;CELL("adresse",OFFSET($G$6,MATCH(IF(G363="",M363,G363),$E$6:$E$2000,0)-1,3)),"SUBSTRUCT"))</f>
        <v/>
      </c>
      <c r="X363" s="104"/>
      <c r="Z363" s="117"/>
      <c r="AA363" s="118"/>
      <c r="AB363" s="119"/>
      <c r="AC363" s="120"/>
      <c r="AE363" s="109"/>
      <c r="AF363" s="110"/>
      <c r="AG363" s="111"/>
      <c r="AH363" s="112"/>
      <c r="AJ363" s="101"/>
      <c r="AL363" s="68" t="str" cm="1">
        <f t="array" aca="1" ref="AL363" ca="1">IF(N363="-","",HYPERLINK("#'DM01-AV-CH'!"&amp;RIGHT(CELL("adresse",OFFSET('DM01-AV-CH'!$G$6,N363-1,0)),LEN(CELL("adresse",OFFSET('DM01-AV-CH'!$G$6,N363-1,0)))-FIND("!",CELL("adresse",OFFSET('DM01-AV-CH'!$G$6,N363-1,0)))),"Modell"))</f>
        <v/>
      </c>
      <c r="AM363" s="96" t="str" cm="1">
        <f t="array" ref="AM363">IF($N363="-","",IF(INDEX('DM01-AV-CH'!$G$6:$G$2006,$N363)="","",INDEX('DM01-AV-CH'!$G$6:$G$2006,$N363)))</f>
        <v/>
      </c>
      <c r="AN363" s="97" t="str" cm="1">
        <f t="array" ref="AN363">IF($N363="-","",IF(INDEX('DM01-AV-CH'!$H$6:$H$2006,$N363)="","",INDEX('DM01-AV-CH'!$H$6:$H$2006,$N363)))</f>
        <v/>
      </c>
      <c r="AO363" s="98" t="str" cm="1">
        <f t="array" ref="AO363">IF($N363="-","",IF(INDEX('DM01-AV-CH'!$I$6:$I$2006,$N363)="","",INDEX('DM01-AV-CH'!$I$6:$I$2006,$N363)))</f>
        <v/>
      </c>
    </row>
    <row r="364" spans="1:41" x14ac:dyDescent="0.25">
      <c r="A364" s="201">
        <v>359</v>
      </c>
      <c r="B364" s="148" t="str" cm="1">
        <f t="array" ref="B364">IF(A364="","",INDEX(Korrelation!$E$4:$E$2004,A364))</f>
        <v>171</v>
      </c>
      <c r="C364" s="148">
        <f t="shared" si="50"/>
        <v>0</v>
      </c>
      <c r="D364" s="148">
        <f t="shared" si="51"/>
        <v>0</v>
      </c>
      <c r="E364" s="148">
        <f t="shared" si="52"/>
        <v>171</v>
      </c>
      <c r="F364" s="148" t="str">
        <f t="shared" si="53"/>
        <v/>
      </c>
      <c r="G364" s="148" t="str">
        <f t="shared" si="54"/>
        <v/>
      </c>
      <c r="H364" s="148" t="str" cm="1">
        <f t="array" ref="H364">IF(A364="","",INDEX(Korrelation!$F$4:$F$2004,A364))</f>
        <v>-</v>
      </c>
      <c r="I364" s="148">
        <f t="shared" si="55"/>
        <v>0</v>
      </c>
      <c r="J364" s="148">
        <f t="shared" si="56"/>
        <v>0</v>
      </c>
      <c r="K364" s="148" t="str">
        <f t="shared" si="57"/>
        <v/>
      </c>
      <c r="L364" s="148" t="str">
        <f t="shared" si="58"/>
        <v/>
      </c>
      <c r="M364" s="148" t="str">
        <f t="shared" si="59"/>
        <v/>
      </c>
      <c r="N364" s="148" t="str" cm="1">
        <f t="array" ref="N364">IF(A364="","",INDEX(Korrelation!$G$4:$G$2004,A364))</f>
        <v>-</v>
      </c>
      <c r="O364" s="148"/>
      <c r="P364" s="68" t="str" cm="1">
        <f t="array" aca="1" ref="P364" ca="1">IF(E364="",IF(K364="","",HYPERLINK("#DMAV_Dienste!"&amp;RIGHT(CELL("adresse",OFFSET(DMAV_Dienste!$E$6,K364-1,0)),LEN(CELL("adresse",OFFSET(DMAV_Dienste!$E$6,K364-1,0)))-FIND("!",CELL("adresse",OFFSET(DMAV_Dienste!$E$6,K364-1,0)))),"Dienst")),HYPERLINK("#DMAV_Modell!"&amp;RIGHT(CELL("adresse",OFFSET(DMAV_Modell!$G$6,E364-1,0)),LEN(CELL("adresse",OFFSET(DMAV_Modell!$G$6,E364-1,0)))-FIND("!",CELL("adresse",OFFSET(DMAV_Modell!$G$6,E364-1,0)))),"Modell"))</f>
        <v>Modell</v>
      </c>
      <c r="Q364" s="85" t="str" cm="1">
        <f t="array" ref="Q364">IF(E364="",IF(K364="","",IF(INDEX(DMAV_Dienste!$H$6:$H$2006,K364)="","",INDEX(DMAV_Dienste!$H$6:$H$2006,K364))),IF(INDEX(DMAV_Modell!$J$6:$J$2006,E364)="","",INDEX(DMAV_Modell!$J$6:$J$2006,E364)))</f>
        <v>ASSOCIATION.CONSTRAINT</v>
      </c>
      <c r="R364" s="86" t="str" cm="1">
        <f t="array" ref="R364">IF(E364="",IF(K364="","",IF(INDEX(DMAV_Dienste!$G$6:$G$2006,K364)="","",INDEX(DMAV_Dienste!$G$6:$G$2006,K364))),IF(INDEX(DMAV_Modell!$I$6:$I$2006,E364)="","",INDEX(DMAV_Modell!$I$6:$I$2006,E364)))</f>
        <v>HoheitsgrenzenAV</v>
      </c>
      <c r="S364" s="86" t="str" cm="1">
        <f t="array" ref="S364">IF(E364="",IF(K364="","",IF(INDEX(DMAV_Dienste!$I$6:$I$2006,K364)="","",INDEX(DMAV_Dienste!$I$6:$I$2006,K364))),IF(INDEX(DMAV_Modell!$K$6:$K$2006,E364)="","",INDEX(DMAV_Modell!$K$6:$K$2006,E364)))</f>
        <v>GemeindeGemeindegrenze</v>
      </c>
      <c r="T364" s="86" t="str" cm="1">
        <f t="array" ref="T364">IF(E364="",IF(K364="","",IF(INDEX(DMAV_Dienste!$L$6:$L$2006,K364)="","",INDEX(DMAV_Dienste!$L$6:$L$2006,K364))),IF(INDEX(DMAV_Modell!$N$6:$N$2006,E364)="","",INDEX(DMAV_Modell!$N$6:$N$2006,E364)))</f>
        <v>@PH1@ == @PH2@</v>
      </c>
      <c r="U364" s="87" t="str" cm="1">
        <f t="array" aca="1" ref="U364" ca="1">IF(AND(F364="",L364=""),"",HYPERLINK("#"&amp;RIGHT(CELL("dateiname"),LEN(CELL("dateiname"))-FIND("]",CELL("dateiname")))&amp;"!"&amp;CELL("adresse",OFFSET($F$6,MATCH(IF(F364="",L364,F364),$E$6:$E$2000,0)-1,4)),"STRUCT"))</f>
        <v/>
      </c>
      <c r="V364" s="88" t="str" cm="1">
        <f t="array" aca="1" ref="V364" ca="1">IF(AND(G364="",M364=""),"",HYPERLINK("#"&amp;RIGHT(CELL("dateiname"),LEN(CELL("dateiname"))-FIND("]",CELL("dateiname")))&amp;"!"&amp;CELL("adresse",OFFSET($G$6,MATCH(IF(G364="",M364,G364),$E$6:$E$2000,0)-1,3)),"SUBSTRUCT"))</f>
        <v/>
      </c>
      <c r="X364" s="104"/>
      <c r="Z364" s="117"/>
      <c r="AA364" s="118"/>
      <c r="AB364" s="119"/>
      <c r="AC364" s="120"/>
      <c r="AE364" s="109"/>
      <c r="AF364" s="110"/>
      <c r="AG364" s="111"/>
      <c r="AH364" s="112"/>
      <c r="AJ364" s="101"/>
      <c r="AL364" s="68" t="str" cm="1">
        <f t="array" aca="1" ref="AL364" ca="1">IF(N364="-","",HYPERLINK("#'DM01-AV-CH'!"&amp;RIGHT(CELL("adresse",OFFSET('DM01-AV-CH'!$G$6,N364-1,0)),LEN(CELL("adresse",OFFSET('DM01-AV-CH'!$G$6,N364-1,0)))-FIND("!",CELL("adresse",OFFSET('DM01-AV-CH'!$G$6,N364-1,0)))),"Modell"))</f>
        <v/>
      </c>
      <c r="AM364" s="96" t="str" cm="1">
        <f t="array" ref="AM364">IF($N364="-","",IF(INDEX('DM01-AV-CH'!$G$6:$G$2006,$N364)="","",INDEX('DM01-AV-CH'!$G$6:$G$2006,$N364)))</f>
        <v/>
      </c>
      <c r="AN364" s="97" t="str" cm="1">
        <f t="array" ref="AN364">IF($N364="-","",IF(INDEX('DM01-AV-CH'!$H$6:$H$2006,$N364)="","",INDEX('DM01-AV-CH'!$H$6:$H$2006,$N364)))</f>
        <v/>
      </c>
      <c r="AO364" s="98" t="str" cm="1">
        <f t="array" ref="AO364">IF($N364="-","",IF(INDEX('DM01-AV-CH'!$I$6:$I$2006,$N364)="","",INDEX('DM01-AV-CH'!$I$6:$I$2006,$N364)))</f>
        <v/>
      </c>
    </row>
    <row r="365" spans="1:41" x14ac:dyDescent="0.25">
      <c r="A365" s="201">
        <v>360</v>
      </c>
      <c r="B365" s="148" t="str" cm="1">
        <f t="array" ref="B365">IF(A365="","",INDEX(Korrelation!$E$4:$E$2004,A365))</f>
        <v>-</v>
      </c>
      <c r="C365" s="148">
        <f t="shared" si="50"/>
        <v>0</v>
      </c>
      <c r="D365" s="148">
        <f t="shared" si="51"/>
        <v>0</v>
      </c>
      <c r="E365" s="148" t="str">
        <f t="shared" si="52"/>
        <v/>
      </c>
      <c r="F365" s="148" t="str">
        <f t="shared" si="53"/>
        <v/>
      </c>
      <c r="G365" s="148" t="str">
        <f t="shared" si="54"/>
        <v/>
      </c>
      <c r="H365" s="148" t="str" cm="1">
        <f t="array" ref="H365">IF(A365="","",INDEX(Korrelation!$F$4:$F$2004,A365))</f>
        <v>-</v>
      </c>
      <c r="I365" s="148">
        <f t="shared" si="55"/>
        <v>0</v>
      </c>
      <c r="J365" s="148">
        <f t="shared" si="56"/>
        <v>0</v>
      </c>
      <c r="K365" s="148" t="str">
        <f t="shared" si="57"/>
        <v/>
      </c>
      <c r="L365" s="148" t="str">
        <f t="shared" si="58"/>
        <v/>
      </c>
      <c r="M365" s="148" t="str">
        <f t="shared" si="59"/>
        <v/>
      </c>
      <c r="N365" s="148" cm="1">
        <f t="array" ref="N365">IF(A365="","",INDEX(Korrelation!$G$4:$G$2004,A365))</f>
        <v>613</v>
      </c>
      <c r="O365" s="148"/>
      <c r="P365" s="68" t="str" cm="1">
        <f t="array" aca="1" ref="P365" ca="1">IF(E365="",IF(K365="","",HYPERLINK("#DMAV_Dienste!"&amp;RIGHT(CELL("adresse",OFFSET(DMAV_Dienste!$E$6,K365-1,0)),LEN(CELL("adresse",OFFSET(DMAV_Dienste!$E$6,K365-1,0)))-FIND("!",CELL("adresse",OFFSET(DMAV_Dienste!$E$6,K365-1,0)))),"Dienst")),HYPERLINK("#DMAV_Modell!"&amp;RIGHT(CELL("adresse",OFFSET(DMAV_Modell!$G$6,E365-1,0)),LEN(CELL("adresse",OFFSET(DMAV_Modell!$G$6,E365-1,0)))-FIND("!",CELL("adresse",OFFSET(DMAV_Modell!$G$6,E365-1,0)))),"Modell"))</f>
        <v/>
      </c>
      <c r="Q365" s="85" t="str" cm="1">
        <f t="array" ref="Q365">IF(E365="",IF(K365="","",IF(INDEX(DMAV_Dienste!$H$6:$H$2006,K365)="","",INDEX(DMAV_Dienste!$H$6:$H$2006,K365))),IF(INDEX(DMAV_Modell!$J$6:$J$2006,E365)="","",INDEX(DMAV_Modell!$J$6:$J$2006,E365)))</f>
        <v/>
      </c>
      <c r="R365" s="86" t="str" cm="1">
        <f t="array" ref="R365">IF(E365="",IF(K365="","",IF(INDEX(DMAV_Dienste!$G$6:$G$2006,K365)="","",INDEX(DMAV_Dienste!$G$6:$G$2006,K365))),IF(INDEX(DMAV_Modell!$I$6:$I$2006,E365)="","",INDEX(DMAV_Modell!$I$6:$I$2006,E365)))</f>
        <v/>
      </c>
      <c r="S365" s="86" t="str" cm="1">
        <f t="array" ref="S365">IF(E365="",IF(K365="","",IF(INDEX(DMAV_Dienste!$I$6:$I$2006,K365)="","",INDEX(DMAV_Dienste!$I$6:$I$2006,K365))),IF(INDEX(DMAV_Modell!$K$6:$K$2006,E365)="","",INDEX(DMAV_Modell!$K$6:$K$2006,E365)))</f>
        <v/>
      </c>
      <c r="T365" s="86" t="str" cm="1">
        <f t="array" ref="T365">IF(E365="",IF(K365="","",IF(INDEX(DMAV_Dienste!$L$6:$L$2006,K365)="","",INDEX(DMAV_Dienste!$L$6:$L$2006,K365))),IF(INDEX(DMAV_Modell!$N$6:$N$2006,E365)="","",INDEX(DMAV_Modell!$N$6:$N$2006,E365)))</f>
        <v/>
      </c>
      <c r="U365" s="87" t="str" cm="1">
        <f t="array" aca="1" ref="U365" ca="1">IF(AND(F365="",L365=""),"",HYPERLINK("#"&amp;RIGHT(CELL("dateiname"),LEN(CELL("dateiname"))-FIND("]",CELL("dateiname")))&amp;"!"&amp;CELL("adresse",OFFSET($F$6,MATCH(IF(F365="",L365,F365),$E$6:$E$2000,0)-1,4)),"STRUCT"))</f>
        <v/>
      </c>
      <c r="V365" s="88" t="str" cm="1">
        <f t="array" aca="1" ref="V365" ca="1">IF(AND(G365="",M365=""),"",HYPERLINK("#"&amp;RIGHT(CELL("dateiname"),LEN(CELL("dateiname"))-FIND("]",CELL("dateiname")))&amp;"!"&amp;CELL("adresse",OFFSET($G$6,MATCH(IF(G365="",M365,G365),$E$6:$E$2000,0)-1,3)),"SUBSTRUCT"))</f>
        <v/>
      </c>
      <c r="X365" s="104"/>
      <c r="Z365" s="117"/>
      <c r="AA365" s="118"/>
      <c r="AB365" s="119"/>
      <c r="AC365" s="120"/>
      <c r="AE365" s="109"/>
      <c r="AF365" s="110"/>
      <c r="AG365" s="111"/>
      <c r="AH365" s="112"/>
      <c r="AJ365" s="101"/>
      <c r="AL365" s="68" t="str" cm="1">
        <f t="array" aca="1" ref="AL365" ca="1">IF(N365="-","",HYPERLINK("#'DM01-AV-CH'!"&amp;RIGHT(CELL("adresse",OFFSET('DM01-AV-CH'!$G$6,N365-1,0)),LEN(CELL("adresse",OFFSET('DM01-AV-CH'!$G$6,N365-1,0)))-FIND("!",CELL("adresse",OFFSET('DM01-AV-CH'!$G$6,N365-1,0)))),"Modell"))</f>
        <v>Modell</v>
      </c>
      <c r="AM365" s="96" t="str" cm="1">
        <f t="array" ref="AM365">IF($N365="-","",IF(INDEX('DM01-AV-CH'!$G$6:$G$2006,$N365)="","",INDEX('DM01-AV-CH'!$G$6:$G$2006,$N365)))</f>
        <v>Gemeindegrenzen</v>
      </c>
      <c r="AN365" s="97" t="str" cm="1">
        <f t="array" ref="AN365">IF($N365="-","",IF(INDEX('DM01-AV-CH'!$H$6:$H$2006,$N365)="","",INDEX('DM01-AV-CH'!$H$6:$H$2006,$N365)))</f>
        <v>ProjGemeindegrenze</v>
      </c>
      <c r="AO365" s="98" t="str" cm="1">
        <f t="array" ref="AO365">IF($N365="-","",IF(INDEX('DM01-AV-CH'!$I$6:$I$2006,$N365)="","",INDEX('DM01-AV-CH'!$I$6:$I$2006,$N365)))</f>
        <v>Entstehung</v>
      </c>
    </row>
    <row r="366" spans="1:41" x14ac:dyDescent="0.25">
      <c r="A366" s="201">
        <v>361</v>
      </c>
      <c r="B366" s="148" t="str" cm="1">
        <f t="array" ref="B366">IF(A366="","",INDEX(Korrelation!$E$4:$E$2004,A366))</f>
        <v>-</v>
      </c>
      <c r="C366" s="148">
        <f t="shared" si="50"/>
        <v>0</v>
      </c>
      <c r="D366" s="148">
        <f t="shared" si="51"/>
        <v>0</v>
      </c>
      <c r="E366" s="148" t="str">
        <f t="shared" si="52"/>
        <v/>
      </c>
      <c r="F366" s="148" t="str">
        <f t="shared" si="53"/>
        <v/>
      </c>
      <c r="G366" s="148" t="str">
        <f t="shared" si="54"/>
        <v/>
      </c>
      <c r="H366" s="148" t="str" cm="1">
        <f t="array" ref="H366">IF(A366="","",INDEX(Korrelation!$F$4:$F$2004,A366))</f>
        <v>-</v>
      </c>
      <c r="I366" s="148">
        <f t="shared" si="55"/>
        <v>0</v>
      </c>
      <c r="J366" s="148">
        <f t="shared" si="56"/>
        <v>0</v>
      </c>
      <c r="K366" s="148" t="str">
        <f t="shared" si="57"/>
        <v/>
      </c>
      <c r="L366" s="148" t="str">
        <f t="shared" si="58"/>
        <v/>
      </c>
      <c r="M366" s="148" t="str">
        <f t="shared" si="59"/>
        <v/>
      </c>
      <c r="N366" s="148" cm="1">
        <f t="array" ref="N366">IF(A366="","",INDEX(Korrelation!$G$4:$G$2004,A366))</f>
        <v>614</v>
      </c>
      <c r="O366" s="148"/>
      <c r="P366" s="68" t="str" cm="1">
        <f t="array" aca="1" ref="P366" ca="1">IF(E366="",IF(K366="","",HYPERLINK("#DMAV_Dienste!"&amp;RIGHT(CELL("adresse",OFFSET(DMAV_Dienste!$E$6,K366-1,0)),LEN(CELL("adresse",OFFSET(DMAV_Dienste!$E$6,K366-1,0)))-FIND("!",CELL("adresse",OFFSET(DMAV_Dienste!$E$6,K366-1,0)))),"Dienst")),HYPERLINK("#DMAV_Modell!"&amp;RIGHT(CELL("adresse",OFFSET(DMAV_Modell!$G$6,E366-1,0)),LEN(CELL("adresse",OFFSET(DMAV_Modell!$G$6,E366-1,0)))-FIND("!",CELL("adresse",OFFSET(DMAV_Modell!$G$6,E366-1,0)))),"Modell"))</f>
        <v/>
      </c>
      <c r="Q366" s="85" t="str" cm="1">
        <f t="array" ref="Q366">IF(E366="",IF(K366="","",IF(INDEX(DMAV_Dienste!$H$6:$H$2006,K366)="","",INDEX(DMAV_Dienste!$H$6:$H$2006,K366))),IF(INDEX(DMAV_Modell!$J$6:$J$2006,E366)="","",INDEX(DMAV_Modell!$J$6:$J$2006,E366)))</f>
        <v/>
      </c>
      <c r="R366" s="86" t="str" cm="1">
        <f t="array" ref="R366">IF(E366="",IF(K366="","",IF(INDEX(DMAV_Dienste!$G$6:$G$2006,K366)="","",INDEX(DMAV_Dienste!$G$6:$G$2006,K366))),IF(INDEX(DMAV_Modell!$I$6:$I$2006,E366)="","",INDEX(DMAV_Modell!$I$6:$I$2006,E366)))</f>
        <v/>
      </c>
      <c r="S366" s="86" t="str" cm="1">
        <f t="array" ref="S366">IF(E366="",IF(K366="","",IF(INDEX(DMAV_Dienste!$I$6:$I$2006,K366)="","",INDEX(DMAV_Dienste!$I$6:$I$2006,K366))),IF(INDEX(DMAV_Modell!$K$6:$K$2006,E366)="","",INDEX(DMAV_Modell!$K$6:$K$2006,E366)))</f>
        <v/>
      </c>
      <c r="T366" s="86" t="str" cm="1">
        <f t="array" ref="T366">IF(E366="",IF(K366="","",IF(INDEX(DMAV_Dienste!$L$6:$L$2006,K366)="","",INDEX(DMAV_Dienste!$L$6:$L$2006,K366))),IF(INDEX(DMAV_Modell!$N$6:$N$2006,E366)="","",INDEX(DMAV_Modell!$N$6:$N$2006,E366)))</f>
        <v/>
      </c>
      <c r="U366" s="87" t="str" cm="1">
        <f t="array" aca="1" ref="U366" ca="1">IF(AND(F366="",L366=""),"",HYPERLINK("#"&amp;RIGHT(CELL("dateiname"),LEN(CELL("dateiname"))-FIND("]",CELL("dateiname")))&amp;"!"&amp;CELL("adresse",OFFSET($F$6,MATCH(IF(F366="",L366,F366),$E$6:$E$2000,0)-1,4)),"STRUCT"))</f>
        <v/>
      </c>
      <c r="V366" s="88" t="str" cm="1">
        <f t="array" aca="1" ref="V366" ca="1">IF(AND(G366="",M366=""),"",HYPERLINK("#"&amp;RIGHT(CELL("dateiname"),LEN(CELL("dateiname"))-FIND("]",CELL("dateiname")))&amp;"!"&amp;CELL("adresse",OFFSET($G$6,MATCH(IF(G366="",M366,G366),$E$6:$E$2000,0)-1,3)),"SUBSTRUCT"))</f>
        <v/>
      </c>
      <c r="X366" s="104"/>
      <c r="Z366" s="117"/>
      <c r="AA366" s="118"/>
      <c r="AB366" s="119"/>
      <c r="AC366" s="120"/>
      <c r="AE366" s="109"/>
      <c r="AF366" s="110"/>
      <c r="AG366" s="111"/>
      <c r="AH366" s="112"/>
      <c r="AJ366" s="101"/>
      <c r="AL366" s="68" t="str" cm="1">
        <f t="array" aca="1" ref="AL366" ca="1">IF(N366="-","",HYPERLINK("#'DM01-AV-CH'!"&amp;RIGHT(CELL("adresse",OFFSET('DM01-AV-CH'!$G$6,N366-1,0)),LEN(CELL("adresse",OFFSET('DM01-AV-CH'!$G$6,N366-1,0)))-FIND("!",CELL("adresse",OFFSET('DM01-AV-CH'!$G$6,N366-1,0)))),"Modell"))</f>
        <v>Modell</v>
      </c>
      <c r="AM366" s="96" t="str" cm="1">
        <f t="array" ref="AM366">IF($N366="-","",IF(INDEX('DM01-AV-CH'!$G$6:$G$2006,$N366)="","",INDEX('DM01-AV-CH'!$G$6:$G$2006,$N366)))</f>
        <v>Gemeindegrenzen</v>
      </c>
      <c r="AN366" s="97" t="str" cm="1">
        <f t="array" ref="AN366">IF($N366="-","",IF(INDEX('DM01-AV-CH'!$H$6:$H$2006,$N366)="","",INDEX('DM01-AV-CH'!$H$6:$H$2006,$N366)))</f>
        <v>ProjGemeindegrenze</v>
      </c>
      <c r="AO366" s="98" t="str" cm="1">
        <f t="array" ref="AO366">IF($N366="-","",IF(INDEX('DM01-AV-CH'!$I$6:$I$2006,$N366)="","",INDEX('DM01-AV-CH'!$I$6:$I$2006,$N366)))</f>
        <v>ProjGemeindegrenze_von</v>
      </c>
    </row>
    <row r="367" spans="1:41" x14ac:dyDescent="0.25">
      <c r="A367" s="201">
        <v>362</v>
      </c>
      <c r="B367" s="148" t="str" cm="1">
        <f t="array" ref="B367">IF(A367="","",INDEX(Korrelation!$E$4:$E$2004,A367))</f>
        <v>172</v>
      </c>
      <c r="C367" s="148">
        <f t="shared" si="50"/>
        <v>0</v>
      </c>
      <c r="D367" s="148">
        <f t="shared" si="51"/>
        <v>0</v>
      </c>
      <c r="E367" s="148">
        <f t="shared" si="52"/>
        <v>172</v>
      </c>
      <c r="F367" s="148" t="str">
        <f t="shared" si="53"/>
        <v/>
      </c>
      <c r="G367" s="148" t="str">
        <f t="shared" si="54"/>
        <v/>
      </c>
      <c r="H367" s="148" t="str" cm="1">
        <f t="array" ref="H367">IF(A367="","",INDEX(Korrelation!$F$4:$F$2004,A367))</f>
        <v>-</v>
      </c>
      <c r="I367" s="148">
        <f t="shared" si="55"/>
        <v>0</v>
      </c>
      <c r="J367" s="148">
        <f t="shared" si="56"/>
        <v>0</v>
      </c>
      <c r="K367" s="148" t="str">
        <f t="shared" si="57"/>
        <v/>
      </c>
      <c r="L367" s="148" t="str">
        <f t="shared" si="58"/>
        <v/>
      </c>
      <c r="M367" s="148" t="str">
        <f t="shared" si="59"/>
        <v/>
      </c>
      <c r="N367" s="148" cm="1">
        <f t="array" ref="N367">IF(A367="","",INDEX(Korrelation!$G$4:$G$2004,A367))</f>
        <v>615</v>
      </c>
      <c r="O367" s="148"/>
      <c r="P367" s="68" t="str" cm="1">
        <f t="array" aca="1" ref="P367" ca="1">IF(E367="",IF(K367="","",HYPERLINK("#DMAV_Dienste!"&amp;RIGHT(CELL("adresse",OFFSET(DMAV_Dienste!$E$6,K367-1,0)),LEN(CELL("adresse",OFFSET(DMAV_Dienste!$E$6,K367-1,0)))-FIND("!",CELL("adresse",OFFSET(DMAV_Dienste!$E$6,K367-1,0)))),"Dienst")),HYPERLINK("#DMAV_Modell!"&amp;RIGHT(CELL("adresse",OFFSET(DMAV_Modell!$G$6,E367-1,0)),LEN(CELL("adresse",OFFSET(DMAV_Modell!$G$6,E367-1,0)))-FIND("!",CELL("adresse",OFFSET(DMAV_Modell!$G$6,E367-1,0)))),"Modell"))</f>
        <v>Modell</v>
      </c>
      <c r="Q367" s="85" t="str" cm="1">
        <f t="array" ref="Q367">IF(E367="",IF(K367="","",IF(INDEX(DMAV_Dienste!$H$6:$H$2006,K367)="","",INDEX(DMAV_Dienste!$H$6:$H$2006,K367))),IF(INDEX(DMAV_Modell!$J$6:$J$2006,E367)="","",INDEX(DMAV_Modell!$J$6:$J$2006,E367)))</f>
        <v>CLASS</v>
      </c>
      <c r="R367" s="86" t="str" cm="1">
        <f t="array" ref="R367">IF(E367="",IF(K367="","",IF(INDEX(DMAV_Dienste!$G$6:$G$2006,K367)="","",INDEX(DMAV_Dienste!$G$6:$G$2006,K367))),IF(INDEX(DMAV_Modell!$I$6:$I$2006,E367)="","",INDEX(DMAV_Modell!$I$6:$I$2006,E367)))</f>
        <v>HoheitsgrenzenAV</v>
      </c>
      <c r="S367" s="86" t="str" cm="1">
        <f t="array" ref="S367">IF(E367="",IF(K367="","",IF(INDEX(DMAV_Dienste!$I$6:$I$2006,K367)="","",INDEX(DMAV_Dienste!$I$6:$I$2006,K367))),IF(INDEX(DMAV_Modell!$K$6:$K$2006,E367)="","",INDEX(DMAV_Modell!$K$6:$K$2006,E367)))</f>
        <v>ProjGemeindegrenzabschnitt</v>
      </c>
      <c r="T367" s="86" t="str" cm="1">
        <f t="array" ref="T367">IF(E367="",IF(K367="","",IF(INDEX(DMAV_Dienste!$L$6:$L$2006,K367)="","",INDEX(DMAV_Dienste!$L$6:$L$2006,K367))),IF(INDEX(DMAV_Modell!$N$6:$N$2006,E367)="","",INDEX(DMAV_Modell!$N$6:$N$2006,E367)))</f>
        <v>Geometrie</v>
      </c>
      <c r="U367" s="87" t="str" cm="1">
        <f t="array" aca="1" ref="U367" ca="1">IF(AND(F367="",L367=""),"",HYPERLINK("#"&amp;RIGHT(CELL("dateiname"),LEN(CELL("dateiname"))-FIND("]",CELL("dateiname")))&amp;"!"&amp;CELL("adresse",OFFSET($F$6,MATCH(IF(F367="",L367,F367),$E$6:$E$2000,0)-1,4)),"STRUCT"))</f>
        <v/>
      </c>
      <c r="V367" s="88" t="str" cm="1">
        <f t="array" aca="1" ref="V367" ca="1">IF(AND(G367="",M367=""),"",HYPERLINK("#"&amp;RIGHT(CELL("dateiname"),LEN(CELL("dateiname"))-FIND("]",CELL("dateiname")))&amp;"!"&amp;CELL("adresse",OFFSET($G$6,MATCH(IF(G367="",M367,G367),$E$6:$E$2000,0)-1,3)),"SUBSTRUCT"))</f>
        <v/>
      </c>
      <c r="X367" s="104"/>
      <c r="Z367" s="117"/>
      <c r="AA367" s="118"/>
      <c r="AB367" s="119"/>
      <c r="AC367" s="120"/>
      <c r="AE367" s="109"/>
      <c r="AF367" s="110"/>
      <c r="AG367" s="111"/>
      <c r="AH367" s="112"/>
      <c r="AJ367" s="101"/>
      <c r="AL367" s="68" t="str" cm="1">
        <f t="array" aca="1" ref="AL367" ca="1">IF(N367="-","",HYPERLINK("#'DM01-AV-CH'!"&amp;RIGHT(CELL("adresse",OFFSET('DM01-AV-CH'!$G$6,N367-1,0)),LEN(CELL("adresse",OFFSET('DM01-AV-CH'!$G$6,N367-1,0)))-FIND("!",CELL("adresse",OFFSET('DM01-AV-CH'!$G$6,N367-1,0)))),"Modell"))</f>
        <v>Modell</v>
      </c>
      <c r="AM367" s="96" t="str" cm="1">
        <f t="array" ref="AM367">IF($N367="-","",IF(INDEX('DM01-AV-CH'!$G$6:$G$2006,$N367)="","",INDEX('DM01-AV-CH'!$G$6:$G$2006,$N367)))</f>
        <v>Gemeindegrenzen</v>
      </c>
      <c r="AN367" s="97" t="str" cm="1">
        <f t="array" ref="AN367">IF($N367="-","",IF(INDEX('DM01-AV-CH'!$H$6:$H$2006,$N367)="","",INDEX('DM01-AV-CH'!$H$6:$H$2006,$N367)))</f>
        <v>ProjGemeindegrenze</v>
      </c>
      <c r="AO367" s="98" t="str" cm="1">
        <f t="array" ref="AO367">IF($N367="-","",IF(INDEX('DM01-AV-CH'!$I$6:$I$2006,$N367)="","",INDEX('DM01-AV-CH'!$I$6:$I$2006,$N367)))</f>
        <v>Geometrie</v>
      </c>
    </row>
    <row r="368" spans="1:41" x14ac:dyDescent="0.25">
      <c r="A368" s="201">
        <v>363</v>
      </c>
      <c r="B368" s="148" t="str" cm="1">
        <f t="array" ref="B368">IF(A368="","",INDEX(Korrelation!$E$4:$E$2004,A368))</f>
        <v>173</v>
      </c>
      <c r="C368" s="148">
        <f t="shared" si="50"/>
        <v>0</v>
      </c>
      <c r="D368" s="148">
        <f t="shared" si="51"/>
        <v>0</v>
      </c>
      <c r="E368" s="148">
        <f t="shared" si="52"/>
        <v>173</v>
      </c>
      <c r="F368" s="148" t="str">
        <f t="shared" si="53"/>
        <v/>
      </c>
      <c r="G368" s="148" t="str">
        <f t="shared" si="54"/>
        <v/>
      </c>
      <c r="H368" s="148" t="str" cm="1">
        <f t="array" ref="H368">IF(A368="","",INDEX(Korrelation!$F$4:$F$2004,A368))</f>
        <v>-</v>
      </c>
      <c r="I368" s="148">
        <f t="shared" si="55"/>
        <v>0</v>
      </c>
      <c r="J368" s="148">
        <f t="shared" si="56"/>
        <v>0</v>
      </c>
      <c r="K368" s="148" t="str">
        <f t="shared" si="57"/>
        <v/>
      </c>
      <c r="L368" s="148" t="str">
        <f t="shared" si="58"/>
        <v/>
      </c>
      <c r="M368" s="148" t="str">
        <f t="shared" si="59"/>
        <v/>
      </c>
      <c r="N368" s="148" t="str" cm="1">
        <f t="array" ref="N368">IF(A368="","",INDEX(Korrelation!$G$4:$G$2004,A368))</f>
        <v>-</v>
      </c>
      <c r="O368" s="148"/>
      <c r="P368" s="68" t="str" cm="1">
        <f t="array" aca="1" ref="P368" ca="1">IF(E368="",IF(K368="","",HYPERLINK("#DMAV_Dienste!"&amp;RIGHT(CELL("adresse",OFFSET(DMAV_Dienste!$E$6,K368-1,0)),LEN(CELL("adresse",OFFSET(DMAV_Dienste!$E$6,K368-1,0)))-FIND("!",CELL("adresse",OFFSET(DMAV_Dienste!$E$6,K368-1,0)))),"Dienst")),HYPERLINK("#DMAV_Modell!"&amp;RIGHT(CELL("adresse",OFFSET(DMAV_Modell!$G$6,E368-1,0)),LEN(CELL("adresse",OFFSET(DMAV_Modell!$G$6,E368-1,0)))-FIND("!",CELL("adresse",OFFSET(DMAV_Modell!$G$6,E368-1,0)))),"Modell"))</f>
        <v>Modell</v>
      </c>
      <c r="Q368" s="85" t="str" cm="1">
        <f t="array" ref="Q368">IF(E368="",IF(K368="","",IF(INDEX(DMAV_Dienste!$H$6:$H$2006,K368)="","",INDEX(DMAV_Dienste!$H$6:$H$2006,K368))),IF(INDEX(DMAV_Modell!$J$6:$J$2006,E368)="","",INDEX(DMAV_Modell!$J$6:$J$2006,E368)))</f>
        <v>ASSOCIATION</v>
      </c>
      <c r="R368" s="86" t="str" cm="1">
        <f t="array" ref="R368">IF(E368="",IF(K368="","",IF(INDEX(DMAV_Dienste!$G$6:$G$2006,K368)="","",INDEX(DMAV_Dienste!$G$6:$G$2006,K368))),IF(INDEX(DMAV_Modell!$I$6:$I$2006,E368)="","",INDEX(DMAV_Modell!$I$6:$I$2006,E368)))</f>
        <v>HoheitsgrenzenAV</v>
      </c>
      <c r="S368" s="86" t="str" cm="1">
        <f t="array" ref="S368">IF(E368="",IF(K368="","",IF(INDEX(DMAV_Dienste!$I$6:$I$2006,K368)="","",INDEX(DMAV_Dienste!$I$6:$I$2006,K368))),IF(INDEX(DMAV_Modell!$K$6:$K$2006,E368)="","",INDEX(DMAV_Modell!$K$6:$K$2006,E368)))</f>
        <v>Entstehung_ProjGemeindegrenzabschnitt</v>
      </c>
      <c r="T368" s="86" t="str" cm="1">
        <f t="array" ref="T368">IF(E368="",IF(K368="","",IF(INDEX(DMAV_Dienste!$L$6:$L$2006,K368)="","",INDEX(DMAV_Dienste!$L$6:$L$2006,K368))),IF(INDEX(DMAV_Modell!$N$6:$N$2006,E368)="","",INDEX(DMAV_Modell!$N$6:$N$2006,E368)))</f>
        <v>Entstehung</v>
      </c>
      <c r="U368" s="87" t="str" cm="1">
        <f t="array" aca="1" ref="U368" ca="1">IF(AND(F368="",L368=""),"",HYPERLINK("#"&amp;RIGHT(CELL("dateiname"),LEN(CELL("dateiname"))-FIND("]",CELL("dateiname")))&amp;"!"&amp;CELL("adresse",OFFSET($F$6,MATCH(IF(F368="",L368,F368),$E$6:$E$2000,0)-1,4)),"STRUCT"))</f>
        <v/>
      </c>
      <c r="V368" s="88" t="str" cm="1">
        <f t="array" aca="1" ref="V368" ca="1">IF(AND(G368="",M368=""),"",HYPERLINK("#"&amp;RIGHT(CELL("dateiname"),LEN(CELL("dateiname"))-FIND("]",CELL("dateiname")))&amp;"!"&amp;CELL("adresse",OFFSET($G$6,MATCH(IF(G368="",M368,G368),$E$6:$E$2000,0)-1,3)),"SUBSTRUCT"))</f>
        <v/>
      </c>
      <c r="X368" s="104"/>
      <c r="Z368" s="117"/>
      <c r="AA368" s="118"/>
      <c r="AB368" s="119"/>
      <c r="AC368" s="120"/>
      <c r="AE368" s="109"/>
      <c r="AF368" s="110"/>
      <c r="AG368" s="111"/>
      <c r="AH368" s="112"/>
      <c r="AJ368" s="101"/>
      <c r="AL368" s="68" t="str" cm="1">
        <f t="array" aca="1" ref="AL368" ca="1">IF(N368="-","",HYPERLINK("#'DM01-AV-CH'!"&amp;RIGHT(CELL("adresse",OFFSET('DM01-AV-CH'!$G$6,N368-1,0)),LEN(CELL("adresse",OFFSET('DM01-AV-CH'!$G$6,N368-1,0)))-FIND("!",CELL("adresse",OFFSET('DM01-AV-CH'!$G$6,N368-1,0)))),"Modell"))</f>
        <v/>
      </c>
      <c r="AM368" s="96" t="str" cm="1">
        <f t="array" ref="AM368">IF($N368="-","",IF(INDEX('DM01-AV-CH'!$G$6:$G$2006,$N368)="","",INDEX('DM01-AV-CH'!$G$6:$G$2006,$N368)))</f>
        <v/>
      </c>
      <c r="AN368" s="97" t="str" cm="1">
        <f t="array" ref="AN368">IF($N368="-","",IF(INDEX('DM01-AV-CH'!$H$6:$H$2006,$N368)="","",INDEX('DM01-AV-CH'!$H$6:$H$2006,$N368)))</f>
        <v/>
      </c>
      <c r="AO368" s="98" t="str" cm="1">
        <f t="array" ref="AO368">IF($N368="-","",IF(INDEX('DM01-AV-CH'!$I$6:$I$2006,$N368)="","",INDEX('DM01-AV-CH'!$I$6:$I$2006,$N368)))</f>
        <v/>
      </c>
    </row>
    <row r="369" spans="1:41" x14ac:dyDescent="0.25">
      <c r="A369" s="201">
        <v>364</v>
      </c>
      <c r="B369" s="148" t="str" cm="1">
        <f t="array" ref="B369">IF(A369="","",INDEX(Korrelation!$E$4:$E$2004,A369))</f>
        <v>174</v>
      </c>
      <c r="C369" s="148">
        <f t="shared" si="50"/>
        <v>0</v>
      </c>
      <c r="D369" s="148">
        <f t="shared" si="51"/>
        <v>0</v>
      </c>
      <c r="E369" s="148">
        <f t="shared" si="52"/>
        <v>174</v>
      </c>
      <c r="F369" s="148" t="str">
        <f t="shared" si="53"/>
        <v/>
      </c>
      <c r="G369" s="148" t="str">
        <f t="shared" si="54"/>
        <v/>
      </c>
      <c r="H369" s="148" t="str" cm="1">
        <f t="array" ref="H369">IF(A369="","",INDEX(Korrelation!$F$4:$F$2004,A369))</f>
        <v>-</v>
      </c>
      <c r="I369" s="148">
        <f t="shared" si="55"/>
        <v>0</v>
      </c>
      <c r="J369" s="148">
        <f t="shared" si="56"/>
        <v>0</v>
      </c>
      <c r="K369" s="148" t="str">
        <f t="shared" si="57"/>
        <v/>
      </c>
      <c r="L369" s="148" t="str">
        <f t="shared" si="58"/>
        <v/>
      </c>
      <c r="M369" s="148" t="str">
        <f t="shared" si="59"/>
        <v/>
      </c>
      <c r="N369" s="148" t="str" cm="1">
        <f t="array" ref="N369">IF(A369="","",INDEX(Korrelation!$G$4:$G$2004,A369))</f>
        <v>-</v>
      </c>
      <c r="O369" s="148"/>
      <c r="P369" s="68" t="str" cm="1">
        <f t="array" aca="1" ref="P369" ca="1">IF(E369="",IF(K369="","",HYPERLINK("#DMAV_Dienste!"&amp;RIGHT(CELL("adresse",OFFSET(DMAV_Dienste!$E$6,K369-1,0)),LEN(CELL("adresse",OFFSET(DMAV_Dienste!$E$6,K369-1,0)))-FIND("!",CELL("adresse",OFFSET(DMAV_Dienste!$E$6,K369-1,0)))),"Dienst")),HYPERLINK("#DMAV_Modell!"&amp;RIGHT(CELL("adresse",OFFSET(DMAV_Modell!$G$6,E369-1,0)),LEN(CELL("adresse",OFFSET(DMAV_Modell!$G$6,E369-1,0)))-FIND("!",CELL("adresse",OFFSET(DMAV_Modell!$G$6,E369-1,0)))),"Modell"))</f>
        <v>Modell</v>
      </c>
      <c r="Q369" s="85" t="str" cm="1">
        <f t="array" ref="Q369">IF(E369="",IF(K369="","",IF(INDEX(DMAV_Dienste!$H$6:$H$2006,K369)="","",INDEX(DMAV_Dienste!$H$6:$H$2006,K369))),IF(INDEX(DMAV_Modell!$J$6:$J$2006,E369)="","",INDEX(DMAV_Modell!$J$6:$J$2006,E369)))</f>
        <v>ASSOCIATION</v>
      </c>
      <c r="R369" s="86" t="str" cm="1">
        <f t="array" ref="R369">IF(E369="",IF(K369="","",IF(INDEX(DMAV_Dienste!$G$6:$G$2006,K369)="","",INDEX(DMAV_Dienste!$G$6:$G$2006,K369))),IF(INDEX(DMAV_Modell!$I$6:$I$2006,E369)="","",INDEX(DMAV_Modell!$I$6:$I$2006,E369)))</f>
        <v>HoheitsgrenzenAV</v>
      </c>
      <c r="S369" s="86" t="str" cm="1">
        <f t="array" ref="S369">IF(E369="",IF(K369="","",IF(INDEX(DMAV_Dienste!$I$6:$I$2006,K369)="","",INDEX(DMAV_Dienste!$I$6:$I$2006,K369))),IF(INDEX(DMAV_Modell!$K$6:$K$2006,E369)="","",INDEX(DMAV_Modell!$K$6:$K$2006,E369)))</f>
        <v>Entstehung_ProjGemeindegrenzabschnitt</v>
      </c>
      <c r="T369" s="86" t="str" cm="1">
        <f t="array" ref="T369">IF(E369="",IF(K369="","",IF(INDEX(DMAV_Dienste!$L$6:$L$2006,K369)="","",INDEX(DMAV_Dienste!$L$6:$L$2006,K369))),IF(INDEX(DMAV_Modell!$N$6:$N$2006,E369)="","",INDEX(DMAV_Modell!$N$6:$N$2006,E369)))</f>
        <v>entstehender_ProjGemeindegrenzabschnitt</v>
      </c>
      <c r="U369" s="87" t="str" cm="1">
        <f t="array" aca="1" ref="U369" ca="1">IF(AND(F369="",L369=""),"",HYPERLINK("#"&amp;RIGHT(CELL("dateiname"),LEN(CELL("dateiname"))-FIND("]",CELL("dateiname")))&amp;"!"&amp;CELL("adresse",OFFSET($F$6,MATCH(IF(F369="",L369,F369),$E$6:$E$2000,0)-1,4)),"STRUCT"))</f>
        <v/>
      </c>
      <c r="V369" s="88" t="str" cm="1">
        <f t="array" aca="1" ref="V369" ca="1">IF(AND(G369="",M369=""),"",HYPERLINK("#"&amp;RIGHT(CELL("dateiname"),LEN(CELL("dateiname"))-FIND("]",CELL("dateiname")))&amp;"!"&amp;CELL("adresse",OFFSET($G$6,MATCH(IF(G369="",M369,G369),$E$6:$E$2000,0)-1,3)),"SUBSTRUCT"))</f>
        <v/>
      </c>
      <c r="X369" s="104"/>
      <c r="Z369" s="117"/>
      <c r="AA369" s="118"/>
      <c r="AB369" s="119"/>
      <c r="AC369" s="120"/>
      <c r="AE369" s="109"/>
      <c r="AF369" s="110"/>
      <c r="AG369" s="111"/>
      <c r="AH369" s="112"/>
      <c r="AJ369" s="101"/>
      <c r="AL369" s="68" t="str" cm="1">
        <f t="array" aca="1" ref="AL369" ca="1">IF(N369="-","",HYPERLINK("#'DM01-AV-CH'!"&amp;RIGHT(CELL("adresse",OFFSET('DM01-AV-CH'!$G$6,N369-1,0)),LEN(CELL("adresse",OFFSET('DM01-AV-CH'!$G$6,N369-1,0)))-FIND("!",CELL("adresse",OFFSET('DM01-AV-CH'!$G$6,N369-1,0)))),"Modell"))</f>
        <v/>
      </c>
      <c r="AM369" s="96" t="str" cm="1">
        <f t="array" ref="AM369">IF($N369="-","",IF(INDEX('DM01-AV-CH'!$G$6:$G$2006,$N369)="","",INDEX('DM01-AV-CH'!$G$6:$G$2006,$N369)))</f>
        <v/>
      </c>
      <c r="AN369" s="97" t="str" cm="1">
        <f t="array" ref="AN369">IF($N369="-","",IF(INDEX('DM01-AV-CH'!$H$6:$H$2006,$N369)="","",INDEX('DM01-AV-CH'!$H$6:$H$2006,$N369)))</f>
        <v/>
      </c>
      <c r="AO369" s="98" t="str" cm="1">
        <f t="array" ref="AO369">IF($N369="-","",IF(INDEX('DM01-AV-CH'!$I$6:$I$2006,$N369)="","",INDEX('DM01-AV-CH'!$I$6:$I$2006,$N369)))</f>
        <v/>
      </c>
    </row>
    <row r="370" spans="1:41" x14ac:dyDescent="0.25">
      <c r="A370" s="201">
        <v>365</v>
      </c>
      <c r="B370" s="148" t="str" cm="1">
        <f t="array" ref="B370">IF(A370="","",INDEX(Korrelation!$E$4:$E$2004,A370))</f>
        <v>175</v>
      </c>
      <c r="C370" s="148">
        <f t="shared" si="50"/>
        <v>0</v>
      </c>
      <c r="D370" s="148">
        <f t="shared" si="51"/>
        <v>0</v>
      </c>
      <c r="E370" s="148">
        <f t="shared" si="52"/>
        <v>175</v>
      </c>
      <c r="F370" s="148" t="str">
        <f t="shared" si="53"/>
        <v/>
      </c>
      <c r="G370" s="148" t="str">
        <f t="shared" si="54"/>
        <v/>
      </c>
      <c r="H370" s="148" t="str" cm="1">
        <f t="array" ref="H370">IF(A370="","",INDEX(Korrelation!$F$4:$F$2004,A370))</f>
        <v>-</v>
      </c>
      <c r="I370" s="148">
        <f t="shared" si="55"/>
        <v>0</v>
      </c>
      <c r="J370" s="148">
        <f t="shared" si="56"/>
        <v>0</v>
      </c>
      <c r="K370" s="148" t="str">
        <f t="shared" si="57"/>
        <v/>
      </c>
      <c r="L370" s="148" t="str">
        <f t="shared" si="58"/>
        <v/>
      </c>
      <c r="M370" s="148" t="str">
        <f t="shared" si="59"/>
        <v/>
      </c>
      <c r="N370" s="148" t="str" cm="1">
        <f t="array" ref="N370">IF(A370="","",INDEX(Korrelation!$G$4:$G$2004,A370))</f>
        <v>-</v>
      </c>
      <c r="O370" s="148"/>
      <c r="P370" s="68" t="str" cm="1">
        <f t="array" aca="1" ref="P370" ca="1">IF(E370="",IF(K370="","",HYPERLINK("#DMAV_Dienste!"&amp;RIGHT(CELL("adresse",OFFSET(DMAV_Dienste!$E$6,K370-1,0)),LEN(CELL("adresse",OFFSET(DMAV_Dienste!$E$6,K370-1,0)))-FIND("!",CELL("adresse",OFFSET(DMAV_Dienste!$E$6,K370-1,0)))),"Dienst")),HYPERLINK("#DMAV_Modell!"&amp;RIGHT(CELL("adresse",OFFSET(DMAV_Modell!$G$6,E370-1,0)),LEN(CELL("adresse",OFFSET(DMAV_Modell!$G$6,E370-1,0)))-FIND("!",CELL("adresse",OFFSET(DMAV_Modell!$G$6,E370-1,0)))),"Modell"))</f>
        <v>Modell</v>
      </c>
      <c r="Q370" s="85" t="str" cm="1">
        <f t="array" ref="Q370">IF(E370="",IF(K370="","",IF(INDEX(DMAV_Dienste!$H$6:$H$2006,K370)="","",INDEX(DMAV_Dienste!$H$6:$H$2006,K370))),IF(INDEX(DMAV_Modell!$J$6:$J$2006,E370)="","",INDEX(DMAV_Modell!$J$6:$J$2006,E370)))</f>
        <v>ASSOCIATION</v>
      </c>
      <c r="R370" s="86" t="str" cm="1">
        <f t="array" ref="R370">IF(E370="",IF(K370="","",IF(INDEX(DMAV_Dienste!$G$6:$G$2006,K370)="","",INDEX(DMAV_Dienste!$G$6:$G$2006,K370))),IF(INDEX(DMAV_Modell!$I$6:$I$2006,E370)="","",INDEX(DMAV_Modell!$I$6:$I$2006,E370)))</f>
        <v>HoheitsgrenzenAV</v>
      </c>
      <c r="S370" s="86" t="str" cm="1">
        <f t="array" ref="S370">IF(E370="",IF(K370="","",IF(INDEX(DMAV_Dienste!$I$6:$I$2006,K370)="","",INDEX(DMAV_Dienste!$I$6:$I$2006,K370))),IF(INDEX(DMAV_Modell!$K$6:$K$2006,E370)="","",INDEX(DMAV_Modell!$K$6:$K$2006,E370)))</f>
        <v>Untergang_ProjGemeindegrenzabschnitt</v>
      </c>
      <c r="T370" s="86" t="str" cm="1">
        <f t="array" ref="T370">IF(E370="",IF(K370="","",IF(INDEX(DMAV_Dienste!$L$6:$L$2006,K370)="","",INDEX(DMAV_Dienste!$L$6:$L$2006,K370))),IF(INDEX(DMAV_Modell!$N$6:$N$2006,E370)="","",INDEX(DMAV_Modell!$N$6:$N$2006,E370)))</f>
        <v>Untergang</v>
      </c>
      <c r="U370" s="87" t="str" cm="1">
        <f t="array" aca="1" ref="U370" ca="1">IF(AND(F370="",L370=""),"",HYPERLINK("#"&amp;RIGHT(CELL("dateiname"),LEN(CELL("dateiname"))-FIND("]",CELL("dateiname")))&amp;"!"&amp;CELL("adresse",OFFSET($F$6,MATCH(IF(F370="",L370,F370),$E$6:$E$2000,0)-1,4)),"STRUCT"))</f>
        <v/>
      </c>
      <c r="V370" s="88" t="str" cm="1">
        <f t="array" aca="1" ref="V370" ca="1">IF(AND(G370="",M370=""),"",HYPERLINK("#"&amp;RIGHT(CELL("dateiname"),LEN(CELL("dateiname"))-FIND("]",CELL("dateiname")))&amp;"!"&amp;CELL("adresse",OFFSET($G$6,MATCH(IF(G370="",M370,G370),$E$6:$E$2000,0)-1,3)),"SUBSTRUCT"))</f>
        <v/>
      </c>
      <c r="X370" s="104"/>
      <c r="Z370" s="117"/>
      <c r="AA370" s="118"/>
      <c r="AB370" s="119"/>
      <c r="AC370" s="120"/>
      <c r="AE370" s="109"/>
      <c r="AF370" s="110"/>
      <c r="AG370" s="111"/>
      <c r="AH370" s="112"/>
      <c r="AJ370" s="101"/>
      <c r="AL370" s="68" t="str" cm="1">
        <f t="array" aca="1" ref="AL370" ca="1">IF(N370="-","",HYPERLINK("#'DM01-AV-CH'!"&amp;RIGHT(CELL("adresse",OFFSET('DM01-AV-CH'!$G$6,N370-1,0)),LEN(CELL("adresse",OFFSET('DM01-AV-CH'!$G$6,N370-1,0)))-FIND("!",CELL("adresse",OFFSET('DM01-AV-CH'!$G$6,N370-1,0)))),"Modell"))</f>
        <v/>
      </c>
      <c r="AM370" s="96" t="str" cm="1">
        <f t="array" ref="AM370">IF($N370="-","",IF(INDEX('DM01-AV-CH'!$G$6:$G$2006,$N370)="","",INDEX('DM01-AV-CH'!$G$6:$G$2006,$N370)))</f>
        <v/>
      </c>
      <c r="AN370" s="97" t="str" cm="1">
        <f t="array" ref="AN370">IF($N370="-","",IF(INDEX('DM01-AV-CH'!$H$6:$H$2006,$N370)="","",INDEX('DM01-AV-CH'!$H$6:$H$2006,$N370)))</f>
        <v/>
      </c>
      <c r="AO370" s="98" t="str" cm="1">
        <f t="array" ref="AO370">IF($N370="-","",IF(INDEX('DM01-AV-CH'!$I$6:$I$2006,$N370)="","",INDEX('DM01-AV-CH'!$I$6:$I$2006,$N370)))</f>
        <v/>
      </c>
    </row>
    <row r="371" spans="1:41" x14ac:dyDescent="0.25">
      <c r="A371" s="201">
        <v>366</v>
      </c>
      <c r="B371" s="148" t="str" cm="1">
        <f t="array" ref="B371">IF(A371="","",INDEX(Korrelation!$E$4:$E$2004,A371))</f>
        <v>176</v>
      </c>
      <c r="C371" s="148">
        <f t="shared" si="50"/>
        <v>0</v>
      </c>
      <c r="D371" s="148">
        <f t="shared" si="51"/>
        <v>0</v>
      </c>
      <c r="E371" s="148">
        <f t="shared" si="52"/>
        <v>176</v>
      </c>
      <c r="F371" s="148" t="str">
        <f t="shared" si="53"/>
        <v/>
      </c>
      <c r="G371" s="148" t="str">
        <f t="shared" si="54"/>
        <v/>
      </c>
      <c r="H371" s="148" t="str" cm="1">
        <f t="array" ref="H371">IF(A371="","",INDEX(Korrelation!$F$4:$F$2004,A371))</f>
        <v>-</v>
      </c>
      <c r="I371" s="148">
        <f t="shared" si="55"/>
        <v>0</v>
      </c>
      <c r="J371" s="148">
        <f t="shared" si="56"/>
        <v>0</v>
      </c>
      <c r="K371" s="148" t="str">
        <f t="shared" si="57"/>
        <v/>
      </c>
      <c r="L371" s="148" t="str">
        <f t="shared" si="58"/>
        <v/>
      </c>
      <c r="M371" s="148" t="str">
        <f t="shared" si="59"/>
        <v/>
      </c>
      <c r="N371" s="148" t="str" cm="1">
        <f t="array" ref="N371">IF(A371="","",INDEX(Korrelation!$G$4:$G$2004,A371))</f>
        <v>-</v>
      </c>
      <c r="O371" s="148"/>
      <c r="P371" s="68" t="str" cm="1">
        <f t="array" aca="1" ref="P371" ca="1">IF(E371="",IF(K371="","",HYPERLINK("#DMAV_Dienste!"&amp;RIGHT(CELL("adresse",OFFSET(DMAV_Dienste!$E$6,K371-1,0)),LEN(CELL("adresse",OFFSET(DMAV_Dienste!$E$6,K371-1,0)))-FIND("!",CELL("adresse",OFFSET(DMAV_Dienste!$E$6,K371-1,0)))),"Dienst")),HYPERLINK("#DMAV_Modell!"&amp;RIGHT(CELL("adresse",OFFSET(DMAV_Modell!$G$6,E371-1,0)),LEN(CELL("adresse",OFFSET(DMAV_Modell!$G$6,E371-1,0)))-FIND("!",CELL("adresse",OFFSET(DMAV_Modell!$G$6,E371-1,0)))),"Modell"))</f>
        <v>Modell</v>
      </c>
      <c r="Q371" s="85" t="str" cm="1">
        <f t="array" ref="Q371">IF(E371="",IF(K371="","",IF(INDEX(DMAV_Dienste!$H$6:$H$2006,K371)="","",INDEX(DMAV_Dienste!$H$6:$H$2006,K371))),IF(INDEX(DMAV_Modell!$J$6:$J$2006,E371)="","",INDEX(DMAV_Modell!$J$6:$J$2006,E371)))</f>
        <v>ASSOCIATION</v>
      </c>
      <c r="R371" s="86" t="str" cm="1">
        <f t="array" ref="R371">IF(E371="",IF(K371="","",IF(INDEX(DMAV_Dienste!$G$6:$G$2006,K371)="","",INDEX(DMAV_Dienste!$G$6:$G$2006,K371))),IF(INDEX(DMAV_Modell!$I$6:$I$2006,E371)="","",INDEX(DMAV_Modell!$I$6:$I$2006,E371)))</f>
        <v>HoheitsgrenzenAV</v>
      </c>
      <c r="S371" s="86" t="str" cm="1">
        <f t="array" ref="S371">IF(E371="",IF(K371="","",IF(INDEX(DMAV_Dienste!$I$6:$I$2006,K371)="","",INDEX(DMAV_Dienste!$I$6:$I$2006,K371))),IF(INDEX(DMAV_Modell!$K$6:$K$2006,E371)="","",INDEX(DMAV_Modell!$K$6:$K$2006,E371)))</f>
        <v>Untergang_ProjGemeindegrenzabschnitt</v>
      </c>
      <c r="T371" s="86" t="str" cm="1">
        <f t="array" ref="T371">IF(E371="",IF(K371="","",IF(INDEX(DMAV_Dienste!$L$6:$L$2006,K371)="","",INDEX(DMAV_Dienste!$L$6:$L$2006,K371))),IF(INDEX(DMAV_Modell!$N$6:$N$2006,E371)="","",INDEX(DMAV_Modell!$N$6:$N$2006,E371)))</f>
        <v>untergehender_ProjGemeindegrenzabschnitt</v>
      </c>
      <c r="U371" s="87" t="str" cm="1">
        <f t="array" aca="1" ref="U371" ca="1">IF(AND(F371="",L371=""),"",HYPERLINK("#"&amp;RIGHT(CELL("dateiname"),LEN(CELL("dateiname"))-FIND("]",CELL("dateiname")))&amp;"!"&amp;CELL("adresse",OFFSET($F$6,MATCH(IF(F371="",L371,F371),$E$6:$E$2000,0)-1,4)),"STRUCT"))</f>
        <v/>
      </c>
      <c r="V371" s="88" t="str" cm="1">
        <f t="array" aca="1" ref="V371" ca="1">IF(AND(G371="",M371=""),"",HYPERLINK("#"&amp;RIGHT(CELL("dateiname"),LEN(CELL("dateiname"))-FIND("]",CELL("dateiname")))&amp;"!"&amp;CELL("adresse",OFFSET($G$6,MATCH(IF(G371="",M371,G371),$E$6:$E$2000,0)-1,3)),"SUBSTRUCT"))</f>
        <v/>
      </c>
      <c r="X371" s="104"/>
      <c r="Z371" s="117"/>
      <c r="AA371" s="118"/>
      <c r="AB371" s="119"/>
      <c r="AC371" s="120"/>
      <c r="AE371" s="109"/>
      <c r="AF371" s="110"/>
      <c r="AG371" s="111"/>
      <c r="AH371" s="112"/>
      <c r="AJ371" s="101"/>
      <c r="AL371" s="68" t="str" cm="1">
        <f t="array" aca="1" ref="AL371" ca="1">IF(N371="-","",HYPERLINK("#'DM01-AV-CH'!"&amp;RIGHT(CELL("adresse",OFFSET('DM01-AV-CH'!$G$6,N371-1,0)),LEN(CELL("adresse",OFFSET('DM01-AV-CH'!$G$6,N371-1,0)))-FIND("!",CELL("adresse",OFFSET('DM01-AV-CH'!$G$6,N371-1,0)))),"Modell"))</f>
        <v/>
      </c>
      <c r="AM371" s="96" t="str" cm="1">
        <f t="array" ref="AM371">IF($N371="-","",IF(INDEX('DM01-AV-CH'!$G$6:$G$2006,$N371)="","",INDEX('DM01-AV-CH'!$G$6:$G$2006,$N371)))</f>
        <v/>
      </c>
      <c r="AN371" s="97" t="str" cm="1">
        <f t="array" ref="AN371">IF($N371="-","",IF(INDEX('DM01-AV-CH'!$H$6:$H$2006,$N371)="","",INDEX('DM01-AV-CH'!$H$6:$H$2006,$N371)))</f>
        <v/>
      </c>
      <c r="AO371" s="98" t="str" cm="1">
        <f t="array" ref="AO371">IF($N371="-","",IF(INDEX('DM01-AV-CH'!$I$6:$I$2006,$N371)="","",INDEX('DM01-AV-CH'!$I$6:$I$2006,$N371)))</f>
        <v/>
      </c>
    </row>
    <row r="372" spans="1:41" x14ac:dyDescent="0.25">
      <c r="A372" s="201">
        <v>367</v>
      </c>
      <c r="B372" s="148" t="str" cm="1">
        <f t="array" ref="B372">IF(A372="","",INDEX(Korrelation!$E$4:$E$2004,A372))</f>
        <v>177</v>
      </c>
      <c r="C372" s="148">
        <f t="shared" si="50"/>
        <v>0</v>
      </c>
      <c r="D372" s="148">
        <f t="shared" si="51"/>
        <v>0</v>
      </c>
      <c r="E372" s="148">
        <f t="shared" si="52"/>
        <v>177</v>
      </c>
      <c r="F372" s="148" t="str">
        <f t="shared" si="53"/>
        <v/>
      </c>
      <c r="G372" s="148" t="str">
        <f t="shared" si="54"/>
        <v/>
      </c>
      <c r="H372" s="148" t="str" cm="1">
        <f t="array" ref="H372">IF(A372="","",INDEX(Korrelation!$F$4:$F$2004,A372))</f>
        <v>-</v>
      </c>
      <c r="I372" s="148">
        <f t="shared" si="55"/>
        <v>0</v>
      </c>
      <c r="J372" s="148">
        <f t="shared" si="56"/>
        <v>0</v>
      </c>
      <c r="K372" s="148" t="str">
        <f t="shared" si="57"/>
        <v/>
      </c>
      <c r="L372" s="148" t="str">
        <f t="shared" si="58"/>
        <v/>
      </c>
      <c r="M372" s="148" t="str">
        <f t="shared" si="59"/>
        <v/>
      </c>
      <c r="N372" s="148" t="str" cm="1">
        <f t="array" ref="N372">IF(A372="","",INDEX(Korrelation!$G$4:$G$2004,A372))</f>
        <v>-</v>
      </c>
      <c r="O372" s="148"/>
      <c r="P372" s="68" t="str" cm="1">
        <f t="array" aca="1" ref="P372" ca="1">IF(E372="",IF(K372="","",HYPERLINK("#DMAV_Dienste!"&amp;RIGHT(CELL("adresse",OFFSET(DMAV_Dienste!$E$6,K372-1,0)),LEN(CELL("adresse",OFFSET(DMAV_Dienste!$E$6,K372-1,0)))-FIND("!",CELL("adresse",OFFSET(DMAV_Dienste!$E$6,K372-1,0)))),"Dienst")),HYPERLINK("#DMAV_Modell!"&amp;RIGHT(CELL("adresse",OFFSET(DMAV_Modell!$G$6,E372-1,0)),LEN(CELL("adresse",OFFSET(DMAV_Modell!$G$6,E372-1,0)))-FIND("!",CELL("adresse",OFFSET(DMAV_Modell!$G$6,E372-1,0)))),"Modell"))</f>
        <v>Modell</v>
      </c>
      <c r="Q372" s="85" t="str" cm="1">
        <f t="array" ref="Q372">IF(E372="",IF(K372="","",IF(INDEX(DMAV_Dienste!$H$6:$H$2006,K372)="","",INDEX(DMAV_Dienste!$H$6:$H$2006,K372))),IF(INDEX(DMAV_Modell!$J$6:$J$2006,E372)="","",INDEX(DMAV_Modell!$J$6:$J$2006,E372)))</f>
        <v>ASSOCIATION</v>
      </c>
      <c r="R372" s="86" t="str" cm="1">
        <f t="array" ref="R372">IF(E372="",IF(K372="","",IF(INDEX(DMAV_Dienste!$G$6:$G$2006,K372)="","",INDEX(DMAV_Dienste!$G$6:$G$2006,K372))),IF(INDEX(DMAV_Modell!$I$6:$I$2006,E372)="","",INDEX(DMAV_Modell!$I$6:$I$2006,E372)))</f>
        <v>HoheitsgrenzenAV</v>
      </c>
      <c r="S372" s="86" t="str" cm="1">
        <f t="array" ref="S372">IF(E372="",IF(K372="","",IF(INDEX(DMAV_Dienste!$I$6:$I$2006,K372)="","",INDEX(DMAV_Dienste!$I$6:$I$2006,K372))),IF(INDEX(DMAV_Modell!$K$6:$K$2006,E372)="","",INDEX(DMAV_Modell!$K$6:$K$2006,E372)))</f>
        <v>GemeindeProjGemeindegrenzabschnitt</v>
      </c>
      <c r="T372" s="86" t="str" cm="1">
        <f t="array" ref="T372">IF(E372="",IF(K372="","",IF(INDEX(DMAV_Dienste!$L$6:$L$2006,K372)="","",INDEX(DMAV_Dienste!$L$6:$L$2006,K372))),IF(INDEX(DMAV_Modell!$N$6:$N$2006,E372)="","",INDEX(DMAV_Modell!$N$6:$N$2006,E372)))</f>
        <v>Gemeinde</v>
      </c>
      <c r="U372" s="87" t="str" cm="1">
        <f t="array" aca="1" ref="U372" ca="1">IF(AND(F372="",L372=""),"",HYPERLINK("#"&amp;RIGHT(CELL("dateiname"),LEN(CELL("dateiname"))-FIND("]",CELL("dateiname")))&amp;"!"&amp;CELL("adresse",OFFSET($F$6,MATCH(IF(F372="",L372,F372),$E$6:$E$2000,0)-1,4)),"STRUCT"))</f>
        <v/>
      </c>
      <c r="V372" s="88" t="str" cm="1">
        <f t="array" aca="1" ref="V372" ca="1">IF(AND(G372="",M372=""),"",HYPERLINK("#"&amp;RIGHT(CELL("dateiname"),LEN(CELL("dateiname"))-FIND("]",CELL("dateiname")))&amp;"!"&amp;CELL("adresse",OFFSET($G$6,MATCH(IF(G372="",M372,G372),$E$6:$E$2000,0)-1,3)),"SUBSTRUCT"))</f>
        <v/>
      </c>
      <c r="X372" s="104"/>
      <c r="Z372" s="117"/>
      <c r="AA372" s="118"/>
      <c r="AB372" s="119"/>
      <c r="AC372" s="120"/>
      <c r="AE372" s="109"/>
      <c r="AF372" s="110"/>
      <c r="AG372" s="111"/>
      <c r="AH372" s="112"/>
      <c r="AJ372" s="101"/>
      <c r="AL372" s="68" t="str" cm="1">
        <f t="array" aca="1" ref="AL372" ca="1">IF(N372="-","",HYPERLINK("#'DM01-AV-CH'!"&amp;RIGHT(CELL("adresse",OFFSET('DM01-AV-CH'!$G$6,N372-1,0)),LEN(CELL("adresse",OFFSET('DM01-AV-CH'!$G$6,N372-1,0)))-FIND("!",CELL("adresse",OFFSET('DM01-AV-CH'!$G$6,N372-1,0)))),"Modell"))</f>
        <v/>
      </c>
      <c r="AM372" s="96" t="str" cm="1">
        <f t="array" ref="AM372">IF($N372="-","",IF(INDEX('DM01-AV-CH'!$G$6:$G$2006,$N372)="","",INDEX('DM01-AV-CH'!$G$6:$G$2006,$N372)))</f>
        <v/>
      </c>
      <c r="AN372" s="97" t="str" cm="1">
        <f t="array" ref="AN372">IF($N372="-","",IF(INDEX('DM01-AV-CH'!$H$6:$H$2006,$N372)="","",INDEX('DM01-AV-CH'!$H$6:$H$2006,$N372)))</f>
        <v/>
      </c>
      <c r="AO372" s="98" t="str" cm="1">
        <f t="array" ref="AO372">IF($N372="-","",IF(INDEX('DM01-AV-CH'!$I$6:$I$2006,$N372)="","",INDEX('DM01-AV-CH'!$I$6:$I$2006,$N372)))</f>
        <v/>
      </c>
    </row>
    <row r="373" spans="1:41" x14ac:dyDescent="0.25">
      <c r="A373" s="201">
        <v>368</v>
      </c>
      <c r="B373" s="148" t="str" cm="1">
        <f t="array" ref="B373">IF(A373="","",INDEX(Korrelation!$E$4:$E$2004,A373))</f>
        <v>178</v>
      </c>
      <c r="C373" s="148">
        <f t="shared" si="50"/>
        <v>0</v>
      </c>
      <c r="D373" s="148">
        <f t="shared" si="51"/>
        <v>0</v>
      </c>
      <c r="E373" s="148">
        <f t="shared" si="52"/>
        <v>178</v>
      </c>
      <c r="F373" s="148" t="str">
        <f t="shared" si="53"/>
        <v/>
      </c>
      <c r="G373" s="148" t="str">
        <f t="shared" si="54"/>
        <v/>
      </c>
      <c r="H373" s="148" t="str" cm="1">
        <f t="array" ref="H373">IF(A373="","",INDEX(Korrelation!$F$4:$F$2004,A373))</f>
        <v>-</v>
      </c>
      <c r="I373" s="148">
        <f t="shared" si="55"/>
        <v>0</v>
      </c>
      <c r="J373" s="148">
        <f t="shared" si="56"/>
        <v>0</v>
      </c>
      <c r="K373" s="148" t="str">
        <f t="shared" si="57"/>
        <v/>
      </c>
      <c r="L373" s="148" t="str">
        <f t="shared" si="58"/>
        <v/>
      </c>
      <c r="M373" s="148" t="str">
        <f t="shared" si="59"/>
        <v/>
      </c>
      <c r="N373" s="148" t="str" cm="1">
        <f t="array" ref="N373">IF(A373="","",INDEX(Korrelation!$G$4:$G$2004,A373))</f>
        <v>-</v>
      </c>
      <c r="O373" s="148"/>
      <c r="P373" s="68" t="str" cm="1">
        <f t="array" aca="1" ref="P373" ca="1">IF(E373="",IF(K373="","",HYPERLINK("#DMAV_Dienste!"&amp;RIGHT(CELL("adresse",OFFSET(DMAV_Dienste!$E$6,K373-1,0)),LEN(CELL("adresse",OFFSET(DMAV_Dienste!$E$6,K373-1,0)))-FIND("!",CELL("adresse",OFFSET(DMAV_Dienste!$E$6,K373-1,0)))),"Dienst")),HYPERLINK("#DMAV_Modell!"&amp;RIGHT(CELL("adresse",OFFSET(DMAV_Modell!$G$6,E373-1,0)),LEN(CELL("adresse",OFFSET(DMAV_Modell!$G$6,E373-1,0)))-FIND("!",CELL("adresse",OFFSET(DMAV_Modell!$G$6,E373-1,0)))),"Modell"))</f>
        <v>Modell</v>
      </c>
      <c r="Q373" s="85" t="str" cm="1">
        <f t="array" ref="Q373">IF(E373="",IF(K373="","",IF(INDEX(DMAV_Dienste!$H$6:$H$2006,K373)="","",INDEX(DMAV_Dienste!$H$6:$H$2006,K373))),IF(INDEX(DMAV_Modell!$J$6:$J$2006,E373)="","",INDEX(DMAV_Modell!$J$6:$J$2006,E373)))</f>
        <v>ASSOCIATION</v>
      </c>
      <c r="R373" s="86" t="str" cm="1">
        <f t="array" ref="R373">IF(E373="",IF(K373="","",IF(INDEX(DMAV_Dienste!$G$6:$G$2006,K373)="","",INDEX(DMAV_Dienste!$G$6:$G$2006,K373))),IF(INDEX(DMAV_Modell!$I$6:$I$2006,E373)="","",INDEX(DMAV_Modell!$I$6:$I$2006,E373)))</f>
        <v>HoheitsgrenzenAV</v>
      </c>
      <c r="S373" s="86" t="str" cm="1">
        <f t="array" ref="S373">IF(E373="",IF(K373="","",IF(INDEX(DMAV_Dienste!$I$6:$I$2006,K373)="","",INDEX(DMAV_Dienste!$I$6:$I$2006,K373))),IF(INDEX(DMAV_Modell!$K$6:$K$2006,E373)="","",INDEX(DMAV_Modell!$K$6:$K$2006,E373)))</f>
        <v>GemeindeProjGemeindegrenzabschnitt</v>
      </c>
      <c r="T373" s="86" t="str" cm="1">
        <f t="array" ref="T373">IF(E373="",IF(K373="","",IF(INDEX(DMAV_Dienste!$L$6:$L$2006,K373)="","",INDEX(DMAV_Dienste!$L$6:$L$2006,K373))),IF(INDEX(DMAV_Modell!$N$6:$N$2006,E373)="","",INDEX(DMAV_Modell!$N$6:$N$2006,E373)))</f>
        <v>ProjGemeindeGrenzabschnitt</v>
      </c>
      <c r="U373" s="87" t="str" cm="1">
        <f t="array" aca="1" ref="U373" ca="1">IF(AND(F373="",L373=""),"",HYPERLINK("#"&amp;RIGHT(CELL("dateiname"),LEN(CELL("dateiname"))-FIND("]",CELL("dateiname")))&amp;"!"&amp;CELL("adresse",OFFSET($F$6,MATCH(IF(F373="",L373,F373),$E$6:$E$2000,0)-1,4)),"STRUCT"))</f>
        <v/>
      </c>
      <c r="V373" s="88" t="str" cm="1">
        <f t="array" aca="1" ref="V373" ca="1">IF(AND(G373="",M373=""),"",HYPERLINK("#"&amp;RIGHT(CELL("dateiname"),LEN(CELL("dateiname"))-FIND("]",CELL("dateiname")))&amp;"!"&amp;CELL("adresse",OFFSET($G$6,MATCH(IF(G373="",M373,G373),$E$6:$E$2000,0)-1,3)),"SUBSTRUCT"))</f>
        <v/>
      </c>
      <c r="X373" s="104"/>
      <c r="Z373" s="117"/>
      <c r="AA373" s="118"/>
      <c r="AB373" s="119"/>
      <c r="AC373" s="120"/>
      <c r="AE373" s="109"/>
      <c r="AF373" s="110"/>
      <c r="AG373" s="111"/>
      <c r="AH373" s="112"/>
      <c r="AJ373" s="101"/>
      <c r="AL373" s="68" t="str" cm="1">
        <f t="array" aca="1" ref="AL373" ca="1">IF(N373="-","",HYPERLINK("#'DM01-AV-CH'!"&amp;RIGHT(CELL("adresse",OFFSET('DM01-AV-CH'!$G$6,N373-1,0)),LEN(CELL("adresse",OFFSET('DM01-AV-CH'!$G$6,N373-1,0)))-FIND("!",CELL("adresse",OFFSET('DM01-AV-CH'!$G$6,N373-1,0)))),"Modell"))</f>
        <v/>
      </c>
      <c r="AM373" s="96" t="str" cm="1">
        <f t="array" ref="AM373">IF($N373="-","",IF(INDEX('DM01-AV-CH'!$G$6:$G$2006,$N373)="","",INDEX('DM01-AV-CH'!$G$6:$G$2006,$N373)))</f>
        <v/>
      </c>
      <c r="AN373" s="97" t="str" cm="1">
        <f t="array" ref="AN373">IF($N373="-","",IF(INDEX('DM01-AV-CH'!$H$6:$H$2006,$N373)="","",INDEX('DM01-AV-CH'!$H$6:$H$2006,$N373)))</f>
        <v/>
      </c>
      <c r="AO373" s="98" t="str" cm="1">
        <f t="array" ref="AO373">IF($N373="-","",IF(INDEX('DM01-AV-CH'!$I$6:$I$2006,$N373)="","",INDEX('DM01-AV-CH'!$I$6:$I$2006,$N373)))</f>
        <v/>
      </c>
    </row>
    <row r="374" spans="1:41" x14ac:dyDescent="0.25">
      <c r="A374" s="201">
        <v>369</v>
      </c>
      <c r="B374" s="148" t="str" cm="1">
        <f t="array" ref="B374">IF(A374="","",INDEX(Korrelation!$E$4:$E$2004,A374))</f>
        <v>179</v>
      </c>
      <c r="C374" s="148">
        <f t="shared" si="50"/>
        <v>0</v>
      </c>
      <c r="D374" s="148">
        <f t="shared" si="51"/>
        <v>0</v>
      </c>
      <c r="E374" s="148">
        <f t="shared" si="52"/>
        <v>179</v>
      </c>
      <c r="F374" s="148" t="str">
        <f t="shared" si="53"/>
        <v/>
      </c>
      <c r="G374" s="148" t="str">
        <f t="shared" si="54"/>
        <v/>
      </c>
      <c r="H374" s="148" t="str" cm="1">
        <f t="array" ref="H374">IF(A374="","",INDEX(Korrelation!$F$4:$F$2004,A374))</f>
        <v>-</v>
      </c>
      <c r="I374" s="148">
        <f t="shared" si="55"/>
        <v>0</v>
      </c>
      <c r="J374" s="148">
        <f t="shared" si="56"/>
        <v>0</v>
      </c>
      <c r="K374" s="148" t="str">
        <f t="shared" si="57"/>
        <v/>
      </c>
      <c r="L374" s="148" t="str">
        <f t="shared" si="58"/>
        <v/>
      </c>
      <c r="M374" s="148" t="str">
        <f t="shared" si="59"/>
        <v/>
      </c>
      <c r="N374" s="148" t="str" cm="1">
        <f t="array" ref="N374">IF(A374="","",INDEX(Korrelation!$G$4:$G$2004,A374))</f>
        <v>-</v>
      </c>
      <c r="O374" s="148"/>
      <c r="P374" s="68" t="str" cm="1">
        <f t="array" aca="1" ref="P374" ca="1">IF(E374="",IF(K374="","",HYPERLINK("#DMAV_Dienste!"&amp;RIGHT(CELL("adresse",OFFSET(DMAV_Dienste!$E$6,K374-1,0)),LEN(CELL("adresse",OFFSET(DMAV_Dienste!$E$6,K374-1,0)))-FIND("!",CELL("adresse",OFFSET(DMAV_Dienste!$E$6,K374-1,0)))),"Dienst")),HYPERLINK("#DMAV_Modell!"&amp;RIGHT(CELL("adresse",OFFSET(DMAV_Modell!$G$6,E374-1,0)),LEN(CELL("adresse",OFFSET(DMAV_Modell!$G$6,E374-1,0)))-FIND("!",CELL("adresse",OFFSET(DMAV_Modell!$G$6,E374-1,0)))),"Modell"))</f>
        <v>Modell</v>
      </c>
      <c r="Q374" s="85" t="str" cm="1">
        <f t="array" ref="Q374">IF(E374="",IF(K374="","",IF(INDEX(DMAV_Dienste!$H$6:$H$2006,K374)="","",INDEX(DMAV_Dienste!$H$6:$H$2006,K374))),IF(INDEX(DMAV_Modell!$J$6:$J$2006,E374)="","",INDEX(DMAV_Modell!$J$6:$J$2006,E374)))</f>
        <v>ASSOCIATION</v>
      </c>
      <c r="R374" s="86" t="str" cm="1">
        <f t="array" ref="R374">IF(E374="",IF(K374="","",IF(INDEX(DMAV_Dienste!$G$6:$G$2006,K374)="","",INDEX(DMAV_Dienste!$G$6:$G$2006,K374))),IF(INDEX(DMAV_Modell!$I$6:$I$2006,E374)="","",INDEX(DMAV_Modell!$I$6:$I$2006,E374)))</f>
        <v>HoheitsgrenzenAV</v>
      </c>
      <c r="S374" s="86" t="str" cm="1">
        <f t="array" ref="S374">IF(E374="",IF(K374="","",IF(INDEX(DMAV_Dienste!$I$6:$I$2006,K374)="","",INDEX(DMAV_Dienste!$I$6:$I$2006,K374))),IF(INDEX(DMAV_Modell!$K$6:$K$2006,E374)="","",INDEX(DMAV_Modell!$K$6:$K$2006,E374)))</f>
        <v>Vorgaenger_Nachfolger_ProjGemeindegrenzabschnitt</v>
      </c>
      <c r="T374" s="86" t="str" cm="1">
        <f t="array" ref="T374">IF(E374="",IF(K374="","",IF(INDEX(DMAV_Dienste!$L$6:$L$2006,K374)="","",INDEX(DMAV_Dienste!$L$6:$L$2006,K374))),IF(INDEX(DMAV_Modell!$N$6:$N$2006,E374)="","",INDEX(DMAV_Modell!$N$6:$N$2006,E374)))</f>
        <v>Vorgaenger</v>
      </c>
      <c r="U374" s="87" t="str" cm="1">
        <f t="array" aca="1" ref="U374" ca="1">IF(AND(F374="",L374=""),"",HYPERLINK("#"&amp;RIGHT(CELL("dateiname"),LEN(CELL("dateiname"))-FIND("]",CELL("dateiname")))&amp;"!"&amp;CELL("adresse",OFFSET($F$6,MATCH(IF(F374="",L374,F374),$E$6:$E$2000,0)-1,4)),"STRUCT"))</f>
        <v/>
      </c>
      <c r="V374" s="88" t="str" cm="1">
        <f t="array" aca="1" ref="V374" ca="1">IF(AND(G374="",M374=""),"",HYPERLINK("#"&amp;RIGHT(CELL("dateiname"),LEN(CELL("dateiname"))-FIND("]",CELL("dateiname")))&amp;"!"&amp;CELL("adresse",OFFSET($G$6,MATCH(IF(G374="",M374,G374),$E$6:$E$2000,0)-1,3)),"SUBSTRUCT"))</f>
        <v/>
      </c>
      <c r="X374" s="104"/>
      <c r="Z374" s="117"/>
      <c r="AA374" s="118"/>
      <c r="AB374" s="119"/>
      <c r="AC374" s="120"/>
      <c r="AE374" s="109"/>
      <c r="AF374" s="110"/>
      <c r="AG374" s="111"/>
      <c r="AH374" s="112"/>
      <c r="AJ374" s="101"/>
      <c r="AL374" s="68" t="str" cm="1">
        <f t="array" aca="1" ref="AL374" ca="1">IF(N374="-","",HYPERLINK("#'DM01-AV-CH'!"&amp;RIGHT(CELL("adresse",OFFSET('DM01-AV-CH'!$G$6,N374-1,0)),LEN(CELL("adresse",OFFSET('DM01-AV-CH'!$G$6,N374-1,0)))-FIND("!",CELL("adresse",OFFSET('DM01-AV-CH'!$G$6,N374-1,0)))),"Modell"))</f>
        <v/>
      </c>
      <c r="AM374" s="96" t="str" cm="1">
        <f t="array" ref="AM374">IF($N374="-","",IF(INDEX('DM01-AV-CH'!$G$6:$G$2006,$N374)="","",INDEX('DM01-AV-CH'!$G$6:$G$2006,$N374)))</f>
        <v/>
      </c>
      <c r="AN374" s="97" t="str" cm="1">
        <f t="array" ref="AN374">IF($N374="-","",IF(INDEX('DM01-AV-CH'!$H$6:$H$2006,$N374)="","",INDEX('DM01-AV-CH'!$H$6:$H$2006,$N374)))</f>
        <v/>
      </c>
      <c r="AO374" s="98" t="str" cm="1">
        <f t="array" ref="AO374">IF($N374="-","",IF(INDEX('DM01-AV-CH'!$I$6:$I$2006,$N374)="","",INDEX('DM01-AV-CH'!$I$6:$I$2006,$N374)))</f>
        <v/>
      </c>
    </row>
    <row r="375" spans="1:41" x14ac:dyDescent="0.25">
      <c r="A375" s="201">
        <v>370</v>
      </c>
      <c r="B375" s="148" t="str" cm="1">
        <f t="array" ref="B375">IF(A375="","",INDEX(Korrelation!$E$4:$E$2004,A375))</f>
        <v>180</v>
      </c>
      <c r="C375" s="148">
        <f t="shared" si="50"/>
        <v>0</v>
      </c>
      <c r="D375" s="148">
        <f t="shared" si="51"/>
        <v>0</v>
      </c>
      <c r="E375" s="148">
        <f t="shared" si="52"/>
        <v>180</v>
      </c>
      <c r="F375" s="148" t="str">
        <f t="shared" si="53"/>
        <v/>
      </c>
      <c r="G375" s="148" t="str">
        <f t="shared" si="54"/>
        <v/>
      </c>
      <c r="H375" s="148" t="str" cm="1">
        <f t="array" ref="H375">IF(A375="","",INDEX(Korrelation!$F$4:$F$2004,A375))</f>
        <v>-</v>
      </c>
      <c r="I375" s="148">
        <f t="shared" si="55"/>
        <v>0</v>
      </c>
      <c r="J375" s="148">
        <f t="shared" si="56"/>
        <v>0</v>
      </c>
      <c r="K375" s="148" t="str">
        <f t="shared" si="57"/>
        <v/>
      </c>
      <c r="L375" s="148" t="str">
        <f t="shared" si="58"/>
        <v/>
      </c>
      <c r="M375" s="148" t="str">
        <f t="shared" si="59"/>
        <v/>
      </c>
      <c r="N375" s="148" t="str" cm="1">
        <f t="array" ref="N375">IF(A375="","",INDEX(Korrelation!$G$4:$G$2004,A375))</f>
        <v>-</v>
      </c>
      <c r="O375" s="148"/>
      <c r="P375" s="68" t="str" cm="1">
        <f t="array" aca="1" ref="P375" ca="1">IF(E375="",IF(K375="","",HYPERLINK("#DMAV_Dienste!"&amp;RIGHT(CELL("adresse",OFFSET(DMAV_Dienste!$E$6,K375-1,0)),LEN(CELL("adresse",OFFSET(DMAV_Dienste!$E$6,K375-1,0)))-FIND("!",CELL("adresse",OFFSET(DMAV_Dienste!$E$6,K375-1,0)))),"Dienst")),HYPERLINK("#DMAV_Modell!"&amp;RIGHT(CELL("adresse",OFFSET(DMAV_Modell!$G$6,E375-1,0)),LEN(CELL("adresse",OFFSET(DMAV_Modell!$G$6,E375-1,0)))-FIND("!",CELL("adresse",OFFSET(DMAV_Modell!$G$6,E375-1,0)))),"Modell"))</f>
        <v>Modell</v>
      </c>
      <c r="Q375" s="85" t="str" cm="1">
        <f t="array" ref="Q375">IF(E375="",IF(K375="","",IF(INDEX(DMAV_Dienste!$H$6:$H$2006,K375)="","",INDEX(DMAV_Dienste!$H$6:$H$2006,K375))),IF(INDEX(DMAV_Modell!$J$6:$J$2006,E375)="","",INDEX(DMAV_Modell!$J$6:$J$2006,E375)))</f>
        <v>ASSOCIATION</v>
      </c>
      <c r="R375" s="86" t="str" cm="1">
        <f t="array" ref="R375">IF(E375="",IF(K375="","",IF(INDEX(DMAV_Dienste!$G$6:$G$2006,K375)="","",INDEX(DMAV_Dienste!$G$6:$G$2006,K375))),IF(INDEX(DMAV_Modell!$I$6:$I$2006,E375)="","",INDEX(DMAV_Modell!$I$6:$I$2006,E375)))</f>
        <v>HoheitsgrenzenAV</v>
      </c>
      <c r="S375" s="86" t="str" cm="1">
        <f t="array" ref="S375">IF(E375="",IF(K375="","",IF(INDEX(DMAV_Dienste!$I$6:$I$2006,K375)="","",INDEX(DMAV_Dienste!$I$6:$I$2006,K375))),IF(INDEX(DMAV_Modell!$K$6:$K$2006,E375)="","",INDEX(DMAV_Modell!$K$6:$K$2006,E375)))</f>
        <v>Vorgaenger_Nachfolger_ProjGemeindegrenzabschnitt</v>
      </c>
      <c r="T375" s="86" t="str" cm="1">
        <f t="array" ref="T375">IF(E375="",IF(K375="","",IF(INDEX(DMAV_Dienste!$L$6:$L$2006,K375)="","",INDEX(DMAV_Dienste!$L$6:$L$2006,K375))),IF(INDEX(DMAV_Modell!$N$6:$N$2006,E375)="","",INDEX(DMAV_Modell!$N$6:$N$2006,E375)))</f>
        <v>Nachfolger</v>
      </c>
      <c r="U375" s="87" t="str" cm="1">
        <f t="array" aca="1" ref="U375" ca="1">IF(AND(F375="",L375=""),"",HYPERLINK("#"&amp;RIGHT(CELL("dateiname"),LEN(CELL("dateiname"))-FIND("]",CELL("dateiname")))&amp;"!"&amp;CELL("adresse",OFFSET($F$6,MATCH(IF(F375="",L375,F375),$E$6:$E$2000,0)-1,4)),"STRUCT"))</f>
        <v/>
      </c>
      <c r="V375" s="88" t="str" cm="1">
        <f t="array" aca="1" ref="V375" ca="1">IF(AND(G375="",M375=""),"",HYPERLINK("#"&amp;RIGHT(CELL("dateiname"),LEN(CELL("dateiname"))-FIND("]",CELL("dateiname")))&amp;"!"&amp;CELL("adresse",OFFSET($G$6,MATCH(IF(G375="",M375,G375),$E$6:$E$2000,0)-1,3)),"SUBSTRUCT"))</f>
        <v/>
      </c>
      <c r="X375" s="104"/>
      <c r="Z375" s="117"/>
      <c r="AA375" s="118"/>
      <c r="AB375" s="119"/>
      <c r="AC375" s="120"/>
      <c r="AE375" s="109"/>
      <c r="AF375" s="110"/>
      <c r="AG375" s="111"/>
      <c r="AH375" s="112"/>
      <c r="AJ375" s="101"/>
      <c r="AL375" s="68" t="str" cm="1">
        <f t="array" aca="1" ref="AL375" ca="1">IF(N375="-","",HYPERLINK("#'DM01-AV-CH'!"&amp;RIGHT(CELL("adresse",OFFSET('DM01-AV-CH'!$G$6,N375-1,0)),LEN(CELL("adresse",OFFSET('DM01-AV-CH'!$G$6,N375-1,0)))-FIND("!",CELL("adresse",OFFSET('DM01-AV-CH'!$G$6,N375-1,0)))),"Modell"))</f>
        <v/>
      </c>
      <c r="AM375" s="96" t="str" cm="1">
        <f t="array" ref="AM375">IF($N375="-","",IF(INDEX('DM01-AV-CH'!$G$6:$G$2006,$N375)="","",INDEX('DM01-AV-CH'!$G$6:$G$2006,$N375)))</f>
        <v/>
      </c>
      <c r="AN375" s="97" t="str" cm="1">
        <f t="array" ref="AN375">IF($N375="-","",IF(INDEX('DM01-AV-CH'!$H$6:$H$2006,$N375)="","",INDEX('DM01-AV-CH'!$H$6:$H$2006,$N375)))</f>
        <v/>
      </c>
      <c r="AO375" s="98" t="str" cm="1">
        <f t="array" ref="AO375">IF($N375="-","",IF(INDEX('DM01-AV-CH'!$I$6:$I$2006,$N375)="","",INDEX('DM01-AV-CH'!$I$6:$I$2006,$N375)))</f>
        <v/>
      </c>
    </row>
    <row r="376" spans="1:41" x14ac:dyDescent="0.25">
      <c r="A376" s="201">
        <v>371</v>
      </c>
      <c r="B376" s="148" t="str" cm="1">
        <f t="array" ref="B376">IF(A376="","",INDEX(Korrelation!$E$4:$E$2004,A376))</f>
        <v>181</v>
      </c>
      <c r="C376" s="148">
        <f t="shared" si="50"/>
        <v>0</v>
      </c>
      <c r="D376" s="148">
        <f t="shared" si="51"/>
        <v>0</v>
      </c>
      <c r="E376" s="148">
        <f t="shared" si="52"/>
        <v>181</v>
      </c>
      <c r="F376" s="148" t="str">
        <f t="shared" si="53"/>
        <v/>
      </c>
      <c r="G376" s="148" t="str">
        <f t="shared" si="54"/>
        <v/>
      </c>
      <c r="H376" s="148" t="str" cm="1">
        <f t="array" ref="H376">IF(A376="","",INDEX(Korrelation!$F$4:$F$2004,A376))</f>
        <v>-</v>
      </c>
      <c r="I376" s="148">
        <f t="shared" si="55"/>
        <v>0</v>
      </c>
      <c r="J376" s="148">
        <f t="shared" si="56"/>
        <v>0</v>
      </c>
      <c r="K376" s="148" t="str">
        <f t="shared" si="57"/>
        <v/>
      </c>
      <c r="L376" s="148" t="str">
        <f t="shared" si="58"/>
        <v/>
      </c>
      <c r="M376" s="148" t="str">
        <f t="shared" si="59"/>
        <v/>
      </c>
      <c r="N376" s="148" t="str" cm="1">
        <f t="array" ref="N376">IF(A376="","",INDEX(Korrelation!$G$4:$G$2004,A376))</f>
        <v>-</v>
      </c>
      <c r="O376" s="148"/>
      <c r="P376" s="68" t="str" cm="1">
        <f t="array" aca="1" ref="P376" ca="1">IF(E376="",IF(K376="","",HYPERLINK("#DMAV_Dienste!"&amp;RIGHT(CELL("adresse",OFFSET(DMAV_Dienste!$E$6,K376-1,0)),LEN(CELL("adresse",OFFSET(DMAV_Dienste!$E$6,K376-1,0)))-FIND("!",CELL("adresse",OFFSET(DMAV_Dienste!$E$6,K376-1,0)))),"Dienst")),HYPERLINK("#DMAV_Modell!"&amp;RIGHT(CELL("adresse",OFFSET(DMAV_Modell!$G$6,E376-1,0)),LEN(CELL("adresse",OFFSET(DMAV_Modell!$G$6,E376-1,0)))-FIND("!",CELL("adresse",OFFSET(DMAV_Modell!$G$6,E376-1,0)))),"Modell"))</f>
        <v>Modell</v>
      </c>
      <c r="Q376" s="85" t="str" cm="1">
        <f t="array" ref="Q376">IF(E376="",IF(K376="","",IF(INDEX(DMAV_Dienste!$H$6:$H$2006,K376)="","",INDEX(DMAV_Dienste!$H$6:$H$2006,K376))),IF(INDEX(DMAV_Modell!$J$6:$J$2006,E376)="","",INDEX(DMAV_Modell!$J$6:$J$2006,E376)))</f>
        <v>VIEW</v>
      </c>
      <c r="R376" s="86" t="str" cm="1">
        <f t="array" ref="R376">IF(E376="",IF(K376="","",IF(INDEX(DMAV_Dienste!$G$6:$G$2006,K376)="","",INDEX(DMAV_Dienste!$G$6:$G$2006,K376))),IF(INDEX(DMAV_Modell!$I$6:$I$2006,E376)="","",INDEX(DMAV_Modell!$I$6:$I$2006,E376)))</f>
        <v>HoheitsgrenzenAV</v>
      </c>
      <c r="S376" s="86" t="str" cm="1">
        <f t="array" ref="S376">IF(E376="",IF(K376="","",IF(INDEX(DMAV_Dienste!$I$6:$I$2006,K376)="","",INDEX(DMAV_Dienste!$I$6:$I$2006,K376))),IF(INDEX(DMAV_Modell!$K$6:$K$2006,E376)="","",INDEX(DMAV_Modell!$K$6:$K$2006,E376)))</f>
        <v>Gemeindegrenzabschnitt_Projektiert</v>
      </c>
      <c r="T376" s="86" t="str" cm="1">
        <f t="array" ref="T376">IF(E376="",IF(K376="","",IF(INDEX(DMAV_Dienste!$L$6:$L$2006,K376)="","",INDEX(DMAV_Dienste!$L$6:$L$2006,K376))),IF(INDEX(DMAV_Modell!$N$6:$N$2006,E376)="","",INDEX(DMAV_Modell!$N$6:$N$2006,E376)))</f>
        <v>PROJECTION OF</v>
      </c>
      <c r="U376" s="87" t="str" cm="1">
        <f t="array" aca="1" ref="U376" ca="1">IF(AND(F376="",L376=""),"",HYPERLINK("#"&amp;RIGHT(CELL("dateiname"),LEN(CELL("dateiname"))-FIND("]",CELL("dateiname")))&amp;"!"&amp;CELL("adresse",OFFSET($F$6,MATCH(IF(F376="",L376,F376),$E$6:$E$2000,0)-1,4)),"STRUCT"))</f>
        <v/>
      </c>
      <c r="V376" s="88" t="str" cm="1">
        <f t="array" aca="1" ref="V376" ca="1">IF(AND(G376="",M376=""),"",HYPERLINK("#"&amp;RIGHT(CELL("dateiname"),LEN(CELL("dateiname"))-FIND("]",CELL("dateiname")))&amp;"!"&amp;CELL("adresse",OFFSET($G$6,MATCH(IF(G376="",M376,G376),$E$6:$E$2000,0)-1,3)),"SUBSTRUCT"))</f>
        <v/>
      </c>
      <c r="X376" s="104"/>
      <c r="Z376" s="117"/>
      <c r="AA376" s="118"/>
      <c r="AB376" s="119"/>
      <c r="AC376" s="120"/>
      <c r="AE376" s="109"/>
      <c r="AF376" s="110"/>
      <c r="AG376" s="111"/>
      <c r="AH376" s="112"/>
      <c r="AJ376" s="101"/>
      <c r="AL376" s="68" t="str" cm="1">
        <f t="array" aca="1" ref="AL376" ca="1">IF(N376="-","",HYPERLINK("#'DM01-AV-CH'!"&amp;RIGHT(CELL("adresse",OFFSET('DM01-AV-CH'!$G$6,N376-1,0)),LEN(CELL("adresse",OFFSET('DM01-AV-CH'!$G$6,N376-1,0)))-FIND("!",CELL("adresse",OFFSET('DM01-AV-CH'!$G$6,N376-1,0)))),"Modell"))</f>
        <v/>
      </c>
      <c r="AM376" s="96" t="str" cm="1">
        <f t="array" ref="AM376">IF($N376="-","",IF(INDEX('DM01-AV-CH'!$G$6:$G$2006,$N376)="","",INDEX('DM01-AV-CH'!$G$6:$G$2006,$N376)))</f>
        <v/>
      </c>
      <c r="AN376" s="97" t="str" cm="1">
        <f t="array" ref="AN376">IF($N376="-","",IF(INDEX('DM01-AV-CH'!$H$6:$H$2006,$N376)="","",INDEX('DM01-AV-CH'!$H$6:$H$2006,$N376)))</f>
        <v/>
      </c>
      <c r="AO376" s="98" t="str" cm="1">
        <f t="array" ref="AO376">IF($N376="-","",IF(INDEX('DM01-AV-CH'!$I$6:$I$2006,$N376)="","",INDEX('DM01-AV-CH'!$I$6:$I$2006,$N376)))</f>
        <v/>
      </c>
    </row>
    <row r="377" spans="1:41" x14ac:dyDescent="0.25">
      <c r="A377" s="201">
        <v>372</v>
      </c>
      <c r="B377" s="148" t="str" cm="1">
        <f t="array" ref="B377">IF(A377="","",INDEX(Korrelation!$E$4:$E$2004,A377))</f>
        <v>182</v>
      </c>
      <c r="C377" s="148">
        <f t="shared" si="50"/>
        <v>0</v>
      </c>
      <c r="D377" s="148">
        <f t="shared" si="51"/>
        <v>0</v>
      </c>
      <c r="E377" s="148">
        <f t="shared" si="52"/>
        <v>182</v>
      </c>
      <c r="F377" s="148" t="str">
        <f t="shared" si="53"/>
        <v/>
      </c>
      <c r="G377" s="148" t="str">
        <f t="shared" si="54"/>
        <v/>
      </c>
      <c r="H377" s="148" t="str" cm="1">
        <f t="array" ref="H377">IF(A377="","",INDEX(Korrelation!$F$4:$F$2004,A377))</f>
        <v>-</v>
      </c>
      <c r="I377" s="148">
        <f t="shared" si="55"/>
        <v>0</v>
      </c>
      <c r="J377" s="148">
        <f t="shared" si="56"/>
        <v>0</v>
      </c>
      <c r="K377" s="148" t="str">
        <f t="shared" si="57"/>
        <v/>
      </c>
      <c r="L377" s="148" t="str">
        <f t="shared" si="58"/>
        <v/>
      </c>
      <c r="M377" s="148" t="str">
        <f t="shared" si="59"/>
        <v/>
      </c>
      <c r="N377" s="148" t="str" cm="1">
        <f t="array" ref="N377">IF(A377="","",INDEX(Korrelation!$G$4:$G$2004,A377))</f>
        <v>-</v>
      </c>
      <c r="O377" s="148"/>
      <c r="P377" s="68" t="str" cm="1">
        <f t="array" aca="1" ref="P377" ca="1">IF(E377="",IF(K377="","",HYPERLINK("#DMAV_Dienste!"&amp;RIGHT(CELL("adresse",OFFSET(DMAV_Dienste!$E$6,K377-1,0)),LEN(CELL("adresse",OFFSET(DMAV_Dienste!$E$6,K377-1,0)))-FIND("!",CELL("adresse",OFFSET(DMAV_Dienste!$E$6,K377-1,0)))),"Dienst")),HYPERLINK("#DMAV_Modell!"&amp;RIGHT(CELL("adresse",OFFSET(DMAV_Modell!$G$6,E377-1,0)),LEN(CELL("adresse",OFFSET(DMAV_Modell!$G$6,E377-1,0)))-FIND("!",CELL("adresse",OFFSET(DMAV_Modell!$G$6,E377-1,0)))),"Modell"))</f>
        <v>Modell</v>
      </c>
      <c r="Q377" s="85" t="str" cm="1">
        <f t="array" ref="Q377">IF(E377="",IF(K377="","",IF(INDEX(DMAV_Dienste!$H$6:$H$2006,K377)="","",INDEX(DMAV_Dienste!$H$6:$H$2006,K377))),IF(INDEX(DMAV_Modell!$J$6:$J$2006,E377)="","",INDEX(DMAV_Modell!$J$6:$J$2006,E377)))</f>
        <v>VIEW</v>
      </c>
      <c r="R377" s="86" t="str" cm="1">
        <f t="array" ref="R377">IF(E377="",IF(K377="","",IF(INDEX(DMAV_Dienste!$G$6:$G$2006,K377)="","",INDEX(DMAV_Dienste!$G$6:$G$2006,K377))),IF(INDEX(DMAV_Modell!$I$6:$I$2006,E377)="","",INDEX(DMAV_Modell!$I$6:$I$2006,E377)))</f>
        <v>HoheitsgrenzenAV</v>
      </c>
      <c r="S377" s="86" t="str" cm="1">
        <f t="array" ref="S377">IF(E377="",IF(K377="","",IF(INDEX(DMAV_Dienste!$I$6:$I$2006,K377)="","",INDEX(DMAV_Dienste!$I$6:$I$2006,K377))),IF(INDEX(DMAV_Modell!$K$6:$K$2006,E377)="","",INDEX(DMAV_Modell!$K$6:$K$2006,E377)))</f>
        <v>Gemeindegrenzabschnitt_Projektiert</v>
      </c>
      <c r="T377" s="86" t="str" cm="1">
        <f t="array" ref="T377">IF(E377="",IF(K377="","",IF(INDEX(DMAV_Dienste!$L$6:$L$2006,K377)="","",INDEX(DMAV_Dienste!$L$6:$L$2006,K377))),IF(INDEX(DMAV_Modell!$N$6:$N$2006,E377)="","",INDEX(DMAV_Modell!$N$6:$N$2006,E377)))</f>
        <v>WHERE DEFINED(@PH1@) AND NOT(DEFINED(@PH2@))</v>
      </c>
      <c r="U377" s="87" t="str" cm="1">
        <f t="array" aca="1" ref="U377" ca="1">IF(AND(F377="",L377=""),"",HYPERLINK("#"&amp;RIGHT(CELL("dateiname"),LEN(CELL("dateiname"))-FIND("]",CELL("dateiname")))&amp;"!"&amp;CELL("adresse",OFFSET($F$6,MATCH(IF(F377="",L377,F377),$E$6:$E$2000,0)-1,4)),"STRUCT"))</f>
        <v/>
      </c>
      <c r="V377" s="88" t="str" cm="1">
        <f t="array" aca="1" ref="V377" ca="1">IF(AND(G377="",M377=""),"",HYPERLINK("#"&amp;RIGHT(CELL("dateiname"),LEN(CELL("dateiname"))-FIND("]",CELL("dateiname")))&amp;"!"&amp;CELL("adresse",OFFSET($G$6,MATCH(IF(G377="",M377,G377),$E$6:$E$2000,0)-1,3)),"SUBSTRUCT"))</f>
        <v/>
      </c>
      <c r="X377" s="104"/>
      <c r="Z377" s="117"/>
      <c r="AA377" s="118"/>
      <c r="AB377" s="119"/>
      <c r="AC377" s="120"/>
      <c r="AE377" s="109"/>
      <c r="AF377" s="110"/>
      <c r="AG377" s="111"/>
      <c r="AH377" s="112"/>
      <c r="AJ377" s="101"/>
      <c r="AL377" s="68" t="str" cm="1">
        <f t="array" aca="1" ref="AL377" ca="1">IF(N377="-","",HYPERLINK("#'DM01-AV-CH'!"&amp;RIGHT(CELL("adresse",OFFSET('DM01-AV-CH'!$G$6,N377-1,0)),LEN(CELL("adresse",OFFSET('DM01-AV-CH'!$G$6,N377-1,0)))-FIND("!",CELL("adresse",OFFSET('DM01-AV-CH'!$G$6,N377-1,0)))),"Modell"))</f>
        <v/>
      </c>
      <c r="AM377" s="96" t="str" cm="1">
        <f t="array" ref="AM377">IF($N377="-","",IF(INDEX('DM01-AV-CH'!$G$6:$G$2006,$N377)="","",INDEX('DM01-AV-CH'!$G$6:$G$2006,$N377)))</f>
        <v/>
      </c>
      <c r="AN377" s="97" t="str" cm="1">
        <f t="array" ref="AN377">IF($N377="-","",IF(INDEX('DM01-AV-CH'!$H$6:$H$2006,$N377)="","",INDEX('DM01-AV-CH'!$H$6:$H$2006,$N377)))</f>
        <v/>
      </c>
      <c r="AO377" s="98" t="str" cm="1">
        <f t="array" ref="AO377">IF($N377="-","",IF(INDEX('DM01-AV-CH'!$I$6:$I$2006,$N377)="","",INDEX('DM01-AV-CH'!$I$6:$I$2006,$N377)))</f>
        <v/>
      </c>
    </row>
    <row r="378" spans="1:41" x14ac:dyDescent="0.25">
      <c r="A378" s="201">
        <v>373</v>
      </c>
      <c r="B378" s="148" t="str" cm="1">
        <f t="array" ref="B378">IF(A378="","",INDEX(Korrelation!$E$4:$E$2004,A378))</f>
        <v>183</v>
      </c>
      <c r="C378" s="148">
        <f t="shared" si="50"/>
        <v>0</v>
      </c>
      <c r="D378" s="148">
        <f t="shared" si="51"/>
        <v>0</v>
      </c>
      <c r="E378" s="148">
        <f t="shared" si="52"/>
        <v>183</v>
      </c>
      <c r="F378" s="148" t="str">
        <f t="shared" si="53"/>
        <v/>
      </c>
      <c r="G378" s="148" t="str">
        <f t="shared" si="54"/>
        <v/>
      </c>
      <c r="H378" s="148" t="str" cm="1">
        <f t="array" ref="H378">IF(A378="","",INDEX(Korrelation!$F$4:$F$2004,A378))</f>
        <v>-</v>
      </c>
      <c r="I378" s="148">
        <f t="shared" si="55"/>
        <v>0</v>
      </c>
      <c r="J378" s="148">
        <f t="shared" si="56"/>
        <v>0</v>
      </c>
      <c r="K378" s="148" t="str">
        <f t="shared" si="57"/>
        <v/>
      </c>
      <c r="L378" s="148" t="str">
        <f t="shared" si="58"/>
        <v/>
      </c>
      <c r="M378" s="148" t="str">
        <f t="shared" si="59"/>
        <v/>
      </c>
      <c r="N378" s="148" t="str" cm="1">
        <f t="array" ref="N378">IF(A378="","",INDEX(Korrelation!$G$4:$G$2004,A378))</f>
        <v>-</v>
      </c>
      <c r="O378" s="148"/>
      <c r="P378" s="68" t="str" cm="1">
        <f t="array" aca="1" ref="P378" ca="1">IF(E378="",IF(K378="","",HYPERLINK("#DMAV_Dienste!"&amp;RIGHT(CELL("adresse",OFFSET(DMAV_Dienste!$E$6,K378-1,0)),LEN(CELL("adresse",OFFSET(DMAV_Dienste!$E$6,K378-1,0)))-FIND("!",CELL("adresse",OFFSET(DMAV_Dienste!$E$6,K378-1,0)))),"Dienst")),HYPERLINK("#DMAV_Modell!"&amp;RIGHT(CELL("adresse",OFFSET(DMAV_Modell!$G$6,E378-1,0)),LEN(CELL("adresse",OFFSET(DMAV_Modell!$G$6,E378-1,0)))-FIND("!",CELL("adresse",OFFSET(DMAV_Modell!$G$6,E378-1,0)))),"Modell"))</f>
        <v>Modell</v>
      </c>
      <c r="Q378" s="85" t="str" cm="1">
        <f t="array" ref="Q378">IF(E378="",IF(K378="","",IF(INDEX(DMAV_Dienste!$H$6:$H$2006,K378)="","",INDEX(DMAV_Dienste!$H$6:$H$2006,K378))),IF(INDEX(DMAV_Modell!$J$6:$J$2006,E378)="","",INDEX(DMAV_Modell!$J$6:$J$2006,E378)))</f>
        <v>VIEW</v>
      </c>
      <c r="R378" s="86" t="str" cm="1">
        <f t="array" ref="R378">IF(E378="",IF(K378="","",IF(INDEX(DMAV_Dienste!$G$6:$G$2006,K378)="","",INDEX(DMAV_Dienste!$G$6:$G$2006,K378))),IF(INDEX(DMAV_Modell!$I$6:$I$2006,E378)="","",INDEX(DMAV_Modell!$I$6:$I$2006,E378)))</f>
        <v>HoheitsgrenzenAV</v>
      </c>
      <c r="S378" s="86" t="str" cm="1">
        <f t="array" ref="S378">IF(E378="",IF(K378="","",IF(INDEX(DMAV_Dienste!$I$6:$I$2006,K378)="","",INDEX(DMAV_Dienste!$I$6:$I$2006,K378))),IF(INDEX(DMAV_Modell!$K$6:$K$2006,E378)="","",INDEX(DMAV_Modell!$K$6:$K$2006,E378)))</f>
        <v>Gemeindegrenzabschnitt_Projektiert</v>
      </c>
      <c r="T378" s="86" t="str" cm="1">
        <f t="array" ref="T378">IF(E378="",IF(K378="","",IF(INDEX(DMAV_Dienste!$L$6:$L$2006,K378)="","",INDEX(DMAV_Dienste!$L$6:$L$2006,K378))),IF(INDEX(DMAV_Modell!$N$6:$N$2006,E378)="","",INDEX(DMAV_Modell!$N$6:$N$2006,E378)))</f>
        <v>= ALL OF</v>
      </c>
      <c r="U378" s="87" t="str" cm="1">
        <f t="array" aca="1" ref="U378" ca="1">IF(AND(F378="",L378=""),"",HYPERLINK("#"&amp;RIGHT(CELL("dateiname"),LEN(CELL("dateiname"))-FIND("]",CELL("dateiname")))&amp;"!"&amp;CELL("adresse",OFFSET($F$6,MATCH(IF(F378="",L378,F378),$E$6:$E$2000,0)-1,4)),"STRUCT"))</f>
        <v/>
      </c>
      <c r="V378" s="88" t="str" cm="1">
        <f t="array" aca="1" ref="V378" ca="1">IF(AND(G378="",M378=""),"",HYPERLINK("#"&amp;RIGHT(CELL("dateiname"),LEN(CELL("dateiname"))-FIND("]",CELL("dateiname")))&amp;"!"&amp;CELL("adresse",OFFSET($G$6,MATCH(IF(G378="",M378,G378),$E$6:$E$2000,0)-1,3)),"SUBSTRUCT"))</f>
        <v/>
      </c>
      <c r="X378" s="104"/>
      <c r="Z378" s="117"/>
      <c r="AA378" s="118"/>
      <c r="AB378" s="119"/>
      <c r="AC378" s="120"/>
      <c r="AE378" s="109"/>
      <c r="AF378" s="110"/>
      <c r="AG378" s="111"/>
      <c r="AH378" s="112"/>
      <c r="AJ378" s="101"/>
      <c r="AL378" s="68" t="str" cm="1">
        <f t="array" aca="1" ref="AL378" ca="1">IF(N378="-","",HYPERLINK("#'DM01-AV-CH'!"&amp;RIGHT(CELL("adresse",OFFSET('DM01-AV-CH'!$G$6,N378-1,0)),LEN(CELL("adresse",OFFSET('DM01-AV-CH'!$G$6,N378-1,0)))-FIND("!",CELL("adresse",OFFSET('DM01-AV-CH'!$G$6,N378-1,0)))),"Modell"))</f>
        <v/>
      </c>
      <c r="AM378" s="96" t="str" cm="1">
        <f t="array" ref="AM378">IF($N378="-","",IF(INDEX('DM01-AV-CH'!$G$6:$G$2006,$N378)="","",INDEX('DM01-AV-CH'!$G$6:$G$2006,$N378)))</f>
        <v/>
      </c>
      <c r="AN378" s="97" t="str" cm="1">
        <f t="array" ref="AN378">IF($N378="-","",IF(INDEX('DM01-AV-CH'!$H$6:$H$2006,$N378)="","",INDEX('DM01-AV-CH'!$H$6:$H$2006,$N378)))</f>
        <v/>
      </c>
      <c r="AO378" s="98" t="str" cm="1">
        <f t="array" ref="AO378">IF($N378="-","",IF(INDEX('DM01-AV-CH'!$I$6:$I$2006,$N378)="","",INDEX('DM01-AV-CH'!$I$6:$I$2006,$N378)))</f>
        <v/>
      </c>
    </row>
    <row r="379" spans="1:41" x14ac:dyDescent="0.25">
      <c r="A379" s="201">
        <v>374</v>
      </c>
      <c r="B379" s="148" t="str" cm="1">
        <f t="array" ref="B379">IF(A379="","",INDEX(Korrelation!$E$4:$E$2004,A379))</f>
        <v>184</v>
      </c>
      <c r="C379" s="148">
        <f t="shared" si="50"/>
        <v>0</v>
      </c>
      <c r="D379" s="148">
        <f t="shared" si="51"/>
        <v>0</v>
      </c>
      <c r="E379" s="148">
        <f t="shared" si="52"/>
        <v>184</v>
      </c>
      <c r="F379" s="148" t="str">
        <f t="shared" si="53"/>
        <v/>
      </c>
      <c r="G379" s="148" t="str">
        <f t="shared" si="54"/>
        <v/>
      </c>
      <c r="H379" s="148" t="str" cm="1">
        <f t="array" ref="H379">IF(A379="","",INDEX(Korrelation!$F$4:$F$2004,A379))</f>
        <v>-</v>
      </c>
      <c r="I379" s="148">
        <f t="shared" si="55"/>
        <v>0</v>
      </c>
      <c r="J379" s="148">
        <f t="shared" si="56"/>
        <v>0</v>
      </c>
      <c r="K379" s="148" t="str">
        <f t="shared" si="57"/>
        <v/>
      </c>
      <c r="L379" s="148" t="str">
        <f t="shared" si="58"/>
        <v/>
      </c>
      <c r="M379" s="148" t="str">
        <f t="shared" si="59"/>
        <v/>
      </c>
      <c r="N379" s="148" cm="1">
        <f t="array" ref="N379">IF(A379="","",INDEX(Korrelation!$G$4:$G$2004,A379))</f>
        <v>619</v>
      </c>
      <c r="O379" s="148"/>
      <c r="P379" s="68" t="str" cm="1">
        <f t="array" aca="1" ref="P379" ca="1">IF(E379="",IF(K379="","",HYPERLINK("#DMAV_Dienste!"&amp;RIGHT(CELL("adresse",OFFSET(DMAV_Dienste!$E$6,K379-1,0)),LEN(CELL("adresse",OFFSET(DMAV_Dienste!$E$6,K379-1,0)))-FIND("!",CELL("adresse",OFFSET(DMAV_Dienste!$E$6,K379-1,0)))),"Dienst")),HYPERLINK("#DMAV_Modell!"&amp;RIGHT(CELL("adresse",OFFSET(DMAV_Modell!$G$6,E379-1,0)),LEN(CELL("adresse",OFFSET(DMAV_Modell!$G$6,E379-1,0)))-FIND("!",CELL("adresse",OFFSET(DMAV_Modell!$G$6,E379-1,0)))),"Modell"))</f>
        <v>Modell</v>
      </c>
      <c r="Q379" s="85" t="str" cm="1">
        <f t="array" ref="Q379">IF(E379="",IF(K379="","",IF(INDEX(DMAV_Dienste!$H$6:$H$2006,K379)="","",INDEX(DMAV_Dienste!$H$6:$H$2006,K379))),IF(INDEX(DMAV_Modell!$J$6:$J$2006,E379)="","",INDEX(DMAV_Modell!$J$6:$J$2006,E379)))</f>
        <v>CLASS</v>
      </c>
      <c r="R379" s="86" t="str" cm="1">
        <f t="array" ref="R379">IF(E379="",IF(K379="","",IF(INDEX(DMAV_Dienste!$G$6:$G$2006,K379)="","",INDEX(DMAV_Dienste!$G$6:$G$2006,K379))),IF(INDEX(DMAV_Modell!$I$6:$I$2006,E379)="","",INDEX(DMAV_Modell!$I$6:$I$2006,E379)))</f>
        <v>HoheitsgrenzenAV</v>
      </c>
      <c r="S379" s="86" t="str" cm="1">
        <f t="array" ref="S379">IF(E379="",IF(K379="","",IF(INDEX(DMAV_Dienste!$I$6:$I$2006,K379)="","",INDEX(DMAV_Dienste!$I$6:$I$2006,K379))),IF(INDEX(DMAV_Modell!$K$6:$K$2006,E379)="","",INDEX(DMAV_Modell!$K$6:$K$2006,E379)))</f>
        <v>Bezirksgrenzabschnitt</v>
      </c>
      <c r="T379" s="86" t="str" cm="1">
        <f t="array" ref="T379">IF(E379="",IF(K379="","",IF(INDEX(DMAV_Dienste!$L$6:$L$2006,K379)="","",INDEX(DMAV_Dienste!$L$6:$L$2006,K379))),IF(INDEX(DMAV_Modell!$N$6:$N$2006,E379)="","",INDEX(DMAV_Modell!$N$6:$N$2006,E379)))</f>
        <v>Geometrie</v>
      </c>
      <c r="U379" s="87" t="str" cm="1">
        <f t="array" aca="1" ref="U379" ca="1">IF(AND(F379="",L379=""),"",HYPERLINK("#"&amp;RIGHT(CELL("dateiname"),LEN(CELL("dateiname"))-FIND("]",CELL("dateiname")))&amp;"!"&amp;CELL("adresse",OFFSET($F$6,MATCH(IF(F379="",L379,F379),$E$6:$E$2000,0)-1,4)),"STRUCT"))</f>
        <v/>
      </c>
      <c r="V379" s="88" t="str" cm="1">
        <f t="array" aca="1" ref="V379" ca="1">IF(AND(G379="",M379=""),"",HYPERLINK("#"&amp;RIGHT(CELL("dateiname"),LEN(CELL("dateiname"))-FIND("]",CELL("dateiname")))&amp;"!"&amp;CELL("adresse",OFFSET($G$6,MATCH(IF(G379="",M379,G379),$E$6:$E$2000,0)-1,3)),"SUBSTRUCT"))</f>
        <v/>
      </c>
      <c r="X379" s="104"/>
      <c r="Z379" s="117"/>
      <c r="AA379" s="118"/>
      <c r="AB379" s="119"/>
      <c r="AC379" s="120"/>
      <c r="AE379" s="109"/>
      <c r="AF379" s="110"/>
      <c r="AG379" s="111"/>
      <c r="AH379" s="112"/>
      <c r="AJ379" s="101"/>
      <c r="AL379" s="68" t="str" cm="1">
        <f t="array" aca="1" ref="AL379" ca="1">IF(N379="-","",HYPERLINK("#'DM01-AV-CH'!"&amp;RIGHT(CELL("adresse",OFFSET('DM01-AV-CH'!$G$6,N379-1,0)),LEN(CELL("adresse",OFFSET('DM01-AV-CH'!$G$6,N379-1,0)))-FIND("!",CELL("adresse",OFFSET('DM01-AV-CH'!$G$6,N379-1,0)))),"Modell"))</f>
        <v>Modell</v>
      </c>
      <c r="AM379" s="96" t="str" cm="1">
        <f t="array" ref="AM379">IF($N379="-","",IF(INDEX('DM01-AV-CH'!$G$6:$G$2006,$N379)="","",INDEX('DM01-AV-CH'!$G$6:$G$2006,$N379)))</f>
        <v>Bezirksgrenzen</v>
      </c>
      <c r="AN379" s="97" t="str" cm="1">
        <f t="array" ref="AN379">IF($N379="-","",IF(INDEX('DM01-AV-CH'!$H$6:$H$2006,$N379)="","",INDEX('DM01-AV-CH'!$H$6:$H$2006,$N379)))</f>
        <v>Bezirksgrenzabschnitt</v>
      </c>
      <c r="AO379" s="98" t="str" cm="1">
        <f t="array" ref="AO379">IF($N379="-","",IF(INDEX('DM01-AV-CH'!$I$6:$I$2006,$N379)="","",INDEX('DM01-AV-CH'!$I$6:$I$2006,$N379)))</f>
        <v>Geometrie</v>
      </c>
    </row>
    <row r="380" spans="1:41" x14ac:dyDescent="0.25">
      <c r="A380" s="201">
        <v>375</v>
      </c>
      <c r="B380" s="148" t="str" cm="1">
        <f t="array" ref="B380">IF(A380="","",INDEX(Korrelation!$E$4:$E$2004,A380))</f>
        <v>185</v>
      </c>
      <c r="C380" s="148">
        <f t="shared" si="50"/>
        <v>0</v>
      </c>
      <c r="D380" s="148">
        <f t="shared" si="51"/>
        <v>0</v>
      </c>
      <c r="E380" s="148">
        <f t="shared" si="52"/>
        <v>185</v>
      </c>
      <c r="F380" s="148" t="str">
        <f t="shared" si="53"/>
        <v/>
      </c>
      <c r="G380" s="148" t="str">
        <f t="shared" si="54"/>
        <v/>
      </c>
      <c r="H380" s="148" t="str" cm="1">
        <f t="array" ref="H380">IF(A380="","",INDEX(Korrelation!$F$4:$F$2004,A380))</f>
        <v>-</v>
      </c>
      <c r="I380" s="148">
        <f t="shared" si="55"/>
        <v>0</v>
      </c>
      <c r="J380" s="148">
        <f t="shared" si="56"/>
        <v>0</v>
      </c>
      <c r="K380" s="148" t="str">
        <f t="shared" si="57"/>
        <v/>
      </c>
      <c r="L380" s="148" t="str">
        <f t="shared" si="58"/>
        <v/>
      </c>
      <c r="M380" s="148" t="str">
        <f t="shared" si="59"/>
        <v/>
      </c>
      <c r="N380" s="148" cm="1">
        <f t="array" ref="N380">IF(A380="","",INDEX(Korrelation!$G$4:$G$2004,A380))</f>
        <v>620</v>
      </c>
      <c r="O380" s="148"/>
      <c r="P380" s="68" t="str" cm="1">
        <f t="array" aca="1" ref="P380" ca="1">IF(E380="",IF(K380="","",HYPERLINK("#DMAV_Dienste!"&amp;RIGHT(CELL("adresse",OFFSET(DMAV_Dienste!$E$6,K380-1,0)),LEN(CELL("adresse",OFFSET(DMAV_Dienste!$E$6,K380-1,0)))-FIND("!",CELL("adresse",OFFSET(DMAV_Dienste!$E$6,K380-1,0)))),"Dienst")),HYPERLINK("#DMAV_Modell!"&amp;RIGHT(CELL("adresse",OFFSET(DMAV_Modell!$G$6,E380-1,0)),LEN(CELL("adresse",OFFSET(DMAV_Modell!$G$6,E380-1,0)))-FIND("!",CELL("adresse",OFFSET(DMAV_Modell!$G$6,E380-1,0)))),"Modell"))</f>
        <v>Modell</v>
      </c>
      <c r="Q380" s="85" t="str" cm="1">
        <f t="array" ref="Q380">IF(E380="",IF(K380="","",IF(INDEX(DMAV_Dienste!$H$6:$H$2006,K380)="","",INDEX(DMAV_Dienste!$H$6:$H$2006,K380))),IF(INDEX(DMAV_Modell!$J$6:$J$2006,E380)="","",INDEX(DMAV_Modell!$J$6:$J$2006,E380)))</f>
        <v>CLASS</v>
      </c>
      <c r="R380" s="86" t="str" cm="1">
        <f t="array" ref="R380">IF(E380="",IF(K380="","",IF(INDEX(DMAV_Dienste!$G$6:$G$2006,K380)="","",INDEX(DMAV_Dienste!$G$6:$G$2006,K380))),IF(INDEX(DMAV_Modell!$I$6:$I$2006,E380)="","",INDEX(DMAV_Modell!$I$6:$I$2006,E380)))</f>
        <v>HoheitsgrenzenAV</v>
      </c>
      <c r="S380" s="86" t="str" cm="1">
        <f t="array" ref="S380">IF(E380="",IF(K380="","",IF(INDEX(DMAV_Dienste!$I$6:$I$2006,K380)="","",INDEX(DMAV_Dienste!$I$6:$I$2006,K380))),IF(INDEX(DMAV_Modell!$K$6:$K$2006,E380)="","",INDEX(DMAV_Modell!$K$6:$K$2006,E380)))</f>
        <v>Bezirksgrenzabschnitt</v>
      </c>
      <c r="T380" s="86" t="str" cm="1">
        <f t="array" ref="T380">IF(E380="",IF(K380="","",IF(INDEX(DMAV_Dienste!$L$6:$L$2006,K380)="","",INDEX(DMAV_Dienste!$L$6:$L$2006,K380))),IF(INDEX(DMAV_Modell!$N$6:$N$2006,E380)="","",INDEX(DMAV_Modell!$N$6:$N$2006,E380)))</f>
        <v>Gueltigkeit</v>
      </c>
      <c r="U380" s="87" t="str" cm="1">
        <f t="array" aca="1" ref="U380" ca="1">IF(AND(F380="",L380=""),"",HYPERLINK("#"&amp;RIGHT(CELL("dateiname"),LEN(CELL("dateiname"))-FIND("]",CELL("dateiname")))&amp;"!"&amp;CELL("adresse",OFFSET($F$6,MATCH(IF(F380="",L380,F380),$E$6:$E$2000,0)-1,4)),"STRUCT"))</f>
        <v/>
      </c>
      <c r="V380" s="88" t="str" cm="1">
        <f t="array" aca="1" ref="V380" ca="1">IF(AND(G380="",M380=""),"",HYPERLINK("#"&amp;RIGHT(CELL("dateiname"),LEN(CELL("dateiname"))-FIND("]",CELL("dateiname")))&amp;"!"&amp;CELL("adresse",OFFSET($G$6,MATCH(IF(G380="",M380,G380),$E$6:$E$2000,0)-1,3)),"SUBSTRUCT"))</f>
        <v/>
      </c>
      <c r="X380" s="104"/>
      <c r="Z380" s="117"/>
      <c r="AA380" s="118"/>
      <c r="AB380" s="119"/>
      <c r="AC380" s="120"/>
      <c r="AE380" s="109"/>
      <c r="AF380" s="110"/>
      <c r="AG380" s="111"/>
      <c r="AH380" s="112"/>
      <c r="AJ380" s="101"/>
      <c r="AL380" s="68" t="str" cm="1">
        <f t="array" aca="1" ref="AL380" ca="1">IF(N380="-","",HYPERLINK("#'DM01-AV-CH'!"&amp;RIGHT(CELL("adresse",OFFSET('DM01-AV-CH'!$G$6,N380-1,0)),LEN(CELL("adresse",OFFSET('DM01-AV-CH'!$G$6,N380-1,0)))-FIND("!",CELL("adresse",OFFSET('DM01-AV-CH'!$G$6,N380-1,0)))),"Modell"))</f>
        <v>Modell</v>
      </c>
      <c r="AM380" s="96" t="str" cm="1">
        <f t="array" ref="AM380">IF($N380="-","",IF(INDEX('DM01-AV-CH'!$G$6:$G$2006,$N380)="","",INDEX('DM01-AV-CH'!$G$6:$G$2006,$N380)))</f>
        <v>Bezirksgrenzen</v>
      </c>
      <c r="AN380" s="97" t="str" cm="1">
        <f t="array" ref="AN380">IF($N380="-","",IF(INDEX('DM01-AV-CH'!$H$6:$H$2006,$N380)="","",INDEX('DM01-AV-CH'!$H$6:$H$2006,$N380)))</f>
        <v>Bezirksgrenzabschnitt</v>
      </c>
      <c r="AO380" s="98" t="str" cm="1">
        <f t="array" ref="AO380">IF($N380="-","",IF(INDEX('DM01-AV-CH'!$I$6:$I$2006,$N380)="","",INDEX('DM01-AV-CH'!$I$6:$I$2006,$N380)))</f>
        <v>Gueltigkeit</v>
      </c>
    </row>
    <row r="381" spans="1:41" x14ac:dyDescent="0.25">
      <c r="A381" s="201">
        <v>376</v>
      </c>
      <c r="B381" s="148" t="str" cm="1">
        <f t="array" ref="B381">IF(A381="","",INDEX(Korrelation!$E$4:$E$2004,A381))</f>
        <v>186</v>
      </c>
      <c r="C381" s="148">
        <f t="shared" si="50"/>
        <v>0</v>
      </c>
      <c r="D381" s="148">
        <f t="shared" si="51"/>
        <v>0</v>
      </c>
      <c r="E381" s="148">
        <f t="shared" si="52"/>
        <v>186</v>
      </c>
      <c r="F381" s="148" t="str">
        <f t="shared" si="53"/>
        <v/>
      </c>
      <c r="G381" s="148" t="str">
        <f t="shared" si="54"/>
        <v/>
      </c>
      <c r="H381" s="148" t="str" cm="1">
        <f t="array" ref="H381">IF(A381="","",INDEX(Korrelation!$F$4:$F$2004,A381))</f>
        <v>-</v>
      </c>
      <c r="I381" s="148">
        <f t="shared" si="55"/>
        <v>0</v>
      </c>
      <c r="J381" s="148">
        <f t="shared" si="56"/>
        <v>0</v>
      </c>
      <c r="K381" s="148" t="str">
        <f t="shared" si="57"/>
        <v/>
      </c>
      <c r="L381" s="148" t="str">
        <f t="shared" si="58"/>
        <v/>
      </c>
      <c r="M381" s="148" t="str">
        <f t="shared" si="59"/>
        <v/>
      </c>
      <c r="N381" s="148" t="str" cm="1">
        <f t="array" ref="N381">IF(A381="","",INDEX(Korrelation!$G$4:$G$2004,A381))</f>
        <v>-</v>
      </c>
      <c r="O381" s="148"/>
      <c r="P381" s="68" t="str" cm="1">
        <f t="array" aca="1" ref="P381" ca="1">IF(E381="",IF(K381="","",HYPERLINK("#DMAV_Dienste!"&amp;RIGHT(CELL("adresse",OFFSET(DMAV_Dienste!$E$6,K381-1,0)),LEN(CELL("adresse",OFFSET(DMAV_Dienste!$E$6,K381-1,0)))-FIND("!",CELL("adresse",OFFSET(DMAV_Dienste!$E$6,K381-1,0)))),"Dienst")),HYPERLINK("#DMAV_Modell!"&amp;RIGHT(CELL("adresse",OFFSET(DMAV_Modell!$G$6,E381-1,0)),LEN(CELL("adresse",OFFSET(DMAV_Modell!$G$6,E381-1,0)))-FIND("!",CELL("adresse",OFFSET(DMAV_Modell!$G$6,E381-1,0)))),"Modell"))</f>
        <v>Modell</v>
      </c>
      <c r="Q381" s="85" t="str" cm="1">
        <f t="array" ref="Q381">IF(E381="",IF(K381="","",IF(INDEX(DMAV_Dienste!$H$6:$H$2006,K381)="","",INDEX(DMAV_Dienste!$H$6:$H$2006,K381))),IF(INDEX(DMAV_Modell!$J$6:$J$2006,E381)="","",INDEX(DMAV_Modell!$J$6:$J$2006,E381)))</f>
        <v>ASSOCIATION</v>
      </c>
      <c r="R381" s="86" t="str" cm="1">
        <f t="array" ref="R381">IF(E381="",IF(K381="","",IF(INDEX(DMAV_Dienste!$G$6:$G$2006,K381)="","",INDEX(DMAV_Dienste!$G$6:$G$2006,K381))),IF(INDEX(DMAV_Modell!$I$6:$I$2006,E381)="","",INDEX(DMAV_Modell!$I$6:$I$2006,E381)))</f>
        <v>HoheitsgrenzenAV</v>
      </c>
      <c r="S381" s="86" t="str" cm="1">
        <f t="array" ref="S381">IF(E381="",IF(K381="","",IF(INDEX(DMAV_Dienste!$I$6:$I$2006,K381)="","",INDEX(DMAV_Dienste!$I$6:$I$2006,K381))),IF(INDEX(DMAV_Modell!$K$6:$K$2006,E381)="","",INDEX(DMAV_Modell!$K$6:$K$2006,E381)))</f>
        <v>Entstehung_Bezirksgrenzabschnitt</v>
      </c>
      <c r="T381" s="86" t="str" cm="1">
        <f t="array" ref="T381">IF(E381="",IF(K381="","",IF(INDEX(DMAV_Dienste!$L$6:$L$2006,K381)="","",INDEX(DMAV_Dienste!$L$6:$L$2006,K381))),IF(INDEX(DMAV_Modell!$N$6:$N$2006,E381)="","",INDEX(DMAV_Modell!$N$6:$N$2006,E381)))</f>
        <v>Entstehung</v>
      </c>
      <c r="U381" s="87" t="str" cm="1">
        <f t="array" aca="1" ref="U381" ca="1">IF(AND(F381="",L381=""),"",HYPERLINK("#"&amp;RIGHT(CELL("dateiname"),LEN(CELL("dateiname"))-FIND("]",CELL("dateiname")))&amp;"!"&amp;CELL("adresse",OFFSET($F$6,MATCH(IF(F381="",L381,F381),$E$6:$E$2000,0)-1,4)),"STRUCT"))</f>
        <v/>
      </c>
      <c r="V381" s="88" t="str" cm="1">
        <f t="array" aca="1" ref="V381" ca="1">IF(AND(G381="",M381=""),"",HYPERLINK("#"&amp;RIGHT(CELL("dateiname"),LEN(CELL("dateiname"))-FIND("]",CELL("dateiname")))&amp;"!"&amp;CELL("adresse",OFFSET($G$6,MATCH(IF(G381="",M381,G381),$E$6:$E$2000,0)-1,3)),"SUBSTRUCT"))</f>
        <v/>
      </c>
      <c r="X381" s="104"/>
      <c r="Z381" s="117"/>
      <c r="AA381" s="118"/>
      <c r="AB381" s="119"/>
      <c r="AC381" s="120"/>
      <c r="AE381" s="109"/>
      <c r="AF381" s="110"/>
      <c r="AG381" s="111"/>
      <c r="AH381" s="112"/>
      <c r="AJ381" s="101"/>
      <c r="AL381" s="68" t="str" cm="1">
        <f t="array" aca="1" ref="AL381" ca="1">IF(N381="-","",HYPERLINK("#'DM01-AV-CH'!"&amp;RIGHT(CELL("adresse",OFFSET('DM01-AV-CH'!$G$6,N381-1,0)),LEN(CELL("adresse",OFFSET('DM01-AV-CH'!$G$6,N381-1,0)))-FIND("!",CELL("adresse",OFFSET('DM01-AV-CH'!$G$6,N381-1,0)))),"Modell"))</f>
        <v/>
      </c>
      <c r="AM381" s="96" t="str" cm="1">
        <f t="array" ref="AM381">IF($N381="-","",IF(INDEX('DM01-AV-CH'!$G$6:$G$2006,$N381)="","",INDEX('DM01-AV-CH'!$G$6:$G$2006,$N381)))</f>
        <v/>
      </c>
      <c r="AN381" s="97" t="str" cm="1">
        <f t="array" ref="AN381">IF($N381="-","",IF(INDEX('DM01-AV-CH'!$H$6:$H$2006,$N381)="","",INDEX('DM01-AV-CH'!$H$6:$H$2006,$N381)))</f>
        <v/>
      </c>
      <c r="AO381" s="98" t="str" cm="1">
        <f t="array" ref="AO381">IF($N381="-","",IF(INDEX('DM01-AV-CH'!$I$6:$I$2006,$N381)="","",INDEX('DM01-AV-CH'!$I$6:$I$2006,$N381)))</f>
        <v/>
      </c>
    </row>
    <row r="382" spans="1:41" x14ac:dyDescent="0.25">
      <c r="A382" s="201">
        <v>377</v>
      </c>
      <c r="B382" s="148" t="str" cm="1">
        <f t="array" ref="B382">IF(A382="","",INDEX(Korrelation!$E$4:$E$2004,A382))</f>
        <v>187</v>
      </c>
      <c r="C382" s="148">
        <f t="shared" si="50"/>
        <v>0</v>
      </c>
      <c r="D382" s="148">
        <f t="shared" si="51"/>
        <v>0</v>
      </c>
      <c r="E382" s="148">
        <f t="shared" si="52"/>
        <v>187</v>
      </c>
      <c r="F382" s="148" t="str">
        <f t="shared" si="53"/>
        <v/>
      </c>
      <c r="G382" s="148" t="str">
        <f t="shared" si="54"/>
        <v/>
      </c>
      <c r="H382" s="148" t="str" cm="1">
        <f t="array" ref="H382">IF(A382="","",INDEX(Korrelation!$F$4:$F$2004,A382))</f>
        <v>-</v>
      </c>
      <c r="I382" s="148">
        <f t="shared" si="55"/>
        <v>0</v>
      </c>
      <c r="J382" s="148">
        <f t="shared" si="56"/>
        <v>0</v>
      </c>
      <c r="K382" s="148" t="str">
        <f t="shared" si="57"/>
        <v/>
      </c>
      <c r="L382" s="148" t="str">
        <f t="shared" si="58"/>
        <v/>
      </c>
      <c r="M382" s="148" t="str">
        <f t="shared" si="59"/>
        <v/>
      </c>
      <c r="N382" s="148" t="str" cm="1">
        <f t="array" ref="N382">IF(A382="","",INDEX(Korrelation!$G$4:$G$2004,A382))</f>
        <v>-</v>
      </c>
      <c r="O382" s="148"/>
      <c r="P382" s="68" t="str" cm="1">
        <f t="array" aca="1" ref="P382" ca="1">IF(E382="",IF(K382="","",HYPERLINK("#DMAV_Dienste!"&amp;RIGHT(CELL("adresse",OFFSET(DMAV_Dienste!$E$6,K382-1,0)),LEN(CELL("adresse",OFFSET(DMAV_Dienste!$E$6,K382-1,0)))-FIND("!",CELL("adresse",OFFSET(DMAV_Dienste!$E$6,K382-1,0)))),"Dienst")),HYPERLINK("#DMAV_Modell!"&amp;RIGHT(CELL("adresse",OFFSET(DMAV_Modell!$G$6,E382-1,0)),LEN(CELL("adresse",OFFSET(DMAV_Modell!$G$6,E382-1,0)))-FIND("!",CELL("adresse",OFFSET(DMAV_Modell!$G$6,E382-1,0)))),"Modell"))</f>
        <v>Modell</v>
      </c>
      <c r="Q382" s="85" t="str" cm="1">
        <f t="array" ref="Q382">IF(E382="",IF(K382="","",IF(INDEX(DMAV_Dienste!$H$6:$H$2006,K382)="","",INDEX(DMAV_Dienste!$H$6:$H$2006,K382))),IF(INDEX(DMAV_Modell!$J$6:$J$2006,E382)="","",INDEX(DMAV_Modell!$J$6:$J$2006,E382)))</f>
        <v>ASSOCIATION</v>
      </c>
      <c r="R382" s="86" t="str" cm="1">
        <f t="array" ref="R382">IF(E382="",IF(K382="","",IF(INDEX(DMAV_Dienste!$G$6:$G$2006,K382)="","",INDEX(DMAV_Dienste!$G$6:$G$2006,K382))),IF(INDEX(DMAV_Modell!$I$6:$I$2006,E382)="","",INDEX(DMAV_Modell!$I$6:$I$2006,E382)))</f>
        <v>HoheitsgrenzenAV</v>
      </c>
      <c r="S382" s="86" t="str" cm="1">
        <f t="array" ref="S382">IF(E382="",IF(K382="","",IF(INDEX(DMAV_Dienste!$I$6:$I$2006,K382)="","",INDEX(DMAV_Dienste!$I$6:$I$2006,K382))),IF(INDEX(DMAV_Modell!$K$6:$K$2006,E382)="","",INDEX(DMAV_Modell!$K$6:$K$2006,E382)))</f>
        <v>Entstehung_Bezirksgrenzabschnitt</v>
      </c>
      <c r="T382" s="86" t="str" cm="1">
        <f t="array" ref="T382">IF(E382="",IF(K382="","",IF(INDEX(DMAV_Dienste!$L$6:$L$2006,K382)="","",INDEX(DMAV_Dienste!$L$6:$L$2006,K382))),IF(INDEX(DMAV_Modell!$N$6:$N$2006,E382)="","",INDEX(DMAV_Modell!$N$6:$N$2006,E382)))</f>
        <v>entstehender_Bezirksgrenzabschnitt</v>
      </c>
      <c r="U382" s="87" t="str" cm="1">
        <f t="array" aca="1" ref="U382" ca="1">IF(AND(F382="",L382=""),"",HYPERLINK("#"&amp;RIGHT(CELL("dateiname"),LEN(CELL("dateiname"))-FIND("]",CELL("dateiname")))&amp;"!"&amp;CELL("adresse",OFFSET($F$6,MATCH(IF(F382="",L382,F382),$E$6:$E$2000,0)-1,4)),"STRUCT"))</f>
        <v/>
      </c>
      <c r="V382" s="88" t="str" cm="1">
        <f t="array" aca="1" ref="V382" ca="1">IF(AND(G382="",M382=""),"",HYPERLINK("#"&amp;RIGHT(CELL("dateiname"),LEN(CELL("dateiname"))-FIND("]",CELL("dateiname")))&amp;"!"&amp;CELL("adresse",OFFSET($G$6,MATCH(IF(G382="",M382,G382),$E$6:$E$2000,0)-1,3)),"SUBSTRUCT"))</f>
        <v/>
      </c>
      <c r="X382" s="104"/>
      <c r="Z382" s="117"/>
      <c r="AA382" s="118"/>
      <c r="AB382" s="119"/>
      <c r="AC382" s="120"/>
      <c r="AE382" s="109"/>
      <c r="AF382" s="110"/>
      <c r="AG382" s="111"/>
      <c r="AH382" s="112"/>
      <c r="AJ382" s="101"/>
      <c r="AL382" s="68" t="str" cm="1">
        <f t="array" aca="1" ref="AL382" ca="1">IF(N382="-","",HYPERLINK("#'DM01-AV-CH'!"&amp;RIGHT(CELL("adresse",OFFSET('DM01-AV-CH'!$G$6,N382-1,0)),LEN(CELL("adresse",OFFSET('DM01-AV-CH'!$G$6,N382-1,0)))-FIND("!",CELL("adresse",OFFSET('DM01-AV-CH'!$G$6,N382-1,0)))),"Modell"))</f>
        <v/>
      </c>
      <c r="AM382" s="96" t="str" cm="1">
        <f t="array" ref="AM382">IF($N382="-","",IF(INDEX('DM01-AV-CH'!$G$6:$G$2006,$N382)="","",INDEX('DM01-AV-CH'!$G$6:$G$2006,$N382)))</f>
        <v/>
      </c>
      <c r="AN382" s="97" t="str" cm="1">
        <f t="array" ref="AN382">IF($N382="-","",IF(INDEX('DM01-AV-CH'!$H$6:$H$2006,$N382)="","",INDEX('DM01-AV-CH'!$H$6:$H$2006,$N382)))</f>
        <v/>
      </c>
      <c r="AO382" s="98" t="str" cm="1">
        <f t="array" ref="AO382">IF($N382="-","",IF(INDEX('DM01-AV-CH'!$I$6:$I$2006,$N382)="","",INDEX('DM01-AV-CH'!$I$6:$I$2006,$N382)))</f>
        <v/>
      </c>
    </row>
    <row r="383" spans="1:41" x14ac:dyDescent="0.25">
      <c r="A383" s="201">
        <v>378</v>
      </c>
      <c r="B383" s="148" t="str" cm="1">
        <f t="array" ref="B383">IF(A383="","",INDEX(Korrelation!$E$4:$E$2004,A383))</f>
        <v>188</v>
      </c>
      <c r="C383" s="148">
        <f t="shared" si="50"/>
        <v>0</v>
      </c>
      <c r="D383" s="148">
        <f t="shared" si="51"/>
        <v>0</v>
      </c>
      <c r="E383" s="148">
        <f t="shared" si="52"/>
        <v>188</v>
      </c>
      <c r="F383" s="148" t="str">
        <f t="shared" si="53"/>
        <v/>
      </c>
      <c r="G383" s="148" t="str">
        <f t="shared" si="54"/>
        <v/>
      </c>
      <c r="H383" s="148" t="str" cm="1">
        <f t="array" ref="H383">IF(A383="","",INDEX(Korrelation!$F$4:$F$2004,A383))</f>
        <v>-</v>
      </c>
      <c r="I383" s="148">
        <f t="shared" si="55"/>
        <v>0</v>
      </c>
      <c r="J383" s="148">
        <f t="shared" si="56"/>
        <v>0</v>
      </c>
      <c r="K383" s="148" t="str">
        <f t="shared" si="57"/>
        <v/>
      </c>
      <c r="L383" s="148" t="str">
        <f t="shared" si="58"/>
        <v/>
      </c>
      <c r="M383" s="148" t="str">
        <f t="shared" si="59"/>
        <v/>
      </c>
      <c r="N383" s="148" t="str" cm="1">
        <f t="array" ref="N383">IF(A383="","",INDEX(Korrelation!$G$4:$G$2004,A383))</f>
        <v>-</v>
      </c>
      <c r="O383" s="148"/>
      <c r="P383" s="68" t="str" cm="1">
        <f t="array" aca="1" ref="P383" ca="1">IF(E383="",IF(K383="","",HYPERLINK("#DMAV_Dienste!"&amp;RIGHT(CELL("adresse",OFFSET(DMAV_Dienste!$E$6,K383-1,0)),LEN(CELL("adresse",OFFSET(DMAV_Dienste!$E$6,K383-1,0)))-FIND("!",CELL("adresse",OFFSET(DMAV_Dienste!$E$6,K383-1,0)))),"Dienst")),HYPERLINK("#DMAV_Modell!"&amp;RIGHT(CELL("adresse",OFFSET(DMAV_Modell!$G$6,E383-1,0)),LEN(CELL("adresse",OFFSET(DMAV_Modell!$G$6,E383-1,0)))-FIND("!",CELL("adresse",OFFSET(DMAV_Modell!$G$6,E383-1,0)))),"Modell"))</f>
        <v>Modell</v>
      </c>
      <c r="Q383" s="85" t="str" cm="1">
        <f t="array" ref="Q383">IF(E383="",IF(K383="","",IF(INDEX(DMAV_Dienste!$H$6:$H$2006,K383)="","",INDEX(DMAV_Dienste!$H$6:$H$2006,K383))),IF(INDEX(DMAV_Modell!$J$6:$J$2006,E383)="","",INDEX(DMAV_Modell!$J$6:$J$2006,E383)))</f>
        <v>ASSOCIATION</v>
      </c>
      <c r="R383" s="86" t="str" cm="1">
        <f t="array" ref="R383">IF(E383="",IF(K383="","",IF(INDEX(DMAV_Dienste!$G$6:$G$2006,K383)="","",INDEX(DMAV_Dienste!$G$6:$G$2006,K383))),IF(INDEX(DMAV_Modell!$I$6:$I$2006,E383)="","",INDEX(DMAV_Modell!$I$6:$I$2006,E383)))</f>
        <v>HoheitsgrenzenAV</v>
      </c>
      <c r="S383" s="86" t="str" cm="1">
        <f t="array" ref="S383">IF(E383="",IF(K383="","",IF(INDEX(DMAV_Dienste!$I$6:$I$2006,K383)="","",INDEX(DMAV_Dienste!$I$6:$I$2006,K383))),IF(INDEX(DMAV_Modell!$K$6:$K$2006,E383)="","",INDEX(DMAV_Modell!$K$6:$K$2006,E383)))</f>
        <v>Untergang_Bezirksgrenzabschnitt</v>
      </c>
      <c r="T383" s="86" t="str" cm="1">
        <f t="array" ref="T383">IF(E383="",IF(K383="","",IF(INDEX(DMAV_Dienste!$L$6:$L$2006,K383)="","",INDEX(DMAV_Dienste!$L$6:$L$2006,K383))),IF(INDEX(DMAV_Modell!$N$6:$N$2006,E383)="","",INDEX(DMAV_Modell!$N$6:$N$2006,E383)))</f>
        <v>Untergang</v>
      </c>
      <c r="U383" s="87" t="str" cm="1">
        <f t="array" aca="1" ref="U383" ca="1">IF(AND(F383="",L383=""),"",HYPERLINK("#"&amp;RIGHT(CELL("dateiname"),LEN(CELL("dateiname"))-FIND("]",CELL("dateiname")))&amp;"!"&amp;CELL("adresse",OFFSET($F$6,MATCH(IF(F383="",L383,F383),$E$6:$E$2000,0)-1,4)),"STRUCT"))</f>
        <v/>
      </c>
      <c r="V383" s="88" t="str" cm="1">
        <f t="array" aca="1" ref="V383" ca="1">IF(AND(G383="",M383=""),"",HYPERLINK("#"&amp;RIGHT(CELL("dateiname"),LEN(CELL("dateiname"))-FIND("]",CELL("dateiname")))&amp;"!"&amp;CELL("adresse",OFFSET($G$6,MATCH(IF(G383="",M383,G383),$E$6:$E$2000,0)-1,3)),"SUBSTRUCT"))</f>
        <v/>
      </c>
      <c r="X383" s="104"/>
      <c r="Z383" s="117"/>
      <c r="AA383" s="118"/>
      <c r="AB383" s="119"/>
      <c r="AC383" s="120"/>
      <c r="AE383" s="109"/>
      <c r="AF383" s="110"/>
      <c r="AG383" s="111"/>
      <c r="AH383" s="112"/>
      <c r="AJ383" s="101"/>
      <c r="AL383" s="68" t="str" cm="1">
        <f t="array" aca="1" ref="AL383" ca="1">IF(N383="-","",HYPERLINK("#'DM01-AV-CH'!"&amp;RIGHT(CELL("adresse",OFFSET('DM01-AV-CH'!$G$6,N383-1,0)),LEN(CELL("adresse",OFFSET('DM01-AV-CH'!$G$6,N383-1,0)))-FIND("!",CELL("adresse",OFFSET('DM01-AV-CH'!$G$6,N383-1,0)))),"Modell"))</f>
        <v/>
      </c>
      <c r="AM383" s="96" t="str" cm="1">
        <f t="array" ref="AM383">IF($N383="-","",IF(INDEX('DM01-AV-CH'!$G$6:$G$2006,$N383)="","",INDEX('DM01-AV-CH'!$G$6:$G$2006,$N383)))</f>
        <v/>
      </c>
      <c r="AN383" s="97" t="str" cm="1">
        <f t="array" ref="AN383">IF($N383="-","",IF(INDEX('DM01-AV-CH'!$H$6:$H$2006,$N383)="","",INDEX('DM01-AV-CH'!$H$6:$H$2006,$N383)))</f>
        <v/>
      </c>
      <c r="AO383" s="98" t="str" cm="1">
        <f t="array" ref="AO383">IF($N383="-","",IF(INDEX('DM01-AV-CH'!$I$6:$I$2006,$N383)="","",INDEX('DM01-AV-CH'!$I$6:$I$2006,$N383)))</f>
        <v/>
      </c>
    </row>
    <row r="384" spans="1:41" x14ac:dyDescent="0.25">
      <c r="A384" s="201">
        <v>379</v>
      </c>
      <c r="B384" s="148" t="str" cm="1">
        <f t="array" ref="B384">IF(A384="","",INDEX(Korrelation!$E$4:$E$2004,A384))</f>
        <v>189</v>
      </c>
      <c r="C384" s="148">
        <f t="shared" si="50"/>
        <v>0</v>
      </c>
      <c r="D384" s="148">
        <f t="shared" si="51"/>
        <v>0</v>
      </c>
      <c r="E384" s="148">
        <f t="shared" si="52"/>
        <v>189</v>
      </c>
      <c r="F384" s="148" t="str">
        <f t="shared" si="53"/>
        <v/>
      </c>
      <c r="G384" s="148" t="str">
        <f t="shared" si="54"/>
        <v/>
      </c>
      <c r="H384" s="148" t="str" cm="1">
        <f t="array" ref="H384">IF(A384="","",INDEX(Korrelation!$F$4:$F$2004,A384))</f>
        <v>-</v>
      </c>
      <c r="I384" s="148">
        <f t="shared" si="55"/>
        <v>0</v>
      </c>
      <c r="J384" s="148">
        <f t="shared" si="56"/>
        <v>0</v>
      </c>
      <c r="K384" s="148" t="str">
        <f t="shared" si="57"/>
        <v/>
      </c>
      <c r="L384" s="148" t="str">
        <f t="shared" si="58"/>
        <v/>
      </c>
      <c r="M384" s="148" t="str">
        <f t="shared" si="59"/>
        <v/>
      </c>
      <c r="N384" s="148" t="str" cm="1">
        <f t="array" ref="N384">IF(A384="","",INDEX(Korrelation!$G$4:$G$2004,A384))</f>
        <v>-</v>
      </c>
      <c r="O384" s="148"/>
      <c r="P384" s="68" t="str" cm="1">
        <f t="array" aca="1" ref="P384" ca="1">IF(E384="",IF(K384="","",HYPERLINK("#DMAV_Dienste!"&amp;RIGHT(CELL("adresse",OFFSET(DMAV_Dienste!$E$6,K384-1,0)),LEN(CELL("adresse",OFFSET(DMAV_Dienste!$E$6,K384-1,0)))-FIND("!",CELL("adresse",OFFSET(DMAV_Dienste!$E$6,K384-1,0)))),"Dienst")),HYPERLINK("#DMAV_Modell!"&amp;RIGHT(CELL("adresse",OFFSET(DMAV_Modell!$G$6,E384-1,0)),LEN(CELL("adresse",OFFSET(DMAV_Modell!$G$6,E384-1,0)))-FIND("!",CELL("adresse",OFFSET(DMAV_Modell!$G$6,E384-1,0)))),"Modell"))</f>
        <v>Modell</v>
      </c>
      <c r="Q384" s="85" t="str" cm="1">
        <f t="array" ref="Q384">IF(E384="",IF(K384="","",IF(INDEX(DMAV_Dienste!$H$6:$H$2006,K384)="","",INDEX(DMAV_Dienste!$H$6:$H$2006,K384))),IF(INDEX(DMAV_Modell!$J$6:$J$2006,E384)="","",INDEX(DMAV_Modell!$J$6:$J$2006,E384)))</f>
        <v>ASSOCIATION</v>
      </c>
      <c r="R384" s="86" t="str" cm="1">
        <f t="array" ref="R384">IF(E384="",IF(K384="","",IF(INDEX(DMAV_Dienste!$G$6:$G$2006,K384)="","",INDEX(DMAV_Dienste!$G$6:$G$2006,K384))),IF(INDEX(DMAV_Modell!$I$6:$I$2006,E384)="","",INDEX(DMAV_Modell!$I$6:$I$2006,E384)))</f>
        <v>HoheitsgrenzenAV</v>
      </c>
      <c r="S384" s="86" t="str" cm="1">
        <f t="array" ref="S384">IF(E384="",IF(K384="","",IF(INDEX(DMAV_Dienste!$I$6:$I$2006,K384)="","",INDEX(DMAV_Dienste!$I$6:$I$2006,K384))),IF(INDEX(DMAV_Modell!$K$6:$K$2006,E384)="","",INDEX(DMAV_Modell!$K$6:$K$2006,E384)))</f>
        <v>Untergang_Bezirksgrenzabschnitt</v>
      </c>
      <c r="T384" s="86" t="str" cm="1">
        <f t="array" ref="T384">IF(E384="",IF(K384="","",IF(INDEX(DMAV_Dienste!$L$6:$L$2006,K384)="","",INDEX(DMAV_Dienste!$L$6:$L$2006,K384))),IF(INDEX(DMAV_Modell!$N$6:$N$2006,E384)="","",INDEX(DMAV_Modell!$N$6:$N$2006,E384)))</f>
        <v>untergehender_Bezirksgrenzabschnitt</v>
      </c>
      <c r="U384" s="87" t="str" cm="1">
        <f t="array" aca="1" ref="U384" ca="1">IF(AND(F384="",L384=""),"",HYPERLINK("#"&amp;RIGHT(CELL("dateiname"),LEN(CELL("dateiname"))-FIND("]",CELL("dateiname")))&amp;"!"&amp;CELL("adresse",OFFSET($F$6,MATCH(IF(F384="",L384,F384),$E$6:$E$2000,0)-1,4)),"STRUCT"))</f>
        <v/>
      </c>
      <c r="V384" s="88" t="str" cm="1">
        <f t="array" aca="1" ref="V384" ca="1">IF(AND(G384="",M384=""),"",HYPERLINK("#"&amp;RIGHT(CELL("dateiname"),LEN(CELL("dateiname"))-FIND("]",CELL("dateiname")))&amp;"!"&amp;CELL("adresse",OFFSET($G$6,MATCH(IF(G384="",M384,G384),$E$6:$E$2000,0)-1,3)),"SUBSTRUCT"))</f>
        <v/>
      </c>
      <c r="X384" s="104"/>
      <c r="Z384" s="117"/>
      <c r="AA384" s="118"/>
      <c r="AB384" s="119"/>
      <c r="AC384" s="120"/>
      <c r="AE384" s="109"/>
      <c r="AF384" s="110"/>
      <c r="AG384" s="111"/>
      <c r="AH384" s="112"/>
      <c r="AJ384" s="101"/>
      <c r="AL384" s="68" t="str" cm="1">
        <f t="array" aca="1" ref="AL384" ca="1">IF(N384="-","",HYPERLINK("#'DM01-AV-CH'!"&amp;RIGHT(CELL("adresse",OFFSET('DM01-AV-CH'!$G$6,N384-1,0)),LEN(CELL("adresse",OFFSET('DM01-AV-CH'!$G$6,N384-1,0)))-FIND("!",CELL("adresse",OFFSET('DM01-AV-CH'!$G$6,N384-1,0)))),"Modell"))</f>
        <v/>
      </c>
      <c r="AM384" s="96" t="str" cm="1">
        <f t="array" ref="AM384">IF($N384="-","",IF(INDEX('DM01-AV-CH'!$G$6:$G$2006,$N384)="","",INDEX('DM01-AV-CH'!$G$6:$G$2006,$N384)))</f>
        <v/>
      </c>
      <c r="AN384" s="97" t="str" cm="1">
        <f t="array" ref="AN384">IF($N384="-","",IF(INDEX('DM01-AV-CH'!$H$6:$H$2006,$N384)="","",INDEX('DM01-AV-CH'!$H$6:$H$2006,$N384)))</f>
        <v/>
      </c>
      <c r="AO384" s="98" t="str" cm="1">
        <f t="array" ref="AO384">IF($N384="-","",IF(INDEX('DM01-AV-CH'!$I$6:$I$2006,$N384)="","",INDEX('DM01-AV-CH'!$I$6:$I$2006,$N384)))</f>
        <v/>
      </c>
    </row>
    <row r="385" spans="1:41" x14ac:dyDescent="0.25">
      <c r="A385" s="201">
        <v>380</v>
      </c>
      <c r="B385" s="148" t="str" cm="1">
        <f t="array" ref="B385">IF(A385="","",INDEX(Korrelation!$E$4:$E$2004,A385))</f>
        <v>190</v>
      </c>
      <c r="C385" s="148">
        <f t="shared" si="50"/>
        <v>0</v>
      </c>
      <c r="D385" s="148">
        <f t="shared" si="51"/>
        <v>0</v>
      </c>
      <c r="E385" s="148">
        <f t="shared" si="52"/>
        <v>190</v>
      </c>
      <c r="F385" s="148" t="str">
        <f t="shared" si="53"/>
        <v/>
      </c>
      <c r="G385" s="148" t="str">
        <f t="shared" si="54"/>
        <v/>
      </c>
      <c r="H385" s="148" t="str" cm="1">
        <f t="array" ref="H385">IF(A385="","",INDEX(Korrelation!$F$4:$F$2004,A385))</f>
        <v>-</v>
      </c>
      <c r="I385" s="148">
        <f t="shared" si="55"/>
        <v>0</v>
      </c>
      <c r="J385" s="148">
        <f t="shared" si="56"/>
        <v>0</v>
      </c>
      <c r="K385" s="148" t="str">
        <f t="shared" si="57"/>
        <v/>
      </c>
      <c r="L385" s="148" t="str">
        <f t="shared" si="58"/>
        <v/>
      </c>
      <c r="M385" s="148" t="str">
        <f t="shared" si="59"/>
        <v/>
      </c>
      <c r="N385" s="148" t="str" cm="1">
        <f t="array" ref="N385">IF(A385="","",INDEX(Korrelation!$G$4:$G$2004,A385))</f>
        <v>-</v>
      </c>
      <c r="O385" s="148"/>
      <c r="P385" s="68" t="str" cm="1">
        <f t="array" aca="1" ref="P385" ca="1">IF(E385="",IF(K385="","",HYPERLINK("#DMAV_Dienste!"&amp;RIGHT(CELL("adresse",OFFSET(DMAV_Dienste!$E$6,K385-1,0)),LEN(CELL("adresse",OFFSET(DMAV_Dienste!$E$6,K385-1,0)))-FIND("!",CELL("adresse",OFFSET(DMAV_Dienste!$E$6,K385-1,0)))),"Dienst")),HYPERLINK("#DMAV_Modell!"&amp;RIGHT(CELL("adresse",OFFSET(DMAV_Modell!$G$6,E385-1,0)),LEN(CELL("adresse",OFFSET(DMAV_Modell!$G$6,E385-1,0)))-FIND("!",CELL("adresse",OFFSET(DMAV_Modell!$G$6,E385-1,0)))),"Modell"))</f>
        <v>Modell</v>
      </c>
      <c r="Q385" s="85" t="str" cm="1">
        <f t="array" ref="Q385">IF(E385="",IF(K385="","",IF(INDEX(DMAV_Dienste!$H$6:$H$2006,K385)="","",INDEX(DMAV_Dienste!$H$6:$H$2006,K385))),IF(INDEX(DMAV_Modell!$J$6:$J$2006,E385)="","",INDEX(DMAV_Modell!$J$6:$J$2006,E385)))</f>
        <v>ASSOCIATION</v>
      </c>
      <c r="R385" s="86" t="str" cm="1">
        <f t="array" ref="R385">IF(E385="",IF(K385="","",IF(INDEX(DMAV_Dienste!$G$6:$G$2006,K385)="","",INDEX(DMAV_Dienste!$G$6:$G$2006,K385))),IF(INDEX(DMAV_Modell!$I$6:$I$2006,E385)="","",INDEX(DMAV_Modell!$I$6:$I$2006,E385)))</f>
        <v>HoheitsgrenzenAV</v>
      </c>
      <c r="S385" s="86" t="str" cm="1">
        <f t="array" ref="S385">IF(E385="",IF(K385="","",IF(INDEX(DMAV_Dienste!$I$6:$I$2006,K385)="","",INDEX(DMAV_Dienste!$I$6:$I$2006,K385))),IF(INDEX(DMAV_Modell!$K$6:$K$2006,E385)="","",INDEX(DMAV_Modell!$K$6:$K$2006,E385)))</f>
        <v>Vorgaenger_Nachfolger_Bezirksgrenzabschnitt</v>
      </c>
      <c r="T385" s="86" t="str" cm="1">
        <f t="array" ref="T385">IF(E385="",IF(K385="","",IF(INDEX(DMAV_Dienste!$L$6:$L$2006,K385)="","",INDEX(DMAV_Dienste!$L$6:$L$2006,K385))),IF(INDEX(DMAV_Modell!$N$6:$N$2006,E385)="","",INDEX(DMAV_Modell!$N$6:$N$2006,E385)))</f>
        <v>Vorgaenger</v>
      </c>
      <c r="U385" s="87" t="str" cm="1">
        <f t="array" aca="1" ref="U385" ca="1">IF(AND(F385="",L385=""),"",HYPERLINK("#"&amp;RIGHT(CELL("dateiname"),LEN(CELL("dateiname"))-FIND("]",CELL("dateiname")))&amp;"!"&amp;CELL("adresse",OFFSET($F$6,MATCH(IF(F385="",L385,F385),$E$6:$E$2000,0)-1,4)),"STRUCT"))</f>
        <v/>
      </c>
      <c r="V385" s="88" t="str" cm="1">
        <f t="array" aca="1" ref="V385" ca="1">IF(AND(G385="",M385=""),"",HYPERLINK("#"&amp;RIGHT(CELL("dateiname"),LEN(CELL("dateiname"))-FIND("]",CELL("dateiname")))&amp;"!"&amp;CELL("adresse",OFFSET($G$6,MATCH(IF(G385="",M385,G385),$E$6:$E$2000,0)-1,3)),"SUBSTRUCT"))</f>
        <v/>
      </c>
      <c r="X385" s="104"/>
      <c r="Z385" s="117"/>
      <c r="AA385" s="118"/>
      <c r="AB385" s="119"/>
      <c r="AC385" s="120"/>
      <c r="AE385" s="109"/>
      <c r="AF385" s="110"/>
      <c r="AG385" s="111"/>
      <c r="AH385" s="112"/>
      <c r="AJ385" s="101"/>
      <c r="AL385" s="68" t="str" cm="1">
        <f t="array" aca="1" ref="AL385" ca="1">IF(N385="-","",HYPERLINK("#'DM01-AV-CH'!"&amp;RIGHT(CELL("adresse",OFFSET('DM01-AV-CH'!$G$6,N385-1,0)),LEN(CELL("adresse",OFFSET('DM01-AV-CH'!$G$6,N385-1,0)))-FIND("!",CELL("adresse",OFFSET('DM01-AV-CH'!$G$6,N385-1,0)))),"Modell"))</f>
        <v/>
      </c>
      <c r="AM385" s="96" t="str" cm="1">
        <f t="array" ref="AM385">IF($N385="-","",IF(INDEX('DM01-AV-CH'!$G$6:$G$2006,$N385)="","",INDEX('DM01-AV-CH'!$G$6:$G$2006,$N385)))</f>
        <v/>
      </c>
      <c r="AN385" s="97" t="str" cm="1">
        <f t="array" ref="AN385">IF($N385="-","",IF(INDEX('DM01-AV-CH'!$H$6:$H$2006,$N385)="","",INDEX('DM01-AV-CH'!$H$6:$H$2006,$N385)))</f>
        <v/>
      </c>
      <c r="AO385" s="98" t="str" cm="1">
        <f t="array" ref="AO385">IF($N385="-","",IF(INDEX('DM01-AV-CH'!$I$6:$I$2006,$N385)="","",INDEX('DM01-AV-CH'!$I$6:$I$2006,$N385)))</f>
        <v/>
      </c>
    </row>
    <row r="386" spans="1:41" x14ac:dyDescent="0.25">
      <c r="A386" s="201">
        <v>381</v>
      </c>
      <c r="B386" s="148" t="str" cm="1">
        <f t="array" ref="B386">IF(A386="","",INDEX(Korrelation!$E$4:$E$2004,A386))</f>
        <v>191</v>
      </c>
      <c r="C386" s="148">
        <f t="shared" si="50"/>
        <v>0</v>
      </c>
      <c r="D386" s="148">
        <f t="shared" si="51"/>
        <v>0</v>
      </c>
      <c r="E386" s="148">
        <f t="shared" si="52"/>
        <v>191</v>
      </c>
      <c r="F386" s="148" t="str">
        <f t="shared" si="53"/>
        <v/>
      </c>
      <c r="G386" s="148" t="str">
        <f t="shared" si="54"/>
        <v/>
      </c>
      <c r="H386" s="148" t="str" cm="1">
        <f t="array" ref="H386">IF(A386="","",INDEX(Korrelation!$F$4:$F$2004,A386))</f>
        <v>-</v>
      </c>
      <c r="I386" s="148">
        <f t="shared" si="55"/>
        <v>0</v>
      </c>
      <c r="J386" s="148">
        <f t="shared" si="56"/>
        <v>0</v>
      </c>
      <c r="K386" s="148" t="str">
        <f t="shared" si="57"/>
        <v/>
      </c>
      <c r="L386" s="148" t="str">
        <f t="shared" si="58"/>
        <v/>
      </c>
      <c r="M386" s="148" t="str">
        <f t="shared" si="59"/>
        <v/>
      </c>
      <c r="N386" s="148" t="str" cm="1">
        <f t="array" ref="N386">IF(A386="","",INDEX(Korrelation!$G$4:$G$2004,A386))</f>
        <v>-</v>
      </c>
      <c r="O386" s="148"/>
      <c r="P386" s="68" t="str" cm="1">
        <f t="array" aca="1" ref="P386" ca="1">IF(E386="",IF(K386="","",HYPERLINK("#DMAV_Dienste!"&amp;RIGHT(CELL("adresse",OFFSET(DMAV_Dienste!$E$6,K386-1,0)),LEN(CELL("adresse",OFFSET(DMAV_Dienste!$E$6,K386-1,0)))-FIND("!",CELL("adresse",OFFSET(DMAV_Dienste!$E$6,K386-1,0)))),"Dienst")),HYPERLINK("#DMAV_Modell!"&amp;RIGHT(CELL("adresse",OFFSET(DMAV_Modell!$G$6,E386-1,0)),LEN(CELL("adresse",OFFSET(DMAV_Modell!$G$6,E386-1,0)))-FIND("!",CELL("adresse",OFFSET(DMAV_Modell!$G$6,E386-1,0)))),"Modell"))</f>
        <v>Modell</v>
      </c>
      <c r="Q386" s="85" t="str" cm="1">
        <f t="array" ref="Q386">IF(E386="",IF(K386="","",IF(INDEX(DMAV_Dienste!$H$6:$H$2006,K386)="","",INDEX(DMAV_Dienste!$H$6:$H$2006,K386))),IF(INDEX(DMAV_Modell!$J$6:$J$2006,E386)="","",INDEX(DMAV_Modell!$J$6:$J$2006,E386)))</f>
        <v>ASSOCIATION</v>
      </c>
      <c r="R386" s="86" t="str" cm="1">
        <f t="array" ref="R386">IF(E386="",IF(K386="","",IF(INDEX(DMAV_Dienste!$G$6:$G$2006,K386)="","",INDEX(DMAV_Dienste!$G$6:$G$2006,K386))),IF(INDEX(DMAV_Modell!$I$6:$I$2006,E386)="","",INDEX(DMAV_Modell!$I$6:$I$2006,E386)))</f>
        <v>HoheitsgrenzenAV</v>
      </c>
      <c r="S386" s="86" t="str" cm="1">
        <f t="array" ref="S386">IF(E386="",IF(K386="","",IF(INDEX(DMAV_Dienste!$I$6:$I$2006,K386)="","",INDEX(DMAV_Dienste!$I$6:$I$2006,K386))),IF(INDEX(DMAV_Modell!$K$6:$K$2006,E386)="","",INDEX(DMAV_Modell!$K$6:$K$2006,E386)))</f>
        <v>Vorgaenger_Nachfolger_Bezirksgrenzabschnitt</v>
      </c>
      <c r="T386" s="86" t="str" cm="1">
        <f t="array" ref="T386">IF(E386="",IF(K386="","",IF(INDEX(DMAV_Dienste!$L$6:$L$2006,K386)="","",INDEX(DMAV_Dienste!$L$6:$L$2006,K386))),IF(INDEX(DMAV_Modell!$N$6:$N$2006,E386)="","",INDEX(DMAV_Modell!$N$6:$N$2006,E386)))</f>
        <v>Nachfolger</v>
      </c>
      <c r="U386" s="87" t="str" cm="1">
        <f t="array" aca="1" ref="U386" ca="1">IF(AND(F386="",L386=""),"",HYPERLINK("#"&amp;RIGHT(CELL("dateiname"),LEN(CELL("dateiname"))-FIND("]",CELL("dateiname")))&amp;"!"&amp;CELL("adresse",OFFSET($F$6,MATCH(IF(F386="",L386,F386),$E$6:$E$2000,0)-1,4)),"STRUCT"))</f>
        <v/>
      </c>
      <c r="V386" s="88" t="str" cm="1">
        <f t="array" aca="1" ref="V386" ca="1">IF(AND(G386="",M386=""),"",HYPERLINK("#"&amp;RIGHT(CELL("dateiname"),LEN(CELL("dateiname"))-FIND("]",CELL("dateiname")))&amp;"!"&amp;CELL("adresse",OFFSET($G$6,MATCH(IF(G386="",M386,G386),$E$6:$E$2000,0)-1,3)),"SUBSTRUCT"))</f>
        <v/>
      </c>
      <c r="X386" s="104"/>
      <c r="Z386" s="117"/>
      <c r="AA386" s="118"/>
      <c r="AB386" s="119"/>
      <c r="AC386" s="120"/>
      <c r="AE386" s="109"/>
      <c r="AF386" s="110"/>
      <c r="AG386" s="111"/>
      <c r="AH386" s="112"/>
      <c r="AJ386" s="101"/>
      <c r="AL386" s="68" t="str" cm="1">
        <f t="array" aca="1" ref="AL386" ca="1">IF(N386="-","",HYPERLINK("#'DM01-AV-CH'!"&amp;RIGHT(CELL("adresse",OFFSET('DM01-AV-CH'!$G$6,N386-1,0)),LEN(CELL("adresse",OFFSET('DM01-AV-CH'!$G$6,N386-1,0)))-FIND("!",CELL("adresse",OFFSET('DM01-AV-CH'!$G$6,N386-1,0)))),"Modell"))</f>
        <v/>
      </c>
      <c r="AM386" s="96" t="str" cm="1">
        <f t="array" ref="AM386">IF($N386="-","",IF(INDEX('DM01-AV-CH'!$G$6:$G$2006,$N386)="","",INDEX('DM01-AV-CH'!$G$6:$G$2006,$N386)))</f>
        <v/>
      </c>
      <c r="AN386" s="97" t="str" cm="1">
        <f t="array" ref="AN386">IF($N386="-","",IF(INDEX('DM01-AV-CH'!$H$6:$H$2006,$N386)="","",INDEX('DM01-AV-CH'!$H$6:$H$2006,$N386)))</f>
        <v/>
      </c>
      <c r="AO386" s="98" t="str" cm="1">
        <f t="array" ref="AO386">IF($N386="-","",IF(INDEX('DM01-AV-CH'!$I$6:$I$2006,$N386)="","",INDEX('DM01-AV-CH'!$I$6:$I$2006,$N386)))</f>
        <v/>
      </c>
    </row>
    <row r="387" spans="1:41" x14ac:dyDescent="0.25">
      <c r="A387" s="201">
        <v>382</v>
      </c>
      <c r="B387" s="148" t="str" cm="1">
        <f t="array" ref="B387">IF(A387="","",INDEX(Korrelation!$E$4:$E$2004,A387))</f>
        <v>192</v>
      </c>
      <c r="C387" s="148">
        <f t="shared" si="50"/>
        <v>0</v>
      </c>
      <c r="D387" s="148">
        <f t="shared" si="51"/>
        <v>0</v>
      </c>
      <c r="E387" s="148">
        <f t="shared" si="52"/>
        <v>192</v>
      </c>
      <c r="F387" s="148" t="str">
        <f t="shared" si="53"/>
        <v/>
      </c>
      <c r="G387" s="148" t="str">
        <f t="shared" si="54"/>
        <v/>
      </c>
      <c r="H387" s="148" t="str" cm="1">
        <f t="array" ref="H387">IF(A387="","",INDEX(Korrelation!$F$4:$F$2004,A387))</f>
        <v>-</v>
      </c>
      <c r="I387" s="148">
        <f t="shared" si="55"/>
        <v>0</v>
      </c>
      <c r="J387" s="148">
        <f t="shared" si="56"/>
        <v>0</v>
      </c>
      <c r="K387" s="148" t="str">
        <f t="shared" si="57"/>
        <v/>
      </c>
      <c r="L387" s="148" t="str">
        <f t="shared" si="58"/>
        <v/>
      </c>
      <c r="M387" s="148" t="str">
        <f t="shared" si="59"/>
        <v/>
      </c>
      <c r="N387" s="148" t="str" cm="1">
        <f t="array" ref="N387">IF(A387="","",INDEX(Korrelation!$G$4:$G$2004,A387))</f>
        <v>-</v>
      </c>
      <c r="O387" s="148"/>
      <c r="P387" s="68" t="str" cm="1">
        <f t="array" aca="1" ref="P387" ca="1">IF(E387="",IF(K387="","",HYPERLINK("#DMAV_Dienste!"&amp;RIGHT(CELL("adresse",OFFSET(DMAV_Dienste!$E$6,K387-1,0)),LEN(CELL("adresse",OFFSET(DMAV_Dienste!$E$6,K387-1,0)))-FIND("!",CELL("adresse",OFFSET(DMAV_Dienste!$E$6,K387-1,0)))),"Dienst")),HYPERLINK("#DMAV_Modell!"&amp;RIGHT(CELL("adresse",OFFSET(DMAV_Modell!$G$6,E387-1,0)),LEN(CELL("adresse",OFFSET(DMAV_Modell!$G$6,E387-1,0)))-FIND("!",CELL("adresse",OFFSET(DMAV_Modell!$G$6,E387-1,0)))),"Modell"))</f>
        <v>Modell</v>
      </c>
      <c r="Q387" s="85" t="str" cm="1">
        <f t="array" ref="Q387">IF(E387="",IF(K387="","",IF(INDEX(DMAV_Dienste!$H$6:$H$2006,K387)="","",INDEX(DMAV_Dienste!$H$6:$H$2006,K387))),IF(INDEX(DMAV_Modell!$J$6:$J$2006,E387)="","",INDEX(DMAV_Modell!$J$6:$J$2006,E387)))</f>
        <v>VIEW</v>
      </c>
      <c r="R387" s="86" t="str" cm="1">
        <f t="array" ref="R387">IF(E387="",IF(K387="","",IF(INDEX(DMAV_Dienste!$G$6:$G$2006,K387)="","",INDEX(DMAV_Dienste!$G$6:$G$2006,K387))),IF(INDEX(DMAV_Modell!$I$6:$I$2006,E387)="","",INDEX(DMAV_Modell!$I$6:$I$2006,E387)))</f>
        <v>HoheitsgrenzenAV</v>
      </c>
      <c r="S387" s="86" t="str" cm="1">
        <f t="array" ref="S387">IF(E387="",IF(K387="","",IF(INDEX(DMAV_Dienste!$I$6:$I$2006,K387)="","",INDEX(DMAV_Dienste!$I$6:$I$2006,K387))),IF(INDEX(DMAV_Modell!$K$6:$K$2006,E387)="","",INDEX(DMAV_Modell!$K$6:$K$2006,E387)))</f>
        <v>Bezirksgrenzabschnitt_Gueltig</v>
      </c>
      <c r="T387" s="86" t="str" cm="1">
        <f t="array" ref="T387">IF(E387="",IF(K387="","",IF(INDEX(DMAV_Dienste!$L$6:$L$2006,K387)="","",INDEX(DMAV_Dienste!$L$6:$L$2006,K387))),IF(INDEX(DMAV_Modell!$N$6:$N$2006,E387)="","",INDEX(DMAV_Modell!$N$6:$N$2006,E387)))</f>
        <v>PROJECTION OF</v>
      </c>
      <c r="U387" s="87" t="str" cm="1">
        <f t="array" aca="1" ref="U387" ca="1">IF(AND(F387="",L387=""),"",HYPERLINK("#"&amp;RIGHT(CELL("dateiname"),LEN(CELL("dateiname"))-FIND("]",CELL("dateiname")))&amp;"!"&amp;CELL("adresse",OFFSET($F$6,MATCH(IF(F387="",L387,F387),$E$6:$E$2000,0)-1,4)),"STRUCT"))</f>
        <v/>
      </c>
      <c r="V387" s="88" t="str" cm="1">
        <f t="array" aca="1" ref="V387" ca="1">IF(AND(G387="",M387=""),"",HYPERLINK("#"&amp;RIGHT(CELL("dateiname"),LEN(CELL("dateiname"))-FIND("]",CELL("dateiname")))&amp;"!"&amp;CELL("adresse",OFFSET($G$6,MATCH(IF(G387="",M387,G387),$E$6:$E$2000,0)-1,3)),"SUBSTRUCT"))</f>
        <v/>
      </c>
      <c r="X387" s="104"/>
      <c r="Z387" s="117"/>
      <c r="AA387" s="118"/>
      <c r="AB387" s="119"/>
      <c r="AC387" s="120"/>
      <c r="AE387" s="109"/>
      <c r="AF387" s="110"/>
      <c r="AG387" s="111"/>
      <c r="AH387" s="112"/>
      <c r="AJ387" s="101"/>
      <c r="AL387" s="68" t="str" cm="1">
        <f t="array" aca="1" ref="AL387" ca="1">IF(N387="-","",HYPERLINK("#'DM01-AV-CH'!"&amp;RIGHT(CELL("adresse",OFFSET('DM01-AV-CH'!$G$6,N387-1,0)),LEN(CELL("adresse",OFFSET('DM01-AV-CH'!$G$6,N387-1,0)))-FIND("!",CELL("adresse",OFFSET('DM01-AV-CH'!$G$6,N387-1,0)))),"Modell"))</f>
        <v/>
      </c>
      <c r="AM387" s="96" t="str" cm="1">
        <f t="array" ref="AM387">IF($N387="-","",IF(INDEX('DM01-AV-CH'!$G$6:$G$2006,$N387)="","",INDEX('DM01-AV-CH'!$G$6:$G$2006,$N387)))</f>
        <v/>
      </c>
      <c r="AN387" s="97" t="str" cm="1">
        <f t="array" ref="AN387">IF($N387="-","",IF(INDEX('DM01-AV-CH'!$H$6:$H$2006,$N387)="","",INDEX('DM01-AV-CH'!$H$6:$H$2006,$N387)))</f>
        <v/>
      </c>
      <c r="AO387" s="98" t="str" cm="1">
        <f t="array" ref="AO387">IF($N387="-","",IF(INDEX('DM01-AV-CH'!$I$6:$I$2006,$N387)="","",INDEX('DM01-AV-CH'!$I$6:$I$2006,$N387)))</f>
        <v/>
      </c>
    </row>
    <row r="388" spans="1:41" x14ac:dyDescent="0.25">
      <c r="A388" s="201">
        <v>383</v>
      </c>
      <c r="B388" s="148" t="str" cm="1">
        <f t="array" ref="B388">IF(A388="","",INDEX(Korrelation!$E$4:$E$2004,A388))</f>
        <v>193</v>
      </c>
      <c r="C388" s="148">
        <f t="shared" si="50"/>
        <v>0</v>
      </c>
      <c r="D388" s="148">
        <f t="shared" si="51"/>
        <v>0</v>
      </c>
      <c r="E388" s="148">
        <f t="shared" si="52"/>
        <v>193</v>
      </c>
      <c r="F388" s="148" t="str">
        <f t="shared" si="53"/>
        <v/>
      </c>
      <c r="G388" s="148" t="str">
        <f t="shared" si="54"/>
        <v/>
      </c>
      <c r="H388" s="148" t="str" cm="1">
        <f t="array" ref="H388">IF(A388="","",INDEX(Korrelation!$F$4:$F$2004,A388))</f>
        <v>-</v>
      </c>
      <c r="I388" s="148">
        <f t="shared" si="55"/>
        <v>0</v>
      </c>
      <c r="J388" s="148">
        <f t="shared" si="56"/>
        <v>0</v>
      </c>
      <c r="K388" s="148" t="str">
        <f t="shared" si="57"/>
        <v/>
      </c>
      <c r="L388" s="148" t="str">
        <f t="shared" si="58"/>
        <v/>
      </c>
      <c r="M388" s="148" t="str">
        <f t="shared" si="59"/>
        <v/>
      </c>
      <c r="N388" s="148" t="str" cm="1">
        <f t="array" ref="N388">IF(A388="","",INDEX(Korrelation!$G$4:$G$2004,A388))</f>
        <v>-</v>
      </c>
      <c r="O388" s="148"/>
      <c r="P388" s="68" t="str" cm="1">
        <f t="array" aca="1" ref="P388" ca="1">IF(E388="",IF(K388="","",HYPERLINK("#DMAV_Dienste!"&amp;RIGHT(CELL("adresse",OFFSET(DMAV_Dienste!$E$6,K388-1,0)),LEN(CELL("adresse",OFFSET(DMAV_Dienste!$E$6,K388-1,0)))-FIND("!",CELL("adresse",OFFSET(DMAV_Dienste!$E$6,K388-1,0)))),"Dienst")),HYPERLINK("#DMAV_Modell!"&amp;RIGHT(CELL("adresse",OFFSET(DMAV_Modell!$G$6,E388-1,0)),LEN(CELL("adresse",OFFSET(DMAV_Modell!$G$6,E388-1,0)))-FIND("!",CELL("adresse",OFFSET(DMAV_Modell!$G$6,E388-1,0)))),"Modell"))</f>
        <v>Modell</v>
      </c>
      <c r="Q388" s="85" t="str" cm="1">
        <f t="array" ref="Q388">IF(E388="",IF(K388="","",IF(INDEX(DMAV_Dienste!$H$6:$H$2006,K388)="","",INDEX(DMAV_Dienste!$H$6:$H$2006,K388))),IF(INDEX(DMAV_Modell!$J$6:$J$2006,E388)="","",INDEX(DMAV_Modell!$J$6:$J$2006,E388)))</f>
        <v>VIEW</v>
      </c>
      <c r="R388" s="86" t="str" cm="1">
        <f t="array" ref="R388">IF(E388="",IF(K388="","",IF(INDEX(DMAV_Dienste!$G$6:$G$2006,K388)="","",INDEX(DMAV_Dienste!$G$6:$G$2006,K388))),IF(INDEX(DMAV_Modell!$I$6:$I$2006,E388)="","",INDEX(DMAV_Modell!$I$6:$I$2006,E388)))</f>
        <v>HoheitsgrenzenAV</v>
      </c>
      <c r="S388" s="86" t="str" cm="1">
        <f t="array" ref="S388">IF(E388="",IF(K388="","",IF(INDEX(DMAV_Dienste!$I$6:$I$2006,K388)="","",INDEX(DMAV_Dienste!$I$6:$I$2006,K388))),IF(INDEX(DMAV_Modell!$K$6:$K$2006,E388)="","",INDEX(DMAV_Modell!$K$6:$K$2006,E388)))</f>
        <v>Bezirksgrenzabschnitt_Gueltig</v>
      </c>
      <c r="T388" s="86" t="str" cm="1">
        <f t="array" ref="T388">IF(E388="",IF(K388="","",IF(INDEX(DMAV_Dienste!$L$6:$L$2006,K388)="","",INDEX(DMAV_Dienste!$L$6:$L$2006,K388))),IF(INDEX(DMAV_Modell!$N$6:$N$2006,E388)="","",INDEX(DMAV_Modell!$N$6:$N$2006,E388)))</f>
        <v>WHERE DEFINED(@PH1@) AND DEFINED(@PH2@) AND (NOT(DEFINED(@PH3@)) OR NOT(DEFINED(@PH4@)))</v>
      </c>
      <c r="U388" s="87" t="str" cm="1">
        <f t="array" aca="1" ref="U388" ca="1">IF(AND(F388="",L388=""),"",HYPERLINK("#"&amp;RIGHT(CELL("dateiname"),LEN(CELL("dateiname"))-FIND("]",CELL("dateiname")))&amp;"!"&amp;CELL("adresse",OFFSET($F$6,MATCH(IF(F388="",L388,F388),$E$6:$E$2000,0)-1,4)),"STRUCT"))</f>
        <v/>
      </c>
      <c r="V388" s="88" t="str" cm="1">
        <f t="array" aca="1" ref="V388" ca="1">IF(AND(G388="",M388=""),"",HYPERLINK("#"&amp;RIGHT(CELL("dateiname"),LEN(CELL("dateiname"))-FIND("]",CELL("dateiname")))&amp;"!"&amp;CELL("adresse",OFFSET($G$6,MATCH(IF(G388="",M388,G388),$E$6:$E$2000,0)-1,3)),"SUBSTRUCT"))</f>
        <v/>
      </c>
      <c r="X388" s="104"/>
      <c r="Z388" s="117"/>
      <c r="AA388" s="118"/>
      <c r="AB388" s="119"/>
      <c r="AC388" s="120"/>
      <c r="AE388" s="109"/>
      <c r="AF388" s="110"/>
      <c r="AG388" s="111"/>
      <c r="AH388" s="112"/>
      <c r="AJ388" s="101"/>
      <c r="AL388" s="68" t="str" cm="1">
        <f t="array" aca="1" ref="AL388" ca="1">IF(N388="-","",HYPERLINK("#'DM01-AV-CH'!"&amp;RIGHT(CELL("adresse",OFFSET('DM01-AV-CH'!$G$6,N388-1,0)),LEN(CELL("adresse",OFFSET('DM01-AV-CH'!$G$6,N388-1,0)))-FIND("!",CELL("adresse",OFFSET('DM01-AV-CH'!$G$6,N388-1,0)))),"Modell"))</f>
        <v/>
      </c>
      <c r="AM388" s="96" t="str" cm="1">
        <f t="array" ref="AM388">IF($N388="-","",IF(INDEX('DM01-AV-CH'!$G$6:$G$2006,$N388)="","",INDEX('DM01-AV-CH'!$G$6:$G$2006,$N388)))</f>
        <v/>
      </c>
      <c r="AN388" s="97" t="str" cm="1">
        <f t="array" ref="AN388">IF($N388="-","",IF(INDEX('DM01-AV-CH'!$H$6:$H$2006,$N388)="","",INDEX('DM01-AV-CH'!$H$6:$H$2006,$N388)))</f>
        <v/>
      </c>
      <c r="AO388" s="98" t="str" cm="1">
        <f t="array" ref="AO388">IF($N388="-","",IF(INDEX('DM01-AV-CH'!$I$6:$I$2006,$N388)="","",INDEX('DM01-AV-CH'!$I$6:$I$2006,$N388)))</f>
        <v/>
      </c>
    </row>
    <row r="389" spans="1:41" x14ac:dyDescent="0.25">
      <c r="A389" s="201">
        <v>384</v>
      </c>
      <c r="B389" s="148" t="str" cm="1">
        <f t="array" ref="B389">IF(A389="","",INDEX(Korrelation!$E$4:$E$2004,A389))</f>
        <v>194</v>
      </c>
      <c r="C389" s="148">
        <f t="shared" si="50"/>
        <v>0</v>
      </c>
      <c r="D389" s="148">
        <f t="shared" si="51"/>
        <v>0</v>
      </c>
      <c r="E389" s="148">
        <f t="shared" si="52"/>
        <v>194</v>
      </c>
      <c r="F389" s="148" t="str">
        <f t="shared" si="53"/>
        <v/>
      </c>
      <c r="G389" s="148" t="str">
        <f t="shared" si="54"/>
        <v/>
      </c>
      <c r="H389" s="148" t="str" cm="1">
        <f t="array" ref="H389">IF(A389="","",INDEX(Korrelation!$F$4:$F$2004,A389))</f>
        <v>-</v>
      </c>
      <c r="I389" s="148">
        <f t="shared" si="55"/>
        <v>0</v>
      </c>
      <c r="J389" s="148">
        <f t="shared" si="56"/>
        <v>0</v>
      </c>
      <c r="K389" s="148" t="str">
        <f t="shared" si="57"/>
        <v/>
      </c>
      <c r="L389" s="148" t="str">
        <f t="shared" si="58"/>
        <v/>
      </c>
      <c r="M389" s="148" t="str">
        <f t="shared" si="59"/>
        <v/>
      </c>
      <c r="N389" s="148" t="str" cm="1">
        <f t="array" ref="N389">IF(A389="","",INDEX(Korrelation!$G$4:$G$2004,A389))</f>
        <v>-</v>
      </c>
      <c r="O389" s="148"/>
      <c r="P389" s="68" t="str" cm="1">
        <f t="array" aca="1" ref="P389" ca="1">IF(E389="",IF(K389="","",HYPERLINK("#DMAV_Dienste!"&amp;RIGHT(CELL("adresse",OFFSET(DMAV_Dienste!$E$6,K389-1,0)),LEN(CELL("adresse",OFFSET(DMAV_Dienste!$E$6,K389-1,0)))-FIND("!",CELL("adresse",OFFSET(DMAV_Dienste!$E$6,K389-1,0)))),"Dienst")),HYPERLINK("#DMAV_Modell!"&amp;RIGHT(CELL("adresse",OFFSET(DMAV_Modell!$G$6,E389-1,0)),LEN(CELL("adresse",OFFSET(DMAV_Modell!$G$6,E389-1,0)))-FIND("!",CELL("adresse",OFFSET(DMAV_Modell!$G$6,E389-1,0)))),"Modell"))</f>
        <v>Modell</v>
      </c>
      <c r="Q389" s="85" t="str" cm="1">
        <f t="array" ref="Q389">IF(E389="",IF(K389="","",IF(INDEX(DMAV_Dienste!$H$6:$H$2006,K389)="","",INDEX(DMAV_Dienste!$H$6:$H$2006,K389))),IF(INDEX(DMAV_Modell!$J$6:$J$2006,E389)="","",INDEX(DMAV_Modell!$J$6:$J$2006,E389)))</f>
        <v>VIEW</v>
      </c>
      <c r="R389" s="86" t="str" cm="1">
        <f t="array" ref="R389">IF(E389="",IF(K389="","",IF(INDEX(DMAV_Dienste!$G$6:$G$2006,K389)="","",INDEX(DMAV_Dienste!$G$6:$G$2006,K389))),IF(INDEX(DMAV_Modell!$I$6:$I$2006,E389)="","",INDEX(DMAV_Modell!$I$6:$I$2006,E389)))</f>
        <v>HoheitsgrenzenAV</v>
      </c>
      <c r="S389" s="86" t="str" cm="1">
        <f t="array" ref="S389">IF(E389="",IF(K389="","",IF(INDEX(DMAV_Dienste!$I$6:$I$2006,K389)="","",INDEX(DMAV_Dienste!$I$6:$I$2006,K389))),IF(INDEX(DMAV_Modell!$K$6:$K$2006,E389)="","",INDEX(DMAV_Modell!$K$6:$K$2006,E389)))</f>
        <v>Bezirksgrenzabschnitt_Gueltig</v>
      </c>
      <c r="T389" s="86" t="str" cm="1">
        <f t="array" ref="T389">IF(E389="",IF(K389="","",IF(INDEX(DMAV_Dienste!$L$6:$L$2006,K389)="","",INDEX(DMAV_Dienste!$L$6:$L$2006,K389))),IF(INDEX(DMAV_Modell!$N$6:$N$2006,E389)="","",INDEX(DMAV_Modell!$N$6:$N$2006,E389)))</f>
        <v>= ALL OF</v>
      </c>
      <c r="U389" s="87" t="str" cm="1">
        <f t="array" aca="1" ref="U389" ca="1">IF(AND(F389="",L389=""),"",HYPERLINK("#"&amp;RIGHT(CELL("dateiname"),LEN(CELL("dateiname"))-FIND("]",CELL("dateiname")))&amp;"!"&amp;CELL("adresse",OFFSET($F$6,MATCH(IF(F389="",L389,F389),$E$6:$E$2000,0)-1,4)),"STRUCT"))</f>
        <v/>
      </c>
      <c r="V389" s="88" t="str" cm="1">
        <f t="array" aca="1" ref="V389" ca="1">IF(AND(G389="",M389=""),"",HYPERLINK("#"&amp;RIGHT(CELL("dateiname"),LEN(CELL("dateiname"))-FIND("]",CELL("dateiname")))&amp;"!"&amp;CELL("adresse",OFFSET($G$6,MATCH(IF(G389="",M389,G389),$E$6:$E$2000,0)-1,3)),"SUBSTRUCT"))</f>
        <v/>
      </c>
      <c r="X389" s="104"/>
      <c r="Z389" s="117"/>
      <c r="AA389" s="118"/>
      <c r="AB389" s="119"/>
      <c r="AC389" s="120"/>
      <c r="AE389" s="109"/>
      <c r="AF389" s="110"/>
      <c r="AG389" s="111"/>
      <c r="AH389" s="112"/>
      <c r="AJ389" s="101"/>
      <c r="AL389" s="68" t="str" cm="1">
        <f t="array" aca="1" ref="AL389" ca="1">IF(N389="-","",HYPERLINK("#'DM01-AV-CH'!"&amp;RIGHT(CELL("adresse",OFFSET('DM01-AV-CH'!$G$6,N389-1,0)),LEN(CELL("adresse",OFFSET('DM01-AV-CH'!$G$6,N389-1,0)))-FIND("!",CELL("adresse",OFFSET('DM01-AV-CH'!$G$6,N389-1,0)))),"Modell"))</f>
        <v/>
      </c>
      <c r="AM389" s="96" t="str" cm="1">
        <f t="array" ref="AM389">IF($N389="-","",IF(INDEX('DM01-AV-CH'!$G$6:$G$2006,$N389)="","",INDEX('DM01-AV-CH'!$G$6:$G$2006,$N389)))</f>
        <v/>
      </c>
      <c r="AN389" s="97" t="str" cm="1">
        <f t="array" ref="AN389">IF($N389="-","",IF(INDEX('DM01-AV-CH'!$H$6:$H$2006,$N389)="","",INDEX('DM01-AV-CH'!$H$6:$H$2006,$N389)))</f>
        <v/>
      </c>
      <c r="AO389" s="98" t="str" cm="1">
        <f t="array" ref="AO389">IF($N389="-","",IF(INDEX('DM01-AV-CH'!$I$6:$I$2006,$N389)="","",INDEX('DM01-AV-CH'!$I$6:$I$2006,$N389)))</f>
        <v/>
      </c>
    </row>
    <row r="390" spans="1:41" x14ac:dyDescent="0.25">
      <c r="A390" s="201">
        <v>385</v>
      </c>
      <c r="B390" s="148" t="str" cm="1">
        <f t="array" ref="B390">IF(A390="","",INDEX(Korrelation!$E$4:$E$2004,A390))</f>
        <v>195</v>
      </c>
      <c r="C390" s="148">
        <f t="shared" si="50"/>
        <v>0</v>
      </c>
      <c r="D390" s="148">
        <f t="shared" si="51"/>
        <v>0</v>
      </c>
      <c r="E390" s="148">
        <f t="shared" si="52"/>
        <v>195</v>
      </c>
      <c r="F390" s="148" t="str">
        <f t="shared" si="53"/>
        <v/>
      </c>
      <c r="G390" s="148" t="str">
        <f t="shared" si="54"/>
        <v/>
      </c>
      <c r="H390" s="148" t="str" cm="1">
        <f t="array" ref="H390">IF(A390="","",INDEX(Korrelation!$F$4:$F$2004,A390))</f>
        <v>-</v>
      </c>
      <c r="I390" s="148">
        <f t="shared" si="55"/>
        <v>0</v>
      </c>
      <c r="J390" s="148">
        <f t="shared" si="56"/>
        <v>0</v>
      </c>
      <c r="K390" s="148" t="str">
        <f t="shared" si="57"/>
        <v/>
      </c>
      <c r="L390" s="148" t="str">
        <f t="shared" si="58"/>
        <v/>
      </c>
      <c r="M390" s="148" t="str">
        <f t="shared" si="59"/>
        <v/>
      </c>
      <c r="N390" s="148" cm="1">
        <f t="array" ref="N390">IF(A390="","",INDEX(Korrelation!$G$4:$G$2004,A390))</f>
        <v>621</v>
      </c>
      <c r="O390" s="148"/>
      <c r="P390" s="68" t="str" cm="1">
        <f t="array" aca="1" ref="P390" ca="1">IF(E390="",IF(K390="","",HYPERLINK("#DMAV_Dienste!"&amp;RIGHT(CELL("adresse",OFFSET(DMAV_Dienste!$E$6,K390-1,0)),LEN(CELL("adresse",OFFSET(DMAV_Dienste!$E$6,K390-1,0)))-FIND("!",CELL("adresse",OFFSET(DMAV_Dienste!$E$6,K390-1,0)))),"Dienst")),HYPERLINK("#DMAV_Modell!"&amp;RIGHT(CELL("adresse",OFFSET(DMAV_Modell!$G$6,E390-1,0)),LEN(CELL("adresse",OFFSET(DMAV_Modell!$G$6,E390-1,0)))-FIND("!",CELL("adresse",OFFSET(DMAV_Modell!$G$6,E390-1,0)))),"Modell"))</f>
        <v>Modell</v>
      </c>
      <c r="Q390" s="85" t="str" cm="1">
        <f t="array" ref="Q390">IF(E390="",IF(K390="","",IF(INDEX(DMAV_Dienste!$H$6:$H$2006,K390)="","",INDEX(DMAV_Dienste!$H$6:$H$2006,K390))),IF(INDEX(DMAV_Modell!$J$6:$J$2006,E390)="","",INDEX(DMAV_Modell!$J$6:$J$2006,E390)))</f>
        <v>CLASS</v>
      </c>
      <c r="R390" s="86" t="str" cm="1">
        <f t="array" ref="R390">IF(E390="",IF(K390="","",IF(INDEX(DMAV_Dienste!$G$6:$G$2006,K390)="","",INDEX(DMAV_Dienste!$G$6:$G$2006,K390))),IF(INDEX(DMAV_Modell!$I$6:$I$2006,E390)="","",INDEX(DMAV_Modell!$I$6:$I$2006,E390)))</f>
        <v>HoheitsgrenzenAV</v>
      </c>
      <c r="S390" s="86" t="str" cm="1">
        <f t="array" ref="S390">IF(E390="",IF(K390="","",IF(INDEX(DMAV_Dienste!$I$6:$I$2006,K390)="","",INDEX(DMAV_Dienste!$I$6:$I$2006,K390))),IF(INDEX(DMAV_Modell!$K$6:$K$2006,E390)="","",INDEX(DMAV_Modell!$K$6:$K$2006,E390)))</f>
        <v>Kantonsgrenzabschnitt</v>
      </c>
      <c r="T390" s="86" t="str" cm="1">
        <f t="array" ref="T390">IF(E390="",IF(K390="","",IF(INDEX(DMAV_Dienste!$L$6:$L$2006,K390)="","",INDEX(DMAV_Dienste!$L$6:$L$2006,K390))),IF(INDEX(DMAV_Modell!$N$6:$N$2006,E390)="","",INDEX(DMAV_Modell!$N$6:$N$2006,E390)))</f>
        <v>Geometrie</v>
      </c>
      <c r="U390" s="87" t="str" cm="1">
        <f t="array" aca="1" ref="U390" ca="1">IF(AND(F390="",L390=""),"",HYPERLINK("#"&amp;RIGHT(CELL("dateiname"),LEN(CELL("dateiname"))-FIND("]",CELL("dateiname")))&amp;"!"&amp;CELL("adresse",OFFSET($F$6,MATCH(IF(F390="",L390,F390),$E$6:$E$2000,0)-1,4)),"STRUCT"))</f>
        <v/>
      </c>
      <c r="V390" s="88" t="str" cm="1">
        <f t="array" aca="1" ref="V390" ca="1">IF(AND(G390="",M390=""),"",HYPERLINK("#"&amp;RIGHT(CELL("dateiname"),LEN(CELL("dateiname"))-FIND("]",CELL("dateiname")))&amp;"!"&amp;CELL("adresse",OFFSET($G$6,MATCH(IF(G390="",M390,G390),$E$6:$E$2000,0)-1,3)),"SUBSTRUCT"))</f>
        <v/>
      </c>
      <c r="X390" s="104"/>
      <c r="Z390" s="117"/>
      <c r="AA390" s="118"/>
      <c r="AB390" s="119"/>
      <c r="AC390" s="120"/>
      <c r="AE390" s="109"/>
      <c r="AF390" s="110"/>
      <c r="AG390" s="111"/>
      <c r="AH390" s="112"/>
      <c r="AJ390" s="101"/>
      <c r="AL390" s="68" t="str" cm="1">
        <f t="array" aca="1" ref="AL390" ca="1">IF(N390="-","",HYPERLINK("#'DM01-AV-CH'!"&amp;RIGHT(CELL("adresse",OFFSET('DM01-AV-CH'!$G$6,N390-1,0)),LEN(CELL("adresse",OFFSET('DM01-AV-CH'!$G$6,N390-1,0)))-FIND("!",CELL("adresse",OFFSET('DM01-AV-CH'!$G$6,N390-1,0)))),"Modell"))</f>
        <v>Modell</v>
      </c>
      <c r="AM390" s="96" t="str" cm="1">
        <f t="array" ref="AM390">IF($N390="-","",IF(INDEX('DM01-AV-CH'!$G$6:$G$2006,$N390)="","",INDEX('DM01-AV-CH'!$G$6:$G$2006,$N390)))</f>
        <v>Kantonsgrenzen</v>
      </c>
      <c r="AN390" s="97" t="str" cm="1">
        <f t="array" ref="AN390">IF($N390="-","",IF(INDEX('DM01-AV-CH'!$H$6:$H$2006,$N390)="","",INDEX('DM01-AV-CH'!$H$6:$H$2006,$N390)))</f>
        <v>Kantonsgrenzabschnitt</v>
      </c>
      <c r="AO390" s="98" t="str" cm="1">
        <f t="array" ref="AO390">IF($N390="-","",IF(INDEX('DM01-AV-CH'!$I$6:$I$2006,$N390)="","",INDEX('DM01-AV-CH'!$I$6:$I$2006,$N390)))</f>
        <v>Geometrie</v>
      </c>
    </row>
    <row r="391" spans="1:41" x14ac:dyDescent="0.25">
      <c r="A391" s="201">
        <v>386</v>
      </c>
      <c r="B391" s="148" t="str" cm="1">
        <f t="array" ref="B391">IF(A391="","",INDEX(Korrelation!$E$4:$E$2004,A391))</f>
        <v>196</v>
      </c>
      <c r="C391" s="148">
        <f t="shared" ref="C391:C454" si="60">IF(B391="",0,IF(ISERR(SEARCH(".",B391)),0,SEARCH(".",B391)))</f>
        <v>0</v>
      </c>
      <c r="D391" s="148">
        <f t="shared" ref="D391:D454" si="61">IF(C391=0,0,IF(ISERR(SEARCH(".",B391,C391+1)),0,SEARCH(".",B391,C391+1)))</f>
        <v>0</v>
      </c>
      <c r="E391" s="148">
        <f t="shared" ref="E391:E454" si="62">IF(B391="","",IF(B391="-","",_xlfn.NUMBERVALUE(IF(C391=0,B391,MID(B391,1,C391-1)))))</f>
        <v>196</v>
      </c>
      <c r="F391" s="148" t="str">
        <f t="shared" ref="F391:F454" si="63">IF(B391="","",IF(B391="-","",IF(C391=0,"",_xlfn.NUMBERVALUE(IF(D391=0,MID(B391,C391+1,LEN(B391)),MID(B391,C391+1,D391-C391-1))))))</f>
        <v/>
      </c>
      <c r="G391" s="148" t="str">
        <f t="shared" ref="G391:G454" si="64">IF(B391="","",IF(B391="-","",IF(D391=0,"",_xlfn.NUMBERVALUE(MID(B391,D391+1,LEN(B391))))))</f>
        <v/>
      </c>
      <c r="H391" s="148" t="str" cm="1">
        <f t="array" ref="H391">IF(A391="","",INDEX(Korrelation!$F$4:$F$2004,A391))</f>
        <v>-</v>
      </c>
      <c r="I391" s="148">
        <f t="shared" ref="I391:I454" si="65">IF(H391="",0,IF(ISERR(SEARCH(".",H391)),0,SEARCH(".",H391)))</f>
        <v>0</v>
      </c>
      <c r="J391" s="148">
        <f t="shared" ref="J391:J454" si="66">IF(I391=0,0,IF(ISERR(SEARCH(".",H391,I391+1)),0,SEARCH(".",H391,I391+1)))</f>
        <v>0</v>
      </c>
      <c r="K391" s="148" t="str">
        <f t="shared" ref="K391:K454" si="67">IF(H391="","",IF(H391="-","",_xlfn.NUMBERVALUE(IF(I391=0,H391,MID(H391,1,I391-1)))))</f>
        <v/>
      </c>
      <c r="L391" s="148" t="str">
        <f t="shared" ref="L391:L454" si="68">IF(H391="","",IF(H391="-","",IF(I391=0,"",_xlfn.NUMBERVALUE(IF(J391=0,MID(H391,I391+1,LEN(H391)),MID(H391,I391+1,J391-I391-1))))))</f>
        <v/>
      </c>
      <c r="M391" s="148" t="str">
        <f t="shared" ref="M391:M454" si="69">IF(H391="","",IF(H391="-","",IF(J391=0,"",_xlfn.NUMBERVALUE(MID(H391,J391+1,LEN(H391))))))</f>
        <v/>
      </c>
      <c r="N391" s="148" cm="1">
        <f t="array" ref="N391">IF(A391="","",INDEX(Korrelation!$G$4:$G$2004,A391))</f>
        <v>622</v>
      </c>
      <c r="O391" s="148"/>
      <c r="P391" s="68" t="str" cm="1">
        <f t="array" aca="1" ref="P391" ca="1">IF(E391="",IF(K391="","",HYPERLINK("#DMAV_Dienste!"&amp;RIGHT(CELL("adresse",OFFSET(DMAV_Dienste!$E$6,K391-1,0)),LEN(CELL("adresse",OFFSET(DMAV_Dienste!$E$6,K391-1,0)))-FIND("!",CELL("adresse",OFFSET(DMAV_Dienste!$E$6,K391-1,0)))),"Dienst")),HYPERLINK("#DMAV_Modell!"&amp;RIGHT(CELL("adresse",OFFSET(DMAV_Modell!$G$6,E391-1,0)),LEN(CELL("adresse",OFFSET(DMAV_Modell!$G$6,E391-1,0)))-FIND("!",CELL("adresse",OFFSET(DMAV_Modell!$G$6,E391-1,0)))),"Modell"))</f>
        <v>Modell</v>
      </c>
      <c r="Q391" s="85" t="str" cm="1">
        <f t="array" ref="Q391">IF(E391="",IF(K391="","",IF(INDEX(DMAV_Dienste!$H$6:$H$2006,K391)="","",INDEX(DMAV_Dienste!$H$6:$H$2006,K391))),IF(INDEX(DMAV_Modell!$J$6:$J$2006,E391)="","",INDEX(DMAV_Modell!$J$6:$J$2006,E391)))</f>
        <v>CLASS</v>
      </c>
      <c r="R391" s="86" t="str" cm="1">
        <f t="array" ref="R391">IF(E391="",IF(K391="","",IF(INDEX(DMAV_Dienste!$G$6:$G$2006,K391)="","",INDEX(DMAV_Dienste!$G$6:$G$2006,K391))),IF(INDEX(DMAV_Modell!$I$6:$I$2006,E391)="","",INDEX(DMAV_Modell!$I$6:$I$2006,E391)))</f>
        <v>HoheitsgrenzenAV</v>
      </c>
      <c r="S391" s="86" t="str" cm="1">
        <f t="array" ref="S391">IF(E391="",IF(K391="","",IF(INDEX(DMAV_Dienste!$I$6:$I$2006,K391)="","",INDEX(DMAV_Dienste!$I$6:$I$2006,K391))),IF(INDEX(DMAV_Modell!$K$6:$K$2006,E391)="","",INDEX(DMAV_Modell!$K$6:$K$2006,E391)))</f>
        <v>Kantonsgrenzabschnitt</v>
      </c>
      <c r="T391" s="86" t="str" cm="1">
        <f t="array" ref="T391">IF(E391="",IF(K391="","",IF(INDEX(DMAV_Dienste!$L$6:$L$2006,K391)="","",INDEX(DMAV_Dienste!$L$6:$L$2006,K391))),IF(INDEX(DMAV_Modell!$N$6:$N$2006,E391)="","",INDEX(DMAV_Modell!$N$6:$N$2006,E391)))</f>
        <v>Gueltigkeit</v>
      </c>
      <c r="U391" s="87" t="str" cm="1">
        <f t="array" aca="1" ref="U391" ca="1">IF(AND(F391="",L391=""),"",HYPERLINK("#"&amp;RIGHT(CELL("dateiname"),LEN(CELL("dateiname"))-FIND("]",CELL("dateiname")))&amp;"!"&amp;CELL("adresse",OFFSET($F$6,MATCH(IF(F391="",L391,F391),$E$6:$E$2000,0)-1,4)),"STRUCT"))</f>
        <v/>
      </c>
      <c r="V391" s="88" t="str" cm="1">
        <f t="array" aca="1" ref="V391" ca="1">IF(AND(G391="",M391=""),"",HYPERLINK("#"&amp;RIGHT(CELL("dateiname"),LEN(CELL("dateiname"))-FIND("]",CELL("dateiname")))&amp;"!"&amp;CELL("adresse",OFFSET($G$6,MATCH(IF(G391="",M391,G391),$E$6:$E$2000,0)-1,3)),"SUBSTRUCT"))</f>
        <v/>
      </c>
      <c r="X391" s="104"/>
      <c r="Z391" s="117"/>
      <c r="AA391" s="118"/>
      <c r="AB391" s="119"/>
      <c r="AC391" s="120"/>
      <c r="AE391" s="109"/>
      <c r="AF391" s="110"/>
      <c r="AG391" s="111"/>
      <c r="AH391" s="112"/>
      <c r="AJ391" s="101"/>
      <c r="AL391" s="68" t="str" cm="1">
        <f t="array" aca="1" ref="AL391" ca="1">IF(N391="-","",HYPERLINK("#'DM01-AV-CH'!"&amp;RIGHT(CELL("adresse",OFFSET('DM01-AV-CH'!$G$6,N391-1,0)),LEN(CELL("adresse",OFFSET('DM01-AV-CH'!$G$6,N391-1,0)))-FIND("!",CELL("adresse",OFFSET('DM01-AV-CH'!$G$6,N391-1,0)))),"Modell"))</f>
        <v>Modell</v>
      </c>
      <c r="AM391" s="96" t="str" cm="1">
        <f t="array" ref="AM391">IF($N391="-","",IF(INDEX('DM01-AV-CH'!$G$6:$G$2006,$N391)="","",INDEX('DM01-AV-CH'!$G$6:$G$2006,$N391)))</f>
        <v>Kantonsgrenzen</v>
      </c>
      <c r="AN391" s="97" t="str" cm="1">
        <f t="array" ref="AN391">IF($N391="-","",IF(INDEX('DM01-AV-CH'!$H$6:$H$2006,$N391)="","",INDEX('DM01-AV-CH'!$H$6:$H$2006,$N391)))</f>
        <v>Kantonsgrenzabschnitt</v>
      </c>
      <c r="AO391" s="98" t="str" cm="1">
        <f t="array" ref="AO391">IF($N391="-","",IF(INDEX('DM01-AV-CH'!$I$6:$I$2006,$N391)="","",INDEX('DM01-AV-CH'!$I$6:$I$2006,$N391)))</f>
        <v>Gueltigkeit</v>
      </c>
    </row>
    <row r="392" spans="1:41" x14ac:dyDescent="0.25">
      <c r="A392" s="201">
        <v>387</v>
      </c>
      <c r="B392" s="148" t="str" cm="1">
        <f t="array" ref="B392">IF(A392="","",INDEX(Korrelation!$E$4:$E$2004,A392))</f>
        <v>197</v>
      </c>
      <c r="C392" s="148">
        <f t="shared" si="60"/>
        <v>0</v>
      </c>
      <c r="D392" s="148">
        <f t="shared" si="61"/>
        <v>0</v>
      </c>
      <c r="E392" s="148">
        <f t="shared" si="62"/>
        <v>197</v>
      </c>
      <c r="F392" s="148" t="str">
        <f t="shared" si="63"/>
        <v/>
      </c>
      <c r="G392" s="148" t="str">
        <f t="shared" si="64"/>
        <v/>
      </c>
      <c r="H392" s="148" t="str" cm="1">
        <f t="array" ref="H392">IF(A392="","",INDEX(Korrelation!$F$4:$F$2004,A392))</f>
        <v>-</v>
      </c>
      <c r="I392" s="148">
        <f t="shared" si="65"/>
        <v>0</v>
      </c>
      <c r="J392" s="148">
        <f t="shared" si="66"/>
        <v>0</v>
      </c>
      <c r="K392" s="148" t="str">
        <f t="shared" si="67"/>
        <v/>
      </c>
      <c r="L392" s="148" t="str">
        <f t="shared" si="68"/>
        <v/>
      </c>
      <c r="M392" s="148" t="str">
        <f t="shared" si="69"/>
        <v/>
      </c>
      <c r="N392" s="148" t="str" cm="1">
        <f t="array" ref="N392">IF(A392="","",INDEX(Korrelation!$G$4:$G$2004,A392))</f>
        <v>-</v>
      </c>
      <c r="O392" s="148"/>
      <c r="P392" s="68" t="str" cm="1">
        <f t="array" aca="1" ref="P392" ca="1">IF(E392="",IF(K392="","",HYPERLINK("#DMAV_Dienste!"&amp;RIGHT(CELL("adresse",OFFSET(DMAV_Dienste!$E$6,K392-1,0)),LEN(CELL("adresse",OFFSET(DMAV_Dienste!$E$6,K392-1,0)))-FIND("!",CELL("adresse",OFFSET(DMAV_Dienste!$E$6,K392-1,0)))),"Dienst")),HYPERLINK("#DMAV_Modell!"&amp;RIGHT(CELL("adresse",OFFSET(DMAV_Modell!$G$6,E392-1,0)),LEN(CELL("adresse",OFFSET(DMAV_Modell!$G$6,E392-1,0)))-FIND("!",CELL("adresse",OFFSET(DMAV_Modell!$G$6,E392-1,0)))),"Modell"))</f>
        <v>Modell</v>
      </c>
      <c r="Q392" s="85" t="str" cm="1">
        <f t="array" ref="Q392">IF(E392="",IF(K392="","",IF(INDEX(DMAV_Dienste!$H$6:$H$2006,K392)="","",INDEX(DMAV_Dienste!$H$6:$H$2006,K392))),IF(INDEX(DMAV_Modell!$J$6:$J$2006,E392)="","",INDEX(DMAV_Modell!$J$6:$J$2006,E392)))</f>
        <v>ASSOCIATION</v>
      </c>
      <c r="R392" s="86" t="str" cm="1">
        <f t="array" ref="R392">IF(E392="",IF(K392="","",IF(INDEX(DMAV_Dienste!$G$6:$G$2006,K392)="","",INDEX(DMAV_Dienste!$G$6:$G$2006,K392))),IF(INDEX(DMAV_Modell!$I$6:$I$2006,E392)="","",INDEX(DMAV_Modell!$I$6:$I$2006,E392)))</f>
        <v>HoheitsgrenzenAV</v>
      </c>
      <c r="S392" s="86" t="str" cm="1">
        <f t="array" ref="S392">IF(E392="",IF(K392="","",IF(INDEX(DMAV_Dienste!$I$6:$I$2006,K392)="","",INDEX(DMAV_Dienste!$I$6:$I$2006,K392))),IF(INDEX(DMAV_Modell!$K$6:$K$2006,E392)="","",INDEX(DMAV_Modell!$K$6:$K$2006,E392)))</f>
        <v>Entstehung_Kantonsgrenzabschnitt</v>
      </c>
      <c r="T392" s="86" t="str" cm="1">
        <f t="array" ref="T392">IF(E392="",IF(K392="","",IF(INDEX(DMAV_Dienste!$L$6:$L$2006,K392)="","",INDEX(DMAV_Dienste!$L$6:$L$2006,K392))),IF(INDEX(DMAV_Modell!$N$6:$N$2006,E392)="","",INDEX(DMAV_Modell!$N$6:$N$2006,E392)))</f>
        <v>Entstehung</v>
      </c>
      <c r="U392" s="87" t="str" cm="1">
        <f t="array" aca="1" ref="U392" ca="1">IF(AND(F392="",L392=""),"",HYPERLINK("#"&amp;RIGHT(CELL("dateiname"),LEN(CELL("dateiname"))-FIND("]",CELL("dateiname")))&amp;"!"&amp;CELL("adresse",OFFSET($F$6,MATCH(IF(F392="",L392,F392),$E$6:$E$2000,0)-1,4)),"STRUCT"))</f>
        <v/>
      </c>
      <c r="V392" s="88" t="str" cm="1">
        <f t="array" aca="1" ref="V392" ca="1">IF(AND(G392="",M392=""),"",HYPERLINK("#"&amp;RIGHT(CELL("dateiname"),LEN(CELL("dateiname"))-FIND("]",CELL("dateiname")))&amp;"!"&amp;CELL("adresse",OFFSET($G$6,MATCH(IF(G392="",M392,G392),$E$6:$E$2000,0)-1,3)),"SUBSTRUCT"))</f>
        <v/>
      </c>
      <c r="X392" s="104"/>
      <c r="Z392" s="117"/>
      <c r="AA392" s="118"/>
      <c r="AB392" s="119"/>
      <c r="AC392" s="120"/>
      <c r="AE392" s="109"/>
      <c r="AF392" s="110"/>
      <c r="AG392" s="111"/>
      <c r="AH392" s="112"/>
      <c r="AJ392" s="101"/>
      <c r="AL392" s="68" t="str" cm="1">
        <f t="array" aca="1" ref="AL392" ca="1">IF(N392="-","",HYPERLINK("#'DM01-AV-CH'!"&amp;RIGHT(CELL("adresse",OFFSET('DM01-AV-CH'!$G$6,N392-1,0)),LEN(CELL("adresse",OFFSET('DM01-AV-CH'!$G$6,N392-1,0)))-FIND("!",CELL("adresse",OFFSET('DM01-AV-CH'!$G$6,N392-1,0)))),"Modell"))</f>
        <v/>
      </c>
      <c r="AM392" s="96" t="str" cm="1">
        <f t="array" ref="AM392">IF($N392="-","",IF(INDEX('DM01-AV-CH'!$G$6:$G$2006,$N392)="","",INDEX('DM01-AV-CH'!$G$6:$G$2006,$N392)))</f>
        <v/>
      </c>
      <c r="AN392" s="97" t="str" cm="1">
        <f t="array" ref="AN392">IF($N392="-","",IF(INDEX('DM01-AV-CH'!$H$6:$H$2006,$N392)="","",INDEX('DM01-AV-CH'!$H$6:$H$2006,$N392)))</f>
        <v/>
      </c>
      <c r="AO392" s="98" t="str" cm="1">
        <f t="array" ref="AO392">IF($N392="-","",IF(INDEX('DM01-AV-CH'!$I$6:$I$2006,$N392)="","",INDEX('DM01-AV-CH'!$I$6:$I$2006,$N392)))</f>
        <v/>
      </c>
    </row>
    <row r="393" spans="1:41" x14ac:dyDescent="0.25">
      <c r="A393" s="201">
        <v>388</v>
      </c>
      <c r="B393" s="148" t="str" cm="1">
        <f t="array" ref="B393">IF(A393="","",INDEX(Korrelation!$E$4:$E$2004,A393))</f>
        <v>198</v>
      </c>
      <c r="C393" s="148">
        <f t="shared" si="60"/>
        <v>0</v>
      </c>
      <c r="D393" s="148">
        <f t="shared" si="61"/>
        <v>0</v>
      </c>
      <c r="E393" s="148">
        <f t="shared" si="62"/>
        <v>198</v>
      </c>
      <c r="F393" s="148" t="str">
        <f t="shared" si="63"/>
        <v/>
      </c>
      <c r="G393" s="148" t="str">
        <f t="shared" si="64"/>
        <v/>
      </c>
      <c r="H393" s="148" t="str" cm="1">
        <f t="array" ref="H393">IF(A393="","",INDEX(Korrelation!$F$4:$F$2004,A393))</f>
        <v>-</v>
      </c>
      <c r="I393" s="148">
        <f t="shared" si="65"/>
        <v>0</v>
      </c>
      <c r="J393" s="148">
        <f t="shared" si="66"/>
        <v>0</v>
      </c>
      <c r="K393" s="148" t="str">
        <f t="shared" si="67"/>
        <v/>
      </c>
      <c r="L393" s="148" t="str">
        <f t="shared" si="68"/>
        <v/>
      </c>
      <c r="M393" s="148" t="str">
        <f t="shared" si="69"/>
        <v/>
      </c>
      <c r="N393" s="148" t="str" cm="1">
        <f t="array" ref="N393">IF(A393="","",INDEX(Korrelation!$G$4:$G$2004,A393))</f>
        <v>-</v>
      </c>
      <c r="O393" s="148"/>
      <c r="P393" s="68" t="str" cm="1">
        <f t="array" aca="1" ref="P393" ca="1">IF(E393="",IF(K393="","",HYPERLINK("#DMAV_Dienste!"&amp;RIGHT(CELL("adresse",OFFSET(DMAV_Dienste!$E$6,K393-1,0)),LEN(CELL("adresse",OFFSET(DMAV_Dienste!$E$6,K393-1,0)))-FIND("!",CELL("adresse",OFFSET(DMAV_Dienste!$E$6,K393-1,0)))),"Dienst")),HYPERLINK("#DMAV_Modell!"&amp;RIGHT(CELL("adresse",OFFSET(DMAV_Modell!$G$6,E393-1,0)),LEN(CELL("adresse",OFFSET(DMAV_Modell!$G$6,E393-1,0)))-FIND("!",CELL("adresse",OFFSET(DMAV_Modell!$G$6,E393-1,0)))),"Modell"))</f>
        <v>Modell</v>
      </c>
      <c r="Q393" s="85" t="str" cm="1">
        <f t="array" ref="Q393">IF(E393="",IF(K393="","",IF(INDEX(DMAV_Dienste!$H$6:$H$2006,K393)="","",INDEX(DMAV_Dienste!$H$6:$H$2006,K393))),IF(INDEX(DMAV_Modell!$J$6:$J$2006,E393)="","",INDEX(DMAV_Modell!$J$6:$J$2006,E393)))</f>
        <v>ASSOCIATION</v>
      </c>
      <c r="R393" s="86" t="str" cm="1">
        <f t="array" ref="R393">IF(E393="",IF(K393="","",IF(INDEX(DMAV_Dienste!$G$6:$G$2006,K393)="","",INDEX(DMAV_Dienste!$G$6:$G$2006,K393))),IF(INDEX(DMAV_Modell!$I$6:$I$2006,E393)="","",INDEX(DMAV_Modell!$I$6:$I$2006,E393)))</f>
        <v>HoheitsgrenzenAV</v>
      </c>
      <c r="S393" s="86" t="str" cm="1">
        <f t="array" ref="S393">IF(E393="",IF(K393="","",IF(INDEX(DMAV_Dienste!$I$6:$I$2006,K393)="","",INDEX(DMAV_Dienste!$I$6:$I$2006,K393))),IF(INDEX(DMAV_Modell!$K$6:$K$2006,E393)="","",INDEX(DMAV_Modell!$K$6:$K$2006,E393)))</f>
        <v>Entstehung_Kantonsgrenzabschnitt</v>
      </c>
      <c r="T393" s="86" t="str" cm="1">
        <f t="array" ref="T393">IF(E393="",IF(K393="","",IF(INDEX(DMAV_Dienste!$L$6:$L$2006,K393)="","",INDEX(DMAV_Dienste!$L$6:$L$2006,K393))),IF(INDEX(DMAV_Modell!$N$6:$N$2006,E393)="","",INDEX(DMAV_Modell!$N$6:$N$2006,E393)))</f>
        <v>entstehender_Kantonsgrenzabschnitt</v>
      </c>
      <c r="U393" s="87" t="str" cm="1">
        <f t="array" aca="1" ref="U393" ca="1">IF(AND(F393="",L393=""),"",HYPERLINK("#"&amp;RIGHT(CELL("dateiname"),LEN(CELL("dateiname"))-FIND("]",CELL("dateiname")))&amp;"!"&amp;CELL("adresse",OFFSET($F$6,MATCH(IF(F393="",L393,F393),$E$6:$E$2000,0)-1,4)),"STRUCT"))</f>
        <v/>
      </c>
      <c r="V393" s="88" t="str" cm="1">
        <f t="array" aca="1" ref="V393" ca="1">IF(AND(G393="",M393=""),"",HYPERLINK("#"&amp;RIGHT(CELL("dateiname"),LEN(CELL("dateiname"))-FIND("]",CELL("dateiname")))&amp;"!"&amp;CELL("adresse",OFFSET($G$6,MATCH(IF(G393="",M393,G393),$E$6:$E$2000,0)-1,3)),"SUBSTRUCT"))</f>
        <v/>
      </c>
      <c r="X393" s="104"/>
      <c r="Z393" s="117"/>
      <c r="AA393" s="118"/>
      <c r="AB393" s="119"/>
      <c r="AC393" s="120"/>
      <c r="AE393" s="109"/>
      <c r="AF393" s="110"/>
      <c r="AG393" s="111"/>
      <c r="AH393" s="112"/>
      <c r="AJ393" s="101"/>
      <c r="AL393" s="68" t="str" cm="1">
        <f t="array" aca="1" ref="AL393" ca="1">IF(N393="-","",HYPERLINK("#'DM01-AV-CH'!"&amp;RIGHT(CELL("adresse",OFFSET('DM01-AV-CH'!$G$6,N393-1,0)),LEN(CELL("adresse",OFFSET('DM01-AV-CH'!$G$6,N393-1,0)))-FIND("!",CELL("adresse",OFFSET('DM01-AV-CH'!$G$6,N393-1,0)))),"Modell"))</f>
        <v/>
      </c>
      <c r="AM393" s="96" t="str" cm="1">
        <f t="array" ref="AM393">IF($N393="-","",IF(INDEX('DM01-AV-CH'!$G$6:$G$2006,$N393)="","",INDEX('DM01-AV-CH'!$G$6:$G$2006,$N393)))</f>
        <v/>
      </c>
      <c r="AN393" s="97" t="str" cm="1">
        <f t="array" ref="AN393">IF($N393="-","",IF(INDEX('DM01-AV-CH'!$H$6:$H$2006,$N393)="","",INDEX('DM01-AV-CH'!$H$6:$H$2006,$N393)))</f>
        <v/>
      </c>
      <c r="AO393" s="98" t="str" cm="1">
        <f t="array" ref="AO393">IF($N393="-","",IF(INDEX('DM01-AV-CH'!$I$6:$I$2006,$N393)="","",INDEX('DM01-AV-CH'!$I$6:$I$2006,$N393)))</f>
        <v/>
      </c>
    </row>
    <row r="394" spans="1:41" x14ac:dyDescent="0.25">
      <c r="A394" s="201">
        <v>389</v>
      </c>
      <c r="B394" s="148" t="str" cm="1">
        <f t="array" ref="B394">IF(A394="","",INDEX(Korrelation!$E$4:$E$2004,A394))</f>
        <v>199</v>
      </c>
      <c r="C394" s="148">
        <f t="shared" si="60"/>
        <v>0</v>
      </c>
      <c r="D394" s="148">
        <f t="shared" si="61"/>
        <v>0</v>
      </c>
      <c r="E394" s="148">
        <f t="shared" si="62"/>
        <v>199</v>
      </c>
      <c r="F394" s="148" t="str">
        <f t="shared" si="63"/>
        <v/>
      </c>
      <c r="G394" s="148" t="str">
        <f t="shared" si="64"/>
        <v/>
      </c>
      <c r="H394" s="148" t="str" cm="1">
        <f t="array" ref="H394">IF(A394="","",INDEX(Korrelation!$F$4:$F$2004,A394))</f>
        <v>-</v>
      </c>
      <c r="I394" s="148">
        <f t="shared" si="65"/>
        <v>0</v>
      </c>
      <c r="J394" s="148">
        <f t="shared" si="66"/>
        <v>0</v>
      </c>
      <c r="K394" s="148" t="str">
        <f t="shared" si="67"/>
        <v/>
      </c>
      <c r="L394" s="148" t="str">
        <f t="shared" si="68"/>
        <v/>
      </c>
      <c r="M394" s="148" t="str">
        <f t="shared" si="69"/>
        <v/>
      </c>
      <c r="N394" s="148" t="str" cm="1">
        <f t="array" ref="N394">IF(A394="","",INDEX(Korrelation!$G$4:$G$2004,A394))</f>
        <v>-</v>
      </c>
      <c r="O394" s="148"/>
      <c r="P394" s="68" t="str" cm="1">
        <f t="array" aca="1" ref="P394" ca="1">IF(E394="",IF(K394="","",HYPERLINK("#DMAV_Dienste!"&amp;RIGHT(CELL("adresse",OFFSET(DMAV_Dienste!$E$6,K394-1,0)),LEN(CELL("adresse",OFFSET(DMAV_Dienste!$E$6,K394-1,0)))-FIND("!",CELL("adresse",OFFSET(DMAV_Dienste!$E$6,K394-1,0)))),"Dienst")),HYPERLINK("#DMAV_Modell!"&amp;RIGHT(CELL("adresse",OFFSET(DMAV_Modell!$G$6,E394-1,0)),LEN(CELL("adresse",OFFSET(DMAV_Modell!$G$6,E394-1,0)))-FIND("!",CELL("adresse",OFFSET(DMAV_Modell!$G$6,E394-1,0)))),"Modell"))</f>
        <v>Modell</v>
      </c>
      <c r="Q394" s="85" t="str" cm="1">
        <f t="array" ref="Q394">IF(E394="",IF(K394="","",IF(INDEX(DMAV_Dienste!$H$6:$H$2006,K394)="","",INDEX(DMAV_Dienste!$H$6:$H$2006,K394))),IF(INDEX(DMAV_Modell!$J$6:$J$2006,E394)="","",INDEX(DMAV_Modell!$J$6:$J$2006,E394)))</f>
        <v>ASSOCIATION</v>
      </c>
      <c r="R394" s="86" t="str" cm="1">
        <f t="array" ref="R394">IF(E394="",IF(K394="","",IF(INDEX(DMAV_Dienste!$G$6:$G$2006,K394)="","",INDEX(DMAV_Dienste!$G$6:$G$2006,K394))),IF(INDEX(DMAV_Modell!$I$6:$I$2006,E394)="","",INDEX(DMAV_Modell!$I$6:$I$2006,E394)))</f>
        <v>HoheitsgrenzenAV</v>
      </c>
      <c r="S394" s="86" t="str" cm="1">
        <f t="array" ref="S394">IF(E394="",IF(K394="","",IF(INDEX(DMAV_Dienste!$I$6:$I$2006,K394)="","",INDEX(DMAV_Dienste!$I$6:$I$2006,K394))),IF(INDEX(DMAV_Modell!$K$6:$K$2006,E394)="","",INDEX(DMAV_Modell!$K$6:$K$2006,E394)))</f>
        <v>Untergang_Kantonsgrenzabschnitt</v>
      </c>
      <c r="T394" s="86" t="str" cm="1">
        <f t="array" ref="T394">IF(E394="",IF(K394="","",IF(INDEX(DMAV_Dienste!$L$6:$L$2006,K394)="","",INDEX(DMAV_Dienste!$L$6:$L$2006,K394))),IF(INDEX(DMAV_Modell!$N$6:$N$2006,E394)="","",INDEX(DMAV_Modell!$N$6:$N$2006,E394)))</f>
        <v>Untergang</v>
      </c>
      <c r="U394" s="87" t="str" cm="1">
        <f t="array" aca="1" ref="U394" ca="1">IF(AND(F394="",L394=""),"",HYPERLINK("#"&amp;RIGHT(CELL("dateiname"),LEN(CELL("dateiname"))-FIND("]",CELL("dateiname")))&amp;"!"&amp;CELL("adresse",OFFSET($F$6,MATCH(IF(F394="",L394,F394),$E$6:$E$2000,0)-1,4)),"STRUCT"))</f>
        <v/>
      </c>
      <c r="V394" s="88" t="str" cm="1">
        <f t="array" aca="1" ref="V394" ca="1">IF(AND(G394="",M394=""),"",HYPERLINK("#"&amp;RIGHT(CELL("dateiname"),LEN(CELL("dateiname"))-FIND("]",CELL("dateiname")))&amp;"!"&amp;CELL("adresse",OFFSET($G$6,MATCH(IF(G394="",M394,G394),$E$6:$E$2000,0)-1,3)),"SUBSTRUCT"))</f>
        <v/>
      </c>
      <c r="X394" s="104"/>
      <c r="Z394" s="117"/>
      <c r="AA394" s="118"/>
      <c r="AB394" s="119"/>
      <c r="AC394" s="120"/>
      <c r="AE394" s="109"/>
      <c r="AF394" s="110"/>
      <c r="AG394" s="111"/>
      <c r="AH394" s="112"/>
      <c r="AJ394" s="101"/>
      <c r="AL394" s="68" t="str" cm="1">
        <f t="array" aca="1" ref="AL394" ca="1">IF(N394="-","",HYPERLINK("#'DM01-AV-CH'!"&amp;RIGHT(CELL("adresse",OFFSET('DM01-AV-CH'!$G$6,N394-1,0)),LEN(CELL("adresse",OFFSET('DM01-AV-CH'!$G$6,N394-1,0)))-FIND("!",CELL("adresse",OFFSET('DM01-AV-CH'!$G$6,N394-1,0)))),"Modell"))</f>
        <v/>
      </c>
      <c r="AM394" s="96" t="str" cm="1">
        <f t="array" ref="AM394">IF($N394="-","",IF(INDEX('DM01-AV-CH'!$G$6:$G$2006,$N394)="","",INDEX('DM01-AV-CH'!$G$6:$G$2006,$N394)))</f>
        <v/>
      </c>
      <c r="AN394" s="97" t="str" cm="1">
        <f t="array" ref="AN394">IF($N394="-","",IF(INDEX('DM01-AV-CH'!$H$6:$H$2006,$N394)="","",INDEX('DM01-AV-CH'!$H$6:$H$2006,$N394)))</f>
        <v/>
      </c>
      <c r="AO394" s="98" t="str" cm="1">
        <f t="array" ref="AO394">IF($N394="-","",IF(INDEX('DM01-AV-CH'!$I$6:$I$2006,$N394)="","",INDEX('DM01-AV-CH'!$I$6:$I$2006,$N394)))</f>
        <v/>
      </c>
    </row>
    <row r="395" spans="1:41" x14ac:dyDescent="0.25">
      <c r="A395" s="201">
        <v>390</v>
      </c>
      <c r="B395" s="148" t="str" cm="1">
        <f t="array" ref="B395">IF(A395="","",INDEX(Korrelation!$E$4:$E$2004,A395))</f>
        <v>200</v>
      </c>
      <c r="C395" s="148">
        <f t="shared" si="60"/>
        <v>0</v>
      </c>
      <c r="D395" s="148">
        <f t="shared" si="61"/>
        <v>0</v>
      </c>
      <c r="E395" s="148">
        <f t="shared" si="62"/>
        <v>200</v>
      </c>
      <c r="F395" s="148" t="str">
        <f t="shared" si="63"/>
        <v/>
      </c>
      <c r="G395" s="148" t="str">
        <f t="shared" si="64"/>
        <v/>
      </c>
      <c r="H395" s="148" t="str" cm="1">
        <f t="array" ref="H395">IF(A395="","",INDEX(Korrelation!$F$4:$F$2004,A395))</f>
        <v>-</v>
      </c>
      <c r="I395" s="148">
        <f t="shared" si="65"/>
        <v>0</v>
      </c>
      <c r="J395" s="148">
        <f t="shared" si="66"/>
        <v>0</v>
      </c>
      <c r="K395" s="148" t="str">
        <f t="shared" si="67"/>
        <v/>
      </c>
      <c r="L395" s="148" t="str">
        <f t="shared" si="68"/>
        <v/>
      </c>
      <c r="M395" s="148" t="str">
        <f t="shared" si="69"/>
        <v/>
      </c>
      <c r="N395" s="148" t="str" cm="1">
        <f t="array" ref="N395">IF(A395="","",INDEX(Korrelation!$G$4:$G$2004,A395))</f>
        <v>-</v>
      </c>
      <c r="O395" s="148"/>
      <c r="P395" s="68" t="str" cm="1">
        <f t="array" aca="1" ref="P395" ca="1">IF(E395="",IF(K395="","",HYPERLINK("#DMAV_Dienste!"&amp;RIGHT(CELL("adresse",OFFSET(DMAV_Dienste!$E$6,K395-1,0)),LEN(CELL("adresse",OFFSET(DMAV_Dienste!$E$6,K395-1,0)))-FIND("!",CELL("adresse",OFFSET(DMAV_Dienste!$E$6,K395-1,0)))),"Dienst")),HYPERLINK("#DMAV_Modell!"&amp;RIGHT(CELL("adresse",OFFSET(DMAV_Modell!$G$6,E395-1,0)),LEN(CELL("adresse",OFFSET(DMAV_Modell!$G$6,E395-1,0)))-FIND("!",CELL("adresse",OFFSET(DMAV_Modell!$G$6,E395-1,0)))),"Modell"))</f>
        <v>Modell</v>
      </c>
      <c r="Q395" s="85" t="str" cm="1">
        <f t="array" ref="Q395">IF(E395="",IF(K395="","",IF(INDEX(DMAV_Dienste!$H$6:$H$2006,K395)="","",INDEX(DMAV_Dienste!$H$6:$H$2006,K395))),IF(INDEX(DMAV_Modell!$J$6:$J$2006,E395)="","",INDEX(DMAV_Modell!$J$6:$J$2006,E395)))</f>
        <v>ASSOCIATION</v>
      </c>
      <c r="R395" s="86" t="str" cm="1">
        <f t="array" ref="R395">IF(E395="",IF(K395="","",IF(INDEX(DMAV_Dienste!$G$6:$G$2006,K395)="","",INDEX(DMAV_Dienste!$G$6:$G$2006,K395))),IF(INDEX(DMAV_Modell!$I$6:$I$2006,E395)="","",INDEX(DMAV_Modell!$I$6:$I$2006,E395)))</f>
        <v>HoheitsgrenzenAV</v>
      </c>
      <c r="S395" s="86" t="str" cm="1">
        <f t="array" ref="S395">IF(E395="",IF(K395="","",IF(INDEX(DMAV_Dienste!$I$6:$I$2006,K395)="","",INDEX(DMAV_Dienste!$I$6:$I$2006,K395))),IF(INDEX(DMAV_Modell!$K$6:$K$2006,E395)="","",INDEX(DMAV_Modell!$K$6:$K$2006,E395)))</f>
        <v>Untergang_Kantonsgrenzabschnitt</v>
      </c>
      <c r="T395" s="86" t="str" cm="1">
        <f t="array" ref="T395">IF(E395="",IF(K395="","",IF(INDEX(DMAV_Dienste!$L$6:$L$2006,K395)="","",INDEX(DMAV_Dienste!$L$6:$L$2006,K395))),IF(INDEX(DMAV_Modell!$N$6:$N$2006,E395)="","",INDEX(DMAV_Modell!$N$6:$N$2006,E395)))</f>
        <v>untergehender_Kantonsgrenzabschnitt</v>
      </c>
      <c r="U395" s="87" t="str" cm="1">
        <f t="array" aca="1" ref="U395" ca="1">IF(AND(F395="",L395=""),"",HYPERLINK("#"&amp;RIGHT(CELL("dateiname"),LEN(CELL("dateiname"))-FIND("]",CELL("dateiname")))&amp;"!"&amp;CELL("adresse",OFFSET($F$6,MATCH(IF(F395="",L395,F395),$E$6:$E$2000,0)-1,4)),"STRUCT"))</f>
        <v/>
      </c>
      <c r="V395" s="88" t="str" cm="1">
        <f t="array" aca="1" ref="V395" ca="1">IF(AND(G395="",M395=""),"",HYPERLINK("#"&amp;RIGHT(CELL("dateiname"),LEN(CELL("dateiname"))-FIND("]",CELL("dateiname")))&amp;"!"&amp;CELL("adresse",OFFSET($G$6,MATCH(IF(G395="",M395,G395),$E$6:$E$2000,0)-1,3)),"SUBSTRUCT"))</f>
        <v/>
      </c>
      <c r="X395" s="104"/>
      <c r="Z395" s="117"/>
      <c r="AA395" s="118"/>
      <c r="AB395" s="119"/>
      <c r="AC395" s="120"/>
      <c r="AE395" s="109"/>
      <c r="AF395" s="110"/>
      <c r="AG395" s="111"/>
      <c r="AH395" s="112"/>
      <c r="AJ395" s="101"/>
      <c r="AL395" s="68" t="str" cm="1">
        <f t="array" aca="1" ref="AL395" ca="1">IF(N395="-","",HYPERLINK("#'DM01-AV-CH'!"&amp;RIGHT(CELL("adresse",OFFSET('DM01-AV-CH'!$G$6,N395-1,0)),LEN(CELL("adresse",OFFSET('DM01-AV-CH'!$G$6,N395-1,0)))-FIND("!",CELL("adresse",OFFSET('DM01-AV-CH'!$G$6,N395-1,0)))),"Modell"))</f>
        <v/>
      </c>
      <c r="AM395" s="96" t="str" cm="1">
        <f t="array" ref="AM395">IF($N395="-","",IF(INDEX('DM01-AV-CH'!$G$6:$G$2006,$N395)="","",INDEX('DM01-AV-CH'!$G$6:$G$2006,$N395)))</f>
        <v/>
      </c>
      <c r="AN395" s="97" t="str" cm="1">
        <f t="array" ref="AN395">IF($N395="-","",IF(INDEX('DM01-AV-CH'!$H$6:$H$2006,$N395)="","",INDEX('DM01-AV-CH'!$H$6:$H$2006,$N395)))</f>
        <v/>
      </c>
      <c r="AO395" s="98" t="str" cm="1">
        <f t="array" ref="AO395">IF($N395="-","",IF(INDEX('DM01-AV-CH'!$I$6:$I$2006,$N395)="","",INDEX('DM01-AV-CH'!$I$6:$I$2006,$N395)))</f>
        <v/>
      </c>
    </row>
    <row r="396" spans="1:41" x14ac:dyDescent="0.25">
      <c r="A396" s="201">
        <v>391</v>
      </c>
      <c r="B396" s="148" t="str" cm="1">
        <f t="array" ref="B396">IF(A396="","",INDEX(Korrelation!$E$4:$E$2004,A396))</f>
        <v>201</v>
      </c>
      <c r="C396" s="148">
        <f t="shared" si="60"/>
        <v>0</v>
      </c>
      <c r="D396" s="148">
        <f t="shared" si="61"/>
        <v>0</v>
      </c>
      <c r="E396" s="148">
        <f t="shared" si="62"/>
        <v>201</v>
      </c>
      <c r="F396" s="148" t="str">
        <f t="shared" si="63"/>
        <v/>
      </c>
      <c r="G396" s="148" t="str">
        <f t="shared" si="64"/>
        <v/>
      </c>
      <c r="H396" s="148" t="str" cm="1">
        <f t="array" ref="H396">IF(A396="","",INDEX(Korrelation!$F$4:$F$2004,A396))</f>
        <v>-</v>
      </c>
      <c r="I396" s="148">
        <f t="shared" si="65"/>
        <v>0</v>
      </c>
      <c r="J396" s="148">
        <f t="shared" si="66"/>
        <v>0</v>
      </c>
      <c r="K396" s="148" t="str">
        <f t="shared" si="67"/>
        <v/>
      </c>
      <c r="L396" s="148" t="str">
        <f t="shared" si="68"/>
        <v/>
      </c>
      <c r="M396" s="148" t="str">
        <f t="shared" si="69"/>
        <v/>
      </c>
      <c r="N396" s="148" t="str" cm="1">
        <f t="array" ref="N396">IF(A396="","",INDEX(Korrelation!$G$4:$G$2004,A396))</f>
        <v>-</v>
      </c>
      <c r="O396" s="148"/>
      <c r="P396" s="68" t="str" cm="1">
        <f t="array" aca="1" ref="P396" ca="1">IF(E396="",IF(K396="","",HYPERLINK("#DMAV_Dienste!"&amp;RIGHT(CELL("adresse",OFFSET(DMAV_Dienste!$E$6,K396-1,0)),LEN(CELL("adresse",OFFSET(DMAV_Dienste!$E$6,K396-1,0)))-FIND("!",CELL("adresse",OFFSET(DMAV_Dienste!$E$6,K396-1,0)))),"Dienst")),HYPERLINK("#DMAV_Modell!"&amp;RIGHT(CELL("adresse",OFFSET(DMAV_Modell!$G$6,E396-1,0)),LEN(CELL("adresse",OFFSET(DMAV_Modell!$G$6,E396-1,0)))-FIND("!",CELL("adresse",OFFSET(DMAV_Modell!$G$6,E396-1,0)))),"Modell"))</f>
        <v>Modell</v>
      </c>
      <c r="Q396" s="85" t="str" cm="1">
        <f t="array" ref="Q396">IF(E396="",IF(K396="","",IF(INDEX(DMAV_Dienste!$H$6:$H$2006,K396)="","",INDEX(DMAV_Dienste!$H$6:$H$2006,K396))),IF(INDEX(DMAV_Modell!$J$6:$J$2006,E396)="","",INDEX(DMAV_Modell!$J$6:$J$2006,E396)))</f>
        <v>ASSOCIATION</v>
      </c>
      <c r="R396" s="86" t="str" cm="1">
        <f t="array" ref="R396">IF(E396="",IF(K396="","",IF(INDEX(DMAV_Dienste!$G$6:$G$2006,K396)="","",INDEX(DMAV_Dienste!$G$6:$G$2006,K396))),IF(INDEX(DMAV_Modell!$I$6:$I$2006,E396)="","",INDEX(DMAV_Modell!$I$6:$I$2006,E396)))</f>
        <v>HoheitsgrenzenAV</v>
      </c>
      <c r="S396" s="86" t="str" cm="1">
        <f t="array" ref="S396">IF(E396="",IF(K396="","",IF(INDEX(DMAV_Dienste!$I$6:$I$2006,K396)="","",INDEX(DMAV_Dienste!$I$6:$I$2006,K396))),IF(INDEX(DMAV_Modell!$K$6:$K$2006,E396)="","",INDEX(DMAV_Modell!$K$6:$K$2006,E396)))</f>
        <v>Vorgaenger_Nachfolger_Kantonsgrenzabschnitt</v>
      </c>
      <c r="T396" s="86" t="str" cm="1">
        <f t="array" ref="T396">IF(E396="",IF(K396="","",IF(INDEX(DMAV_Dienste!$L$6:$L$2006,K396)="","",INDEX(DMAV_Dienste!$L$6:$L$2006,K396))),IF(INDEX(DMAV_Modell!$N$6:$N$2006,E396)="","",INDEX(DMAV_Modell!$N$6:$N$2006,E396)))</f>
        <v>Vorgaenger</v>
      </c>
      <c r="U396" s="87" t="str" cm="1">
        <f t="array" aca="1" ref="U396" ca="1">IF(AND(F396="",L396=""),"",HYPERLINK("#"&amp;RIGHT(CELL("dateiname"),LEN(CELL("dateiname"))-FIND("]",CELL("dateiname")))&amp;"!"&amp;CELL("adresse",OFFSET($F$6,MATCH(IF(F396="",L396,F396),$E$6:$E$2000,0)-1,4)),"STRUCT"))</f>
        <v/>
      </c>
      <c r="V396" s="88" t="str" cm="1">
        <f t="array" aca="1" ref="V396" ca="1">IF(AND(G396="",M396=""),"",HYPERLINK("#"&amp;RIGHT(CELL("dateiname"),LEN(CELL("dateiname"))-FIND("]",CELL("dateiname")))&amp;"!"&amp;CELL("adresse",OFFSET($G$6,MATCH(IF(G396="",M396,G396),$E$6:$E$2000,0)-1,3)),"SUBSTRUCT"))</f>
        <v/>
      </c>
      <c r="X396" s="104"/>
      <c r="Z396" s="117"/>
      <c r="AA396" s="118"/>
      <c r="AB396" s="119"/>
      <c r="AC396" s="120"/>
      <c r="AE396" s="109"/>
      <c r="AF396" s="110"/>
      <c r="AG396" s="111"/>
      <c r="AH396" s="112"/>
      <c r="AJ396" s="101"/>
      <c r="AL396" s="68" t="str" cm="1">
        <f t="array" aca="1" ref="AL396" ca="1">IF(N396="-","",HYPERLINK("#'DM01-AV-CH'!"&amp;RIGHT(CELL("adresse",OFFSET('DM01-AV-CH'!$G$6,N396-1,0)),LEN(CELL("adresse",OFFSET('DM01-AV-CH'!$G$6,N396-1,0)))-FIND("!",CELL("adresse",OFFSET('DM01-AV-CH'!$G$6,N396-1,0)))),"Modell"))</f>
        <v/>
      </c>
      <c r="AM396" s="96" t="str" cm="1">
        <f t="array" ref="AM396">IF($N396="-","",IF(INDEX('DM01-AV-CH'!$G$6:$G$2006,$N396)="","",INDEX('DM01-AV-CH'!$G$6:$G$2006,$N396)))</f>
        <v/>
      </c>
      <c r="AN396" s="97" t="str" cm="1">
        <f t="array" ref="AN396">IF($N396="-","",IF(INDEX('DM01-AV-CH'!$H$6:$H$2006,$N396)="","",INDEX('DM01-AV-CH'!$H$6:$H$2006,$N396)))</f>
        <v/>
      </c>
      <c r="AO396" s="98" t="str" cm="1">
        <f t="array" ref="AO396">IF($N396="-","",IF(INDEX('DM01-AV-CH'!$I$6:$I$2006,$N396)="","",INDEX('DM01-AV-CH'!$I$6:$I$2006,$N396)))</f>
        <v/>
      </c>
    </row>
    <row r="397" spans="1:41" x14ac:dyDescent="0.25">
      <c r="A397" s="201">
        <v>392</v>
      </c>
      <c r="B397" s="148" t="str" cm="1">
        <f t="array" ref="B397">IF(A397="","",INDEX(Korrelation!$E$4:$E$2004,A397))</f>
        <v>202</v>
      </c>
      <c r="C397" s="148">
        <f t="shared" si="60"/>
        <v>0</v>
      </c>
      <c r="D397" s="148">
        <f t="shared" si="61"/>
        <v>0</v>
      </c>
      <c r="E397" s="148">
        <f t="shared" si="62"/>
        <v>202</v>
      </c>
      <c r="F397" s="148" t="str">
        <f t="shared" si="63"/>
        <v/>
      </c>
      <c r="G397" s="148" t="str">
        <f t="shared" si="64"/>
        <v/>
      </c>
      <c r="H397" s="148" t="str" cm="1">
        <f t="array" ref="H397">IF(A397="","",INDEX(Korrelation!$F$4:$F$2004,A397))</f>
        <v>-</v>
      </c>
      <c r="I397" s="148">
        <f t="shared" si="65"/>
        <v>0</v>
      </c>
      <c r="J397" s="148">
        <f t="shared" si="66"/>
        <v>0</v>
      </c>
      <c r="K397" s="148" t="str">
        <f t="shared" si="67"/>
        <v/>
      </c>
      <c r="L397" s="148" t="str">
        <f t="shared" si="68"/>
        <v/>
      </c>
      <c r="M397" s="148" t="str">
        <f t="shared" si="69"/>
        <v/>
      </c>
      <c r="N397" s="148" t="str" cm="1">
        <f t="array" ref="N397">IF(A397="","",INDEX(Korrelation!$G$4:$G$2004,A397))</f>
        <v>-</v>
      </c>
      <c r="O397" s="148"/>
      <c r="P397" s="68" t="str" cm="1">
        <f t="array" aca="1" ref="P397" ca="1">IF(E397="",IF(K397="","",HYPERLINK("#DMAV_Dienste!"&amp;RIGHT(CELL("adresse",OFFSET(DMAV_Dienste!$E$6,K397-1,0)),LEN(CELL("adresse",OFFSET(DMAV_Dienste!$E$6,K397-1,0)))-FIND("!",CELL("adresse",OFFSET(DMAV_Dienste!$E$6,K397-1,0)))),"Dienst")),HYPERLINK("#DMAV_Modell!"&amp;RIGHT(CELL("adresse",OFFSET(DMAV_Modell!$G$6,E397-1,0)),LEN(CELL("adresse",OFFSET(DMAV_Modell!$G$6,E397-1,0)))-FIND("!",CELL("adresse",OFFSET(DMAV_Modell!$G$6,E397-1,0)))),"Modell"))</f>
        <v>Modell</v>
      </c>
      <c r="Q397" s="85" t="str" cm="1">
        <f t="array" ref="Q397">IF(E397="",IF(K397="","",IF(INDEX(DMAV_Dienste!$H$6:$H$2006,K397)="","",INDEX(DMAV_Dienste!$H$6:$H$2006,K397))),IF(INDEX(DMAV_Modell!$J$6:$J$2006,E397)="","",INDEX(DMAV_Modell!$J$6:$J$2006,E397)))</f>
        <v>ASSOCIATION</v>
      </c>
      <c r="R397" s="86" t="str" cm="1">
        <f t="array" ref="R397">IF(E397="",IF(K397="","",IF(INDEX(DMAV_Dienste!$G$6:$G$2006,K397)="","",INDEX(DMAV_Dienste!$G$6:$G$2006,K397))),IF(INDEX(DMAV_Modell!$I$6:$I$2006,E397)="","",INDEX(DMAV_Modell!$I$6:$I$2006,E397)))</f>
        <v>HoheitsgrenzenAV</v>
      </c>
      <c r="S397" s="86" t="str" cm="1">
        <f t="array" ref="S397">IF(E397="",IF(K397="","",IF(INDEX(DMAV_Dienste!$I$6:$I$2006,K397)="","",INDEX(DMAV_Dienste!$I$6:$I$2006,K397))),IF(INDEX(DMAV_Modell!$K$6:$K$2006,E397)="","",INDEX(DMAV_Modell!$K$6:$K$2006,E397)))</f>
        <v>Vorgaenger_Nachfolger_Kantonsgrenzabschnitt</v>
      </c>
      <c r="T397" s="86" t="str" cm="1">
        <f t="array" ref="T397">IF(E397="",IF(K397="","",IF(INDEX(DMAV_Dienste!$L$6:$L$2006,K397)="","",INDEX(DMAV_Dienste!$L$6:$L$2006,K397))),IF(INDEX(DMAV_Modell!$N$6:$N$2006,E397)="","",INDEX(DMAV_Modell!$N$6:$N$2006,E397)))</f>
        <v>Nachfolger</v>
      </c>
      <c r="U397" s="87" t="str" cm="1">
        <f t="array" aca="1" ref="U397" ca="1">IF(AND(F397="",L397=""),"",HYPERLINK("#"&amp;RIGHT(CELL("dateiname"),LEN(CELL("dateiname"))-FIND("]",CELL("dateiname")))&amp;"!"&amp;CELL("adresse",OFFSET($F$6,MATCH(IF(F397="",L397,F397),$E$6:$E$2000,0)-1,4)),"STRUCT"))</f>
        <v/>
      </c>
      <c r="V397" s="88" t="str" cm="1">
        <f t="array" aca="1" ref="V397" ca="1">IF(AND(G397="",M397=""),"",HYPERLINK("#"&amp;RIGHT(CELL("dateiname"),LEN(CELL("dateiname"))-FIND("]",CELL("dateiname")))&amp;"!"&amp;CELL("adresse",OFFSET($G$6,MATCH(IF(G397="",M397,G397),$E$6:$E$2000,0)-1,3)),"SUBSTRUCT"))</f>
        <v/>
      </c>
      <c r="X397" s="104"/>
      <c r="Z397" s="117"/>
      <c r="AA397" s="118"/>
      <c r="AB397" s="119"/>
      <c r="AC397" s="120"/>
      <c r="AE397" s="109"/>
      <c r="AF397" s="110"/>
      <c r="AG397" s="111"/>
      <c r="AH397" s="112"/>
      <c r="AJ397" s="101"/>
      <c r="AL397" s="68" t="str" cm="1">
        <f t="array" aca="1" ref="AL397" ca="1">IF(N397="-","",HYPERLINK("#'DM01-AV-CH'!"&amp;RIGHT(CELL("adresse",OFFSET('DM01-AV-CH'!$G$6,N397-1,0)),LEN(CELL("adresse",OFFSET('DM01-AV-CH'!$G$6,N397-1,0)))-FIND("!",CELL("adresse",OFFSET('DM01-AV-CH'!$G$6,N397-1,0)))),"Modell"))</f>
        <v/>
      </c>
      <c r="AM397" s="96" t="str" cm="1">
        <f t="array" ref="AM397">IF($N397="-","",IF(INDEX('DM01-AV-CH'!$G$6:$G$2006,$N397)="","",INDEX('DM01-AV-CH'!$G$6:$G$2006,$N397)))</f>
        <v/>
      </c>
      <c r="AN397" s="97" t="str" cm="1">
        <f t="array" ref="AN397">IF($N397="-","",IF(INDEX('DM01-AV-CH'!$H$6:$H$2006,$N397)="","",INDEX('DM01-AV-CH'!$H$6:$H$2006,$N397)))</f>
        <v/>
      </c>
      <c r="AO397" s="98" t="str" cm="1">
        <f t="array" ref="AO397">IF($N397="-","",IF(INDEX('DM01-AV-CH'!$I$6:$I$2006,$N397)="","",INDEX('DM01-AV-CH'!$I$6:$I$2006,$N397)))</f>
        <v/>
      </c>
    </row>
    <row r="398" spans="1:41" x14ac:dyDescent="0.25">
      <c r="A398" s="201">
        <v>393</v>
      </c>
      <c r="B398" s="148" t="str" cm="1">
        <f t="array" ref="B398">IF(A398="","",INDEX(Korrelation!$E$4:$E$2004,A398))</f>
        <v>203</v>
      </c>
      <c r="C398" s="148">
        <f t="shared" si="60"/>
        <v>0</v>
      </c>
      <c r="D398" s="148">
        <f t="shared" si="61"/>
        <v>0</v>
      </c>
      <c r="E398" s="148">
        <f t="shared" si="62"/>
        <v>203</v>
      </c>
      <c r="F398" s="148" t="str">
        <f t="shared" si="63"/>
        <v/>
      </c>
      <c r="G398" s="148" t="str">
        <f t="shared" si="64"/>
        <v/>
      </c>
      <c r="H398" s="148" t="str" cm="1">
        <f t="array" ref="H398">IF(A398="","",INDEX(Korrelation!$F$4:$F$2004,A398))</f>
        <v>-</v>
      </c>
      <c r="I398" s="148">
        <f t="shared" si="65"/>
        <v>0</v>
      </c>
      <c r="J398" s="148">
        <f t="shared" si="66"/>
        <v>0</v>
      </c>
      <c r="K398" s="148" t="str">
        <f t="shared" si="67"/>
        <v/>
      </c>
      <c r="L398" s="148" t="str">
        <f t="shared" si="68"/>
        <v/>
      </c>
      <c r="M398" s="148" t="str">
        <f t="shared" si="69"/>
        <v/>
      </c>
      <c r="N398" s="148" t="str" cm="1">
        <f t="array" ref="N398">IF(A398="","",INDEX(Korrelation!$G$4:$G$2004,A398))</f>
        <v>-</v>
      </c>
      <c r="O398" s="148"/>
      <c r="P398" s="68" t="str" cm="1">
        <f t="array" aca="1" ref="P398" ca="1">IF(E398="",IF(K398="","",HYPERLINK("#DMAV_Dienste!"&amp;RIGHT(CELL("adresse",OFFSET(DMAV_Dienste!$E$6,K398-1,0)),LEN(CELL("adresse",OFFSET(DMAV_Dienste!$E$6,K398-1,0)))-FIND("!",CELL("adresse",OFFSET(DMAV_Dienste!$E$6,K398-1,0)))),"Dienst")),HYPERLINK("#DMAV_Modell!"&amp;RIGHT(CELL("adresse",OFFSET(DMAV_Modell!$G$6,E398-1,0)),LEN(CELL("adresse",OFFSET(DMAV_Modell!$G$6,E398-1,0)))-FIND("!",CELL("adresse",OFFSET(DMAV_Modell!$G$6,E398-1,0)))),"Modell"))</f>
        <v>Modell</v>
      </c>
      <c r="Q398" s="85" t="str" cm="1">
        <f t="array" ref="Q398">IF(E398="",IF(K398="","",IF(INDEX(DMAV_Dienste!$H$6:$H$2006,K398)="","",INDEX(DMAV_Dienste!$H$6:$H$2006,K398))),IF(INDEX(DMAV_Modell!$J$6:$J$2006,E398)="","",INDEX(DMAV_Modell!$J$6:$J$2006,E398)))</f>
        <v>VIEW</v>
      </c>
      <c r="R398" s="86" t="str" cm="1">
        <f t="array" ref="R398">IF(E398="",IF(K398="","",IF(INDEX(DMAV_Dienste!$G$6:$G$2006,K398)="","",INDEX(DMAV_Dienste!$G$6:$G$2006,K398))),IF(INDEX(DMAV_Modell!$I$6:$I$2006,E398)="","",INDEX(DMAV_Modell!$I$6:$I$2006,E398)))</f>
        <v>HoheitsgrenzenAV</v>
      </c>
      <c r="S398" s="86" t="str" cm="1">
        <f t="array" ref="S398">IF(E398="",IF(K398="","",IF(INDEX(DMAV_Dienste!$I$6:$I$2006,K398)="","",INDEX(DMAV_Dienste!$I$6:$I$2006,K398))),IF(INDEX(DMAV_Modell!$K$6:$K$2006,E398)="","",INDEX(DMAV_Modell!$K$6:$K$2006,E398)))</f>
        <v>Kantonsgrenzabschnitt_Gueltig</v>
      </c>
      <c r="T398" s="86" t="str" cm="1">
        <f t="array" ref="T398">IF(E398="",IF(K398="","",IF(INDEX(DMAV_Dienste!$L$6:$L$2006,K398)="","",INDEX(DMAV_Dienste!$L$6:$L$2006,K398))),IF(INDEX(DMAV_Modell!$N$6:$N$2006,E398)="","",INDEX(DMAV_Modell!$N$6:$N$2006,E398)))</f>
        <v>PROJECTION OF</v>
      </c>
      <c r="U398" s="87" t="str" cm="1">
        <f t="array" aca="1" ref="U398" ca="1">IF(AND(F398="",L398=""),"",HYPERLINK("#"&amp;RIGHT(CELL("dateiname"),LEN(CELL("dateiname"))-FIND("]",CELL("dateiname")))&amp;"!"&amp;CELL("adresse",OFFSET($F$6,MATCH(IF(F398="",L398,F398),$E$6:$E$2000,0)-1,4)),"STRUCT"))</f>
        <v/>
      </c>
      <c r="V398" s="88" t="str" cm="1">
        <f t="array" aca="1" ref="V398" ca="1">IF(AND(G398="",M398=""),"",HYPERLINK("#"&amp;RIGHT(CELL("dateiname"),LEN(CELL("dateiname"))-FIND("]",CELL("dateiname")))&amp;"!"&amp;CELL("adresse",OFFSET($G$6,MATCH(IF(G398="",M398,G398),$E$6:$E$2000,0)-1,3)),"SUBSTRUCT"))</f>
        <v/>
      </c>
      <c r="X398" s="104"/>
      <c r="Z398" s="117"/>
      <c r="AA398" s="118"/>
      <c r="AB398" s="119"/>
      <c r="AC398" s="120"/>
      <c r="AE398" s="109"/>
      <c r="AF398" s="110"/>
      <c r="AG398" s="111"/>
      <c r="AH398" s="112"/>
      <c r="AJ398" s="101"/>
      <c r="AL398" s="68" t="str" cm="1">
        <f t="array" aca="1" ref="AL398" ca="1">IF(N398="-","",HYPERLINK("#'DM01-AV-CH'!"&amp;RIGHT(CELL("adresse",OFFSET('DM01-AV-CH'!$G$6,N398-1,0)),LEN(CELL("adresse",OFFSET('DM01-AV-CH'!$G$6,N398-1,0)))-FIND("!",CELL("adresse",OFFSET('DM01-AV-CH'!$G$6,N398-1,0)))),"Modell"))</f>
        <v/>
      </c>
      <c r="AM398" s="96" t="str" cm="1">
        <f t="array" ref="AM398">IF($N398="-","",IF(INDEX('DM01-AV-CH'!$G$6:$G$2006,$N398)="","",INDEX('DM01-AV-CH'!$G$6:$G$2006,$N398)))</f>
        <v/>
      </c>
      <c r="AN398" s="97" t="str" cm="1">
        <f t="array" ref="AN398">IF($N398="-","",IF(INDEX('DM01-AV-CH'!$H$6:$H$2006,$N398)="","",INDEX('DM01-AV-CH'!$H$6:$H$2006,$N398)))</f>
        <v/>
      </c>
      <c r="AO398" s="98" t="str" cm="1">
        <f t="array" ref="AO398">IF($N398="-","",IF(INDEX('DM01-AV-CH'!$I$6:$I$2006,$N398)="","",INDEX('DM01-AV-CH'!$I$6:$I$2006,$N398)))</f>
        <v/>
      </c>
    </row>
    <row r="399" spans="1:41" x14ac:dyDescent="0.25">
      <c r="A399" s="201">
        <v>394</v>
      </c>
      <c r="B399" s="148" t="str" cm="1">
        <f t="array" ref="B399">IF(A399="","",INDEX(Korrelation!$E$4:$E$2004,A399))</f>
        <v>204</v>
      </c>
      <c r="C399" s="148">
        <f t="shared" si="60"/>
        <v>0</v>
      </c>
      <c r="D399" s="148">
        <f t="shared" si="61"/>
        <v>0</v>
      </c>
      <c r="E399" s="148">
        <f t="shared" si="62"/>
        <v>204</v>
      </c>
      <c r="F399" s="148" t="str">
        <f t="shared" si="63"/>
        <v/>
      </c>
      <c r="G399" s="148" t="str">
        <f t="shared" si="64"/>
        <v/>
      </c>
      <c r="H399" s="148" t="str" cm="1">
        <f t="array" ref="H399">IF(A399="","",INDEX(Korrelation!$F$4:$F$2004,A399))</f>
        <v>-</v>
      </c>
      <c r="I399" s="148">
        <f t="shared" si="65"/>
        <v>0</v>
      </c>
      <c r="J399" s="148">
        <f t="shared" si="66"/>
        <v>0</v>
      </c>
      <c r="K399" s="148" t="str">
        <f t="shared" si="67"/>
        <v/>
      </c>
      <c r="L399" s="148" t="str">
        <f t="shared" si="68"/>
        <v/>
      </c>
      <c r="M399" s="148" t="str">
        <f t="shared" si="69"/>
        <v/>
      </c>
      <c r="N399" s="148" t="str" cm="1">
        <f t="array" ref="N399">IF(A399="","",INDEX(Korrelation!$G$4:$G$2004,A399))</f>
        <v>-</v>
      </c>
      <c r="O399" s="148"/>
      <c r="P399" s="68" t="str" cm="1">
        <f t="array" aca="1" ref="P399" ca="1">IF(E399="",IF(K399="","",HYPERLINK("#DMAV_Dienste!"&amp;RIGHT(CELL("adresse",OFFSET(DMAV_Dienste!$E$6,K399-1,0)),LEN(CELL("adresse",OFFSET(DMAV_Dienste!$E$6,K399-1,0)))-FIND("!",CELL("adresse",OFFSET(DMAV_Dienste!$E$6,K399-1,0)))),"Dienst")),HYPERLINK("#DMAV_Modell!"&amp;RIGHT(CELL("adresse",OFFSET(DMAV_Modell!$G$6,E399-1,0)),LEN(CELL("adresse",OFFSET(DMAV_Modell!$G$6,E399-1,0)))-FIND("!",CELL("adresse",OFFSET(DMAV_Modell!$G$6,E399-1,0)))),"Modell"))</f>
        <v>Modell</v>
      </c>
      <c r="Q399" s="85" t="str" cm="1">
        <f t="array" ref="Q399">IF(E399="",IF(K399="","",IF(INDEX(DMAV_Dienste!$H$6:$H$2006,K399)="","",INDEX(DMAV_Dienste!$H$6:$H$2006,K399))),IF(INDEX(DMAV_Modell!$J$6:$J$2006,E399)="","",INDEX(DMAV_Modell!$J$6:$J$2006,E399)))</f>
        <v>VIEW</v>
      </c>
      <c r="R399" s="86" t="str" cm="1">
        <f t="array" ref="R399">IF(E399="",IF(K399="","",IF(INDEX(DMAV_Dienste!$G$6:$G$2006,K399)="","",INDEX(DMAV_Dienste!$G$6:$G$2006,K399))),IF(INDEX(DMAV_Modell!$I$6:$I$2006,E399)="","",INDEX(DMAV_Modell!$I$6:$I$2006,E399)))</f>
        <v>HoheitsgrenzenAV</v>
      </c>
      <c r="S399" s="86" t="str" cm="1">
        <f t="array" ref="S399">IF(E399="",IF(K399="","",IF(INDEX(DMAV_Dienste!$I$6:$I$2006,K399)="","",INDEX(DMAV_Dienste!$I$6:$I$2006,K399))),IF(INDEX(DMAV_Modell!$K$6:$K$2006,E399)="","",INDEX(DMAV_Modell!$K$6:$K$2006,E399)))</f>
        <v>Kantonsgrenzabschnitt_Gueltig</v>
      </c>
      <c r="T399" s="86" t="str" cm="1">
        <f t="array" ref="T399">IF(E399="",IF(K399="","",IF(INDEX(DMAV_Dienste!$L$6:$L$2006,K399)="","",INDEX(DMAV_Dienste!$L$6:$L$2006,K399))),IF(INDEX(DMAV_Modell!$N$6:$N$2006,E399)="","",INDEX(DMAV_Modell!$N$6:$N$2006,E399)))</f>
        <v>WHERE DEFINED(@PH1@) AND DEFINED(@PH2@) AND (NOT(DEFINED(@PH3@)) OR NOT(DEFINED(@PH4@)))</v>
      </c>
      <c r="U399" s="87" t="str" cm="1">
        <f t="array" aca="1" ref="U399" ca="1">IF(AND(F399="",L399=""),"",HYPERLINK("#"&amp;RIGHT(CELL("dateiname"),LEN(CELL("dateiname"))-FIND("]",CELL("dateiname")))&amp;"!"&amp;CELL("adresse",OFFSET($F$6,MATCH(IF(F399="",L399,F399),$E$6:$E$2000,0)-1,4)),"STRUCT"))</f>
        <v/>
      </c>
      <c r="V399" s="88" t="str" cm="1">
        <f t="array" aca="1" ref="V399" ca="1">IF(AND(G399="",M399=""),"",HYPERLINK("#"&amp;RIGHT(CELL("dateiname"),LEN(CELL("dateiname"))-FIND("]",CELL("dateiname")))&amp;"!"&amp;CELL("adresse",OFFSET($G$6,MATCH(IF(G399="",M399,G399),$E$6:$E$2000,0)-1,3)),"SUBSTRUCT"))</f>
        <v/>
      </c>
      <c r="X399" s="104"/>
      <c r="Z399" s="117"/>
      <c r="AA399" s="118"/>
      <c r="AB399" s="119"/>
      <c r="AC399" s="120"/>
      <c r="AE399" s="109"/>
      <c r="AF399" s="110"/>
      <c r="AG399" s="111"/>
      <c r="AH399" s="112"/>
      <c r="AJ399" s="101"/>
      <c r="AL399" s="68" t="str" cm="1">
        <f t="array" aca="1" ref="AL399" ca="1">IF(N399="-","",HYPERLINK("#'DM01-AV-CH'!"&amp;RIGHT(CELL("adresse",OFFSET('DM01-AV-CH'!$G$6,N399-1,0)),LEN(CELL("adresse",OFFSET('DM01-AV-CH'!$G$6,N399-1,0)))-FIND("!",CELL("adresse",OFFSET('DM01-AV-CH'!$G$6,N399-1,0)))),"Modell"))</f>
        <v/>
      </c>
      <c r="AM399" s="96" t="str" cm="1">
        <f t="array" ref="AM399">IF($N399="-","",IF(INDEX('DM01-AV-CH'!$G$6:$G$2006,$N399)="","",INDEX('DM01-AV-CH'!$G$6:$G$2006,$N399)))</f>
        <v/>
      </c>
      <c r="AN399" s="97" t="str" cm="1">
        <f t="array" ref="AN399">IF($N399="-","",IF(INDEX('DM01-AV-CH'!$H$6:$H$2006,$N399)="","",INDEX('DM01-AV-CH'!$H$6:$H$2006,$N399)))</f>
        <v/>
      </c>
      <c r="AO399" s="98" t="str" cm="1">
        <f t="array" ref="AO399">IF($N399="-","",IF(INDEX('DM01-AV-CH'!$I$6:$I$2006,$N399)="","",INDEX('DM01-AV-CH'!$I$6:$I$2006,$N399)))</f>
        <v/>
      </c>
    </row>
    <row r="400" spans="1:41" x14ac:dyDescent="0.25">
      <c r="A400" s="201">
        <v>395</v>
      </c>
      <c r="B400" s="148" t="str" cm="1">
        <f t="array" ref="B400">IF(A400="","",INDEX(Korrelation!$E$4:$E$2004,A400))</f>
        <v>205</v>
      </c>
      <c r="C400" s="148">
        <f t="shared" si="60"/>
        <v>0</v>
      </c>
      <c r="D400" s="148">
        <f t="shared" si="61"/>
        <v>0</v>
      </c>
      <c r="E400" s="148">
        <f t="shared" si="62"/>
        <v>205</v>
      </c>
      <c r="F400" s="148" t="str">
        <f t="shared" si="63"/>
        <v/>
      </c>
      <c r="G400" s="148" t="str">
        <f t="shared" si="64"/>
        <v/>
      </c>
      <c r="H400" s="148" t="str" cm="1">
        <f t="array" ref="H400">IF(A400="","",INDEX(Korrelation!$F$4:$F$2004,A400))</f>
        <v>-</v>
      </c>
      <c r="I400" s="148">
        <f t="shared" si="65"/>
        <v>0</v>
      </c>
      <c r="J400" s="148">
        <f t="shared" si="66"/>
        <v>0</v>
      </c>
      <c r="K400" s="148" t="str">
        <f t="shared" si="67"/>
        <v/>
      </c>
      <c r="L400" s="148" t="str">
        <f t="shared" si="68"/>
        <v/>
      </c>
      <c r="M400" s="148" t="str">
        <f t="shared" si="69"/>
        <v/>
      </c>
      <c r="N400" s="148" t="str" cm="1">
        <f t="array" ref="N400">IF(A400="","",INDEX(Korrelation!$G$4:$G$2004,A400))</f>
        <v>-</v>
      </c>
      <c r="O400" s="148"/>
      <c r="P400" s="68" t="str" cm="1">
        <f t="array" aca="1" ref="P400" ca="1">IF(E400="",IF(K400="","",HYPERLINK("#DMAV_Dienste!"&amp;RIGHT(CELL("adresse",OFFSET(DMAV_Dienste!$E$6,K400-1,0)),LEN(CELL("adresse",OFFSET(DMAV_Dienste!$E$6,K400-1,0)))-FIND("!",CELL("adresse",OFFSET(DMAV_Dienste!$E$6,K400-1,0)))),"Dienst")),HYPERLINK("#DMAV_Modell!"&amp;RIGHT(CELL("adresse",OFFSET(DMAV_Modell!$G$6,E400-1,0)),LEN(CELL("adresse",OFFSET(DMAV_Modell!$G$6,E400-1,0)))-FIND("!",CELL("adresse",OFFSET(DMAV_Modell!$G$6,E400-1,0)))),"Modell"))</f>
        <v>Modell</v>
      </c>
      <c r="Q400" s="85" t="str" cm="1">
        <f t="array" ref="Q400">IF(E400="",IF(K400="","",IF(INDEX(DMAV_Dienste!$H$6:$H$2006,K400)="","",INDEX(DMAV_Dienste!$H$6:$H$2006,K400))),IF(INDEX(DMAV_Modell!$J$6:$J$2006,E400)="","",INDEX(DMAV_Modell!$J$6:$J$2006,E400)))</f>
        <v>VIEW</v>
      </c>
      <c r="R400" s="86" t="str" cm="1">
        <f t="array" ref="R400">IF(E400="",IF(K400="","",IF(INDEX(DMAV_Dienste!$G$6:$G$2006,K400)="","",INDEX(DMAV_Dienste!$G$6:$G$2006,K400))),IF(INDEX(DMAV_Modell!$I$6:$I$2006,E400)="","",INDEX(DMAV_Modell!$I$6:$I$2006,E400)))</f>
        <v>HoheitsgrenzenAV</v>
      </c>
      <c r="S400" s="86" t="str" cm="1">
        <f t="array" ref="S400">IF(E400="",IF(K400="","",IF(INDEX(DMAV_Dienste!$I$6:$I$2006,K400)="","",INDEX(DMAV_Dienste!$I$6:$I$2006,K400))),IF(INDEX(DMAV_Modell!$K$6:$K$2006,E400)="","",INDEX(DMAV_Modell!$K$6:$K$2006,E400)))</f>
        <v>Kantonsgrenzabschnitt_Gueltig</v>
      </c>
      <c r="T400" s="86" t="str" cm="1">
        <f t="array" ref="T400">IF(E400="",IF(K400="","",IF(INDEX(DMAV_Dienste!$L$6:$L$2006,K400)="","",INDEX(DMAV_Dienste!$L$6:$L$2006,K400))),IF(INDEX(DMAV_Modell!$N$6:$N$2006,E400)="","",INDEX(DMAV_Modell!$N$6:$N$2006,E400)))</f>
        <v>= ALL OF</v>
      </c>
      <c r="U400" s="87" t="str" cm="1">
        <f t="array" aca="1" ref="U400" ca="1">IF(AND(F400="",L400=""),"",HYPERLINK("#"&amp;RIGHT(CELL("dateiname"),LEN(CELL("dateiname"))-FIND("]",CELL("dateiname")))&amp;"!"&amp;CELL("adresse",OFFSET($F$6,MATCH(IF(F400="",L400,F400),$E$6:$E$2000,0)-1,4)),"STRUCT"))</f>
        <v/>
      </c>
      <c r="V400" s="88" t="str" cm="1">
        <f t="array" aca="1" ref="V400" ca="1">IF(AND(G400="",M400=""),"",HYPERLINK("#"&amp;RIGHT(CELL("dateiname"),LEN(CELL("dateiname"))-FIND("]",CELL("dateiname")))&amp;"!"&amp;CELL("adresse",OFFSET($G$6,MATCH(IF(G400="",M400,G400),$E$6:$E$2000,0)-1,3)),"SUBSTRUCT"))</f>
        <v/>
      </c>
      <c r="X400" s="104"/>
      <c r="Z400" s="117"/>
      <c r="AA400" s="118"/>
      <c r="AB400" s="119"/>
      <c r="AC400" s="120"/>
      <c r="AE400" s="109"/>
      <c r="AF400" s="110"/>
      <c r="AG400" s="111"/>
      <c r="AH400" s="112"/>
      <c r="AJ400" s="101"/>
      <c r="AL400" s="68" t="str" cm="1">
        <f t="array" aca="1" ref="AL400" ca="1">IF(N400="-","",HYPERLINK("#'DM01-AV-CH'!"&amp;RIGHT(CELL("adresse",OFFSET('DM01-AV-CH'!$G$6,N400-1,0)),LEN(CELL("adresse",OFFSET('DM01-AV-CH'!$G$6,N400-1,0)))-FIND("!",CELL("adresse",OFFSET('DM01-AV-CH'!$G$6,N400-1,0)))),"Modell"))</f>
        <v/>
      </c>
      <c r="AM400" s="96" t="str" cm="1">
        <f t="array" ref="AM400">IF($N400="-","",IF(INDEX('DM01-AV-CH'!$G$6:$G$2006,$N400)="","",INDEX('DM01-AV-CH'!$G$6:$G$2006,$N400)))</f>
        <v/>
      </c>
      <c r="AN400" s="97" t="str" cm="1">
        <f t="array" ref="AN400">IF($N400="-","",IF(INDEX('DM01-AV-CH'!$H$6:$H$2006,$N400)="","",INDEX('DM01-AV-CH'!$H$6:$H$2006,$N400)))</f>
        <v/>
      </c>
      <c r="AO400" s="98" t="str" cm="1">
        <f t="array" ref="AO400">IF($N400="-","",IF(INDEX('DM01-AV-CH'!$I$6:$I$2006,$N400)="","",INDEX('DM01-AV-CH'!$I$6:$I$2006,$N400)))</f>
        <v/>
      </c>
    </row>
    <row r="401" spans="1:41" x14ac:dyDescent="0.25">
      <c r="A401" s="201">
        <v>396</v>
      </c>
      <c r="B401" s="148" t="str" cm="1">
        <f t="array" ref="B401">IF(A401="","",INDEX(Korrelation!$E$4:$E$2004,A401))</f>
        <v>206</v>
      </c>
      <c r="C401" s="148">
        <f t="shared" si="60"/>
        <v>0</v>
      </c>
      <c r="D401" s="148">
        <f t="shared" si="61"/>
        <v>0</v>
      </c>
      <c r="E401" s="148">
        <f t="shared" si="62"/>
        <v>206</v>
      </c>
      <c r="F401" s="148" t="str">
        <f t="shared" si="63"/>
        <v/>
      </c>
      <c r="G401" s="148" t="str">
        <f t="shared" si="64"/>
        <v/>
      </c>
      <c r="H401" s="148" t="str" cm="1">
        <f t="array" ref="H401">IF(A401="","",INDEX(Korrelation!$F$4:$F$2004,A401))</f>
        <v>-</v>
      </c>
      <c r="I401" s="148">
        <f t="shared" si="65"/>
        <v>0</v>
      </c>
      <c r="J401" s="148">
        <f t="shared" si="66"/>
        <v>0</v>
      </c>
      <c r="K401" s="148" t="str">
        <f t="shared" si="67"/>
        <v/>
      </c>
      <c r="L401" s="148" t="str">
        <f t="shared" si="68"/>
        <v/>
      </c>
      <c r="M401" s="148" t="str">
        <f t="shared" si="69"/>
        <v/>
      </c>
      <c r="N401" s="148" t="str" cm="1">
        <f t="array" ref="N401">IF(A401="","",INDEX(Korrelation!$G$4:$G$2004,A401))</f>
        <v>-</v>
      </c>
      <c r="O401" s="148"/>
      <c r="P401" s="68" t="str" cm="1">
        <f t="array" aca="1" ref="P401" ca="1">IF(E401="",IF(K401="","",HYPERLINK("#DMAV_Dienste!"&amp;RIGHT(CELL("adresse",OFFSET(DMAV_Dienste!$E$6,K401-1,0)),LEN(CELL("adresse",OFFSET(DMAV_Dienste!$E$6,K401-1,0)))-FIND("!",CELL("adresse",OFFSET(DMAV_Dienste!$E$6,K401-1,0)))),"Dienst")),HYPERLINK("#DMAV_Modell!"&amp;RIGHT(CELL("adresse",OFFSET(DMAV_Modell!$G$6,E401-1,0)),LEN(CELL("adresse",OFFSET(DMAV_Modell!$G$6,E401-1,0)))-FIND("!",CELL("adresse",OFFSET(DMAV_Modell!$G$6,E401-1,0)))),"Modell"))</f>
        <v>Modell</v>
      </c>
      <c r="Q401" s="85" t="str" cm="1">
        <f t="array" ref="Q401">IF(E401="",IF(K401="","",IF(INDEX(DMAV_Dienste!$H$6:$H$2006,K401)="","",INDEX(DMAV_Dienste!$H$6:$H$2006,K401))),IF(INDEX(DMAV_Modell!$J$6:$J$2006,E401)="","",INDEX(DMAV_Modell!$J$6:$J$2006,E401)))</f>
        <v>IMPORTS</v>
      </c>
      <c r="R401" s="86" t="str" cm="1">
        <f t="array" ref="R401">IF(E401="",IF(K401="","",IF(INDEX(DMAV_Dienste!$G$6:$G$2006,K401)="","",INDEX(DMAV_Dienste!$G$6:$G$2006,K401))),IF(INDEX(DMAV_Modell!$I$6:$I$2006,E401)="","",INDEX(DMAV_Modell!$I$6:$I$2006,E401)))</f>
        <v/>
      </c>
      <c r="S401" s="86" t="str" cm="1">
        <f t="array" ref="S401">IF(E401="",IF(K401="","",IF(INDEX(DMAV_Dienste!$I$6:$I$2006,K401)="","",INDEX(DMAV_Dienste!$I$6:$I$2006,K401))),IF(INDEX(DMAV_Modell!$K$6:$K$2006,E401)="","",INDEX(DMAV_Modell!$K$6:$K$2006,E401)))</f>
        <v>Units</v>
      </c>
      <c r="T401" s="86" t="str" cm="1">
        <f t="array" ref="T401">IF(E401="",IF(K401="","",IF(INDEX(DMAV_Dienste!$L$6:$L$2006,K401)="","",INDEX(DMAV_Dienste!$L$6:$L$2006,K401))),IF(INDEX(DMAV_Modell!$N$6:$N$2006,E401)="","",INDEX(DMAV_Modell!$N$6:$N$2006,E401)))</f>
        <v/>
      </c>
      <c r="U401" s="87" t="str" cm="1">
        <f t="array" aca="1" ref="U401" ca="1">IF(AND(F401="",L401=""),"",HYPERLINK("#"&amp;RIGHT(CELL("dateiname"),LEN(CELL("dateiname"))-FIND("]",CELL("dateiname")))&amp;"!"&amp;CELL("adresse",OFFSET($F$6,MATCH(IF(F401="",L401,F401),$E$6:$E$2000,0)-1,4)),"STRUCT"))</f>
        <v/>
      </c>
      <c r="V401" s="88" t="str" cm="1">
        <f t="array" aca="1" ref="V401" ca="1">IF(AND(G401="",M401=""),"",HYPERLINK("#"&amp;RIGHT(CELL("dateiname"),LEN(CELL("dateiname"))-FIND("]",CELL("dateiname")))&amp;"!"&amp;CELL("adresse",OFFSET($G$6,MATCH(IF(G401="",M401,G401),$E$6:$E$2000,0)-1,3)),"SUBSTRUCT"))</f>
        <v/>
      </c>
      <c r="X401" s="104"/>
      <c r="Z401" s="117"/>
      <c r="AA401" s="118"/>
      <c r="AB401" s="119"/>
      <c r="AC401" s="120"/>
      <c r="AE401" s="109"/>
      <c r="AF401" s="110"/>
      <c r="AG401" s="111"/>
      <c r="AH401" s="112"/>
      <c r="AJ401" s="101"/>
      <c r="AL401" s="68" t="str" cm="1">
        <f t="array" aca="1" ref="AL401" ca="1">IF(N401="-","",HYPERLINK("#'DM01-AV-CH'!"&amp;RIGHT(CELL("adresse",OFFSET('DM01-AV-CH'!$G$6,N401-1,0)),LEN(CELL("adresse",OFFSET('DM01-AV-CH'!$G$6,N401-1,0)))-FIND("!",CELL("adresse",OFFSET('DM01-AV-CH'!$G$6,N401-1,0)))),"Modell"))</f>
        <v/>
      </c>
      <c r="AM401" s="96" t="str" cm="1">
        <f t="array" ref="AM401">IF($N401="-","",IF(INDEX('DM01-AV-CH'!$G$6:$G$2006,$N401)="","",INDEX('DM01-AV-CH'!$G$6:$G$2006,$N401)))</f>
        <v/>
      </c>
      <c r="AN401" s="97" t="str" cm="1">
        <f t="array" ref="AN401">IF($N401="-","",IF(INDEX('DM01-AV-CH'!$H$6:$H$2006,$N401)="","",INDEX('DM01-AV-CH'!$H$6:$H$2006,$N401)))</f>
        <v/>
      </c>
      <c r="AO401" s="98" t="str" cm="1">
        <f t="array" ref="AO401">IF($N401="-","",IF(INDEX('DM01-AV-CH'!$I$6:$I$2006,$N401)="","",INDEX('DM01-AV-CH'!$I$6:$I$2006,$N401)))</f>
        <v/>
      </c>
    </row>
    <row r="402" spans="1:41" x14ac:dyDescent="0.25">
      <c r="A402" s="201">
        <v>397</v>
      </c>
      <c r="B402" s="148" t="str" cm="1">
        <f t="array" ref="B402">IF(A402="","",INDEX(Korrelation!$E$4:$E$2004,A402))</f>
        <v>207</v>
      </c>
      <c r="C402" s="148">
        <f t="shared" si="60"/>
        <v>0</v>
      </c>
      <c r="D402" s="148">
        <f t="shared" si="61"/>
        <v>0</v>
      </c>
      <c r="E402" s="148">
        <f t="shared" si="62"/>
        <v>207</v>
      </c>
      <c r="F402" s="148" t="str">
        <f t="shared" si="63"/>
        <v/>
      </c>
      <c r="G402" s="148" t="str">
        <f t="shared" si="64"/>
        <v/>
      </c>
      <c r="H402" s="148" t="str" cm="1">
        <f t="array" ref="H402">IF(A402="","",INDEX(Korrelation!$F$4:$F$2004,A402))</f>
        <v>-</v>
      </c>
      <c r="I402" s="148">
        <f t="shared" si="65"/>
        <v>0</v>
      </c>
      <c r="J402" s="148">
        <f t="shared" si="66"/>
        <v>0</v>
      </c>
      <c r="K402" s="148" t="str">
        <f t="shared" si="67"/>
        <v/>
      </c>
      <c r="L402" s="148" t="str">
        <f t="shared" si="68"/>
        <v/>
      </c>
      <c r="M402" s="148" t="str">
        <f t="shared" si="69"/>
        <v/>
      </c>
      <c r="N402" s="148" t="str" cm="1">
        <f t="array" ref="N402">IF(A402="","",INDEX(Korrelation!$G$4:$G$2004,A402))</f>
        <v>-</v>
      </c>
      <c r="O402" s="148"/>
      <c r="P402" s="68" t="str" cm="1">
        <f t="array" aca="1" ref="P402" ca="1">IF(E402="",IF(K402="","",HYPERLINK("#DMAV_Dienste!"&amp;RIGHT(CELL("adresse",OFFSET(DMAV_Dienste!$E$6,K402-1,0)),LEN(CELL("adresse",OFFSET(DMAV_Dienste!$E$6,K402-1,0)))-FIND("!",CELL("adresse",OFFSET(DMAV_Dienste!$E$6,K402-1,0)))),"Dienst")),HYPERLINK("#DMAV_Modell!"&amp;RIGHT(CELL("adresse",OFFSET(DMAV_Modell!$G$6,E402-1,0)),LEN(CELL("adresse",OFFSET(DMAV_Modell!$G$6,E402-1,0)))-FIND("!",CELL("adresse",OFFSET(DMAV_Modell!$G$6,E402-1,0)))),"Modell"))</f>
        <v>Modell</v>
      </c>
      <c r="Q402" s="85" t="str" cm="1">
        <f t="array" ref="Q402">IF(E402="",IF(K402="","",IF(INDEX(DMAV_Dienste!$H$6:$H$2006,K402)="","",INDEX(DMAV_Dienste!$H$6:$H$2006,K402))),IF(INDEX(DMAV_Modell!$J$6:$J$2006,E402)="","",INDEX(DMAV_Modell!$J$6:$J$2006,E402)))</f>
        <v>IMPORTS</v>
      </c>
      <c r="R402" s="86" t="str" cm="1">
        <f t="array" ref="R402">IF(E402="",IF(K402="","",IF(INDEX(DMAV_Dienste!$G$6:$G$2006,K402)="","",INDEX(DMAV_Dienste!$G$6:$G$2006,K402))),IF(INDEX(DMAV_Modell!$I$6:$I$2006,E402)="","",INDEX(DMAV_Modell!$I$6:$I$2006,E402)))</f>
        <v/>
      </c>
      <c r="S402" s="86" t="str" cm="1">
        <f t="array" ref="S402">IF(E402="",IF(K402="","",IF(INDEX(DMAV_Dienste!$I$6:$I$2006,K402)="","",INDEX(DMAV_Dienste!$I$6:$I$2006,K402))),IF(INDEX(DMAV_Modell!$K$6:$K$2006,E402)="","",INDEX(DMAV_Modell!$K$6:$K$2006,E402)))</f>
        <v>GeometryCHLV95_V2</v>
      </c>
      <c r="T402" s="86" t="str" cm="1">
        <f t="array" ref="T402">IF(E402="",IF(K402="","",IF(INDEX(DMAV_Dienste!$L$6:$L$2006,K402)="","",INDEX(DMAV_Dienste!$L$6:$L$2006,K402))),IF(INDEX(DMAV_Modell!$N$6:$N$2006,E402)="","",INDEX(DMAV_Modell!$N$6:$N$2006,E402)))</f>
        <v/>
      </c>
      <c r="U402" s="87" t="str" cm="1">
        <f t="array" aca="1" ref="U402" ca="1">IF(AND(F402="",L402=""),"",HYPERLINK("#"&amp;RIGHT(CELL("dateiname"),LEN(CELL("dateiname"))-FIND("]",CELL("dateiname")))&amp;"!"&amp;CELL("adresse",OFFSET($F$6,MATCH(IF(F402="",L402,F402),$E$6:$E$2000,0)-1,4)),"STRUCT"))</f>
        <v/>
      </c>
      <c r="V402" s="88" t="str" cm="1">
        <f t="array" aca="1" ref="V402" ca="1">IF(AND(G402="",M402=""),"",HYPERLINK("#"&amp;RIGHT(CELL("dateiname"),LEN(CELL("dateiname"))-FIND("]",CELL("dateiname")))&amp;"!"&amp;CELL("adresse",OFFSET($G$6,MATCH(IF(G402="",M402,G402),$E$6:$E$2000,0)-1,3)),"SUBSTRUCT"))</f>
        <v/>
      </c>
      <c r="X402" s="104"/>
      <c r="Z402" s="117"/>
      <c r="AA402" s="118"/>
      <c r="AB402" s="119"/>
      <c r="AC402" s="120"/>
      <c r="AE402" s="109"/>
      <c r="AF402" s="110"/>
      <c r="AG402" s="111"/>
      <c r="AH402" s="112"/>
      <c r="AJ402" s="101"/>
      <c r="AL402" s="68" t="str" cm="1">
        <f t="array" aca="1" ref="AL402" ca="1">IF(N402="-","",HYPERLINK("#'DM01-AV-CH'!"&amp;RIGHT(CELL("adresse",OFFSET('DM01-AV-CH'!$G$6,N402-1,0)),LEN(CELL("adresse",OFFSET('DM01-AV-CH'!$G$6,N402-1,0)))-FIND("!",CELL("adresse",OFFSET('DM01-AV-CH'!$G$6,N402-1,0)))),"Modell"))</f>
        <v/>
      </c>
      <c r="AM402" s="96" t="str" cm="1">
        <f t="array" ref="AM402">IF($N402="-","",IF(INDEX('DM01-AV-CH'!$G$6:$G$2006,$N402)="","",INDEX('DM01-AV-CH'!$G$6:$G$2006,$N402)))</f>
        <v/>
      </c>
      <c r="AN402" s="97" t="str" cm="1">
        <f t="array" ref="AN402">IF($N402="-","",IF(INDEX('DM01-AV-CH'!$H$6:$H$2006,$N402)="","",INDEX('DM01-AV-CH'!$H$6:$H$2006,$N402)))</f>
        <v/>
      </c>
      <c r="AO402" s="98" t="str" cm="1">
        <f t="array" ref="AO402">IF($N402="-","",IF(INDEX('DM01-AV-CH'!$I$6:$I$2006,$N402)="","",INDEX('DM01-AV-CH'!$I$6:$I$2006,$N402)))</f>
        <v/>
      </c>
    </row>
    <row r="403" spans="1:41" x14ac:dyDescent="0.25">
      <c r="A403" s="201">
        <v>398</v>
      </c>
      <c r="B403" s="148" t="str" cm="1">
        <f t="array" ref="B403">IF(A403="","",INDEX(Korrelation!$E$4:$E$2004,A403))</f>
        <v>208</v>
      </c>
      <c r="C403" s="148">
        <f t="shared" si="60"/>
        <v>0</v>
      </c>
      <c r="D403" s="148">
        <f t="shared" si="61"/>
        <v>0</v>
      </c>
      <c r="E403" s="148">
        <f t="shared" si="62"/>
        <v>208</v>
      </c>
      <c r="F403" s="148" t="str">
        <f t="shared" si="63"/>
        <v/>
      </c>
      <c r="G403" s="148" t="str">
        <f t="shared" si="64"/>
        <v/>
      </c>
      <c r="H403" s="148" t="str" cm="1">
        <f t="array" ref="H403">IF(A403="","",INDEX(Korrelation!$F$4:$F$2004,A403))</f>
        <v>-</v>
      </c>
      <c r="I403" s="148">
        <f t="shared" si="65"/>
        <v>0</v>
      </c>
      <c r="J403" s="148">
        <f t="shared" si="66"/>
        <v>0</v>
      </c>
      <c r="K403" s="148" t="str">
        <f t="shared" si="67"/>
        <v/>
      </c>
      <c r="L403" s="148" t="str">
        <f t="shared" si="68"/>
        <v/>
      </c>
      <c r="M403" s="148" t="str">
        <f t="shared" si="69"/>
        <v/>
      </c>
      <c r="N403" s="148" t="str" cm="1">
        <f t="array" ref="N403">IF(A403="","",INDEX(Korrelation!$G$4:$G$2004,A403))</f>
        <v>-</v>
      </c>
      <c r="O403" s="148"/>
      <c r="P403" s="68" t="str" cm="1">
        <f t="array" aca="1" ref="P403" ca="1">IF(E403="",IF(K403="","",HYPERLINK("#DMAV_Dienste!"&amp;RIGHT(CELL("adresse",OFFSET(DMAV_Dienste!$E$6,K403-1,0)),LEN(CELL("adresse",OFFSET(DMAV_Dienste!$E$6,K403-1,0)))-FIND("!",CELL("adresse",OFFSET(DMAV_Dienste!$E$6,K403-1,0)))),"Dienst")),HYPERLINK("#DMAV_Modell!"&amp;RIGHT(CELL("adresse",OFFSET(DMAV_Modell!$G$6,E403-1,0)),LEN(CELL("adresse",OFFSET(DMAV_Modell!$G$6,E403-1,0)))-FIND("!",CELL("adresse",OFFSET(DMAV_Modell!$G$6,E403-1,0)))),"Modell"))</f>
        <v>Modell</v>
      </c>
      <c r="Q403" s="85" t="str" cm="1">
        <f t="array" ref="Q403">IF(E403="",IF(K403="","",IF(INDEX(DMAV_Dienste!$H$6:$H$2006,K403)="","",INDEX(DMAV_Dienste!$H$6:$H$2006,K403))),IF(INDEX(DMAV_Modell!$J$6:$J$2006,E403)="","",INDEX(DMAV_Modell!$J$6:$J$2006,E403)))</f>
        <v>IMPORTS</v>
      </c>
      <c r="R403" s="86" t="str" cm="1">
        <f t="array" ref="R403">IF(E403="",IF(K403="","",IF(INDEX(DMAV_Dienste!$G$6:$G$2006,K403)="","",INDEX(DMAV_Dienste!$G$6:$G$2006,K403))),IF(INDEX(DMAV_Modell!$I$6:$I$2006,E403)="","",INDEX(DMAV_Modell!$I$6:$I$2006,E403)))</f>
        <v/>
      </c>
      <c r="S403" s="86" t="str" cm="1">
        <f t="array" ref="S403">IF(E403="",IF(K403="","",IF(INDEX(DMAV_Dienste!$I$6:$I$2006,K403)="","",INDEX(DMAV_Dienste!$I$6:$I$2006,K403))),IF(INDEX(DMAV_Modell!$K$6:$K$2006,E403)="","",INDEX(DMAV_Modell!$K$6:$K$2006,E403)))</f>
        <v>DMAVTYM_Geometrie_V1_0</v>
      </c>
      <c r="T403" s="86" t="str" cm="1">
        <f t="array" ref="T403">IF(E403="",IF(K403="","",IF(INDEX(DMAV_Dienste!$L$6:$L$2006,K403)="","",INDEX(DMAV_Dienste!$L$6:$L$2006,K403))),IF(INDEX(DMAV_Modell!$N$6:$N$2006,E403)="","",INDEX(DMAV_Modell!$N$6:$N$2006,E403)))</f>
        <v/>
      </c>
      <c r="U403" s="87" t="str" cm="1">
        <f t="array" aca="1" ref="U403" ca="1">IF(AND(F403="",L403=""),"",HYPERLINK("#"&amp;RIGHT(CELL("dateiname"),LEN(CELL("dateiname"))-FIND("]",CELL("dateiname")))&amp;"!"&amp;CELL("adresse",OFFSET($F$6,MATCH(IF(F403="",L403,F403),$E$6:$E$2000,0)-1,4)),"STRUCT"))</f>
        <v/>
      </c>
      <c r="V403" s="88" t="str" cm="1">
        <f t="array" aca="1" ref="V403" ca="1">IF(AND(G403="",M403=""),"",HYPERLINK("#"&amp;RIGHT(CELL("dateiname"),LEN(CELL("dateiname"))-FIND("]",CELL("dateiname")))&amp;"!"&amp;CELL("adresse",OFFSET($G$6,MATCH(IF(G403="",M403,G403),$E$6:$E$2000,0)-1,3)),"SUBSTRUCT"))</f>
        <v/>
      </c>
      <c r="X403" s="104"/>
      <c r="Z403" s="117"/>
      <c r="AA403" s="118"/>
      <c r="AB403" s="119"/>
      <c r="AC403" s="120"/>
      <c r="AE403" s="109"/>
      <c r="AF403" s="110"/>
      <c r="AG403" s="111"/>
      <c r="AH403" s="112"/>
      <c r="AJ403" s="101"/>
      <c r="AL403" s="68" t="str" cm="1">
        <f t="array" aca="1" ref="AL403" ca="1">IF(N403="-","",HYPERLINK("#'DM01-AV-CH'!"&amp;RIGHT(CELL("adresse",OFFSET('DM01-AV-CH'!$G$6,N403-1,0)),LEN(CELL("adresse",OFFSET('DM01-AV-CH'!$G$6,N403-1,0)))-FIND("!",CELL("adresse",OFFSET('DM01-AV-CH'!$G$6,N403-1,0)))),"Modell"))</f>
        <v/>
      </c>
      <c r="AM403" s="96" t="str" cm="1">
        <f t="array" ref="AM403">IF($N403="-","",IF(INDEX('DM01-AV-CH'!$G$6:$G$2006,$N403)="","",INDEX('DM01-AV-CH'!$G$6:$G$2006,$N403)))</f>
        <v/>
      </c>
      <c r="AN403" s="97" t="str" cm="1">
        <f t="array" ref="AN403">IF($N403="-","",IF(INDEX('DM01-AV-CH'!$H$6:$H$2006,$N403)="","",INDEX('DM01-AV-CH'!$H$6:$H$2006,$N403)))</f>
        <v/>
      </c>
      <c r="AO403" s="98" t="str" cm="1">
        <f t="array" ref="AO403">IF($N403="-","",IF(INDEX('DM01-AV-CH'!$I$6:$I$2006,$N403)="","",INDEX('DM01-AV-CH'!$I$6:$I$2006,$N403)))</f>
        <v/>
      </c>
    </row>
    <row r="404" spans="1:41" x14ac:dyDescent="0.25">
      <c r="A404" s="201">
        <v>399</v>
      </c>
      <c r="B404" s="148" t="str" cm="1">
        <f t="array" ref="B404">IF(A404="","",INDEX(Korrelation!$E$4:$E$2004,A404))</f>
        <v>209</v>
      </c>
      <c r="C404" s="148">
        <f t="shared" si="60"/>
        <v>0</v>
      </c>
      <c r="D404" s="148">
        <f t="shared" si="61"/>
        <v>0</v>
      </c>
      <c r="E404" s="148">
        <f t="shared" si="62"/>
        <v>209</v>
      </c>
      <c r="F404" s="148" t="str">
        <f t="shared" si="63"/>
        <v/>
      </c>
      <c r="G404" s="148" t="str">
        <f t="shared" si="64"/>
        <v/>
      </c>
      <c r="H404" s="148" t="str" cm="1">
        <f t="array" ref="H404">IF(A404="","",INDEX(Korrelation!$F$4:$F$2004,A404))</f>
        <v>-</v>
      </c>
      <c r="I404" s="148">
        <f t="shared" si="65"/>
        <v>0</v>
      </c>
      <c r="J404" s="148">
        <f t="shared" si="66"/>
        <v>0</v>
      </c>
      <c r="K404" s="148" t="str">
        <f t="shared" si="67"/>
        <v/>
      </c>
      <c r="L404" s="148" t="str">
        <f t="shared" si="68"/>
        <v/>
      </c>
      <c r="M404" s="148" t="str">
        <f t="shared" si="69"/>
        <v/>
      </c>
      <c r="N404" s="148" t="str" cm="1">
        <f t="array" ref="N404">IF(A404="","",INDEX(Korrelation!$G$4:$G$2004,A404))</f>
        <v>-</v>
      </c>
      <c r="O404" s="148"/>
      <c r="P404" s="68" t="str" cm="1">
        <f t="array" aca="1" ref="P404" ca="1">IF(E404="",IF(K404="","",HYPERLINK("#DMAV_Dienste!"&amp;RIGHT(CELL("adresse",OFFSET(DMAV_Dienste!$E$6,K404-1,0)),LEN(CELL("adresse",OFFSET(DMAV_Dienste!$E$6,K404-1,0)))-FIND("!",CELL("adresse",OFFSET(DMAV_Dienste!$E$6,K404-1,0)))),"Dienst")),HYPERLINK("#DMAV_Modell!"&amp;RIGHT(CELL("adresse",OFFSET(DMAV_Modell!$G$6,E404-1,0)),LEN(CELL("adresse",OFFSET(DMAV_Modell!$G$6,E404-1,0)))-FIND("!",CELL("adresse",OFFSET(DMAV_Modell!$G$6,E404-1,0)))),"Modell"))</f>
        <v>Modell</v>
      </c>
      <c r="Q404" s="85" t="str" cm="1">
        <f t="array" ref="Q404">IF(E404="",IF(K404="","",IF(INDEX(DMAV_Dienste!$H$6:$H$2006,K404)="","",INDEX(DMAV_Dienste!$H$6:$H$2006,K404))),IF(INDEX(DMAV_Modell!$J$6:$J$2006,E404)="","",INDEX(DMAV_Modell!$J$6:$J$2006,E404)))</f>
        <v>IMPORTS</v>
      </c>
      <c r="R404" s="86" t="str" cm="1">
        <f t="array" ref="R404">IF(E404="",IF(K404="","",IF(INDEX(DMAV_Dienste!$G$6:$G$2006,K404)="","",INDEX(DMAV_Dienste!$G$6:$G$2006,K404))),IF(INDEX(DMAV_Modell!$I$6:$I$2006,E404)="","",INDEX(DMAV_Modell!$I$6:$I$2006,E404)))</f>
        <v/>
      </c>
      <c r="S404" s="86" t="str" cm="1">
        <f t="array" ref="S404">IF(E404="",IF(K404="","",IF(INDEX(DMAV_Dienste!$I$6:$I$2006,K404)="","",INDEX(DMAV_Dienste!$I$6:$I$2006,K404))),IF(INDEX(DMAV_Modell!$K$6:$K$2006,E404)="","",INDEX(DMAV_Modell!$K$6:$K$2006,E404)))</f>
        <v>DMAVTYM_Topologie_V1_0</v>
      </c>
      <c r="T404" s="86" t="str" cm="1">
        <f t="array" ref="T404">IF(E404="",IF(K404="","",IF(INDEX(DMAV_Dienste!$L$6:$L$2006,K404)="","",INDEX(DMAV_Dienste!$L$6:$L$2006,K404))),IF(INDEX(DMAV_Modell!$N$6:$N$2006,E404)="","",INDEX(DMAV_Modell!$N$6:$N$2006,E404)))</f>
        <v/>
      </c>
      <c r="U404" s="87" t="str" cm="1">
        <f t="array" aca="1" ref="U404" ca="1">IF(AND(F404="",L404=""),"",HYPERLINK("#"&amp;RIGHT(CELL("dateiname"),LEN(CELL("dateiname"))-FIND("]",CELL("dateiname")))&amp;"!"&amp;CELL("adresse",OFFSET($F$6,MATCH(IF(F404="",L404,F404),$E$6:$E$2000,0)-1,4)),"STRUCT"))</f>
        <v/>
      </c>
      <c r="V404" s="88" t="str" cm="1">
        <f t="array" aca="1" ref="V404" ca="1">IF(AND(G404="",M404=""),"",HYPERLINK("#"&amp;RIGHT(CELL("dateiname"),LEN(CELL("dateiname"))-FIND("]",CELL("dateiname")))&amp;"!"&amp;CELL("adresse",OFFSET($G$6,MATCH(IF(G404="",M404,G404),$E$6:$E$2000,0)-1,3)),"SUBSTRUCT"))</f>
        <v/>
      </c>
      <c r="X404" s="104"/>
      <c r="Z404" s="117"/>
      <c r="AA404" s="118"/>
      <c r="AB404" s="119"/>
      <c r="AC404" s="120"/>
      <c r="AE404" s="109"/>
      <c r="AF404" s="110"/>
      <c r="AG404" s="111"/>
      <c r="AH404" s="112"/>
      <c r="AJ404" s="101"/>
      <c r="AL404" s="68" t="str" cm="1">
        <f t="array" aca="1" ref="AL404" ca="1">IF(N404="-","",HYPERLINK("#'DM01-AV-CH'!"&amp;RIGHT(CELL("adresse",OFFSET('DM01-AV-CH'!$G$6,N404-1,0)),LEN(CELL("adresse",OFFSET('DM01-AV-CH'!$G$6,N404-1,0)))-FIND("!",CELL("adresse",OFFSET('DM01-AV-CH'!$G$6,N404-1,0)))),"Modell"))</f>
        <v/>
      </c>
      <c r="AM404" s="96" t="str" cm="1">
        <f t="array" ref="AM404">IF($N404="-","",IF(INDEX('DM01-AV-CH'!$G$6:$G$2006,$N404)="","",INDEX('DM01-AV-CH'!$G$6:$G$2006,$N404)))</f>
        <v/>
      </c>
      <c r="AN404" s="97" t="str" cm="1">
        <f t="array" ref="AN404">IF($N404="-","",IF(INDEX('DM01-AV-CH'!$H$6:$H$2006,$N404)="","",INDEX('DM01-AV-CH'!$H$6:$H$2006,$N404)))</f>
        <v/>
      </c>
      <c r="AO404" s="98" t="str" cm="1">
        <f t="array" ref="AO404">IF($N404="-","",IF(INDEX('DM01-AV-CH'!$I$6:$I$2006,$N404)="","",INDEX('DM01-AV-CH'!$I$6:$I$2006,$N404)))</f>
        <v/>
      </c>
    </row>
    <row r="405" spans="1:41" x14ac:dyDescent="0.25">
      <c r="A405" s="201">
        <v>400</v>
      </c>
      <c r="B405" s="148" t="str" cm="1">
        <f t="array" ref="B405">IF(A405="","",INDEX(Korrelation!$E$4:$E$2004,A405))</f>
        <v>210</v>
      </c>
      <c r="C405" s="148">
        <f t="shared" si="60"/>
        <v>0</v>
      </c>
      <c r="D405" s="148">
        <f t="shared" si="61"/>
        <v>0</v>
      </c>
      <c r="E405" s="148">
        <f t="shared" si="62"/>
        <v>210</v>
      </c>
      <c r="F405" s="148" t="str">
        <f t="shared" si="63"/>
        <v/>
      </c>
      <c r="G405" s="148" t="str">
        <f t="shared" si="64"/>
        <v/>
      </c>
      <c r="H405" s="148" t="str" cm="1">
        <f t="array" ref="H405">IF(A405="","",INDEX(Korrelation!$F$4:$F$2004,A405))</f>
        <v>-</v>
      </c>
      <c r="I405" s="148">
        <f t="shared" si="65"/>
        <v>0</v>
      </c>
      <c r="J405" s="148">
        <f t="shared" si="66"/>
        <v>0</v>
      </c>
      <c r="K405" s="148" t="str">
        <f t="shared" si="67"/>
        <v/>
      </c>
      <c r="L405" s="148" t="str">
        <f t="shared" si="68"/>
        <v/>
      </c>
      <c r="M405" s="148" t="str">
        <f t="shared" si="69"/>
        <v/>
      </c>
      <c r="N405" s="148" t="str" cm="1">
        <f t="array" ref="N405">IF(A405="","",INDEX(Korrelation!$G$4:$G$2004,A405))</f>
        <v>-</v>
      </c>
      <c r="O405" s="148"/>
      <c r="P405" s="68" t="str" cm="1">
        <f t="array" aca="1" ref="P405" ca="1">IF(E405="",IF(K405="","",HYPERLINK("#DMAV_Dienste!"&amp;RIGHT(CELL("adresse",OFFSET(DMAV_Dienste!$E$6,K405-1,0)),LEN(CELL("adresse",OFFSET(DMAV_Dienste!$E$6,K405-1,0)))-FIND("!",CELL("adresse",OFFSET(DMAV_Dienste!$E$6,K405-1,0)))),"Dienst")),HYPERLINK("#DMAV_Modell!"&amp;RIGHT(CELL("adresse",OFFSET(DMAV_Modell!$G$6,E405-1,0)),LEN(CELL("adresse",OFFSET(DMAV_Modell!$G$6,E405-1,0)))-FIND("!",CELL("adresse",OFFSET(DMAV_Modell!$G$6,E405-1,0)))),"Modell"))</f>
        <v>Modell</v>
      </c>
      <c r="Q405" s="85" t="str" cm="1">
        <f t="array" ref="Q405">IF(E405="",IF(K405="","",IF(INDEX(DMAV_Dienste!$H$6:$H$2006,K405)="","",INDEX(DMAV_Dienste!$H$6:$H$2006,K405))),IF(INDEX(DMAV_Modell!$J$6:$J$2006,E405)="","",INDEX(DMAV_Modell!$J$6:$J$2006,E405)))</f>
        <v>IMPORTS</v>
      </c>
      <c r="R405" s="86" t="str" cm="1">
        <f t="array" ref="R405">IF(E405="",IF(K405="","",IF(INDEX(DMAV_Dienste!$G$6:$G$2006,K405)="","",INDEX(DMAV_Dienste!$G$6:$G$2006,K405))),IF(INDEX(DMAV_Modell!$I$6:$I$2006,E405)="","",INDEX(DMAV_Modell!$I$6:$I$2006,E405)))</f>
        <v/>
      </c>
      <c r="S405" s="86" t="str" cm="1">
        <f t="array" ref="S405">IF(E405="",IF(K405="","",IF(INDEX(DMAV_Dienste!$I$6:$I$2006,K405)="","",INDEX(DMAV_Dienste!$I$6:$I$2006,K405))),IF(INDEX(DMAV_Modell!$K$6:$K$2006,E405)="","",INDEX(DMAV_Modell!$K$6:$K$2006,E405)))</f>
        <v>DMAVTYM_Vermarkung_V1_0</v>
      </c>
      <c r="T405" s="86" t="str" cm="1">
        <f t="array" ref="T405">IF(E405="",IF(K405="","",IF(INDEX(DMAV_Dienste!$L$6:$L$2006,K405)="","",INDEX(DMAV_Dienste!$L$6:$L$2006,K405))),IF(INDEX(DMAV_Modell!$N$6:$N$2006,E405)="","",INDEX(DMAV_Modell!$N$6:$N$2006,E405)))</f>
        <v/>
      </c>
      <c r="U405" s="87" t="str" cm="1">
        <f t="array" aca="1" ref="U405" ca="1">IF(AND(F405="",L405=""),"",HYPERLINK("#"&amp;RIGHT(CELL("dateiname"),LEN(CELL("dateiname"))-FIND("]",CELL("dateiname")))&amp;"!"&amp;CELL("adresse",OFFSET($F$6,MATCH(IF(F405="",L405,F405),$E$6:$E$2000,0)-1,4)),"STRUCT"))</f>
        <v/>
      </c>
      <c r="V405" s="88" t="str" cm="1">
        <f t="array" aca="1" ref="V405" ca="1">IF(AND(G405="",M405=""),"",HYPERLINK("#"&amp;RIGHT(CELL("dateiname"),LEN(CELL("dateiname"))-FIND("]",CELL("dateiname")))&amp;"!"&amp;CELL("adresse",OFFSET($G$6,MATCH(IF(G405="",M405,G405),$E$6:$E$2000,0)-1,3)),"SUBSTRUCT"))</f>
        <v/>
      </c>
      <c r="X405" s="104"/>
      <c r="Z405" s="117"/>
      <c r="AA405" s="118"/>
      <c r="AB405" s="119"/>
      <c r="AC405" s="120"/>
      <c r="AE405" s="109"/>
      <c r="AF405" s="110"/>
      <c r="AG405" s="111"/>
      <c r="AH405" s="112"/>
      <c r="AJ405" s="101"/>
      <c r="AL405" s="68" t="str" cm="1">
        <f t="array" aca="1" ref="AL405" ca="1">IF(N405="-","",HYPERLINK("#'DM01-AV-CH'!"&amp;RIGHT(CELL("adresse",OFFSET('DM01-AV-CH'!$G$6,N405-1,0)),LEN(CELL("adresse",OFFSET('DM01-AV-CH'!$G$6,N405-1,0)))-FIND("!",CELL("adresse",OFFSET('DM01-AV-CH'!$G$6,N405-1,0)))),"Modell"))</f>
        <v/>
      </c>
      <c r="AM405" s="96" t="str" cm="1">
        <f t="array" ref="AM405">IF($N405="-","",IF(INDEX('DM01-AV-CH'!$G$6:$G$2006,$N405)="","",INDEX('DM01-AV-CH'!$G$6:$G$2006,$N405)))</f>
        <v/>
      </c>
      <c r="AN405" s="97" t="str" cm="1">
        <f t="array" ref="AN405">IF($N405="-","",IF(INDEX('DM01-AV-CH'!$H$6:$H$2006,$N405)="","",INDEX('DM01-AV-CH'!$H$6:$H$2006,$N405)))</f>
        <v/>
      </c>
      <c r="AO405" s="98" t="str" cm="1">
        <f t="array" ref="AO405">IF($N405="-","",IF(INDEX('DM01-AV-CH'!$I$6:$I$2006,$N405)="","",INDEX('DM01-AV-CH'!$I$6:$I$2006,$N405)))</f>
        <v/>
      </c>
    </row>
    <row r="406" spans="1:41" x14ac:dyDescent="0.25">
      <c r="A406" s="201">
        <v>401</v>
      </c>
      <c r="B406" s="148" t="str" cm="1">
        <f t="array" ref="B406">IF(A406="","",INDEX(Korrelation!$E$4:$E$2004,A406))</f>
        <v>211</v>
      </c>
      <c r="C406" s="148">
        <f t="shared" si="60"/>
        <v>0</v>
      </c>
      <c r="D406" s="148">
        <f t="shared" si="61"/>
        <v>0</v>
      </c>
      <c r="E406" s="148">
        <f t="shared" si="62"/>
        <v>211</v>
      </c>
      <c r="F406" s="148" t="str">
        <f t="shared" si="63"/>
        <v/>
      </c>
      <c r="G406" s="148" t="str">
        <f t="shared" si="64"/>
        <v/>
      </c>
      <c r="H406" s="148" t="str" cm="1">
        <f t="array" ref="H406">IF(A406="","",INDEX(Korrelation!$F$4:$F$2004,A406))</f>
        <v>-</v>
      </c>
      <c r="I406" s="148">
        <f t="shared" si="65"/>
        <v>0</v>
      </c>
      <c r="J406" s="148">
        <f t="shared" si="66"/>
        <v>0</v>
      </c>
      <c r="K406" s="148" t="str">
        <f t="shared" si="67"/>
        <v/>
      </c>
      <c r="L406" s="148" t="str">
        <f t="shared" si="68"/>
        <v/>
      </c>
      <c r="M406" s="148" t="str">
        <f t="shared" si="69"/>
        <v/>
      </c>
      <c r="N406" s="148" t="str" cm="1">
        <f t="array" ref="N406">IF(A406="","",INDEX(Korrelation!$G$4:$G$2004,A406))</f>
        <v>-</v>
      </c>
      <c r="O406" s="148"/>
      <c r="P406" s="68" t="str" cm="1">
        <f t="array" aca="1" ref="P406" ca="1">IF(E406="",IF(K406="","",HYPERLINK("#DMAV_Dienste!"&amp;RIGHT(CELL("adresse",OFFSET(DMAV_Dienste!$E$6,K406-1,0)),LEN(CELL("adresse",OFFSET(DMAV_Dienste!$E$6,K406-1,0)))-FIND("!",CELL("adresse",OFFSET(DMAV_Dienste!$E$6,K406-1,0)))),"Dienst")),HYPERLINK("#DMAV_Modell!"&amp;RIGHT(CELL("adresse",OFFSET(DMAV_Modell!$G$6,E406-1,0)),LEN(CELL("adresse",OFFSET(DMAV_Modell!$G$6,E406-1,0)))-FIND("!",CELL("adresse",OFFSET(DMAV_Modell!$G$6,E406-1,0)))),"Modell"))</f>
        <v>Modell</v>
      </c>
      <c r="Q406" s="85" t="str" cm="1">
        <f t="array" ref="Q406">IF(E406="",IF(K406="","",IF(INDEX(DMAV_Dienste!$H$6:$H$2006,K406)="","",INDEX(DMAV_Dienste!$H$6:$H$2006,K406))),IF(INDEX(DMAV_Modell!$J$6:$J$2006,E406)="","",INDEX(DMAV_Modell!$J$6:$J$2006,E406)))</f>
        <v>IMPORTS</v>
      </c>
      <c r="R406" s="86" t="str" cm="1">
        <f t="array" ref="R406">IF(E406="",IF(K406="","",IF(INDEX(DMAV_Dienste!$G$6:$G$2006,K406)="","",INDEX(DMAV_Dienste!$G$6:$G$2006,K406))),IF(INDEX(DMAV_Modell!$I$6:$I$2006,E406)="","",INDEX(DMAV_Modell!$I$6:$I$2006,E406)))</f>
        <v/>
      </c>
      <c r="S406" s="86" t="str" cm="1">
        <f t="array" ref="S406">IF(E406="",IF(K406="","",IF(INDEX(DMAV_Dienste!$I$6:$I$2006,K406)="","",INDEX(DMAV_Dienste!$I$6:$I$2006,K406))),IF(INDEX(DMAV_Modell!$K$6:$K$2006,E406)="","",INDEX(DMAV_Modell!$K$6:$K$2006,E406)))</f>
        <v>DMAVTYM_Qualitaet_V1_0</v>
      </c>
      <c r="T406" s="86" t="str" cm="1">
        <f t="array" ref="T406">IF(E406="",IF(K406="","",IF(INDEX(DMAV_Dienste!$L$6:$L$2006,K406)="","",INDEX(DMAV_Dienste!$L$6:$L$2006,K406))),IF(INDEX(DMAV_Modell!$N$6:$N$2006,E406)="","",INDEX(DMAV_Modell!$N$6:$N$2006,E406)))</f>
        <v/>
      </c>
      <c r="U406" s="87" t="str" cm="1">
        <f t="array" aca="1" ref="U406" ca="1">IF(AND(F406="",L406=""),"",HYPERLINK("#"&amp;RIGHT(CELL("dateiname"),LEN(CELL("dateiname"))-FIND("]",CELL("dateiname")))&amp;"!"&amp;CELL("adresse",OFFSET($F$6,MATCH(IF(F406="",L406,F406),$E$6:$E$2000,0)-1,4)),"STRUCT"))</f>
        <v/>
      </c>
      <c r="V406" s="88" t="str" cm="1">
        <f t="array" aca="1" ref="V406" ca="1">IF(AND(G406="",M406=""),"",HYPERLINK("#"&amp;RIGHT(CELL("dateiname"),LEN(CELL("dateiname"))-FIND("]",CELL("dateiname")))&amp;"!"&amp;CELL("adresse",OFFSET($G$6,MATCH(IF(G406="",M406,G406),$E$6:$E$2000,0)-1,3)),"SUBSTRUCT"))</f>
        <v/>
      </c>
      <c r="X406" s="104"/>
      <c r="Z406" s="117"/>
      <c r="AA406" s="118"/>
      <c r="AB406" s="119"/>
      <c r="AC406" s="120"/>
      <c r="AE406" s="109"/>
      <c r="AF406" s="110"/>
      <c r="AG406" s="111"/>
      <c r="AH406" s="112"/>
      <c r="AJ406" s="101"/>
      <c r="AL406" s="68" t="str" cm="1">
        <f t="array" aca="1" ref="AL406" ca="1">IF(N406="-","",HYPERLINK("#'DM01-AV-CH'!"&amp;RIGHT(CELL("adresse",OFFSET('DM01-AV-CH'!$G$6,N406-1,0)),LEN(CELL("adresse",OFFSET('DM01-AV-CH'!$G$6,N406-1,0)))-FIND("!",CELL("adresse",OFFSET('DM01-AV-CH'!$G$6,N406-1,0)))),"Modell"))</f>
        <v/>
      </c>
      <c r="AM406" s="96" t="str" cm="1">
        <f t="array" ref="AM406">IF($N406="-","",IF(INDEX('DM01-AV-CH'!$G$6:$G$2006,$N406)="","",INDEX('DM01-AV-CH'!$G$6:$G$2006,$N406)))</f>
        <v/>
      </c>
      <c r="AN406" s="97" t="str" cm="1">
        <f t="array" ref="AN406">IF($N406="-","",IF(INDEX('DM01-AV-CH'!$H$6:$H$2006,$N406)="","",INDEX('DM01-AV-CH'!$H$6:$H$2006,$N406)))</f>
        <v/>
      </c>
      <c r="AO406" s="98" t="str" cm="1">
        <f t="array" ref="AO406">IF($N406="-","",IF(INDEX('DM01-AV-CH'!$I$6:$I$2006,$N406)="","",INDEX('DM01-AV-CH'!$I$6:$I$2006,$N406)))</f>
        <v/>
      </c>
    </row>
    <row r="407" spans="1:41" x14ac:dyDescent="0.25">
      <c r="A407" s="201">
        <v>402</v>
      </c>
      <c r="B407" s="148" t="str" cm="1">
        <f t="array" ref="B407">IF(A407="","",INDEX(Korrelation!$E$4:$E$2004,A407))</f>
        <v>212</v>
      </c>
      <c r="C407" s="148">
        <f t="shared" si="60"/>
        <v>0</v>
      </c>
      <c r="D407" s="148">
        <f t="shared" si="61"/>
        <v>0</v>
      </c>
      <c r="E407" s="148">
        <f t="shared" si="62"/>
        <v>212</v>
      </c>
      <c r="F407" s="148" t="str">
        <f t="shared" si="63"/>
        <v/>
      </c>
      <c r="G407" s="148" t="str">
        <f t="shared" si="64"/>
        <v/>
      </c>
      <c r="H407" s="148" t="str" cm="1">
        <f t="array" ref="H407">IF(A407="","",INDEX(Korrelation!$F$4:$F$2004,A407))</f>
        <v>-</v>
      </c>
      <c r="I407" s="148">
        <f t="shared" si="65"/>
        <v>0</v>
      </c>
      <c r="J407" s="148">
        <f t="shared" si="66"/>
        <v>0</v>
      </c>
      <c r="K407" s="148" t="str">
        <f t="shared" si="67"/>
        <v/>
      </c>
      <c r="L407" s="148" t="str">
        <f t="shared" si="68"/>
        <v/>
      </c>
      <c r="M407" s="148" t="str">
        <f t="shared" si="69"/>
        <v/>
      </c>
      <c r="N407" s="148" t="str" cm="1">
        <f t="array" ref="N407">IF(A407="","",INDEX(Korrelation!$G$4:$G$2004,A407))</f>
        <v>-</v>
      </c>
      <c r="O407" s="148"/>
      <c r="P407" s="68" t="str" cm="1">
        <f t="array" aca="1" ref="P407" ca="1">IF(E407="",IF(K407="","",HYPERLINK("#DMAV_Dienste!"&amp;RIGHT(CELL("adresse",OFFSET(DMAV_Dienste!$E$6,K407-1,0)),LEN(CELL("adresse",OFFSET(DMAV_Dienste!$E$6,K407-1,0)))-FIND("!",CELL("adresse",OFFSET(DMAV_Dienste!$E$6,K407-1,0)))),"Dienst")),HYPERLINK("#DMAV_Modell!"&amp;RIGHT(CELL("adresse",OFFSET(DMAV_Modell!$G$6,E407-1,0)),LEN(CELL("adresse",OFFSET(DMAV_Modell!$G$6,E407-1,0)))-FIND("!",CELL("adresse",OFFSET(DMAV_Modell!$G$6,E407-1,0)))),"Modell"))</f>
        <v>Modell</v>
      </c>
      <c r="Q407" s="85" t="str" cm="1">
        <f t="array" ref="Q407">IF(E407="",IF(K407="","",IF(INDEX(DMAV_Dienste!$H$6:$H$2006,K407)="","",INDEX(DMAV_Dienste!$H$6:$H$2006,K407))),IF(INDEX(DMAV_Modell!$J$6:$J$2006,E407)="","",INDEX(DMAV_Modell!$J$6:$J$2006,E407)))</f>
        <v>IMPORTS</v>
      </c>
      <c r="R407" s="86" t="str" cm="1">
        <f t="array" ref="R407">IF(E407="",IF(K407="","",IF(INDEX(DMAV_Dienste!$G$6:$G$2006,K407)="","",INDEX(DMAV_Dienste!$G$6:$G$2006,K407))),IF(INDEX(DMAV_Modell!$I$6:$I$2006,E407)="","",INDEX(DMAV_Modell!$I$6:$I$2006,E407)))</f>
        <v/>
      </c>
      <c r="S407" s="86" t="str" cm="1">
        <f t="array" ref="S407">IF(E407="",IF(K407="","",IF(INDEX(DMAV_Dienste!$I$6:$I$2006,K407)="","",INDEX(DMAV_Dienste!$I$6:$I$2006,K407))),IF(INDEX(DMAV_Modell!$K$6:$K$2006,E407)="","",INDEX(DMAV_Modell!$K$6:$K$2006,E407)))</f>
        <v>DMAVTYM_Grafik_V1_0</v>
      </c>
      <c r="T407" s="86" t="str" cm="1">
        <f t="array" ref="T407">IF(E407="",IF(K407="","",IF(INDEX(DMAV_Dienste!$L$6:$L$2006,K407)="","",INDEX(DMAV_Dienste!$L$6:$L$2006,K407))),IF(INDEX(DMAV_Modell!$N$6:$N$2006,E407)="","",INDEX(DMAV_Modell!$N$6:$N$2006,E407)))</f>
        <v/>
      </c>
      <c r="U407" s="87" t="str" cm="1">
        <f t="array" aca="1" ref="U407" ca="1">IF(AND(F407="",L407=""),"",HYPERLINK("#"&amp;RIGHT(CELL("dateiname"),LEN(CELL("dateiname"))-FIND("]",CELL("dateiname")))&amp;"!"&amp;CELL("adresse",OFFSET($F$6,MATCH(IF(F407="",L407,F407),$E$6:$E$2000,0)-1,4)),"STRUCT"))</f>
        <v/>
      </c>
      <c r="V407" s="88" t="str" cm="1">
        <f t="array" aca="1" ref="V407" ca="1">IF(AND(G407="",M407=""),"",HYPERLINK("#"&amp;RIGHT(CELL("dateiname"),LEN(CELL("dateiname"))-FIND("]",CELL("dateiname")))&amp;"!"&amp;CELL("adresse",OFFSET($G$6,MATCH(IF(G407="",M407,G407),$E$6:$E$2000,0)-1,3)),"SUBSTRUCT"))</f>
        <v/>
      </c>
      <c r="X407" s="104"/>
      <c r="Z407" s="117"/>
      <c r="AA407" s="118"/>
      <c r="AB407" s="119"/>
      <c r="AC407" s="120"/>
      <c r="AE407" s="109"/>
      <c r="AF407" s="110"/>
      <c r="AG407" s="111"/>
      <c r="AH407" s="112"/>
      <c r="AJ407" s="101"/>
      <c r="AL407" s="68" t="str" cm="1">
        <f t="array" aca="1" ref="AL407" ca="1">IF(N407="-","",HYPERLINK("#'DM01-AV-CH'!"&amp;RIGHT(CELL("adresse",OFFSET('DM01-AV-CH'!$G$6,N407-1,0)),LEN(CELL("adresse",OFFSET('DM01-AV-CH'!$G$6,N407-1,0)))-FIND("!",CELL("adresse",OFFSET('DM01-AV-CH'!$G$6,N407-1,0)))),"Modell"))</f>
        <v/>
      </c>
      <c r="AM407" s="96" t="str" cm="1">
        <f t="array" ref="AM407">IF($N407="-","",IF(INDEX('DM01-AV-CH'!$G$6:$G$2006,$N407)="","",INDEX('DM01-AV-CH'!$G$6:$G$2006,$N407)))</f>
        <v/>
      </c>
      <c r="AN407" s="97" t="str" cm="1">
        <f t="array" ref="AN407">IF($N407="-","",IF(INDEX('DM01-AV-CH'!$H$6:$H$2006,$N407)="","",INDEX('DM01-AV-CH'!$H$6:$H$2006,$N407)))</f>
        <v/>
      </c>
      <c r="AO407" s="98" t="str" cm="1">
        <f t="array" ref="AO407">IF($N407="-","",IF(INDEX('DM01-AV-CH'!$I$6:$I$2006,$N407)="","",INDEX('DM01-AV-CH'!$I$6:$I$2006,$N407)))</f>
        <v/>
      </c>
    </row>
    <row r="408" spans="1:41" x14ac:dyDescent="0.25">
      <c r="A408" s="201">
        <v>403</v>
      </c>
      <c r="B408" s="148" t="str" cm="1">
        <f t="array" ref="B408">IF(A408="","",INDEX(Korrelation!$E$4:$E$2004,A408))</f>
        <v>213</v>
      </c>
      <c r="C408" s="148">
        <f t="shared" si="60"/>
        <v>0</v>
      </c>
      <c r="D408" s="148">
        <f t="shared" si="61"/>
        <v>0</v>
      </c>
      <c r="E408" s="148">
        <f t="shared" si="62"/>
        <v>213</v>
      </c>
      <c r="F408" s="148" t="str">
        <f t="shared" si="63"/>
        <v/>
      </c>
      <c r="G408" s="148" t="str">
        <f t="shared" si="64"/>
        <v/>
      </c>
      <c r="H408" s="148" t="str" cm="1">
        <f t="array" ref="H408">IF(A408="","",INDEX(Korrelation!$F$4:$F$2004,A408))</f>
        <v>-</v>
      </c>
      <c r="I408" s="148">
        <f t="shared" si="65"/>
        <v>0</v>
      </c>
      <c r="J408" s="148">
        <f t="shared" si="66"/>
        <v>0</v>
      </c>
      <c r="K408" s="148" t="str">
        <f t="shared" si="67"/>
        <v/>
      </c>
      <c r="L408" s="148" t="str">
        <f t="shared" si="68"/>
        <v/>
      </c>
      <c r="M408" s="148" t="str">
        <f t="shared" si="69"/>
        <v/>
      </c>
      <c r="N408" s="148" cm="1">
        <f t="array" ref="N408">IF(A408="","",INDEX(Korrelation!$G$4:$G$2004,A408))</f>
        <v>413</v>
      </c>
      <c r="O408" s="148"/>
      <c r="P408" s="68" t="str" cm="1">
        <f t="array" aca="1" ref="P408" ca="1">IF(E408="",IF(K408="","",HYPERLINK("#DMAV_Dienste!"&amp;RIGHT(CELL("adresse",OFFSET(DMAV_Dienste!$E$6,K408-1,0)),LEN(CELL("adresse",OFFSET(DMAV_Dienste!$E$6,K408-1,0)))-FIND("!",CELL("adresse",OFFSET(DMAV_Dienste!$E$6,K408-1,0)))),"Dienst")),HYPERLINK("#DMAV_Modell!"&amp;RIGHT(CELL("adresse",OFFSET(DMAV_Modell!$G$6,E408-1,0)),LEN(CELL("adresse",OFFSET(DMAV_Modell!$G$6,E408-1,0)))-FIND("!",CELL("adresse",OFFSET(DMAV_Modell!$G$6,E408-1,0)))),"Modell"))</f>
        <v>Modell</v>
      </c>
      <c r="Q408" s="85" t="str" cm="1">
        <f t="array" ref="Q408">IF(E408="",IF(K408="","",IF(INDEX(DMAV_Dienste!$H$6:$H$2006,K408)="","",INDEX(DMAV_Dienste!$H$6:$H$2006,K408))),IF(INDEX(DMAV_Modell!$J$6:$J$2006,E408)="","",INDEX(DMAV_Modell!$J$6:$J$2006,E408)))</f>
        <v>DOMAIN</v>
      </c>
      <c r="R408" s="86" t="str" cm="1">
        <f t="array" ref="R408">IF(E408="",IF(K408="","",IF(INDEX(DMAV_Dienste!$G$6:$G$2006,K408)="","",INDEX(DMAV_Dienste!$G$6:$G$2006,K408))),IF(INDEX(DMAV_Modell!$I$6:$I$2006,E408)="","",INDEX(DMAV_Modell!$I$6:$I$2006,E408)))</f>
        <v>Grundstuecke</v>
      </c>
      <c r="S408" s="86" t="str" cm="1">
        <f t="array" ref="S408">IF(E408="",IF(K408="","",IF(INDEX(DMAV_Dienste!$I$6:$I$2006,K408)="","",INDEX(DMAV_Dienste!$I$6:$I$2006,K408))),IF(INDEX(DMAV_Modell!$K$6:$K$2006,E408)="","",INDEX(DMAV_Modell!$K$6:$K$2006,E408)))</f>
        <v>Grundstuecksart</v>
      </c>
      <c r="T408" s="86" t="str" cm="1">
        <f t="array" ref="T408">IF(E408="",IF(K408="","",IF(INDEX(DMAV_Dienste!$L$6:$L$2006,K408)="","",INDEX(DMAV_Dienste!$L$6:$L$2006,K408))),IF(INDEX(DMAV_Modell!$N$6:$N$2006,E408)="","",INDEX(DMAV_Modell!$N$6:$N$2006,E408)))</f>
        <v/>
      </c>
      <c r="U408" s="87" t="str" cm="1">
        <f t="array" aca="1" ref="U408" ca="1">IF(AND(F408="",L408=""),"",HYPERLINK("#"&amp;RIGHT(CELL("dateiname"),LEN(CELL("dateiname"))-FIND("]",CELL("dateiname")))&amp;"!"&amp;CELL("adresse",OFFSET($F$6,MATCH(IF(F408="",L408,F408),$E$6:$E$2000,0)-1,4)),"STRUCT"))</f>
        <v/>
      </c>
      <c r="V408" s="88" t="str" cm="1">
        <f t="array" aca="1" ref="V408" ca="1">IF(AND(G408="",M408=""),"",HYPERLINK("#"&amp;RIGHT(CELL("dateiname"),LEN(CELL("dateiname"))-FIND("]",CELL("dateiname")))&amp;"!"&amp;CELL("adresse",OFFSET($G$6,MATCH(IF(G408="",M408,G408),$E$6:$E$2000,0)-1,3)),"SUBSTRUCT"))</f>
        <v/>
      </c>
      <c r="X408" s="104"/>
      <c r="Z408" s="117"/>
      <c r="AA408" s="118"/>
      <c r="AB408" s="119"/>
      <c r="AC408" s="120"/>
      <c r="AE408" s="109"/>
      <c r="AF408" s="110"/>
      <c r="AG408" s="111"/>
      <c r="AH408" s="112"/>
      <c r="AJ408" s="101"/>
      <c r="AL408" s="68" t="str" cm="1">
        <f t="array" aca="1" ref="AL408" ca="1">IF(N408="-","",HYPERLINK("#'DM01-AV-CH'!"&amp;RIGHT(CELL("adresse",OFFSET('DM01-AV-CH'!$G$6,N408-1,0)),LEN(CELL("adresse",OFFSET('DM01-AV-CH'!$G$6,N408-1,0)))-FIND("!",CELL("adresse",OFFSET('DM01-AV-CH'!$G$6,N408-1,0)))),"Modell"))</f>
        <v>Modell</v>
      </c>
      <c r="AM408" s="96" t="str" cm="1">
        <f t="array" ref="AM408">IF($N408="-","",IF(INDEX('DM01-AV-CH'!$G$6:$G$2006,$N408)="","",INDEX('DM01-AV-CH'!$G$6:$G$2006,$N408)))</f>
        <v>Liegenschaften</v>
      </c>
      <c r="AN408" s="97" t="str" cm="1">
        <f t="array" ref="AN408">IF($N408="-","",IF(INDEX('DM01-AV-CH'!$H$6:$H$2006,$N408)="","",INDEX('DM01-AV-CH'!$H$6:$H$2006,$N408)))</f>
        <v/>
      </c>
      <c r="AO408" s="98" t="str" cm="1">
        <f t="array" ref="AO408">IF($N408="-","",IF(INDEX('DM01-AV-CH'!$I$6:$I$2006,$N408)="","",INDEX('DM01-AV-CH'!$I$6:$I$2006,$N408)))</f>
        <v>Grundstuecksart</v>
      </c>
    </row>
    <row r="409" spans="1:41" x14ac:dyDescent="0.25">
      <c r="A409" s="201">
        <v>404</v>
      </c>
      <c r="B409" s="148" t="str" cm="1">
        <f t="array" ref="B409">IF(A409="","",INDEX(Korrelation!$E$4:$E$2004,A409))</f>
        <v>214</v>
      </c>
      <c r="C409" s="148">
        <f t="shared" si="60"/>
        <v>0</v>
      </c>
      <c r="D409" s="148">
        <f t="shared" si="61"/>
        <v>0</v>
      </c>
      <c r="E409" s="148">
        <f t="shared" si="62"/>
        <v>214</v>
      </c>
      <c r="F409" s="148" t="str">
        <f t="shared" si="63"/>
        <v/>
      </c>
      <c r="G409" s="148" t="str">
        <f t="shared" si="64"/>
        <v/>
      </c>
      <c r="H409" s="148" t="str" cm="1">
        <f t="array" ref="H409">IF(A409="","",INDEX(Korrelation!$F$4:$F$2004,A409))</f>
        <v>-</v>
      </c>
      <c r="I409" s="148">
        <f t="shared" si="65"/>
        <v>0</v>
      </c>
      <c r="J409" s="148">
        <f t="shared" si="66"/>
        <v>0</v>
      </c>
      <c r="K409" s="148" t="str">
        <f t="shared" si="67"/>
        <v/>
      </c>
      <c r="L409" s="148" t="str">
        <f t="shared" si="68"/>
        <v/>
      </c>
      <c r="M409" s="148" t="str">
        <f t="shared" si="69"/>
        <v/>
      </c>
      <c r="N409" s="148" t="str" cm="1">
        <f t="array" ref="N409">IF(A409="","",INDEX(Korrelation!$G$4:$G$2004,A409))</f>
        <v>-</v>
      </c>
      <c r="O409" s="148"/>
      <c r="P409" s="68" t="str" cm="1">
        <f t="array" aca="1" ref="P409" ca="1">IF(E409="",IF(K409="","",HYPERLINK("#DMAV_Dienste!"&amp;RIGHT(CELL("adresse",OFFSET(DMAV_Dienste!$E$6,K409-1,0)),LEN(CELL("adresse",OFFSET(DMAV_Dienste!$E$6,K409-1,0)))-FIND("!",CELL("adresse",OFFSET(DMAV_Dienste!$E$6,K409-1,0)))),"Dienst")),HYPERLINK("#DMAV_Modell!"&amp;RIGHT(CELL("adresse",OFFSET(DMAV_Modell!$G$6,E409-1,0)),LEN(CELL("adresse",OFFSET(DMAV_Modell!$G$6,E409-1,0)))-FIND("!",CELL("adresse",OFFSET(DMAV_Modell!$G$6,E409-1,0)))),"Modell"))</f>
        <v>Modell</v>
      </c>
      <c r="Q409" s="85" t="str" cm="1">
        <f t="array" ref="Q409">IF(E409="",IF(K409="","",IF(INDEX(DMAV_Dienste!$H$6:$H$2006,K409)="","",INDEX(DMAV_Dienste!$H$6:$H$2006,K409))),IF(INDEX(DMAV_Modell!$J$6:$J$2006,E409)="","",INDEX(DMAV_Modell!$J$6:$J$2006,E409)))</f>
        <v>DOMAIN</v>
      </c>
      <c r="R409" s="86" t="str" cm="1">
        <f t="array" ref="R409">IF(E409="",IF(K409="","",IF(INDEX(DMAV_Dienste!$G$6:$G$2006,K409)="","",INDEX(DMAV_Dienste!$G$6:$G$2006,K409))),IF(INDEX(DMAV_Modell!$I$6:$I$2006,E409)="","",INDEX(DMAV_Modell!$I$6:$I$2006,E409)))</f>
        <v>Grundstuecke</v>
      </c>
      <c r="S409" s="86" t="str" cm="1">
        <f t="array" ref="S409">IF(E409="",IF(K409="","",IF(INDEX(DMAV_Dienste!$I$6:$I$2006,K409)="","",INDEX(DMAV_Dienste!$I$6:$I$2006,K409))),IF(INDEX(DMAV_Modell!$K$6:$K$2006,E409)="","",INDEX(DMAV_Modell!$K$6:$K$2006,E409)))</f>
        <v>Grundstuecksart</v>
      </c>
      <c r="T409" s="86" t="str" cm="1">
        <f t="array" ref="T409">IF(E409="",IF(K409="","",IF(INDEX(DMAV_Dienste!$L$6:$L$2006,K409)="","",INDEX(DMAV_Dienste!$L$6:$L$2006,K409))),IF(INDEX(DMAV_Modell!$N$6:$N$2006,E409)="","",INDEX(DMAV_Modell!$N$6:$N$2006,E409)))</f>
        <v/>
      </c>
      <c r="U409" s="87" t="str" cm="1">
        <f t="array" aca="1" ref="U409" ca="1">IF(AND(F409="",L409=""),"",HYPERLINK("#"&amp;RIGHT(CELL("dateiname"),LEN(CELL("dateiname"))-FIND("]",CELL("dateiname")))&amp;"!"&amp;CELL("adresse",OFFSET($F$6,MATCH(IF(F409="",L409,F409),$E$6:$E$2000,0)-1,4)),"STRUCT"))</f>
        <v/>
      </c>
      <c r="V409" s="88" t="str" cm="1">
        <f t="array" aca="1" ref="V409" ca="1">IF(AND(G409="",M409=""),"",HYPERLINK("#"&amp;RIGHT(CELL("dateiname"),LEN(CELL("dateiname"))-FIND("]",CELL("dateiname")))&amp;"!"&amp;CELL("adresse",OFFSET($G$6,MATCH(IF(G409="",M409,G409),$E$6:$E$2000,0)-1,3)),"SUBSTRUCT"))</f>
        <v/>
      </c>
      <c r="X409" s="104"/>
      <c r="Z409" s="117"/>
      <c r="AA409" s="118"/>
      <c r="AB409" s="119"/>
      <c r="AC409" s="120"/>
      <c r="AE409" s="109"/>
      <c r="AF409" s="110"/>
      <c r="AG409" s="111"/>
      <c r="AH409" s="112"/>
      <c r="AJ409" s="101"/>
      <c r="AL409" s="68" t="str" cm="1">
        <f t="array" aca="1" ref="AL409" ca="1">IF(N409="-","",HYPERLINK("#'DM01-AV-CH'!"&amp;RIGHT(CELL("adresse",OFFSET('DM01-AV-CH'!$G$6,N409-1,0)),LEN(CELL("adresse",OFFSET('DM01-AV-CH'!$G$6,N409-1,0)))-FIND("!",CELL("adresse",OFFSET('DM01-AV-CH'!$G$6,N409-1,0)))),"Modell"))</f>
        <v/>
      </c>
      <c r="AM409" s="96" t="str" cm="1">
        <f t="array" ref="AM409">IF($N409="-","",IF(INDEX('DM01-AV-CH'!$G$6:$G$2006,$N409)="","",INDEX('DM01-AV-CH'!$G$6:$G$2006,$N409)))</f>
        <v/>
      </c>
      <c r="AN409" s="97" t="str" cm="1">
        <f t="array" ref="AN409">IF($N409="-","",IF(INDEX('DM01-AV-CH'!$H$6:$H$2006,$N409)="","",INDEX('DM01-AV-CH'!$H$6:$H$2006,$N409)))</f>
        <v/>
      </c>
      <c r="AO409" s="98" t="str" cm="1">
        <f t="array" ref="AO409">IF($N409="-","",IF(INDEX('DM01-AV-CH'!$I$6:$I$2006,$N409)="","",INDEX('DM01-AV-CH'!$I$6:$I$2006,$N409)))</f>
        <v/>
      </c>
    </row>
    <row r="410" spans="1:41" x14ac:dyDescent="0.25">
      <c r="A410" s="201">
        <v>405</v>
      </c>
      <c r="B410" s="148" t="str" cm="1">
        <f t="array" ref="B410">IF(A410="","",INDEX(Korrelation!$E$4:$E$2004,A410))</f>
        <v>213</v>
      </c>
      <c r="C410" s="148">
        <f t="shared" si="60"/>
        <v>0</v>
      </c>
      <c r="D410" s="148">
        <f t="shared" si="61"/>
        <v>0</v>
      </c>
      <c r="E410" s="148">
        <f t="shared" si="62"/>
        <v>213</v>
      </c>
      <c r="F410" s="148" t="str">
        <f t="shared" si="63"/>
        <v/>
      </c>
      <c r="G410" s="148" t="str">
        <f t="shared" si="64"/>
        <v/>
      </c>
      <c r="H410" s="148" t="str" cm="1">
        <f t="array" ref="H410">IF(A410="","",INDEX(Korrelation!$F$4:$F$2004,A410))</f>
        <v>-</v>
      </c>
      <c r="I410" s="148">
        <f t="shared" si="65"/>
        <v>0</v>
      </c>
      <c r="J410" s="148">
        <f t="shared" si="66"/>
        <v>0</v>
      </c>
      <c r="K410" s="148" t="str">
        <f t="shared" si="67"/>
        <v/>
      </c>
      <c r="L410" s="148" t="str">
        <f t="shared" si="68"/>
        <v/>
      </c>
      <c r="M410" s="148" t="str">
        <f t="shared" si="69"/>
        <v/>
      </c>
      <c r="N410" s="148" cm="1">
        <f t="array" ref="N410">IF(A410="","",INDEX(Korrelation!$G$4:$G$2004,A410))</f>
        <v>414</v>
      </c>
      <c r="O410" s="148"/>
      <c r="P410" s="68" t="str" cm="1">
        <f t="array" aca="1" ref="P410" ca="1">IF(E410="",IF(K410="","",HYPERLINK("#DMAV_Dienste!"&amp;RIGHT(CELL("adresse",OFFSET(DMAV_Dienste!$E$6,K410-1,0)),LEN(CELL("adresse",OFFSET(DMAV_Dienste!$E$6,K410-1,0)))-FIND("!",CELL("adresse",OFFSET(DMAV_Dienste!$E$6,K410-1,0)))),"Dienst")),HYPERLINK("#DMAV_Modell!"&amp;RIGHT(CELL("adresse",OFFSET(DMAV_Modell!$G$6,E410-1,0)),LEN(CELL("adresse",OFFSET(DMAV_Modell!$G$6,E410-1,0)))-FIND("!",CELL("adresse",OFFSET(DMAV_Modell!$G$6,E410-1,0)))),"Modell"))</f>
        <v>Modell</v>
      </c>
      <c r="Q410" s="85" t="str" cm="1">
        <f t="array" ref="Q410">IF(E410="",IF(K410="","",IF(INDEX(DMAV_Dienste!$H$6:$H$2006,K410)="","",INDEX(DMAV_Dienste!$H$6:$H$2006,K410))),IF(INDEX(DMAV_Modell!$J$6:$J$2006,E410)="","",INDEX(DMAV_Modell!$J$6:$J$2006,E410)))</f>
        <v>DOMAIN</v>
      </c>
      <c r="R410" s="86" t="str" cm="1">
        <f t="array" ref="R410">IF(E410="",IF(K410="","",IF(INDEX(DMAV_Dienste!$G$6:$G$2006,K410)="","",INDEX(DMAV_Dienste!$G$6:$G$2006,K410))),IF(INDEX(DMAV_Modell!$I$6:$I$2006,E410)="","",INDEX(DMAV_Modell!$I$6:$I$2006,E410)))</f>
        <v>Grundstuecke</v>
      </c>
      <c r="S410" s="86" t="str" cm="1">
        <f t="array" ref="S410">IF(E410="",IF(K410="","",IF(INDEX(DMAV_Dienste!$I$6:$I$2006,K410)="","",INDEX(DMAV_Dienste!$I$6:$I$2006,K410))),IF(INDEX(DMAV_Modell!$K$6:$K$2006,E410)="","",INDEX(DMAV_Modell!$K$6:$K$2006,E410)))</f>
        <v>Grundstuecksart</v>
      </c>
      <c r="T410" s="86" t="str" cm="1">
        <f t="array" ref="T410">IF(E410="",IF(K410="","",IF(INDEX(DMAV_Dienste!$L$6:$L$2006,K410)="","",INDEX(DMAV_Dienste!$L$6:$L$2006,K410))),IF(INDEX(DMAV_Modell!$N$6:$N$2006,E410)="","",INDEX(DMAV_Modell!$N$6:$N$2006,E410)))</f>
        <v/>
      </c>
      <c r="U410" s="87" t="str" cm="1">
        <f t="array" aca="1" ref="U410" ca="1">IF(AND(F410="",L410=""),"",HYPERLINK("#"&amp;RIGHT(CELL("dateiname"),LEN(CELL("dateiname"))-FIND("]",CELL("dateiname")))&amp;"!"&amp;CELL("adresse",OFFSET($F$6,MATCH(IF(F410="",L410,F410),$E$6:$E$2000,0)-1,4)),"STRUCT"))</f>
        <v/>
      </c>
      <c r="V410" s="88" t="str" cm="1">
        <f t="array" aca="1" ref="V410" ca="1">IF(AND(G410="",M410=""),"",HYPERLINK("#"&amp;RIGHT(CELL("dateiname"),LEN(CELL("dateiname"))-FIND("]",CELL("dateiname")))&amp;"!"&amp;CELL("adresse",OFFSET($G$6,MATCH(IF(G410="",M410,G410),$E$6:$E$2000,0)-1,3)),"SUBSTRUCT"))</f>
        <v/>
      </c>
      <c r="X410" s="104"/>
      <c r="Z410" s="117"/>
      <c r="AA410" s="118"/>
      <c r="AB410" s="119"/>
      <c r="AC410" s="120"/>
      <c r="AE410" s="109"/>
      <c r="AF410" s="110"/>
      <c r="AG410" s="111"/>
      <c r="AH410" s="112"/>
      <c r="AJ410" s="101"/>
      <c r="AL410" s="68" t="str" cm="1">
        <f t="array" aca="1" ref="AL410" ca="1">IF(N410="-","",HYPERLINK("#'DM01-AV-CH'!"&amp;RIGHT(CELL("adresse",OFFSET('DM01-AV-CH'!$G$6,N410-1,0)),LEN(CELL("adresse",OFFSET('DM01-AV-CH'!$G$6,N410-1,0)))-FIND("!",CELL("adresse",OFFSET('DM01-AV-CH'!$G$6,N410-1,0)))),"Modell"))</f>
        <v>Modell</v>
      </c>
      <c r="AM410" s="96" t="str" cm="1">
        <f t="array" ref="AM410">IF($N410="-","",IF(INDEX('DM01-AV-CH'!$G$6:$G$2006,$N410)="","",INDEX('DM01-AV-CH'!$G$6:$G$2006,$N410)))</f>
        <v>Liegenschaften</v>
      </c>
      <c r="AN410" s="97" t="str" cm="1">
        <f t="array" ref="AN410">IF($N410="-","",IF(INDEX('DM01-AV-CH'!$H$6:$H$2006,$N410)="","",INDEX('DM01-AV-CH'!$H$6:$H$2006,$N410)))</f>
        <v/>
      </c>
      <c r="AO410" s="98" t="str" cm="1">
        <f t="array" ref="AO410">IF($N410="-","",IF(INDEX('DM01-AV-CH'!$I$6:$I$2006,$N410)="","",INDEX('DM01-AV-CH'!$I$6:$I$2006,$N410)))</f>
        <v>Grundstuecksart</v>
      </c>
    </row>
    <row r="411" spans="1:41" x14ac:dyDescent="0.25">
      <c r="A411" s="201">
        <v>406</v>
      </c>
      <c r="B411" s="148" t="str" cm="1">
        <f t="array" ref="B411">IF(A411="","",INDEX(Korrelation!$E$4:$E$2004,A411))</f>
        <v>213</v>
      </c>
      <c r="C411" s="148">
        <f t="shared" si="60"/>
        <v>0</v>
      </c>
      <c r="D411" s="148">
        <f t="shared" si="61"/>
        <v>0</v>
      </c>
      <c r="E411" s="148">
        <f t="shared" si="62"/>
        <v>213</v>
      </c>
      <c r="F411" s="148" t="str">
        <f t="shared" si="63"/>
        <v/>
      </c>
      <c r="G411" s="148" t="str">
        <f t="shared" si="64"/>
        <v/>
      </c>
      <c r="H411" s="148" t="str" cm="1">
        <f t="array" ref="H411">IF(A411="","",INDEX(Korrelation!$F$4:$F$2004,A411))</f>
        <v>-</v>
      </c>
      <c r="I411" s="148">
        <f t="shared" si="65"/>
        <v>0</v>
      </c>
      <c r="J411" s="148">
        <f t="shared" si="66"/>
        <v>0</v>
      </c>
      <c r="K411" s="148" t="str">
        <f t="shared" si="67"/>
        <v/>
      </c>
      <c r="L411" s="148" t="str">
        <f t="shared" si="68"/>
        <v/>
      </c>
      <c r="M411" s="148" t="str">
        <f t="shared" si="69"/>
        <v/>
      </c>
      <c r="N411" s="148" cm="1">
        <f t="array" ref="N411">IF(A411="","",INDEX(Korrelation!$G$4:$G$2004,A411))</f>
        <v>415</v>
      </c>
      <c r="O411" s="148"/>
      <c r="P411" s="68" t="str" cm="1">
        <f t="array" aca="1" ref="P411" ca="1">IF(E411="",IF(K411="","",HYPERLINK("#DMAV_Dienste!"&amp;RIGHT(CELL("adresse",OFFSET(DMAV_Dienste!$E$6,K411-1,0)),LEN(CELL("adresse",OFFSET(DMAV_Dienste!$E$6,K411-1,0)))-FIND("!",CELL("adresse",OFFSET(DMAV_Dienste!$E$6,K411-1,0)))),"Dienst")),HYPERLINK("#DMAV_Modell!"&amp;RIGHT(CELL("adresse",OFFSET(DMAV_Modell!$G$6,E411-1,0)),LEN(CELL("adresse",OFFSET(DMAV_Modell!$G$6,E411-1,0)))-FIND("!",CELL("adresse",OFFSET(DMAV_Modell!$G$6,E411-1,0)))),"Modell"))</f>
        <v>Modell</v>
      </c>
      <c r="Q411" s="85" t="str" cm="1">
        <f t="array" ref="Q411">IF(E411="",IF(K411="","",IF(INDEX(DMAV_Dienste!$H$6:$H$2006,K411)="","",INDEX(DMAV_Dienste!$H$6:$H$2006,K411))),IF(INDEX(DMAV_Modell!$J$6:$J$2006,E411)="","",INDEX(DMAV_Modell!$J$6:$J$2006,E411)))</f>
        <v>DOMAIN</v>
      </c>
      <c r="R411" s="86" t="str" cm="1">
        <f t="array" ref="R411">IF(E411="",IF(K411="","",IF(INDEX(DMAV_Dienste!$G$6:$G$2006,K411)="","",INDEX(DMAV_Dienste!$G$6:$G$2006,K411))),IF(INDEX(DMAV_Modell!$I$6:$I$2006,E411)="","",INDEX(DMAV_Modell!$I$6:$I$2006,E411)))</f>
        <v>Grundstuecke</v>
      </c>
      <c r="S411" s="86" t="str" cm="1">
        <f t="array" ref="S411">IF(E411="",IF(K411="","",IF(INDEX(DMAV_Dienste!$I$6:$I$2006,K411)="","",INDEX(DMAV_Dienste!$I$6:$I$2006,K411))),IF(INDEX(DMAV_Modell!$K$6:$K$2006,E411)="","",INDEX(DMAV_Modell!$K$6:$K$2006,E411)))</f>
        <v>Grundstuecksart</v>
      </c>
      <c r="T411" s="86" t="str" cm="1">
        <f t="array" ref="T411">IF(E411="",IF(K411="","",IF(INDEX(DMAV_Dienste!$L$6:$L$2006,K411)="","",INDEX(DMAV_Dienste!$L$6:$L$2006,K411))),IF(INDEX(DMAV_Modell!$N$6:$N$2006,E411)="","",INDEX(DMAV_Modell!$N$6:$N$2006,E411)))</f>
        <v/>
      </c>
      <c r="U411" s="87" t="str" cm="1">
        <f t="array" aca="1" ref="U411" ca="1">IF(AND(F411="",L411=""),"",HYPERLINK("#"&amp;RIGHT(CELL("dateiname"),LEN(CELL("dateiname"))-FIND("]",CELL("dateiname")))&amp;"!"&amp;CELL("adresse",OFFSET($F$6,MATCH(IF(F411="",L411,F411),$E$6:$E$2000,0)-1,4)),"STRUCT"))</f>
        <v/>
      </c>
      <c r="V411" s="88" t="str" cm="1">
        <f t="array" aca="1" ref="V411" ca="1">IF(AND(G411="",M411=""),"",HYPERLINK("#"&amp;RIGHT(CELL("dateiname"),LEN(CELL("dateiname"))-FIND("]",CELL("dateiname")))&amp;"!"&amp;CELL("adresse",OFFSET($G$6,MATCH(IF(G411="",M411,G411),$E$6:$E$2000,0)-1,3)),"SUBSTRUCT"))</f>
        <v/>
      </c>
      <c r="X411" s="104"/>
      <c r="Z411" s="117"/>
      <c r="AA411" s="118"/>
      <c r="AB411" s="119"/>
      <c r="AC411" s="120"/>
      <c r="AE411" s="109"/>
      <c r="AF411" s="110"/>
      <c r="AG411" s="111"/>
      <c r="AH411" s="112"/>
      <c r="AJ411" s="101"/>
      <c r="AL411" s="68" t="str" cm="1">
        <f t="array" aca="1" ref="AL411" ca="1">IF(N411="-","",HYPERLINK("#'DM01-AV-CH'!"&amp;RIGHT(CELL("adresse",OFFSET('DM01-AV-CH'!$G$6,N411-1,0)),LEN(CELL("adresse",OFFSET('DM01-AV-CH'!$G$6,N411-1,0)))-FIND("!",CELL("adresse",OFFSET('DM01-AV-CH'!$G$6,N411-1,0)))),"Modell"))</f>
        <v>Modell</v>
      </c>
      <c r="AM411" s="96" t="str" cm="1">
        <f t="array" ref="AM411">IF($N411="-","",IF(INDEX('DM01-AV-CH'!$G$6:$G$2006,$N411)="","",INDEX('DM01-AV-CH'!$G$6:$G$2006,$N411)))</f>
        <v>Liegenschaften</v>
      </c>
      <c r="AN411" s="97" t="str" cm="1">
        <f t="array" ref="AN411">IF($N411="-","",IF(INDEX('DM01-AV-CH'!$H$6:$H$2006,$N411)="","",INDEX('DM01-AV-CH'!$H$6:$H$2006,$N411)))</f>
        <v/>
      </c>
      <c r="AO411" s="98" t="str" cm="1">
        <f t="array" ref="AO411">IF($N411="-","",IF(INDEX('DM01-AV-CH'!$I$6:$I$2006,$N411)="","",INDEX('DM01-AV-CH'!$I$6:$I$2006,$N411)))</f>
        <v>Grundstuecksart</v>
      </c>
    </row>
    <row r="412" spans="1:41" x14ac:dyDescent="0.25">
      <c r="A412" s="201">
        <v>407</v>
      </c>
      <c r="B412" s="148" t="str" cm="1">
        <f t="array" ref="B412">IF(A412="","",INDEX(Korrelation!$E$4:$E$2004,A412))</f>
        <v>213</v>
      </c>
      <c r="C412" s="148">
        <f t="shared" si="60"/>
        <v>0</v>
      </c>
      <c r="D412" s="148">
        <f t="shared" si="61"/>
        <v>0</v>
      </c>
      <c r="E412" s="148">
        <f t="shared" si="62"/>
        <v>213</v>
      </c>
      <c r="F412" s="148" t="str">
        <f t="shared" si="63"/>
        <v/>
      </c>
      <c r="G412" s="148" t="str">
        <f t="shared" si="64"/>
        <v/>
      </c>
      <c r="H412" s="148" t="str" cm="1">
        <f t="array" ref="H412">IF(A412="","",INDEX(Korrelation!$F$4:$F$2004,A412))</f>
        <v>-</v>
      </c>
      <c r="I412" s="148">
        <f t="shared" si="65"/>
        <v>0</v>
      </c>
      <c r="J412" s="148">
        <f t="shared" si="66"/>
        <v>0</v>
      </c>
      <c r="K412" s="148" t="str">
        <f t="shared" si="67"/>
        <v/>
      </c>
      <c r="L412" s="148" t="str">
        <f t="shared" si="68"/>
        <v/>
      </c>
      <c r="M412" s="148" t="str">
        <f t="shared" si="69"/>
        <v/>
      </c>
      <c r="N412" s="148" cm="1">
        <f t="array" ref="N412">IF(A412="","",INDEX(Korrelation!$G$4:$G$2004,A412))</f>
        <v>416</v>
      </c>
      <c r="O412" s="148"/>
      <c r="P412" s="68" t="str" cm="1">
        <f t="array" aca="1" ref="P412" ca="1">IF(E412="",IF(K412="","",HYPERLINK("#DMAV_Dienste!"&amp;RIGHT(CELL("adresse",OFFSET(DMAV_Dienste!$E$6,K412-1,0)),LEN(CELL("adresse",OFFSET(DMAV_Dienste!$E$6,K412-1,0)))-FIND("!",CELL("adresse",OFFSET(DMAV_Dienste!$E$6,K412-1,0)))),"Dienst")),HYPERLINK("#DMAV_Modell!"&amp;RIGHT(CELL("adresse",OFFSET(DMAV_Modell!$G$6,E412-1,0)),LEN(CELL("adresse",OFFSET(DMAV_Modell!$G$6,E412-1,0)))-FIND("!",CELL("adresse",OFFSET(DMAV_Modell!$G$6,E412-1,0)))),"Modell"))</f>
        <v>Modell</v>
      </c>
      <c r="Q412" s="85" t="str" cm="1">
        <f t="array" ref="Q412">IF(E412="",IF(K412="","",IF(INDEX(DMAV_Dienste!$H$6:$H$2006,K412)="","",INDEX(DMAV_Dienste!$H$6:$H$2006,K412))),IF(INDEX(DMAV_Modell!$J$6:$J$2006,E412)="","",INDEX(DMAV_Modell!$J$6:$J$2006,E412)))</f>
        <v>DOMAIN</v>
      </c>
      <c r="R412" s="86" t="str" cm="1">
        <f t="array" ref="R412">IF(E412="",IF(K412="","",IF(INDEX(DMAV_Dienste!$G$6:$G$2006,K412)="","",INDEX(DMAV_Dienste!$G$6:$G$2006,K412))),IF(INDEX(DMAV_Modell!$I$6:$I$2006,E412)="","",INDEX(DMAV_Modell!$I$6:$I$2006,E412)))</f>
        <v>Grundstuecke</v>
      </c>
      <c r="S412" s="86" t="str" cm="1">
        <f t="array" ref="S412">IF(E412="",IF(K412="","",IF(INDEX(DMAV_Dienste!$I$6:$I$2006,K412)="","",INDEX(DMAV_Dienste!$I$6:$I$2006,K412))),IF(INDEX(DMAV_Modell!$K$6:$K$2006,E412)="","",INDEX(DMAV_Modell!$K$6:$K$2006,E412)))</f>
        <v>Grundstuecksart</v>
      </c>
      <c r="T412" s="86" t="str" cm="1">
        <f t="array" ref="T412">IF(E412="",IF(K412="","",IF(INDEX(DMAV_Dienste!$L$6:$L$2006,K412)="","",INDEX(DMAV_Dienste!$L$6:$L$2006,K412))),IF(INDEX(DMAV_Modell!$N$6:$N$2006,E412)="","",INDEX(DMAV_Modell!$N$6:$N$2006,E412)))</f>
        <v/>
      </c>
      <c r="U412" s="87" t="str" cm="1">
        <f t="array" aca="1" ref="U412" ca="1">IF(AND(F412="",L412=""),"",HYPERLINK("#"&amp;RIGHT(CELL("dateiname"),LEN(CELL("dateiname"))-FIND("]",CELL("dateiname")))&amp;"!"&amp;CELL("adresse",OFFSET($F$6,MATCH(IF(F412="",L412,F412),$E$6:$E$2000,0)-1,4)),"STRUCT"))</f>
        <v/>
      </c>
      <c r="V412" s="88" t="str" cm="1">
        <f t="array" aca="1" ref="V412" ca="1">IF(AND(G412="",M412=""),"",HYPERLINK("#"&amp;RIGHT(CELL("dateiname"),LEN(CELL("dateiname"))-FIND("]",CELL("dateiname")))&amp;"!"&amp;CELL("adresse",OFFSET($G$6,MATCH(IF(G412="",M412,G412),$E$6:$E$2000,0)-1,3)),"SUBSTRUCT"))</f>
        <v/>
      </c>
      <c r="X412" s="104"/>
      <c r="Z412" s="117"/>
      <c r="AA412" s="118"/>
      <c r="AB412" s="119"/>
      <c r="AC412" s="120"/>
      <c r="AE412" s="109"/>
      <c r="AF412" s="110"/>
      <c r="AG412" s="111"/>
      <c r="AH412" s="112"/>
      <c r="AJ412" s="101"/>
      <c r="AL412" s="68" t="str" cm="1">
        <f t="array" aca="1" ref="AL412" ca="1">IF(N412="-","",HYPERLINK("#'DM01-AV-CH'!"&amp;RIGHT(CELL("adresse",OFFSET('DM01-AV-CH'!$G$6,N412-1,0)),LEN(CELL("adresse",OFFSET('DM01-AV-CH'!$G$6,N412-1,0)))-FIND("!",CELL("adresse",OFFSET('DM01-AV-CH'!$G$6,N412-1,0)))),"Modell"))</f>
        <v>Modell</v>
      </c>
      <c r="AM412" s="96" t="str" cm="1">
        <f t="array" ref="AM412">IF($N412="-","",IF(INDEX('DM01-AV-CH'!$G$6:$G$2006,$N412)="","",INDEX('DM01-AV-CH'!$G$6:$G$2006,$N412)))</f>
        <v>Liegenschaften</v>
      </c>
      <c r="AN412" s="97" t="str" cm="1">
        <f t="array" ref="AN412">IF($N412="-","",IF(INDEX('DM01-AV-CH'!$H$6:$H$2006,$N412)="","",INDEX('DM01-AV-CH'!$H$6:$H$2006,$N412)))</f>
        <v/>
      </c>
      <c r="AO412" s="98" t="str" cm="1">
        <f t="array" ref="AO412">IF($N412="-","",IF(INDEX('DM01-AV-CH'!$I$6:$I$2006,$N412)="","",INDEX('DM01-AV-CH'!$I$6:$I$2006,$N412)))</f>
        <v>Grundstuecksart</v>
      </c>
    </row>
    <row r="413" spans="1:41" x14ac:dyDescent="0.25">
      <c r="A413" s="201">
        <v>408</v>
      </c>
      <c r="B413" s="148" t="str" cm="1">
        <f t="array" ref="B413">IF(A413="","",INDEX(Korrelation!$E$4:$E$2004,A413))</f>
        <v>213</v>
      </c>
      <c r="C413" s="148">
        <f t="shared" si="60"/>
        <v>0</v>
      </c>
      <c r="D413" s="148">
        <f t="shared" si="61"/>
        <v>0</v>
      </c>
      <c r="E413" s="148">
        <f t="shared" si="62"/>
        <v>213</v>
      </c>
      <c r="F413" s="148" t="str">
        <f t="shared" si="63"/>
        <v/>
      </c>
      <c r="G413" s="148" t="str">
        <f t="shared" si="64"/>
        <v/>
      </c>
      <c r="H413" s="148" t="str" cm="1">
        <f t="array" ref="H413">IF(A413="","",INDEX(Korrelation!$F$4:$F$2004,A413))</f>
        <v>-</v>
      </c>
      <c r="I413" s="148">
        <f t="shared" si="65"/>
        <v>0</v>
      </c>
      <c r="J413" s="148">
        <f t="shared" si="66"/>
        <v>0</v>
      </c>
      <c r="K413" s="148" t="str">
        <f t="shared" si="67"/>
        <v/>
      </c>
      <c r="L413" s="148" t="str">
        <f t="shared" si="68"/>
        <v/>
      </c>
      <c r="M413" s="148" t="str">
        <f t="shared" si="69"/>
        <v/>
      </c>
      <c r="N413" s="148" cm="1">
        <f t="array" ref="N413">IF(A413="","",INDEX(Korrelation!$G$4:$G$2004,A413))</f>
        <v>417</v>
      </c>
      <c r="O413" s="148"/>
      <c r="P413" s="68" t="str" cm="1">
        <f t="array" aca="1" ref="P413" ca="1">IF(E413="",IF(K413="","",HYPERLINK("#DMAV_Dienste!"&amp;RIGHT(CELL("adresse",OFFSET(DMAV_Dienste!$E$6,K413-1,0)),LEN(CELL("adresse",OFFSET(DMAV_Dienste!$E$6,K413-1,0)))-FIND("!",CELL("adresse",OFFSET(DMAV_Dienste!$E$6,K413-1,0)))),"Dienst")),HYPERLINK("#DMAV_Modell!"&amp;RIGHT(CELL("adresse",OFFSET(DMAV_Modell!$G$6,E413-1,0)),LEN(CELL("adresse",OFFSET(DMAV_Modell!$G$6,E413-1,0)))-FIND("!",CELL("adresse",OFFSET(DMAV_Modell!$G$6,E413-1,0)))),"Modell"))</f>
        <v>Modell</v>
      </c>
      <c r="Q413" s="85" t="str" cm="1">
        <f t="array" ref="Q413">IF(E413="",IF(K413="","",IF(INDEX(DMAV_Dienste!$H$6:$H$2006,K413)="","",INDEX(DMAV_Dienste!$H$6:$H$2006,K413))),IF(INDEX(DMAV_Modell!$J$6:$J$2006,E413)="","",INDEX(DMAV_Modell!$J$6:$J$2006,E413)))</f>
        <v>DOMAIN</v>
      </c>
      <c r="R413" s="86" t="str" cm="1">
        <f t="array" ref="R413">IF(E413="",IF(K413="","",IF(INDEX(DMAV_Dienste!$G$6:$G$2006,K413)="","",INDEX(DMAV_Dienste!$G$6:$G$2006,K413))),IF(INDEX(DMAV_Modell!$I$6:$I$2006,E413)="","",INDEX(DMAV_Modell!$I$6:$I$2006,E413)))</f>
        <v>Grundstuecke</v>
      </c>
      <c r="S413" s="86" t="str" cm="1">
        <f t="array" ref="S413">IF(E413="",IF(K413="","",IF(INDEX(DMAV_Dienste!$I$6:$I$2006,K413)="","",INDEX(DMAV_Dienste!$I$6:$I$2006,K413))),IF(INDEX(DMAV_Modell!$K$6:$K$2006,E413)="","",INDEX(DMAV_Modell!$K$6:$K$2006,E413)))</f>
        <v>Grundstuecksart</v>
      </c>
      <c r="T413" s="86" t="str" cm="1">
        <f t="array" ref="T413">IF(E413="",IF(K413="","",IF(INDEX(DMAV_Dienste!$L$6:$L$2006,K413)="","",INDEX(DMAV_Dienste!$L$6:$L$2006,K413))),IF(INDEX(DMAV_Modell!$N$6:$N$2006,E413)="","",INDEX(DMAV_Modell!$N$6:$N$2006,E413)))</f>
        <v/>
      </c>
      <c r="U413" s="87" t="str" cm="1">
        <f t="array" aca="1" ref="U413" ca="1">IF(AND(F413="",L413=""),"",HYPERLINK("#"&amp;RIGHT(CELL("dateiname"),LEN(CELL("dateiname"))-FIND("]",CELL("dateiname")))&amp;"!"&amp;CELL("adresse",OFFSET($F$6,MATCH(IF(F413="",L413,F413),$E$6:$E$2000,0)-1,4)),"STRUCT"))</f>
        <v/>
      </c>
      <c r="V413" s="88" t="str" cm="1">
        <f t="array" aca="1" ref="V413" ca="1">IF(AND(G413="",M413=""),"",HYPERLINK("#"&amp;RIGHT(CELL("dateiname"),LEN(CELL("dateiname"))-FIND("]",CELL("dateiname")))&amp;"!"&amp;CELL("adresse",OFFSET($G$6,MATCH(IF(G413="",M413,G413),$E$6:$E$2000,0)-1,3)),"SUBSTRUCT"))</f>
        <v/>
      </c>
      <c r="X413" s="104"/>
      <c r="Z413" s="117"/>
      <c r="AA413" s="118"/>
      <c r="AB413" s="119"/>
      <c r="AC413" s="120"/>
      <c r="AE413" s="109"/>
      <c r="AF413" s="110"/>
      <c r="AG413" s="111"/>
      <c r="AH413" s="112"/>
      <c r="AJ413" s="101"/>
      <c r="AL413" s="68" t="str" cm="1">
        <f t="array" aca="1" ref="AL413" ca="1">IF(N413="-","",HYPERLINK("#'DM01-AV-CH'!"&amp;RIGHT(CELL("adresse",OFFSET('DM01-AV-CH'!$G$6,N413-1,0)),LEN(CELL("adresse",OFFSET('DM01-AV-CH'!$G$6,N413-1,0)))-FIND("!",CELL("adresse",OFFSET('DM01-AV-CH'!$G$6,N413-1,0)))),"Modell"))</f>
        <v>Modell</v>
      </c>
      <c r="AM413" s="96" t="str" cm="1">
        <f t="array" ref="AM413">IF($N413="-","",IF(INDEX('DM01-AV-CH'!$G$6:$G$2006,$N413)="","",INDEX('DM01-AV-CH'!$G$6:$G$2006,$N413)))</f>
        <v>Liegenschaften</v>
      </c>
      <c r="AN413" s="97" t="str" cm="1">
        <f t="array" ref="AN413">IF($N413="-","",IF(INDEX('DM01-AV-CH'!$H$6:$H$2006,$N413)="","",INDEX('DM01-AV-CH'!$H$6:$H$2006,$N413)))</f>
        <v/>
      </c>
      <c r="AO413" s="98" t="str" cm="1">
        <f t="array" ref="AO413">IF($N413="-","",IF(INDEX('DM01-AV-CH'!$I$6:$I$2006,$N413)="","",INDEX('DM01-AV-CH'!$I$6:$I$2006,$N413)))</f>
        <v>Grundstuecksart</v>
      </c>
    </row>
    <row r="414" spans="1:41" x14ac:dyDescent="0.25">
      <c r="A414" s="201">
        <v>409</v>
      </c>
      <c r="B414" s="148" t="str" cm="1">
        <f t="array" ref="B414">IF(A414="","",INDEX(Korrelation!$E$4:$E$2004,A414))</f>
        <v>215</v>
      </c>
      <c r="C414" s="148">
        <f t="shared" si="60"/>
        <v>0</v>
      </c>
      <c r="D414" s="148">
        <f t="shared" si="61"/>
        <v>0</v>
      </c>
      <c r="E414" s="148">
        <f t="shared" si="62"/>
        <v>215</v>
      </c>
      <c r="F414" s="148" t="str">
        <f t="shared" si="63"/>
        <v/>
      </c>
      <c r="G414" s="148" t="str">
        <f t="shared" si="64"/>
        <v/>
      </c>
      <c r="H414" s="148" t="str" cm="1">
        <f t="array" ref="H414">IF(A414="","",INDEX(Korrelation!$F$4:$F$2004,A414))</f>
        <v>-</v>
      </c>
      <c r="I414" s="148">
        <f t="shared" si="65"/>
        <v>0</v>
      </c>
      <c r="J414" s="148">
        <f t="shared" si="66"/>
        <v>0</v>
      </c>
      <c r="K414" s="148" t="str">
        <f t="shared" si="67"/>
        <v/>
      </c>
      <c r="L414" s="148" t="str">
        <f t="shared" si="68"/>
        <v/>
      </c>
      <c r="M414" s="148" t="str">
        <f t="shared" si="69"/>
        <v/>
      </c>
      <c r="N414" s="148" cm="1">
        <f t="array" ref="N414">IF(A414="","",INDEX(Korrelation!$G$4:$G$2004,A414))</f>
        <v>418</v>
      </c>
      <c r="O414" s="148"/>
      <c r="P414" s="68" t="str" cm="1">
        <f t="array" aca="1" ref="P414" ca="1">IF(E414="",IF(K414="","",HYPERLINK("#DMAV_Dienste!"&amp;RIGHT(CELL("adresse",OFFSET(DMAV_Dienste!$E$6,K414-1,0)),LEN(CELL("adresse",OFFSET(DMAV_Dienste!$E$6,K414-1,0)))-FIND("!",CELL("adresse",OFFSET(DMAV_Dienste!$E$6,K414-1,0)))),"Dienst")),HYPERLINK("#DMAV_Modell!"&amp;RIGHT(CELL("adresse",OFFSET(DMAV_Modell!$G$6,E414-1,0)),LEN(CELL("adresse",OFFSET(DMAV_Modell!$G$6,E414-1,0)))-FIND("!",CELL("adresse",OFFSET(DMAV_Modell!$G$6,E414-1,0)))),"Modell"))</f>
        <v>Modell</v>
      </c>
      <c r="Q414" s="85" t="str" cm="1">
        <f t="array" ref="Q414">IF(E414="",IF(K414="","",IF(INDEX(DMAV_Dienste!$H$6:$H$2006,K414)="","",INDEX(DMAV_Dienste!$H$6:$H$2006,K414))),IF(INDEX(DMAV_Modell!$J$6:$J$2006,E414)="","",INDEX(DMAV_Modell!$J$6:$J$2006,E414)))</f>
        <v>DOMAIN</v>
      </c>
      <c r="R414" s="86" t="str" cm="1">
        <f t="array" ref="R414">IF(E414="",IF(K414="","",IF(INDEX(DMAV_Dienste!$G$6:$G$2006,K414)="","",INDEX(DMAV_Dienste!$G$6:$G$2006,K414))),IF(INDEX(DMAV_Modell!$I$6:$I$2006,E414)="","",INDEX(DMAV_Modell!$I$6:$I$2006,E414)))</f>
        <v>Grundstuecke</v>
      </c>
      <c r="S414" s="86" t="str" cm="1">
        <f t="array" ref="S414">IF(E414="",IF(K414="","",IF(INDEX(DMAV_Dienste!$I$6:$I$2006,K414)="","",INDEX(DMAV_Dienste!$I$6:$I$2006,K414))),IF(INDEX(DMAV_Modell!$K$6:$K$2006,E414)="","",INDEX(DMAV_Modell!$K$6:$K$2006,E414)))</f>
        <v>Grundstuecksart</v>
      </c>
      <c r="T414" s="86" t="str" cm="1">
        <f t="array" ref="T414">IF(E414="",IF(K414="","",IF(INDEX(DMAV_Dienste!$L$6:$L$2006,K414)="","",INDEX(DMAV_Dienste!$L$6:$L$2006,K414))),IF(INDEX(DMAV_Modell!$N$6:$N$2006,E414)="","",INDEX(DMAV_Modell!$N$6:$N$2006,E414)))</f>
        <v/>
      </c>
      <c r="U414" s="87" t="str" cm="1">
        <f t="array" aca="1" ref="U414" ca="1">IF(AND(F414="",L414=""),"",HYPERLINK("#"&amp;RIGHT(CELL("dateiname"),LEN(CELL("dateiname"))-FIND("]",CELL("dateiname")))&amp;"!"&amp;CELL("adresse",OFFSET($F$6,MATCH(IF(F414="",L414,F414),$E$6:$E$2000,0)-1,4)),"STRUCT"))</f>
        <v/>
      </c>
      <c r="V414" s="88" t="str" cm="1">
        <f t="array" aca="1" ref="V414" ca="1">IF(AND(G414="",M414=""),"",HYPERLINK("#"&amp;RIGHT(CELL("dateiname"),LEN(CELL("dateiname"))-FIND("]",CELL("dateiname")))&amp;"!"&amp;CELL("adresse",OFFSET($G$6,MATCH(IF(G414="",M414,G414),$E$6:$E$2000,0)-1,3)),"SUBSTRUCT"))</f>
        <v/>
      </c>
      <c r="X414" s="104"/>
      <c r="Z414" s="117"/>
      <c r="AA414" s="118"/>
      <c r="AB414" s="119"/>
      <c r="AC414" s="120"/>
      <c r="AE414" s="109"/>
      <c r="AF414" s="110"/>
      <c r="AG414" s="111"/>
      <c r="AH414" s="112"/>
      <c r="AJ414" s="101"/>
      <c r="AL414" s="68" t="str" cm="1">
        <f t="array" aca="1" ref="AL414" ca="1">IF(N414="-","",HYPERLINK("#'DM01-AV-CH'!"&amp;RIGHT(CELL("adresse",OFFSET('DM01-AV-CH'!$G$6,N414-1,0)),LEN(CELL("adresse",OFFSET('DM01-AV-CH'!$G$6,N414-1,0)))-FIND("!",CELL("adresse",OFFSET('DM01-AV-CH'!$G$6,N414-1,0)))),"Modell"))</f>
        <v>Modell</v>
      </c>
      <c r="AM414" s="96" t="str" cm="1">
        <f t="array" ref="AM414">IF($N414="-","",IF(INDEX('DM01-AV-CH'!$G$6:$G$2006,$N414)="","",INDEX('DM01-AV-CH'!$G$6:$G$2006,$N414)))</f>
        <v>Liegenschaften</v>
      </c>
      <c r="AN414" s="97" t="str" cm="1">
        <f t="array" ref="AN414">IF($N414="-","",IF(INDEX('DM01-AV-CH'!$H$6:$H$2006,$N414)="","",INDEX('DM01-AV-CH'!$H$6:$H$2006,$N414)))</f>
        <v/>
      </c>
      <c r="AO414" s="98" t="str" cm="1">
        <f t="array" ref="AO414">IF($N414="-","",IF(INDEX('DM01-AV-CH'!$I$6:$I$2006,$N414)="","",INDEX('DM01-AV-CH'!$I$6:$I$2006,$N414)))</f>
        <v>Grundstuecksart</v>
      </c>
    </row>
    <row r="415" spans="1:41" x14ac:dyDescent="0.25">
      <c r="A415" s="201">
        <v>410</v>
      </c>
      <c r="B415" s="148" t="str" cm="1">
        <f t="array" ref="B415">IF(A415="","",INDEX(Korrelation!$E$4:$E$2004,A415))</f>
        <v>216</v>
      </c>
      <c r="C415" s="148">
        <f t="shared" si="60"/>
        <v>0</v>
      </c>
      <c r="D415" s="148">
        <f t="shared" si="61"/>
        <v>0</v>
      </c>
      <c r="E415" s="148">
        <f t="shared" si="62"/>
        <v>216</v>
      </c>
      <c r="F415" s="148" t="str">
        <f t="shared" si="63"/>
        <v/>
      </c>
      <c r="G415" s="148" t="str">
        <f t="shared" si="64"/>
        <v/>
      </c>
      <c r="H415" s="148" t="str" cm="1">
        <f t="array" ref="H415">IF(A415="","",INDEX(Korrelation!$F$4:$F$2004,A415))</f>
        <v>-</v>
      </c>
      <c r="I415" s="148">
        <f t="shared" si="65"/>
        <v>0</v>
      </c>
      <c r="J415" s="148">
        <f t="shared" si="66"/>
        <v>0</v>
      </c>
      <c r="K415" s="148" t="str">
        <f t="shared" si="67"/>
        <v/>
      </c>
      <c r="L415" s="148" t="str">
        <f t="shared" si="68"/>
        <v/>
      </c>
      <c r="M415" s="148" t="str">
        <f t="shared" si="69"/>
        <v/>
      </c>
      <c r="N415" s="148" t="str" cm="1">
        <f t="array" ref="N415">IF(A415="","",INDEX(Korrelation!$G$4:$G$2004,A415))</f>
        <v>-</v>
      </c>
      <c r="O415" s="148"/>
      <c r="P415" s="68" t="str" cm="1">
        <f t="array" aca="1" ref="P415" ca="1">IF(E415="",IF(K415="","",HYPERLINK("#DMAV_Dienste!"&amp;RIGHT(CELL("adresse",OFFSET(DMAV_Dienste!$E$6,K415-1,0)),LEN(CELL("adresse",OFFSET(DMAV_Dienste!$E$6,K415-1,0)))-FIND("!",CELL("adresse",OFFSET(DMAV_Dienste!$E$6,K415-1,0)))),"Dienst")),HYPERLINK("#DMAV_Modell!"&amp;RIGHT(CELL("adresse",OFFSET(DMAV_Modell!$G$6,E415-1,0)),LEN(CELL("adresse",OFFSET(DMAV_Modell!$G$6,E415-1,0)))-FIND("!",CELL("adresse",OFFSET(DMAV_Modell!$G$6,E415-1,0)))),"Modell"))</f>
        <v>Modell</v>
      </c>
      <c r="Q415" s="85" t="str" cm="1">
        <f t="array" ref="Q415">IF(E415="",IF(K415="","",IF(INDEX(DMAV_Dienste!$H$6:$H$2006,K415)="","",INDEX(DMAV_Dienste!$H$6:$H$2006,K415))),IF(INDEX(DMAV_Modell!$J$6:$J$2006,E415)="","",INDEX(DMAV_Modell!$J$6:$J$2006,E415)))</f>
        <v>DOMAIN</v>
      </c>
      <c r="R415" s="86" t="str" cm="1">
        <f t="array" ref="R415">IF(E415="",IF(K415="","",IF(INDEX(DMAV_Dienste!$G$6:$G$2006,K415)="","",INDEX(DMAV_Dienste!$G$6:$G$2006,K415))),IF(INDEX(DMAV_Modell!$I$6:$I$2006,E415)="","",INDEX(DMAV_Modell!$I$6:$I$2006,E415)))</f>
        <v>Grundstuecke</v>
      </c>
      <c r="S415" s="86" t="str" cm="1">
        <f t="array" ref="S415">IF(E415="",IF(K415="","",IF(INDEX(DMAV_Dienste!$I$6:$I$2006,K415)="","",INDEX(DMAV_Dienste!$I$6:$I$2006,K415))),IF(INDEX(DMAV_Modell!$K$6:$K$2006,E415)="","",INDEX(DMAV_Modell!$K$6:$K$2006,E415)))</f>
        <v>Mutationsart</v>
      </c>
      <c r="T415" s="86" t="str" cm="1">
        <f t="array" ref="T415">IF(E415="",IF(K415="","",IF(INDEX(DMAV_Dienste!$L$6:$L$2006,K415)="","",INDEX(DMAV_Dienste!$L$6:$L$2006,K415))),IF(INDEX(DMAV_Modell!$N$6:$N$2006,E415)="","",INDEX(DMAV_Modell!$N$6:$N$2006,E415)))</f>
        <v/>
      </c>
      <c r="U415" s="87" t="str" cm="1">
        <f t="array" aca="1" ref="U415" ca="1">IF(AND(F415="",L415=""),"",HYPERLINK("#"&amp;RIGHT(CELL("dateiname"),LEN(CELL("dateiname"))-FIND("]",CELL("dateiname")))&amp;"!"&amp;CELL("adresse",OFFSET($F$6,MATCH(IF(F415="",L415,F415),$E$6:$E$2000,0)-1,4)),"STRUCT"))</f>
        <v/>
      </c>
      <c r="V415" s="88" t="str" cm="1">
        <f t="array" aca="1" ref="V415" ca="1">IF(AND(G415="",M415=""),"",HYPERLINK("#"&amp;RIGHT(CELL("dateiname"),LEN(CELL("dateiname"))-FIND("]",CELL("dateiname")))&amp;"!"&amp;CELL("adresse",OFFSET($G$6,MATCH(IF(G415="",M415,G415),$E$6:$E$2000,0)-1,3)),"SUBSTRUCT"))</f>
        <v/>
      </c>
      <c r="X415" s="104"/>
      <c r="Z415" s="117"/>
      <c r="AA415" s="118"/>
      <c r="AB415" s="119"/>
      <c r="AC415" s="120"/>
      <c r="AE415" s="109"/>
      <c r="AF415" s="110"/>
      <c r="AG415" s="111"/>
      <c r="AH415" s="112"/>
      <c r="AJ415" s="101"/>
      <c r="AL415" s="68" t="str" cm="1">
        <f t="array" aca="1" ref="AL415" ca="1">IF(N415="-","",HYPERLINK("#'DM01-AV-CH'!"&amp;RIGHT(CELL("adresse",OFFSET('DM01-AV-CH'!$G$6,N415-1,0)),LEN(CELL("adresse",OFFSET('DM01-AV-CH'!$G$6,N415-1,0)))-FIND("!",CELL("adresse",OFFSET('DM01-AV-CH'!$G$6,N415-1,0)))),"Modell"))</f>
        <v/>
      </c>
      <c r="AM415" s="96" t="str" cm="1">
        <f t="array" ref="AM415">IF($N415="-","",IF(INDEX('DM01-AV-CH'!$G$6:$G$2006,$N415)="","",INDEX('DM01-AV-CH'!$G$6:$G$2006,$N415)))</f>
        <v/>
      </c>
      <c r="AN415" s="97" t="str" cm="1">
        <f t="array" ref="AN415">IF($N415="-","",IF(INDEX('DM01-AV-CH'!$H$6:$H$2006,$N415)="","",INDEX('DM01-AV-CH'!$H$6:$H$2006,$N415)))</f>
        <v/>
      </c>
      <c r="AO415" s="98" t="str" cm="1">
        <f t="array" ref="AO415">IF($N415="-","",IF(INDEX('DM01-AV-CH'!$I$6:$I$2006,$N415)="","",INDEX('DM01-AV-CH'!$I$6:$I$2006,$N415)))</f>
        <v/>
      </c>
    </row>
    <row r="416" spans="1:41" x14ac:dyDescent="0.25">
      <c r="A416" s="201">
        <v>411</v>
      </c>
      <c r="B416" s="148" t="str" cm="1">
        <f t="array" ref="B416">IF(A416="","",INDEX(Korrelation!$E$4:$E$2004,A416))</f>
        <v>217</v>
      </c>
      <c r="C416" s="148">
        <f t="shared" si="60"/>
        <v>0</v>
      </c>
      <c r="D416" s="148">
        <f t="shared" si="61"/>
        <v>0</v>
      </c>
      <c r="E416" s="148">
        <f t="shared" si="62"/>
        <v>217</v>
      </c>
      <c r="F416" s="148" t="str">
        <f t="shared" si="63"/>
        <v/>
      </c>
      <c r="G416" s="148" t="str">
        <f t="shared" si="64"/>
        <v/>
      </c>
      <c r="H416" s="148" t="str" cm="1">
        <f t="array" ref="H416">IF(A416="","",INDEX(Korrelation!$F$4:$F$2004,A416))</f>
        <v>-</v>
      </c>
      <c r="I416" s="148">
        <f t="shared" si="65"/>
        <v>0</v>
      </c>
      <c r="J416" s="148">
        <f t="shared" si="66"/>
        <v>0</v>
      </c>
      <c r="K416" s="148" t="str">
        <f t="shared" si="67"/>
        <v/>
      </c>
      <c r="L416" s="148" t="str">
        <f t="shared" si="68"/>
        <v/>
      </c>
      <c r="M416" s="148" t="str">
        <f t="shared" si="69"/>
        <v/>
      </c>
      <c r="N416" s="148" t="str" cm="1">
        <f t="array" ref="N416">IF(A416="","",INDEX(Korrelation!$G$4:$G$2004,A416))</f>
        <v>-</v>
      </c>
      <c r="O416" s="148"/>
      <c r="P416" s="68" t="str" cm="1">
        <f t="array" aca="1" ref="P416" ca="1">IF(E416="",IF(K416="","",HYPERLINK("#DMAV_Dienste!"&amp;RIGHT(CELL("adresse",OFFSET(DMAV_Dienste!$E$6,K416-1,0)),LEN(CELL("adresse",OFFSET(DMAV_Dienste!$E$6,K416-1,0)))-FIND("!",CELL("adresse",OFFSET(DMAV_Dienste!$E$6,K416-1,0)))),"Dienst")),HYPERLINK("#DMAV_Modell!"&amp;RIGHT(CELL("adresse",OFFSET(DMAV_Modell!$G$6,E416-1,0)),LEN(CELL("adresse",OFFSET(DMAV_Modell!$G$6,E416-1,0)))-FIND("!",CELL("adresse",OFFSET(DMAV_Modell!$G$6,E416-1,0)))),"Modell"))</f>
        <v>Modell</v>
      </c>
      <c r="Q416" s="85" t="str" cm="1">
        <f t="array" ref="Q416">IF(E416="",IF(K416="","",IF(INDEX(DMAV_Dienste!$H$6:$H$2006,K416)="","",INDEX(DMAV_Dienste!$H$6:$H$2006,K416))),IF(INDEX(DMAV_Modell!$J$6:$J$2006,E416)="","",INDEX(DMAV_Modell!$J$6:$J$2006,E416)))</f>
        <v>DOMAIN</v>
      </c>
      <c r="R416" s="86" t="str" cm="1">
        <f t="array" ref="R416">IF(E416="",IF(K416="","",IF(INDEX(DMAV_Dienste!$G$6:$G$2006,K416)="","",INDEX(DMAV_Dienste!$G$6:$G$2006,K416))),IF(INDEX(DMAV_Modell!$I$6:$I$2006,E416)="","",INDEX(DMAV_Modell!$I$6:$I$2006,E416)))</f>
        <v>Grundstuecke</v>
      </c>
      <c r="S416" s="86" t="str" cm="1">
        <f t="array" ref="S416">IF(E416="",IF(K416="","",IF(INDEX(DMAV_Dienste!$I$6:$I$2006,K416)="","",INDEX(DMAV_Dienste!$I$6:$I$2006,K416))),IF(INDEX(DMAV_Modell!$K$6:$K$2006,E416)="","",INDEX(DMAV_Modell!$K$6:$K$2006,E416)))</f>
        <v>Mutationsart</v>
      </c>
      <c r="T416" s="86" t="str" cm="1">
        <f t="array" ref="T416">IF(E416="",IF(K416="","",IF(INDEX(DMAV_Dienste!$L$6:$L$2006,K416)="","",INDEX(DMAV_Dienste!$L$6:$L$2006,K416))),IF(INDEX(DMAV_Modell!$N$6:$N$2006,E416)="","",INDEX(DMAV_Modell!$N$6:$N$2006,E416)))</f>
        <v/>
      </c>
      <c r="U416" s="87" t="str" cm="1">
        <f t="array" aca="1" ref="U416" ca="1">IF(AND(F416="",L416=""),"",HYPERLINK("#"&amp;RIGHT(CELL("dateiname"),LEN(CELL("dateiname"))-FIND("]",CELL("dateiname")))&amp;"!"&amp;CELL("adresse",OFFSET($F$6,MATCH(IF(F416="",L416,F416),$E$6:$E$2000,0)-1,4)),"STRUCT"))</f>
        <v/>
      </c>
      <c r="V416" s="88" t="str" cm="1">
        <f t="array" aca="1" ref="V416" ca="1">IF(AND(G416="",M416=""),"",HYPERLINK("#"&amp;RIGHT(CELL("dateiname"),LEN(CELL("dateiname"))-FIND("]",CELL("dateiname")))&amp;"!"&amp;CELL("adresse",OFFSET($G$6,MATCH(IF(G416="",M416,G416),$E$6:$E$2000,0)-1,3)),"SUBSTRUCT"))</f>
        <v/>
      </c>
      <c r="X416" s="104"/>
      <c r="Z416" s="117"/>
      <c r="AA416" s="118"/>
      <c r="AB416" s="119"/>
      <c r="AC416" s="120"/>
      <c r="AE416" s="109"/>
      <c r="AF416" s="110"/>
      <c r="AG416" s="111"/>
      <c r="AH416" s="112"/>
      <c r="AJ416" s="101"/>
      <c r="AL416" s="68" t="str" cm="1">
        <f t="array" aca="1" ref="AL416" ca="1">IF(N416="-","",HYPERLINK("#'DM01-AV-CH'!"&amp;RIGHT(CELL("adresse",OFFSET('DM01-AV-CH'!$G$6,N416-1,0)),LEN(CELL("adresse",OFFSET('DM01-AV-CH'!$G$6,N416-1,0)))-FIND("!",CELL("adresse",OFFSET('DM01-AV-CH'!$G$6,N416-1,0)))),"Modell"))</f>
        <v/>
      </c>
      <c r="AM416" s="96" t="str" cm="1">
        <f t="array" ref="AM416">IF($N416="-","",IF(INDEX('DM01-AV-CH'!$G$6:$G$2006,$N416)="","",INDEX('DM01-AV-CH'!$G$6:$G$2006,$N416)))</f>
        <v/>
      </c>
      <c r="AN416" s="97" t="str" cm="1">
        <f t="array" ref="AN416">IF($N416="-","",IF(INDEX('DM01-AV-CH'!$H$6:$H$2006,$N416)="","",INDEX('DM01-AV-CH'!$H$6:$H$2006,$N416)))</f>
        <v/>
      </c>
      <c r="AO416" s="98" t="str" cm="1">
        <f t="array" ref="AO416">IF($N416="-","",IF(INDEX('DM01-AV-CH'!$I$6:$I$2006,$N416)="","",INDEX('DM01-AV-CH'!$I$6:$I$2006,$N416)))</f>
        <v/>
      </c>
    </row>
    <row r="417" spans="1:41" x14ac:dyDescent="0.25">
      <c r="A417" s="201">
        <v>412</v>
      </c>
      <c r="B417" s="148" t="str" cm="1">
        <f t="array" ref="B417">IF(A417="","",INDEX(Korrelation!$E$4:$E$2004,A417))</f>
        <v>218</v>
      </c>
      <c r="C417" s="148">
        <f t="shared" si="60"/>
        <v>0</v>
      </c>
      <c r="D417" s="148">
        <f t="shared" si="61"/>
        <v>0</v>
      </c>
      <c r="E417" s="148">
        <f t="shared" si="62"/>
        <v>218</v>
      </c>
      <c r="F417" s="148" t="str">
        <f t="shared" si="63"/>
        <v/>
      </c>
      <c r="G417" s="148" t="str">
        <f t="shared" si="64"/>
        <v/>
      </c>
      <c r="H417" s="148" t="str" cm="1">
        <f t="array" ref="H417">IF(A417="","",INDEX(Korrelation!$F$4:$F$2004,A417))</f>
        <v>-</v>
      </c>
      <c r="I417" s="148">
        <f t="shared" si="65"/>
        <v>0</v>
      </c>
      <c r="J417" s="148">
        <f t="shared" si="66"/>
        <v>0</v>
      </c>
      <c r="K417" s="148" t="str">
        <f t="shared" si="67"/>
        <v/>
      </c>
      <c r="L417" s="148" t="str">
        <f t="shared" si="68"/>
        <v/>
      </c>
      <c r="M417" s="148" t="str">
        <f t="shared" si="69"/>
        <v/>
      </c>
      <c r="N417" s="148" t="str" cm="1">
        <f t="array" ref="N417">IF(A417="","",INDEX(Korrelation!$G$4:$G$2004,A417))</f>
        <v>-</v>
      </c>
      <c r="O417" s="148"/>
      <c r="P417" s="68" t="str" cm="1">
        <f t="array" aca="1" ref="P417" ca="1">IF(E417="",IF(K417="","",HYPERLINK("#DMAV_Dienste!"&amp;RIGHT(CELL("adresse",OFFSET(DMAV_Dienste!$E$6,K417-1,0)),LEN(CELL("adresse",OFFSET(DMAV_Dienste!$E$6,K417-1,0)))-FIND("!",CELL("adresse",OFFSET(DMAV_Dienste!$E$6,K417-1,0)))),"Dienst")),HYPERLINK("#DMAV_Modell!"&amp;RIGHT(CELL("adresse",OFFSET(DMAV_Modell!$G$6,E417-1,0)),LEN(CELL("adresse",OFFSET(DMAV_Modell!$G$6,E417-1,0)))-FIND("!",CELL("adresse",OFFSET(DMAV_Modell!$G$6,E417-1,0)))),"Modell"))</f>
        <v>Modell</v>
      </c>
      <c r="Q417" s="85" t="str" cm="1">
        <f t="array" ref="Q417">IF(E417="",IF(K417="","",IF(INDEX(DMAV_Dienste!$H$6:$H$2006,K417)="","",INDEX(DMAV_Dienste!$H$6:$H$2006,K417))),IF(INDEX(DMAV_Modell!$J$6:$J$2006,E417)="","",INDEX(DMAV_Modell!$J$6:$J$2006,E417)))</f>
        <v>DOMAIN</v>
      </c>
      <c r="R417" s="86" t="str" cm="1">
        <f t="array" ref="R417">IF(E417="",IF(K417="","",IF(INDEX(DMAV_Dienste!$G$6:$G$2006,K417)="","",INDEX(DMAV_Dienste!$G$6:$G$2006,K417))),IF(INDEX(DMAV_Modell!$I$6:$I$2006,E417)="","",INDEX(DMAV_Modell!$I$6:$I$2006,E417)))</f>
        <v>Grundstuecke</v>
      </c>
      <c r="S417" s="86" t="str" cm="1">
        <f t="array" ref="S417">IF(E417="",IF(K417="","",IF(INDEX(DMAV_Dienste!$I$6:$I$2006,K417)="","",INDEX(DMAV_Dienste!$I$6:$I$2006,K417))),IF(INDEX(DMAV_Modell!$K$6:$K$2006,E417)="","",INDEX(DMAV_Modell!$K$6:$K$2006,E417)))</f>
        <v>Mutationsart</v>
      </c>
      <c r="T417" s="86" t="str" cm="1">
        <f t="array" ref="T417">IF(E417="",IF(K417="","",IF(INDEX(DMAV_Dienste!$L$6:$L$2006,K417)="","",INDEX(DMAV_Dienste!$L$6:$L$2006,K417))),IF(INDEX(DMAV_Modell!$N$6:$N$2006,E417)="","",INDEX(DMAV_Modell!$N$6:$N$2006,E417)))</f>
        <v/>
      </c>
      <c r="U417" s="87" t="str" cm="1">
        <f t="array" aca="1" ref="U417" ca="1">IF(AND(F417="",L417=""),"",HYPERLINK("#"&amp;RIGHT(CELL("dateiname"),LEN(CELL("dateiname"))-FIND("]",CELL("dateiname")))&amp;"!"&amp;CELL("adresse",OFFSET($F$6,MATCH(IF(F417="",L417,F417),$E$6:$E$2000,0)-1,4)),"STRUCT"))</f>
        <v/>
      </c>
      <c r="V417" s="88" t="str" cm="1">
        <f t="array" aca="1" ref="V417" ca="1">IF(AND(G417="",M417=""),"",HYPERLINK("#"&amp;RIGHT(CELL("dateiname"),LEN(CELL("dateiname"))-FIND("]",CELL("dateiname")))&amp;"!"&amp;CELL("adresse",OFFSET($G$6,MATCH(IF(G417="",M417,G417),$E$6:$E$2000,0)-1,3)),"SUBSTRUCT"))</f>
        <v/>
      </c>
      <c r="X417" s="104"/>
      <c r="Z417" s="117"/>
      <c r="AA417" s="118"/>
      <c r="AB417" s="119"/>
      <c r="AC417" s="120"/>
      <c r="AE417" s="109"/>
      <c r="AF417" s="110"/>
      <c r="AG417" s="111"/>
      <c r="AH417" s="112"/>
      <c r="AJ417" s="101"/>
      <c r="AL417" s="68" t="str" cm="1">
        <f t="array" aca="1" ref="AL417" ca="1">IF(N417="-","",HYPERLINK("#'DM01-AV-CH'!"&amp;RIGHT(CELL("adresse",OFFSET('DM01-AV-CH'!$G$6,N417-1,0)),LEN(CELL("adresse",OFFSET('DM01-AV-CH'!$G$6,N417-1,0)))-FIND("!",CELL("adresse",OFFSET('DM01-AV-CH'!$G$6,N417-1,0)))),"Modell"))</f>
        <v/>
      </c>
      <c r="AM417" s="96" t="str" cm="1">
        <f t="array" ref="AM417">IF($N417="-","",IF(INDEX('DM01-AV-CH'!$G$6:$G$2006,$N417)="","",INDEX('DM01-AV-CH'!$G$6:$G$2006,$N417)))</f>
        <v/>
      </c>
      <c r="AN417" s="97" t="str" cm="1">
        <f t="array" ref="AN417">IF($N417="-","",IF(INDEX('DM01-AV-CH'!$H$6:$H$2006,$N417)="","",INDEX('DM01-AV-CH'!$H$6:$H$2006,$N417)))</f>
        <v/>
      </c>
      <c r="AO417" s="98" t="str" cm="1">
        <f t="array" ref="AO417">IF($N417="-","",IF(INDEX('DM01-AV-CH'!$I$6:$I$2006,$N417)="","",INDEX('DM01-AV-CH'!$I$6:$I$2006,$N417)))</f>
        <v/>
      </c>
    </row>
    <row r="418" spans="1:41" x14ac:dyDescent="0.25">
      <c r="A418" s="201">
        <v>413</v>
      </c>
      <c r="B418" s="148" t="str" cm="1">
        <f t="array" ref="B418">IF(A418="","",INDEX(Korrelation!$E$4:$E$2004,A418))</f>
        <v>219</v>
      </c>
      <c r="C418" s="148">
        <f t="shared" si="60"/>
        <v>0</v>
      </c>
      <c r="D418" s="148">
        <f t="shared" si="61"/>
        <v>0</v>
      </c>
      <c r="E418" s="148">
        <f t="shared" si="62"/>
        <v>219</v>
      </c>
      <c r="F418" s="148" t="str">
        <f t="shared" si="63"/>
        <v/>
      </c>
      <c r="G418" s="148" t="str">
        <f t="shared" si="64"/>
        <v/>
      </c>
      <c r="H418" s="148" t="str" cm="1">
        <f t="array" ref="H418">IF(A418="","",INDEX(Korrelation!$F$4:$F$2004,A418))</f>
        <v>-</v>
      </c>
      <c r="I418" s="148">
        <f t="shared" si="65"/>
        <v>0</v>
      </c>
      <c r="J418" s="148">
        <f t="shared" si="66"/>
        <v>0</v>
      </c>
      <c r="K418" s="148" t="str">
        <f t="shared" si="67"/>
        <v/>
      </c>
      <c r="L418" s="148" t="str">
        <f t="shared" si="68"/>
        <v/>
      </c>
      <c r="M418" s="148" t="str">
        <f t="shared" si="69"/>
        <v/>
      </c>
      <c r="N418" s="148" cm="1">
        <f t="array" ref="N418">IF(A418="","",INDEX(Korrelation!$G$4:$G$2004,A418))</f>
        <v>419</v>
      </c>
      <c r="O418" s="148"/>
      <c r="P418" s="68" t="str" cm="1">
        <f t="array" aca="1" ref="P418" ca="1">IF(E418="",IF(K418="","",HYPERLINK("#DMAV_Dienste!"&amp;RIGHT(CELL("adresse",OFFSET(DMAV_Dienste!$E$6,K418-1,0)),LEN(CELL("adresse",OFFSET(DMAV_Dienste!$E$6,K418-1,0)))-FIND("!",CELL("adresse",OFFSET(DMAV_Dienste!$E$6,K418-1,0)))),"Dienst")),HYPERLINK("#DMAV_Modell!"&amp;RIGHT(CELL("adresse",OFFSET(DMAV_Modell!$G$6,E418-1,0)),LEN(CELL("adresse",OFFSET(DMAV_Modell!$G$6,E418-1,0)))-FIND("!",CELL("adresse",OFFSET(DMAV_Modell!$G$6,E418-1,0)))),"Modell"))</f>
        <v>Modell</v>
      </c>
      <c r="Q418" s="85" t="str" cm="1">
        <f t="array" ref="Q418">IF(E418="",IF(K418="","",IF(INDEX(DMAV_Dienste!$H$6:$H$2006,K418)="","",INDEX(DMAV_Dienste!$H$6:$H$2006,K418))),IF(INDEX(DMAV_Modell!$J$6:$J$2006,E418)="","",INDEX(DMAV_Modell!$J$6:$J$2006,E418)))</f>
        <v>CLASS</v>
      </c>
      <c r="R418" s="86" t="str" cm="1">
        <f t="array" ref="R418">IF(E418="",IF(K418="","",IF(INDEX(DMAV_Dienste!$G$6:$G$2006,K418)="","",INDEX(DMAV_Dienste!$G$6:$G$2006,K418))),IF(INDEX(DMAV_Modell!$I$6:$I$2006,E418)="","",INDEX(DMAV_Modell!$I$6:$I$2006,E418)))</f>
        <v>Grundstuecke</v>
      </c>
      <c r="S418" s="86" t="str" cm="1">
        <f t="array" ref="S418">IF(E418="",IF(K418="","",IF(INDEX(DMAV_Dienste!$I$6:$I$2006,K418)="","",INDEX(DMAV_Dienste!$I$6:$I$2006,K418))),IF(INDEX(DMAV_Modell!$K$6:$K$2006,E418)="","",INDEX(DMAV_Modell!$K$6:$K$2006,E418)))</f>
        <v>GSNachfuehrung</v>
      </c>
      <c r="T418" s="86" t="str" cm="1">
        <f t="array" ref="T418">IF(E418="",IF(K418="","",IF(INDEX(DMAV_Dienste!$L$6:$L$2006,K418)="","",INDEX(DMAV_Dienste!$L$6:$L$2006,K418))),IF(INDEX(DMAV_Modell!$N$6:$N$2006,E418)="","",INDEX(DMAV_Modell!$N$6:$N$2006,E418)))</f>
        <v>NBIdent</v>
      </c>
      <c r="U418" s="87" t="str" cm="1">
        <f t="array" aca="1" ref="U418" ca="1">IF(AND(F418="",L418=""),"",HYPERLINK("#"&amp;RIGHT(CELL("dateiname"),LEN(CELL("dateiname"))-FIND("]",CELL("dateiname")))&amp;"!"&amp;CELL("adresse",OFFSET($F$6,MATCH(IF(F418="",L418,F418),$E$6:$E$2000,0)-1,4)),"STRUCT"))</f>
        <v/>
      </c>
      <c r="V418" s="88" t="str" cm="1">
        <f t="array" aca="1" ref="V418" ca="1">IF(AND(G418="",M418=""),"",HYPERLINK("#"&amp;RIGHT(CELL("dateiname"),LEN(CELL("dateiname"))-FIND("]",CELL("dateiname")))&amp;"!"&amp;CELL("adresse",OFFSET($G$6,MATCH(IF(G418="",M418,G418),$E$6:$E$2000,0)-1,3)),"SUBSTRUCT"))</f>
        <v/>
      </c>
      <c r="X418" s="104"/>
      <c r="Z418" s="117"/>
      <c r="AA418" s="118"/>
      <c r="AB418" s="119"/>
      <c r="AC418" s="120"/>
      <c r="AE418" s="109"/>
      <c r="AF418" s="110"/>
      <c r="AG418" s="111"/>
      <c r="AH418" s="112"/>
      <c r="AJ418" s="101"/>
      <c r="AL418" s="68" t="str" cm="1">
        <f t="array" aca="1" ref="AL418" ca="1">IF(N418="-","",HYPERLINK("#'DM01-AV-CH'!"&amp;RIGHT(CELL("adresse",OFFSET('DM01-AV-CH'!$G$6,N418-1,0)),LEN(CELL("adresse",OFFSET('DM01-AV-CH'!$G$6,N418-1,0)))-FIND("!",CELL("adresse",OFFSET('DM01-AV-CH'!$G$6,N418-1,0)))),"Modell"))</f>
        <v>Modell</v>
      </c>
      <c r="AM418" s="96" t="str" cm="1">
        <f t="array" ref="AM418">IF($N418="-","",IF(INDEX('DM01-AV-CH'!$G$6:$G$2006,$N418)="","",INDEX('DM01-AV-CH'!$G$6:$G$2006,$N418)))</f>
        <v>Liegenschaften</v>
      </c>
      <c r="AN418" s="97" t="str" cm="1">
        <f t="array" ref="AN418">IF($N418="-","",IF(INDEX('DM01-AV-CH'!$H$6:$H$2006,$N418)="","",INDEX('DM01-AV-CH'!$H$6:$H$2006,$N418)))</f>
        <v>LSNachfuehrung</v>
      </c>
      <c r="AO418" s="98" t="str" cm="1">
        <f t="array" ref="AO418">IF($N418="-","",IF(INDEX('DM01-AV-CH'!$I$6:$I$2006,$N418)="","",INDEX('DM01-AV-CH'!$I$6:$I$2006,$N418)))</f>
        <v>NBIdent</v>
      </c>
    </row>
    <row r="419" spans="1:41" x14ac:dyDescent="0.25">
      <c r="A419" s="201">
        <v>414</v>
      </c>
      <c r="B419" s="148" t="str" cm="1">
        <f t="array" ref="B419">IF(A419="","",INDEX(Korrelation!$E$4:$E$2004,A419))</f>
        <v>220</v>
      </c>
      <c r="C419" s="148">
        <f t="shared" si="60"/>
        <v>0</v>
      </c>
      <c r="D419" s="148">
        <f t="shared" si="61"/>
        <v>0</v>
      </c>
      <c r="E419" s="148">
        <f t="shared" si="62"/>
        <v>220</v>
      </c>
      <c r="F419" s="148" t="str">
        <f t="shared" si="63"/>
        <v/>
      </c>
      <c r="G419" s="148" t="str">
        <f t="shared" si="64"/>
        <v/>
      </c>
      <c r="H419" s="148" t="str" cm="1">
        <f t="array" ref="H419">IF(A419="","",INDEX(Korrelation!$F$4:$F$2004,A419))</f>
        <v>-</v>
      </c>
      <c r="I419" s="148">
        <f t="shared" si="65"/>
        <v>0</v>
      </c>
      <c r="J419" s="148">
        <f t="shared" si="66"/>
        <v>0</v>
      </c>
      <c r="K419" s="148" t="str">
        <f t="shared" si="67"/>
        <v/>
      </c>
      <c r="L419" s="148" t="str">
        <f t="shared" si="68"/>
        <v/>
      </c>
      <c r="M419" s="148" t="str">
        <f t="shared" si="69"/>
        <v/>
      </c>
      <c r="N419" s="148" cm="1">
        <f t="array" ref="N419">IF(A419="","",INDEX(Korrelation!$G$4:$G$2004,A419))</f>
        <v>420</v>
      </c>
      <c r="O419" s="148"/>
      <c r="P419" s="68" t="str" cm="1">
        <f t="array" aca="1" ref="P419" ca="1">IF(E419="",IF(K419="","",HYPERLINK("#DMAV_Dienste!"&amp;RIGHT(CELL("adresse",OFFSET(DMAV_Dienste!$E$6,K419-1,0)),LEN(CELL("adresse",OFFSET(DMAV_Dienste!$E$6,K419-1,0)))-FIND("!",CELL("adresse",OFFSET(DMAV_Dienste!$E$6,K419-1,0)))),"Dienst")),HYPERLINK("#DMAV_Modell!"&amp;RIGHT(CELL("adresse",OFFSET(DMAV_Modell!$G$6,E419-1,0)),LEN(CELL("adresse",OFFSET(DMAV_Modell!$G$6,E419-1,0)))-FIND("!",CELL("adresse",OFFSET(DMAV_Modell!$G$6,E419-1,0)))),"Modell"))</f>
        <v>Modell</v>
      </c>
      <c r="Q419" s="85" t="str" cm="1">
        <f t="array" ref="Q419">IF(E419="",IF(K419="","",IF(INDEX(DMAV_Dienste!$H$6:$H$2006,K419)="","",INDEX(DMAV_Dienste!$H$6:$H$2006,K419))),IF(INDEX(DMAV_Modell!$J$6:$J$2006,E419)="","",INDEX(DMAV_Modell!$J$6:$J$2006,E419)))</f>
        <v>CLASS</v>
      </c>
      <c r="R419" s="86" t="str" cm="1">
        <f t="array" ref="R419">IF(E419="",IF(K419="","",IF(INDEX(DMAV_Dienste!$G$6:$G$2006,K419)="","",INDEX(DMAV_Dienste!$G$6:$G$2006,K419))),IF(INDEX(DMAV_Modell!$I$6:$I$2006,E419)="","",INDEX(DMAV_Modell!$I$6:$I$2006,E419)))</f>
        <v>Grundstuecke</v>
      </c>
      <c r="S419" s="86" t="str" cm="1">
        <f t="array" ref="S419">IF(E419="",IF(K419="","",IF(INDEX(DMAV_Dienste!$I$6:$I$2006,K419)="","",INDEX(DMAV_Dienste!$I$6:$I$2006,K419))),IF(INDEX(DMAV_Modell!$K$6:$K$2006,E419)="","",INDEX(DMAV_Modell!$K$6:$K$2006,E419)))</f>
        <v>GSNachfuehrung</v>
      </c>
      <c r="T419" s="86" t="str" cm="1">
        <f t="array" ref="T419">IF(E419="",IF(K419="","",IF(INDEX(DMAV_Dienste!$L$6:$L$2006,K419)="","",INDEX(DMAV_Dienste!$L$6:$L$2006,K419))),IF(INDEX(DMAV_Modell!$N$6:$N$2006,E419)="","",INDEX(DMAV_Modell!$N$6:$N$2006,E419)))</f>
        <v>Identifikator</v>
      </c>
      <c r="U419" s="87" t="str" cm="1">
        <f t="array" aca="1" ref="U419" ca="1">IF(AND(F419="",L419=""),"",HYPERLINK("#"&amp;RIGHT(CELL("dateiname"),LEN(CELL("dateiname"))-FIND("]",CELL("dateiname")))&amp;"!"&amp;CELL("adresse",OFFSET($F$6,MATCH(IF(F419="",L419,F419),$E$6:$E$2000,0)-1,4)),"STRUCT"))</f>
        <v/>
      </c>
      <c r="V419" s="88" t="str" cm="1">
        <f t="array" aca="1" ref="V419" ca="1">IF(AND(G419="",M419=""),"",HYPERLINK("#"&amp;RIGHT(CELL("dateiname"),LEN(CELL("dateiname"))-FIND("]",CELL("dateiname")))&amp;"!"&amp;CELL("adresse",OFFSET($G$6,MATCH(IF(G419="",M419,G419),$E$6:$E$2000,0)-1,3)),"SUBSTRUCT"))</f>
        <v/>
      </c>
      <c r="X419" s="104"/>
      <c r="Z419" s="117"/>
      <c r="AA419" s="118"/>
      <c r="AB419" s="119"/>
      <c r="AC419" s="120"/>
      <c r="AE419" s="109"/>
      <c r="AF419" s="110"/>
      <c r="AG419" s="111"/>
      <c r="AH419" s="112"/>
      <c r="AJ419" s="101"/>
      <c r="AL419" s="68" t="str" cm="1">
        <f t="array" aca="1" ref="AL419" ca="1">IF(N419="-","",HYPERLINK("#'DM01-AV-CH'!"&amp;RIGHT(CELL("adresse",OFFSET('DM01-AV-CH'!$G$6,N419-1,0)),LEN(CELL("adresse",OFFSET('DM01-AV-CH'!$G$6,N419-1,0)))-FIND("!",CELL("adresse",OFFSET('DM01-AV-CH'!$G$6,N419-1,0)))),"Modell"))</f>
        <v>Modell</v>
      </c>
      <c r="AM419" s="96" t="str" cm="1">
        <f t="array" ref="AM419">IF($N419="-","",IF(INDEX('DM01-AV-CH'!$G$6:$G$2006,$N419)="","",INDEX('DM01-AV-CH'!$G$6:$G$2006,$N419)))</f>
        <v>Liegenschaften</v>
      </c>
      <c r="AN419" s="97" t="str" cm="1">
        <f t="array" ref="AN419">IF($N419="-","",IF(INDEX('DM01-AV-CH'!$H$6:$H$2006,$N419)="","",INDEX('DM01-AV-CH'!$H$6:$H$2006,$N419)))</f>
        <v>LSNachfuehrung</v>
      </c>
      <c r="AO419" s="98" t="str" cm="1">
        <f t="array" ref="AO419">IF($N419="-","",IF(INDEX('DM01-AV-CH'!$I$6:$I$2006,$N419)="","",INDEX('DM01-AV-CH'!$I$6:$I$2006,$N419)))</f>
        <v>Identifikator</v>
      </c>
    </row>
    <row r="420" spans="1:41" x14ac:dyDescent="0.25">
      <c r="A420" s="201">
        <v>415</v>
      </c>
      <c r="B420" s="148" t="str" cm="1">
        <f t="array" ref="B420">IF(A420="","",INDEX(Korrelation!$E$4:$E$2004,A420))</f>
        <v>221</v>
      </c>
      <c r="C420" s="148">
        <f t="shared" si="60"/>
        <v>0</v>
      </c>
      <c r="D420" s="148">
        <f t="shared" si="61"/>
        <v>0</v>
      </c>
      <c r="E420" s="148">
        <f t="shared" si="62"/>
        <v>221</v>
      </c>
      <c r="F420" s="148" t="str">
        <f t="shared" si="63"/>
        <v/>
      </c>
      <c r="G420" s="148" t="str">
        <f t="shared" si="64"/>
        <v/>
      </c>
      <c r="H420" s="148" t="str" cm="1">
        <f t="array" ref="H420">IF(A420="","",INDEX(Korrelation!$F$4:$F$2004,A420))</f>
        <v>-</v>
      </c>
      <c r="I420" s="148">
        <f t="shared" si="65"/>
        <v>0</v>
      </c>
      <c r="J420" s="148">
        <f t="shared" si="66"/>
        <v>0</v>
      </c>
      <c r="K420" s="148" t="str">
        <f t="shared" si="67"/>
        <v/>
      </c>
      <c r="L420" s="148" t="str">
        <f t="shared" si="68"/>
        <v/>
      </c>
      <c r="M420" s="148" t="str">
        <f t="shared" si="69"/>
        <v/>
      </c>
      <c r="N420" s="148" cm="1">
        <f t="array" ref="N420">IF(A420="","",INDEX(Korrelation!$G$4:$G$2004,A420))</f>
        <v>421</v>
      </c>
      <c r="O420" s="148"/>
      <c r="P420" s="68" t="str" cm="1">
        <f t="array" aca="1" ref="P420" ca="1">IF(E420="",IF(K420="","",HYPERLINK("#DMAV_Dienste!"&amp;RIGHT(CELL("adresse",OFFSET(DMAV_Dienste!$E$6,K420-1,0)),LEN(CELL("adresse",OFFSET(DMAV_Dienste!$E$6,K420-1,0)))-FIND("!",CELL("adresse",OFFSET(DMAV_Dienste!$E$6,K420-1,0)))),"Dienst")),HYPERLINK("#DMAV_Modell!"&amp;RIGHT(CELL("adresse",OFFSET(DMAV_Modell!$G$6,E420-1,0)),LEN(CELL("adresse",OFFSET(DMAV_Modell!$G$6,E420-1,0)))-FIND("!",CELL("adresse",OFFSET(DMAV_Modell!$G$6,E420-1,0)))),"Modell"))</f>
        <v>Modell</v>
      </c>
      <c r="Q420" s="85" t="str" cm="1">
        <f t="array" ref="Q420">IF(E420="",IF(K420="","",IF(INDEX(DMAV_Dienste!$H$6:$H$2006,K420)="","",INDEX(DMAV_Dienste!$H$6:$H$2006,K420))),IF(INDEX(DMAV_Modell!$J$6:$J$2006,E420)="","",INDEX(DMAV_Modell!$J$6:$J$2006,E420)))</f>
        <v>CLASS</v>
      </c>
      <c r="R420" s="86" t="str" cm="1">
        <f t="array" ref="R420">IF(E420="",IF(K420="","",IF(INDEX(DMAV_Dienste!$G$6:$G$2006,K420)="","",INDEX(DMAV_Dienste!$G$6:$G$2006,K420))),IF(INDEX(DMAV_Modell!$I$6:$I$2006,E420)="","",INDEX(DMAV_Modell!$I$6:$I$2006,E420)))</f>
        <v>Grundstuecke</v>
      </c>
      <c r="S420" s="86" t="str" cm="1">
        <f t="array" ref="S420">IF(E420="",IF(K420="","",IF(INDEX(DMAV_Dienste!$I$6:$I$2006,K420)="","",INDEX(DMAV_Dienste!$I$6:$I$2006,K420))),IF(INDEX(DMAV_Modell!$K$6:$K$2006,E420)="","",INDEX(DMAV_Modell!$K$6:$K$2006,E420)))</f>
        <v>GSNachfuehrung</v>
      </c>
      <c r="T420" s="86" t="str" cm="1">
        <f t="array" ref="T420">IF(E420="",IF(K420="","",IF(INDEX(DMAV_Dienste!$L$6:$L$2006,K420)="","",INDEX(DMAV_Dienste!$L$6:$L$2006,K420))),IF(INDEX(DMAV_Modell!$N$6:$N$2006,E420)="","",INDEX(DMAV_Modell!$N$6:$N$2006,E420)))</f>
        <v>Beschreibung</v>
      </c>
      <c r="U420" s="87" t="str" cm="1">
        <f t="array" aca="1" ref="U420" ca="1">IF(AND(F420="",L420=""),"",HYPERLINK("#"&amp;RIGHT(CELL("dateiname"),LEN(CELL("dateiname"))-FIND("]",CELL("dateiname")))&amp;"!"&amp;CELL("adresse",OFFSET($F$6,MATCH(IF(F420="",L420,F420),$E$6:$E$2000,0)-1,4)),"STRUCT"))</f>
        <v/>
      </c>
      <c r="V420" s="88" t="str" cm="1">
        <f t="array" aca="1" ref="V420" ca="1">IF(AND(G420="",M420=""),"",HYPERLINK("#"&amp;RIGHT(CELL("dateiname"),LEN(CELL("dateiname"))-FIND("]",CELL("dateiname")))&amp;"!"&amp;CELL("adresse",OFFSET($G$6,MATCH(IF(G420="",M420,G420),$E$6:$E$2000,0)-1,3)),"SUBSTRUCT"))</f>
        <v/>
      </c>
      <c r="X420" s="104"/>
      <c r="Z420" s="117"/>
      <c r="AA420" s="118"/>
      <c r="AB420" s="119"/>
      <c r="AC420" s="120"/>
      <c r="AE420" s="109"/>
      <c r="AF420" s="110"/>
      <c r="AG420" s="111"/>
      <c r="AH420" s="112"/>
      <c r="AJ420" s="101"/>
      <c r="AL420" s="68" t="str" cm="1">
        <f t="array" aca="1" ref="AL420" ca="1">IF(N420="-","",HYPERLINK("#'DM01-AV-CH'!"&amp;RIGHT(CELL("adresse",OFFSET('DM01-AV-CH'!$G$6,N420-1,0)),LEN(CELL("adresse",OFFSET('DM01-AV-CH'!$G$6,N420-1,0)))-FIND("!",CELL("adresse",OFFSET('DM01-AV-CH'!$G$6,N420-1,0)))),"Modell"))</f>
        <v>Modell</v>
      </c>
      <c r="AM420" s="96" t="str" cm="1">
        <f t="array" ref="AM420">IF($N420="-","",IF(INDEX('DM01-AV-CH'!$G$6:$G$2006,$N420)="","",INDEX('DM01-AV-CH'!$G$6:$G$2006,$N420)))</f>
        <v>Liegenschaften</v>
      </c>
      <c r="AN420" s="97" t="str" cm="1">
        <f t="array" ref="AN420">IF($N420="-","",IF(INDEX('DM01-AV-CH'!$H$6:$H$2006,$N420)="","",INDEX('DM01-AV-CH'!$H$6:$H$2006,$N420)))</f>
        <v>LSNachfuehrung</v>
      </c>
      <c r="AO420" s="98" t="str" cm="1">
        <f t="array" ref="AO420">IF($N420="-","",IF(INDEX('DM01-AV-CH'!$I$6:$I$2006,$N420)="","",INDEX('DM01-AV-CH'!$I$6:$I$2006,$N420)))</f>
        <v>Beschreibung</v>
      </c>
    </row>
    <row r="421" spans="1:41" x14ac:dyDescent="0.25">
      <c r="A421" s="201">
        <v>416</v>
      </c>
      <c r="B421" s="148" t="str" cm="1">
        <f t="array" ref="B421">IF(A421="","",INDEX(Korrelation!$E$4:$E$2004,A421))</f>
        <v>222</v>
      </c>
      <c r="C421" s="148">
        <f t="shared" si="60"/>
        <v>0</v>
      </c>
      <c r="D421" s="148">
        <f t="shared" si="61"/>
        <v>0</v>
      </c>
      <c r="E421" s="148">
        <f t="shared" si="62"/>
        <v>222</v>
      </c>
      <c r="F421" s="148" t="str">
        <f t="shared" si="63"/>
        <v/>
      </c>
      <c r="G421" s="148" t="str">
        <f t="shared" si="64"/>
        <v/>
      </c>
      <c r="H421" s="148" t="str" cm="1">
        <f t="array" ref="H421">IF(A421="","",INDEX(Korrelation!$F$4:$F$2004,A421))</f>
        <v>-</v>
      </c>
      <c r="I421" s="148">
        <f t="shared" si="65"/>
        <v>0</v>
      </c>
      <c r="J421" s="148">
        <f t="shared" si="66"/>
        <v>0</v>
      </c>
      <c r="K421" s="148" t="str">
        <f t="shared" si="67"/>
        <v/>
      </c>
      <c r="L421" s="148" t="str">
        <f t="shared" si="68"/>
        <v/>
      </c>
      <c r="M421" s="148" t="str">
        <f t="shared" si="69"/>
        <v/>
      </c>
      <c r="N421" s="148" cm="1">
        <f t="array" ref="N421">IF(A421="","",INDEX(Korrelation!$G$4:$G$2004,A421))</f>
        <v>422</v>
      </c>
      <c r="O421" s="148"/>
      <c r="P421" s="68" t="str" cm="1">
        <f t="array" aca="1" ref="P421" ca="1">IF(E421="",IF(K421="","",HYPERLINK("#DMAV_Dienste!"&amp;RIGHT(CELL("adresse",OFFSET(DMAV_Dienste!$E$6,K421-1,0)),LEN(CELL("adresse",OFFSET(DMAV_Dienste!$E$6,K421-1,0)))-FIND("!",CELL("adresse",OFFSET(DMAV_Dienste!$E$6,K421-1,0)))),"Dienst")),HYPERLINK("#DMAV_Modell!"&amp;RIGHT(CELL("adresse",OFFSET(DMAV_Modell!$G$6,E421-1,0)),LEN(CELL("adresse",OFFSET(DMAV_Modell!$G$6,E421-1,0)))-FIND("!",CELL("adresse",OFFSET(DMAV_Modell!$G$6,E421-1,0)))),"Modell"))</f>
        <v>Modell</v>
      </c>
      <c r="Q421" s="85" t="str" cm="1">
        <f t="array" ref="Q421">IF(E421="",IF(K421="","",IF(INDEX(DMAV_Dienste!$H$6:$H$2006,K421)="","",INDEX(DMAV_Dienste!$H$6:$H$2006,K421))),IF(INDEX(DMAV_Modell!$J$6:$J$2006,E421)="","",INDEX(DMAV_Modell!$J$6:$J$2006,E421)))</f>
        <v>CLASS</v>
      </c>
      <c r="R421" s="86" t="str" cm="1">
        <f t="array" ref="R421">IF(E421="",IF(K421="","",IF(INDEX(DMAV_Dienste!$G$6:$G$2006,K421)="","",INDEX(DMAV_Dienste!$G$6:$G$2006,K421))),IF(INDEX(DMAV_Modell!$I$6:$I$2006,E421)="","",INDEX(DMAV_Modell!$I$6:$I$2006,E421)))</f>
        <v>Grundstuecke</v>
      </c>
      <c r="S421" s="86" t="str" cm="1">
        <f t="array" ref="S421">IF(E421="",IF(K421="","",IF(INDEX(DMAV_Dienste!$I$6:$I$2006,K421)="","",INDEX(DMAV_Dienste!$I$6:$I$2006,K421))),IF(INDEX(DMAV_Modell!$K$6:$K$2006,E421)="","",INDEX(DMAV_Modell!$K$6:$K$2006,E421)))</f>
        <v>GSNachfuehrung</v>
      </c>
      <c r="T421" s="86" t="str" cm="1">
        <f t="array" ref="T421">IF(E421="",IF(K421="","",IF(INDEX(DMAV_Dienste!$L$6:$L$2006,K421)="","",INDEX(DMAV_Dienste!$L$6:$L$2006,K421))),IF(INDEX(DMAV_Modell!$N$6:$N$2006,E421)="","",INDEX(DMAV_Modell!$N$6:$N$2006,E421)))</f>
        <v>Perimeter</v>
      </c>
      <c r="U421" s="87" t="str" cm="1">
        <f t="array" aca="1" ref="U421" ca="1">IF(AND(F421="",L421=""),"",HYPERLINK("#"&amp;RIGHT(CELL("dateiname"),LEN(CELL("dateiname"))-FIND("]",CELL("dateiname")))&amp;"!"&amp;CELL("adresse",OFFSET($F$6,MATCH(IF(F421="",L421,F421),$E$6:$E$2000,0)-1,4)),"STRUCT"))</f>
        <v/>
      </c>
      <c r="V421" s="88" t="str" cm="1">
        <f t="array" aca="1" ref="V421" ca="1">IF(AND(G421="",M421=""),"",HYPERLINK("#"&amp;RIGHT(CELL("dateiname"),LEN(CELL("dateiname"))-FIND("]",CELL("dateiname")))&amp;"!"&amp;CELL("adresse",OFFSET($G$6,MATCH(IF(G421="",M421,G421),$E$6:$E$2000,0)-1,3)),"SUBSTRUCT"))</f>
        <v/>
      </c>
      <c r="X421" s="104"/>
      <c r="Z421" s="117"/>
      <c r="AA421" s="118"/>
      <c r="AB421" s="119"/>
      <c r="AC421" s="120"/>
      <c r="AE421" s="109"/>
      <c r="AF421" s="110"/>
      <c r="AG421" s="111"/>
      <c r="AH421" s="112"/>
      <c r="AJ421" s="101"/>
      <c r="AL421" s="68" t="str" cm="1">
        <f t="array" aca="1" ref="AL421" ca="1">IF(N421="-","",HYPERLINK("#'DM01-AV-CH'!"&amp;RIGHT(CELL("adresse",OFFSET('DM01-AV-CH'!$G$6,N421-1,0)),LEN(CELL("adresse",OFFSET('DM01-AV-CH'!$G$6,N421-1,0)))-FIND("!",CELL("adresse",OFFSET('DM01-AV-CH'!$G$6,N421-1,0)))),"Modell"))</f>
        <v>Modell</v>
      </c>
      <c r="AM421" s="96" t="str" cm="1">
        <f t="array" ref="AM421">IF($N421="-","",IF(INDEX('DM01-AV-CH'!$G$6:$G$2006,$N421)="","",INDEX('DM01-AV-CH'!$G$6:$G$2006,$N421)))</f>
        <v>Liegenschaften</v>
      </c>
      <c r="AN421" s="97" t="str" cm="1">
        <f t="array" ref="AN421">IF($N421="-","",IF(INDEX('DM01-AV-CH'!$H$6:$H$2006,$N421)="","",INDEX('DM01-AV-CH'!$H$6:$H$2006,$N421)))</f>
        <v>LSNachfuehrung</v>
      </c>
      <c r="AO421" s="98" t="str" cm="1">
        <f t="array" ref="AO421">IF($N421="-","",IF(INDEX('DM01-AV-CH'!$I$6:$I$2006,$N421)="","",INDEX('DM01-AV-CH'!$I$6:$I$2006,$N421)))</f>
        <v>Perimeter</v>
      </c>
    </row>
    <row r="422" spans="1:41" x14ac:dyDescent="0.25">
      <c r="A422" s="201">
        <v>417</v>
      </c>
      <c r="B422" s="148" t="str" cm="1">
        <f t="array" ref="B422">IF(A422="","",INDEX(Korrelation!$E$4:$E$2004,A422))</f>
        <v>223</v>
      </c>
      <c r="C422" s="148">
        <f t="shared" si="60"/>
        <v>0</v>
      </c>
      <c r="D422" s="148">
        <f t="shared" si="61"/>
        <v>0</v>
      </c>
      <c r="E422" s="148">
        <f t="shared" si="62"/>
        <v>223</v>
      </c>
      <c r="F422" s="148" t="str">
        <f t="shared" si="63"/>
        <v/>
      </c>
      <c r="G422" s="148" t="str">
        <f t="shared" si="64"/>
        <v/>
      </c>
      <c r="H422" s="148" t="str" cm="1">
        <f t="array" ref="H422">IF(A422="","",INDEX(Korrelation!$F$4:$F$2004,A422))</f>
        <v>-</v>
      </c>
      <c r="I422" s="148">
        <f t="shared" si="65"/>
        <v>0</v>
      </c>
      <c r="J422" s="148">
        <f t="shared" si="66"/>
        <v>0</v>
      </c>
      <c r="K422" s="148" t="str">
        <f t="shared" si="67"/>
        <v/>
      </c>
      <c r="L422" s="148" t="str">
        <f t="shared" si="68"/>
        <v/>
      </c>
      <c r="M422" s="148" t="str">
        <f t="shared" si="69"/>
        <v/>
      </c>
      <c r="N422" s="148" t="str" cm="1">
        <f t="array" ref="N422">IF(A422="","",INDEX(Korrelation!$G$4:$G$2004,A422))</f>
        <v>-</v>
      </c>
      <c r="O422" s="148"/>
      <c r="P422" s="68" t="str" cm="1">
        <f t="array" aca="1" ref="P422" ca="1">IF(E422="",IF(K422="","",HYPERLINK("#DMAV_Dienste!"&amp;RIGHT(CELL("adresse",OFFSET(DMAV_Dienste!$E$6,K422-1,0)),LEN(CELL("adresse",OFFSET(DMAV_Dienste!$E$6,K422-1,0)))-FIND("!",CELL("adresse",OFFSET(DMAV_Dienste!$E$6,K422-1,0)))),"Dienst")),HYPERLINK("#DMAV_Modell!"&amp;RIGHT(CELL("adresse",OFFSET(DMAV_Modell!$G$6,E422-1,0)),LEN(CELL("adresse",OFFSET(DMAV_Modell!$G$6,E422-1,0)))-FIND("!",CELL("adresse",OFFSET(DMAV_Modell!$G$6,E422-1,0)))),"Modell"))</f>
        <v>Modell</v>
      </c>
      <c r="Q422" s="85" t="str" cm="1">
        <f t="array" ref="Q422">IF(E422="",IF(K422="","",IF(INDEX(DMAV_Dienste!$H$6:$H$2006,K422)="","",INDEX(DMAV_Dienste!$H$6:$H$2006,K422))),IF(INDEX(DMAV_Modell!$J$6:$J$2006,E422)="","",INDEX(DMAV_Modell!$J$6:$J$2006,E422)))</f>
        <v>CLASS</v>
      </c>
      <c r="R422" s="86" t="str" cm="1">
        <f t="array" ref="R422">IF(E422="",IF(K422="","",IF(INDEX(DMAV_Dienste!$G$6:$G$2006,K422)="","",INDEX(DMAV_Dienste!$G$6:$G$2006,K422))),IF(INDEX(DMAV_Modell!$I$6:$I$2006,E422)="","",INDEX(DMAV_Modell!$I$6:$I$2006,E422)))</f>
        <v>Grundstuecke</v>
      </c>
      <c r="S422" s="86" t="str" cm="1">
        <f t="array" ref="S422">IF(E422="",IF(K422="","",IF(INDEX(DMAV_Dienste!$I$6:$I$2006,K422)="","",INDEX(DMAV_Dienste!$I$6:$I$2006,K422))),IF(INDEX(DMAV_Modell!$K$6:$K$2006,E422)="","",INDEX(DMAV_Modell!$K$6:$K$2006,E422)))</f>
        <v>GSNachfuehrung</v>
      </c>
      <c r="T422" s="86" t="str" cm="1">
        <f t="array" ref="T422">IF(E422="",IF(K422="","",IF(INDEX(DMAV_Dienste!$L$6:$L$2006,K422)="","",INDEX(DMAV_Dienste!$L$6:$L$2006,K422))),IF(INDEX(DMAV_Modell!$N$6:$N$2006,E422)="","",INDEX(DMAV_Modell!$N$6:$N$2006,E422)))</f>
        <v>Mutationsart</v>
      </c>
      <c r="U422" s="87" t="str" cm="1">
        <f t="array" aca="1" ref="U422" ca="1">IF(AND(F422="",L422=""),"",HYPERLINK("#"&amp;RIGHT(CELL("dateiname"),LEN(CELL("dateiname"))-FIND("]",CELL("dateiname")))&amp;"!"&amp;CELL("adresse",OFFSET($F$6,MATCH(IF(F422="",L422,F422),$E$6:$E$2000,0)-1,4)),"STRUCT"))</f>
        <v/>
      </c>
      <c r="V422" s="88" t="str" cm="1">
        <f t="array" aca="1" ref="V422" ca="1">IF(AND(G422="",M422=""),"",HYPERLINK("#"&amp;RIGHT(CELL("dateiname"),LEN(CELL("dateiname"))-FIND("]",CELL("dateiname")))&amp;"!"&amp;CELL("adresse",OFFSET($G$6,MATCH(IF(G422="",M422,G422),$E$6:$E$2000,0)-1,3)),"SUBSTRUCT"))</f>
        <v/>
      </c>
      <c r="X422" s="104" t="s">
        <v>121</v>
      </c>
      <c r="Z422" s="117"/>
      <c r="AA422" s="118"/>
      <c r="AB422" s="119"/>
      <c r="AC422" s="120"/>
      <c r="AE422" s="109"/>
      <c r="AF422" s="110"/>
      <c r="AG422" s="111"/>
      <c r="AH422" s="112"/>
      <c r="AJ422" s="101"/>
      <c r="AL422" s="68" t="str" cm="1">
        <f t="array" aca="1" ref="AL422" ca="1">IF(N422="-","",HYPERLINK("#'DM01-AV-CH'!"&amp;RIGHT(CELL("adresse",OFFSET('DM01-AV-CH'!$G$6,N422-1,0)),LEN(CELL("adresse",OFFSET('DM01-AV-CH'!$G$6,N422-1,0)))-FIND("!",CELL("adresse",OFFSET('DM01-AV-CH'!$G$6,N422-1,0)))),"Modell"))</f>
        <v/>
      </c>
      <c r="AM422" s="96" t="str" cm="1">
        <f t="array" ref="AM422">IF($N422="-","",IF(INDEX('DM01-AV-CH'!$G$6:$G$2006,$N422)="","",INDEX('DM01-AV-CH'!$G$6:$G$2006,$N422)))</f>
        <v/>
      </c>
      <c r="AN422" s="97" t="str" cm="1">
        <f t="array" ref="AN422">IF($N422="-","",IF(INDEX('DM01-AV-CH'!$H$6:$H$2006,$N422)="","",INDEX('DM01-AV-CH'!$H$6:$H$2006,$N422)))</f>
        <v/>
      </c>
      <c r="AO422" s="98" t="str" cm="1">
        <f t="array" ref="AO422">IF($N422="-","",IF(INDEX('DM01-AV-CH'!$I$6:$I$2006,$N422)="","",INDEX('DM01-AV-CH'!$I$6:$I$2006,$N422)))</f>
        <v/>
      </c>
    </row>
    <row r="423" spans="1:41" ht="99.75" x14ac:dyDescent="0.25">
      <c r="A423" s="201">
        <v>418</v>
      </c>
      <c r="B423" s="148" t="str" cm="1">
        <f t="array" ref="B423">IF(A423="","",INDEX(Korrelation!$E$4:$E$2004,A423))</f>
        <v>-</v>
      </c>
      <c r="C423" s="148">
        <f t="shared" si="60"/>
        <v>0</v>
      </c>
      <c r="D423" s="148">
        <f t="shared" si="61"/>
        <v>0</v>
      </c>
      <c r="E423" s="148" t="str">
        <f t="shared" si="62"/>
        <v/>
      </c>
      <c r="F423" s="148" t="str">
        <f t="shared" si="63"/>
        <v/>
      </c>
      <c r="G423" s="148" t="str">
        <f t="shared" si="64"/>
        <v/>
      </c>
      <c r="H423" s="148" t="str" cm="1">
        <f t="array" ref="H423">IF(A423="","",INDEX(Korrelation!$F$4:$F$2004,A423))</f>
        <v>-</v>
      </c>
      <c r="I423" s="148">
        <f t="shared" si="65"/>
        <v>0</v>
      </c>
      <c r="J423" s="148">
        <f t="shared" si="66"/>
        <v>0</v>
      </c>
      <c r="K423" s="148" t="str">
        <f t="shared" si="67"/>
        <v/>
      </c>
      <c r="L423" s="148" t="str">
        <f t="shared" si="68"/>
        <v/>
      </c>
      <c r="M423" s="148" t="str">
        <f t="shared" si="69"/>
        <v/>
      </c>
      <c r="N423" s="148" cm="1">
        <f t="array" ref="N423">IF(A423="","",INDEX(Korrelation!$G$4:$G$2004,A423))</f>
        <v>423</v>
      </c>
      <c r="O423" s="148"/>
      <c r="P423" s="68" t="str" cm="1">
        <f t="array" aca="1" ref="P423" ca="1">IF(E423="",IF(K423="","",HYPERLINK("#DMAV_Dienste!"&amp;RIGHT(CELL("adresse",OFFSET(DMAV_Dienste!$E$6,K423-1,0)),LEN(CELL("adresse",OFFSET(DMAV_Dienste!$E$6,K423-1,0)))-FIND("!",CELL("adresse",OFFSET(DMAV_Dienste!$E$6,K423-1,0)))),"Dienst")),HYPERLINK("#DMAV_Modell!"&amp;RIGHT(CELL("adresse",OFFSET(DMAV_Modell!$G$6,E423-1,0)),LEN(CELL("adresse",OFFSET(DMAV_Modell!$G$6,E423-1,0)))-FIND("!",CELL("adresse",OFFSET(DMAV_Modell!$G$6,E423-1,0)))),"Modell"))</f>
        <v/>
      </c>
      <c r="Q423" s="85" t="str" cm="1">
        <f t="array" ref="Q423">IF(E423="",IF(K423="","",IF(INDEX(DMAV_Dienste!$H$6:$H$2006,K423)="","",INDEX(DMAV_Dienste!$H$6:$H$2006,K423))),IF(INDEX(DMAV_Modell!$J$6:$J$2006,E423)="","",INDEX(DMAV_Modell!$J$6:$J$2006,E423)))</f>
        <v/>
      </c>
      <c r="R423" s="86" t="str" cm="1">
        <f t="array" ref="R423">IF(E423="",IF(K423="","",IF(INDEX(DMAV_Dienste!$G$6:$G$2006,K423)="","",INDEX(DMAV_Dienste!$G$6:$G$2006,K423))),IF(INDEX(DMAV_Modell!$I$6:$I$2006,E423)="","",INDEX(DMAV_Modell!$I$6:$I$2006,E423)))</f>
        <v/>
      </c>
      <c r="S423" s="86" t="str" cm="1">
        <f t="array" ref="S423">IF(E423="",IF(K423="","",IF(INDEX(DMAV_Dienste!$I$6:$I$2006,K423)="","",INDEX(DMAV_Dienste!$I$6:$I$2006,K423))),IF(INDEX(DMAV_Modell!$K$6:$K$2006,E423)="","",INDEX(DMAV_Modell!$K$6:$K$2006,E423)))</f>
        <v/>
      </c>
      <c r="T423" s="86" t="str" cm="1">
        <f t="array" ref="T423">IF(E423="",IF(K423="","",IF(INDEX(DMAV_Dienste!$L$6:$L$2006,K423)="","",INDEX(DMAV_Dienste!$L$6:$L$2006,K423))),IF(INDEX(DMAV_Modell!$N$6:$N$2006,E423)="","",INDEX(DMAV_Modell!$N$6:$N$2006,E423)))</f>
        <v/>
      </c>
      <c r="U423" s="87" t="str" cm="1">
        <f t="array" aca="1" ref="U423" ca="1">IF(AND(F423="",L423=""),"",HYPERLINK("#"&amp;RIGHT(CELL("dateiname"),LEN(CELL("dateiname"))-FIND("]",CELL("dateiname")))&amp;"!"&amp;CELL("adresse",OFFSET($F$6,MATCH(IF(F423="",L423,F423),$E$6:$E$2000,0)-1,4)),"STRUCT"))</f>
        <v/>
      </c>
      <c r="V423" s="88" t="str" cm="1">
        <f t="array" aca="1" ref="V423" ca="1">IF(AND(G423="",M423=""),"",HYPERLINK("#"&amp;RIGHT(CELL("dateiname"),LEN(CELL("dateiname"))-FIND("]",CELL("dateiname")))&amp;"!"&amp;CELL("adresse",OFFSET($G$6,MATCH(IF(G423="",M423,G423),$E$6:$E$2000,0)-1,3)),"SUBSTRUCT"))</f>
        <v/>
      </c>
      <c r="X423" s="104"/>
      <c r="Z423" s="117"/>
      <c r="AA423" s="118"/>
      <c r="AB423" s="119"/>
      <c r="AC423" s="120"/>
      <c r="AE423" s="109"/>
      <c r="AF423" s="110"/>
      <c r="AG423" s="111"/>
      <c r="AH423" s="112"/>
      <c r="AJ423" s="101" t="s">
        <v>3711</v>
      </c>
      <c r="AL423" s="68" t="str" cm="1">
        <f t="array" aca="1" ref="AL423" ca="1">IF(N423="-","",HYPERLINK("#'DM01-AV-CH'!"&amp;RIGHT(CELL("adresse",OFFSET('DM01-AV-CH'!$G$6,N423-1,0)),LEN(CELL("adresse",OFFSET('DM01-AV-CH'!$G$6,N423-1,0)))-FIND("!",CELL("adresse",OFFSET('DM01-AV-CH'!$G$6,N423-1,0)))),"Modell"))</f>
        <v>Modell</v>
      </c>
      <c r="AM423" s="96" t="str" cm="1">
        <f t="array" ref="AM423">IF($N423="-","",IF(INDEX('DM01-AV-CH'!$G$6:$G$2006,$N423)="","",INDEX('DM01-AV-CH'!$G$6:$G$2006,$N423)))</f>
        <v>Liegenschaften</v>
      </c>
      <c r="AN423" s="97" t="str" cm="1">
        <f t="array" ref="AN423">IF($N423="-","",IF(INDEX('DM01-AV-CH'!$H$6:$H$2006,$N423)="","",INDEX('DM01-AV-CH'!$H$6:$H$2006,$N423)))</f>
        <v>LSNachfuehrung</v>
      </c>
      <c r="AO423" s="98" t="str" cm="1">
        <f t="array" ref="AO423">IF($N423="-","",IF(INDEX('DM01-AV-CH'!$I$6:$I$2006,$N423)="","",INDEX('DM01-AV-CH'!$I$6:$I$2006,$N423)))</f>
        <v>Gueltigkeit</v>
      </c>
    </row>
    <row r="424" spans="1:41" x14ac:dyDescent="0.25">
      <c r="A424" s="201">
        <v>419</v>
      </c>
      <c r="B424" s="148" t="str" cm="1">
        <f t="array" ref="B424">IF(A424="","",INDEX(Korrelation!$E$4:$E$2004,A424))</f>
        <v>224</v>
      </c>
      <c r="C424" s="148">
        <f t="shared" si="60"/>
        <v>0</v>
      </c>
      <c r="D424" s="148">
        <f t="shared" si="61"/>
        <v>0</v>
      </c>
      <c r="E424" s="148">
        <f t="shared" si="62"/>
        <v>224</v>
      </c>
      <c r="F424" s="148" t="str">
        <f t="shared" si="63"/>
        <v/>
      </c>
      <c r="G424" s="148" t="str">
        <f t="shared" si="64"/>
        <v/>
      </c>
      <c r="H424" s="148" t="str" cm="1">
        <f t="array" ref="H424">IF(A424="","",INDEX(Korrelation!$F$4:$F$2004,A424))</f>
        <v>-</v>
      </c>
      <c r="I424" s="148">
        <f t="shared" si="65"/>
        <v>0</v>
      </c>
      <c r="J424" s="148">
        <f t="shared" si="66"/>
        <v>0</v>
      </c>
      <c r="K424" s="148" t="str">
        <f t="shared" si="67"/>
        <v/>
      </c>
      <c r="L424" s="148" t="str">
        <f t="shared" si="68"/>
        <v/>
      </c>
      <c r="M424" s="148" t="str">
        <f t="shared" si="69"/>
        <v/>
      </c>
      <c r="N424" s="148" cm="1">
        <f t="array" ref="N424">IF(A424="","",INDEX(Korrelation!$G$4:$G$2004,A424))</f>
        <v>424</v>
      </c>
      <c r="O424" s="148"/>
      <c r="P424" s="68" t="str" cm="1">
        <f t="array" aca="1" ref="P424" ca="1">IF(E424="",IF(K424="","",HYPERLINK("#DMAV_Dienste!"&amp;RIGHT(CELL("adresse",OFFSET(DMAV_Dienste!$E$6,K424-1,0)),LEN(CELL("adresse",OFFSET(DMAV_Dienste!$E$6,K424-1,0)))-FIND("!",CELL("adresse",OFFSET(DMAV_Dienste!$E$6,K424-1,0)))),"Dienst")),HYPERLINK("#DMAV_Modell!"&amp;RIGHT(CELL("adresse",OFFSET(DMAV_Modell!$G$6,E424-1,0)),LEN(CELL("adresse",OFFSET(DMAV_Modell!$G$6,E424-1,0)))-FIND("!",CELL("adresse",OFFSET(DMAV_Modell!$G$6,E424-1,0)))),"Modell"))</f>
        <v>Modell</v>
      </c>
      <c r="Q424" s="85" t="str" cm="1">
        <f t="array" ref="Q424">IF(E424="",IF(K424="","",IF(INDEX(DMAV_Dienste!$H$6:$H$2006,K424)="","",INDEX(DMAV_Dienste!$H$6:$H$2006,K424))),IF(INDEX(DMAV_Modell!$J$6:$J$2006,E424)="","",INDEX(DMAV_Modell!$J$6:$J$2006,E424)))</f>
        <v>CLASS</v>
      </c>
      <c r="R424" s="86" t="str" cm="1">
        <f t="array" ref="R424">IF(E424="",IF(K424="","",IF(INDEX(DMAV_Dienste!$G$6:$G$2006,K424)="","",INDEX(DMAV_Dienste!$G$6:$G$2006,K424))),IF(INDEX(DMAV_Modell!$I$6:$I$2006,E424)="","",INDEX(DMAV_Modell!$I$6:$I$2006,E424)))</f>
        <v>Grundstuecke</v>
      </c>
      <c r="S424" s="86" t="str" cm="1">
        <f t="array" ref="S424">IF(E424="",IF(K424="","",IF(INDEX(DMAV_Dienste!$I$6:$I$2006,K424)="","",INDEX(DMAV_Dienste!$I$6:$I$2006,K424))),IF(INDEX(DMAV_Modell!$K$6:$K$2006,E424)="","",INDEX(DMAV_Modell!$K$6:$K$2006,E424)))</f>
        <v>GSNachfuehrung</v>
      </c>
      <c r="T424" s="86" t="str" cm="1">
        <f t="array" ref="T424">IF(E424="",IF(K424="","",IF(INDEX(DMAV_Dienste!$L$6:$L$2006,K424)="","",INDEX(DMAV_Dienste!$L$6:$L$2006,K424))),IF(INDEX(DMAV_Modell!$N$6:$N$2006,E424)="","",INDEX(DMAV_Modell!$N$6:$N$2006,E424)))</f>
        <v>GueltigerEintrag</v>
      </c>
      <c r="U424" s="87" t="str" cm="1">
        <f t="array" aca="1" ref="U424" ca="1">IF(AND(F424="",L424=""),"",HYPERLINK("#"&amp;RIGHT(CELL("dateiname"),LEN(CELL("dateiname"))-FIND("]",CELL("dateiname")))&amp;"!"&amp;CELL("adresse",OFFSET($F$6,MATCH(IF(F424="",L424,F424),$E$6:$E$2000,0)-1,4)),"STRUCT"))</f>
        <v/>
      </c>
      <c r="V424" s="88" t="str" cm="1">
        <f t="array" aca="1" ref="V424" ca="1">IF(AND(G424="",M424=""),"",HYPERLINK("#"&amp;RIGHT(CELL("dateiname"),LEN(CELL("dateiname"))-FIND("]",CELL("dateiname")))&amp;"!"&amp;CELL("adresse",OFFSET($G$6,MATCH(IF(G424="",M424,G424),$E$6:$E$2000,0)-1,3)),"SUBSTRUCT"))</f>
        <v/>
      </c>
      <c r="X424" s="104"/>
      <c r="Z424" s="117"/>
      <c r="AA424" s="118"/>
      <c r="AB424" s="119"/>
      <c r="AC424" s="120"/>
      <c r="AE424" s="109"/>
      <c r="AF424" s="110"/>
      <c r="AG424" s="111"/>
      <c r="AH424" s="112"/>
      <c r="AJ424" s="101"/>
      <c r="AL424" s="68" t="str" cm="1">
        <f t="array" aca="1" ref="AL424" ca="1">IF(N424="-","",HYPERLINK("#'DM01-AV-CH'!"&amp;RIGHT(CELL("adresse",OFFSET('DM01-AV-CH'!$G$6,N424-1,0)),LEN(CELL("adresse",OFFSET('DM01-AV-CH'!$G$6,N424-1,0)))-FIND("!",CELL("adresse",OFFSET('DM01-AV-CH'!$G$6,N424-1,0)))),"Modell"))</f>
        <v>Modell</v>
      </c>
      <c r="AM424" s="96" t="str" cm="1">
        <f t="array" ref="AM424">IF($N424="-","",IF(INDEX('DM01-AV-CH'!$G$6:$G$2006,$N424)="","",INDEX('DM01-AV-CH'!$G$6:$G$2006,$N424)))</f>
        <v>Liegenschaften</v>
      </c>
      <c r="AN424" s="97" t="str" cm="1">
        <f t="array" ref="AN424">IF($N424="-","",IF(INDEX('DM01-AV-CH'!$H$6:$H$2006,$N424)="","",INDEX('DM01-AV-CH'!$H$6:$H$2006,$N424)))</f>
        <v>LSNachfuehrung</v>
      </c>
      <c r="AO424" s="98" t="str" cm="1">
        <f t="array" ref="AO424">IF($N424="-","",IF(INDEX('DM01-AV-CH'!$I$6:$I$2006,$N424)="","",INDEX('DM01-AV-CH'!$I$6:$I$2006,$N424)))</f>
        <v>GueltigerEintrag</v>
      </c>
    </row>
    <row r="425" spans="1:41" x14ac:dyDescent="0.25">
      <c r="A425" s="201">
        <v>420</v>
      </c>
      <c r="B425" s="148" t="str" cm="1">
        <f t="array" ref="B425">IF(A425="","",INDEX(Korrelation!$E$4:$E$2004,A425))</f>
        <v>225</v>
      </c>
      <c r="C425" s="148">
        <f t="shared" si="60"/>
        <v>0</v>
      </c>
      <c r="D425" s="148">
        <f t="shared" si="61"/>
        <v>0</v>
      </c>
      <c r="E425" s="148">
        <f t="shared" si="62"/>
        <v>225</v>
      </c>
      <c r="F425" s="148" t="str">
        <f t="shared" si="63"/>
        <v/>
      </c>
      <c r="G425" s="148" t="str">
        <f t="shared" si="64"/>
        <v/>
      </c>
      <c r="H425" s="148" t="str" cm="1">
        <f t="array" ref="H425">IF(A425="","",INDEX(Korrelation!$F$4:$F$2004,A425))</f>
        <v>-</v>
      </c>
      <c r="I425" s="148">
        <f t="shared" si="65"/>
        <v>0</v>
      </c>
      <c r="J425" s="148">
        <f t="shared" si="66"/>
        <v>0</v>
      </c>
      <c r="K425" s="148" t="str">
        <f t="shared" si="67"/>
        <v/>
      </c>
      <c r="L425" s="148" t="str">
        <f t="shared" si="68"/>
        <v/>
      </c>
      <c r="M425" s="148" t="str">
        <f t="shared" si="69"/>
        <v/>
      </c>
      <c r="N425" s="148" cm="1">
        <f t="array" ref="N425">IF(A425="","",INDEX(Korrelation!$G$4:$G$2004,A425))</f>
        <v>425</v>
      </c>
      <c r="O425" s="148"/>
      <c r="P425" s="68" t="str" cm="1">
        <f t="array" aca="1" ref="P425" ca="1">IF(E425="",IF(K425="","",HYPERLINK("#DMAV_Dienste!"&amp;RIGHT(CELL("adresse",OFFSET(DMAV_Dienste!$E$6,K425-1,0)),LEN(CELL("adresse",OFFSET(DMAV_Dienste!$E$6,K425-1,0)))-FIND("!",CELL("adresse",OFFSET(DMAV_Dienste!$E$6,K425-1,0)))),"Dienst")),HYPERLINK("#DMAV_Modell!"&amp;RIGHT(CELL("adresse",OFFSET(DMAV_Modell!$G$6,E425-1,0)),LEN(CELL("adresse",OFFSET(DMAV_Modell!$G$6,E425-1,0)))-FIND("!",CELL("adresse",OFFSET(DMAV_Modell!$G$6,E425-1,0)))),"Modell"))</f>
        <v>Modell</v>
      </c>
      <c r="Q425" s="85" t="str" cm="1">
        <f t="array" ref="Q425">IF(E425="",IF(K425="","",IF(INDEX(DMAV_Dienste!$H$6:$H$2006,K425)="","",INDEX(DMAV_Dienste!$H$6:$H$2006,K425))),IF(INDEX(DMAV_Modell!$J$6:$J$2006,E425)="","",INDEX(DMAV_Modell!$J$6:$J$2006,E425)))</f>
        <v>CLASS</v>
      </c>
      <c r="R425" s="86" t="str" cm="1">
        <f t="array" ref="R425">IF(E425="",IF(K425="","",IF(INDEX(DMAV_Dienste!$G$6:$G$2006,K425)="","",INDEX(DMAV_Dienste!$G$6:$G$2006,K425))),IF(INDEX(DMAV_Modell!$I$6:$I$2006,E425)="","",INDEX(DMAV_Modell!$I$6:$I$2006,E425)))</f>
        <v>Grundstuecke</v>
      </c>
      <c r="S425" s="86" t="str" cm="1">
        <f t="array" ref="S425">IF(E425="",IF(K425="","",IF(INDEX(DMAV_Dienste!$I$6:$I$2006,K425)="","",INDEX(DMAV_Dienste!$I$6:$I$2006,K425))),IF(INDEX(DMAV_Modell!$K$6:$K$2006,E425)="","",INDEX(DMAV_Modell!$K$6:$K$2006,E425)))</f>
        <v>GSNachfuehrung</v>
      </c>
      <c r="T425" s="86" t="str" cm="1">
        <f t="array" ref="T425">IF(E425="",IF(K425="","",IF(INDEX(DMAV_Dienste!$L$6:$L$2006,K425)="","",INDEX(DMAV_Dienste!$L$6:$L$2006,K425))),IF(INDEX(DMAV_Modell!$N$6:$N$2006,E425)="","",INDEX(DMAV_Modell!$N$6:$N$2006,E425)))</f>
        <v>Grundbucheintrag</v>
      </c>
      <c r="U425" s="87" t="str" cm="1">
        <f t="array" aca="1" ref="U425" ca="1">IF(AND(F425="",L425=""),"",HYPERLINK("#"&amp;RIGHT(CELL("dateiname"),LEN(CELL("dateiname"))-FIND("]",CELL("dateiname")))&amp;"!"&amp;CELL("adresse",OFFSET($F$6,MATCH(IF(F425="",L425,F425),$E$6:$E$2000,0)-1,4)),"STRUCT"))</f>
        <v/>
      </c>
      <c r="V425" s="88" t="str" cm="1">
        <f t="array" aca="1" ref="V425" ca="1">IF(AND(G425="",M425=""),"",HYPERLINK("#"&amp;RIGHT(CELL("dateiname"),LEN(CELL("dateiname"))-FIND("]",CELL("dateiname")))&amp;"!"&amp;CELL("adresse",OFFSET($G$6,MATCH(IF(G425="",M425,G425),$E$6:$E$2000,0)-1,3)),"SUBSTRUCT"))</f>
        <v/>
      </c>
      <c r="X425" s="104"/>
      <c r="Z425" s="117"/>
      <c r="AA425" s="118"/>
      <c r="AB425" s="119"/>
      <c r="AC425" s="120"/>
      <c r="AE425" s="109"/>
      <c r="AF425" s="110"/>
      <c r="AG425" s="111"/>
      <c r="AH425" s="112"/>
      <c r="AJ425" s="101"/>
      <c r="AL425" s="68" t="str" cm="1">
        <f t="array" aca="1" ref="AL425" ca="1">IF(N425="-","",HYPERLINK("#'DM01-AV-CH'!"&amp;RIGHT(CELL("adresse",OFFSET('DM01-AV-CH'!$G$6,N425-1,0)),LEN(CELL("adresse",OFFSET('DM01-AV-CH'!$G$6,N425-1,0)))-FIND("!",CELL("adresse",OFFSET('DM01-AV-CH'!$G$6,N425-1,0)))),"Modell"))</f>
        <v>Modell</v>
      </c>
      <c r="AM425" s="96" t="str" cm="1">
        <f t="array" ref="AM425">IF($N425="-","",IF(INDEX('DM01-AV-CH'!$G$6:$G$2006,$N425)="","",INDEX('DM01-AV-CH'!$G$6:$G$2006,$N425)))</f>
        <v>Liegenschaften</v>
      </c>
      <c r="AN425" s="97" t="str" cm="1">
        <f t="array" ref="AN425">IF($N425="-","",IF(INDEX('DM01-AV-CH'!$H$6:$H$2006,$N425)="","",INDEX('DM01-AV-CH'!$H$6:$H$2006,$N425)))</f>
        <v>LSNachfuehrung</v>
      </c>
      <c r="AO425" s="98" t="str" cm="1">
        <f t="array" ref="AO425">IF($N425="-","",IF(INDEX('DM01-AV-CH'!$I$6:$I$2006,$N425)="","",INDEX('DM01-AV-CH'!$I$6:$I$2006,$N425)))</f>
        <v>GBEintrag</v>
      </c>
    </row>
    <row r="426" spans="1:41" x14ac:dyDescent="0.25">
      <c r="A426" s="201">
        <v>421</v>
      </c>
      <c r="B426" s="148" t="str" cm="1">
        <f t="array" ref="B426">IF(A426="","",INDEX(Korrelation!$E$4:$E$2004,A426))</f>
        <v>224</v>
      </c>
      <c r="C426" s="148">
        <f t="shared" si="60"/>
        <v>0</v>
      </c>
      <c r="D426" s="148">
        <f t="shared" si="61"/>
        <v>0</v>
      </c>
      <c r="E426" s="148">
        <f t="shared" si="62"/>
        <v>224</v>
      </c>
      <c r="F426" s="148" t="str">
        <f t="shared" si="63"/>
        <v/>
      </c>
      <c r="G426" s="148" t="str">
        <f t="shared" si="64"/>
        <v/>
      </c>
      <c r="H426" s="148" t="str" cm="1">
        <f t="array" ref="H426">IF(A426="","",INDEX(Korrelation!$F$4:$F$2004,A426))</f>
        <v>-</v>
      </c>
      <c r="I426" s="148">
        <f t="shared" si="65"/>
        <v>0</v>
      </c>
      <c r="J426" s="148">
        <f t="shared" si="66"/>
        <v>0</v>
      </c>
      <c r="K426" s="148" t="str">
        <f t="shared" si="67"/>
        <v/>
      </c>
      <c r="L426" s="148" t="str">
        <f t="shared" si="68"/>
        <v/>
      </c>
      <c r="M426" s="148" t="str">
        <f t="shared" si="69"/>
        <v/>
      </c>
      <c r="N426" s="148" cm="1">
        <f t="array" ref="N426">IF(A426="","",INDEX(Korrelation!$G$4:$G$2004,A426))</f>
        <v>426</v>
      </c>
      <c r="O426" s="148"/>
      <c r="P426" s="68" t="str" cm="1">
        <f t="array" aca="1" ref="P426" ca="1">IF(E426="",IF(K426="","",HYPERLINK("#DMAV_Dienste!"&amp;RIGHT(CELL("adresse",OFFSET(DMAV_Dienste!$E$6,K426-1,0)),LEN(CELL("adresse",OFFSET(DMAV_Dienste!$E$6,K426-1,0)))-FIND("!",CELL("adresse",OFFSET(DMAV_Dienste!$E$6,K426-1,0)))),"Dienst")),HYPERLINK("#DMAV_Modell!"&amp;RIGHT(CELL("adresse",OFFSET(DMAV_Modell!$G$6,E426-1,0)),LEN(CELL("adresse",OFFSET(DMAV_Modell!$G$6,E426-1,0)))-FIND("!",CELL("adresse",OFFSET(DMAV_Modell!$G$6,E426-1,0)))),"Modell"))</f>
        <v>Modell</v>
      </c>
      <c r="Q426" s="85" t="str" cm="1">
        <f t="array" ref="Q426">IF(E426="",IF(K426="","",IF(INDEX(DMAV_Dienste!$H$6:$H$2006,K426)="","",INDEX(DMAV_Dienste!$H$6:$H$2006,K426))),IF(INDEX(DMAV_Modell!$J$6:$J$2006,E426)="","",INDEX(DMAV_Modell!$J$6:$J$2006,E426)))</f>
        <v>CLASS</v>
      </c>
      <c r="R426" s="86" t="str" cm="1">
        <f t="array" ref="R426">IF(E426="",IF(K426="","",IF(INDEX(DMAV_Dienste!$G$6:$G$2006,K426)="","",INDEX(DMAV_Dienste!$G$6:$G$2006,K426))),IF(INDEX(DMAV_Modell!$I$6:$I$2006,E426)="","",INDEX(DMAV_Modell!$I$6:$I$2006,E426)))</f>
        <v>Grundstuecke</v>
      </c>
      <c r="S426" s="86" t="str" cm="1">
        <f t="array" ref="S426">IF(E426="",IF(K426="","",IF(INDEX(DMAV_Dienste!$I$6:$I$2006,K426)="","",INDEX(DMAV_Dienste!$I$6:$I$2006,K426))),IF(INDEX(DMAV_Modell!$K$6:$K$2006,E426)="","",INDEX(DMAV_Modell!$K$6:$K$2006,E426)))</f>
        <v>GSNachfuehrung</v>
      </c>
      <c r="T426" s="86" t="str" cm="1">
        <f t="array" ref="T426">IF(E426="",IF(K426="","",IF(INDEX(DMAV_Dienste!$L$6:$L$2006,K426)="","",INDEX(DMAV_Dienste!$L$6:$L$2006,K426))),IF(INDEX(DMAV_Modell!$N$6:$N$2006,E426)="","",INDEX(DMAV_Modell!$N$6:$N$2006,E426)))</f>
        <v>GueltigerEintrag</v>
      </c>
      <c r="U426" s="87" t="str" cm="1">
        <f t="array" aca="1" ref="U426" ca="1">IF(AND(F426="",L426=""),"",HYPERLINK("#"&amp;RIGHT(CELL("dateiname"),LEN(CELL("dateiname"))-FIND("]",CELL("dateiname")))&amp;"!"&amp;CELL("adresse",OFFSET($F$6,MATCH(IF(F426="",L426,F426),$E$6:$E$2000,0)-1,4)),"STRUCT"))</f>
        <v/>
      </c>
      <c r="V426" s="88" t="str" cm="1">
        <f t="array" aca="1" ref="V426" ca="1">IF(AND(G426="",M426=""),"",HYPERLINK("#"&amp;RIGHT(CELL("dateiname"),LEN(CELL("dateiname"))-FIND("]",CELL("dateiname")))&amp;"!"&amp;CELL("adresse",OFFSET($G$6,MATCH(IF(G426="",M426,G426),$E$6:$E$2000,0)-1,3)),"SUBSTRUCT"))</f>
        <v/>
      </c>
      <c r="X426" s="104"/>
      <c r="Z426" s="117"/>
      <c r="AA426" s="118"/>
      <c r="AB426" s="119"/>
      <c r="AC426" s="120"/>
      <c r="AE426" s="109"/>
      <c r="AF426" s="110"/>
      <c r="AG426" s="111"/>
      <c r="AH426" s="112"/>
      <c r="AJ426" s="101"/>
      <c r="AL426" s="68" t="str" cm="1">
        <f t="array" aca="1" ref="AL426" ca="1">IF(N426="-","",HYPERLINK("#'DM01-AV-CH'!"&amp;RIGHT(CELL("adresse",OFFSET('DM01-AV-CH'!$G$6,N426-1,0)),LEN(CELL("adresse",OFFSET('DM01-AV-CH'!$G$6,N426-1,0)))-FIND("!",CELL("adresse",OFFSET('DM01-AV-CH'!$G$6,N426-1,0)))),"Modell"))</f>
        <v>Modell</v>
      </c>
      <c r="AM426" s="96" t="str" cm="1">
        <f t="array" ref="AM426">IF($N426="-","",IF(INDEX('DM01-AV-CH'!$G$6:$G$2006,$N426)="","",INDEX('DM01-AV-CH'!$G$6:$G$2006,$N426)))</f>
        <v>Liegenschaften</v>
      </c>
      <c r="AN426" s="97" t="str" cm="1">
        <f t="array" ref="AN426">IF($N426="-","",IF(INDEX('DM01-AV-CH'!$H$6:$H$2006,$N426)="","",INDEX('DM01-AV-CH'!$H$6:$H$2006,$N426)))</f>
        <v>LSNachfuehrung</v>
      </c>
      <c r="AO426" s="98" t="str" cm="1">
        <f t="array" ref="AO426">IF($N426="-","",IF(INDEX('DM01-AV-CH'!$I$6:$I$2006,$N426)="","",INDEX('DM01-AV-CH'!$I$6:$I$2006,$N426)))</f>
        <v>Datum1</v>
      </c>
    </row>
    <row r="427" spans="1:41" x14ac:dyDescent="0.25">
      <c r="A427" s="201">
        <v>422</v>
      </c>
      <c r="B427" s="148" t="str" cm="1">
        <f t="array" ref="B427">IF(A427="","",INDEX(Korrelation!$E$4:$E$2004,A427))</f>
        <v>225</v>
      </c>
      <c r="C427" s="148">
        <f t="shared" si="60"/>
        <v>0</v>
      </c>
      <c r="D427" s="148">
        <f t="shared" si="61"/>
        <v>0</v>
      </c>
      <c r="E427" s="148">
        <f t="shared" si="62"/>
        <v>225</v>
      </c>
      <c r="F427" s="148" t="str">
        <f t="shared" si="63"/>
        <v/>
      </c>
      <c r="G427" s="148" t="str">
        <f t="shared" si="64"/>
        <v/>
      </c>
      <c r="H427" s="148" t="str" cm="1">
        <f t="array" ref="H427">IF(A427="","",INDEX(Korrelation!$F$4:$F$2004,A427))</f>
        <v>-</v>
      </c>
      <c r="I427" s="148">
        <f t="shared" si="65"/>
        <v>0</v>
      </c>
      <c r="J427" s="148">
        <f t="shared" si="66"/>
        <v>0</v>
      </c>
      <c r="K427" s="148" t="str">
        <f t="shared" si="67"/>
        <v/>
      </c>
      <c r="L427" s="148" t="str">
        <f t="shared" si="68"/>
        <v/>
      </c>
      <c r="M427" s="148" t="str">
        <f t="shared" si="69"/>
        <v/>
      </c>
      <c r="N427" s="148" cm="1">
        <f t="array" ref="N427">IF(A427="","",INDEX(Korrelation!$G$4:$G$2004,A427))</f>
        <v>427</v>
      </c>
      <c r="O427" s="148"/>
      <c r="P427" s="68" t="str" cm="1">
        <f t="array" aca="1" ref="P427" ca="1">IF(E427="",IF(K427="","",HYPERLINK("#DMAV_Dienste!"&amp;RIGHT(CELL("adresse",OFFSET(DMAV_Dienste!$E$6,K427-1,0)),LEN(CELL("adresse",OFFSET(DMAV_Dienste!$E$6,K427-1,0)))-FIND("!",CELL("adresse",OFFSET(DMAV_Dienste!$E$6,K427-1,0)))),"Dienst")),HYPERLINK("#DMAV_Modell!"&amp;RIGHT(CELL("adresse",OFFSET(DMAV_Modell!$G$6,E427-1,0)),LEN(CELL("adresse",OFFSET(DMAV_Modell!$G$6,E427-1,0)))-FIND("!",CELL("adresse",OFFSET(DMAV_Modell!$G$6,E427-1,0)))),"Modell"))</f>
        <v>Modell</v>
      </c>
      <c r="Q427" s="85" t="str" cm="1">
        <f t="array" ref="Q427">IF(E427="",IF(K427="","",IF(INDEX(DMAV_Dienste!$H$6:$H$2006,K427)="","",INDEX(DMAV_Dienste!$H$6:$H$2006,K427))),IF(INDEX(DMAV_Modell!$J$6:$J$2006,E427)="","",INDEX(DMAV_Modell!$J$6:$J$2006,E427)))</f>
        <v>CLASS</v>
      </c>
      <c r="R427" s="86" t="str" cm="1">
        <f t="array" ref="R427">IF(E427="",IF(K427="","",IF(INDEX(DMAV_Dienste!$G$6:$G$2006,K427)="","",INDEX(DMAV_Dienste!$G$6:$G$2006,K427))),IF(INDEX(DMAV_Modell!$I$6:$I$2006,E427)="","",INDEX(DMAV_Modell!$I$6:$I$2006,E427)))</f>
        <v>Grundstuecke</v>
      </c>
      <c r="S427" s="86" t="str" cm="1">
        <f t="array" ref="S427">IF(E427="",IF(K427="","",IF(INDEX(DMAV_Dienste!$I$6:$I$2006,K427)="","",INDEX(DMAV_Dienste!$I$6:$I$2006,K427))),IF(INDEX(DMAV_Modell!$K$6:$K$2006,E427)="","",INDEX(DMAV_Modell!$K$6:$K$2006,E427)))</f>
        <v>GSNachfuehrung</v>
      </c>
      <c r="T427" s="86" t="str" cm="1">
        <f t="array" ref="T427">IF(E427="",IF(K427="","",IF(INDEX(DMAV_Dienste!$L$6:$L$2006,K427)="","",INDEX(DMAV_Dienste!$L$6:$L$2006,K427))),IF(INDEX(DMAV_Modell!$N$6:$N$2006,E427)="","",INDEX(DMAV_Modell!$N$6:$N$2006,E427)))</f>
        <v>Grundbucheintrag</v>
      </c>
      <c r="U427" s="87" t="str" cm="1">
        <f t="array" aca="1" ref="U427" ca="1">IF(AND(F427="",L427=""),"",HYPERLINK("#"&amp;RIGHT(CELL("dateiname"),LEN(CELL("dateiname"))-FIND("]",CELL("dateiname")))&amp;"!"&amp;CELL("adresse",OFFSET($F$6,MATCH(IF(F427="",L427,F427),$E$6:$E$2000,0)-1,4)),"STRUCT"))</f>
        <v/>
      </c>
      <c r="V427" s="88" t="str" cm="1">
        <f t="array" aca="1" ref="V427" ca="1">IF(AND(G427="",M427=""),"",HYPERLINK("#"&amp;RIGHT(CELL("dateiname"),LEN(CELL("dateiname"))-FIND("]",CELL("dateiname")))&amp;"!"&amp;CELL("adresse",OFFSET($G$6,MATCH(IF(G427="",M427,G427),$E$6:$E$2000,0)-1,3)),"SUBSTRUCT"))</f>
        <v/>
      </c>
      <c r="X427" s="104"/>
      <c r="Z427" s="117"/>
      <c r="AA427" s="118"/>
      <c r="AB427" s="119"/>
      <c r="AC427" s="120"/>
      <c r="AE427" s="109"/>
      <c r="AF427" s="110"/>
      <c r="AG427" s="111"/>
      <c r="AH427" s="112"/>
      <c r="AJ427" s="101"/>
      <c r="AL427" s="68" t="str" cm="1">
        <f t="array" aca="1" ref="AL427" ca="1">IF(N427="-","",HYPERLINK("#'DM01-AV-CH'!"&amp;RIGHT(CELL("adresse",OFFSET('DM01-AV-CH'!$G$6,N427-1,0)),LEN(CELL("adresse",OFFSET('DM01-AV-CH'!$G$6,N427-1,0)))-FIND("!",CELL("adresse",OFFSET('DM01-AV-CH'!$G$6,N427-1,0)))),"Modell"))</f>
        <v>Modell</v>
      </c>
      <c r="AM427" s="96" t="str" cm="1">
        <f t="array" ref="AM427">IF($N427="-","",IF(INDEX('DM01-AV-CH'!$G$6:$G$2006,$N427)="","",INDEX('DM01-AV-CH'!$G$6:$G$2006,$N427)))</f>
        <v>Liegenschaften</v>
      </c>
      <c r="AN427" s="97" t="str" cm="1">
        <f t="array" ref="AN427">IF($N427="-","",IF(INDEX('DM01-AV-CH'!$H$6:$H$2006,$N427)="","",INDEX('DM01-AV-CH'!$H$6:$H$2006,$N427)))</f>
        <v>LSNachfuehrung</v>
      </c>
      <c r="AO427" s="98" t="str" cm="1">
        <f t="array" ref="AO427">IF($N427="-","",IF(INDEX('DM01-AV-CH'!$I$6:$I$2006,$N427)="","",INDEX('DM01-AV-CH'!$I$6:$I$2006,$N427)))</f>
        <v>Datum2</v>
      </c>
    </row>
    <row r="428" spans="1:41" x14ac:dyDescent="0.25">
      <c r="A428" s="201">
        <v>423</v>
      </c>
      <c r="B428" s="148" t="str" cm="1">
        <f t="array" ref="B428">IF(A428="","",INDEX(Korrelation!$E$4:$E$2004,A428))</f>
        <v>-</v>
      </c>
      <c r="C428" s="148">
        <f t="shared" si="60"/>
        <v>0</v>
      </c>
      <c r="D428" s="148">
        <f t="shared" si="61"/>
        <v>0</v>
      </c>
      <c r="E428" s="148" t="str">
        <f t="shared" si="62"/>
        <v/>
      </c>
      <c r="F428" s="148" t="str">
        <f t="shared" si="63"/>
        <v/>
      </c>
      <c r="G428" s="148" t="str">
        <f t="shared" si="64"/>
        <v/>
      </c>
      <c r="H428" s="148" t="str" cm="1">
        <f t="array" ref="H428">IF(A428="","",INDEX(Korrelation!$F$4:$F$2004,A428))</f>
        <v>-</v>
      </c>
      <c r="I428" s="148">
        <f t="shared" si="65"/>
        <v>0</v>
      </c>
      <c r="J428" s="148">
        <f t="shared" si="66"/>
        <v>0</v>
      </c>
      <c r="K428" s="148" t="str">
        <f t="shared" si="67"/>
        <v/>
      </c>
      <c r="L428" s="148" t="str">
        <f t="shared" si="68"/>
        <v/>
      </c>
      <c r="M428" s="148" t="str">
        <f t="shared" si="69"/>
        <v/>
      </c>
      <c r="N428" s="148" cm="1">
        <f t="array" ref="N428">IF(A428="","",INDEX(Korrelation!$G$4:$G$2004,A428))</f>
        <v>428</v>
      </c>
      <c r="O428" s="148"/>
      <c r="P428" s="68" t="str" cm="1">
        <f t="array" aca="1" ref="P428" ca="1">IF(E428="",IF(K428="","",HYPERLINK("#DMAV_Dienste!"&amp;RIGHT(CELL("adresse",OFFSET(DMAV_Dienste!$E$6,K428-1,0)),LEN(CELL("adresse",OFFSET(DMAV_Dienste!$E$6,K428-1,0)))-FIND("!",CELL("adresse",OFFSET(DMAV_Dienste!$E$6,K428-1,0)))),"Dienst")),HYPERLINK("#DMAV_Modell!"&amp;RIGHT(CELL("adresse",OFFSET(DMAV_Modell!$G$6,E428-1,0)),LEN(CELL("adresse",OFFSET(DMAV_Modell!$G$6,E428-1,0)))-FIND("!",CELL("adresse",OFFSET(DMAV_Modell!$G$6,E428-1,0)))),"Modell"))</f>
        <v/>
      </c>
      <c r="Q428" s="85" t="str" cm="1">
        <f t="array" ref="Q428">IF(E428="",IF(K428="","",IF(INDEX(DMAV_Dienste!$H$6:$H$2006,K428)="","",INDEX(DMAV_Dienste!$H$6:$H$2006,K428))),IF(INDEX(DMAV_Modell!$J$6:$J$2006,E428)="","",INDEX(DMAV_Modell!$J$6:$J$2006,E428)))</f>
        <v/>
      </c>
      <c r="R428" s="86" t="str" cm="1">
        <f t="array" ref="R428">IF(E428="",IF(K428="","",IF(INDEX(DMAV_Dienste!$G$6:$G$2006,K428)="","",INDEX(DMAV_Dienste!$G$6:$G$2006,K428))),IF(INDEX(DMAV_Modell!$I$6:$I$2006,E428)="","",INDEX(DMAV_Modell!$I$6:$I$2006,E428)))</f>
        <v/>
      </c>
      <c r="S428" s="86" t="str" cm="1">
        <f t="array" ref="S428">IF(E428="",IF(K428="","",IF(INDEX(DMAV_Dienste!$I$6:$I$2006,K428)="","",INDEX(DMAV_Dienste!$I$6:$I$2006,K428))),IF(INDEX(DMAV_Modell!$K$6:$K$2006,E428)="","",INDEX(DMAV_Modell!$K$6:$K$2006,E428)))</f>
        <v/>
      </c>
      <c r="T428" s="86" t="str" cm="1">
        <f t="array" ref="T428">IF(E428="",IF(K428="","",IF(INDEX(DMAV_Dienste!$L$6:$L$2006,K428)="","",INDEX(DMAV_Dienste!$L$6:$L$2006,K428))),IF(INDEX(DMAV_Modell!$N$6:$N$2006,E428)="","",INDEX(DMAV_Modell!$N$6:$N$2006,E428)))</f>
        <v/>
      </c>
      <c r="U428" s="87" t="str" cm="1">
        <f t="array" aca="1" ref="U428" ca="1">IF(AND(F428="",L428=""),"",HYPERLINK("#"&amp;RIGHT(CELL("dateiname"),LEN(CELL("dateiname"))-FIND("]",CELL("dateiname")))&amp;"!"&amp;CELL("adresse",OFFSET($F$6,MATCH(IF(F428="",L428,F428),$E$6:$E$2000,0)-1,4)),"STRUCT"))</f>
        <v/>
      </c>
      <c r="V428" s="88" t="str" cm="1">
        <f t="array" aca="1" ref="V428" ca="1">IF(AND(G428="",M428=""),"",HYPERLINK("#"&amp;RIGHT(CELL("dateiname"),LEN(CELL("dateiname"))-FIND("]",CELL("dateiname")))&amp;"!"&amp;CELL("adresse",OFFSET($G$6,MATCH(IF(G428="",M428,G428),$E$6:$E$2000,0)-1,3)),"SUBSTRUCT"))</f>
        <v/>
      </c>
      <c r="X428" s="104"/>
      <c r="Z428" s="117"/>
      <c r="AA428" s="118"/>
      <c r="AB428" s="119"/>
      <c r="AC428" s="120"/>
      <c r="AE428" s="109"/>
      <c r="AF428" s="110"/>
      <c r="AG428" s="111"/>
      <c r="AH428" s="112"/>
      <c r="AJ428" s="101"/>
      <c r="AL428" s="68" t="str" cm="1">
        <f t="array" aca="1" ref="AL428" ca="1">IF(N428="-","",HYPERLINK("#'DM01-AV-CH'!"&amp;RIGHT(CELL("adresse",OFFSET('DM01-AV-CH'!$G$6,N428-1,0)),LEN(CELL("adresse",OFFSET('DM01-AV-CH'!$G$6,N428-1,0)))-FIND("!",CELL("adresse",OFFSET('DM01-AV-CH'!$G$6,N428-1,0)))),"Modell"))</f>
        <v>Modell</v>
      </c>
      <c r="AM428" s="96" t="str" cm="1">
        <f t="array" ref="AM428">IF($N428="-","",IF(INDEX('DM01-AV-CH'!$G$6:$G$2006,$N428)="","",INDEX('DM01-AV-CH'!$G$6:$G$2006,$N428)))</f>
        <v>Liegenschaften</v>
      </c>
      <c r="AN428" s="97" t="str" cm="1">
        <f t="array" ref="AN428">IF($N428="-","",IF(INDEX('DM01-AV-CH'!$H$6:$H$2006,$N428)="","",INDEX('DM01-AV-CH'!$H$6:$H$2006,$N428)))</f>
        <v>Grenzpunkt</v>
      </c>
      <c r="AO428" s="98" t="str" cm="1">
        <f t="array" ref="AO428">IF($N428="-","",IF(INDEX('DM01-AV-CH'!$I$6:$I$2006,$N428)="","",INDEX('DM01-AV-CH'!$I$6:$I$2006,$N428)))</f>
        <v>Entstehung</v>
      </c>
    </row>
    <row r="429" spans="1:41" x14ac:dyDescent="0.25">
      <c r="A429" s="201">
        <v>424</v>
      </c>
      <c r="B429" s="148" t="str" cm="1">
        <f t="array" ref="B429">IF(A429="","",INDEX(Korrelation!$E$4:$E$2004,A429))</f>
        <v>226</v>
      </c>
      <c r="C429" s="148">
        <f t="shared" si="60"/>
        <v>0</v>
      </c>
      <c r="D429" s="148">
        <f t="shared" si="61"/>
        <v>0</v>
      </c>
      <c r="E429" s="148">
        <f t="shared" si="62"/>
        <v>226</v>
      </c>
      <c r="F429" s="148" t="str">
        <f t="shared" si="63"/>
        <v/>
      </c>
      <c r="G429" s="148" t="str">
        <f t="shared" si="64"/>
        <v/>
      </c>
      <c r="H429" s="148" t="str" cm="1">
        <f t="array" ref="H429">IF(A429="","",INDEX(Korrelation!$F$4:$F$2004,A429))</f>
        <v>-</v>
      </c>
      <c r="I429" s="148">
        <f t="shared" si="65"/>
        <v>0</v>
      </c>
      <c r="J429" s="148">
        <f t="shared" si="66"/>
        <v>0</v>
      </c>
      <c r="K429" s="148" t="str">
        <f t="shared" si="67"/>
        <v/>
      </c>
      <c r="L429" s="148" t="str">
        <f t="shared" si="68"/>
        <v/>
      </c>
      <c r="M429" s="148" t="str">
        <f t="shared" si="69"/>
        <v/>
      </c>
      <c r="N429" s="148" t="str" cm="1">
        <f t="array" ref="N429">IF(A429="","",INDEX(Korrelation!$G$4:$G$2004,A429))</f>
        <v>-</v>
      </c>
      <c r="O429" s="148"/>
      <c r="P429" s="68" t="str" cm="1">
        <f t="array" aca="1" ref="P429" ca="1">IF(E429="",IF(K429="","",HYPERLINK("#DMAV_Dienste!"&amp;RIGHT(CELL("adresse",OFFSET(DMAV_Dienste!$E$6,K429-1,0)),LEN(CELL("adresse",OFFSET(DMAV_Dienste!$E$6,K429-1,0)))-FIND("!",CELL("adresse",OFFSET(DMAV_Dienste!$E$6,K429-1,0)))),"Dienst")),HYPERLINK("#DMAV_Modell!"&amp;RIGHT(CELL("adresse",OFFSET(DMAV_Modell!$G$6,E429-1,0)),LEN(CELL("adresse",OFFSET(DMAV_Modell!$G$6,E429-1,0)))-FIND("!",CELL("adresse",OFFSET(DMAV_Modell!$G$6,E429-1,0)))),"Modell"))</f>
        <v>Modell</v>
      </c>
      <c r="Q429" s="85" t="str" cm="1">
        <f t="array" ref="Q429">IF(E429="",IF(K429="","",IF(INDEX(DMAV_Dienste!$H$6:$H$2006,K429)="","",INDEX(DMAV_Dienste!$H$6:$H$2006,K429))),IF(INDEX(DMAV_Modell!$J$6:$J$2006,E429)="","",INDEX(DMAV_Modell!$J$6:$J$2006,E429)))</f>
        <v>COMMENT</v>
      </c>
      <c r="R429" s="86" t="str" cm="1">
        <f t="array" ref="R429">IF(E429="",IF(K429="","",IF(INDEX(DMAV_Dienste!$G$6:$G$2006,K429)="","",INDEX(DMAV_Dienste!$G$6:$G$2006,K429))),IF(INDEX(DMAV_Modell!$I$6:$I$2006,E429)="","",INDEX(DMAV_Modell!$I$6:$I$2006,E429)))</f>
        <v>Grundstuecke</v>
      </c>
      <c r="S429" s="86" t="str" cm="1">
        <f t="array" ref="S429">IF(E429="",IF(K429="","",IF(INDEX(DMAV_Dienste!$I$6:$I$2006,K429)="","",INDEX(DMAV_Dienste!$I$6:$I$2006,K429))),IF(INDEX(DMAV_Modell!$K$6:$K$2006,E429)="","",INDEX(DMAV_Modell!$K$6:$K$2006,E429)))</f>
        <v/>
      </c>
      <c r="T429" s="86" t="str" cm="1">
        <f t="array" ref="T429">IF(E429="",IF(K429="","",IF(INDEX(DMAV_Dienste!$L$6:$L$2006,K429)="","",INDEX(DMAV_Dienste!$L$6:$L$2006,K429))),IF(INDEX(DMAV_Modell!$N$6:$N$2006,E429)="","",INDEX(DMAV_Modell!$N$6:$N$2006,E429)))</f>
        <v/>
      </c>
      <c r="U429" s="87" t="str" cm="1">
        <f t="array" aca="1" ref="U429" ca="1">IF(AND(F429="",L429=""),"",HYPERLINK("#"&amp;RIGHT(CELL("dateiname"),LEN(CELL("dateiname"))-FIND("]",CELL("dateiname")))&amp;"!"&amp;CELL("adresse",OFFSET($F$6,MATCH(IF(F429="",L429,F429),$E$6:$E$2000,0)-1,4)),"STRUCT"))</f>
        <v/>
      </c>
      <c r="V429" s="88" t="str" cm="1">
        <f t="array" aca="1" ref="V429" ca="1">IF(AND(G429="",M429=""),"",HYPERLINK("#"&amp;RIGHT(CELL("dateiname"),LEN(CELL("dateiname"))-FIND("]",CELL("dateiname")))&amp;"!"&amp;CELL("adresse",OFFSET($G$6,MATCH(IF(G429="",M429,G429),$E$6:$E$2000,0)-1,3)),"SUBSTRUCT"))</f>
        <v/>
      </c>
      <c r="X429" s="104"/>
      <c r="Z429" s="117"/>
      <c r="AA429" s="118"/>
      <c r="AB429" s="119"/>
      <c r="AC429" s="120"/>
      <c r="AE429" s="109"/>
      <c r="AF429" s="110"/>
      <c r="AG429" s="111"/>
      <c r="AH429" s="112"/>
      <c r="AJ429" s="101"/>
      <c r="AL429" s="68" t="str" cm="1">
        <f t="array" aca="1" ref="AL429" ca="1">IF(N429="-","",HYPERLINK("#'DM01-AV-CH'!"&amp;RIGHT(CELL("adresse",OFFSET('DM01-AV-CH'!$G$6,N429-1,0)),LEN(CELL("adresse",OFFSET('DM01-AV-CH'!$G$6,N429-1,0)))-FIND("!",CELL("adresse",OFFSET('DM01-AV-CH'!$G$6,N429-1,0)))),"Modell"))</f>
        <v/>
      </c>
      <c r="AM429" s="96" t="str" cm="1">
        <f t="array" ref="AM429">IF($N429="-","",IF(INDEX('DM01-AV-CH'!$G$6:$G$2006,$N429)="","",INDEX('DM01-AV-CH'!$G$6:$G$2006,$N429)))</f>
        <v/>
      </c>
      <c r="AN429" s="97" t="str" cm="1">
        <f t="array" ref="AN429">IF($N429="-","",IF(INDEX('DM01-AV-CH'!$H$6:$H$2006,$N429)="","",INDEX('DM01-AV-CH'!$H$6:$H$2006,$N429)))</f>
        <v/>
      </c>
      <c r="AO429" s="98" t="str" cm="1">
        <f t="array" ref="AO429">IF($N429="-","",IF(INDEX('DM01-AV-CH'!$I$6:$I$2006,$N429)="","",INDEX('DM01-AV-CH'!$I$6:$I$2006,$N429)))</f>
        <v/>
      </c>
    </row>
    <row r="430" spans="1:41" x14ac:dyDescent="0.25">
      <c r="A430" s="201">
        <v>425</v>
      </c>
      <c r="B430" s="148" t="str" cm="1">
        <f t="array" ref="B430">IF(A430="","",INDEX(Korrelation!$E$4:$E$2004,A430))</f>
        <v>227</v>
      </c>
      <c r="C430" s="148">
        <f t="shared" si="60"/>
        <v>0</v>
      </c>
      <c r="D430" s="148">
        <f t="shared" si="61"/>
        <v>0</v>
      </c>
      <c r="E430" s="148">
        <f t="shared" si="62"/>
        <v>227</v>
      </c>
      <c r="F430" s="148" t="str">
        <f t="shared" si="63"/>
        <v/>
      </c>
      <c r="G430" s="148" t="str">
        <f t="shared" si="64"/>
        <v/>
      </c>
      <c r="H430" s="148" t="str" cm="1">
        <f t="array" ref="H430">IF(A430="","",INDEX(Korrelation!$F$4:$F$2004,A430))</f>
        <v>-</v>
      </c>
      <c r="I430" s="148">
        <f t="shared" si="65"/>
        <v>0</v>
      </c>
      <c r="J430" s="148">
        <f t="shared" si="66"/>
        <v>0</v>
      </c>
      <c r="K430" s="148" t="str">
        <f t="shared" si="67"/>
        <v/>
      </c>
      <c r="L430" s="148" t="str">
        <f t="shared" si="68"/>
        <v/>
      </c>
      <c r="M430" s="148" t="str">
        <f t="shared" si="69"/>
        <v/>
      </c>
      <c r="N430" s="148" t="str" cm="1">
        <f t="array" ref="N430">IF(A430="","",INDEX(Korrelation!$G$4:$G$2004,A430))</f>
        <v>-</v>
      </c>
      <c r="O430" s="148"/>
      <c r="P430" s="68" t="str" cm="1">
        <f t="array" aca="1" ref="P430" ca="1">IF(E430="",IF(K430="","",HYPERLINK("#DMAV_Dienste!"&amp;RIGHT(CELL("adresse",OFFSET(DMAV_Dienste!$E$6,K430-1,0)),LEN(CELL("adresse",OFFSET(DMAV_Dienste!$E$6,K430-1,0)))-FIND("!",CELL("adresse",OFFSET(DMAV_Dienste!$E$6,K430-1,0)))),"Dienst")),HYPERLINK("#DMAV_Modell!"&amp;RIGHT(CELL("adresse",OFFSET(DMAV_Modell!$G$6,E430-1,0)),LEN(CELL("adresse",OFFSET(DMAV_Modell!$G$6,E430-1,0)))-FIND("!",CELL("adresse",OFFSET(DMAV_Modell!$G$6,E430-1,0)))),"Modell"))</f>
        <v>Modell</v>
      </c>
      <c r="Q430" s="85" t="str" cm="1">
        <f t="array" ref="Q430">IF(E430="",IF(K430="","",IF(INDEX(DMAV_Dienste!$H$6:$H$2006,K430)="","",INDEX(DMAV_Dienste!$H$6:$H$2006,K430))),IF(INDEX(DMAV_Modell!$J$6:$J$2006,E430)="","",INDEX(DMAV_Modell!$J$6:$J$2006,E430)))</f>
        <v>CLASS</v>
      </c>
      <c r="R430" s="86" t="str" cm="1">
        <f t="array" ref="R430">IF(E430="",IF(K430="","",IF(INDEX(DMAV_Dienste!$G$6:$G$2006,K430)="","",INDEX(DMAV_Dienste!$G$6:$G$2006,K430))),IF(INDEX(DMAV_Modell!$I$6:$I$2006,E430)="","",INDEX(DMAV_Modell!$I$6:$I$2006,E430)))</f>
        <v>Grundstuecke</v>
      </c>
      <c r="S430" s="86" t="str" cm="1">
        <f t="array" ref="S430">IF(E430="",IF(K430="","",IF(INDEX(DMAV_Dienste!$I$6:$I$2006,K430)="","",INDEX(DMAV_Dienste!$I$6:$I$2006,K430))),IF(INDEX(DMAV_Modell!$K$6:$K$2006,E430)="","",INDEX(DMAV_Modell!$K$6:$K$2006,E430)))</f>
        <v>Grenzpunkt</v>
      </c>
      <c r="T430" s="86" t="str" cm="1">
        <f t="array" ref="T430">IF(E430="",IF(K430="","",IF(INDEX(DMAV_Dienste!$L$6:$L$2006,K430)="","",INDEX(DMAV_Dienste!$L$6:$L$2006,K430))),IF(INDEX(DMAV_Modell!$N$6:$N$2006,E430)="","",INDEX(DMAV_Modell!$N$6:$N$2006,E430)))</f>
        <v>NBIdent</v>
      </c>
      <c r="U430" s="87" t="str" cm="1">
        <f t="array" aca="1" ref="U430" ca="1">IF(AND(F430="",L430=""),"",HYPERLINK("#"&amp;RIGHT(CELL("dateiname"),LEN(CELL("dateiname"))-FIND("]",CELL("dateiname")))&amp;"!"&amp;CELL("adresse",OFFSET($F$6,MATCH(IF(F430="",L430,F430),$E$6:$E$2000,0)-1,4)),"STRUCT"))</f>
        <v/>
      </c>
      <c r="V430" s="88" t="str" cm="1">
        <f t="array" aca="1" ref="V430" ca="1">IF(AND(G430="",M430=""),"",HYPERLINK("#"&amp;RIGHT(CELL("dateiname"),LEN(CELL("dateiname"))-FIND("]",CELL("dateiname")))&amp;"!"&amp;CELL("adresse",OFFSET($G$6,MATCH(IF(G430="",M430,G430),$E$6:$E$2000,0)-1,3)),"SUBSTRUCT"))</f>
        <v/>
      </c>
      <c r="X430" s="104"/>
      <c r="Z430" s="117"/>
      <c r="AA430" s="118"/>
      <c r="AB430" s="119"/>
      <c r="AC430" s="120"/>
      <c r="AE430" s="109"/>
      <c r="AF430" s="110"/>
      <c r="AG430" s="111"/>
      <c r="AH430" s="112"/>
      <c r="AJ430" s="101"/>
      <c r="AL430" s="68" t="str" cm="1">
        <f t="array" aca="1" ref="AL430" ca="1">IF(N430="-","",HYPERLINK("#'DM01-AV-CH'!"&amp;RIGHT(CELL("adresse",OFFSET('DM01-AV-CH'!$G$6,N430-1,0)),LEN(CELL("adresse",OFFSET('DM01-AV-CH'!$G$6,N430-1,0)))-FIND("!",CELL("adresse",OFFSET('DM01-AV-CH'!$G$6,N430-1,0)))),"Modell"))</f>
        <v/>
      </c>
      <c r="AM430" s="96" t="str" cm="1">
        <f t="array" ref="AM430">IF($N430="-","",IF(INDEX('DM01-AV-CH'!$G$6:$G$2006,$N430)="","",INDEX('DM01-AV-CH'!$G$6:$G$2006,$N430)))</f>
        <v/>
      </c>
      <c r="AN430" s="97" t="str" cm="1">
        <f t="array" ref="AN430">IF($N430="-","",IF(INDEX('DM01-AV-CH'!$H$6:$H$2006,$N430)="","",INDEX('DM01-AV-CH'!$H$6:$H$2006,$N430)))</f>
        <v/>
      </c>
      <c r="AO430" s="98" t="str" cm="1">
        <f t="array" ref="AO430">IF($N430="-","",IF(INDEX('DM01-AV-CH'!$I$6:$I$2006,$N430)="","",INDEX('DM01-AV-CH'!$I$6:$I$2006,$N430)))</f>
        <v/>
      </c>
    </row>
    <row r="431" spans="1:41" ht="28.5" x14ac:dyDescent="0.25">
      <c r="A431" s="201">
        <v>426</v>
      </c>
      <c r="B431" s="148" t="str" cm="1">
        <f t="array" ref="B431">IF(A431="","",INDEX(Korrelation!$E$4:$E$2004,A431))</f>
        <v>228</v>
      </c>
      <c r="C431" s="148">
        <f t="shared" si="60"/>
        <v>0</v>
      </c>
      <c r="D431" s="148">
        <f t="shared" si="61"/>
        <v>0</v>
      </c>
      <c r="E431" s="148">
        <f t="shared" si="62"/>
        <v>228</v>
      </c>
      <c r="F431" s="148" t="str">
        <f t="shared" si="63"/>
        <v/>
      </c>
      <c r="G431" s="148" t="str">
        <f t="shared" si="64"/>
        <v/>
      </c>
      <c r="H431" s="148" t="str" cm="1">
        <f t="array" ref="H431">IF(A431="","",INDEX(Korrelation!$F$4:$F$2004,A431))</f>
        <v>-</v>
      </c>
      <c r="I431" s="148">
        <f t="shared" si="65"/>
        <v>0</v>
      </c>
      <c r="J431" s="148">
        <f t="shared" si="66"/>
        <v>0</v>
      </c>
      <c r="K431" s="148" t="str">
        <f t="shared" si="67"/>
        <v/>
      </c>
      <c r="L431" s="148" t="str">
        <f t="shared" si="68"/>
        <v/>
      </c>
      <c r="M431" s="148" t="str">
        <f t="shared" si="69"/>
        <v/>
      </c>
      <c r="N431" s="148" cm="1">
        <f t="array" ref="N431">IF(A431="","",INDEX(Korrelation!$G$4:$G$2004,A431))</f>
        <v>429</v>
      </c>
      <c r="O431" s="148"/>
      <c r="P431" s="68" t="str" cm="1">
        <f t="array" aca="1" ref="P431" ca="1">IF(E431="",IF(K431="","",HYPERLINK("#DMAV_Dienste!"&amp;RIGHT(CELL("adresse",OFFSET(DMAV_Dienste!$E$6,K431-1,0)),LEN(CELL("adresse",OFFSET(DMAV_Dienste!$E$6,K431-1,0)))-FIND("!",CELL("adresse",OFFSET(DMAV_Dienste!$E$6,K431-1,0)))),"Dienst")),HYPERLINK("#DMAV_Modell!"&amp;RIGHT(CELL("adresse",OFFSET(DMAV_Modell!$G$6,E431-1,0)),LEN(CELL("adresse",OFFSET(DMAV_Modell!$G$6,E431-1,0)))-FIND("!",CELL("adresse",OFFSET(DMAV_Modell!$G$6,E431-1,0)))),"Modell"))</f>
        <v>Modell</v>
      </c>
      <c r="Q431" s="85" t="str" cm="1">
        <f t="array" ref="Q431">IF(E431="",IF(K431="","",IF(INDEX(DMAV_Dienste!$H$6:$H$2006,K431)="","",INDEX(DMAV_Dienste!$H$6:$H$2006,K431))),IF(INDEX(DMAV_Modell!$J$6:$J$2006,E431)="","",INDEX(DMAV_Modell!$J$6:$J$2006,E431)))</f>
        <v>CLASS</v>
      </c>
      <c r="R431" s="86" t="str" cm="1">
        <f t="array" ref="R431">IF(E431="",IF(K431="","",IF(INDEX(DMAV_Dienste!$G$6:$G$2006,K431)="","",INDEX(DMAV_Dienste!$G$6:$G$2006,K431))),IF(INDEX(DMAV_Modell!$I$6:$I$2006,E431)="","",INDEX(DMAV_Modell!$I$6:$I$2006,E431)))</f>
        <v>Grundstuecke</v>
      </c>
      <c r="S431" s="86" t="str" cm="1">
        <f t="array" ref="S431">IF(E431="",IF(K431="","",IF(INDEX(DMAV_Dienste!$I$6:$I$2006,K431)="","",INDEX(DMAV_Dienste!$I$6:$I$2006,K431))),IF(INDEX(DMAV_Modell!$K$6:$K$2006,E431)="","",INDEX(DMAV_Modell!$K$6:$K$2006,E431)))</f>
        <v>Grenzpunkt</v>
      </c>
      <c r="T431" s="86" t="str" cm="1">
        <f t="array" ref="T431">IF(E431="",IF(K431="","",IF(INDEX(DMAV_Dienste!$L$6:$L$2006,K431)="","",INDEX(DMAV_Dienste!$L$6:$L$2006,K431))),IF(INDEX(DMAV_Modell!$N$6:$N$2006,E431)="","",INDEX(DMAV_Modell!$N$6:$N$2006,E431)))</f>
        <v>Nummer</v>
      </c>
      <c r="U431" s="87" t="str" cm="1">
        <f t="array" aca="1" ref="U431" ca="1">IF(AND(F431="",L431=""),"",HYPERLINK("#"&amp;RIGHT(CELL("dateiname"),LEN(CELL("dateiname"))-FIND("]",CELL("dateiname")))&amp;"!"&amp;CELL("adresse",OFFSET($F$6,MATCH(IF(F431="",L431,F431),$E$6:$E$2000,0)-1,4)),"STRUCT"))</f>
        <v/>
      </c>
      <c r="V431" s="88" t="str" cm="1">
        <f t="array" aca="1" ref="V431" ca="1">IF(AND(G431="",M431=""),"",HYPERLINK("#"&amp;RIGHT(CELL("dateiname"),LEN(CELL("dateiname"))-FIND("]",CELL("dateiname")))&amp;"!"&amp;CELL("adresse",OFFSET($G$6,MATCH(IF(G431="",M431,G431),$E$6:$E$2000,0)-1,3)),"SUBSTRUCT"))</f>
        <v/>
      </c>
      <c r="X431" s="104"/>
      <c r="Z431" s="117"/>
      <c r="AA431" s="118"/>
      <c r="AB431" s="119"/>
      <c r="AC431" s="120"/>
      <c r="AE431" s="109" t="s">
        <v>3712</v>
      </c>
      <c r="AF431" s="110" t="s">
        <v>1862</v>
      </c>
      <c r="AG431" s="111" t="s">
        <v>3595</v>
      </c>
      <c r="AH431" s="112" t="s">
        <v>3923</v>
      </c>
      <c r="AJ431" s="101"/>
      <c r="AL431" s="68" t="str" cm="1">
        <f t="array" aca="1" ref="AL431" ca="1">IF(N431="-","",HYPERLINK("#'DM01-AV-CH'!"&amp;RIGHT(CELL("adresse",OFFSET('DM01-AV-CH'!$G$6,N431-1,0)),LEN(CELL("adresse",OFFSET('DM01-AV-CH'!$G$6,N431-1,0)))-FIND("!",CELL("adresse",OFFSET('DM01-AV-CH'!$G$6,N431-1,0)))),"Modell"))</f>
        <v>Modell</v>
      </c>
      <c r="AM431" s="96" t="str" cm="1">
        <f t="array" ref="AM431">IF($N431="-","",IF(INDEX('DM01-AV-CH'!$G$6:$G$2006,$N431)="","",INDEX('DM01-AV-CH'!$G$6:$G$2006,$N431)))</f>
        <v>Liegenschaften</v>
      </c>
      <c r="AN431" s="97" t="str" cm="1">
        <f t="array" ref="AN431">IF($N431="-","",IF(INDEX('DM01-AV-CH'!$H$6:$H$2006,$N431)="","",INDEX('DM01-AV-CH'!$H$6:$H$2006,$N431)))</f>
        <v>Grenzpunkt</v>
      </c>
      <c r="AO431" s="98" t="str" cm="1">
        <f t="array" ref="AO431">IF($N431="-","",IF(INDEX('DM01-AV-CH'!$I$6:$I$2006,$N431)="","",INDEX('DM01-AV-CH'!$I$6:$I$2006,$N431)))</f>
        <v>Identifikator</v>
      </c>
    </row>
    <row r="432" spans="1:41" ht="28.5" x14ac:dyDescent="0.25">
      <c r="A432" s="201">
        <v>427</v>
      </c>
      <c r="B432" s="148" t="str" cm="1">
        <f t="array" ref="B432">IF(A432="","",INDEX(Korrelation!$E$4:$E$2004,A432))</f>
        <v>229</v>
      </c>
      <c r="C432" s="148">
        <f t="shared" si="60"/>
        <v>0</v>
      </c>
      <c r="D432" s="148">
        <f t="shared" si="61"/>
        <v>0</v>
      </c>
      <c r="E432" s="148">
        <f t="shared" si="62"/>
        <v>229</v>
      </c>
      <c r="F432" s="148" t="str">
        <f t="shared" si="63"/>
        <v/>
      </c>
      <c r="G432" s="148" t="str">
        <f t="shared" si="64"/>
        <v/>
      </c>
      <c r="H432" s="148" t="str" cm="1">
        <f t="array" ref="H432">IF(A432="","",INDEX(Korrelation!$F$4:$F$2004,A432))</f>
        <v>-</v>
      </c>
      <c r="I432" s="148">
        <f t="shared" si="65"/>
        <v>0</v>
      </c>
      <c r="J432" s="148">
        <f t="shared" si="66"/>
        <v>0</v>
      </c>
      <c r="K432" s="148" t="str">
        <f t="shared" si="67"/>
        <v/>
      </c>
      <c r="L432" s="148" t="str">
        <f t="shared" si="68"/>
        <v/>
      </c>
      <c r="M432" s="148" t="str">
        <f t="shared" si="69"/>
        <v/>
      </c>
      <c r="N432" s="148" cm="1">
        <f t="array" ref="N432">IF(A432="","",INDEX(Korrelation!$G$4:$G$2004,A432))</f>
        <v>430</v>
      </c>
      <c r="O432" s="148"/>
      <c r="P432" s="68" t="str" cm="1">
        <f t="array" aca="1" ref="P432" ca="1">IF(E432="",IF(K432="","",HYPERLINK("#DMAV_Dienste!"&amp;RIGHT(CELL("adresse",OFFSET(DMAV_Dienste!$E$6,K432-1,0)),LEN(CELL("adresse",OFFSET(DMAV_Dienste!$E$6,K432-1,0)))-FIND("!",CELL("adresse",OFFSET(DMAV_Dienste!$E$6,K432-1,0)))),"Dienst")),HYPERLINK("#DMAV_Modell!"&amp;RIGHT(CELL("adresse",OFFSET(DMAV_Modell!$G$6,E432-1,0)),LEN(CELL("adresse",OFFSET(DMAV_Modell!$G$6,E432-1,0)))-FIND("!",CELL("adresse",OFFSET(DMAV_Modell!$G$6,E432-1,0)))),"Modell"))</f>
        <v>Modell</v>
      </c>
      <c r="Q432" s="85" t="str" cm="1">
        <f t="array" ref="Q432">IF(E432="",IF(K432="","",IF(INDEX(DMAV_Dienste!$H$6:$H$2006,K432)="","",INDEX(DMAV_Dienste!$H$6:$H$2006,K432))),IF(INDEX(DMAV_Modell!$J$6:$J$2006,E432)="","",INDEX(DMAV_Modell!$J$6:$J$2006,E432)))</f>
        <v>CLASS</v>
      </c>
      <c r="R432" s="86" t="str" cm="1">
        <f t="array" ref="R432">IF(E432="",IF(K432="","",IF(INDEX(DMAV_Dienste!$G$6:$G$2006,K432)="","",INDEX(DMAV_Dienste!$G$6:$G$2006,K432))),IF(INDEX(DMAV_Modell!$I$6:$I$2006,E432)="","",INDEX(DMAV_Modell!$I$6:$I$2006,E432)))</f>
        <v>Grundstuecke</v>
      </c>
      <c r="S432" s="86" t="str" cm="1">
        <f t="array" ref="S432">IF(E432="",IF(K432="","",IF(INDEX(DMAV_Dienste!$I$6:$I$2006,K432)="","",INDEX(DMAV_Dienste!$I$6:$I$2006,K432))),IF(INDEX(DMAV_Modell!$K$6:$K$2006,E432)="","",INDEX(DMAV_Modell!$K$6:$K$2006,E432)))</f>
        <v>Grenzpunkt</v>
      </c>
      <c r="T432" s="86" t="str" cm="1">
        <f t="array" ref="T432">IF(E432="",IF(K432="","",IF(INDEX(DMAV_Dienste!$L$6:$L$2006,K432)="","",INDEX(DMAV_Dienste!$L$6:$L$2006,K432))),IF(INDEX(DMAV_Modell!$N$6:$N$2006,E432)="","",INDEX(DMAV_Modell!$N$6:$N$2006,E432)))</f>
        <v>Geometrie</v>
      </c>
      <c r="U432" s="87" t="str" cm="1">
        <f t="array" aca="1" ref="U432" ca="1">IF(AND(F432="",L432=""),"",HYPERLINK("#"&amp;RIGHT(CELL("dateiname"),LEN(CELL("dateiname"))-FIND("]",CELL("dateiname")))&amp;"!"&amp;CELL("adresse",OFFSET($F$6,MATCH(IF(F432="",L432,F432),$E$6:$E$2000,0)-1,4)),"STRUCT"))</f>
        <v/>
      </c>
      <c r="V432" s="88" t="str" cm="1">
        <f t="array" aca="1" ref="V432" ca="1">IF(AND(G432="",M432=""),"",HYPERLINK("#"&amp;RIGHT(CELL("dateiname"),LEN(CELL("dateiname"))-FIND("]",CELL("dateiname")))&amp;"!"&amp;CELL("adresse",OFFSET($G$6,MATCH(IF(G432="",M432,G432),$E$6:$E$2000,0)-1,3)),"SUBSTRUCT"))</f>
        <v/>
      </c>
      <c r="X432" s="104"/>
      <c r="Z432" s="117"/>
      <c r="AA432" s="118"/>
      <c r="AB432" s="119"/>
      <c r="AC432" s="120"/>
      <c r="AE432" s="109" t="s">
        <v>3712</v>
      </c>
      <c r="AF432" s="110" t="s">
        <v>1862</v>
      </c>
      <c r="AG432" s="111" t="s">
        <v>3596</v>
      </c>
      <c r="AH432" s="112" t="s">
        <v>3923</v>
      </c>
      <c r="AJ432" s="101"/>
      <c r="AL432" s="68" t="str" cm="1">
        <f t="array" aca="1" ref="AL432" ca="1">IF(N432="-","",HYPERLINK("#'DM01-AV-CH'!"&amp;RIGHT(CELL("adresse",OFFSET('DM01-AV-CH'!$G$6,N432-1,0)),LEN(CELL("adresse",OFFSET('DM01-AV-CH'!$G$6,N432-1,0)))-FIND("!",CELL("adresse",OFFSET('DM01-AV-CH'!$G$6,N432-1,0)))),"Modell"))</f>
        <v>Modell</v>
      </c>
      <c r="AM432" s="96" t="str" cm="1">
        <f t="array" ref="AM432">IF($N432="-","",IF(INDEX('DM01-AV-CH'!$G$6:$G$2006,$N432)="","",INDEX('DM01-AV-CH'!$G$6:$G$2006,$N432)))</f>
        <v>Liegenschaften</v>
      </c>
      <c r="AN432" s="97" t="str" cm="1">
        <f t="array" ref="AN432">IF($N432="-","",IF(INDEX('DM01-AV-CH'!$H$6:$H$2006,$N432)="","",INDEX('DM01-AV-CH'!$H$6:$H$2006,$N432)))</f>
        <v>Grenzpunkt</v>
      </c>
      <c r="AO432" s="98" t="str" cm="1">
        <f t="array" ref="AO432">IF($N432="-","",IF(INDEX('DM01-AV-CH'!$I$6:$I$2006,$N432)="","",INDEX('DM01-AV-CH'!$I$6:$I$2006,$N432)))</f>
        <v>Geometrie</v>
      </c>
    </row>
    <row r="433" spans="1:41" x14ac:dyDescent="0.25">
      <c r="A433" s="201">
        <v>428</v>
      </c>
      <c r="B433" s="148" t="str" cm="1">
        <f t="array" ref="B433">IF(A433="","",INDEX(Korrelation!$E$4:$E$2004,A433))</f>
        <v>230</v>
      </c>
      <c r="C433" s="148">
        <f t="shared" si="60"/>
        <v>0</v>
      </c>
      <c r="D433" s="148">
        <f t="shared" si="61"/>
        <v>0</v>
      </c>
      <c r="E433" s="148">
        <f t="shared" si="62"/>
        <v>230</v>
      </c>
      <c r="F433" s="148" t="str">
        <f t="shared" si="63"/>
        <v/>
      </c>
      <c r="G433" s="148" t="str">
        <f t="shared" si="64"/>
        <v/>
      </c>
      <c r="H433" s="148" t="str" cm="1">
        <f t="array" ref="H433">IF(A433="","",INDEX(Korrelation!$F$4:$F$2004,A433))</f>
        <v>-</v>
      </c>
      <c r="I433" s="148">
        <f t="shared" si="65"/>
        <v>0</v>
      </c>
      <c r="J433" s="148">
        <f t="shared" si="66"/>
        <v>0</v>
      </c>
      <c r="K433" s="148" t="str">
        <f t="shared" si="67"/>
        <v/>
      </c>
      <c r="L433" s="148" t="str">
        <f t="shared" si="68"/>
        <v/>
      </c>
      <c r="M433" s="148" t="str">
        <f t="shared" si="69"/>
        <v/>
      </c>
      <c r="N433" s="148" t="str" cm="1">
        <f t="array" ref="N433">IF(A433="","",INDEX(Korrelation!$G$4:$G$2004,A433))</f>
        <v>-</v>
      </c>
      <c r="O433" s="148"/>
      <c r="P433" s="68" t="str" cm="1">
        <f t="array" aca="1" ref="P433" ca="1">IF(E433="",IF(K433="","",HYPERLINK("#DMAV_Dienste!"&amp;RIGHT(CELL("adresse",OFFSET(DMAV_Dienste!$E$6,K433-1,0)),LEN(CELL("adresse",OFFSET(DMAV_Dienste!$E$6,K433-1,0)))-FIND("!",CELL("adresse",OFFSET(DMAV_Dienste!$E$6,K433-1,0)))),"Dienst")),HYPERLINK("#DMAV_Modell!"&amp;RIGHT(CELL("adresse",OFFSET(DMAV_Modell!$G$6,E433-1,0)),LEN(CELL("adresse",OFFSET(DMAV_Modell!$G$6,E433-1,0)))-FIND("!",CELL("adresse",OFFSET(DMAV_Modell!$G$6,E433-1,0)))),"Modell"))</f>
        <v>Modell</v>
      </c>
      <c r="Q433" s="85" t="str" cm="1">
        <f t="array" ref="Q433">IF(E433="",IF(K433="","",IF(INDEX(DMAV_Dienste!$H$6:$H$2006,K433)="","",INDEX(DMAV_Dienste!$H$6:$H$2006,K433))),IF(INDEX(DMAV_Modell!$J$6:$J$2006,E433)="","",INDEX(DMAV_Modell!$J$6:$J$2006,E433)))</f>
        <v>CLASS</v>
      </c>
      <c r="R433" s="86" t="str" cm="1">
        <f t="array" ref="R433">IF(E433="",IF(K433="","",IF(INDEX(DMAV_Dienste!$G$6:$G$2006,K433)="","",INDEX(DMAV_Dienste!$G$6:$G$2006,K433))),IF(INDEX(DMAV_Modell!$I$6:$I$2006,E433)="","",INDEX(DMAV_Modell!$I$6:$I$2006,E433)))</f>
        <v>Grundstuecke</v>
      </c>
      <c r="S433" s="86" t="str" cm="1">
        <f t="array" ref="S433">IF(E433="",IF(K433="","",IF(INDEX(DMAV_Dienste!$I$6:$I$2006,K433)="","",INDEX(DMAV_Dienste!$I$6:$I$2006,K433))),IF(INDEX(DMAV_Modell!$K$6:$K$2006,E433)="","",INDEX(DMAV_Modell!$K$6:$K$2006,E433)))</f>
        <v>Grenzpunkt</v>
      </c>
      <c r="T433" s="86" t="str" cm="1">
        <f t="array" ref="T433">IF(E433="",IF(K433="","",IF(INDEX(DMAV_Dienste!$L$6:$L$2006,K433)="","",INDEX(DMAV_Dienste!$L$6:$L$2006,K433))),IF(INDEX(DMAV_Modell!$N$6:$N$2006,E433)="","",INDEX(DMAV_Modell!$N$6:$N$2006,E433)))</f>
        <v>Hoehengeometrie</v>
      </c>
      <c r="U433" s="87" t="str" cm="1">
        <f t="array" aca="1" ref="U433" ca="1">IF(AND(F433="",L433=""),"",HYPERLINK("#"&amp;RIGHT(CELL("dateiname"),LEN(CELL("dateiname"))-FIND("]",CELL("dateiname")))&amp;"!"&amp;CELL("adresse",OFFSET($F$6,MATCH(IF(F433="",L433,F433),$E$6:$E$2000,0)-1,4)),"STRUCT"))</f>
        <v/>
      </c>
      <c r="V433" s="88" t="str" cm="1">
        <f t="array" aca="1" ref="V433" ca="1">IF(AND(G433="",M433=""),"",HYPERLINK("#"&amp;RIGHT(CELL("dateiname"),LEN(CELL("dateiname"))-FIND("]",CELL("dateiname")))&amp;"!"&amp;CELL("adresse",OFFSET($G$6,MATCH(IF(G433="",M433,G433),$E$6:$E$2000,0)-1,3)),"SUBSTRUCT"))</f>
        <v/>
      </c>
      <c r="X433" s="104"/>
      <c r="Z433" s="117"/>
      <c r="AA433" s="118"/>
      <c r="AB433" s="119"/>
      <c r="AC433" s="120"/>
      <c r="AE433" s="109"/>
      <c r="AF433" s="110"/>
      <c r="AG433" s="111"/>
      <c r="AH433" s="112"/>
      <c r="AJ433" s="101"/>
      <c r="AL433" s="68" t="str" cm="1">
        <f t="array" aca="1" ref="AL433" ca="1">IF(N433="-","",HYPERLINK("#'DM01-AV-CH'!"&amp;RIGHT(CELL("adresse",OFFSET('DM01-AV-CH'!$G$6,N433-1,0)),LEN(CELL("adresse",OFFSET('DM01-AV-CH'!$G$6,N433-1,0)))-FIND("!",CELL("adresse",OFFSET('DM01-AV-CH'!$G$6,N433-1,0)))),"Modell"))</f>
        <v/>
      </c>
      <c r="AM433" s="96" t="str" cm="1">
        <f t="array" ref="AM433">IF($N433="-","",IF(INDEX('DM01-AV-CH'!$G$6:$G$2006,$N433)="","",INDEX('DM01-AV-CH'!$G$6:$G$2006,$N433)))</f>
        <v/>
      </c>
      <c r="AN433" s="97" t="str" cm="1">
        <f t="array" ref="AN433">IF($N433="-","",IF(INDEX('DM01-AV-CH'!$H$6:$H$2006,$N433)="","",INDEX('DM01-AV-CH'!$H$6:$H$2006,$N433)))</f>
        <v/>
      </c>
      <c r="AO433" s="98" t="str" cm="1">
        <f t="array" ref="AO433">IF($N433="-","",IF(INDEX('DM01-AV-CH'!$I$6:$I$2006,$N433)="","",INDEX('DM01-AV-CH'!$I$6:$I$2006,$N433)))</f>
        <v/>
      </c>
    </row>
    <row r="434" spans="1:41" ht="28.5" x14ac:dyDescent="0.25">
      <c r="A434" s="201">
        <v>429</v>
      </c>
      <c r="B434" s="148" t="str" cm="1">
        <f t="array" ref="B434">IF(A434="","",INDEX(Korrelation!$E$4:$E$2004,A434))</f>
        <v>231</v>
      </c>
      <c r="C434" s="148">
        <f t="shared" si="60"/>
        <v>0</v>
      </c>
      <c r="D434" s="148">
        <f t="shared" si="61"/>
        <v>0</v>
      </c>
      <c r="E434" s="148">
        <f t="shared" si="62"/>
        <v>231</v>
      </c>
      <c r="F434" s="148" t="str">
        <f t="shared" si="63"/>
        <v/>
      </c>
      <c r="G434" s="148" t="str">
        <f t="shared" si="64"/>
        <v/>
      </c>
      <c r="H434" s="148" t="str" cm="1">
        <f t="array" ref="H434">IF(A434="","",INDEX(Korrelation!$F$4:$F$2004,A434))</f>
        <v>-</v>
      </c>
      <c r="I434" s="148">
        <f t="shared" si="65"/>
        <v>0</v>
      </c>
      <c r="J434" s="148">
        <f t="shared" si="66"/>
        <v>0</v>
      </c>
      <c r="K434" s="148" t="str">
        <f t="shared" si="67"/>
        <v/>
      </c>
      <c r="L434" s="148" t="str">
        <f t="shared" si="68"/>
        <v/>
      </c>
      <c r="M434" s="148" t="str">
        <f t="shared" si="69"/>
        <v/>
      </c>
      <c r="N434" s="148" cm="1">
        <f t="array" ref="N434">IF(A434="","",INDEX(Korrelation!$G$4:$G$2004,A434))</f>
        <v>431</v>
      </c>
      <c r="O434" s="148"/>
      <c r="P434" s="68" t="str" cm="1">
        <f t="array" aca="1" ref="P434" ca="1">IF(E434="",IF(K434="","",HYPERLINK("#DMAV_Dienste!"&amp;RIGHT(CELL("adresse",OFFSET(DMAV_Dienste!$E$6,K434-1,0)),LEN(CELL("adresse",OFFSET(DMAV_Dienste!$E$6,K434-1,0)))-FIND("!",CELL("adresse",OFFSET(DMAV_Dienste!$E$6,K434-1,0)))),"Dienst")),HYPERLINK("#DMAV_Modell!"&amp;RIGHT(CELL("adresse",OFFSET(DMAV_Modell!$G$6,E434-1,0)),LEN(CELL("adresse",OFFSET(DMAV_Modell!$G$6,E434-1,0)))-FIND("!",CELL("adresse",OFFSET(DMAV_Modell!$G$6,E434-1,0)))),"Modell"))</f>
        <v>Modell</v>
      </c>
      <c r="Q434" s="85" t="str" cm="1">
        <f t="array" ref="Q434">IF(E434="",IF(K434="","",IF(INDEX(DMAV_Dienste!$H$6:$H$2006,K434)="","",INDEX(DMAV_Dienste!$H$6:$H$2006,K434))),IF(INDEX(DMAV_Modell!$J$6:$J$2006,E434)="","",INDEX(DMAV_Modell!$J$6:$J$2006,E434)))</f>
        <v>CLASS</v>
      </c>
      <c r="R434" s="86" t="str" cm="1">
        <f t="array" ref="R434">IF(E434="",IF(K434="","",IF(INDEX(DMAV_Dienste!$G$6:$G$2006,K434)="","",INDEX(DMAV_Dienste!$G$6:$G$2006,K434))),IF(INDEX(DMAV_Modell!$I$6:$I$2006,E434)="","",INDEX(DMAV_Modell!$I$6:$I$2006,E434)))</f>
        <v>Grundstuecke</v>
      </c>
      <c r="S434" s="86" t="str" cm="1">
        <f t="array" ref="S434">IF(E434="",IF(K434="","",IF(INDEX(DMAV_Dienste!$I$6:$I$2006,K434)="","",INDEX(DMAV_Dienste!$I$6:$I$2006,K434))),IF(INDEX(DMAV_Modell!$K$6:$K$2006,E434)="","",INDEX(DMAV_Modell!$K$6:$K$2006,E434)))</f>
        <v>Grenzpunkt</v>
      </c>
      <c r="T434" s="86" t="str" cm="1">
        <f t="array" ref="T434">IF(E434="",IF(K434="","",IF(INDEX(DMAV_Dienste!$L$6:$L$2006,K434)="","",INDEX(DMAV_Dienste!$L$6:$L$2006,K434))),IF(INDEX(DMAV_Modell!$N$6:$N$2006,E434)="","",INDEX(DMAV_Modell!$N$6:$N$2006,E434)))</f>
        <v>Lagegenauigkeit</v>
      </c>
      <c r="U434" s="87" t="str" cm="1">
        <f t="array" aca="1" ref="U434" ca="1">IF(AND(F434="",L434=""),"",HYPERLINK("#"&amp;RIGHT(CELL("dateiname"),LEN(CELL("dateiname"))-FIND("]",CELL("dateiname")))&amp;"!"&amp;CELL("adresse",OFFSET($F$6,MATCH(IF(F434="",L434,F434),$E$6:$E$2000,0)-1,4)),"STRUCT"))</f>
        <v/>
      </c>
      <c r="V434" s="88" t="str" cm="1">
        <f t="array" aca="1" ref="V434" ca="1">IF(AND(G434="",M434=""),"",HYPERLINK("#"&amp;RIGHT(CELL("dateiname"),LEN(CELL("dateiname"))-FIND("]",CELL("dateiname")))&amp;"!"&amp;CELL("adresse",OFFSET($G$6,MATCH(IF(G434="",M434,G434),$E$6:$E$2000,0)-1,3)),"SUBSTRUCT"))</f>
        <v/>
      </c>
      <c r="X434" s="104"/>
      <c r="Z434" s="117"/>
      <c r="AA434" s="118"/>
      <c r="AB434" s="119"/>
      <c r="AC434" s="120"/>
      <c r="AE434" s="109" t="s">
        <v>3712</v>
      </c>
      <c r="AF434" s="110" t="s">
        <v>1862</v>
      </c>
      <c r="AG434" s="111" t="s">
        <v>3597</v>
      </c>
      <c r="AH434" s="112" t="s">
        <v>3923</v>
      </c>
      <c r="AJ434" s="101"/>
      <c r="AL434" s="68" t="str" cm="1">
        <f t="array" aca="1" ref="AL434" ca="1">IF(N434="-","",HYPERLINK("#'DM01-AV-CH'!"&amp;RIGHT(CELL("adresse",OFFSET('DM01-AV-CH'!$G$6,N434-1,0)),LEN(CELL("adresse",OFFSET('DM01-AV-CH'!$G$6,N434-1,0)))-FIND("!",CELL("adresse",OFFSET('DM01-AV-CH'!$G$6,N434-1,0)))),"Modell"))</f>
        <v>Modell</v>
      </c>
      <c r="AM434" s="96" t="str" cm="1">
        <f t="array" ref="AM434">IF($N434="-","",IF(INDEX('DM01-AV-CH'!$G$6:$G$2006,$N434)="","",INDEX('DM01-AV-CH'!$G$6:$G$2006,$N434)))</f>
        <v>Liegenschaften</v>
      </c>
      <c r="AN434" s="97" t="str" cm="1">
        <f t="array" ref="AN434">IF($N434="-","",IF(INDEX('DM01-AV-CH'!$H$6:$H$2006,$N434)="","",INDEX('DM01-AV-CH'!$H$6:$H$2006,$N434)))</f>
        <v>Grenzpunkt</v>
      </c>
      <c r="AO434" s="98" t="str" cm="1">
        <f t="array" ref="AO434">IF($N434="-","",IF(INDEX('DM01-AV-CH'!$I$6:$I$2006,$N434)="","",INDEX('DM01-AV-CH'!$I$6:$I$2006,$N434)))</f>
        <v>LageGen</v>
      </c>
    </row>
    <row r="435" spans="1:41" ht="28.5" x14ac:dyDescent="0.25">
      <c r="A435" s="201">
        <v>430</v>
      </c>
      <c r="B435" s="148" t="str" cm="1">
        <f t="array" ref="B435">IF(A435="","",INDEX(Korrelation!$E$4:$E$2004,A435))</f>
        <v>232</v>
      </c>
      <c r="C435" s="148">
        <f t="shared" si="60"/>
        <v>0</v>
      </c>
      <c r="D435" s="148">
        <f t="shared" si="61"/>
        <v>0</v>
      </c>
      <c r="E435" s="148">
        <f t="shared" si="62"/>
        <v>232</v>
      </c>
      <c r="F435" s="148" t="str">
        <f t="shared" si="63"/>
        <v/>
      </c>
      <c r="G435" s="148" t="str">
        <f t="shared" si="64"/>
        <v/>
      </c>
      <c r="H435" s="148" t="str" cm="1">
        <f t="array" ref="H435">IF(A435="","",INDEX(Korrelation!$F$4:$F$2004,A435))</f>
        <v>-</v>
      </c>
      <c r="I435" s="148">
        <f t="shared" si="65"/>
        <v>0</v>
      </c>
      <c r="J435" s="148">
        <f t="shared" si="66"/>
        <v>0</v>
      </c>
      <c r="K435" s="148" t="str">
        <f t="shared" si="67"/>
        <v/>
      </c>
      <c r="L435" s="148" t="str">
        <f t="shared" si="68"/>
        <v/>
      </c>
      <c r="M435" s="148" t="str">
        <f t="shared" si="69"/>
        <v/>
      </c>
      <c r="N435" s="148" cm="1">
        <f t="array" ref="N435">IF(A435="","",INDEX(Korrelation!$G$4:$G$2004,A435))</f>
        <v>432</v>
      </c>
      <c r="O435" s="148"/>
      <c r="P435" s="68" t="str" cm="1">
        <f t="array" aca="1" ref="P435" ca="1">IF(E435="",IF(K435="","",HYPERLINK("#DMAV_Dienste!"&amp;RIGHT(CELL("adresse",OFFSET(DMAV_Dienste!$E$6,K435-1,0)),LEN(CELL("adresse",OFFSET(DMAV_Dienste!$E$6,K435-1,0)))-FIND("!",CELL("adresse",OFFSET(DMAV_Dienste!$E$6,K435-1,0)))),"Dienst")),HYPERLINK("#DMAV_Modell!"&amp;RIGHT(CELL("adresse",OFFSET(DMAV_Modell!$G$6,E435-1,0)),LEN(CELL("adresse",OFFSET(DMAV_Modell!$G$6,E435-1,0)))-FIND("!",CELL("adresse",OFFSET(DMAV_Modell!$G$6,E435-1,0)))),"Modell"))</f>
        <v>Modell</v>
      </c>
      <c r="Q435" s="85" t="str" cm="1">
        <f t="array" ref="Q435">IF(E435="",IF(K435="","",IF(INDEX(DMAV_Dienste!$H$6:$H$2006,K435)="","",INDEX(DMAV_Dienste!$H$6:$H$2006,K435))),IF(INDEX(DMAV_Modell!$J$6:$J$2006,E435)="","",INDEX(DMAV_Modell!$J$6:$J$2006,E435)))</f>
        <v>CLASS</v>
      </c>
      <c r="R435" s="86" t="str" cm="1">
        <f t="array" ref="R435">IF(E435="",IF(K435="","",IF(INDEX(DMAV_Dienste!$G$6:$G$2006,K435)="","",INDEX(DMAV_Dienste!$G$6:$G$2006,K435))),IF(INDEX(DMAV_Modell!$I$6:$I$2006,E435)="","",INDEX(DMAV_Modell!$I$6:$I$2006,E435)))</f>
        <v>Grundstuecke</v>
      </c>
      <c r="S435" s="86" t="str" cm="1">
        <f t="array" ref="S435">IF(E435="",IF(K435="","",IF(INDEX(DMAV_Dienste!$I$6:$I$2006,K435)="","",INDEX(DMAV_Dienste!$I$6:$I$2006,K435))),IF(INDEX(DMAV_Modell!$K$6:$K$2006,E435)="","",INDEX(DMAV_Modell!$K$6:$K$2006,E435)))</f>
        <v>Grenzpunkt</v>
      </c>
      <c r="T435" s="86" t="str" cm="1">
        <f t="array" ref="T435">IF(E435="",IF(K435="","",IF(INDEX(DMAV_Dienste!$L$6:$L$2006,K435)="","",INDEX(DMAV_Dienste!$L$6:$L$2006,K435))),IF(INDEX(DMAV_Modell!$N$6:$N$2006,E435)="","",INDEX(DMAV_Modell!$N$6:$N$2006,E435)))</f>
        <v>IstLagezuverlaessig</v>
      </c>
      <c r="U435" s="87" t="str" cm="1">
        <f t="array" aca="1" ref="U435" ca="1">IF(AND(F435="",L435=""),"",HYPERLINK("#"&amp;RIGHT(CELL("dateiname"),LEN(CELL("dateiname"))-FIND("]",CELL("dateiname")))&amp;"!"&amp;CELL("adresse",OFFSET($F$6,MATCH(IF(F435="",L435,F435),$E$6:$E$2000,0)-1,4)),"STRUCT"))</f>
        <v/>
      </c>
      <c r="V435" s="88" t="str" cm="1">
        <f t="array" aca="1" ref="V435" ca="1">IF(AND(G435="",M435=""),"",HYPERLINK("#"&amp;RIGHT(CELL("dateiname"),LEN(CELL("dateiname"))-FIND("]",CELL("dateiname")))&amp;"!"&amp;CELL("adresse",OFFSET($G$6,MATCH(IF(G435="",M435,G435),$E$6:$E$2000,0)-1,3)),"SUBSTRUCT"))</f>
        <v/>
      </c>
      <c r="X435" s="104"/>
      <c r="Z435" s="117"/>
      <c r="AA435" s="118"/>
      <c r="AB435" s="119"/>
      <c r="AC435" s="120"/>
      <c r="AE435" s="109" t="s">
        <v>3712</v>
      </c>
      <c r="AF435" s="110" t="s">
        <v>1862</v>
      </c>
      <c r="AG435" s="111" t="s">
        <v>3598</v>
      </c>
      <c r="AH435" s="112" t="s">
        <v>3923</v>
      </c>
      <c r="AJ435" s="101"/>
      <c r="AL435" s="68" t="str" cm="1">
        <f t="array" aca="1" ref="AL435" ca="1">IF(N435="-","",HYPERLINK("#'DM01-AV-CH'!"&amp;RIGHT(CELL("adresse",OFFSET('DM01-AV-CH'!$G$6,N435-1,0)),LEN(CELL("adresse",OFFSET('DM01-AV-CH'!$G$6,N435-1,0)))-FIND("!",CELL("adresse",OFFSET('DM01-AV-CH'!$G$6,N435-1,0)))),"Modell"))</f>
        <v>Modell</v>
      </c>
      <c r="AM435" s="96" t="str" cm="1">
        <f t="array" ref="AM435">IF($N435="-","",IF(INDEX('DM01-AV-CH'!$G$6:$G$2006,$N435)="","",INDEX('DM01-AV-CH'!$G$6:$G$2006,$N435)))</f>
        <v>Liegenschaften</v>
      </c>
      <c r="AN435" s="97" t="str" cm="1">
        <f t="array" ref="AN435">IF($N435="-","",IF(INDEX('DM01-AV-CH'!$H$6:$H$2006,$N435)="","",INDEX('DM01-AV-CH'!$H$6:$H$2006,$N435)))</f>
        <v>Grenzpunkt</v>
      </c>
      <c r="AO435" s="98" t="str" cm="1">
        <f t="array" ref="AO435">IF($N435="-","",IF(INDEX('DM01-AV-CH'!$I$6:$I$2006,$N435)="","",INDEX('DM01-AV-CH'!$I$6:$I$2006,$N435)))</f>
        <v>LageZuv</v>
      </c>
    </row>
    <row r="436" spans="1:41" x14ac:dyDescent="0.25">
      <c r="A436" s="201">
        <v>431</v>
      </c>
      <c r="B436" s="148" t="str" cm="1">
        <f t="array" ref="B436">IF(A436="","",INDEX(Korrelation!$E$4:$E$2004,A436))</f>
        <v>233</v>
      </c>
      <c r="C436" s="148">
        <f t="shared" si="60"/>
        <v>0</v>
      </c>
      <c r="D436" s="148">
        <f t="shared" si="61"/>
        <v>0</v>
      </c>
      <c r="E436" s="148">
        <f t="shared" si="62"/>
        <v>233</v>
      </c>
      <c r="F436" s="148" t="str">
        <f t="shared" si="63"/>
        <v/>
      </c>
      <c r="G436" s="148" t="str">
        <f t="shared" si="64"/>
        <v/>
      </c>
      <c r="H436" s="148" t="str" cm="1">
        <f t="array" ref="H436">IF(A436="","",INDEX(Korrelation!$F$4:$F$2004,A436))</f>
        <v>-</v>
      </c>
      <c r="I436" s="148">
        <f t="shared" si="65"/>
        <v>0</v>
      </c>
      <c r="J436" s="148">
        <f t="shared" si="66"/>
        <v>0</v>
      </c>
      <c r="K436" s="148" t="str">
        <f t="shared" si="67"/>
        <v/>
      </c>
      <c r="L436" s="148" t="str">
        <f t="shared" si="68"/>
        <v/>
      </c>
      <c r="M436" s="148" t="str">
        <f t="shared" si="69"/>
        <v/>
      </c>
      <c r="N436" s="148" t="str" cm="1">
        <f t="array" ref="N436">IF(A436="","",INDEX(Korrelation!$G$4:$G$2004,A436))</f>
        <v>-</v>
      </c>
      <c r="O436" s="148"/>
      <c r="P436" s="68" t="str" cm="1">
        <f t="array" aca="1" ref="P436" ca="1">IF(E436="",IF(K436="","",HYPERLINK("#DMAV_Dienste!"&amp;RIGHT(CELL("adresse",OFFSET(DMAV_Dienste!$E$6,K436-1,0)),LEN(CELL("adresse",OFFSET(DMAV_Dienste!$E$6,K436-1,0)))-FIND("!",CELL("adresse",OFFSET(DMAV_Dienste!$E$6,K436-1,0)))),"Dienst")),HYPERLINK("#DMAV_Modell!"&amp;RIGHT(CELL("adresse",OFFSET(DMAV_Modell!$G$6,E436-1,0)),LEN(CELL("adresse",OFFSET(DMAV_Modell!$G$6,E436-1,0)))-FIND("!",CELL("adresse",OFFSET(DMAV_Modell!$G$6,E436-1,0)))),"Modell"))</f>
        <v>Modell</v>
      </c>
      <c r="Q436" s="85" t="str" cm="1">
        <f t="array" ref="Q436">IF(E436="",IF(K436="","",IF(INDEX(DMAV_Dienste!$H$6:$H$2006,K436)="","",INDEX(DMAV_Dienste!$H$6:$H$2006,K436))),IF(INDEX(DMAV_Modell!$J$6:$J$2006,E436)="","",INDEX(DMAV_Modell!$J$6:$J$2006,E436)))</f>
        <v>CLASS</v>
      </c>
      <c r="R436" s="86" t="str" cm="1">
        <f t="array" ref="R436">IF(E436="",IF(K436="","",IF(INDEX(DMAV_Dienste!$G$6:$G$2006,K436)="","",INDEX(DMAV_Dienste!$G$6:$G$2006,K436))),IF(INDEX(DMAV_Modell!$I$6:$I$2006,E436)="","",INDEX(DMAV_Modell!$I$6:$I$2006,E436)))</f>
        <v>Grundstuecke</v>
      </c>
      <c r="S436" s="86" t="str" cm="1">
        <f t="array" ref="S436">IF(E436="",IF(K436="","",IF(INDEX(DMAV_Dienste!$I$6:$I$2006,K436)="","",INDEX(DMAV_Dienste!$I$6:$I$2006,K436))),IF(INDEX(DMAV_Modell!$K$6:$K$2006,E436)="","",INDEX(DMAV_Modell!$K$6:$K$2006,E436)))</f>
        <v>Grenzpunkt</v>
      </c>
      <c r="T436" s="86" t="str" cm="1">
        <f t="array" ref="T436">IF(E436="",IF(K436="","",IF(INDEX(DMAV_Dienste!$L$6:$L$2006,K436)="","",INDEX(DMAV_Dienste!$L$6:$L$2006,K436))),IF(INDEX(DMAV_Modell!$N$6:$N$2006,E436)="","",INDEX(DMAV_Modell!$N$6:$N$2006,E436)))</f>
        <v>Hoehengenauigkeit</v>
      </c>
      <c r="U436" s="87" t="str" cm="1">
        <f t="array" aca="1" ref="U436" ca="1">IF(AND(F436="",L436=""),"",HYPERLINK("#"&amp;RIGHT(CELL("dateiname"),LEN(CELL("dateiname"))-FIND("]",CELL("dateiname")))&amp;"!"&amp;CELL("adresse",OFFSET($F$6,MATCH(IF(F436="",L436,F436),$E$6:$E$2000,0)-1,4)),"STRUCT"))</f>
        <v/>
      </c>
      <c r="V436" s="88" t="str" cm="1">
        <f t="array" aca="1" ref="V436" ca="1">IF(AND(G436="",M436=""),"",HYPERLINK("#"&amp;RIGHT(CELL("dateiname"),LEN(CELL("dateiname"))-FIND("]",CELL("dateiname")))&amp;"!"&amp;CELL("adresse",OFFSET($G$6,MATCH(IF(G436="",M436,G436),$E$6:$E$2000,0)-1,3)),"SUBSTRUCT"))</f>
        <v/>
      </c>
      <c r="X436" s="104"/>
      <c r="Z436" s="117"/>
      <c r="AA436" s="118"/>
      <c r="AB436" s="119"/>
      <c r="AC436" s="120"/>
      <c r="AE436" s="109"/>
      <c r="AF436" s="110"/>
      <c r="AG436" s="111"/>
      <c r="AH436" s="112"/>
      <c r="AJ436" s="101"/>
      <c r="AL436" s="68" t="str" cm="1">
        <f t="array" aca="1" ref="AL436" ca="1">IF(N436="-","",HYPERLINK("#'DM01-AV-CH'!"&amp;RIGHT(CELL("adresse",OFFSET('DM01-AV-CH'!$G$6,N436-1,0)),LEN(CELL("adresse",OFFSET('DM01-AV-CH'!$G$6,N436-1,0)))-FIND("!",CELL("adresse",OFFSET('DM01-AV-CH'!$G$6,N436-1,0)))),"Modell"))</f>
        <v/>
      </c>
      <c r="AM436" s="96" t="str" cm="1">
        <f t="array" ref="AM436">IF($N436="-","",IF(INDEX('DM01-AV-CH'!$G$6:$G$2006,$N436)="","",INDEX('DM01-AV-CH'!$G$6:$G$2006,$N436)))</f>
        <v/>
      </c>
      <c r="AN436" s="97" t="str" cm="1">
        <f t="array" ref="AN436">IF($N436="-","",IF(INDEX('DM01-AV-CH'!$H$6:$H$2006,$N436)="","",INDEX('DM01-AV-CH'!$H$6:$H$2006,$N436)))</f>
        <v/>
      </c>
      <c r="AO436" s="98" t="str" cm="1">
        <f t="array" ref="AO436">IF($N436="-","",IF(INDEX('DM01-AV-CH'!$I$6:$I$2006,$N436)="","",INDEX('DM01-AV-CH'!$I$6:$I$2006,$N436)))</f>
        <v/>
      </c>
    </row>
    <row r="437" spans="1:41" x14ac:dyDescent="0.25">
      <c r="A437" s="201">
        <v>432</v>
      </c>
      <c r="B437" s="148" t="str" cm="1">
        <f t="array" ref="B437">IF(A437="","",INDEX(Korrelation!$E$4:$E$2004,A437))</f>
        <v>234</v>
      </c>
      <c r="C437" s="148">
        <f t="shared" si="60"/>
        <v>0</v>
      </c>
      <c r="D437" s="148">
        <f t="shared" si="61"/>
        <v>0</v>
      </c>
      <c r="E437" s="148">
        <f t="shared" si="62"/>
        <v>234</v>
      </c>
      <c r="F437" s="148" t="str">
        <f t="shared" si="63"/>
        <v/>
      </c>
      <c r="G437" s="148" t="str">
        <f t="shared" si="64"/>
        <v/>
      </c>
      <c r="H437" s="148" t="str" cm="1">
        <f t="array" ref="H437">IF(A437="","",INDEX(Korrelation!$F$4:$F$2004,A437))</f>
        <v>-</v>
      </c>
      <c r="I437" s="148">
        <f t="shared" si="65"/>
        <v>0</v>
      </c>
      <c r="J437" s="148">
        <f t="shared" si="66"/>
        <v>0</v>
      </c>
      <c r="K437" s="148" t="str">
        <f t="shared" si="67"/>
        <v/>
      </c>
      <c r="L437" s="148" t="str">
        <f t="shared" si="68"/>
        <v/>
      </c>
      <c r="M437" s="148" t="str">
        <f t="shared" si="69"/>
        <v/>
      </c>
      <c r="N437" s="148" t="str" cm="1">
        <f t="array" ref="N437">IF(A437="","",INDEX(Korrelation!$G$4:$G$2004,A437))</f>
        <v>-</v>
      </c>
      <c r="O437" s="148"/>
      <c r="P437" s="68" t="str" cm="1">
        <f t="array" aca="1" ref="P437" ca="1">IF(E437="",IF(K437="","",HYPERLINK("#DMAV_Dienste!"&amp;RIGHT(CELL("adresse",OFFSET(DMAV_Dienste!$E$6,K437-1,0)),LEN(CELL("adresse",OFFSET(DMAV_Dienste!$E$6,K437-1,0)))-FIND("!",CELL("adresse",OFFSET(DMAV_Dienste!$E$6,K437-1,0)))),"Dienst")),HYPERLINK("#DMAV_Modell!"&amp;RIGHT(CELL("adresse",OFFSET(DMAV_Modell!$G$6,E437-1,0)),LEN(CELL("adresse",OFFSET(DMAV_Modell!$G$6,E437-1,0)))-FIND("!",CELL("adresse",OFFSET(DMAV_Modell!$G$6,E437-1,0)))),"Modell"))</f>
        <v>Modell</v>
      </c>
      <c r="Q437" s="85" t="str" cm="1">
        <f t="array" ref="Q437">IF(E437="",IF(K437="","",IF(INDEX(DMAV_Dienste!$H$6:$H$2006,K437)="","",INDEX(DMAV_Dienste!$H$6:$H$2006,K437))),IF(INDEX(DMAV_Modell!$J$6:$J$2006,E437)="","",INDEX(DMAV_Modell!$J$6:$J$2006,E437)))</f>
        <v>CLASS</v>
      </c>
      <c r="R437" s="86" t="str" cm="1">
        <f t="array" ref="R437">IF(E437="",IF(K437="","",IF(INDEX(DMAV_Dienste!$G$6:$G$2006,K437)="","",INDEX(DMAV_Dienste!$G$6:$G$2006,K437))),IF(INDEX(DMAV_Modell!$I$6:$I$2006,E437)="","",INDEX(DMAV_Modell!$I$6:$I$2006,E437)))</f>
        <v>Grundstuecke</v>
      </c>
      <c r="S437" s="86" t="str" cm="1">
        <f t="array" ref="S437">IF(E437="",IF(K437="","",IF(INDEX(DMAV_Dienste!$I$6:$I$2006,K437)="","",INDEX(DMAV_Dienste!$I$6:$I$2006,K437))),IF(INDEX(DMAV_Modell!$K$6:$K$2006,E437)="","",INDEX(DMAV_Modell!$K$6:$K$2006,E437)))</f>
        <v>Grenzpunkt</v>
      </c>
      <c r="T437" s="86" t="str" cm="1">
        <f t="array" ref="T437">IF(E437="",IF(K437="","",IF(INDEX(DMAV_Dienste!$L$6:$L$2006,K437)="","",INDEX(DMAV_Dienste!$L$6:$L$2006,K437))),IF(INDEX(DMAV_Modell!$N$6:$N$2006,E437)="","",INDEX(DMAV_Modell!$N$6:$N$2006,E437)))</f>
        <v>IstHoehenzuverlaessig</v>
      </c>
      <c r="U437" s="87" t="str" cm="1">
        <f t="array" aca="1" ref="U437" ca="1">IF(AND(F437="",L437=""),"",HYPERLINK("#"&amp;RIGHT(CELL("dateiname"),LEN(CELL("dateiname"))-FIND("]",CELL("dateiname")))&amp;"!"&amp;CELL("adresse",OFFSET($F$6,MATCH(IF(F437="",L437,F437),$E$6:$E$2000,0)-1,4)),"STRUCT"))</f>
        <v/>
      </c>
      <c r="V437" s="88" t="str" cm="1">
        <f t="array" aca="1" ref="V437" ca="1">IF(AND(G437="",M437=""),"",HYPERLINK("#"&amp;RIGHT(CELL("dateiname"),LEN(CELL("dateiname"))-FIND("]",CELL("dateiname")))&amp;"!"&amp;CELL("adresse",OFFSET($G$6,MATCH(IF(G437="",M437,G437),$E$6:$E$2000,0)-1,3)),"SUBSTRUCT"))</f>
        <v/>
      </c>
      <c r="X437" s="104"/>
      <c r="Z437" s="117"/>
      <c r="AA437" s="118"/>
      <c r="AB437" s="119"/>
      <c r="AC437" s="120"/>
      <c r="AE437" s="109"/>
      <c r="AF437" s="110"/>
      <c r="AG437" s="111"/>
      <c r="AH437" s="112"/>
      <c r="AJ437" s="101"/>
      <c r="AL437" s="68" t="str" cm="1">
        <f t="array" aca="1" ref="AL437" ca="1">IF(N437="-","",HYPERLINK("#'DM01-AV-CH'!"&amp;RIGHT(CELL("adresse",OFFSET('DM01-AV-CH'!$G$6,N437-1,0)),LEN(CELL("adresse",OFFSET('DM01-AV-CH'!$G$6,N437-1,0)))-FIND("!",CELL("adresse",OFFSET('DM01-AV-CH'!$G$6,N437-1,0)))),"Modell"))</f>
        <v/>
      </c>
      <c r="AM437" s="96" t="str" cm="1">
        <f t="array" ref="AM437">IF($N437="-","",IF(INDEX('DM01-AV-CH'!$G$6:$G$2006,$N437)="","",INDEX('DM01-AV-CH'!$G$6:$G$2006,$N437)))</f>
        <v/>
      </c>
      <c r="AN437" s="97" t="str" cm="1">
        <f t="array" ref="AN437">IF($N437="-","",IF(INDEX('DM01-AV-CH'!$H$6:$H$2006,$N437)="","",INDEX('DM01-AV-CH'!$H$6:$H$2006,$N437)))</f>
        <v/>
      </c>
      <c r="AO437" s="98" t="str" cm="1">
        <f t="array" ref="AO437">IF($N437="-","",IF(INDEX('DM01-AV-CH'!$I$6:$I$2006,$N437)="","",INDEX('DM01-AV-CH'!$I$6:$I$2006,$N437)))</f>
        <v/>
      </c>
    </row>
    <row r="438" spans="1:41" ht="28.5" x14ac:dyDescent="0.25">
      <c r="A438" s="201">
        <v>433</v>
      </c>
      <c r="B438" s="148" t="str" cm="1">
        <f t="array" ref="B438">IF(A438="","",INDEX(Korrelation!$E$4:$E$2004,A438))</f>
        <v>235</v>
      </c>
      <c r="C438" s="148">
        <f t="shared" si="60"/>
        <v>0</v>
      </c>
      <c r="D438" s="148">
        <f t="shared" si="61"/>
        <v>0</v>
      </c>
      <c r="E438" s="148">
        <f t="shared" si="62"/>
        <v>235</v>
      </c>
      <c r="F438" s="148" t="str">
        <f t="shared" si="63"/>
        <v/>
      </c>
      <c r="G438" s="148" t="str">
        <f t="shared" si="64"/>
        <v/>
      </c>
      <c r="H438" s="148" t="str" cm="1">
        <f t="array" ref="H438">IF(A438="","",INDEX(Korrelation!$F$4:$F$2004,A438))</f>
        <v>-</v>
      </c>
      <c r="I438" s="148">
        <f t="shared" si="65"/>
        <v>0</v>
      </c>
      <c r="J438" s="148">
        <f t="shared" si="66"/>
        <v>0</v>
      </c>
      <c r="K438" s="148" t="str">
        <f t="shared" si="67"/>
        <v/>
      </c>
      <c r="L438" s="148" t="str">
        <f t="shared" si="68"/>
        <v/>
      </c>
      <c r="M438" s="148" t="str">
        <f t="shared" si="69"/>
        <v/>
      </c>
      <c r="N438" s="148" cm="1">
        <f t="array" ref="N438">IF(A438="","",INDEX(Korrelation!$G$4:$G$2004,A438))</f>
        <v>433</v>
      </c>
      <c r="O438" s="148"/>
      <c r="P438" s="68" t="str" cm="1">
        <f t="array" aca="1" ref="P438" ca="1">IF(E438="",IF(K438="","",HYPERLINK("#DMAV_Dienste!"&amp;RIGHT(CELL("adresse",OFFSET(DMAV_Dienste!$E$6,K438-1,0)),LEN(CELL("adresse",OFFSET(DMAV_Dienste!$E$6,K438-1,0)))-FIND("!",CELL("adresse",OFFSET(DMAV_Dienste!$E$6,K438-1,0)))),"Dienst")),HYPERLINK("#DMAV_Modell!"&amp;RIGHT(CELL("adresse",OFFSET(DMAV_Modell!$G$6,E438-1,0)),LEN(CELL("adresse",OFFSET(DMAV_Modell!$G$6,E438-1,0)))-FIND("!",CELL("adresse",OFFSET(DMAV_Modell!$G$6,E438-1,0)))),"Modell"))</f>
        <v>Modell</v>
      </c>
      <c r="Q438" s="85" t="str" cm="1">
        <f t="array" ref="Q438">IF(E438="",IF(K438="","",IF(INDEX(DMAV_Dienste!$H$6:$H$2006,K438)="","",INDEX(DMAV_Dienste!$H$6:$H$2006,K438))),IF(INDEX(DMAV_Modell!$J$6:$J$2006,E438)="","",INDEX(DMAV_Modell!$J$6:$J$2006,E438)))</f>
        <v>CLASS</v>
      </c>
      <c r="R438" s="86" t="str" cm="1">
        <f t="array" ref="R438">IF(E438="",IF(K438="","",IF(INDEX(DMAV_Dienste!$G$6:$G$2006,K438)="","",INDEX(DMAV_Dienste!$G$6:$G$2006,K438))),IF(INDEX(DMAV_Modell!$I$6:$I$2006,E438)="","",INDEX(DMAV_Modell!$I$6:$I$2006,E438)))</f>
        <v>Grundstuecke</v>
      </c>
      <c r="S438" s="86" t="str" cm="1">
        <f t="array" ref="S438">IF(E438="",IF(K438="","",IF(INDEX(DMAV_Dienste!$I$6:$I$2006,K438)="","",INDEX(DMAV_Dienste!$I$6:$I$2006,K438))),IF(INDEX(DMAV_Modell!$K$6:$K$2006,E438)="","",INDEX(DMAV_Modell!$K$6:$K$2006,E438)))</f>
        <v>Grenzpunkt</v>
      </c>
      <c r="T438" s="86" t="str" cm="1">
        <f t="array" ref="T438">IF(E438="",IF(K438="","",IF(INDEX(DMAV_Dienste!$L$6:$L$2006,K438)="","",INDEX(DMAV_Dienste!$L$6:$L$2006,K438))),IF(INDEX(DMAV_Modell!$N$6:$N$2006,E438)="","",INDEX(DMAV_Modell!$N$6:$N$2006,E438)))</f>
        <v>Punktzeichen</v>
      </c>
      <c r="U438" s="87" t="str" cm="1">
        <f t="array" aca="1" ref="U438" ca="1">IF(AND(F438="",L438=""),"",HYPERLINK("#"&amp;RIGHT(CELL("dateiname"),LEN(CELL("dateiname"))-FIND("]",CELL("dateiname")))&amp;"!"&amp;CELL("adresse",OFFSET($F$6,MATCH(IF(F438="",L438,F438),$E$6:$E$2000,0)-1,4)),"STRUCT"))</f>
        <v/>
      </c>
      <c r="V438" s="88" t="str" cm="1">
        <f t="array" aca="1" ref="V438" ca="1">IF(AND(G438="",M438=""),"",HYPERLINK("#"&amp;RIGHT(CELL("dateiname"),LEN(CELL("dateiname"))-FIND("]",CELL("dateiname")))&amp;"!"&amp;CELL("adresse",OFFSET($G$6,MATCH(IF(G438="",M438,G438),$E$6:$E$2000,0)-1,3)),"SUBSTRUCT"))</f>
        <v/>
      </c>
      <c r="X438" s="104"/>
      <c r="Z438" s="117"/>
      <c r="AA438" s="118"/>
      <c r="AB438" s="119"/>
      <c r="AC438" s="120"/>
      <c r="AE438" s="109" t="s">
        <v>3712</v>
      </c>
      <c r="AF438" s="110" t="s">
        <v>1862</v>
      </c>
      <c r="AG438" s="111" t="s">
        <v>3599</v>
      </c>
      <c r="AH438" s="112" t="s">
        <v>3923</v>
      </c>
      <c r="AJ438" s="101"/>
      <c r="AL438" s="68" t="str" cm="1">
        <f t="array" aca="1" ref="AL438" ca="1">IF(N438="-","",HYPERLINK("#'DM01-AV-CH'!"&amp;RIGHT(CELL("adresse",OFFSET('DM01-AV-CH'!$G$6,N438-1,0)),LEN(CELL("adresse",OFFSET('DM01-AV-CH'!$G$6,N438-1,0)))-FIND("!",CELL("adresse",OFFSET('DM01-AV-CH'!$G$6,N438-1,0)))),"Modell"))</f>
        <v>Modell</v>
      </c>
      <c r="AM438" s="96" t="str" cm="1">
        <f t="array" ref="AM438">IF($N438="-","",IF(INDEX('DM01-AV-CH'!$G$6:$G$2006,$N438)="","",INDEX('DM01-AV-CH'!$G$6:$G$2006,$N438)))</f>
        <v>Liegenschaften</v>
      </c>
      <c r="AN438" s="97" t="str" cm="1">
        <f t="array" ref="AN438">IF($N438="-","",IF(INDEX('DM01-AV-CH'!$H$6:$H$2006,$N438)="","",INDEX('DM01-AV-CH'!$H$6:$H$2006,$N438)))</f>
        <v>Grenzpunkt</v>
      </c>
      <c r="AO438" s="98" t="str" cm="1">
        <f t="array" ref="AO438">IF($N438="-","",IF(INDEX('DM01-AV-CH'!$I$6:$I$2006,$N438)="","",INDEX('DM01-AV-CH'!$I$6:$I$2006,$N438)))</f>
        <v>Punktzeichen</v>
      </c>
    </row>
    <row r="439" spans="1:41" x14ac:dyDescent="0.25">
      <c r="A439" s="201">
        <v>434</v>
      </c>
      <c r="B439" s="148" t="str" cm="1">
        <f t="array" ref="B439">IF(A439="","",INDEX(Korrelation!$E$4:$E$2004,A439))</f>
        <v>236</v>
      </c>
      <c r="C439" s="148">
        <f t="shared" si="60"/>
        <v>0</v>
      </c>
      <c r="D439" s="148">
        <f t="shared" si="61"/>
        <v>0</v>
      </c>
      <c r="E439" s="148">
        <f t="shared" si="62"/>
        <v>236</v>
      </c>
      <c r="F439" s="148" t="str">
        <f t="shared" si="63"/>
        <v/>
      </c>
      <c r="G439" s="148" t="str">
        <f t="shared" si="64"/>
        <v/>
      </c>
      <c r="H439" s="148" t="str" cm="1">
        <f t="array" ref="H439">IF(A439="","",INDEX(Korrelation!$F$4:$F$2004,A439))</f>
        <v>-</v>
      </c>
      <c r="I439" s="148">
        <f t="shared" si="65"/>
        <v>0</v>
      </c>
      <c r="J439" s="148">
        <f t="shared" si="66"/>
        <v>0</v>
      </c>
      <c r="K439" s="148" t="str">
        <f t="shared" si="67"/>
        <v/>
      </c>
      <c r="L439" s="148" t="str">
        <f t="shared" si="68"/>
        <v/>
      </c>
      <c r="M439" s="148" t="str">
        <f t="shared" si="69"/>
        <v/>
      </c>
      <c r="N439" s="148" t="str" cm="1">
        <f t="array" ref="N439">IF(A439="","",INDEX(Korrelation!$G$4:$G$2004,A439))</f>
        <v>-</v>
      </c>
      <c r="O439" s="148"/>
      <c r="P439" s="68" t="str" cm="1">
        <f t="array" aca="1" ref="P439" ca="1">IF(E439="",IF(K439="","",HYPERLINK("#DMAV_Dienste!"&amp;RIGHT(CELL("adresse",OFFSET(DMAV_Dienste!$E$6,K439-1,0)),LEN(CELL("adresse",OFFSET(DMAV_Dienste!$E$6,K439-1,0)))-FIND("!",CELL("adresse",OFFSET(DMAV_Dienste!$E$6,K439-1,0)))),"Dienst")),HYPERLINK("#DMAV_Modell!"&amp;RIGHT(CELL("adresse",OFFSET(DMAV_Modell!$G$6,E439-1,0)),LEN(CELL("adresse",OFFSET(DMAV_Modell!$G$6,E439-1,0)))-FIND("!",CELL("adresse",OFFSET(DMAV_Modell!$G$6,E439-1,0)))),"Modell"))</f>
        <v>Modell</v>
      </c>
      <c r="Q439" s="85" t="str" cm="1">
        <f t="array" ref="Q439">IF(E439="",IF(K439="","",IF(INDEX(DMAV_Dienste!$H$6:$H$2006,K439)="","",INDEX(DMAV_Dienste!$H$6:$H$2006,K439))),IF(INDEX(DMAV_Modell!$J$6:$J$2006,E439)="","",INDEX(DMAV_Modell!$J$6:$J$2006,E439)))</f>
        <v>CLASS</v>
      </c>
      <c r="R439" s="86" t="str" cm="1">
        <f t="array" ref="R439">IF(E439="",IF(K439="","",IF(INDEX(DMAV_Dienste!$G$6:$G$2006,K439)="","",INDEX(DMAV_Dienste!$G$6:$G$2006,K439))),IF(INDEX(DMAV_Modell!$I$6:$I$2006,E439)="","",INDEX(DMAV_Modell!$I$6:$I$2006,E439)))</f>
        <v>Grundstuecke</v>
      </c>
      <c r="S439" s="86" t="str" cm="1">
        <f t="array" ref="S439">IF(E439="",IF(K439="","",IF(INDEX(DMAV_Dienste!$I$6:$I$2006,K439)="","",INDEX(DMAV_Dienste!$I$6:$I$2006,K439))),IF(INDEX(DMAV_Modell!$K$6:$K$2006,E439)="","",INDEX(DMAV_Modell!$K$6:$K$2006,E439)))</f>
        <v>Grenzpunkt</v>
      </c>
      <c r="T439" s="86" t="str" cm="1">
        <f t="array" ref="T439">IF(E439="",IF(K439="","",IF(INDEX(DMAV_Dienste!$L$6:$L$2006,K439)="","",INDEX(DMAV_Dienste!$L$6:$L$2006,K439))),IF(INDEX(DMAV_Modell!$N$6:$N$2006,E439)="","",INDEX(DMAV_Modell!$N$6:$N$2006,E439)))</f>
        <v>IstHoheitsgrenzpunkt</v>
      </c>
      <c r="U439" s="87" t="str" cm="1">
        <f t="array" aca="1" ref="U439" ca="1">IF(AND(F439="",L439=""),"",HYPERLINK("#"&amp;RIGHT(CELL("dateiname"),LEN(CELL("dateiname"))-FIND("]",CELL("dateiname")))&amp;"!"&amp;CELL("adresse",OFFSET($F$6,MATCH(IF(F439="",L439,F439),$E$6:$E$2000,0)-1,4)),"STRUCT"))</f>
        <v/>
      </c>
      <c r="V439" s="88" t="str" cm="1">
        <f t="array" aca="1" ref="V439" ca="1">IF(AND(G439="",M439=""),"",HYPERLINK("#"&amp;RIGHT(CELL("dateiname"),LEN(CELL("dateiname"))-FIND("]",CELL("dateiname")))&amp;"!"&amp;CELL("adresse",OFFSET($G$6,MATCH(IF(G439="",M439,G439),$E$6:$E$2000,0)-1,3)),"SUBSTRUCT"))</f>
        <v/>
      </c>
      <c r="X439" s="104" t="s">
        <v>229</v>
      </c>
      <c r="Z439" s="117"/>
      <c r="AA439" s="118"/>
      <c r="AB439" s="119"/>
      <c r="AC439" s="120"/>
      <c r="AE439" s="109"/>
      <c r="AF439" s="110"/>
      <c r="AG439" s="111"/>
      <c r="AH439" s="112"/>
      <c r="AJ439" s="101"/>
      <c r="AL439" s="68" t="str" cm="1">
        <f t="array" aca="1" ref="AL439" ca="1">IF(N439="-","",HYPERLINK("#'DM01-AV-CH'!"&amp;RIGHT(CELL("adresse",OFFSET('DM01-AV-CH'!$G$6,N439-1,0)),LEN(CELL("adresse",OFFSET('DM01-AV-CH'!$G$6,N439-1,0)))-FIND("!",CELL("adresse",OFFSET('DM01-AV-CH'!$G$6,N439-1,0)))),"Modell"))</f>
        <v/>
      </c>
      <c r="AM439" s="96" t="str" cm="1">
        <f t="array" ref="AM439">IF($N439="-","",IF(INDEX('DM01-AV-CH'!$G$6:$G$2006,$N439)="","",INDEX('DM01-AV-CH'!$G$6:$G$2006,$N439)))</f>
        <v/>
      </c>
      <c r="AN439" s="97" t="str" cm="1">
        <f t="array" ref="AN439">IF($N439="-","",IF(INDEX('DM01-AV-CH'!$H$6:$H$2006,$N439)="","",INDEX('DM01-AV-CH'!$H$6:$H$2006,$N439)))</f>
        <v/>
      </c>
      <c r="AO439" s="98" t="str" cm="1">
        <f t="array" ref="AO439">IF($N439="-","",IF(INDEX('DM01-AV-CH'!$I$6:$I$2006,$N439)="","",INDEX('DM01-AV-CH'!$I$6:$I$2006,$N439)))</f>
        <v/>
      </c>
    </row>
    <row r="440" spans="1:41" ht="28.5" x14ac:dyDescent="0.25">
      <c r="A440" s="201">
        <v>435</v>
      </c>
      <c r="B440" s="148" t="str" cm="1">
        <f t="array" ref="B440">IF(A440="","",INDEX(Korrelation!$E$4:$E$2004,A440))</f>
        <v>237</v>
      </c>
      <c r="C440" s="148">
        <f t="shared" si="60"/>
        <v>0</v>
      </c>
      <c r="D440" s="148">
        <f t="shared" si="61"/>
        <v>0</v>
      </c>
      <c r="E440" s="148">
        <f t="shared" si="62"/>
        <v>237</v>
      </c>
      <c r="F440" s="148" t="str">
        <f t="shared" si="63"/>
        <v/>
      </c>
      <c r="G440" s="148" t="str">
        <f t="shared" si="64"/>
        <v/>
      </c>
      <c r="H440" s="148" t="str" cm="1">
        <f t="array" ref="H440">IF(A440="","",INDEX(Korrelation!$F$4:$F$2004,A440))</f>
        <v>-</v>
      </c>
      <c r="I440" s="148">
        <f t="shared" si="65"/>
        <v>0</v>
      </c>
      <c r="J440" s="148">
        <f t="shared" si="66"/>
        <v>0</v>
      </c>
      <c r="K440" s="148" t="str">
        <f t="shared" si="67"/>
        <v/>
      </c>
      <c r="L440" s="148" t="str">
        <f t="shared" si="68"/>
        <v/>
      </c>
      <c r="M440" s="148" t="str">
        <f t="shared" si="69"/>
        <v/>
      </c>
      <c r="N440" s="148" cm="1">
        <f t="array" ref="N440">IF(A440="","",INDEX(Korrelation!$G$4:$G$2004,A440))</f>
        <v>435</v>
      </c>
      <c r="O440" s="148"/>
      <c r="P440" s="68" t="str" cm="1">
        <f t="array" aca="1" ref="P440" ca="1">IF(E440="",IF(K440="","",HYPERLINK("#DMAV_Dienste!"&amp;RIGHT(CELL("adresse",OFFSET(DMAV_Dienste!$E$6,K440-1,0)),LEN(CELL("adresse",OFFSET(DMAV_Dienste!$E$6,K440-1,0)))-FIND("!",CELL("adresse",OFFSET(DMAV_Dienste!$E$6,K440-1,0)))),"Dienst")),HYPERLINK("#DMAV_Modell!"&amp;RIGHT(CELL("adresse",OFFSET(DMAV_Modell!$G$6,E440-1,0)),LEN(CELL("adresse",OFFSET(DMAV_Modell!$G$6,E440-1,0)))-FIND("!",CELL("adresse",OFFSET(DMAV_Modell!$G$6,E440-1,0)))),"Modell"))</f>
        <v>Modell</v>
      </c>
      <c r="Q440" s="85" t="str" cm="1">
        <f t="array" ref="Q440">IF(E440="",IF(K440="","",IF(INDEX(DMAV_Dienste!$H$6:$H$2006,K440)="","",INDEX(DMAV_Dienste!$H$6:$H$2006,K440))),IF(INDEX(DMAV_Modell!$J$6:$J$2006,E440)="","",INDEX(DMAV_Modell!$J$6:$J$2006,E440)))</f>
        <v>CLASS</v>
      </c>
      <c r="R440" s="86" t="str" cm="1">
        <f t="array" ref="R440">IF(E440="",IF(K440="","",IF(INDEX(DMAV_Dienste!$G$6:$G$2006,K440)="","",INDEX(DMAV_Dienste!$G$6:$G$2006,K440))),IF(INDEX(DMAV_Modell!$I$6:$I$2006,E440)="","",INDEX(DMAV_Modell!$I$6:$I$2006,E440)))</f>
        <v>Grundstuecke</v>
      </c>
      <c r="S440" s="86" t="str" cm="1">
        <f t="array" ref="S440">IF(E440="",IF(K440="","",IF(INDEX(DMAV_Dienste!$I$6:$I$2006,K440)="","",INDEX(DMAV_Dienste!$I$6:$I$2006,K440))),IF(INDEX(DMAV_Modell!$K$6:$K$2006,E440)="","",INDEX(DMAV_Modell!$K$6:$K$2006,E440)))</f>
        <v>Grenzpunkt</v>
      </c>
      <c r="T440" s="86" t="str" cm="1">
        <f t="array" ref="T440">IF(E440="",IF(K440="","",IF(INDEX(DMAV_Dienste!$L$6:$L$2006,K440)="","",INDEX(DMAV_Dienste!$L$6:$L$2006,K440))),IF(INDEX(DMAV_Modell!$N$6:$N$2006,E440)="","",INDEX(DMAV_Modell!$N$6:$N$2006,E440)))</f>
        <v>IstHoheitsgrenzsteinAlt</v>
      </c>
      <c r="U440" s="87" t="str" cm="1">
        <f t="array" aca="1" ref="U440" ca="1">IF(AND(F440="",L440=""),"",HYPERLINK("#"&amp;RIGHT(CELL("dateiname"),LEN(CELL("dateiname"))-FIND("]",CELL("dateiname")))&amp;"!"&amp;CELL("adresse",OFFSET($F$6,MATCH(IF(F440="",L440,F440),$E$6:$E$2000,0)-1,4)),"STRUCT"))</f>
        <v/>
      </c>
      <c r="V440" s="88" t="str" cm="1">
        <f t="array" aca="1" ref="V440" ca="1">IF(AND(G440="",M440=""),"",HYPERLINK("#"&amp;RIGHT(CELL("dateiname"),LEN(CELL("dateiname"))-FIND("]",CELL("dateiname")))&amp;"!"&amp;CELL("adresse",OFFSET($G$6,MATCH(IF(G440="",M440,G440),$E$6:$E$2000,0)-1,3)),"SUBSTRUCT"))</f>
        <v/>
      </c>
      <c r="X440" s="104" t="s">
        <v>3670</v>
      </c>
      <c r="Z440" s="117"/>
      <c r="AA440" s="118"/>
      <c r="AB440" s="119"/>
      <c r="AC440" s="120"/>
      <c r="AE440" s="109"/>
      <c r="AF440" s="110"/>
      <c r="AG440" s="111"/>
      <c r="AH440" s="112"/>
      <c r="AJ440" s="101" t="s">
        <v>3600</v>
      </c>
      <c r="AL440" s="68" t="str" cm="1">
        <f t="array" aca="1" ref="AL440" ca="1">IF(N440="-","",HYPERLINK("#'DM01-AV-CH'!"&amp;RIGHT(CELL("adresse",OFFSET('DM01-AV-CH'!$G$6,N440-1,0)),LEN(CELL("adresse",OFFSET('DM01-AV-CH'!$G$6,N440-1,0)))-FIND("!",CELL("adresse",OFFSET('DM01-AV-CH'!$G$6,N440-1,0)))),"Modell"))</f>
        <v>Modell</v>
      </c>
      <c r="AM440" s="96" t="str" cm="1">
        <f t="array" ref="AM440">IF($N440="-","",IF(INDEX('DM01-AV-CH'!$G$6:$G$2006,$N440)="","",INDEX('DM01-AV-CH'!$G$6:$G$2006,$N440)))</f>
        <v>Liegenschaften</v>
      </c>
      <c r="AN440" s="97" t="str" cm="1">
        <f t="array" ref="AN440">IF($N440="-","",IF(INDEX('DM01-AV-CH'!$H$6:$H$2006,$N440)="","",INDEX('DM01-AV-CH'!$H$6:$H$2006,$N440)))</f>
        <v>Grenzpunkt</v>
      </c>
      <c r="AO440" s="98" t="str" cm="1">
        <f t="array" ref="AO440">IF($N440="-","",IF(INDEX('DM01-AV-CH'!$I$6:$I$2006,$N440)="","",INDEX('DM01-AV-CH'!$I$6:$I$2006,$N440)))</f>
        <v>HoheitsgrenzsteinAlt</v>
      </c>
    </row>
    <row r="441" spans="1:41" ht="28.5" x14ac:dyDescent="0.25">
      <c r="A441" s="201">
        <v>436</v>
      </c>
      <c r="B441" s="148" t="str" cm="1">
        <f t="array" ref="B441">IF(A441="","",INDEX(Korrelation!$E$4:$E$2004,A441))</f>
        <v>238</v>
      </c>
      <c r="C441" s="148">
        <f t="shared" si="60"/>
        <v>0</v>
      </c>
      <c r="D441" s="148">
        <f t="shared" si="61"/>
        <v>0</v>
      </c>
      <c r="E441" s="148">
        <f t="shared" si="62"/>
        <v>238</v>
      </c>
      <c r="F441" s="148" t="str">
        <f t="shared" si="63"/>
        <v/>
      </c>
      <c r="G441" s="148" t="str">
        <f t="shared" si="64"/>
        <v/>
      </c>
      <c r="H441" s="148" t="str" cm="1">
        <f t="array" ref="H441">IF(A441="","",INDEX(Korrelation!$F$4:$F$2004,A441))</f>
        <v>-</v>
      </c>
      <c r="I441" s="148">
        <f t="shared" si="65"/>
        <v>0</v>
      </c>
      <c r="J441" s="148">
        <f t="shared" si="66"/>
        <v>0</v>
      </c>
      <c r="K441" s="148" t="str">
        <f t="shared" si="67"/>
        <v/>
      </c>
      <c r="L441" s="148" t="str">
        <f t="shared" si="68"/>
        <v/>
      </c>
      <c r="M441" s="148" t="str">
        <f t="shared" si="69"/>
        <v/>
      </c>
      <c r="N441" s="148" cm="1">
        <f t="array" ref="N441">IF(A441="","",INDEX(Korrelation!$G$4:$G$2004,A441))</f>
        <v>434</v>
      </c>
      <c r="O441" s="148"/>
      <c r="P441" s="68" t="str" cm="1">
        <f t="array" aca="1" ref="P441" ca="1">IF(E441="",IF(K441="","",HYPERLINK("#DMAV_Dienste!"&amp;RIGHT(CELL("adresse",OFFSET(DMAV_Dienste!$E$6,K441-1,0)),LEN(CELL("adresse",OFFSET(DMAV_Dienste!$E$6,K441-1,0)))-FIND("!",CELL("adresse",OFFSET(DMAV_Dienste!$E$6,K441-1,0)))),"Dienst")),HYPERLINK("#DMAV_Modell!"&amp;RIGHT(CELL("adresse",OFFSET(DMAV_Modell!$G$6,E441-1,0)),LEN(CELL("adresse",OFFSET(DMAV_Modell!$G$6,E441-1,0)))-FIND("!",CELL("adresse",OFFSET(DMAV_Modell!$G$6,E441-1,0)))),"Modell"))</f>
        <v>Modell</v>
      </c>
      <c r="Q441" s="85" t="str" cm="1">
        <f t="array" ref="Q441">IF(E441="",IF(K441="","",IF(INDEX(DMAV_Dienste!$H$6:$H$2006,K441)="","",INDEX(DMAV_Dienste!$H$6:$H$2006,K441))),IF(INDEX(DMAV_Modell!$J$6:$J$2006,E441)="","",INDEX(DMAV_Modell!$J$6:$J$2006,E441)))</f>
        <v>CLASS</v>
      </c>
      <c r="R441" s="86" t="str" cm="1">
        <f t="array" ref="R441">IF(E441="",IF(K441="","",IF(INDEX(DMAV_Dienste!$G$6:$G$2006,K441)="","",INDEX(DMAV_Dienste!$G$6:$G$2006,K441))),IF(INDEX(DMAV_Modell!$I$6:$I$2006,E441)="","",INDEX(DMAV_Modell!$I$6:$I$2006,E441)))</f>
        <v>Grundstuecke</v>
      </c>
      <c r="S441" s="86" t="str" cm="1">
        <f t="array" ref="S441">IF(E441="",IF(K441="","",IF(INDEX(DMAV_Dienste!$I$6:$I$2006,K441)="","",INDEX(DMAV_Dienste!$I$6:$I$2006,K441))),IF(INDEX(DMAV_Modell!$K$6:$K$2006,E441)="","",INDEX(DMAV_Modell!$K$6:$K$2006,E441)))</f>
        <v>Grenzpunkt</v>
      </c>
      <c r="T441" s="86" t="str" cm="1">
        <f t="array" ref="T441">IF(E441="",IF(K441="","",IF(INDEX(DMAV_Dienste!$L$6:$L$2006,K441)="","",INDEX(DMAV_Dienste!$L$6:$L$2006,K441))),IF(INDEX(DMAV_Modell!$N$6:$N$2006,E441)="","",INDEX(DMAV_Modell!$N$6:$N$2006,E441)))</f>
        <v>IstExaktDefiniert</v>
      </c>
      <c r="U441" s="87" t="str" cm="1">
        <f t="array" aca="1" ref="U441" ca="1">IF(AND(F441="",L441=""),"",HYPERLINK("#"&amp;RIGHT(CELL("dateiname"),LEN(CELL("dateiname"))-FIND("]",CELL("dateiname")))&amp;"!"&amp;CELL("adresse",OFFSET($F$6,MATCH(IF(F441="",L441,F441),$E$6:$E$2000,0)-1,4)),"STRUCT"))</f>
        <v/>
      </c>
      <c r="V441" s="88" t="str" cm="1">
        <f t="array" aca="1" ref="V441" ca="1">IF(AND(G441="",M441=""),"",HYPERLINK("#"&amp;RIGHT(CELL("dateiname"),LEN(CELL("dateiname"))-FIND("]",CELL("dateiname")))&amp;"!"&amp;CELL("adresse",OFFSET($G$6,MATCH(IF(G441="",M441,G441),$E$6:$E$2000,0)-1,3)),"SUBSTRUCT"))</f>
        <v/>
      </c>
      <c r="X441" s="104" t="s">
        <v>3706</v>
      </c>
      <c r="Z441" s="117"/>
      <c r="AA441" s="118"/>
      <c r="AB441" s="119"/>
      <c r="AC441" s="120"/>
      <c r="AE441" s="109" t="s">
        <v>3712</v>
      </c>
      <c r="AF441" s="110" t="s">
        <v>1862</v>
      </c>
      <c r="AG441" s="111" t="s">
        <v>3601</v>
      </c>
      <c r="AH441" s="112" t="s">
        <v>3923</v>
      </c>
      <c r="AJ441" s="101" t="s">
        <v>3707</v>
      </c>
      <c r="AL441" s="68" t="str" cm="1">
        <f t="array" aca="1" ref="AL441" ca="1">IF(N441="-","",HYPERLINK("#'DM01-AV-CH'!"&amp;RIGHT(CELL("adresse",OFFSET('DM01-AV-CH'!$G$6,N441-1,0)),LEN(CELL("adresse",OFFSET('DM01-AV-CH'!$G$6,N441-1,0)))-FIND("!",CELL("adresse",OFFSET('DM01-AV-CH'!$G$6,N441-1,0)))),"Modell"))</f>
        <v>Modell</v>
      </c>
      <c r="AM441" s="96" t="str" cm="1">
        <f t="array" ref="AM441">IF($N441="-","",IF(INDEX('DM01-AV-CH'!$G$6:$G$2006,$N441)="","",INDEX('DM01-AV-CH'!$G$6:$G$2006,$N441)))</f>
        <v>Liegenschaften</v>
      </c>
      <c r="AN441" s="97" t="str" cm="1">
        <f t="array" ref="AN441">IF($N441="-","",IF(INDEX('DM01-AV-CH'!$H$6:$H$2006,$N441)="","",INDEX('DM01-AV-CH'!$H$6:$H$2006,$N441)))</f>
        <v>Grenzpunkt</v>
      </c>
      <c r="AO441" s="98" t="str" cm="1">
        <f t="array" ref="AO441">IF($N441="-","",IF(INDEX('DM01-AV-CH'!$I$6:$I$2006,$N441)="","",INDEX('DM01-AV-CH'!$I$6:$I$2006,$N441)))</f>
        <v>ExaktDefiniert</v>
      </c>
    </row>
    <row r="442" spans="1:41" x14ac:dyDescent="0.25">
      <c r="A442" s="201">
        <v>437</v>
      </c>
      <c r="B442" s="148" t="str" cm="1">
        <f t="array" ref="B442">IF(A442="","",INDEX(Korrelation!$E$4:$E$2004,A442))</f>
        <v>-</v>
      </c>
      <c r="C442" s="148">
        <f t="shared" si="60"/>
        <v>0</v>
      </c>
      <c r="D442" s="148">
        <f t="shared" si="61"/>
        <v>0</v>
      </c>
      <c r="E442" s="148" t="str">
        <f t="shared" si="62"/>
        <v/>
      </c>
      <c r="F442" s="148" t="str">
        <f t="shared" si="63"/>
        <v/>
      </c>
      <c r="G442" s="148" t="str">
        <f t="shared" si="64"/>
        <v/>
      </c>
      <c r="H442" s="148" t="str" cm="1">
        <f t="array" ref="H442">IF(A442="","",INDEX(Korrelation!$F$4:$F$2004,A442))</f>
        <v>-</v>
      </c>
      <c r="I442" s="148">
        <f t="shared" si="65"/>
        <v>0</v>
      </c>
      <c r="J442" s="148">
        <f t="shared" si="66"/>
        <v>0</v>
      </c>
      <c r="K442" s="148" t="str">
        <f t="shared" si="67"/>
        <v/>
      </c>
      <c r="L442" s="148" t="str">
        <f t="shared" si="68"/>
        <v/>
      </c>
      <c r="M442" s="148" t="str">
        <f t="shared" si="69"/>
        <v/>
      </c>
      <c r="N442" s="148" t="str" cm="1">
        <f t="array" ref="N442">IF(A442="","",INDEX(Korrelation!$G$4:$G$2004,A442))</f>
        <v>-</v>
      </c>
      <c r="O442" s="148"/>
      <c r="P442" s="68" t="str" cm="1">
        <f t="array" aca="1" ref="P442" ca="1">IF(E442="",IF(K442="","",HYPERLINK("#DMAV_Dienste!"&amp;RIGHT(CELL("adresse",OFFSET(DMAV_Dienste!$E$6,K442-1,0)),LEN(CELL("adresse",OFFSET(DMAV_Dienste!$E$6,K442-1,0)))-FIND("!",CELL("adresse",OFFSET(DMAV_Dienste!$E$6,K442-1,0)))),"Dienst")),HYPERLINK("#DMAV_Modell!"&amp;RIGHT(CELL("adresse",OFFSET(DMAV_Modell!$G$6,E442-1,0)),LEN(CELL("adresse",OFFSET(DMAV_Modell!$G$6,E442-1,0)))-FIND("!",CELL("adresse",OFFSET(DMAV_Modell!$G$6,E442-1,0)))),"Modell"))</f>
        <v/>
      </c>
      <c r="Q442" s="85" t="str" cm="1">
        <f t="array" ref="Q442">IF(E442="",IF(K442="","",IF(INDEX(DMAV_Dienste!$H$6:$H$2006,K442)="","",INDEX(DMAV_Dienste!$H$6:$H$2006,K442))),IF(INDEX(DMAV_Modell!$J$6:$J$2006,E442)="","",INDEX(DMAV_Modell!$J$6:$J$2006,E442)))</f>
        <v/>
      </c>
      <c r="R442" s="86" t="str" cm="1">
        <f t="array" ref="R442">IF(E442="",IF(K442="","",IF(INDEX(DMAV_Dienste!$G$6:$G$2006,K442)="","",INDEX(DMAV_Dienste!$G$6:$G$2006,K442))),IF(INDEX(DMAV_Modell!$I$6:$I$2006,E442)="","",INDEX(DMAV_Modell!$I$6:$I$2006,E442)))</f>
        <v/>
      </c>
      <c r="S442" s="86" t="str" cm="1">
        <f t="array" ref="S442">IF(E442="",IF(K442="","",IF(INDEX(DMAV_Dienste!$I$6:$I$2006,K442)="","",INDEX(DMAV_Dienste!$I$6:$I$2006,K442))),IF(INDEX(DMAV_Modell!$K$6:$K$2006,E442)="","",INDEX(DMAV_Modell!$K$6:$K$2006,E442)))</f>
        <v/>
      </c>
      <c r="T442" s="86" t="str" cm="1">
        <f t="array" ref="T442">IF(E442="",IF(K442="","",IF(INDEX(DMAV_Dienste!$L$6:$L$2006,K442)="","",INDEX(DMAV_Dienste!$L$6:$L$2006,K442))),IF(INDEX(DMAV_Modell!$N$6:$N$2006,E442)="","",INDEX(DMAV_Modell!$N$6:$N$2006,E442)))</f>
        <v/>
      </c>
      <c r="U442" s="87" t="str" cm="1">
        <f t="array" aca="1" ref="U442" ca="1">IF(AND(F442="",L442=""),"",HYPERLINK("#"&amp;RIGHT(CELL("dateiname"),LEN(CELL("dateiname"))-FIND("]",CELL("dateiname")))&amp;"!"&amp;CELL("adresse",OFFSET($F$6,MATCH(IF(F442="",L442,F442),$E$6:$E$2000,0)-1,4)),"STRUCT"))</f>
        <v/>
      </c>
      <c r="V442" s="88" t="str" cm="1">
        <f t="array" aca="1" ref="V442" ca="1">IF(AND(G442="",M442=""),"",HYPERLINK("#"&amp;RIGHT(CELL("dateiname"),LEN(CELL("dateiname"))-FIND("]",CELL("dateiname")))&amp;"!"&amp;CELL("adresse",OFFSET($G$6,MATCH(IF(G442="",M442,G442),$E$6:$E$2000,0)-1,3)),"SUBSTRUCT"))</f>
        <v/>
      </c>
      <c r="X442" s="104"/>
      <c r="Z442" s="117"/>
      <c r="AA442" s="118"/>
      <c r="AB442" s="119"/>
      <c r="AC442" s="120"/>
      <c r="AE442" s="109"/>
      <c r="AF442" s="110"/>
      <c r="AG442" s="111"/>
      <c r="AH442" s="112"/>
      <c r="AJ442" s="101"/>
      <c r="AL442" s="68" t="str" cm="1">
        <f t="array" aca="1" ref="AL442" ca="1">IF(N442="-","",HYPERLINK("#'DM01-AV-CH'!"&amp;RIGHT(CELL("adresse",OFFSET('DM01-AV-CH'!$G$6,N442-1,0)),LEN(CELL("adresse",OFFSET('DM01-AV-CH'!$G$6,N442-1,0)))-FIND("!",CELL("adresse",OFFSET('DM01-AV-CH'!$G$6,N442-1,0)))),"Modell"))</f>
        <v/>
      </c>
      <c r="AM442" s="96" t="str" cm="1">
        <f t="array" ref="AM442">IF($N442="-","",IF(INDEX('DM01-AV-CH'!$G$6:$G$2006,$N442)="","",INDEX('DM01-AV-CH'!$G$6:$G$2006,$N442)))</f>
        <v/>
      </c>
      <c r="AN442" s="97" t="str" cm="1">
        <f t="array" ref="AN442">IF($N442="-","",IF(INDEX('DM01-AV-CH'!$H$6:$H$2006,$N442)="","",INDEX('DM01-AV-CH'!$H$6:$H$2006,$N442)))</f>
        <v/>
      </c>
      <c r="AO442" s="98" t="str" cm="1">
        <f t="array" ref="AO442">IF($N442="-","",IF(INDEX('DM01-AV-CH'!$I$6:$I$2006,$N442)="","",INDEX('DM01-AV-CH'!$I$6:$I$2006,$N442)))</f>
        <v/>
      </c>
    </row>
    <row r="443" spans="1:41" x14ac:dyDescent="0.25">
      <c r="A443" s="201">
        <v>438</v>
      </c>
      <c r="B443" s="148" t="str" cm="1">
        <f t="array" ref="B443">IF(A443="","",INDEX(Korrelation!$E$4:$E$2004,A443))</f>
        <v>-</v>
      </c>
      <c r="C443" s="148">
        <f t="shared" si="60"/>
        <v>0</v>
      </c>
      <c r="D443" s="148">
        <f t="shared" si="61"/>
        <v>0</v>
      </c>
      <c r="E443" s="148" t="str">
        <f t="shared" si="62"/>
        <v/>
      </c>
      <c r="F443" s="148" t="str">
        <f t="shared" si="63"/>
        <v/>
      </c>
      <c r="G443" s="148" t="str">
        <f t="shared" si="64"/>
        <v/>
      </c>
      <c r="H443" s="148" t="str" cm="1">
        <f t="array" ref="H443">IF(A443="","",INDEX(Korrelation!$F$4:$F$2004,A443))</f>
        <v>-</v>
      </c>
      <c r="I443" s="148">
        <f t="shared" si="65"/>
        <v>0</v>
      </c>
      <c r="J443" s="148">
        <f t="shared" si="66"/>
        <v>0</v>
      </c>
      <c r="K443" s="148" t="str">
        <f t="shared" si="67"/>
        <v/>
      </c>
      <c r="L443" s="148" t="str">
        <f t="shared" si="68"/>
        <v/>
      </c>
      <c r="M443" s="148" t="str">
        <f t="shared" si="69"/>
        <v/>
      </c>
      <c r="N443" s="148" cm="1">
        <f t="array" ref="N443">IF(A443="","",INDEX(Korrelation!$G$4:$G$2004,A443))</f>
        <v>436</v>
      </c>
      <c r="O443" s="148"/>
      <c r="P443" s="68" t="str" cm="1">
        <f t="array" aca="1" ref="P443" ca="1">IF(E443="",IF(K443="","",HYPERLINK("#DMAV_Dienste!"&amp;RIGHT(CELL("adresse",OFFSET(DMAV_Dienste!$E$6,K443-1,0)),LEN(CELL("adresse",OFFSET(DMAV_Dienste!$E$6,K443-1,0)))-FIND("!",CELL("adresse",OFFSET(DMAV_Dienste!$E$6,K443-1,0)))),"Dienst")),HYPERLINK("#DMAV_Modell!"&amp;RIGHT(CELL("adresse",OFFSET(DMAV_Modell!$G$6,E443-1,0)),LEN(CELL("adresse",OFFSET(DMAV_Modell!$G$6,E443-1,0)))-FIND("!",CELL("adresse",OFFSET(DMAV_Modell!$G$6,E443-1,0)))),"Modell"))</f>
        <v/>
      </c>
      <c r="Q443" s="85" t="str" cm="1">
        <f t="array" ref="Q443">IF(E443="",IF(K443="","",IF(INDEX(DMAV_Dienste!$H$6:$H$2006,K443)="","",INDEX(DMAV_Dienste!$H$6:$H$2006,K443))),IF(INDEX(DMAV_Modell!$J$6:$J$2006,E443)="","",INDEX(DMAV_Modell!$J$6:$J$2006,E443)))</f>
        <v/>
      </c>
      <c r="R443" s="86" t="str" cm="1">
        <f t="array" ref="R443">IF(E443="",IF(K443="","",IF(INDEX(DMAV_Dienste!$G$6:$G$2006,K443)="","",INDEX(DMAV_Dienste!$G$6:$G$2006,K443))),IF(INDEX(DMAV_Modell!$I$6:$I$2006,E443)="","",INDEX(DMAV_Modell!$I$6:$I$2006,E443)))</f>
        <v/>
      </c>
      <c r="S443" s="86" t="str" cm="1">
        <f t="array" ref="S443">IF(E443="",IF(K443="","",IF(INDEX(DMAV_Dienste!$I$6:$I$2006,K443)="","",INDEX(DMAV_Dienste!$I$6:$I$2006,K443))),IF(INDEX(DMAV_Modell!$K$6:$K$2006,E443)="","",INDEX(DMAV_Modell!$K$6:$K$2006,E443)))</f>
        <v/>
      </c>
      <c r="T443" s="86" t="str" cm="1">
        <f t="array" ref="T443">IF(E443="",IF(K443="","",IF(INDEX(DMAV_Dienste!$L$6:$L$2006,K443)="","",INDEX(DMAV_Dienste!$L$6:$L$2006,K443))),IF(INDEX(DMAV_Modell!$N$6:$N$2006,E443)="","",INDEX(DMAV_Modell!$N$6:$N$2006,E443)))</f>
        <v/>
      </c>
      <c r="U443" s="87" t="str" cm="1">
        <f t="array" aca="1" ref="U443" ca="1">IF(AND(F443="",L443=""),"",HYPERLINK("#"&amp;RIGHT(CELL("dateiname"),LEN(CELL("dateiname"))-FIND("]",CELL("dateiname")))&amp;"!"&amp;CELL("adresse",OFFSET($F$6,MATCH(IF(F443="",L443,F443),$E$6:$E$2000,0)-1,4)),"STRUCT"))</f>
        <v/>
      </c>
      <c r="V443" s="88" t="str" cm="1">
        <f t="array" aca="1" ref="V443" ca="1">IF(AND(G443="",M443=""),"",HYPERLINK("#"&amp;RIGHT(CELL("dateiname"),LEN(CELL("dateiname"))-FIND("]",CELL("dateiname")))&amp;"!"&amp;CELL("adresse",OFFSET($G$6,MATCH(IF(G443="",M443,G443),$E$6:$E$2000,0)-1,3)),"SUBSTRUCT"))</f>
        <v/>
      </c>
      <c r="X443" s="104"/>
      <c r="Z443" s="117"/>
      <c r="AA443" s="118"/>
      <c r="AB443" s="119"/>
      <c r="AC443" s="120"/>
      <c r="AE443" s="109"/>
      <c r="AF443" s="110"/>
      <c r="AG443" s="111"/>
      <c r="AH443" s="112"/>
      <c r="AJ443" s="101"/>
      <c r="AL443" s="68" t="str" cm="1">
        <f t="array" aca="1" ref="AL443" ca="1">IF(N443="-","",HYPERLINK("#'DM01-AV-CH'!"&amp;RIGHT(CELL("adresse",OFFSET('DM01-AV-CH'!$G$6,N443-1,0)),LEN(CELL("adresse",OFFSET('DM01-AV-CH'!$G$6,N443-1,0)))-FIND("!",CELL("adresse",OFFSET('DM01-AV-CH'!$G$6,N443-1,0)))),"Modell"))</f>
        <v>Modell</v>
      </c>
      <c r="AM443" s="96" t="str" cm="1">
        <f t="array" ref="AM443">IF($N443="-","",IF(INDEX('DM01-AV-CH'!$G$6:$G$2006,$N443)="","",INDEX('DM01-AV-CH'!$G$6:$G$2006,$N443)))</f>
        <v>Liegenschaften</v>
      </c>
      <c r="AN443" s="97" t="str" cm="1">
        <f t="array" ref="AN443">IF($N443="-","",IF(INDEX('DM01-AV-CH'!$H$6:$H$2006,$N443)="","",INDEX('DM01-AV-CH'!$H$6:$H$2006,$N443)))</f>
        <v>GrenzpunktPos</v>
      </c>
      <c r="AO443" s="98" t="str" cm="1">
        <f t="array" ref="AO443">IF($N443="-","",IF(INDEX('DM01-AV-CH'!$I$6:$I$2006,$N443)="","",INDEX('DM01-AV-CH'!$I$6:$I$2006,$N443)))</f>
        <v>GrenzpunktPos_von</v>
      </c>
    </row>
    <row r="444" spans="1:41" x14ac:dyDescent="0.25">
      <c r="A444" s="201">
        <v>439</v>
      </c>
      <c r="B444" s="148" t="str" cm="1">
        <f t="array" ref="B444">IF(A444="","",INDEX(Korrelation!$E$4:$E$2004,A444))</f>
        <v>-</v>
      </c>
      <c r="C444" s="148">
        <f t="shared" si="60"/>
        <v>0</v>
      </c>
      <c r="D444" s="148">
        <f t="shared" si="61"/>
        <v>0</v>
      </c>
      <c r="E444" s="148" t="str">
        <f t="shared" si="62"/>
        <v/>
      </c>
      <c r="F444" s="148" t="str">
        <f t="shared" si="63"/>
        <v/>
      </c>
      <c r="G444" s="148" t="str">
        <f t="shared" si="64"/>
        <v/>
      </c>
      <c r="H444" s="148" t="str" cm="1">
        <f t="array" ref="H444">IF(A444="","",INDEX(Korrelation!$F$4:$F$2004,A444))</f>
        <v>-</v>
      </c>
      <c r="I444" s="148">
        <f t="shared" si="65"/>
        <v>0</v>
      </c>
      <c r="J444" s="148">
        <f t="shared" si="66"/>
        <v>0</v>
      </c>
      <c r="K444" s="148" t="str">
        <f t="shared" si="67"/>
        <v/>
      </c>
      <c r="L444" s="148" t="str">
        <f t="shared" si="68"/>
        <v/>
      </c>
      <c r="M444" s="148" t="str">
        <f t="shared" si="69"/>
        <v/>
      </c>
      <c r="N444" s="148" cm="1">
        <f t="array" ref="N444">IF(A444="","",INDEX(Korrelation!$G$4:$G$2004,A444))</f>
        <v>437</v>
      </c>
      <c r="O444" s="148"/>
      <c r="P444" s="68" t="str" cm="1">
        <f t="array" aca="1" ref="P444" ca="1">IF(E444="",IF(K444="","",HYPERLINK("#DMAV_Dienste!"&amp;RIGHT(CELL("adresse",OFFSET(DMAV_Dienste!$E$6,K444-1,0)),LEN(CELL("adresse",OFFSET(DMAV_Dienste!$E$6,K444-1,0)))-FIND("!",CELL("adresse",OFFSET(DMAV_Dienste!$E$6,K444-1,0)))),"Dienst")),HYPERLINK("#DMAV_Modell!"&amp;RIGHT(CELL("adresse",OFFSET(DMAV_Modell!$G$6,E444-1,0)),LEN(CELL("adresse",OFFSET(DMAV_Modell!$G$6,E444-1,0)))-FIND("!",CELL("adresse",OFFSET(DMAV_Modell!$G$6,E444-1,0)))),"Modell"))</f>
        <v/>
      </c>
      <c r="Q444" s="85" t="str" cm="1">
        <f t="array" ref="Q444">IF(E444="",IF(K444="","",IF(INDEX(DMAV_Dienste!$H$6:$H$2006,K444)="","",INDEX(DMAV_Dienste!$H$6:$H$2006,K444))),IF(INDEX(DMAV_Modell!$J$6:$J$2006,E444)="","",INDEX(DMAV_Modell!$J$6:$J$2006,E444)))</f>
        <v/>
      </c>
      <c r="R444" s="86" t="str" cm="1">
        <f t="array" ref="R444">IF(E444="",IF(K444="","",IF(INDEX(DMAV_Dienste!$G$6:$G$2006,K444)="","",INDEX(DMAV_Dienste!$G$6:$G$2006,K444))),IF(INDEX(DMAV_Modell!$I$6:$I$2006,E444)="","",INDEX(DMAV_Modell!$I$6:$I$2006,E444)))</f>
        <v/>
      </c>
      <c r="S444" s="86" t="str" cm="1">
        <f t="array" ref="S444">IF(E444="",IF(K444="","",IF(INDEX(DMAV_Dienste!$I$6:$I$2006,K444)="","",INDEX(DMAV_Dienste!$I$6:$I$2006,K444))),IF(INDEX(DMAV_Modell!$K$6:$K$2006,E444)="","",INDEX(DMAV_Modell!$K$6:$K$2006,E444)))</f>
        <v/>
      </c>
      <c r="T444" s="86" t="str" cm="1">
        <f t="array" ref="T444">IF(E444="",IF(K444="","",IF(INDEX(DMAV_Dienste!$L$6:$L$2006,K444)="","",INDEX(DMAV_Dienste!$L$6:$L$2006,K444))),IF(INDEX(DMAV_Modell!$N$6:$N$2006,E444)="","",INDEX(DMAV_Modell!$N$6:$N$2006,E444)))</f>
        <v/>
      </c>
      <c r="U444" s="87" t="str" cm="1">
        <f t="array" aca="1" ref="U444" ca="1">IF(AND(F444="",L444=""),"",HYPERLINK("#"&amp;RIGHT(CELL("dateiname"),LEN(CELL("dateiname"))-FIND("]",CELL("dateiname")))&amp;"!"&amp;CELL("adresse",OFFSET($F$6,MATCH(IF(F444="",L444,F444),$E$6:$E$2000,0)-1,4)),"STRUCT"))</f>
        <v/>
      </c>
      <c r="V444" s="88" t="str" cm="1">
        <f t="array" aca="1" ref="V444" ca="1">IF(AND(G444="",M444=""),"",HYPERLINK("#"&amp;RIGHT(CELL("dateiname"),LEN(CELL("dateiname"))-FIND("]",CELL("dateiname")))&amp;"!"&amp;CELL("adresse",OFFSET($G$6,MATCH(IF(G444="",M444,G444),$E$6:$E$2000,0)-1,3)),"SUBSTRUCT"))</f>
        <v/>
      </c>
      <c r="X444" s="104"/>
      <c r="Z444" s="117"/>
      <c r="AA444" s="118"/>
      <c r="AB444" s="119"/>
      <c r="AC444" s="120"/>
      <c r="AE444" s="109"/>
      <c r="AF444" s="110"/>
      <c r="AG444" s="111"/>
      <c r="AH444" s="112"/>
      <c r="AJ444" s="101"/>
      <c r="AL444" s="68" t="str" cm="1">
        <f t="array" aca="1" ref="AL444" ca="1">IF(N444="-","",HYPERLINK("#'DM01-AV-CH'!"&amp;RIGHT(CELL("adresse",OFFSET('DM01-AV-CH'!$G$6,N444-1,0)),LEN(CELL("adresse",OFFSET('DM01-AV-CH'!$G$6,N444-1,0)))-FIND("!",CELL("adresse",OFFSET('DM01-AV-CH'!$G$6,N444-1,0)))),"Modell"))</f>
        <v>Modell</v>
      </c>
      <c r="AM444" s="96" t="str" cm="1">
        <f t="array" ref="AM444">IF($N444="-","",IF(INDEX('DM01-AV-CH'!$G$6:$G$2006,$N444)="","",INDEX('DM01-AV-CH'!$G$6:$G$2006,$N444)))</f>
        <v>Liegenschaften</v>
      </c>
      <c r="AN444" s="97" t="str" cm="1">
        <f t="array" ref="AN444">IF($N444="-","",IF(INDEX('DM01-AV-CH'!$H$6:$H$2006,$N444)="","",INDEX('DM01-AV-CH'!$H$6:$H$2006,$N444)))</f>
        <v>GrenzpunktPos</v>
      </c>
      <c r="AO444" s="98" t="str" cm="1">
        <f t="array" ref="AO444">IF($N444="-","",IF(INDEX('DM01-AV-CH'!$I$6:$I$2006,$N444)="","",INDEX('DM01-AV-CH'!$I$6:$I$2006,$N444)))</f>
        <v>Pos</v>
      </c>
    </row>
    <row r="445" spans="1:41" x14ac:dyDescent="0.25">
      <c r="A445" s="201">
        <v>440</v>
      </c>
      <c r="B445" s="148" t="str" cm="1">
        <f t="array" ref="B445">IF(A445="","",INDEX(Korrelation!$E$4:$E$2004,A445))</f>
        <v>-</v>
      </c>
      <c r="C445" s="148">
        <f t="shared" si="60"/>
        <v>0</v>
      </c>
      <c r="D445" s="148">
        <f t="shared" si="61"/>
        <v>0</v>
      </c>
      <c r="E445" s="148" t="str">
        <f t="shared" si="62"/>
        <v/>
      </c>
      <c r="F445" s="148" t="str">
        <f t="shared" si="63"/>
        <v/>
      </c>
      <c r="G445" s="148" t="str">
        <f t="shared" si="64"/>
        <v/>
      </c>
      <c r="H445" s="148" t="str" cm="1">
        <f t="array" ref="H445">IF(A445="","",INDEX(Korrelation!$F$4:$F$2004,A445))</f>
        <v>-</v>
      </c>
      <c r="I445" s="148">
        <f t="shared" si="65"/>
        <v>0</v>
      </c>
      <c r="J445" s="148">
        <f t="shared" si="66"/>
        <v>0</v>
      </c>
      <c r="K445" s="148" t="str">
        <f t="shared" si="67"/>
        <v/>
      </c>
      <c r="L445" s="148" t="str">
        <f t="shared" si="68"/>
        <v/>
      </c>
      <c r="M445" s="148" t="str">
        <f t="shared" si="69"/>
        <v/>
      </c>
      <c r="N445" s="148" cm="1">
        <f t="array" ref="N445">IF(A445="","",INDEX(Korrelation!$G$4:$G$2004,A445))</f>
        <v>438</v>
      </c>
      <c r="O445" s="148"/>
      <c r="P445" s="68" t="str" cm="1">
        <f t="array" aca="1" ref="P445" ca="1">IF(E445="",IF(K445="","",HYPERLINK("#DMAV_Dienste!"&amp;RIGHT(CELL("adresse",OFFSET(DMAV_Dienste!$E$6,K445-1,0)),LEN(CELL("adresse",OFFSET(DMAV_Dienste!$E$6,K445-1,0)))-FIND("!",CELL("adresse",OFFSET(DMAV_Dienste!$E$6,K445-1,0)))),"Dienst")),HYPERLINK("#DMAV_Modell!"&amp;RIGHT(CELL("adresse",OFFSET(DMAV_Modell!$G$6,E445-1,0)),LEN(CELL("adresse",OFFSET(DMAV_Modell!$G$6,E445-1,0)))-FIND("!",CELL("adresse",OFFSET(DMAV_Modell!$G$6,E445-1,0)))),"Modell"))</f>
        <v/>
      </c>
      <c r="Q445" s="85" t="str" cm="1">
        <f t="array" ref="Q445">IF(E445="",IF(K445="","",IF(INDEX(DMAV_Dienste!$H$6:$H$2006,K445)="","",INDEX(DMAV_Dienste!$H$6:$H$2006,K445))),IF(INDEX(DMAV_Modell!$J$6:$J$2006,E445)="","",INDEX(DMAV_Modell!$J$6:$J$2006,E445)))</f>
        <v/>
      </c>
      <c r="R445" s="86" t="str" cm="1">
        <f t="array" ref="R445">IF(E445="",IF(K445="","",IF(INDEX(DMAV_Dienste!$G$6:$G$2006,K445)="","",INDEX(DMAV_Dienste!$G$6:$G$2006,K445))),IF(INDEX(DMAV_Modell!$I$6:$I$2006,E445)="","",INDEX(DMAV_Modell!$I$6:$I$2006,E445)))</f>
        <v/>
      </c>
      <c r="S445" s="86" t="str" cm="1">
        <f t="array" ref="S445">IF(E445="",IF(K445="","",IF(INDEX(DMAV_Dienste!$I$6:$I$2006,K445)="","",INDEX(DMAV_Dienste!$I$6:$I$2006,K445))),IF(INDEX(DMAV_Modell!$K$6:$K$2006,E445)="","",INDEX(DMAV_Modell!$K$6:$K$2006,E445)))</f>
        <v/>
      </c>
      <c r="T445" s="86" t="str" cm="1">
        <f t="array" ref="T445">IF(E445="",IF(K445="","",IF(INDEX(DMAV_Dienste!$L$6:$L$2006,K445)="","",INDEX(DMAV_Dienste!$L$6:$L$2006,K445))),IF(INDEX(DMAV_Modell!$N$6:$N$2006,E445)="","",INDEX(DMAV_Modell!$N$6:$N$2006,E445)))</f>
        <v/>
      </c>
      <c r="U445" s="87" t="str" cm="1">
        <f t="array" aca="1" ref="U445" ca="1">IF(AND(F445="",L445=""),"",HYPERLINK("#"&amp;RIGHT(CELL("dateiname"),LEN(CELL("dateiname"))-FIND("]",CELL("dateiname")))&amp;"!"&amp;CELL("adresse",OFFSET($F$6,MATCH(IF(F445="",L445,F445),$E$6:$E$2000,0)-1,4)),"STRUCT"))</f>
        <v/>
      </c>
      <c r="V445" s="88" t="str" cm="1">
        <f t="array" aca="1" ref="V445" ca="1">IF(AND(G445="",M445=""),"",HYPERLINK("#"&amp;RIGHT(CELL("dateiname"),LEN(CELL("dateiname"))-FIND("]",CELL("dateiname")))&amp;"!"&amp;CELL("adresse",OFFSET($G$6,MATCH(IF(G445="",M445,G445),$E$6:$E$2000,0)-1,3)),"SUBSTRUCT"))</f>
        <v/>
      </c>
      <c r="X445" s="104"/>
      <c r="Z445" s="117"/>
      <c r="AA445" s="118"/>
      <c r="AB445" s="119"/>
      <c r="AC445" s="120"/>
      <c r="AE445" s="109"/>
      <c r="AF445" s="110"/>
      <c r="AG445" s="111"/>
      <c r="AH445" s="112"/>
      <c r="AJ445" s="101"/>
      <c r="AL445" s="68" t="str" cm="1">
        <f t="array" aca="1" ref="AL445" ca="1">IF(N445="-","",HYPERLINK("#'DM01-AV-CH'!"&amp;RIGHT(CELL("adresse",OFFSET('DM01-AV-CH'!$G$6,N445-1,0)),LEN(CELL("adresse",OFFSET('DM01-AV-CH'!$G$6,N445-1,0)))-FIND("!",CELL("adresse",OFFSET('DM01-AV-CH'!$G$6,N445-1,0)))),"Modell"))</f>
        <v>Modell</v>
      </c>
      <c r="AM445" s="96" t="str" cm="1">
        <f t="array" ref="AM445">IF($N445="-","",IF(INDEX('DM01-AV-CH'!$G$6:$G$2006,$N445)="","",INDEX('DM01-AV-CH'!$G$6:$G$2006,$N445)))</f>
        <v>Liegenschaften</v>
      </c>
      <c r="AN445" s="97" t="str" cm="1">
        <f t="array" ref="AN445">IF($N445="-","",IF(INDEX('DM01-AV-CH'!$H$6:$H$2006,$N445)="","",INDEX('DM01-AV-CH'!$H$6:$H$2006,$N445)))</f>
        <v>GrenzpunktPos</v>
      </c>
      <c r="AO445" s="98" t="str" cm="1">
        <f t="array" ref="AO445">IF($N445="-","",IF(INDEX('DM01-AV-CH'!$I$6:$I$2006,$N445)="","",INDEX('DM01-AV-CH'!$I$6:$I$2006,$N445)))</f>
        <v>Ori</v>
      </c>
    </row>
    <row r="446" spans="1:41" x14ac:dyDescent="0.25">
      <c r="A446" s="201">
        <v>441</v>
      </c>
      <c r="B446" s="148" t="str" cm="1">
        <f t="array" ref="B446">IF(A446="","",INDEX(Korrelation!$E$4:$E$2004,A446))</f>
        <v>-</v>
      </c>
      <c r="C446" s="148">
        <f t="shared" si="60"/>
        <v>0</v>
      </c>
      <c r="D446" s="148">
        <f t="shared" si="61"/>
        <v>0</v>
      </c>
      <c r="E446" s="148" t="str">
        <f t="shared" si="62"/>
        <v/>
      </c>
      <c r="F446" s="148" t="str">
        <f t="shared" si="63"/>
        <v/>
      </c>
      <c r="G446" s="148" t="str">
        <f t="shared" si="64"/>
        <v/>
      </c>
      <c r="H446" s="148" t="str" cm="1">
        <f t="array" ref="H446">IF(A446="","",INDEX(Korrelation!$F$4:$F$2004,A446))</f>
        <v>-</v>
      </c>
      <c r="I446" s="148">
        <f t="shared" si="65"/>
        <v>0</v>
      </c>
      <c r="J446" s="148">
        <f t="shared" si="66"/>
        <v>0</v>
      </c>
      <c r="K446" s="148" t="str">
        <f t="shared" si="67"/>
        <v/>
      </c>
      <c r="L446" s="148" t="str">
        <f t="shared" si="68"/>
        <v/>
      </c>
      <c r="M446" s="148" t="str">
        <f t="shared" si="69"/>
        <v/>
      </c>
      <c r="N446" s="148" cm="1">
        <f t="array" ref="N446">IF(A446="","",INDEX(Korrelation!$G$4:$G$2004,A446))</f>
        <v>439</v>
      </c>
      <c r="O446" s="148"/>
      <c r="P446" s="68" t="str" cm="1">
        <f t="array" aca="1" ref="P446" ca="1">IF(E446="",IF(K446="","",HYPERLINK("#DMAV_Dienste!"&amp;RIGHT(CELL("adresse",OFFSET(DMAV_Dienste!$E$6,K446-1,0)),LEN(CELL("adresse",OFFSET(DMAV_Dienste!$E$6,K446-1,0)))-FIND("!",CELL("adresse",OFFSET(DMAV_Dienste!$E$6,K446-1,0)))),"Dienst")),HYPERLINK("#DMAV_Modell!"&amp;RIGHT(CELL("adresse",OFFSET(DMAV_Modell!$G$6,E446-1,0)),LEN(CELL("adresse",OFFSET(DMAV_Modell!$G$6,E446-1,0)))-FIND("!",CELL("adresse",OFFSET(DMAV_Modell!$G$6,E446-1,0)))),"Modell"))</f>
        <v/>
      </c>
      <c r="Q446" s="85" t="str" cm="1">
        <f t="array" ref="Q446">IF(E446="",IF(K446="","",IF(INDEX(DMAV_Dienste!$H$6:$H$2006,K446)="","",INDEX(DMAV_Dienste!$H$6:$H$2006,K446))),IF(INDEX(DMAV_Modell!$J$6:$J$2006,E446)="","",INDEX(DMAV_Modell!$J$6:$J$2006,E446)))</f>
        <v/>
      </c>
      <c r="R446" s="86" t="str" cm="1">
        <f t="array" ref="R446">IF(E446="",IF(K446="","",IF(INDEX(DMAV_Dienste!$G$6:$G$2006,K446)="","",INDEX(DMAV_Dienste!$G$6:$G$2006,K446))),IF(INDEX(DMAV_Modell!$I$6:$I$2006,E446)="","",INDEX(DMAV_Modell!$I$6:$I$2006,E446)))</f>
        <v/>
      </c>
      <c r="S446" s="86" t="str" cm="1">
        <f t="array" ref="S446">IF(E446="",IF(K446="","",IF(INDEX(DMAV_Dienste!$I$6:$I$2006,K446)="","",INDEX(DMAV_Dienste!$I$6:$I$2006,K446))),IF(INDEX(DMAV_Modell!$K$6:$K$2006,E446)="","",INDEX(DMAV_Modell!$K$6:$K$2006,E446)))</f>
        <v/>
      </c>
      <c r="T446" s="86" t="str" cm="1">
        <f t="array" ref="T446">IF(E446="",IF(K446="","",IF(INDEX(DMAV_Dienste!$L$6:$L$2006,K446)="","",INDEX(DMAV_Dienste!$L$6:$L$2006,K446))),IF(INDEX(DMAV_Modell!$N$6:$N$2006,E446)="","",INDEX(DMAV_Modell!$N$6:$N$2006,E446)))</f>
        <v/>
      </c>
      <c r="U446" s="87" t="str" cm="1">
        <f t="array" aca="1" ref="U446" ca="1">IF(AND(F446="",L446=""),"",HYPERLINK("#"&amp;RIGHT(CELL("dateiname"),LEN(CELL("dateiname"))-FIND("]",CELL("dateiname")))&amp;"!"&amp;CELL("adresse",OFFSET($F$6,MATCH(IF(F446="",L446,F446),$E$6:$E$2000,0)-1,4)),"STRUCT"))</f>
        <v/>
      </c>
      <c r="V446" s="88" t="str" cm="1">
        <f t="array" aca="1" ref="V446" ca="1">IF(AND(G446="",M446=""),"",HYPERLINK("#"&amp;RIGHT(CELL("dateiname"),LEN(CELL("dateiname"))-FIND("]",CELL("dateiname")))&amp;"!"&amp;CELL("adresse",OFFSET($G$6,MATCH(IF(G446="",M446,G446),$E$6:$E$2000,0)-1,3)),"SUBSTRUCT"))</f>
        <v/>
      </c>
      <c r="X446" s="104"/>
      <c r="Z446" s="117"/>
      <c r="AA446" s="118"/>
      <c r="AB446" s="119"/>
      <c r="AC446" s="120"/>
      <c r="AE446" s="109"/>
      <c r="AF446" s="110"/>
      <c r="AG446" s="111"/>
      <c r="AH446" s="112"/>
      <c r="AJ446" s="101"/>
      <c r="AL446" s="68" t="str" cm="1">
        <f t="array" aca="1" ref="AL446" ca="1">IF(N446="-","",HYPERLINK("#'DM01-AV-CH'!"&amp;RIGHT(CELL("adresse",OFFSET('DM01-AV-CH'!$G$6,N446-1,0)),LEN(CELL("adresse",OFFSET('DM01-AV-CH'!$G$6,N446-1,0)))-FIND("!",CELL("adresse",OFFSET('DM01-AV-CH'!$G$6,N446-1,0)))),"Modell"))</f>
        <v>Modell</v>
      </c>
      <c r="AM446" s="96" t="str" cm="1">
        <f t="array" ref="AM446">IF($N446="-","",IF(INDEX('DM01-AV-CH'!$G$6:$G$2006,$N446)="","",INDEX('DM01-AV-CH'!$G$6:$G$2006,$N446)))</f>
        <v>Liegenschaften</v>
      </c>
      <c r="AN446" s="97" t="str" cm="1">
        <f t="array" ref="AN446">IF($N446="-","",IF(INDEX('DM01-AV-CH'!$H$6:$H$2006,$N446)="","",INDEX('DM01-AV-CH'!$H$6:$H$2006,$N446)))</f>
        <v>GrenzpunktPos</v>
      </c>
      <c r="AO446" s="98" t="str" cm="1">
        <f t="array" ref="AO446">IF($N446="-","",IF(INDEX('DM01-AV-CH'!$I$6:$I$2006,$N446)="","",INDEX('DM01-AV-CH'!$I$6:$I$2006,$N446)))</f>
        <v>HAli</v>
      </c>
    </row>
    <row r="447" spans="1:41" x14ac:dyDescent="0.25">
      <c r="A447" s="201">
        <v>442</v>
      </c>
      <c r="B447" s="148" t="str" cm="1">
        <f t="array" ref="B447">IF(A447="","",INDEX(Korrelation!$E$4:$E$2004,A447))</f>
        <v>-</v>
      </c>
      <c r="C447" s="148">
        <f t="shared" si="60"/>
        <v>0</v>
      </c>
      <c r="D447" s="148">
        <f t="shared" si="61"/>
        <v>0</v>
      </c>
      <c r="E447" s="148" t="str">
        <f t="shared" si="62"/>
        <v/>
      </c>
      <c r="F447" s="148" t="str">
        <f t="shared" si="63"/>
        <v/>
      </c>
      <c r="G447" s="148" t="str">
        <f t="shared" si="64"/>
        <v/>
      </c>
      <c r="H447" s="148" t="str" cm="1">
        <f t="array" ref="H447">IF(A447="","",INDEX(Korrelation!$F$4:$F$2004,A447))</f>
        <v>-</v>
      </c>
      <c r="I447" s="148">
        <f t="shared" si="65"/>
        <v>0</v>
      </c>
      <c r="J447" s="148">
        <f t="shared" si="66"/>
        <v>0</v>
      </c>
      <c r="K447" s="148" t="str">
        <f t="shared" si="67"/>
        <v/>
      </c>
      <c r="L447" s="148" t="str">
        <f t="shared" si="68"/>
        <v/>
      </c>
      <c r="M447" s="148" t="str">
        <f t="shared" si="69"/>
        <v/>
      </c>
      <c r="N447" s="148" cm="1">
        <f t="array" ref="N447">IF(A447="","",INDEX(Korrelation!$G$4:$G$2004,A447))</f>
        <v>440</v>
      </c>
      <c r="O447" s="148"/>
      <c r="P447" s="68" t="str" cm="1">
        <f t="array" aca="1" ref="P447" ca="1">IF(E447="",IF(K447="","",HYPERLINK("#DMAV_Dienste!"&amp;RIGHT(CELL("adresse",OFFSET(DMAV_Dienste!$E$6,K447-1,0)),LEN(CELL("adresse",OFFSET(DMAV_Dienste!$E$6,K447-1,0)))-FIND("!",CELL("adresse",OFFSET(DMAV_Dienste!$E$6,K447-1,0)))),"Dienst")),HYPERLINK("#DMAV_Modell!"&amp;RIGHT(CELL("adresse",OFFSET(DMAV_Modell!$G$6,E447-1,0)),LEN(CELL("adresse",OFFSET(DMAV_Modell!$G$6,E447-1,0)))-FIND("!",CELL("adresse",OFFSET(DMAV_Modell!$G$6,E447-1,0)))),"Modell"))</f>
        <v/>
      </c>
      <c r="Q447" s="85" t="str" cm="1">
        <f t="array" ref="Q447">IF(E447="",IF(K447="","",IF(INDEX(DMAV_Dienste!$H$6:$H$2006,K447)="","",INDEX(DMAV_Dienste!$H$6:$H$2006,K447))),IF(INDEX(DMAV_Modell!$J$6:$J$2006,E447)="","",INDEX(DMAV_Modell!$J$6:$J$2006,E447)))</f>
        <v/>
      </c>
      <c r="R447" s="86" t="str" cm="1">
        <f t="array" ref="R447">IF(E447="",IF(K447="","",IF(INDEX(DMAV_Dienste!$G$6:$G$2006,K447)="","",INDEX(DMAV_Dienste!$G$6:$G$2006,K447))),IF(INDEX(DMAV_Modell!$I$6:$I$2006,E447)="","",INDEX(DMAV_Modell!$I$6:$I$2006,E447)))</f>
        <v/>
      </c>
      <c r="S447" s="86" t="str" cm="1">
        <f t="array" ref="S447">IF(E447="",IF(K447="","",IF(INDEX(DMAV_Dienste!$I$6:$I$2006,K447)="","",INDEX(DMAV_Dienste!$I$6:$I$2006,K447))),IF(INDEX(DMAV_Modell!$K$6:$K$2006,E447)="","",INDEX(DMAV_Modell!$K$6:$K$2006,E447)))</f>
        <v/>
      </c>
      <c r="T447" s="86" t="str" cm="1">
        <f t="array" ref="T447">IF(E447="",IF(K447="","",IF(INDEX(DMAV_Dienste!$L$6:$L$2006,K447)="","",INDEX(DMAV_Dienste!$L$6:$L$2006,K447))),IF(INDEX(DMAV_Modell!$N$6:$N$2006,E447)="","",INDEX(DMAV_Modell!$N$6:$N$2006,E447)))</f>
        <v/>
      </c>
      <c r="U447" s="87" t="str" cm="1">
        <f t="array" aca="1" ref="U447" ca="1">IF(AND(F447="",L447=""),"",HYPERLINK("#"&amp;RIGHT(CELL("dateiname"),LEN(CELL("dateiname"))-FIND("]",CELL("dateiname")))&amp;"!"&amp;CELL("adresse",OFFSET($F$6,MATCH(IF(F447="",L447,F447),$E$6:$E$2000,0)-1,4)),"STRUCT"))</f>
        <v/>
      </c>
      <c r="V447" s="88" t="str" cm="1">
        <f t="array" aca="1" ref="V447" ca="1">IF(AND(G447="",M447=""),"",HYPERLINK("#"&amp;RIGHT(CELL("dateiname"),LEN(CELL("dateiname"))-FIND("]",CELL("dateiname")))&amp;"!"&amp;CELL("adresse",OFFSET($G$6,MATCH(IF(G447="",M447,G447),$E$6:$E$2000,0)-1,3)),"SUBSTRUCT"))</f>
        <v/>
      </c>
      <c r="X447" s="104"/>
      <c r="Z447" s="117"/>
      <c r="AA447" s="118"/>
      <c r="AB447" s="119"/>
      <c r="AC447" s="120"/>
      <c r="AE447" s="109"/>
      <c r="AF447" s="110"/>
      <c r="AG447" s="111"/>
      <c r="AH447" s="112"/>
      <c r="AJ447" s="101"/>
      <c r="AL447" s="68" t="str" cm="1">
        <f t="array" aca="1" ref="AL447" ca="1">IF(N447="-","",HYPERLINK("#'DM01-AV-CH'!"&amp;RIGHT(CELL("adresse",OFFSET('DM01-AV-CH'!$G$6,N447-1,0)),LEN(CELL("adresse",OFFSET('DM01-AV-CH'!$G$6,N447-1,0)))-FIND("!",CELL("adresse",OFFSET('DM01-AV-CH'!$G$6,N447-1,0)))),"Modell"))</f>
        <v>Modell</v>
      </c>
      <c r="AM447" s="96" t="str" cm="1">
        <f t="array" ref="AM447">IF($N447="-","",IF(INDEX('DM01-AV-CH'!$G$6:$G$2006,$N447)="","",INDEX('DM01-AV-CH'!$G$6:$G$2006,$N447)))</f>
        <v>Liegenschaften</v>
      </c>
      <c r="AN447" s="97" t="str" cm="1">
        <f t="array" ref="AN447">IF($N447="-","",IF(INDEX('DM01-AV-CH'!$H$6:$H$2006,$N447)="","",INDEX('DM01-AV-CH'!$H$6:$H$2006,$N447)))</f>
        <v>GrenzpunktPos</v>
      </c>
      <c r="AO447" s="98" t="str" cm="1">
        <f t="array" ref="AO447">IF($N447="-","",IF(INDEX('DM01-AV-CH'!$I$6:$I$2006,$N447)="","",INDEX('DM01-AV-CH'!$I$6:$I$2006,$N447)))</f>
        <v>VAli</v>
      </c>
    </row>
    <row r="448" spans="1:41" x14ac:dyDescent="0.25">
      <c r="A448" s="201">
        <v>443</v>
      </c>
      <c r="B448" s="148" t="str" cm="1">
        <f t="array" ref="B448">IF(A448="","",INDEX(Korrelation!$E$4:$E$2004,A448))</f>
        <v>-</v>
      </c>
      <c r="C448" s="148">
        <f t="shared" si="60"/>
        <v>0</v>
      </c>
      <c r="D448" s="148">
        <f t="shared" si="61"/>
        <v>0</v>
      </c>
      <c r="E448" s="148" t="str">
        <f t="shared" si="62"/>
        <v/>
      </c>
      <c r="F448" s="148" t="str">
        <f t="shared" si="63"/>
        <v/>
      </c>
      <c r="G448" s="148" t="str">
        <f t="shared" si="64"/>
        <v/>
      </c>
      <c r="H448" s="148" t="str" cm="1">
        <f t="array" ref="H448">IF(A448="","",INDEX(Korrelation!$F$4:$F$2004,A448))</f>
        <v>-</v>
      </c>
      <c r="I448" s="148">
        <f t="shared" si="65"/>
        <v>0</v>
      </c>
      <c r="J448" s="148">
        <f t="shared" si="66"/>
        <v>0</v>
      </c>
      <c r="K448" s="148" t="str">
        <f t="shared" si="67"/>
        <v/>
      </c>
      <c r="L448" s="148" t="str">
        <f t="shared" si="68"/>
        <v/>
      </c>
      <c r="M448" s="148" t="str">
        <f t="shared" si="69"/>
        <v/>
      </c>
      <c r="N448" s="148" cm="1">
        <f t="array" ref="N448">IF(A448="","",INDEX(Korrelation!$G$4:$G$2004,A448))</f>
        <v>441</v>
      </c>
      <c r="O448" s="148"/>
      <c r="P448" s="68" t="str" cm="1">
        <f t="array" aca="1" ref="P448" ca="1">IF(E448="",IF(K448="","",HYPERLINK("#DMAV_Dienste!"&amp;RIGHT(CELL("adresse",OFFSET(DMAV_Dienste!$E$6,K448-1,0)),LEN(CELL("adresse",OFFSET(DMAV_Dienste!$E$6,K448-1,0)))-FIND("!",CELL("adresse",OFFSET(DMAV_Dienste!$E$6,K448-1,0)))),"Dienst")),HYPERLINK("#DMAV_Modell!"&amp;RIGHT(CELL("adresse",OFFSET(DMAV_Modell!$G$6,E448-1,0)),LEN(CELL("adresse",OFFSET(DMAV_Modell!$G$6,E448-1,0)))-FIND("!",CELL("adresse",OFFSET(DMAV_Modell!$G$6,E448-1,0)))),"Modell"))</f>
        <v/>
      </c>
      <c r="Q448" s="85" t="str" cm="1">
        <f t="array" ref="Q448">IF(E448="",IF(K448="","",IF(INDEX(DMAV_Dienste!$H$6:$H$2006,K448)="","",INDEX(DMAV_Dienste!$H$6:$H$2006,K448))),IF(INDEX(DMAV_Modell!$J$6:$J$2006,E448)="","",INDEX(DMAV_Modell!$J$6:$J$2006,E448)))</f>
        <v/>
      </c>
      <c r="R448" s="86" t="str" cm="1">
        <f t="array" ref="R448">IF(E448="",IF(K448="","",IF(INDEX(DMAV_Dienste!$G$6:$G$2006,K448)="","",INDEX(DMAV_Dienste!$G$6:$G$2006,K448))),IF(INDEX(DMAV_Modell!$I$6:$I$2006,E448)="","",INDEX(DMAV_Modell!$I$6:$I$2006,E448)))</f>
        <v/>
      </c>
      <c r="S448" s="86" t="str" cm="1">
        <f t="array" ref="S448">IF(E448="",IF(K448="","",IF(INDEX(DMAV_Dienste!$I$6:$I$2006,K448)="","",INDEX(DMAV_Dienste!$I$6:$I$2006,K448))),IF(INDEX(DMAV_Modell!$K$6:$K$2006,E448)="","",INDEX(DMAV_Modell!$K$6:$K$2006,E448)))</f>
        <v/>
      </c>
      <c r="T448" s="86" t="str" cm="1">
        <f t="array" ref="T448">IF(E448="",IF(K448="","",IF(INDEX(DMAV_Dienste!$L$6:$L$2006,K448)="","",INDEX(DMAV_Dienste!$L$6:$L$2006,K448))),IF(INDEX(DMAV_Modell!$N$6:$N$2006,E448)="","",INDEX(DMAV_Modell!$N$6:$N$2006,E448)))</f>
        <v/>
      </c>
      <c r="U448" s="87" t="str" cm="1">
        <f t="array" aca="1" ref="U448" ca="1">IF(AND(F448="",L448=""),"",HYPERLINK("#"&amp;RIGHT(CELL("dateiname"),LEN(CELL("dateiname"))-FIND("]",CELL("dateiname")))&amp;"!"&amp;CELL("adresse",OFFSET($F$6,MATCH(IF(F448="",L448,F448),$E$6:$E$2000,0)-1,4)),"STRUCT"))</f>
        <v/>
      </c>
      <c r="V448" s="88" t="str" cm="1">
        <f t="array" aca="1" ref="V448" ca="1">IF(AND(G448="",M448=""),"",HYPERLINK("#"&amp;RIGHT(CELL("dateiname"),LEN(CELL("dateiname"))-FIND("]",CELL("dateiname")))&amp;"!"&amp;CELL("adresse",OFFSET($G$6,MATCH(IF(G448="",M448,G448),$E$6:$E$2000,0)-1,3)),"SUBSTRUCT"))</f>
        <v/>
      </c>
      <c r="X448" s="104"/>
      <c r="Z448" s="117"/>
      <c r="AA448" s="118"/>
      <c r="AB448" s="119"/>
      <c r="AC448" s="120"/>
      <c r="AE448" s="109"/>
      <c r="AF448" s="110"/>
      <c r="AG448" s="111"/>
      <c r="AH448" s="112"/>
      <c r="AJ448" s="101"/>
      <c r="AL448" s="68" t="str" cm="1">
        <f t="array" aca="1" ref="AL448" ca="1">IF(N448="-","",HYPERLINK("#'DM01-AV-CH'!"&amp;RIGHT(CELL("adresse",OFFSET('DM01-AV-CH'!$G$6,N448-1,0)),LEN(CELL("adresse",OFFSET('DM01-AV-CH'!$G$6,N448-1,0)))-FIND("!",CELL("adresse",OFFSET('DM01-AV-CH'!$G$6,N448-1,0)))),"Modell"))</f>
        <v>Modell</v>
      </c>
      <c r="AM448" s="96" t="str" cm="1">
        <f t="array" ref="AM448">IF($N448="-","",IF(INDEX('DM01-AV-CH'!$G$6:$G$2006,$N448)="","",INDEX('DM01-AV-CH'!$G$6:$G$2006,$N448)))</f>
        <v>Liegenschaften</v>
      </c>
      <c r="AN448" s="97" t="str" cm="1">
        <f t="array" ref="AN448">IF($N448="-","",IF(INDEX('DM01-AV-CH'!$H$6:$H$2006,$N448)="","",INDEX('DM01-AV-CH'!$H$6:$H$2006,$N448)))</f>
        <v>GrenzpunktSymbol</v>
      </c>
      <c r="AO448" s="98" t="str" cm="1">
        <f t="array" ref="AO448">IF($N448="-","",IF(INDEX('DM01-AV-CH'!$I$6:$I$2006,$N448)="","",INDEX('DM01-AV-CH'!$I$6:$I$2006,$N448)))</f>
        <v>GrenzpunktSymbol_von</v>
      </c>
    </row>
    <row r="449" spans="1:41" x14ac:dyDescent="0.25">
      <c r="A449" s="201">
        <v>444</v>
      </c>
      <c r="B449" s="148" t="str" cm="1">
        <f t="array" ref="B449">IF(A449="","",INDEX(Korrelation!$E$4:$E$2004,A449))</f>
        <v>239</v>
      </c>
      <c r="C449" s="148">
        <f t="shared" si="60"/>
        <v>0</v>
      </c>
      <c r="D449" s="148">
        <f t="shared" si="61"/>
        <v>0</v>
      </c>
      <c r="E449" s="148">
        <f t="shared" si="62"/>
        <v>239</v>
      </c>
      <c r="F449" s="148" t="str">
        <f t="shared" si="63"/>
        <v/>
      </c>
      <c r="G449" s="148" t="str">
        <f t="shared" si="64"/>
        <v/>
      </c>
      <c r="H449" s="148" t="str" cm="1">
        <f t="array" ref="H449">IF(A449="","",INDEX(Korrelation!$F$4:$F$2004,A449))</f>
        <v>-</v>
      </c>
      <c r="I449" s="148">
        <f t="shared" si="65"/>
        <v>0</v>
      </c>
      <c r="J449" s="148">
        <f t="shared" si="66"/>
        <v>0</v>
      </c>
      <c r="K449" s="148" t="str">
        <f t="shared" si="67"/>
        <v/>
      </c>
      <c r="L449" s="148" t="str">
        <f t="shared" si="68"/>
        <v/>
      </c>
      <c r="M449" s="148" t="str">
        <f t="shared" si="69"/>
        <v/>
      </c>
      <c r="N449" s="148" cm="1">
        <f t="array" ref="N449">IF(A449="","",INDEX(Korrelation!$G$4:$G$2004,A449))</f>
        <v>442</v>
      </c>
      <c r="O449" s="148"/>
      <c r="P449" s="68" t="str" cm="1">
        <f t="array" aca="1" ref="P449" ca="1">IF(E449="",IF(K449="","",HYPERLINK("#DMAV_Dienste!"&amp;RIGHT(CELL("adresse",OFFSET(DMAV_Dienste!$E$6,K449-1,0)),LEN(CELL("adresse",OFFSET(DMAV_Dienste!$E$6,K449-1,0)))-FIND("!",CELL("adresse",OFFSET(DMAV_Dienste!$E$6,K449-1,0)))),"Dienst")),HYPERLINK("#DMAV_Modell!"&amp;RIGHT(CELL("adresse",OFFSET(DMAV_Modell!$G$6,E449-1,0)),LEN(CELL("adresse",OFFSET(DMAV_Modell!$G$6,E449-1,0)))-FIND("!",CELL("adresse",OFFSET(DMAV_Modell!$G$6,E449-1,0)))),"Modell"))</f>
        <v>Modell</v>
      </c>
      <c r="Q449" s="85" t="str" cm="1">
        <f t="array" ref="Q449">IF(E449="",IF(K449="","",IF(INDEX(DMAV_Dienste!$H$6:$H$2006,K449)="","",INDEX(DMAV_Dienste!$H$6:$H$2006,K449))),IF(INDEX(DMAV_Modell!$J$6:$J$2006,E449)="","",INDEX(DMAV_Modell!$J$6:$J$2006,E449)))</f>
        <v>CLASS</v>
      </c>
      <c r="R449" s="86" t="str" cm="1">
        <f t="array" ref="R449">IF(E449="",IF(K449="","",IF(INDEX(DMAV_Dienste!$G$6:$G$2006,K449)="","",INDEX(DMAV_Dienste!$G$6:$G$2006,K449))),IF(INDEX(DMAV_Modell!$I$6:$I$2006,E449)="","",INDEX(DMAV_Modell!$I$6:$I$2006,E449)))</f>
        <v>Grundstuecke</v>
      </c>
      <c r="S449" s="86" t="str" cm="1">
        <f t="array" ref="S449">IF(E449="",IF(K449="","",IF(INDEX(DMAV_Dienste!$I$6:$I$2006,K449)="","",INDEX(DMAV_Dienste!$I$6:$I$2006,K449))),IF(INDEX(DMAV_Modell!$K$6:$K$2006,E449)="","",INDEX(DMAV_Modell!$K$6:$K$2006,E449)))</f>
        <v>Grenzpunkt</v>
      </c>
      <c r="T449" s="86" t="str" cm="1">
        <f t="array" ref="T449">IF(E449="",IF(K449="","",IF(INDEX(DMAV_Dienste!$L$6:$L$2006,K449)="","",INDEX(DMAV_Dienste!$L$6:$L$2006,K449))),IF(INDEX(DMAV_Modell!$N$6:$N$2006,E449)="","",INDEX(DMAV_Modell!$N$6:$N$2006,E449)))</f>
        <v>SymbolOri</v>
      </c>
      <c r="U449" s="87" t="str" cm="1">
        <f t="array" aca="1" ref="U449" ca="1">IF(AND(F449="",L449=""),"",HYPERLINK("#"&amp;RIGHT(CELL("dateiname"),LEN(CELL("dateiname"))-FIND("]",CELL("dateiname")))&amp;"!"&amp;CELL("adresse",OFFSET($F$6,MATCH(IF(F449="",L449,F449),$E$6:$E$2000,0)-1,4)),"STRUCT"))</f>
        <v/>
      </c>
      <c r="V449" s="88" t="str" cm="1">
        <f t="array" aca="1" ref="V449" ca="1">IF(AND(G449="",M449=""),"",HYPERLINK("#"&amp;RIGHT(CELL("dateiname"),LEN(CELL("dateiname"))-FIND("]",CELL("dateiname")))&amp;"!"&amp;CELL("adresse",OFFSET($G$6,MATCH(IF(G449="",M449,G449),$E$6:$E$2000,0)-1,3)),"SUBSTRUCT"))</f>
        <v/>
      </c>
      <c r="X449" s="104"/>
      <c r="Z449" s="117"/>
      <c r="AA449" s="118"/>
      <c r="AB449" s="119"/>
      <c r="AC449" s="120"/>
      <c r="AE449" s="109"/>
      <c r="AF449" s="110"/>
      <c r="AG449" s="111"/>
      <c r="AH449" s="112"/>
      <c r="AJ449" s="101"/>
      <c r="AL449" s="68" t="str" cm="1">
        <f t="array" aca="1" ref="AL449" ca="1">IF(N449="-","",HYPERLINK("#'DM01-AV-CH'!"&amp;RIGHT(CELL("adresse",OFFSET('DM01-AV-CH'!$G$6,N449-1,0)),LEN(CELL("adresse",OFFSET('DM01-AV-CH'!$G$6,N449-1,0)))-FIND("!",CELL("adresse",OFFSET('DM01-AV-CH'!$G$6,N449-1,0)))),"Modell"))</f>
        <v>Modell</v>
      </c>
      <c r="AM449" s="96" t="str" cm="1">
        <f t="array" ref="AM449">IF($N449="-","",IF(INDEX('DM01-AV-CH'!$G$6:$G$2006,$N449)="","",INDEX('DM01-AV-CH'!$G$6:$G$2006,$N449)))</f>
        <v>Liegenschaften</v>
      </c>
      <c r="AN449" s="97" t="str" cm="1">
        <f t="array" ref="AN449">IF($N449="-","",IF(INDEX('DM01-AV-CH'!$H$6:$H$2006,$N449)="","",INDEX('DM01-AV-CH'!$H$6:$H$2006,$N449)))</f>
        <v>GrenzpunktSymbol</v>
      </c>
      <c r="AO449" s="98" t="str" cm="1">
        <f t="array" ref="AO449">IF($N449="-","",IF(INDEX('DM01-AV-CH'!$I$6:$I$2006,$N449)="","",INDEX('DM01-AV-CH'!$I$6:$I$2006,$N449)))</f>
        <v>Ori</v>
      </c>
    </row>
    <row r="450" spans="1:41" x14ac:dyDescent="0.25">
      <c r="A450" s="201">
        <v>445</v>
      </c>
      <c r="B450" s="148" t="str" cm="1">
        <f t="array" ref="B450">IF(A450="","",INDEX(Korrelation!$E$4:$E$2004,A450))</f>
        <v>240</v>
      </c>
      <c r="C450" s="148">
        <f t="shared" si="60"/>
        <v>0</v>
      </c>
      <c r="D450" s="148">
        <f t="shared" si="61"/>
        <v>0</v>
      </c>
      <c r="E450" s="148">
        <f t="shared" si="62"/>
        <v>240</v>
      </c>
      <c r="F450" s="148" t="str">
        <f t="shared" si="63"/>
        <v/>
      </c>
      <c r="G450" s="148" t="str">
        <f t="shared" si="64"/>
        <v/>
      </c>
      <c r="H450" s="148" t="str" cm="1">
        <f t="array" ref="H450">IF(A450="","",INDEX(Korrelation!$F$4:$F$2004,A450))</f>
        <v>-</v>
      </c>
      <c r="I450" s="148">
        <f t="shared" si="65"/>
        <v>0</v>
      </c>
      <c r="J450" s="148">
        <f t="shared" si="66"/>
        <v>0</v>
      </c>
      <c r="K450" s="148" t="str">
        <f t="shared" si="67"/>
        <v/>
      </c>
      <c r="L450" s="148" t="str">
        <f t="shared" si="68"/>
        <v/>
      </c>
      <c r="M450" s="148" t="str">
        <f t="shared" si="69"/>
        <v/>
      </c>
      <c r="N450" s="148" t="str" cm="1">
        <f t="array" ref="N450">IF(A450="","",INDEX(Korrelation!$G$4:$G$2004,A450))</f>
        <v>-</v>
      </c>
      <c r="O450" s="148"/>
      <c r="P450" s="68" t="str" cm="1">
        <f t="array" aca="1" ref="P450" ca="1">IF(E450="",IF(K450="","",HYPERLINK("#DMAV_Dienste!"&amp;RIGHT(CELL("adresse",OFFSET(DMAV_Dienste!$E$6,K450-1,0)),LEN(CELL("adresse",OFFSET(DMAV_Dienste!$E$6,K450-1,0)))-FIND("!",CELL("adresse",OFFSET(DMAV_Dienste!$E$6,K450-1,0)))),"Dienst")),HYPERLINK("#DMAV_Modell!"&amp;RIGHT(CELL("adresse",OFFSET(DMAV_Modell!$G$6,E450-1,0)),LEN(CELL("adresse",OFFSET(DMAV_Modell!$G$6,E450-1,0)))-FIND("!",CELL("adresse",OFFSET(DMAV_Modell!$G$6,E450-1,0)))),"Modell"))</f>
        <v>Modell</v>
      </c>
      <c r="Q450" s="85" t="str" cm="1">
        <f t="array" ref="Q450">IF(E450="",IF(K450="","",IF(INDEX(DMAV_Dienste!$H$6:$H$2006,K450)="","",INDEX(DMAV_Dienste!$H$6:$H$2006,K450))),IF(INDEX(DMAV_Modell!$J$6:$J$2006,E450)="","",INDEX(DMAV_Modell!$J$6:$J$2006,E450)))</f>
        <v>CLASS.CONSTRAINT</v>
      </c>
      <c r="R450" s="86" t="str" cm="1">
        <f t="array" ref="R450">IF(E450="",IF(K450="","",IF(INDEX(DMAV_Dienste!$G$6:$G$2006,K450)="","",INDEX(DMAV_Dienste!$G$6:$G$2006,K450))),IF(INDEX(DMAV_Modell!$I$6:$I$2006,E450)="","",INDEX(DMAV_Modell!$I$6:$I$2006,E450)))</f>
        <v>Grundstuecke</v>
      </c>
      <c r="S450" s="86" t="str" cm="1">
        <f t="array" ref="S450">IF(E450="",IF(K450="","",IF(INDEX(DMAV_Dienste!$I$6:$I$2006,K450)="","",INDEX(DMAV_Dienste!$I$6:$I$2006,K450))),IF(INDEX(DMAV_Modell!$K$6:$K$2006,E450)="","",INDEX(DMAV_Modell!$K$6:$K$2006,E450)))</f>
        <v>Grenzpunkt</v>
      </c>
      <c r="T450" s="86" t="str" cm="1">
        <f t="array" ref="T450">IF(E450="",IF(K450="","",IF(INDEX(DMAV_Dienste!$L$6:$L$2006,K450)="","",INDEX(DMAV_Dienste!$L$6:$L$2006,K450))),IF(INDEX(DMAV_Modell!$N$6:$N$2006,E450)="","",INDEX(DMAV_Modell!$N$6:$N$2006,E450)))</f>
        <v>DEFINED(@PH1@)==DEFINED(@PH2@)</v>
      </c>
      <c r="U450" s="87" t="str" cm="1">
        <f t="array" aca="1" ref="U450" ca="1">IF(AND(F450="",L450=""),"",HYPERLINK("#"&amp;RIGHT(CELL("dateiname"),LEN(CELL("dateiname"))-FIND("]",CELL("dateiname")))&amp;"!"&amp;CELL("adresse",OFFSET($F$6,MATCH(IF(F450="",L450,F450),$E$6:$E$2000,0)-1,4)),"STRUCT"))</f>
        <v/>
      </c>
      <c r="V450" s="88" t="str" cm="1">
        <f t="array" aca="1" ref="V450" ca="1">IF(AND(G450="",M450=""),"",HYPERLINK("#"&amp;RIGHT(CELL("dateiname"),LEN(CELL("dateiname"))-FIND("]",CELL("dateiname")))&amp;"!"&amp;CELL("adresse",OFFSET($G$6,MATCH(IF(G450="",M450,G450),$E$6:$E$2000,0)-1,3)),"SUBSTRUCT"))</f>
        <v/>
      </c>
      <c r="X450" s="104"/>
      <c r="Z450" s="117"/>
      <c r="AA450" s="118"/>
      <c r="AB450" s="119"/>
      <c r="AC450" s="120"/>
      <c r="AE450" s="109"/>
      <c r="AF450" s="110"/>
      <c r="AG450" s="111"/>
      <c r="AH450" s="112"/>
      <c r="AJ450" s="101"/>
      <c r="AL450" s="68" t="str" cm="1">
        <f t="array" aca="1" ref="AL450" ca="1">IF(N450="-","",HYPERLINK("#'DM01-AV-CH'!"&amp;RIGHT(CELL("adresse",OFFSET('DM01-AV-CH'!$G$6,N450-1,0)),LEN(CELL("adresse",OFFSET('DM01-AV-CH'!$G$6,N450-1,0)))-FIND("!",CELL("adresse",OFFSET('DM01-AV-CH'!$G$6,N450-1,0)))),"Modell"))</f>
        <v/>
      </c>
      <c r="AM450" s="96" t="str" cm="1">
        <f t="array" ref="AM450">IF($N450="-","",IF(INDEX('DM01-AV-CH'!$G$6:$G$2006,$N450)="","",INDEX('DM01-AV-CH'!$G$6:$G$2006,$N450)))</f>
        <v/>
      </c>
      <c r="AN450" s="97" t="str" cm="1">
        <f t="array" ref="AN450">IF($N450="-","",IF(INDEX('DM01-AV-CH'!$H$6:$H$2006,$N450)="","",INDEX('DM01-AV-CH'!$H$6:$H$2006,$N450)))</f>
        <v/>
      </c>
      <c r="AO450" s="98" t="str" cm="1">
        <f t="array" ref="AO450">IF($N450="-","",IF(INDEX('DM01-AV-CH'!$I$6:$I$2006,$N450)="","",INDEX('DM01-AV-CH'!$I$6:$I$2006,$N450)))</f>
        <v/>
      </c>
    </row>
    <row r="451" spans="1:41" x14ac:dyDescent="0.25">
      <c r="A451" s="201">
        <v>446</v>
      </c>
      <c r="B451" s="148" t="str" cm="1">
        <f t="array" ref="B451">IF(A451="","",INDEX(Korrelation!$E$4:$E$2004,A451))</f>
        <v>241</v>
      </c>
      <c r="C451" s="148">
        <f t="shared" si="60"/>
        <v>0</v>
      </c>
      <c r="D451" s="148">
        <f t="shared" si="61"/>
        <v>0</v>
      </c>
      <c r="E451" s="148">
        <f t="shared" si="62"/>
        <v>241</v>
      </c>
      <c r="F451" s="148" t="str">
        <f t="shared" si="63"/>
        <v/>
      </c>
      <c r="G451" s="148" t="str">
        <f t="shared" si="64"/>
        <v/>
      </c>
      <c r="H451" s="148" t="str" cm="1">
        <f t="array" ref="H451">IF(A451="","",INDEX(Korrelation!$F$4:$F$2004,A451))</f>
        <v>-</v>
      </c>
      <c r="I451" s="148">
        <f t="shared" si="65"/>
        <v>0</v>
      </c>
      <c r="J451" s="148">
        <f t="shared" si="66"/>
        <v>0</v>
      </c>
      <c r="K451" s="148" t="str">
        <f t="shared" si="67"/>
        <v/>
      </c>
      <c r="L451" s="148" t="str">
        <f t="shared" si="68"/>
        <v/>
      </c>
      <c r="M451" s="148" t="str">
        <f t="shared" si="69"/>
        <v/>
      </c>
      <c r="N451" s="148" t="str" cm="1">
        <f t="array" ref="N451">IF(A451="","",INDEX(Korrelation!$G$4:$G$2004,A451))</f>
        <v>-</v>
      </c>
      <c r="O451" s="148"/>
      <c r="P451" s="68" t="str" cm="1">
        <f t="array" aca="1" ref="P451" ca="1">IF(E451="",IF(K451="","",HYPERLINK("#DMAV_Dienste!"&amp;RIGHT(CELL("adresse",OFFSET(DMAV_Dienste!$E$6,K451-1,0)),LEN(CELL("adresse",OFFSET(DMAV_Dienste!$E$6,K451-1,0)))-FIND("!",CELL("adresse",OFFSET(DMAV_Dienste!$E$6,K451-1,0)))),"Dienst")),HYPERLINK("#DMAV_Modell!"&amp;RIGHT(CELL("adresse",OFFSET(DMAV_Modell!$G$6,E451-1,0)),LEN(CELL("adresse",OFFSET(DMAV_Modell!$G$6,E451-1,0)))-FIND("!",CELL("adresse",OFFSET(DMAV_Modell!$G$6,E451-1,0)))),"Modell"))</f>
        <v>Modell</v>
      </c>
      <c r="Q451" s="85" t="str" cm="1">
        <f t="array" ref="Q451">IF(E451="",IF(K451="","",IF(INDEX(DMAV_Dienste!$H$6:$H$2006,K451)="","",INDEX(DMAV_Dienste!$H$6:$H$2006,K451))),IF(INDEX(DMAV_Modell!$J$6:$J$2006,E451)="","",INDEX(DMAV_Modell!$J$6:$J$2006,E451)))</f>
        <v>CLASS.CONSTRAINT</v>
      </c>
      <c r="R451" s="86" t="str" cm="1">
        <f t="array" ref="R451">IF(E451="",IF(K451="","",IF(INDEX(DMAV_Dienste!$G$6:$G$2006,K451)="","",INDEX(DMAV_Dienste!$G$6:$G$2006,K451))),IF(INDEX(DMAV_Modell!$I$6:$I$2006,E451)="","",INDEX(DMAV_Modell!$I$6:$I$2006,E451)))</f>
        <v>Grundstuecke</v>
      </c>
      <c r="S451" s="86" t="str" cm="1">
        <f t="array" ref="S451">IF(E451="",IF(K451="","",IF(INDEX(DMAV_Dienste!$I$6:$I$2006,K451)="","",INDEX(DMAV_Dienste!$I$6:$I$2006,K451))),IF(INDEX(DMAV_Modell!$K$6:$K$2006,E451)="","",INDEX(DMAV_Modell!$K$6:$K$2006,E451)))</f>
        <v>Grenzpunkt</v>
      </c>
      <c r="T451" s="86" t="str" cm="1">
        <f t="array" ref="T451">IF(E451="",IF(K451="","",IF(INDEX(DMAV_Dienste!$L$6:$L$2006,K451)="","",INDEX(DMAV_Dienste!$L$6:$L$2006,K451))),IF(INDEX(DMAV_Modell!$N$6:$N$2006,E451)="","",INDEX(DMAV_Modell!$N$6:$N$2006,E451)))</f>
        <v>DEFINED(@PH1@)==DEFINED(@PH2@)</v>
      </c>
      <c r="U451" s="87" t="str" cm="1">
        <f t="array" aca="1" ref="U451" ca="1">IF(AND(F451="",L451=""),"",HYPERLINK("#"&amp;RIGHT(CELL("dateiname"),LEN(CELL("dateiname"))-FIND("]",CELL("dateiname")))&amp;"!"&amp;CELL("adresse",OFFSET($F$6,MATCH(IF(F451="",L451,F451),$E$6:$E$2000,0)-1,4)),"STRUCT"))</f>
        <v/>
      </c>
      <c r="V451" s="88" t="str" cm="1">
        <f t="array" aca="1" ref="V451" ca="1">IF(AND(G451="",M451=""),"",HYPERLINK("#"&amp;RIGHT(CELL("dateiname"),LEN(CELL("dateiname"))-FIND("]",CELL("dateiname")))&amp;"!"&amp;CELL("adresse",OFFSET($G$6,MATCH(IF(G451="",M451,G451),$E$6:$E$2000,0)-1,3)),"SUBSTRUCT"))</f>
        <v/>
      </c>
      <c r="X451" s="104"/>
      <c r="Z451" s="117"/>
      <c r="AA451" s="118"/>
      <c r="AB451" s="119"/>
      <c r="AC451" s="120"/>
      <c r="AE451" s="109"/>
      <c r="AF451" s="110"/>
      <c r="AG451" s="111"/>
      <c r="AH451" s="112"/>
      <c r="AJ451" s="101"/>
      <c r="AL451" s="68" t="str" cm="1">
        <f t="array" aca="1" ref="AL451" ca="1">IF(N451="-","",HYPERLINK("#'DM01-AV-CH'!"&amp;RIGHT(CELL("adresse",OFFSET('DM01-AV-CH'!$G$6,N451-1,0)),LEN(CELL("adresse",OFFSET('DM01-AV-CH'!$G$6,N451-1,0)))-FIND("!",CELL("adresse",OFFSET('DM01-AV-CH'!$G$6,N451-1,0)))),"Modell"))</f>
        <v/>
      </c>
      <c r="AM451" s="96" t="str" cm="1">
        <f t="array" ref="AM451">IF($N451="-","",IF(INDEX('DM01-AV-CH'!$G$6:$G$2006,$N451)="","",INDEX('DM01-AV-CH'!$G$6:$G$2006,$N451)))</f>
        <v/>
      </c>
      <c r="AN451" s="97" t="str" cm="1">
        <f t="array" ref="AN451">IF($N451="-","",IF(INDEX('DM01-AV-CH'!$H$6:$H$2006,$N451)="","",INDEX('DM01-AV-CH'!$H$6:$H$2006,$N451)))</f>
        <v/>
      </c>
      <c r="AO451" s="98" t="str" cm="1">
        <f t="array" ref="AO451">IF($N451="-","",IF(INDEX('DM01-AV-CH'!$I$6:$I$2006,$N451)="","",INDEX('DM01-AV-CH'!$I$6:$I$2006,$N451)))</f>
        <v/>
      </c>
    </row>
    <row r="452" spans="1:41" x14ac:dyDescent="0.25">
      <c r="A452" s="201">
        <v>447</v>
      </c>
      <c r="B452" s="148" t="str" cm="1">
        <f t="array" ref="B452">IF(A452="","",INDEX(Korrelation!$E$4:$E$2004,A452))</f>
        <v>242</v>
      </c>
      <c r="C452" s="148">
        <f t="shared" si="60"/>
        <v>0</v>
      </c>
      <c r="D452" s="148">
        <f t="shared" si="61"/>
        <v>0</v>
      </c>
      <c r="E452" s="148">
        <f t="shared" si="62"/>
        <v>242</v>
      </c>
      <c r="F452" s="148" t="str">
        <f t="shared" si="63"/>
        <v/>
      </c>
      <c r="G452" s="148" t="str">
        <f t="shared" si="64"/>
        <v/>
      </c>
      <c r="H452" s="148" t="str" cm="1">
        <f t="array" ref="H452">IF(A452="","",INDEX(Korrelation!$F$4:$F$2004,A452))</f>
        <v>-</v>
      </c>
      <c r="I452" s="148">
        <f t="shared" si="65"/>
        <v>0</v>
      </c>
      <c r="J452" s="148">
        <f t="shared" si="66"/>
        <v>0</v>
      </c>
      <c r="K452" s="148" t="str">
        <f t="shared" si="67"/>
        <v/>
      </c>
      <c r="L452" s="148" t="str">
        <f t="shared" si="68"/>
        <v/>
      </c>
      <c r="M452" s="148" t="str">
        <f t="shared" si="69"/>
        <v/>
      </c>
      <c r="N452" s="148" t="str" cm="1">
        <f t="array" ref="N452">IF(A452="","",INDEX(Korrelation!$G$4:$G$2004,A452))</f>
        <v>-</v>
      </c>
      <c r="O452" s="148"/>
      <c r="P452" s="68" t="str" cm="1">
        <f t="array" aca="1" ref="P452" ca="1">IF(E452="",IF(K452="","",HYPERLINK("#DMAV_Dienste!"&amp;RIGHT(CELL("adresse",OFFSET(DMAV_Dienste!$E$6,K452-1,0)),LEN(CELL("adresse",OFFSET(DMAV_Dienste!$E$6,K452-1,0)))-FIND("!",CELL("adresse",OFFSET(DMAV_Dienste!$E$6,K452-1,0)))),"Dienst")),HYPERLINK("#DMAV_Modell!"&amp;RIGHT(CELL("adresse",OFFSET(DMAV_Modell!$G$6,E452-1,0)),LEN(CELL("adresse",OFFSET(DMAV_Modell!$G$6,E452-1,0)))-FIND("!",CELL("adresse",OFFSET(DMAV_Modell!$G$6,E452-1,0)))),"Modell"))</f>
        <v>Modell</v>
      </c>
      <c r="Q452" s="85" t="str" cm="1">
        <f t="array" ref="Q452">IF(E452="",IF(K452="","",IF(INDEX(DMAV_Dienste!$H$6:$H$2006,K452)="","",INDEX(DMAV_Dienste!$H$6:$H$2006,K452))),IF(INDEX(DMAV_Modell!$J$6:$J$2006,E452)="","",INDEX(DMAV_Modell!$J$6:$J$2006,E452)))</f>
        <v>CLASS.CONSTRAINT</v>
      </c>
      <c r="R452" s="86" t="str" cm="1">
        <f t="array" ref="R452">IF(E452="",IF(K452="","",IF(INDEX(DMAV_Dienste!$G$6:$G$2006,K452)="","",INDEX(DMAV_Dienste!$G$6:$G$2006,K452))),IF(INDEX(DMAV_Modell!$I$6:$I$2006,E452)="","",INDEX(DMAV_Modell!$I$6:$I$2006,E452)))</f>
        <v>Grundstuecke</v>
      </c>
      <c r="S452" s="86" t="str" cm="1">
        <f t="array" ref="S452">IF(E452="",IF(K452="","",IF(INDEX(DMAV_Dienste!$I$6:$I$2006,K452)="","",INDEX(DMAV_Dienste!$I$6:$I$2006,K452))),IF(INDEX(DMAV_Modell!$K$6:$K$2006,E452)="","",INDEX(DMAV_Modell!$K$6:$K$2006,E452)))</f>
        <v>Grenzpunkt</v>
      </c>
      <c r="T452" s="86" t="str" cm="1">
        <f t="array" ref="T452">IF(E452="",IF(K452="","",IF(INDEX(DMAV_Dienste!$L$6:$L$2006,K452)="","",INDEX(DMAV_Dienste!$L$6:$L$2006,K452))),IF(INDEX(DMAV_Modell!$N$6:$N$2006,E452)="","",INDEX(DMAV_Modell!$N$6:$N$2006,E452)))</f>
        <v>@PH1@ OR @PH2@==@PH3@</v>
      </c>
      <c r="U452" s="87" t="str" cm="1">
        <f t="array" aca="1" ref="U452" ca="1">IF(AND(F452="",L452=""),"",HYPERLINK("#"&amp;RIGHT(CELL("dateiname"),LEN(CELL("dateiname"))-FIND("]",CELL("dateiname")))&amp;"!"&amp;CELL("adresse",OFFSET($F$6,MATCH(IF(F452="",L452,F452),$E$6:$E$2000,0)-1,4)),"STRUCT"))</f>
        <v/>
      </c>
      <c r="V452" s="88" t="str" cm="1">
        <f t="array" aca="1" ref="V452" ca="1">IF(AND(G452="",M452=""),"",HYPERLINK("#"&amp;RIGHT(CELL("dateiname"),LEN(CELL("dateiname"))-FIND("]",CELL("dateiname")))&amp;"!"&amp;CELL("adresse",OFFSET($G$6,MATCH(IF(G452="",M452,G452),$E$6:$E$2000,0)-1,3)),"SUBSTRUCT"))</f>
        <v/>
      </c>
      <c r="X452" s="104"/>
      <c r="Z452" s="117"/>
      <c r="AA452" s="118"/>
      <c r="AB452" s="119"/>
      <c r="AC452" s="120"/>
      <c r="AE452" s="109"/>
      <c r="AF452" s="110"/>
      <c r="AG452" s="111"/>
      <c r="AH452" s="112"/>
      <c r="AJ452" s="101"/>
      <c r="AL452" s="68" t="str" cm="1">
        <f t="array" aca="1" ref="AL452" ca="1">IF(N452="-","",HYPERLINK("#'DM01-AV-CH'!"&amp;RIGHT(CELL("adresse",OFFSET('DM01-AV-CH'!$G$6,N452-1,0)),LEN(CELL("adresse",OFFSET('DM01-AV-CH'!$G$6,N452-1,0)))-FIND("!",CELL("adresse",OFFSET('DM01-AV-CH'!$G$6,N452-1,0)))),"Modell"))</f>
        <v/>
      </c>
      <c r="AM452" s="96" t="str" cm="1">
        <f t="array" ref="AM452">IF($N452="-","",IF(INDEX('DM01-AV-CH'!$G$6:$G$2006,$N452)="","",INDEX('DM01-AV-CH'!$G$6:$G$2006,$N452)))</f>
        <v/>
      </c>
      <c r="AN452" s="97" t="str" cm="1">
        <f t="array" ref="AN452">IF($N452="-","",IF(INDEX('DM01-AV-CH'!$H$6:$H$2006,$N452)="","",INDEX('DM01-AV-CH'!$H$6:$H$2006,$N452)))</f>
        <v/>
      </c>
      <c r="AO452" s="98" t="str" cm="1">
        <f t="array" ref="AO452">IF($N452="-","",IF(INDEX('DM01-AV-CH'!$I$6:$I$2006,$N452)="","",INDEX('DM01-AV-CH'!$I$6:$I$2006,$N452)))</f>
        <v/>
      </c>
    </row>
    <row r="453" spans="1:41" x14ac:dyDescent="0.25">
      <c r="A453" s="201">
        <v>448</v>
      </c>
      <c r="B453" s="148" t="str" cm="1">
        <f t="array" ref="B453">IF(A453="","",INDEX(Korrelation!$E$4:$E$2004,A453))</f>
        <v>243</v>
      </c>
      <c r="C453" s="148">
        <f t="shared" si="60"/>
        <v>0</v>
      </c>
      <c r="D453" s="148">
        <f t="shared" si="61"/>
        <v>0</v>
      </c>
      <c r="E453" s="148">
        <f t="shared" si="62"/>
        <v>243</v>
      </c>
      <c r="F453" s="148" t="str">
        <f t="shared" si="63"/>
        <v/>
      </c>
      <c r="G453" s="148" t="str">
        <f t="shared" si="64"/>
        <v/>
      </c>
      <c r="H453" s="148" t="str" cm="1">
        <f t="array" ref="H453">IF(A453="","",INDEX(Korrelation!$F$4:$F$2004,A453))</f>
        <v>-</v>
      </c>
      <c r="I453" s="148">
        <f t="shared" si="65"/>
        <v>0</v>
      </c>
      <c r="J453" s="148">
        <f t="shared" si="66"/>
        <v>0</v>
      </c>
      <c r="K453" s="148" t="str">
        <f t="shared" si="67"/>
        <v/>
      </c>
      <c r="L453" s="148" t="str">
        <f t="shared" si="68"/>
        <v/>
      </c>
      <c r="M453" s="148" t="str">
        <f t="shared" si="69"/>
        <v/>
      </c>
      <c r="N453" s="148" t="str" cm="1">
        <f t="array" ref="N453">IF(A453="","",INDEX(Korrelation!$G$4:$G$2004,A453))</f>
        <v>-</v>
      </c>
      <c r="O453" s="148"/>
      <c r="P453" s="68" t="str" cm="1">
        <f t="array" aca="1" ref="P453" ca="1">IF(E453="",IF(K453="","",HYPERLINK("#DMAV_Dienste!"&amp;RIGHT(CELL("adresse",OFFSET(DMAV_Dienste!$E$6,K453-1,0)),LEN(CELL("adresse",OFFSET(DMAV_Dienste!$E$6,K453-1,0)))-FIND("!",CELL("adresse",OFFSET(DMAV_Dienste!$E$6,K453-1,0)))),"Dienst")),HYPERLINK("#DMAV_Modell!"&amp;RIGHT(CELL("adresse",OFFSET(DMAV_Modell!$G$6,E453-1,0)),LEN(CELL("adresse",OFFSET(DMAV_Modell!$G$6,E453-1,0)))-FIND("!",CELL("adresse",OFFSET(DMAV_Modell!$G$6,E453-1,0)))),"Modell"))</f>
        <v>Modell</v>
      </c>
      <c r="Q453" s="85" t="str" cm="1">
        <f t="array" ref="Q453">IF(E453="",IF(K453="","",IF(INDEX(DMAV_Dienste!$H$6:$H$2006,K453)="","",INDEX(DMAV_Dienste!$H$6:$H$2006,K453))),IF(INDEX(DMAV_Modell!$J$6:$J$2006,E453)="","",INDEX(DMAV_Modell!$J$6:$J$2006,E453)))</f>
        <v>ASSOCIATION</v>
      </c>
      <c r="R453" s="86" t="str" cm="1">
        <f t="array" ref="R453">IF(E453="",IF(K453="","",IF(INDEX(DMAV_Dienste!$G$6:$G$2006,K453)="","",INDEX(DMAV_Dienste!$G$6:$G$2006,K453))),IF(INDEX(DMAV_Modell!$I$6:$I$2006,E453)="","",INDEX(DMAV_Modell!$I$6:$I$2006,E453)))</f>
        <v>Grundstuecke</v>
      </c>
      <c r="S453" s="86" t="str" cm="1">
        <f t="array" ref="S453">IF(E453="",IF(K453="","",IF(INDEX(DMAV_Dienste!$I$6:$I$2006,K453)="","",INDEX(DMAV_Dienste!$I$6:$I$2006,K453))),IF(INDEX(DMAV_Modell!$K$6:$K$2006,E453)="","",INDEX(DMAV_Modell!$K$6:$K$2006,E453)))</f>
        <v>Entstehung_Grenzpunkt</v>
      </c>
      <c r="T453" s="86" t="str" cm="1">
        <f t="array" ref="T453">IF(E453="",IF(K453="","",IF(INDEX(DMAV_Dienste!$L$6:$L$2006,K453)="","",INDEX(DMAV_Dienste!$L$6:$L$2006,K453))),IF(INDEX(DMAV_Modell!$N$6:$N$2006,E453)="","",INDEX(DMAV_Modell!$N$6:$N$2006,E453)))</f>
        <v>Entstehung</v>
      </c>
      <c r="U453" s="87" t="str" cm="1">
        <f t="array" aca="1" ref="U453" ca="1">IF(AND(F453="",L453=""),"",HYPERLINK("#"&amp;RIGHT(CELL("dateiname"),LEN(CELL("dateiname"))-FIND("]",CELL("dateiname")))&amp;"!"&amp;CELL("adresse",OFFSET($F$6,MATCH(IF(F453="",L453,F453),$E$6:$E$2000,0)-1,4)),"STRUCT"))</f>
        <v/>
      </c>
      <c r="V453" s="88" t="str" cm="1">
        <f t="array" aca="1" ref="V453" ca="1">IF(AND(G453="",M453=""),"",HYPERLINK("#"&amp;RIGHT(CELL("dateiname"),LEN(CELL("dateiname"))-FIND("]",CELL("dateiname")))&amp;"!"&amp;CELL("adresse",OFFSET($G$6,MATCH(IF(G453="",M453,G453),$E$6:$E$2000,0)-1,3)),"SUBSTRUCT"))</f>
        <v/>
      </c>
      <c r="X453" s="104"/>
      <c r="Z453" s="117"/>
      <c r="AA453" s="118"/>
      <c r="AB453" s="119"/>
      <c r="AC453" s="120"/>
      <c r="AE453" s="109"/>
      <c r="AF453" s="110"/>
      <c r="AG453" s="111"/>
      <c r="AH453" s="112"/>
      <c r="AJ453" s="101"/>
      <c r="AL453" s="68" t="str" cm="1">
        <f t="array" aca="1" ref="AL453" ca="1">IF(N453="-","",HYPERLINK("#'DM01-AV-CH'!"&amp;RIGHT(CELL("adresse",OFFSET('DM01-AV-CH'!$G$6,N453-1,0)),LEN(CELL("adresse",OFFSET('DM01-AV-CH'!$G$6,N453-1,0)))-FIND("!",CELL("adresse",OFFSET('DM01-AV-CH'!$G$6,N453-1,0)))),"Modell"))</f>
        <v/>
      </c>
      <c r="AM453" s="96" t="str" cm="1">
        <f t="array" ref="AM453">IF($N453="-","",IF(INDEX('DM01-AV-CH'!$G$6:$G$2006,$N453)="","",INDEX('DM01-AV-CH'!$G$6:$G$2006,$N453)))</f>
        <v/>
      </c>
      <c r="AN453" s="97" t="str" cm="1">
        <f t="array" ref="AN453">IF($N453="-","",IF(INDEX('DM01-AV-CH'!$H$6:$H$2006,$N453)="","",INDEX('DM01-AV-CH'!$H$6:$H$2006,$N453)))</f>
        <v/>
      </c>
      <c r="AO453" s="98" t="str" cm="1">
        <f t="array" ref="AO453">IF($N453="-","",IF(INDEX('DM01-AV-CH'!$I$6:$I$2006,$N453)="","",INDEX('DM01-AV-CH'!$I$6:$I$2006,$N453)))</f>
        <v/>
      </c>
    </row>
    <row r="454" spans="1:41" x14ac:dyDescent="0.25">
      <c r="A454" s="201">
        <v>449</v>
      </c>
      <c r="B454" s="148" t="str" cm="1">
        <f t="array" ref="B454">IF(A454="","",INDEX(Korrelation!$E$4:$E$2004,A454))</f>
        <v>244</v>
      </c>
      <c r="C454" s="148">
        <f t="shared" si="60"/>
        <v>0</v>
      </c>
      <c r="D454" s="148">
        <f t="shared" si="61"/>
        <v>0</v>
      </c>
      <c r="E454" s="148">
        <f t="shared" si="62"/>
        <v>244</v>
      </c>
      <c r="F454" s="148" t="str">
        <f t="shared" si="63"/>
        <v/>
      </c>
      <c r="G454" s="148" t="str">
        <f t="shared" si="64"/>
        <v/>
      </c>
      <c r="H454" s="148" t="str" cm="1">
        <f t="array" ref="H454">IF(A454="","",INDEX(Korrelation!$F$4:$F$2004,A454))</f>
        <v>-</v>
      </c>
      <c r="I454" s="148">
        <f t="shared" si="65"/>
        <v>0</v>
      </c>
      <c r="J454" s="148">
        <f t="shared" si="66"/>
        <v>0</v>
      </c>
      <c r="K454" s="148" t="str">
        <f t="shared" si="67"/>
        <v/>
      </c>
      <c r="L454" s="148" t="str">
        <f t="shared" si="68"/>
        <v/>
      </c>
      <c r="M454" s="148" t="str">
        <f t="shared" si="69"/>
        <v/>
      </c>
      <c r="N454" s="148" t="str" cm="1">
        <f t="array" ref="N454">IF(A454="","",INDEX(Korrelation!$G$4:$G$2004,A454))</f>
        <v>-</v>
      </c>
      <c r="O454" s="148"/>
      <c r="P454" s="68" t="str" cm="1">
        <f t="array" aca="1" ref="P454" ca="1">IF(E454="",IF(K454="","",HYPERLINK("#DMAV_Dienste!"&amp;RIGHT(CELL("adresse",OFFSET(DMAV_Dienste!$E$6,K454-1,0)),LEN(CELL("adresse",OFFSET(DMAV_Dienste!$E$6,K454-1,0)))-FIND("!",CELL("adresse",OFFSET(DMAV_Dienste!$E$6,K454-1,0)))),"Dienst")),HYPERLINK("#DMAV_Modell!"&amp;RIGHT(CELL("adresse",OFFSET(DMAV_Modell!$G$6,E454-1,0)),LEN(CELL("adresse",OFFSET(DMAV_Modell!$G$6,E454-1,0)))-FIND("!",CELL("adresse",OFFSET(DMAV_Modell!$G$6,E454-1,0)))),"Modell"))</f>
        <v>Modell</v>
      </c>
      <c r="Q454" s="85" t="str" cm="1">
        <f t="array" ref="Q454">IF(E454="",IF(K454="","",IF(INDEX(DMAV_Dienste!$H$6:$H$2006,K454)="","",INDEX(DMAV_Dienste!$H$6:$H$2006,K454))),IF(INDEX(DMAV_Modell!$J$6:$J$2006,E454)="","",INDEX(DMAV_Modell!$J$6:$J$2006,E454)))</f>
        <v>ASSOCIATION</v>
      </c>
      <c r="R454" s="86" t="str" cm="1">
        <f t="array" ref="R454">IF(E454="",IF(K454="","",IF(INDEX(DMAV_Dienste!$G$6:$G$2006,K454)="","",INDEX(DMAV_Dienste!$G$6:$G$2006,K454))),IF(INDEX(DMAV_Modell!$I$6:$I$2006,E454)="","",INDEX(DMAV_Modell!$I$6:$I$2006,E454)))</f>
        <v>Grundstuecke</v>
      </c>
      <c r="S454" s="86" t="str" cm="1">
        <f t="array" ref="S454">IF(E454="",IF(K454="","",IF(INDEX(DMAV_Dienste!$I$6:$I$2006,K454)="","",INDEX(DMAV_Dienste!$I$6:$I$2006,K454))),IF(INDEX(DMAV_Modell!$K$6:$K$2006,E454)="","",INDEX(DMAV_Modell!$K$6:$K$2006,E454)))</f>
        <v>Entstehung_Grenzpunkt</v>
      </c>
      <c r="T454" s="86" t="str" cm="1">
        <f t="array" ref="T454">IF(E454="",IF(K454="","",IF(INDEX(DMAV_Dienste!$L$6:$L$2006,K454)="","",INDEX(DMAV_Dienste!$L$6:$L$2006,K454))),IF(INDEX(DMAV_Modell!$N$6:$N$2006,E454)="","",INDEX(DMAV_Modell!$N$6:$N$2006,E454)))</f>
        <v>entstehender_Grenzpunkt</v>
      </c>
      <c r="U454" s="87" t="str" cm="1">
        <f t="array" aca="1" ref="U454" ca="1">IF(AND(F454="",L454=""),"",HYPERLINK("#"&amp;RIGHT(CELL("dateiname"),LEN(CELL("dateiname"))-FIND("]",CELL("dateiname")))&amp;"!"&amp;CELL("adresse",OFFSET($F$6,MATCH(IF(F454="",L454,F454),$E$6:$E$2000,0)-1,4)),"STRUCT"))</f>
        <v/>
      </c>
      <c r="V454" s="88" t="str" cm="1">
        <f t="array" aca="1" ref="V454" ca="1">IF(AND(G454="",M454=""),"",HYPERLINK("#"&amp;RIGHT(CELL("dateiname"),LEN(CELL("dateiname"))-FIND("]",CELL("dateiname")))&amp;"!"&amp;CELL("adresse",OFFSET($G$6,MATCH(IF(G454="",M454,G454),$E$6:$E$2000,0)-1,3)),"SUBSTRUCT"))</f>
        <v/>
      </c>
      <c r="X454" s="104"/>
      <c r="Z454" s="117"/>
      <c r="AA454" s="118"/>
      <c r="AB454" s="119"/>
      <c r="AC454" s="120"/>
      <c r="AE454" s="109"/>
      <c r="AF454" s="110"/>
      <c r="AG454" s="111"/>
      <c r="AH454" s="112"/>
      <c r="AJ454" s="101"/>
      <c r="AL454" s="68" t="str" cm="1">
        <f t="array" aca="1" ref="AL454" ca="1">IF(N454="-","",HYPERLINK("#'DM01-AV-CH'!"&amp;RIGHT(CELL("adresse",OFFSET('DM01-AV-CH'!$G$6,N454-1,0)),LEN(CELL("adresse",OFFSET('DM01-AV-CH'!$G$6,N454-1,0)))-FIND("!",CELL("adresse",OFFSET('DM01-AV-CH'!$G$6,N454-1,0)))),"Modell"))</f>
        <v/>
      </c>
      <c r="AM454" s="96" t="str" cm="1">
        <f t="array" ref="AM454">IF($N454="-","",IF(INDEX('DM01-AV-CH'!$G$6:$G$2006,$N454)="","",INDEX('DM01-AV-CH'!$G$6:$G$2006,$N454)))</f>
        <v/>
      </c>
      <c r="AN454" s="97" t="str" cm="1">
        <f t="array" ref="AN454">IF($N454="-","",IF(INDEX('DM01-AV-CH'!$H$6:$H$2006,$N454)="","",INDEX('DM01-AV-CH'!$H$6:$H$2006,$N454)))</f>
        <v/>
      </c>
      <c r="AO454" s="98" t="str" cm="1">
        <f t="array" ref="AO454">IF($N454="-","",IF(INDEX('DM01-AV-CH'!$I$6:$I$2006,$N454)="","",INDEX('DM01-AV-CH'!$I$6:$I$2006,$N454)))</f>
        <v/>
      </c>
    </row>
    <row r="455" spans="1:41" x14ac:dyDescent="0.25">
      <c r="A455" s="201">
        <v>450</v>
      </c>
      <c r="B455" s="148" t="str" cm="1">
        <f t="array" ref="B455">IF(A455="","",INDEX(Korrelation!$E$4:$E$2004,A455))</f>
        <v>245</v>
      </c>
      <c r="C455" s="148">
        <f t="shared" ref="C455:C518" si="70">IF(B455="",0,IF(ISERR(SEARCH(".",B455)),0,SEARCH(".",B455)))</f>
        <v>0</v>
      </c>
      <c r="D455" s="148">
        <f t="shared" ref="D455:D518" si="71">IF(C455=0,0,IF(ISERR(SEARCH(".",B455,C455+1)),0,SEARCH(".",B455,C455+1)))</f>
        <v>0</v>
      </c>
      <c r="E455" s="148">
        <f t="shared" ref="E455:E518" si="72">IF(B455="","",IF(B455="-","",_xlfn.NUMBERVALUE(IF(C455=0,B455,MID(B455,1,C455-1)))))</f>
        <v>245</v>
      </c>
      <c r="F455" s="148" t="str">
        <f t="shared" ref="F455:F518" si="73">IF(B455="","",IF(B455="-","",IF(C455=0,"",_xlfn.NUMBERVALUE(IF(D455=0,MID(B455,C455+1,LEN(B455)),MID(B455,C455+1,D455-C455-1))))))</f>
        <v/>
      </c>
      <c r="G455" s="148" t="str">
        <f t="shared" ref="G455:G518" si="74">IF(B455="","",IF(B455="-","",IF(D455=0,"",_xlfn.NUMBERVALUE(MID(B455,D455+1,LEN(B455))))))</f>
        <v/>
      </c>
      <c r="H455" s="148" t="str" cm="1">
        <f t="array" ref="H455">IF(A455="","",INDEX(Korrelation!$F$4:$F$2004,A455))</f>
        <v>-</v>
      </c>
      <c r="I455" s="148">
        <f t="shared" ref="I455:I518" si="75">IF(H455="",0,IF(ISERR(SEARCH(".",H455)),0,SEARCH(".",H455)))</f>
        <v>0</v>
      </c>
      <c r="J455" s="148">
        <f t="shared" ref="J455:J518" si="76">IF(I455=0,0,IF(ISERR(SEARCH(".",H455,I455+1)),0,SEARCH(".",H455,I455+1)))</f>
        <v>0</v>
      </c>
      <c r="K455" s="148" t="str">
        <f t="shared" ref="K455:K518" si="77">IF(H455="","",IF(H455="-","",_xlfn.NUMBERVALUE(IF(I455=0,H455,MID(H455,1,I455-1)))))</f>
        <v/>
      </c>
      <c r="L455" s="148" t="str">
        <f t="shared" ref="L455:L518" si="78">IF(H455="","",IF(H455="-","",IF(I455=0,"",_xlfn.NUMBERVALUE(IF(J455=0,MID(H455,I455+1,LEN(H455)),MID(H455,I455+1,J455-I455-1))))))</f>
        <v/>
      </c>
      <c r="M455" s="148" t="str">
        <f t="shared" ref="M455:M518" si="79">IF(H455="","",IF(H455="-","",IF(J455=0,"",_xlfn.NUMBERVALUE(MID(H455,J455+1,LEN(H455))))))</f>
        <v/>
      </c>
      <c r="N455" s="148" t="str" cm="1">
        <f t="array" ref="N455">IF(A455="","",INDEX(Korrelation!$G$4:$G$2004,A455))</f>
        <v>-</v>
      </c>
      <c r="O455" s="148"/>
      <c r="P455" s="68" t="str" cm="1">
        <f t="array" aca="1" ref="P455" ca="1">IF(E455="",IF(K455="","",HYPERLINK("#DMAV_Dienste!"&amp;RIGHT(CELL("adresse",OFFSET(DMAV_Dienste!$E$6,K455-1,0)),LEN(CELL("adresse",OFFSET(DMAV_Dienste!$E$6,K455-1,0)))-FIND("!",CELL("adresse",OFFSET(DMAV_Dienste!$E$6,K455-1,0)))),"Dienst")),HYPERLINK("#DMAV_Modell!"&amp;RIGHT(CELL("adresse",OFFSET(DMAV_Modell!$G$6,E455-1,0)),LEN(CELL("adresse",OFFSET(DMAV_Modell!$G$6,E455-1,0)))-FIND("!",CELL("adresse",OFFSET(DMAV_Modell!$G$6,E455-1,0)))),"Modell"))</f>
        <v>Modell</v>
      </c>
      <c r="Q455" s="85" t="str" cm="1">
        <f t="array" ref="Q455">IF(E455="",IF(K455="","",IF(INDEX(DMAV_Dienste!$H$6:$H$2006,K455)="","",INDEX(DMAV_Dienste!$H$6:$H$2006,K455))),IF(INDEX(DMAV_Modell!$J$6:$J$2006,E455)="","",INDEX(DMAV_Modell!$J$6:$J$2006,E455)))</f>
        <v>ASSOCIATION</v>
      </c>
      <c r="R455" s="86" t="str" cm="1">
        <f t="array" ref="R455">IF(E455="",IF(K455="","",IF(INDEX(DMAV_Dienste!$G$6:$G$2006,K455)="","",INDEX(DMAV_Dienste!$G$6:$G$2006,K455))),IF(INDEX(DMAV_Modell!$I$6:$I$2006,E455)="","",INDEX(DMAV_Modell!$I$6:$I$2006,E455)))</f>
        <v>Grundstuecke</v>
      </c>
      <c r="S455" s="86" t="str" cm="1">
        <f t="array" ref="S455">IF(E455="",IF(K455="","",IF(INDEX(DMAV_Dienste!$I$6:$I$2006,K455)="","",INDEX(DMAV_Dienste!$I$6:$I$2006,K455))),IF(INDEX(DMAV_Modell!$K$6:$K$2006,E455)="","",INDEX(DMAV_Modell!$K$6:$K$2006,E455)))</f>
        <v>Untergang_Grenzpunkt</v>
      </c>
      <c r="T455" s="86" t="str" cm="1">
        <f t="array" ref="T455">IF(E455="",IF(K455="","",IF(INDEX(DMAV_Dienste!$L$6:$L$2006,K455)="","",INDEX(DMAV_Dienste!$L$6:$L$2006,K455))),IF(INDEX(DMAV_Modell!$N$6:$N$2006,E455)="","",INDEX(DMAV_Modell!$N$6:$N$2006,E455)))</f>
        <v>Untergang</v>
      </c>
      <c r="U455" s="87" t="str" cm="1">
        <f t="array" aca="1" ref="U455" ca="1">IF(AND(F455="",L455=""),"",HYPERLINK("#"&amp;RIGHT(CELL("dateiname"),LEN(CELL("dateiname"))-FIND("]",CELL("dateiname")))&amp;"!"&amp;CELL("adresse",OFFSET($F$6,MATCH(IF(F455="",L455,F455),$E$6:$E$2000,0)-1,4)),"STRUCT"))</f>
        <v/>
      </c>
      <c r="V455" s="88" t="str" cm="1">
        <f t="array" aca="1" ref="V455" ca="1">IF(AND(G455="",M455=""),"",HYPERLINK("#"&amp;RIGHT(CELL("dateiname"),LEN(CELL("dateiname"))-FIND("]",CELL("dateiname")))&amp;"!"&amp;CELL("adresse",OFFSET($G$6,MATCH(IF(G455="",M455,G455),$E$6:$E$2000,0)-1,3)),"SUBSTRUCT"))</f>
        <v/>
      </c>
      <c r="X455" s="104"/>
      <c r="Z455" s="117"/>
      <c r="AA455" s="118"/>
      <c r="AB455" s="119"/>
      <c r="AC455" s="120"/>
      <c r="AE455" s="109"/>
      <c r="AF455" s="110"/>
      <c r="AG455" s="111"/>
      <c r="AH455" s="112"/>
      <c r="AJ455" s="101"/>
      <c r="AL455" s="68" t="str" cm="1">
        <f t="array" aca="1" ref="AL455" ca="1">IF(N455="-","",HYPERLINK("#'DM01-AV-CH'!"&amp;RIGHT(CELL("adresse",OFFSET('DM01-AV-CH'!$G$6,N455-1,0)),LEN(CELL("adresse",OFFSET('DM01-AV-CH'!$G$6,N455-1,0)))-FIND("!",CELL("adresse",OFFSET('DM01-AV-CH'!$G$6,N455-1,0)))),"Modell"))</f>
        <v/>
      </c>
      <c r="AM455" s="96" t="str" cm="1">
        <f t="array" ref="AM455">IF($N455="-","",IF(INDEX('DM01-AV-CH'!$G$6:$G$2006,$N455)="","",INDEX('DM01-AV-CH'!$G$6:$G$2006,$N455)))</f>
        <v/>
      </c>
      <c r="AN455" s="97" t="str" cm="1">
        <f t="array" ref="AN455">IF($N455="-","",IF(INDEX('DM01-AV-CH'!$H$6:$H$2006,$N455)="","",INDEX('DM01-AV-CH'!$H$6:$H$2006,$N455)))</f>
        <v/>
      </c>
      <c r="AO455" s="98" t="str" cm="1">
        <f t="array" ref="AO455">IF($N455="-","",IF(INDEX('DM01-AV-CH'!$I$6:$I$2006,$N455)="","",INDEX('DM01-AV-CH'!$I$6:$I$2006,$N455)))</f>
        <v/>
      </c>
    </row>
    <row r="456" spans="1:41" x14ac:dyDescent="0.25">
      <c r="A456" s="201">
        <v>451</v>
      </c>
      <c r="B456" s="148" t="str" cm="1">
        <f t="array" ref="B456">IF(A456="","",INDEX(Korrelation!$E$4:$E$2004,A456))</f>
        <v>246</v>
      </c>
      <c r="C456" s="148">
        <f t="shared" si="70"/>
        <v>0</v>
      </c>
      <c r="D456" s="148">
        <f t="shared" si="71"/>
        <v>0</v>
      </c>
      <c r="E456" s="148">
        <f t="shared" si="72"/>
        <v>246</v>
      </c>
      <c r="F456" s="148" t="str">
        <f t="shared" si="73"/>
        <v/>
      </c>
      <c r="G456" s="148" t="str">
        <f t="shared" si="74"/>
        <v/>
      </c>
      <c r="H456" s="148" t="str" cm="1">
        <f t="array" ref="H456">IF(A456="","",INDEX(Korrelation!$F$4:$F$2004,A456))</f>
        <v>-</v>
      </c>
      <c r="I456" s="148">
        <f t="shared" si="75"/>
        <v>0</v>
      </c>
      <c r="J456" s="148">
        <f t="shared" si="76"/>
        <v>0</v>
      </c>
      <c r="K456" s="148" t="str">
        <f t="shared" si="77"/>
        <v/>
      </c>
      <c r="L456" s="148" t="str">
        <f t="shared" si="78"/>
        <v/>
      </c>
      <c r="M456" s="148" t="str">
        <f t="shared" si="79"/>
        <v/>
      </c>
      <c r="N456" s="148" t="str" cm="1">
        <f t="array" ref="N456">IF(A456="","",INDEX(Korrelation!$G$4:$G$2004,A456))</f>
        <v>-</v>
      </c>
      <c r="O456" s="148"/>
      <c r="P456" s="68" t="str" cm="1">
        <f t="array" aca="1" ref="P456" ca="1">IF(E456="",IF(K456="","",HYPERLINK("#DMAV_Dienste!"&amp;RIGHT(CELL("adresse",OFFSET(DMAV_Dienste!$E$6,K456-1,0)),LEN(CELL("adresse",OFFSET(DMAV_Dienste!$E$6,K456-1,0)))-FIND("!",CELL("adresse",OFFSET(DMAV_Dienste!$E$6,K456-1,0)))),"Dienst")),HYPERLINK("#DMAV_Modell!"&amp;RIGHT(CELL("adresse",OFFSET(DMAV_Modell!$G$6,E456-1,0)),LEN(CELL("adresse",OFFSET(DMAV_Modell!$G$6,E456-1,0)))-FIND("!",CELL("adresse",OFFSET(DMAV_Modell!$G$6,E456-1,0)))),"Modell"))</f>
        <v>Modell</v>
      </c>
      <c r="Q456" s="85" t="str" cm="1">
        <f t="array" ref="Q456">IF(E456="",IF(K456="","",IF(INDEX(DMAV_Dienste!$H$6:$H$2006,K456)="","",INDEX(DMAV_Dienste!$H$6:$H$2006,K456))),IF(INDEX(DMAV_Modell!$J$6:$J$2006,E456)="","",INDEX(DMAV_Modell!$J$6:$J$2006,E456)))</f>
        <v>ASSOCIATION</v>
      </c>
      <c r="R456" s="86" t="str" cm="1">
        <f t="array" ref="R456">IF(E456="",IF(K456="","",IF(INDEX(DMAV_Dienste!$G$6:$G$2006,K456)="","",INDEX(DMAV_Dienste!$G$6:$G$2006,K456))),IF(INDEX(DMAV_Modell!$I$6:$I$2006,E456)="","",INDEX(DMAV_Modell!$I$6:$I$2006,E456)))</f>
        <v>Grundstuecke</v>
      </c>
      <c r="S456" s="86" t="str" cm="1">
        <f t="array" ref="S456">IF(E456="",IF(K456="","",IF(INDEX(DMAV_Dienste!$I$6:$I$2006,K456)="","",INDEX(DMAV_Dienste!$I$6:$I$2006,K456))),IF(INDEX(DMAV_Modell!$K$6:$K$2006,E456)="","",INDEX(DMAV_Modell!$K$6:$K$2006,E456)))</f>
        <v>Untergang_Grenzpunkt</v>
      </c>
      <c r="T456" s="86" t="str" cm="1">
        <f t="array" ref="T456">IF(E456="",IF(K456="","",IF(INDEX(DMAV_Dienste!$L$6:$L$2006,K456)="","",INDEX(DMAV_Dienste!$L$6:$L$2006,K456))),IF(INDEX(DMAV_Modell!$N$6:$N$2006,E456)="","",INDEX(DMAV_Modell!$N$6:$N$2006,E456)))</f>
        <v>untergehender_Grenzpunkt</v>
      </c>
      <c r="U456" s="87" t="str" cm="1">
        <f t="array" aca="1" ref="U456" ca="1">IF(AND(F456="",L456=""),"",HYPERLINK("#"&amp;RIGHT(CELL("dateiname"),LEN(CELL("dateiname"))-FIND("]",CELL("dateiname")))&amp;"!"&amp;CELL("adresse",OFFSET($F$6,MATCH(IF(F456="",L456,F456),$E$6:$E$2000,0)-1,4)),"STRUCT"))</f>
        <v/>
      </c>
      <c r="V456" s="88" t="str" cm="1">
        <f t="array" aca="1" ref="V456" ca="1">IF(AND(G456="",M456=""),"",HYPERLINK("#"&amp;RIGHT(CELL("dateiname"),LEN(CELL("dateiname"))-FIND("]",CELL("dateiname")))&amp;"!"&amp;CELL("adresse",OFFSET($G$6,MATCH(IF(G456="",M456,G456),$E$6:$E$2000,0)-1,3)),"SUBSTRUCT"))</f>
        <v/>
      </c>
      <c r="X456" s="104"/>
      <c r="Z456" s="117"/>
      <c r="AA456" s="118"/>
      <c r="AB456" s="119"/>
      <c r="AC456" s="120"/>
      <c r="AE456" s="109"/>
      <c r="AF456" s="110"/>
      <c r="AG456" s="111"/>
      <c r="AH456" s="112"/>
      <c r="AJ456" s="101"/>
      <c r="AL456" s="68" t="str" cm="1">
        <f t="array" aca="1" ref="AL456" ca="1">IF(N456="-","",HYPERLINK("#'DM01-AV-CH'!"&amp;RIGHT(CELL("adresse",OFFSET('DM01-AV-CH'!$G$6,N456-1,0)),LEN(CELL("adresse",OFFSET('DM01-AV-CH'!$G$6,N456-1,0)))-FIND("!",CELL("adresse",OFFSET('DM01-AV-CH'!$G$6,N456-1,0)))),"Modell"))</f>
        <v/>
      </c>
      <c r="AM456" s="96" t="str" cm="1">
        <f t="array" ref="AM456">IF($N456="-","",IF(INDEX('DM01-AV-CH'!$G$6:$G$2006,$N456)="","",INDEX('DM01-AV-CH'!$G$6:$G$2006,$N456)))</f>
        <v/>
      </c>
      <c r="AN456" s="97" t="str" cm="1">
        <f t="array" ref="AN456">IF($N456="-","",IF(INDEX('DM01-AV-CH'!$H$6:$H$2006,$N456)="","",INDEX('DM01-AV-CH'!$H$6:$H$2006,$N456)))</f>
        <v/>
      </c>
      <c r="AO456" s="98" t="str" cm="1">
        <f t="array" ref="AO456">IF($N456="-","",IF(INDEX('DM01-AV-CH'!$I$6:$I$2006,$N456)="","",INDEX('DM01-AV-CH'!$I$6:$I$2006,$N456)))</f>
        <v/>
      </c>
    </row>
    <row r="457" spans="1:41" x14ac:dyDescent="0.25">
      <c r="A457" s="201">
        <v>452</v>
      </c>
      <c r="B457" s="148" t="str" cm="1">
        <f t="array" ref="B457">IF(A457="","",INDEX(Korrelation!$E$4:$E$2004,A457))</f>
        <v>247</v>
      </c>
      <c r="C457" s="148">
        <f t="shared" si="70"/>
        <v>0</v>
      </c>
      <c r="D457" s="148">
        <f t="shared" si="71"/>
        <v>0</v>
      </c>
      <c r="E457" s="148">
        <f t="shared" si="72"/>
        <v>247</v>
      </c>
      <c r="F457" s="148" t="str">
        <f t="shared" si="73"/>
        <v/>
      </c>
      <c r="G457" s="148" t="str">
        <f t="shared" si="74"/>
        <v/>
      </c>
      <c r="H457" s="148" t="str" cm="1">
        <f t="array" ref="H457">IF(A457="","",INDEX(Korrelation!$F$4:$F$2004,A457))</f>
        <v>-</v>
      </c>
      <c r="I457" s="148">
        <f t="shared" si="75"/>
        <v>0</v>
      </c>
      <c r="J457" s="148">
        <f t="shared" si="76"/>
        <v>0</v>
      </c>
      <c r="K457" s="148" t="str">
        <f t="shared" si="77"/>
        <v/>
      </c>
      <c r="L457" s="148" t="str">
        <f t="shared" si="78"/>
        <v/>
      </c>
      <c r="M457" s="148" t="str">
        <f t="shared" si="79"/>
        <v/>
      </c>
      <c r="N457" s="148" t="str" cm="1">
        <f t="array" ref="N457">IF(A457="","",INDEX(Korrelation!$G$4:$G$2004,A457))</f>
        <v>-</v>
      </c>
      <c r="O457" s="148"/>
      <c r="P457" s="68" t="str" cm="1">
        <f t="array" aca="1" ref="P457" ca="1">IF(E457="",IF(K457="","",HYPERLINK("#DMAV_Dienste!"&amp;RIGHT(CELL("adresse",OFFSET(DMAV_Dienste!$E$6,K457-1,0)),LEN(CELL("adresse",OFFSET(DMAV_Dienste!$E$6,K457-1,0)))-FIND("!",CELL("adresse",OFFSET(DMAV_Dienste!$E$6,K457-1,0)))),"Dienst")),HYPERLINK("#DMAV_Modell!"&amp;RIGHT(CELL("adresse",OFFSET(DMAV_Modell!$G$6,E457-1,0)),LEN(CELL("adresse",OFFSET(DMAV_Modell!$G$6,E457-1,0)))-FIND("!",CELL("adresse",OFFSET(DMAV_Modell!$G$6,E457-1,0)))),"Modell"))</f>
        <v>Modell</v>
      </c>
      <c r="Q457" s="85" t="str" cm="1">
        <f t="array" ref="Q457">IF(E457="",IF(K457="","",IF(INDEX(DMAV_Dienste!$H$6:$H$2006,K457)="","",INDEX(DMAV_Dienste!$H$6:$H$2006,K457))),IF(INDEX(DMAV_Modell!$J$6:$J$2006,E457)="","",INDEX(DMAV_Modell!$J$6:$J$2006,E457)))</f>
        <v>ASSOCIATION</v>
      </c>
      <c r="R457" s="86" t="str" cm="1">
        <f t="array" ref="R457">IF(E457="",IF(K457="","",IF(INDEX(DMAV_Dienste!$G$6:$G$2006,K457)="","",INDEX(DMAV_Dienste!$G$6:$G$2006,K457))),IF(INDEX(DMAV_Modell!$I$6:$I$2006,E457)="","",INDEX(DMAV_Modell!$I$6:$I$2006,E457)))</f>
        <v>Grundstuecke</v>
      </c>
      <c r="S457" s="86" t="str" cm="1">
        <f t="array" ref="S457">IF(E457="",IF(K457="","",IF(INDEX(DMAV_Dienste!$I$6:$I$2006,K457)="","",INDEX(DMAV_Dienste!$I$6:$I$2006,K457))),IF(INDEX(DMAV_Modell!$K$6:$K$2006,E457)="","",INDEX(DMAV_Modell!$K$6:$K$2006,E457)))</f>
        <v>Vorgaenger_Nachfolger_Grenzpunkt</v>
      </c>
      <c r="T457" s="86" t="str" cm="1">
        <f t="array" ref="T457">IF(E457="",IF(K457="","",IF(INDEX(DMAV_Dienste!$L$6:$L$2006,K457)="","",INDEX(DMAV_Dienste!$L$6:$L$2006,K457))),IF(INDEX(DMAV_Modell!$N$6:$N$2006,E457)="","",INDEX(DMAV_Modell!$N$6:$N$2006,E457)))</f>
        <v>Vorgaenger</v>
      </c>
      <c r="U457" s="87" t="str" cm="1">
        <f t="array" aca="1" ref="U457" ca="1">IF(AND(F457="",L457=""),"",HYPERLINK("#"&amp;RIGHT(CELL("dateiname"),LEN(CELL("dateiname"))-FIND("]",CELL("dateiname")))&amp;"!"&amp;CELL("adresse",OFFSET($F$6,MATCH(IF(F457="",L457,F457),$E$6:$E$2000,0)-1,4)),"STRUCT"))</f>
        <v/>
      </c>
      <c r="V457" s="88" t="str" cm="1">
        <f t="array" aca="1" ref="V457" ca="1">IF(AND(G457="",M457=""),"",HYPERLINK("#"&amp;RIGHT(CELL("dateiname"),LEN(CELL("dateiname"))-FIND("]",CELL("dateiname")))&amp;"!"&amp;CELL("adresse",OFFSET($G$6,MATCH(IF(G457="",M457,G457),$E$6:$E$2000,0)-1,3)),"SUBSTRUCT"))</f>
        <v/>
      </c>
      <c r="X457" s="104"/>
      <c r="Z457" s="117"/>
      <c r="AA457" s="118"/>
      <c r="AB457" s="119"/>
      <c r="AC457" s="120"/>
      <c r="AE457" s="109"/>
      <c r="AF457" s="110"/>
      <c r="AG457" s="111"/>
      <c r="AH457" s="112"/>
      <c r="AJ457" s="101"/>
      <c r="AL457" s="68" t="str" cm="1">
        <f t="array" aca="1" ref="AL457" ca="1">IF(N457="-","",HYPERLINK("#'DM01-AV-CH'!"&amp;RIGHT(CELL("adresse",OFFSET('DM01-AV-CH'!$G$6,N457-1,0)),LEN(CELL("adresse",OFFSET('DM01-AV-CH'!$G$6,N457-1,0)))-FIND("!",CELL("adresse",OFFSET('DM01-AV-CH'!$G$6,N457-1,0)))),"Modell"))</f>
        <v/>
      </c>
      <c r="AM457" s="96" t="str" cm="1">
        <f t="array" ref="AM457">IF($N457="-","",IF(INDEX('DM01-AV-CH'!$G$6:$G$2006,$N457)="","",INDEX('DM01-AV-CH'!$G$6:$G$2006,$N457)))</f>
        <v/>
      </c>
      <c r="AN457" s="97" t="str" cm="1">
        <f t="array" ref="AN457">IF($N457="-","",IF(INDEX('DM01-AV-CH'!$H$6:$H$2006,$N457)="","",INDEX('DM01-AV-CH'!$H$6:$H$2006,$N457)))</f>
        <v/>
      </c>
      <c r="AO457" s="98" t="str" cm="1">
        <f t="array" ref="AO457">IF($N457="-","",IF(INDEX('DM01-AV-CH'!$I$6:$I$2006,$N457)="","",INDEX('DM01-AV-CH'!$I$6:$I$2006,$N457)))</f>
        <v/>
      </c>
    </row>
    <row r="458" spans="1:41" x14ac:dyDescent="0.25">
      <c r="A458" s="201">
        <v>453</v>
      </c>
      <c r="B458" s="148" t="str" cm="1">
        <f t="array" ref="B458">IF(A458="","",INDEX(Korrelation!$E$4:$E$2004,A458))</f>
        <v>248</v>
      </c>
      <c r="C458" s="148">
        <f t="shared" si="70"/>
        <v>0</v>
      </c>
      <c r="D458" s="148">
        <f t="shared" si="71"/>
        <v>0</v>
      </c>
      <c r="E458" s="148">
        <f t="shared" si="72"/>
        <v>248</v>
      </c>
      <c r="F458" s="148" t="str">
        <f t="shared" si="73"/>
        <v/>
      </c>
      <c r="G458" s="148" t="str">
        <f t="shared" si="74"/>
        <v/>
      </c>
      <c r="H458" s="148" t="str" cm="1">
        <f t="array" ref="H458">IF(A458="","",INDEX(Korrelation!$F$4:$F$2004,A458))</f>
        <v>-</v>
      </c>
      <c r="I458" s="148">
        <f t="shared" si="75"/>
        <v>0</v>
      </c>
      <c r="J458" s="148">
        <f t="shared" si="76"/>
        <v>0</v>
      </c>
      <c r="K458" s="148" t="str">
        <f t="shared" si="77"/>
        <v/>
      </c>
      <c r="L458" s="148" t="str">
        <f t="shared" si="78"/>
        <v/>
      </c>
      <c r="M458" s="148" t="str">
        <f t="shared" si="79"/>
        <v/>
      </c>
      <c r="N458" s="148" t="str" cm="1">
        <f t="array" ref="N458">IF(A458="","",INDEX(Korrelation!$G$4:$G$2004,A458))</f>
        <v>-</v>
      </c>
      <c r="O458" s="148"/>
      <c r="P458" s="68" t="str" cm="1">
        <f t="array" aca="1" ref="P458" ca="1">IF(E458="",IF(K458="","",HYPERLINK("#DMAV_Dienste!"&amp;RIGHT(CELL("adresse",OFFSET(DMAV_Dienste!$E$6,K458-1,0)),LEN(CELL("adresse",OFFSET(DMAV_Dienste!$E$6,K458-1,0)))-FIND("!",CELL("adresse",OFFSET(DMAV_Dienste!$E$6,K458-1,0)))),"Dienst")),HYPERLINK("#DMAV_Modell!"&amp;RIGHT(CELL("adresse",OFFSET(DMAV_Modell!$G$6,E458-1,0)),LEN(CELL("adresse",OFFSET(DMAV_Modell!$G$6,E458-1,0)))-FIND("!",CELL("adresse",OFFSET(DMAV_Modell!$G$6,E458-1,0)))),"Modell"))</f>
        <v>Modell</v>
      </c>
      <c r="Q458" s="85" t="str" cm="1">
        <f t="array" ref="Q458">IF(E458="",IF(K458="","",IF(INDEX(DMAV_Dienste!$H$6:$H$2006,K458)="","",INDEX(DMAV_Dienste!$H$6:$H$2006,K458))),IF(INDEX(DMAV_Modell!$J$6:$J$2006,E458)="","",INDEX(DMAV_Modell!$J$6:$J$2006,E458)))</f>
        <v>ASSOCIATION</v>
      </c>
      <c r="R458" s="86" t="str" cm="1">
        <f t="array" ref="R458">IF(E458="",IF(K458="","",IF(INDEX(DMAV_Dienste!$G$6:$G$2006,K458)="","",INDEX(DMAV_Dienste!$G$6:$G$2006,K458))),IF(INDEX(DMAV_Modell!$I$6:$I$2006,E458)="","",INDEX(DMAV_Modell!$I$6:$I$2006,E458)))</f>
        <v>Grundstuecke</v>
      </c>
      <c r="S458" s="86" t="str" cm="1">
        <f t="array" ref="S458">IF(E458="",IF(K458="","",IF(INDEX(DMAV_Dienste!$I$6:$I$2006,K458)="","",INDEX(DMAV_Dienste!$I$6:$I$2006,K458))),IF(INDEX(DMAV_Modell!$K$6:$K$2006,E458)="","",INDEX(DMAV_Modell!$K$6:$K$2006,E458)))</f>
        <v>Vorgaenger_Nachfolger_Grenzpunkt</v>
      </c>
      <c r="T458" s="86" t="str" cm="1">
        <f t="array" ref="T458">IF(E458="",IF(K458="","",IF(INDEX(DMAV_Dienste!$L$6:$L$2006,K458)="","",INDEX(DMAV_Dienste!$L$6:$L$2006,K458))),IF(INDEX(DMAV_Modell!$N$6:$N$2006,E458)="","",INDEX(DMAV_Modell!$N$6:$N$2006,E458)))</f>
        <v>Nachfolger</v>
      </c>
      <c r="U458" s="87" t="str" cm="1">
        <f t="array" aca="1" ref="U458" ca="1">IF(AND(F458="",L458=""),"",HYPERLINK("#"&amp;RIGHT(CELL("dateiname"),LEN(CELL("dateiname"))-FIND("]",CELL("dateiname")))&amp;"!"&amp;CELL("adresse",OFFSET($F$6,MATCH(IF(F458="",L458,F458),$E$6:$E$2000,0)-1,4)),"STRUCT"))</f>
        <v/>
      </c>
      <c r="V458" s="88" t="str" cm="1">
        <f t="array" aca="1" ref="V458" ca="1">IF(AND(G458="",M458=""),"",HYPERLINK("#"&amp;RIGHT(CELL("dateiname"),LEN(CELL("dateiname"))-FIND("]",CELL("dateiname")))&amp;"!"&amp;CELL("adresse",OFFSET($G$6,MATCH(IF(G458="",M458,G458),$E$6:$E$2000,0)-1,3)),"SUBSTRUCT"))</f>
        <v/>
      </c>
      <c r="X458" s="104"/>
      <c r="Z458" s="117"/>
      <c r="AA458" s="118"/>
      <c r="AB458" s="119"/>
      <c r="AC458" s="120"/>
      <c r="AE458" s="109"/>
      <c r="AF458" s="110"/>
      <c r="AG458" s="111"/>
      <c r="AH458" s="112"/>
      <c r="AJ458" s="101"/>
      <c r="AL458" s="68" t="str" cm="1">
        <f t="array" aca="1" ref="AL458" ca="1">IF(N458="-","",HYPERLINK("#'DM01-AV-CH'!"&amp;RIGHT(CELL("adresse",OFFSET('DM01-AV-CH'!$G$6,N458-1,0)),LEN(CELL("adresse",OFFSET('DM01-AV-CH'!$G$6,N458-1,0)))-FIND("!",CELL("adresse",OFFSET('DM01-AV-CH'!$G$6,N458-1,0)))),"Modell"))</f>
        <v/>
      </c>
      <c r="AM458" s="96" t="str" cm="1">
        <f t="array" ref="AM458">IF($N458="-","",IF(INDEX('DM01-AV-CH'!$G$6:$G$2006,$N458)="","",INDEX('DM01-AV-CH'!$G$6:$G$2006,$N458)))</f>
        <v/>
      </c>
      <c r="AN458" s="97" t="str" cm="1">
        <f t="array" ref="AN458">IF($N458="-","",IF(INDEX('DM01-AV-CH'!$H$6:$H$2006,$N458)="","",INDEX('DM01-AV-CH'!$H$6:$H$2006,$N458)))</f>
        <v/>
      </c>
      <c r="AO458" s="98" t="str" cm="1">
        <f t="array" ref="AO458">IF($N458="-","",IF(INDEX('DM01-AV-CH'!$I$6:$I$2006,$N458)="","",INDEX('DM01-AV-CH'!$I$6:$I$2006,$N458)))</f>
        <v/>
      </c>
    </row>
    <row r="459" spans="1:41" x14ac:dyDescent="0.25">
      <c r="A459" s="201">
        <v>454</v>
      </c>
      <c r="B459" s="148" t="str" cm="1">
        <f t="array" ref="B459">IF(A459="","",INDEX(Korrelation!$E$4:$E$2004,A459))</f>
        <v>249</v>
      </c>
      <c r="C459" s="148">
        <f t="shared" si="70"/>
        <v>0</v>
      </c>
      <c r="D459" s="148">
        <f t="shared" si="71"/>
        <v>0</v>
      </c>
      <c r="E459" s="148">
        <f t="shared" si="72"/>
        <v>249</v>
      </c>
      <c r="F459" s="148" t="str">
        <f t="shared" si="73"/>
        <v/>
      </c>
      <c r="G459" s="148" t="str">
        <f t="shared" si="74"/>
        <v/>
      </c>
      <c r="H459" s="148" t="str" cm="1">
        <f t="array" ref="H459">IF(A459="","",INDEX(Korrelation!$F$4:$F$2004,A459))</f>
        <v>-</v>
      </c>
      <c r="I459" s="148">
        <f t="shared" si="75"/>
        <v>0</v>
      </c>
      <c r="J459" s="148">
        <f t="shared" si="76"/>
        <v>0</v>
      </c>
      <c r="K459" s="148" t="str">
        <f t="shared" si="77"/>
        <v/>
      </c>
      <c r="L459" s="148" t="str">
        <f t="shared" si="78"/>
        <v/>
      </c>
      <c r="M459" s="148" t="str">
        <f t="shared" si="79"/>
        <v/>
      </c>
      <c r="N459" s="148" t="str" cm="1">
        <f t="array" ref="N459">IF(A459="","",INDEX(Korrelation!$G$4:$G$2004,A459))</f>
        <v>-</v>
      </c>
      <c r="O459" s="148"/>
      <c r="P459" s="68" t="str" cm="1">
        <f t="array" aca="1" ref="P459" ca="1">IF(E459="",IF(K459="","",HYPERLINK("#DMAV_Dienste!"&amp;RIGHT(CELL("adresse",OFFSET(DMAV_Dienste!$E$6,K459-1,0)),LEN(CELL("adresse",OFFSET(DMAV_Dienste!$E$6,K459-1,0)))-FIND("!",CELL("adresse",OFFSET(DMAV_Dienste!$E$6,K459-1,0)))),"Dienst")),HYPERLINK("#DMAV_Modell!"&amp;RIGHT(CELL("adresse",OFFSET(DMAV_Modell!$G$6,E459-1,0)),LEN(CELL("adresse",OFFSET(DMAV_Modell!$G$6,E459-1,0)))-FIND("!",CELL("adresse",OFFSET(DMAV_Modell!$G$6,E459-1,0)))),"Modell"))</f>
        <v>Modell</v>
      </c>
      <c r="Q459" s="85" t="str" cm="1">
        <f t="array" ref="Q459">IF(E459="",IF(K459="","",IF(INDEX(DMAV_Dienste!$H$6:$H$2006,K459)="","",INDEX(DMAV_Dienste!$H$6:$H$2006,K459))),IF(INDEX(DMAV_Modell!$J$6:$J$2006,E459)="","",INDEX(DMAV_Modell!$J$6:$J$2006,E459)))</f>
        <v>VIEW</v>
      </c>
      <c r="R459" s="86" t="str" cm="1">
        <f t="array" ref="R459">IF(E459="",IF(K459="","",IF(INDEX(DMAV_Dienste!$G$6:$G$2006,K459)="","",INDEX(DMAV_Dienste!$G$6:$G$2006,K459))),IF(INDEX(DMAV_Modell!$I$6:$I$2006,E459)="","",INDEX(DMAV_Modell!$I$6:$I$2006,E459)))</f>
        <v>Grundstuecke</v>
      </c>
      <c r="S459" s="86" t="str" cm="1">
        <f t="array" ref="S459">IF(E459="",IF(K459="","",IF(INDEX(DMAV_Dienste!$I$6:$I$2006,K459)="","",INDEX(DMAV_Dienste!$I$6:$I$2006,K459))),IF(INDEX(DMAV_Modell!$K$6:$K$2006,E459)="","",INDEX(DMAV_Modell!$K$6:$K$2006,E459)))</f>
        <v>Grenzpunkt_Gueltig</v>
      </c>
      <c r="T459" s="86" t="str" cm="1">
        <f t="array" ref="T459">IF(E459="",IF(K459="","",IF(INDEX(DMAV_Dienste!$L$6:$L$2006,K459)="","",INDEX(DMAV_Dienste!$L$6:$L$2006,K459))),IF(INDEX(DMAV_Modell!$N$6:$N$2006,E459)="","",INDEX(DMAV_Modell!$N$6:$N$2006,E459)))</f>
        <v>PROJECTION OF</v>
      </c>
      <c r="U459" s="87" t="str" cm="1">
        <f t="array" aca="1" ref="U459" ca="1">IF(AND(F459="",L459=""),"",HYPERLINK("#"&amp;RIGHT(CELL("dateiname"),LEN(CELL("dateiname"))-FIND("]",CELL("dateiname")))&amp;"!"&amp;CELL("adresse",OFFSET($F$6,MATCH(IF(F459="",L459,F459),$E$6:$E$2000,0)-1,4)),"STRUCT"))</f>
        <v/>
      </c>
      <c r="V459" s="88" t="str" cm="1">
        <f t="array" aca="1" ref="V459" ca="1">IF(AND(G459="",M459=""),"",HYPERLINK("#"&amp;RIGHT(CELL("dateiname"),LEN(CELL("dateiname"))-FIND("]",CELL("dateiname")))&amp;"!"&amp;CELL("adresse",OFFSET($G$6,MATCH(IF(G459="",M459,G459),$E$6:$E$2000,0)-1,3)),"SUBSTRUCT"))</f>
        <v/>
      </c>
      <c r="X459" s="104"/>
      <c r="Z459" s="117"/>
      <c r="AA459" s="118"/>
      <c r="AB459" s="119"/>
      <c r="AC459" s="120"/>
      <c r="AE459" s="109"/>
      <c r="AF459" s="110"/>
      <c r="AG459" s="111"/>
      <c r="AH459" s="112"/>
      <c r="AJ459" s="101"/>
      <c r="AL459" s="68" t="str" cm="1">
        <f t="array" aca="1" ref="AL459" ca="1">IF(N459="-","",HYPERLINK("#'DM01-AV-CH'!"&amp;RIGHT(CELL("adresse",OFFSET('DM01-AV-CH'!$G$6,N459-1,0)),LEN(CELL("adresse",OFFSET('DM01-AV-CH'!$G$6,N459-1,0)))-FIND("!",CELL("adresse",OFFSET('DM01-AV-CH'!$G$6,N459-1,0)))),"Modell"))</f>
        <v/>
      </c>
      <c r="AM459" s="96" t="str" cm="1">
        <f t="array" ref="AM459">IF($N459="-","",IF(INDEX('DM01-AV-CH'!$G$6:$G$2006,$N459)="","",INDEX('DM01-AV-CH'!$G$6:$G$2006,$N459)))</f>
        <v/>
      </c>
      <c r="AN459" s="97" t="str" cm="1">
        <f t="array" ref="AN459">IF($N459="-","",IF(INDEX('DM01-AV-CH'!$H$6:$H$2006,$N459)="","",INDEX('DM01-AV-CH'!$H$6:$H$2006,$N459)))</f>
        <v/>
      </c>
      <c r="AO459" s="98" t="str" cm="1">
        <f t="array" ref="AO459">IF($N459="-","",IF(INDEX('DM01-AV-CH'!$I$6:$I$2006,$N459)="","",INDEX('DM01-AV-CH'!$I$6:$I$2006,$N459)))</f>
        <v/>
      </c>
    </row>
    <row r="460" spans="1:41" x14ac:dyDescent="0.25">
      <c r="A460" s="201">
        <v>455</v>
      </c>
      <c r="B460" s="148" t="str" cm="1">
        <f t="array" ref="B460">IF(A460="","",INDEX(Korrelation!$E$4:$E$2004,A460))</f>
        <v>250</v>
      </c>
      <c r="C460" s="148">
        <f t="shared" si="70"/>
        <v>0</v>
      </c>
      <c r="D460" s="148">
        <f t="shared" si="71"/>
        <v>0</v>
      </c>
      <c r="E460" s="148">
        <f t="shared" si="72"/>
        <v>250</v>
      </c>
      <c r="F460" s="148" t="str">
        <f t="shared" si="73"/>
        <v/>
      </c>
      <c r="G460" s="148" t="str">
        <f t="shared" si="74"/>
        <v/>
      </c>
      <c r="H460" s="148" t="str" cm="1">
        <f t="array" ref="H460">IF(A460="","",INDEX(Korrelation!$F$4:$F$2004,A460))</f>
        <v>-</v>
      </c>
      <c r="I460" s="148">
        <f t="shared" si="75"/>
        <v>0</v>
      </c>
      <c r="J460" s="148">
        <f t="shared" si="76"/>
        <v>0</v>
      </c>
      <c r="K460" s="148" t="str">
        <f t="shared" si="77"/>
        <v/>
      </c>
      <c r="L460" s="148" t="str">
        <f t="shared" si="78"/>
        <v/>
      </c>
      <c r="M460" s="148" t="str">
        <f t="shared" si="79"/>
        <v/>
      </c>
      <c r="N460" s="148" t="str" cm="1">
        <f t="array" ref="N460">IF(A460="","",INDEX(Korrelation!$G$4:$G$2004,A460))</f>
        <v>-</v>
      </c>
      <c r="O460" s="148"/>
      <c r="P460" s="68" t="str" cm="1">
        <f t="array" aca="1" ref="P460" ca="1">IF(E460="",IF(K460="","",HYPERLINK("#DMAV_Dienste!"&amp;RIGHT(CELL("adresse",OFFSET(DMAV_Dienste!$E$6,K460-1,0)),LEN(CELL("adresse",OFFSET(DMAV_Dienste!$E$6,K460-1,0)))-FIND("!",CELL("adresse",OFFSET(DMAV_Dienste!$E$6,K460-1,0)))),"Dienst")),HYPERLINK("#DMAV_Modell!"&amp;RIGHT(CELL("adresse",OFFSET(DMAV_Modell!$G$6,E460-1,0)),LEN(CELL("adresse",OFFSET(DMAV_Modell!$G$6,E460-1,0)))-FIND("!",CELL("adresse",OFFSET(DMAV_Modell!$G$6,E460-1,0)))),"Modell"))</f>
        <v>Modell</v>
      </c>
      <c r="Q460" s="85" t="str" cm="1">
        <f t="array" ref="Q460">IF(E460="",IF(K460="","",IF(INDEX(DMAV_Dienste!$H$6:$H$2006,K460)="","",INDEX(DMAV_Dienste!$H$6:$H$2006,K460))),IF(INDEX(DMAV_Modell!$J$6:$J$2006,E460)="","",INDEX(DMAV_Modell!$J$6:$J$2006,E460)))</f>
        <v>VIEW</v>
      </c>
      <c r="R460" s="86" t="str" cm="1">
        <f t="array" ref="R460">IF(E460="",IF(K460="","",IF(INDEX(DMAV_Dienste!$G$6:$G$2006,K460)="","",INDEX(DMAV_Dienste!$G$6:$G$2006,K460))),IF(INDEX(DMAV_Modell!$I$6:$I$2006,E460)="","",INDEX(DMAV_Modell!$I$6:$I$2006,E460)))</f>
        <v>Grundstuecke</v>
      </c>
      <c r="S460" s="86" t="str" cm="1">
        <f t="array" ref="S460">IF(E460="",IF(K460="","",IF(INDEX(DMAV_Dienste!$I$6:$I$2006,K460)="","",INDEX(DMAV_Dienste!$I$6:$I$2006,K460))),IF(INDEX(DMAV_Modell!$K$6:$K$2006,E460)="","",INDEX(DMAV_Modell!$K$6:$K$2006,E460)))</f>
        <v>Grenzpunkt_Gueltig</v>
      </c>
      <c r="T460" s="86" t="str" cm="1">
        <f t="array" ref="T460">IF(E460="",IF(K460="","",IF(INDEX(DMAV_Dienste!$L$6:$L$2006,K460)="","",INDEX(DMAV_Dienste!$L$6:$L$2006,K460))),IF(INDEX(DMAV_Modell!$N$6:$N$2006,E460)="","",INDEX(DMAV_Modell!$N$6:$N$2006,E460)))</f>
        <v>WHERE DEFINED(@PH1@) AND DEFINED(@PH2@) AND (NOT(DEFINED(@PH3@)) OR NOT(DEFINED(@PH4@)))</v>
      </c>
      <c r="U460" s="87" t="str" cm="1">
        <f t="array" aca="1" ref="U460" ca="1">IF(AND(F460="",L460=""),"",HYPERLINK("#"&amp;RIGHT(CELL("dateiname"),LEN(CELL("dateiname"))-FIND("]",CELL("dateiname")))&amp;"!"&amp;CELL("adresse",OFFSET($F$6,MATCH(IF(F460="",L460,F460),$E$6:$E$2000,0)-1,4)),"STRUCT"))</f>
        <v/>
      </c>
      <c r="V460" s="88" t="str" cm="1">
        <f t="array" aca="1" ref="V460" ca="1">IF(AND(G460="",M460=""),"",HYPERLINK("#"&amp;RIGHT(CELL("dateiname"),LEN(CELL("dateiname"))-FIND("]",CELL("dateiname")))&amp;"!"&amp;CELL("adresse",OFFSET($G$6,MATCH(IF(G460="",M460,G460),$E$6:$E$2000,0)-1,3)),"SUBSTRUCT"))</f>
        <v/>
      </c>
      <c r="X460" s="104"/>
      <c r="Z460" s="117"/>
      <c r="AA460" s="118"/>
      <c r="AB460" s="119"/>
      <c r="AC460" s="120"/>
      <c r="AE460" s="109"/>
      <c r="AF460" s="110"/>
      <c r="AG460" s="111"/>
      <c r="AH460" s="112"/>
      <c r="AJ460" s="101"/>
      <c r="AL460" s="68" t="str" cm="1">
        <f t="array" aca="1" ref="AL460" ca="1">IF(N460="-","",HYPERLINK("#'DM01-AV-CH'!"&amp;RIGHT(CELL("adresse",OFFSET('DM01-AV-CH'!$G$6,N460-1,0)),LEN(CELL("adresse",OFFSET('DM01-AV-CH'!$G$6,N460-1,0)))-FIND("!",CELL("adresse",OFFSET('DM01-AV-CH'!$G$6,N460-1,0)))),"Modell"))</f>
        <v/>
      </c>
      <c r="AM460" s="96" t="str" cm="1">
        <f t="array" ref="AM460">IF($N460="-","",IF(INDEX('DM01-AV-CH'!$G$6:$G$2006,$N460)="","",INDEX('DM01-AV-CH'!$G$6:$G$2006,$N460)))</f>
        <v/>
      </c>
      <c r="AN460" s="97" t="str" cm="1">
        <f t="array" ref="AN460">IF($N460="-","",IF(INDEX('DM01-AV-CH'!$H$6:$H$2006,$N460)="","",INDEX('DM01-AV-CH'!$H$6:$H$2006,$N460)))</f>
        <v/>
      </c>
      <c r="AO460" s="98" t="str" cm="1">
        <f t="array" ref="AO460">IF($N460="-","",IF(INDEX('DM01-AV-CH'!$I$6:$I$2006,$N460)="","",INDEX('DM01-AV-CH'!$I$6:$I$2006,$N460)))</f>
        <v/>
      </c>
    </row>
    <row r="461" spans="1:41" x14ac:dyDescent="0.25">
      <c r="A461" s="201">
        <v>456</v>
      </c>
      <c r="B461" s="148" t="str" cm="1">
        <f t="array" ref="B461">IF(A461="","",INDEX(Korrelation!$E$4:$E$2004,A461))</f>
        <v>251</v>
      </c>
      <c r="C461" s="148">
        <f t="shared" si="70"/>
        <v>0</v>
      </c>
      <c r="D461" s="148">
        <f t="shared" si="71"/>
        <v>0</v>
      </c>
      <c r="E461" s="148">
        <f t="shared" si="72"/>
        <v>251</v>
      </c>
      <c r="F461" s="148" t="str">
        <f t="shared" si="73"/>
        <v/>
      </c>
      <c r="G461" s="148" t="str">
        <f t="shared" si="74"/>
        <v/>
      </c>
      <c r="H461" s="148" t="str" cm="1">
        <f t="array" ref="H461">IF(A461="","",INDEX(Korrelation!$F$4:$F$2004,A461))</f>
        <v>-</v>
      </c>
      <c r="I461" s="148">
        <f t="shared" si="75"/>
        <v>0</v>
      </c>
      <c r="J461" s="148">
        <f t="shared" si="76"/>
        <v>0</v>
      </c>
      <c r="K461" s="148" t="str">
        <f t="shared" si="77"/>
        <v/>
      </c>
      <c r="L461" s="148" t="str">
        <f t="shared" si="78"/>
        <v/>
      </c>
      <c r="M461" s="148" t="str">
        <f t="shared" si="79"/>
        <v/>
      </c>
      <c r="N461" s="148" t="str" cm="1">
        <f t="array" ref="N461">IF(A461="","",INDEX(Korrelation!$G$4:$G$2004,A461))</f>
        <v>-</v>
      </c>
      <c r="O461" s="148"/>
      <c r="P461" s="68" t="str" cm="1">
        <f t="array" aca="1" ref="P461" ca="1">IF(E461="",IF(K461="","",HYPERLINK("#DMAV_Dienste!"&amp;RIGHT(CELL("adresse",OFFSET(DMAV_Dienste!$E$6,K461-1,0)),LEN(CELL("adresse",OFFSET(DMAV_Dienste!$E$6,K461-1,0)))-FIND("!",CELL("adresse",OFFSET(DMAV_Dienste!$E$6,K461-1,0)))),"Dienst")),HYPERLINK("#DMAV_Modell!"&amp;RIGHT(CELL("adresse",OFFSET(DMAV_Modell!$G$6,E461-1,0)),LEN(CELL("adresse",OFFSET(DMAV_Modell!$G$6,E461-1,0)))-FIND("!",CELL("adresse",OFFSET(DMAV_Modell!$G$6,E461-1,0)))),"Modell"))</f>
        <v>Modell</v>
      </c>
      <c r="Q461" s="85" t="str" cm="1">
        <f t="array" ref="Q461">IF(E461="",IF(K461="","",IF(INDEX(DMAV_Dienste!$H$6:$H$2006,K461)="","",INDEX(DMAV_Dienste!$H$6:$H$2006,K461))),IF(INDEX(DMAV_Modell!$J$6:$J$2006,E461)="","",INDEX(DMAV_Modell!$J$6:$J$2006,E461)))</f>
        <v>VIEW</v>
      </c>
      <c r="R461" s="86" t="str" cm="1">
        <f t="array" ref="R461">IF(E461="",IF(K461="","",IF(INDEX(DMAV_Dienste!$G$6:$G$2006,K461)="","",INDEX(DMAV_Dienste!$G$6:$G$2006,K461))),IF(INDEX(DMAV_Modell!$I$6:$I$2006,E461)="","",INDEX(DMAV_Modell!$I$6:$I$2006,E461)))</f>
        <v>Grundstuecke</v>
      </c>
      <c r="S461" s="86" t="str" cm="1">
        <f t="array" ref="S461">IF(E461="",IF(K461="","",IF(INDEX(DMAV_Dienste!$I$6:$I$2006,K461)="","",INDEX(DMAV_Dienste!$I$6:$I$2006,K461))),IF(INDEX(DMAV_Modell!$K$6:$K$2006,E461)="","",INDEX(DMAV_Modell!$K$6:$K$2006,E461)))</f>
        <v>Grenzpunkt_Gueltig</v>
      </c>
      <c r="T461" s="86" t="str" cm="1">
        <f t="array" ref="T461">IF(E461="",IF(K461="","",IF(INDEX(DMAV_Dienste!$L$6:$L$2006,K461)="","",INDEX(DMAV_Dienste!$L$6:$L$2006,K461))),IF(INDEX(DMAV_Modell!$N$6:$N$2006,E461)="","",INDEX(DMAV_Modell!$N$6:$N$2006,E461)))</f>
        <v>= ALL OF</v>
      </c>
      <c r="U461" s="87" t="str" cm="1">
        <f t="array" aca="1" ref="U461" ca="1">IF(AND(F461="",L461=""),"",HYPERLINK("#"&amp;RIGHT(CELL("dateiname"),LEN(CELL("dateiname"))-FIND("]",CELL("dateiname")))&amp;"!"&amp;CELL("adresse",OFFSET($F$6,MATCH(IF(F461="",L461,F461),$E$6:$E$2000,0)-1,4)),"STRUCT"))</f>
        <v/>
      </c>
      <c r="V461" s="88" t="str" cm="1">
        <f t="array" aca="1" ref="V461" ca="1">IF(AND(G461="",M461=""),"",HYPERLINK("#"&amp;RIGHT(CELL("dateiname"),LEN(CELL("dateiname"))-FIND("]",CELL("dateiname")))&amp;"!"&amp;CELL("adresse",OFFSET($G$6,MATCH(IF(G461="",M461,G461),$E$6:$E$2000,0)-1,3)),"SUBSTRUCT"))</f>
        <v/>
      </c>
      <c r="X461" s="104"/>
      <c r="Z461" s="117"/>
      <c r="AA461" s="118"/>
      <c r="AB461" s="119"/>
      <c r="AC461" s="120"/>
      <c r="AE461" s="109"/>
      <c r="AF461" s="110"/>
      <c r="AG461" s="111"/>
      <c r="AH461" s="112"/>
      <c r="AJ461" s="101"/>
      <c r="AL461" s="68" t="str" cm="1">
        <f t="array" aca="1" ref="AL461" ca="1">IF(N461="-","",HYPERLINK("#'DM01-AV-CH'!"&amp;RIGHT(CELL("adresse",OFFSET('DM01-AV-CH'!$G$6,N461-1,0)),LEN(CELL("adresse",OFFSET('DM01-AV-CH'!$G$6,N461-1,0)))-FIND("!",CELL("adresse",OFFSET('DM01-AV-CH'!$G$6,N461-1,0)))),"Modell"))</f>
        <v/>
      </c>
      <c r="AM461" s="96" t="str" cm="1">
        <f t="array" ref="AM461">IF($N461="-","",IF(INDEX('DM01-AV-CH'!$G$6:$G$2006,$N461)="","",INDEX('DM01-AV-CH'!$G$6:$G$2006,$N461)))</f>
        <v/>
      </c>
      <c r="AN461" s="97" t="str" cm="1">
        <f t="array" ref="AN461">IF($N461="-","",IF(INDEX('DM01-AV-CH'!$H$6:$H$2006,$N461)="","",INDEX('DM01-AV-CH'!$H$6:$H$2006,$N461)))</f>
        <v/>
      </c>
      <c r="AO461" s="98" t="str" cm="1">
        <f t="array" ref="AO461">IF($N461="-","",IF(INDEX('DM01-AV-CH'!$I$6:$I$2006,$N461)="","",INDEX('DM01-AV-CH'!$I$6:$I$2006,$N461)))</f>
        <v/>
      </c>
    </row>
    <row r="462" spans="1:41" x14ac:dyDescent="0.25">
      <c r="A462" s="201">
        <v>457</v>
      </c>
      <c r="B462" s="148" t="str" cm="1">
        <f t="array" ref="B462">IF(A462="","",INDEX(Korrelation!$E$4:$E$2004,A462))</f>
        <v>252</v>
      </c>
      <c r="C462" s="148">
        <f t="shared" si="70"/>
        <v>0</v>
      </c>
      <c r="D462" s="148">
        <f t="shared" si="71"/>
        <v>0</v>
      </c>
      <c r="E462" s="148">
        <f t="shared" si="72"/>
        <v>252</v>
      </c>
      <c r="F462" s="148" t="str">
        <f t="shared" si="73"/>
        <v/>
      </c>
      <c r="G462" s="148" t="str">
        <f t="shared" si="74"/>
        <v/>
      </c>
      <c r="H462" s="148" t="str" cm="1">
        <f t="array" ref="H462">IF(A462="","",INDEX(Korrelation!$F$4:$F$2004,A462))</f>
        <v>-</v>
      </c>
      <c r="I462" s="148">
        <f t="shared" si="75"/>
        <v>0</v>
      </c>
      <c r="J462" s="148">
        <f t="shared" si="76"/>
        <v>0</v>
      </c>
      <c r="K462" s="148" t="str">
        <f t="shared" si="77"/>
        <v/>
      </c>
      <c r="L462" s="148" t="str">
        <f t="shared" si="78"/>
        <v/>
      </c>
      <c r="M462" s="148" t="str">
        <f t="shared" si="79"/>
        <v/>
      </c>
      <c r="N462" s="148" t="str" cm="1">
        <f t="array" ref="N462">IF(A462="","",INDEX(Korrelation!$G$4:$G$2004,A462))</f>
        <v>-</v>
      </c>
      <c r="O462" s="148"/>
      <c r="P462" s="68" t="str" cm="1">
        <f t="array" aca="1" ref="P462" ca="1">IF(E462="",IF(K462="","",HYPERLINK("#DMAV_Dienste!"&amp;RIGHT(CELL("adresse",OFFSET(DMAV_Dienste!$E$6,K462-1,0)),LEN(CELL("adresse",OFFSET(DMAV_Dienste!$E$6,K462-1,0)))-FIND("!",CELL("adresse",OFFSET(DMAV_Dienste!$E$6,K462-1,0)))),"Dienst")),HYPERLINK("#DMAV_Modell!"&amp;RIGHT(CELL("adresse",OFFSET(DMAV_Modell!$G$6,E462-1,0)),LEN(CELL("adresse",OFFSET(DMAV_Modell!$G$6,E462-1,0)))-FIND("!",CELL("adresse",OFFSET(DMAV_Modell!$G$6,E462-1,0)))),"Modell"))</f>
        <v>Modell</v>
      </c>
      <c r="Q462" s="85" t="str" cm="1">
        <f t="array" ref="Q462">IF(E462="",IF(K462="","",IF(INDEX(DMAV_Dienste!$H$6:$H$2006,K462)="","",INDEX(DMAV_Dienste!$H$6:$H$2006,K462))),IF(INDEX(DMAV_Modell!$J$6:$J$2006,E462)="","",INDEX(DMAV_Modell!$J$6:$J$2006,E462)))</f>
        <v>VIEW</v>
      </c>
      <c r="R462" s="86" t="str" cm="1">
        <f t="array" ref="R462">IF(E462="",IF(K462="","",IF(INDEX(DMAV_Dienste!$G$6:$G$2006,K462)="","",INDEX(DMAV_Dienste!$G$6:$G$2006,K462))),IF(INDEX(DMAV_Modell!$I$6:$I$2006,E462)="","",INDEX(DMAV_Modell!$I$6:$I$2006,E462)))</f>
        <v>Grundstuecke</v>
      </c>
      <c r="S462" s="86" t="str" cm="1">
        <f t="array" ref="S462">IF(E462="",IF(K462="","",IF(INDEX(DMAV_Dienste!$I$6:$I$2006,K462)="","",INDEX(DMAV_Dienste!$I$6:$I$2006,K462))),IF(INDEX(DMAV_Modell!$K$6:$K$2006,E462)="","",INDEX(DMAV_Modell!$K$6:$K$2006,E462)))</f>
        <v>Grenzpunkt_Gueltig</v>
      </c>
      <c r="T462" s="86" t="str" cm="1">
        <f t="array" ref="T462">IF(E462="",IF(K462="","",IF(INDEX(DMAV_Dienste!$L$6:$L$2006,K462)="","",INDEX(DMAV_Dienste!$L$6:$L$2006,K462))),IF(INDEX(DMAV_Modell!$N$6:$N$2006,E462)="","",INDEX(DMAV_Modell!$N$6:$N$2006,E462)))</f>
        <v>Geometrie</v>
      </c>
      <c r="U462" s="87" t="str" cm="1">
        <f t="array" aca="1" ref="U462" ca="1">IF(AND(F462="",L462=""),"",HYPERLINK("#"&amp;RIGHT(CELL("dateiname"),LEN(CELL("dateiname"))-FIND("]",CELL("dateiname")))&amp;"!"&amp;CELL("adresse",OFFSET($F$6,MATCH(IF(F462="",L462,F462),$E$6:$E$2000,0)-1,4)),"STRUCT"))</f>
        <v/>
      </c>
      <c r="V462" s="88" t="str" cm="1">
        <f t="array" aca="1" ref="V462" ca="1">IF(AND(G462="",M462=""),"",HYPERLINK("#"&amp;RIGHT(CELL("dateiname"),LEN(CELL("dateiname"))-FIND("]",CELL("dateiname")))&amp;"!"&amp;CELL("adresse",OFFSET($G$6,MATCH(IF(G462="",M462,G462),$E$6:$E$2000,0)-1,3)),"SUBSTRUCT"))</f>
        <v/>
      </c>
      <c r="X462" s="104"/>
      <c r="Z462" s="117"/>
      <c r="AA462" s="118"/>
      <c r="AB462" s="119"/>
      <c r="AC462" s="120"/>
      <c r="AE462" s="109"/>
      <c r="AF462" s="110"/>
      <c r="AG462" s="111"/>
      <c r="AH462" s="112"/>
      <c r="AJ462" s="101"/>
      <c r="AL462" s="68" t="str" cm="1">
        <f t="array" aca="1" ref="AL462" ca="1">IF(N462="-","",HYPERLINK("#'DM01-AV-CH'!"&amp;RIGHT(CELL("adresse",OFFSET('DM01-AV-CH'!$G$6,N462-1,0)),LEN(CELL("adresse",OFFSET('DM01-AV-CH'!$G$6,N462-1,0)))-FIND("!",CELL("adresse",OFFSET('DM01-AV-CH'!$G$6,N462-1,0)))),"Modell"))</f>
        <v/>
      </c>
      <c r="AM462" s="96" t="str" cm="1">
        <f t="array" ref="AM462">IF($N462="-","",IF(INDEX('DM01-AV-CH'!$G$6:$G$2006,$N462)="","",INDEX('DM01-AV-CH'!$G$6:$G$2006,$N462)))</f>
        <v/>
      </c>
      <c r="AN462" s="97" t="str" cm="1">
        <f t="array" ref="AN462">IF($N462="-","",IF(INDEX('DM01-AV-CH'!$H$6:$H$2006,$N462)="","",INDEX('DM01-AV-CH'!$H$6:$H$2006,$N462)))</f>
        <v/>
      </c>
      <c r="AO462" s="98" t="str" cm="1">
        <f t="array" ref="AO462">IF($N462="-","",IF(INDEX('DM01-AV-CH'!$I$6:$I$2006,$N462)="","",INDEX('DM01-AV-CH'!$I$6:$I$2006,$N462)))</f>
        <v/>
      </c>
    </row>
    <row r="463" spans="1:41" x14ac:dyDescent="0.25">
      <c r="A463" s="201">
        <v>458</v>
      </c>
      <c r="B463" s="148" t="str" cm="1">
        <f t="array" ref="B463">IF(A463="","",INDEX(Korrelation!$E$4:$E$2004,A463))</f>
        <v>-</v>
      </c>
      <c r="C463" s="148">
        <f t="shared" si="70"/>
        <v>0</v>
      </c>
      <c r="D463" s="148">
        <f t="shared" si="71"/>
        <v>0</v>
      </c>
      <c r="E463" s="148" t="str">
        <f t="shared" si="72"/>
        <v/>
      </c>
      <c r="F463" s="148" t="str">
        <f t="shared" si="73"/>
        <v/>
      </c>
      <c r="G463" s="148" t="str">
        <f t="shared" si="74"/>
        <v/>
      </c>
      <c r="H463" s="148" t="str" cm="1">
        <f t="array" ref="H463">IF(A463="","",INDEX(Korrelation!$F$4:$F$2004,A463))</f>
        <v>-</v>
      </c>
      <c r="I463" s="148">
        <f t="shared" si="75"/>
        <v>0</v>
      </c>
      <c r="J463" s="148">
        <f t="shared" si="76"/>
        <v>0</v>
      </c>
      <c r="K463" s="148" t="str">
        <f t="shared" si="77"/>
        <v/>
      </c>
      <c r="L463" s="148" t="str">
        <f t="shared" si="78"/>
        <v/>
      </c>
      <c r="M463" s="148" t="str">
        <f t="shared" si="79"/>
        <v/>
      </c>
      <c r="N463" s="148" cm="1">
        <f t="array" ref="N463">IF(A463="","",INDEX(Korrelation!$G$4:$G$2004,A463))</f>
        <v>443</v>
      </c>
      <c r="O463" s="148"/>
      <c r="P463" s="68" t="str" cm="1">
        <f t="array" aca="1" ref="P463" ca="1">IF(E463="",IF(K463="","",HYPERLINK("#DMAV_Dienste!"&amp;RIGHT(CELL("adresse",OFFSET(DMAV_Dienste!$E$6,K463-1,0)),LEN(CELL("adresse",OFFSET(DMAV_Dienste!$E$6,K463-1,0)))-FIND("!",CELL("adresse",OFFSET(DMAV_Dienste!$E$6,K463-1,0)))),"Dienst")),HYPERLINK("#DMAV_Modell!"&amp;RIGHT(CELL("adresse",OFFSET(DMAV_Modell!$G$6,E463-1,0)),LEN(CELL("adresse",OFFSET(DMAV_Modell!$G$6,E463-1,0)))-FIND("!",CELL("adresse",OFFSET(DMAV_Modell!$G$6,E463-1,0)))),"Modell"))</f>
        <v/>
      </c>
      <c r="Q463" s="85" t="str" cm="1">
        <f t="array" ref="Q463">IF(E463="",IF(K463="","",IF(INDEX(DMAV_Dienste!$H$6:$H$2006,K463)="","",INDEX(DMAV_Dienste!$H$6:$H$2006,K463))),IF(INDEX(DMAV_Modell!$J$6:$J$2006,E463)="","",INDEX(DMAV_Modell!$J$6:$J$2006,E463)))</f>
        <v/>
      </c>
      <c r="R463" s="86" t="str" cm="1">
        <f t="array" ref="R463">IF(E463="",IF(K463="","",IF(INDEX(DMAV_Dienste!$G$6:$G$2006,K463)="","",INDEX(DMAV_Dienste!$G$6:$G$2006,K463))),IF(INDEX(DMAV_Modell!$I$6:$I$2006,E463)="","",INDEX(DMAV_Modell!$I$6:$I$2006,E463)))</f>
        <v/>
      </c>
      <c r="S463" s="86" t="str" cm="1">
        <f t="array" ref="S463">IF(E463="",IF(K463="","",IF(INDEX(DMAV_Dienste!$I$6:$I$2006,K463)="","",INDEX(DMAV_Dienste!$I$6:$I$2006,K463))),IF(INDEX(DMAV_Modell!$K$6:$K$2006,E463)="","",INDEX(DMAV_Modell!$K$6:$K$2006,E463)))</f>
        <v/>
      </c>
      <c r="T463" s="86" t="str" cm="1">
        <f t="array" ref="T463">IF(E463="",IF(K463="","",IF(INDEX(DMAV_Dienste!$L$6:$L$2006,K463)="","",INDEX(DMAV_Dienste!$L$6:$L$2006,K463))),IF(INDEX(DMAV_Modell!$N$6:$N$2006,E463)="","",INDEX(DMAV_Modell!$N$6:$N$2006,E463)))</f>
        <v/>
      </c>
      <c r="U463" s="87" t="str" cm="1">
        <f t="array" aca="1" ref="U463" ca="1">IF(AND(F463="",L463=""),"",HYPERLINK("#"&amp;RIGHT(CELL("dateiname"),LEN(CELL("dateiname"))-FIND("]",CELL("dateiname")))&amp;"!"&amp;CELL("adresse",OFFSET($F$6,MATCH(IF(F463="",L463,F463),$E$6:$E$2000,0)-1,4)),"STRUCT"))</f>
        <v/>
      </c>
      <c r="V463" s="88" t="str" cm="1">
        <f t="array" aca="1" ref="V463" ca="1">IF(AND(G463="",M463=""),"",HYPERLINK("#"&amp;RIGHT(CELL("dateiname"),LEN(CELL("dateiname"))-FIND("]",CELL("dateiname")))&amp;"!"&amp;CELL("adresse",OFFSET($G$6,MATCH(IF(G463="",M463,G463),$E$6:$E$2000,0)-1,3)),"SUBSTRUCT"))</f>
        <v/>
      </c>
      <c r="X463" s="104"/>
      <c r="Z463" s="117"/>
      <c r="AA463" s="118"/>
      <c r="AB463" s="119"/>
      <c r="AC463" s="120"/>
      <c r="AE463" s="109"/>
      <c r="AF463" s="110"/>
      <c r="AG463" s="111"/>
      <c r="AH463" s="112"/>
      <c r="AJ463" s="101"/>
      <c r="AL463" s="68" t="str" cm="1">
        <f t="array" aca="1" ref="AL463" ca="1">IF(N463="-","",HYPERLINK("#'DM01-AV-CH'!"&amp;RIGHT(CELL("adresse",OFFSET('DM01-AV-CH'!$G$6,N463-1,0)),LEN(CELL("adresse",OFFSET('DM01-AV-CH'!$G$6,N463-1,0)))-FIND("!",CELL("adresse",OFFSET('DM01-AV-CH'!$G$6,N463-1,0)))),"Modell"))</f>
        <v>Modell</v>
      </c>
      <c r="AM463" s="96" t="str" cm="1">
        <f t="array" ref="AM463">IF($N463="-","",IF(INDEX('DM01-AV-CH'!$G$6:$G$2006,$N463)="","",INDEX('DM01-AV-CH'!$G$6:$G$2006,$N463)))</f>
        <v>Liegenschaften</v>
      </c>
      <c r="AN463" s="97" t="str" cm="1">
        <f t="array" ref="AN463">IF($N463="-","",IF(INDEX('DM01-AV-CH'!$H$6:$H$2006,$N463)="","",INDEX('DM01-AV-CH'!$H$6:$H$2006,$N463)))</f>
        <v>ProjGrundstueck</v>
      </c>
      <c r="AO463" s="98" t="str" cm="1">
        <f t="array" ref="AO463">IF($N463="-","",IF(INDEX('DM01-AV-CH'!$I$6:$I$2006,$N463)="","",INDEX('DM01-AV-CH'!$I$6:$I$2006,$N463)))</f>
        <v>Entstehung</v>
      </c>
    </row>
    <row r="464" spans="1:41" ht="42.75" x14ac:dyDescent="0.25">
      <c r="A464" s="201">
        <v>459</v>
      </c>
      <c r="B464" s="148" t="str" cm="1">
        <f t="array" ref="B464">IF(A464="","",INDEX(Korrelation!$E$4:$E$2004,A464))</f>
        <v>-</v>
      </c>
      <c r="C464" s="148">
        <f t="shared" si="70"/>
        <v>0</v>
      </c>
      <c r="D464" s="148">
        <f t="shared" si="71"/>
        <v>0</v>
      </c>
      <c r="E464" s="148" t="str">
        <f t="shared" si="72"/>
        <v/>
      </c>
      <c r="F464" s="148" t="str">
        <f t="shared" si="73"/>
        <v/>
      </c>
      <c r="G464" s="148" t="str">
        <f t="shared" si="74"/>
        <v/>
      </c>
      <c r="H464" s="148" t="str" cm="1">
        <f t="array" ref="H464">IF(A464="","",INDEX(Korrelation!$F$4:$F$2004,A464))</f>
        <v>-</v>
      </c>
      <c r="I464" s="148">
        <f t="shared" si="75"/>
        <v>0</v>
      </c>
      <c r="J464" s="148">
        <f t="shared" si="76"/>
        <v>0</v>
      </c>
      <c r="K464" s="148" t="str">
        <f t="shared" si="77"/>
        <v/>
      </c>
      <c r="L464" s="148" t="str">
        <f t="shared" si="78"/>
        <v/>
      </c>
      <c r="M464" s="148" t="str">
        <f t="shared" si="79"/>
        <v/>
      </c>
      <c r="N464" s="148" cm="1">
        <f t="array" ref="N464">IF(A464="","",INDEX(Korrelation!$G$4:$G$2004,A464))</f>
        <v>444</v>
      </c>
      <c r="O464" s="148"/>
      <c r="P464" s="68" t="str" cm="1">
        <f t="array" aca="1" ref="P464" ca="1">IF(E464="",IF(K464="","",HYPERLINK("#DMAV_Dienste!"&amp;RIGHT(CELL("adresse",OFFSET(DMAV_Dienste!$E$6,K464-1,0)),LEN(CELL("adresse",OFFSET(DMAV_Dienste!$E$6,K464-1,0)))-FIND("!",CELL("adresse",OFFSET(DMAV_Dienste!$E$6,K464-1,0)))),"Dienst")),HYPERLINK("#DMAV_Modell!"&amp;RIGHT(CELL("adresse",OFFSET(DMAV_Modell!$G$6,E464-1,0)),LEN(CELL("adresse",OFFSET(DMAV_Modell!$G$6,E464-1,0)))-FIND("!",CELL("adresse",OFFSET(DMAV_Modell!$G$6,E464-1,0)))),"Modell"))</f>
        <v/>
      </c>
      <c r="Q464" s="85" t="str" cm="1">
        <f t="array" ref="Q464">IF(E464="",IF(K464="","",IF(INDEX(DMAV_Dienste!$H$6:$H$2006,K464)="","",INDEX(DMAV_Dienste!$H$6:$H$2006,K464))),IF(INDEX(DMAV_Modell!$J$6:$J$2006,E464)="","",INDEX(DMAV_Modell!$J$6:$J$2006,E464)))</f>
        <v/>
      </c>
      <c r="R464" s="86" t="str" cm="1">
        <f t="array" ref="R464">IF(E464="",IF(K464="","",IF(INDEX(DMAV_Dienste!$G$6:$G$2006,K464)="","",INDEX(DMAV_Dienste!$G$6:$G$2006,K464))),IF(INDEX(DMAV_Modell!$I$6:$I$2006,E464)="","",INDEX(DMAV_Modell!$I$6:$I$2006,E464)))</f>
        <v/>
      </c>
      <c r="S464" s="86" t="str" cm="1">
        <f t="array" ref="S464">IF(E464="",IF(K464="","",IF(INDEX(DMAV_Dienste!$I$6:$I$2006,K464)="","",INDEX(DMAV_Dienste!$I$6:$I$2006,K464))),IF(INDEX(DMAV_Modell!$K$6:$K$2006,E464)="","",INDEX(DMAV_Modell!$K$6:$K$2006,E464)))</f>
        <v/>
      </c>
      <c r="T464" s="86" t="str" cm="1">
        <f t="array" ref="T464">IF(E464="",IF(K464="","",IF(INDEX(DMAV_Dienste!$L$6:$L$2006,K464)="","",INDEX(DMAV_Dienste!$L$6:$L$2006,K464))),IF(INDEX(DMAV_Modell!$N$6:$N$2006,E464)="","",INDEX(DMAV_Modell!$N$6:$N$2006,E464)))</f>
        <v/>
      </c>
      <c r="U464" s="87" t="str" cm="1">
        <f t="array" aca="1" ref="U464" ca="1">IF(AND(F464="",L464=""),"",HYPERLINK("#"&amp;RIGHT(CELL("dateiname"),LEN(CELL("dateiname"))-FIND("]",CELL("dateiname")))&amp;"!"&amp;CELL("adresse",OFFSET($F$6,MATCH(IF(F464="",L464,F464),$E$6:$E$2000,0)-1,4)),"STRUCT"))</f>
        <v/>
      </c>
      <c r="V464" s="88" t="str" cm="1">
        <f t="array" aca="1" ref="V464" ca="1">IF(AND(G464="",M464=""),"",HYPERLINK("#"&amp;RIGHT(CELL("dateiname"),LEN(CELL("dateiname"))-FIND("]",CELL("dateiname")))&amp;"!"&amp;CELL("adresse",OFFSET($G$6,MATCH(IF(G464="",M464,G464),$E$6:$E$2000,0)-1,3)),"SUBSTRUCT"))</f>
        <v/>
      </c>
      <c r="X464" s="104"/>
      <c r="Z464" s="117"/>
      <c r="AA464" s="118" t="s">
        <v>3588</v>
      </c>
      <c r="AB464" s="119" t="s">
        <v>3713</v>
      </c>
      <c r="AC464" s="120" t="s">
        <v>3715</v>
      </c>
      <c r="AE464" s="109"/>
      <c r="AF464" s="110"/>
      <c r="AG464" s="111"/>
      <c r="AH464" s="112"/>
      <c r="AJ464" s="101"/>
      <c r="AL464" s="68" t="str" cm="1">
        <f t="array" aca="1" ref="AL464" ca="1">IF(N464="-","",HYPERLINK("#'DM01-AV-CH'!"&amp;RIGHT(CELL("adresse",OFFSET('DM01-AV-CH'!$G$6,N464-1,0)),LEN(CELL("adresse",OFFSET('DM01-AV-CH'!$G$6,N464-1,0)))-FIND("!",CELL("adresse",OFFSET('DM01-AV-CH'!$G$6,N464-1,0)))),"Modell"))</f>
        <v>Modell</v>
      </c>
      <c r="AM464" s="96" t="str" cm="1">
        <f t="array" ref="AM464">IF($N464="-","",IF(INDEX('DM01-AV-CH'!$G$6:$G$2006,$N464)="","",INDEX('DM01-AV-CH'!$G$6:$G$2006,$N464)))</f>
        <v>Liegenschaften</v>
      </c>
      <c r="AN464" s="97" t="str" cm="1">
        <f t="array" ref="AN464">IF($N464="-","",IF(INDEX('DM01-AV-CH'!$H$6:$H$2006,$N464)="","",INDEX('DM01-AV-CH'!$H$6:$H$2006,$N464)))</f>
        <v>ProjGrundstueck</v>
      </c>
      <c r="AO464" s="98" t="str" cm="1">
        <f t="array" ref="AO464">IF($N464="-","",IF(INDEX('DM01-AV-CH'!$I$6:$I$2006,$N464)="","",INDEX('DM01-AV-CH'!$I$6:$I$2006,$N464)))</f>
        <v>NBIdent</v>
      </c>
    </row>
    <row r="465" spans="1:41" ht="42.75" x14ac:dyDescent="0.25">
      <c r="A465" s="201">
        <v>460</v>
      </c>
      <c r="B465" s="148" t="str" cm="1">
        <f t="array" ref="B465">IF(A465="","",INDEX(Korrelation!$E$4:$E$2004,A465))</f>
        <v>-</v>
      </c>
      <c r="C465" s="148">
        <f t="shared" si="70"/>
        <v>0</v>
      </c>
      <c r="D465" s="148">
        <f t="shared" si="71"/>
        <v>0</v>
      </c>
      <c r="E465" s="148" t="str">
        <f t="shared" si="72"/>
        <v/>
      </c>
      <c r="F465" s="148" t="str">
        <f t="shared" si="73"/>
        <v/>
      </c>
      <c r="G465" s="148" t="str">
        <f t="shared" si="74"/>
        <v/>
      </c>
      <c r="H465" s="148" t="str" cm="1">
        <f t="array" ref="H465">IF(A465="","",INDEX(Korrelation!$F$4:$F$2004,A465))</f>
        <v>-</v>
      </c>
      <c r="I465" s="148">
        <f t="shared" si="75"/>
        <v>0</v>
      </c>
      <c r="J465" s="148">
        <f t="shared" si="76"/>
        <v>0</v>
      </c>
      <c r="K465" s="148" t="str">
        <f t="shared" si="77"/>
        <v/>
      </c>
      <c r="L465" s="148" t="str">
        <f t="shared" si="78"/>
        <v/>
      </c>
      <c r="M465" s="148" t="str">
        <f t="shared" si="79"/>
        <v/>
      </c>
      <c r="N465" s="148" cm="1">
        <f t="array" ref="N465">IF(A465="","",INDEX(Korrelation!$G$4:$G$2004,A465))</f>
        <v>445</v>
      </c>
      <c r="O465" s="148"/>
      <c r="P465" s="68" t="str" cm="1">
        <f t="array" aca="1" ref="P465" ca="1">IF(E465="",IF(K465="","",HYPERLINK("#DMAV_Dienste!"&amp;RIGHT(CELL("adresse",OFFSET(DMAV_Dienste!$E$6,K465-1,0)),LEN(CELL("adresse",OFFSET(DMAV_Dienste!$E$6,K465-1,0)))-FIND("!",CELL("adresse",OFFSET(DMAV_Dienste!$E$6,K465-1,0)))),"Dienst")),HYPERLINK("#DMAV_Modell!"&amp;RIGHT(CELL("adresse",OFFSET(DMAV_Modell!$G$6,E465-1,0)),LEN(CELL("adresse",OFFSET(DMAV_Modell!$G$6,E465-1,0)))-FIND("!",CELL("adresse",OFFSET(DMAV_Modell!$G$6,E465-1,0)))),"Modell"))</f>
        <v/>
      </c>
      <c r="Q465" s="85" t="str" cm="1">
        <f t="array" ref="Q465">IF(E465="",IF(K465="","",IF(INDEX(DMAV_Dienste!$H$6:$H$2006,K465)="","",INDEX(DMAV_Dienste!$H$6:$H$2006,K465))),IF(INDEX(DMAV_Modell!$J$6:$J$2006,E465)="","",INDEX(DMAV_Modell!$J$6:$J$2006,E465)))</f>
        <v/>
      </c>
      <c r="R465" s="86" t="str" cm="1">
        <f t="array" ref="R465">IF(E465="",IF(K465="","",IF(INDEX(DMAV_Dienste!$G$6:$G$2006,K465)="","",INDEX(DMAV_Dienste!$G$6:$G$2006,K465))),IF(INDEX(DMAV_Modell!$I$6:$I$2006,E465)="","",INDEX(DMAV_Modell!$I$6:$I$2006,E465)))</f>
        <v/>
      </c>
      <c r="S465" s="86" t="str" cm="1">
        <f t="array" ref="S465">IF(E465="",IF(K465="","",IF(INDEX(DMAV_Dienste!$I$6:$I$2006,K465)="","",INDEX(DMAV_Dienste!$I$6:$I$2006,K465))),IF(INDEX(DMAV_Modell!$K$6:$K$2006,E465)="","",INDEX(DMAV_Modell!$K$6:$K$2006,E465)))</f>
        <v/>
      </c>
      <c r="T465" s="86" t="str" cm="1">
        <f t="array" ref="T465">IF(E465="",IF(K465="","",IF(INDEX(DMAV_Dienste!$L$6:$L$2006,K465)="","",INDEX(DMAV_Dienste!$L$6:$L$2006,K465))),IF(INDEX(DMAV_Modell!$N$6:$N$2006,E465)="","",INDEX(DMAV_Modell!$N$6:$N$2006,E465)))</f>
        <v/>
      </c>
      <c r="U465" s="87" t="str" cm="1">
        <f t="array" aca="1" ref="U465" ca="1">IF(AND(F465="",L465=""),"",HYPERLINK("#"&amp;RIGHT(CELL("dateiname"),LEN(CELL("dateiname"))-FIND("]",CELL("dateiname")))&amp;"!"&amp;CELL("adresse",OFFSET($F$6,MATCH(IF(F465="",L465,F465),$E$6:$E$2000,0)-1,4)),"STRUCT"))</f>
        <v/>
      </c>
      <c r="V465" s="88" t="str" cm="1">
        <f t="array" aca="1" ref="V465" ca="1">IF(AND(G465="",M465=""),"",HYPERLINK("#"&amp;RIGHT(CELL("dateiname"),LEN(CELL("dateiname"))-FIND("]",CELL("dateiname")))&amp;"!"&amp;CELL("adresse",OFFSET($G$6,MATCH(IF(G465="",M465,G465),$E$6:$E$2000,0)-1,3)),"SUBSTRUCT"))</f>
        <v/>
      </c>
      <c r="X465" s="104"/>
      <c r="Z465" s="117"/>
      <c r="AA465" s="118" t="s">
        <v>3588</v>
      </c>
      <c r="AB465" s="119" t="s">
        <v>3602</v>
      </c>
      <c r="AC465" s="120" t="s">
        <v>3715</v>
      </c>
      <c r="AE465" s="109"/>
      <c r="AF465" s="110"/>
      <c r="AG465" s="111"/>
      <c r="AH465" s="112"/>
      <c r="AJ465" s="101"/>
      <c r="AL465" s="68" t="str" cm="1">
        <f t="array" aca="1" ref="AL465" ca="1">IF(N465="-","",HYPERLINK("#'DM01-AV-CH'!"&amp;RIGHT(CELL("adresse",OFFSET('DM01-AV-CH'!$G$6,N465-1,0)),LEN(CELL("adresse",OFFSET('DM01-AV-CH'!$G$6,N465-1,0)))-FIND("!",CELL("adresse",OFFSET('DM01-AV-CH'!$G$6,N465-1,0)))),"Modell"))</f>
        <v>Modell</v>
      </c>
      <c r="AM465" s="96" t="str" cm="1">
        <f t="array" ref="AM465">IF($N465="-","",IF(INDEX('DM01-AV-CH'!$G$6:$G$2006,$N465)="","",INDEX('DM01-AV-CH'!$G$6:$G$2006,$N465)))</f>
        <v>Liegenschaften</v>
      </c>
      <c r="AN465" s="97" t="str" cm="1">
        <f t="array" ref="AN465">IF($N465="-","",IF(INDEX('DM01-AV-CH'!$H$6:$H$2006,$N465)="","",INDEX('DM01-AV-CH'!$H$6:$H$2006,$N465)))</f>
        <v>ProjGrundstueck</v>
      </c>
      <c r="AO465" s="98" t="str" cm="1">
        <f t="array" ref="AO465">IF($N465="-","",IF(INDEX('DM01-AV-CH'!$I$6:$I$2006,$N465)="","",INDEX('DM01-AV-CH'!$I$6:$I$2006,$N465)))</f>
        <v>Nummer</v>
      </c>
    </row>
    <row r="466" spans="1:41" ht="42.75" x14ac:dyDescent="0.25">
      <c r="A466" s="201">
        <v>461</v>
      </c>
      <c r="B466" s="148" t="str" cm="1">
        <f t="array" ref="B466">IF(A466="","",INDEX(Korrelation!$E$4:$E$2004,A466))</f>
        <v>-</v>
      </c>
      <c r="C466" s="148">
        <f t="shared" si="70"/>
        <v>0</v>
      </c>
      <c r="D466" s="148">
        <f t="shared" si="71"/>
        <v>0</v>
      </c>
      <c r="E466" s="148" t="str">
        <f t="shared" si="72"/>
        <v/>
      </c>
      <c r="F466" s="148" t="str">
        <f t="shared" si="73"/>
        <v/>
      </c>
      <c r="G466" s="148" t="str">
        <f t="shared" si="74"/>
        <v/>
      </c>
      <c r="H466" s="148" t="str" cm="1">
        <f t="array" ref="H466">IF(A466="","",INDEX(Korrelation!$F$4:$F$2004,A466))</f>
        <v>-</v>
      </c>
      <c r="I466" s="148">
        <f t="shared" si="75"/>
        <v>0</v>
      </c>
      <c r="J466" s="148">
        <f t="shared" si="76"/>
        <v>0</v>
      </c>
      <c r="K466" s="148" t="str">
        <f t="shared" si="77"/>
        <v/>
      </c>
      <c r="L466" s="148" t="str">
        <f t="shared" si="78"/>
        <v/>
      </c>
      <c r="M466" s="148" t="str">
        <f t="shared" si="79"/>
        <v/>
      </c>
      <c r="N466" s="148" cm="1">
        <f t="array" ref="N466">IF(A466="","",INDEX(Korrelation!$G$4:$G$2004,A466))</f>
        <v>446</v>
      </c>
      <c r="O466" s="148"/>
      <c r="P466" s="68" t="str" cm="1">
        <f t="array" aca="1" ref="P466" ca="1">IF(E466="",IF(K466="","",HYPERLINK("#DMAV_Dienste!"&amp;RIGHT(CELL("adresse",OFFSET(DMAV_Dienste!$E$6,K466-1,0)),LEN(CELL("adresse",OFFSET(DMAV_Dienste!$E$6,K466-1,0)))-FIND("!",CELL("adresse",OFFSET(DMAV_Dienste!$E$6,K466-1,0)))),"Dienst")),HYPERLINK("#DMAV_Modell!"&amp;RIGHT(CELL("adresse",OFFSET(DMAV_Modell!$G$6,E466-1,0)),LEN(CELL("adresse",OFFSET(DMAV_Modell!$G$6,E466-1,0)))-FIND("!",CELL("adresse",OFFSET(DMAV_Modell!$G$6,E466-1,0)))),"Modell"))</f>
        <v/>
      </c>
      <c r="Q466" s="85" t="str" cm="1">
        <f t="array" ref="Q466">IF(E466="",IF(K466="","",IF(INDEX(DMAV_Dienste!$H$6:$H$2006,K466)="","",INDEX(DMAV_Dienste!$H$6:$H$2006,K466))),IF(INDEX(DMAV_Modell!$J$6:$J$2006,E466)="","",INDEX(DMAV_Modell!$J$6:$J$2006,E466)))</f>
        <v/>
      </c>
      <c r="R466" s="86" t="str" cm="1">
        <f t="array" ref="R466">IF(E466="",IF(K466="","",IF(INDEX(DMAV_Dienste!$G$6:$G$2006,K466)="","",INDEX(DMAV_Dienste!$G$6:$G$2006,K466))),IF(INDEX(DMAV_Modell!$I$6:$I$2006,E466)="","",INDEX(DMAV_Modell!$I$6:$I$2006,E466)))</f>
        <v/>
      </c>
      <c r="S466" s="86" t="str" cm="1">
        <f t="array" ref="S466">IF(E466="",IF(K466="","",IF(INDEX(DMAV_Dienste!$I$6:$I$2006,K466)="","",INDEX(DMAV_Dienste!$I$6:$I$2006,K466))),IF(INDEX(DMAV_Modell!$K$6:$K$2006,E466)="","",INDEX(DMAV_Modell!$K$6:$K$2006,E466)))</f>
        <v/>
      </c>
      <c r="T466" s="86" t="str" cm="1">
        <f t="array" ref="T466">IF(E466="",IF(K466="","",IF(INDEX(DMAV_Dienste!$L$6:$L$2006,K466)="","",INDEX(DMAV_Dienste!$L$6:$L$2006,K466))),IF(INDEX(DMAV_Modell!$N$6:$N$2006,E466)="","",INDEX(DMAV_Modell!$N$6:$N$2006,E466)))</f>
        <v/>
      </c>
      <c r="U466" s="87" t="str" cm="1">
        <f t="array" aca="1" ref="U466" ca="1">IF(AND(F466="",L466=""),"",HYPERLINK("#"&amp;RIGHT(CELL("dateiname"),LEN(CELL("dateiname"))-FIND("]",CELL("dateiname")))&amp;"!"&amp;CELL("adresse",OFFSET($F$6,MATCH(IF(F466="",L466,F466),$E$6:$E$2000,0)-1,4)),"STRUCT"))</f>
        <v/>
      </c>
      <c r="V466" s="88" t="str" cm="1">
        <f t="array" aca="1" ref="V466" ca="1">IF(AND(G466="",M466=""),"",HYPERLINK("#"&amp;RIGHT(CELL("dateiname"),LEN(CELL("dateiname"))-FIND("]",CELL("dateiname")))&amp;"!"&amp;CELL("adresse",OFFSET($G$6,MATCH(IF(G466="",M466,G466),$E$6:$E$2000,0)-1,3)),"SUBSTRUCT"))</f>
        <v/>
      </c>
      <c r="X466" s="104"/>
      <c r="Z466" s="117"/>
      <c r="AA466" s="118" t="s">
        <v>3588</v>
      </c>
      <c r="AB466" s="119" t="s">
        <v>3603</v>
      </c>
      <c r="AC466" s="120" t="s">
        <v>3715</v>
      </c>
      <c r="AE466" s="109"/>
      <c r="AF466" s="110"/>
      <c r="AG466" s="111"/>
      <c r="AH466" s="112"/>
      <c r="AJ466" s="101"/>
      <c r="AL466" s="68" t="str" cm="1">
        <f t="array" aca="1" ref="AL466" ca="1">IF(N466="-","",HYPERLINK("#'DM01-AV-CH'!"&amp;RIGHT(CELL("adresse",OFFSET('DM01-AV-CH'!$G$6,N466-1,0)),LEN(CELL("adresse",OFFSET('DM01-AV-CH'!$G$6,N466-1,0)))-FIND("!",CELL("adresse",OFFSET('DM01-AV-CH'!$G$6,N466-1,0)))),"Modell"))</f>
        <v>Modell</v>
      </c>
      <c r="AM466" s="96" t="str" cm="1">
        <f t="array" ref="AM466">IF($N466="-","",IF(INDEX('DM01-AV-CH'!$G$6:$G$2006,$N466)="","",INDEX('DM01-AV-CH'!$G$6:$G$2006,$N466)))</f>
        <v>Liegenschaften</v>
      </c>
      <c r="AN466" s="97" t="str" cm="1">
        <f t="array" ref="AN466">IF($N466="-","",IF(INDEX('DM01-AV-CH'!$H$6:$H$2006,$N466)="","",INDEX('DM01-AV-CH'!$H$6:$H$2006,$N466)))</f>
        <v>ProjGrundstueck</v>
      </c>
      <c r="AO466" s="98" t="str" cm="1">
        <f t="array" ref="AO466">IF($N466="-","",IF(INDEX('DM01-AV-CH'!$I$6:$I$2006,$N466)="","",INDEX('DM01-AV-CH'!$I$6:$I$2006,$N466)))</f>
        <v>EGRIS_EGRID</v>
      </c>
    </row>
    <row r="467" spans="1:41" ht="42.75" x14ac:dyDescent="0.25">
      <c r="A467" s="201">
        <v>462</v>
      </c>
      <c r="B467" s="148" t="str" cm="1">
        <f t="array" ref="B467">IF(A467="","",INDEX(Korrelation!$E$4:$E$2004,A467))</f>
        <v>-</v>
      </c>
      <c r="C467" s="148">
        <f t="shared" si="70"/>
        <v>0</v>
      </c>
      <c r="D467" s="148">
        <f t="shared" si="71"/>
        <v>0</v>
      </c>
      <c r="E467" s="148" t="str">
        <f t="shared" si="72"/>
        <v/>
      </c>
      <c r="F467" s="148" t="str">
        <f t="shared" si="73"/>
        <v/>
      </c>
      <c r="G467" s="148" t="str">
        <f t="shared" si="74"/>
        <v/>
      </c>
      <c r="H467" s="148" t="str" cm="1">
        <f t="array" ref="H467">IF(A467="","",INDEX(Korrelation!$F$4:$F$2004,A467))</f>
        <v>-</v>
      </c>
      <c r="I467" s="148">
        <f t="shared" si="75"/>
        <v>0</v>
      </c>
      <c r="J467" s="148">
        <f t="shared" si="76"/>
        <v>0</v>
      </c>
      <c r="K467" s="148" t="str">
        <f t="shared" si="77"/>
        <v/>
      </c>
      <c r="L467" s="148" t="str">
        <f t="shared" si="78"/>
        <v/>
      </c>
      <c r="M467" s="148" t="str">
        <f t="shared" si="79"/>
        <v/>
      </c>
      <c r="N467" s="148" cm="1">
        <f t="array" ref="N467">IF(A467="","",INDEX(Korrelation!$G$4:$G$2004,A467))</f>
        <v>447</v>
      </c>
      <c r="O467" s="148"/>
      <c r="P467" s="68" t="str" cm="1">
        <f t="array" aca="1" ref="P467" ca="1">IF(E467="",IF(K467="","",HYPERLINK("#DMAV_Dienste!"&amp;RIGHT(CELL("adresse",OFFSET(DMAV_Dienste!$E$6,K467-1,0)),LEN(CELL("adresse",OFFSET(DMAV_Dienste!$E$6,K467-1,0)))-FIND("!",CELL("adresse",OFFSET(DMAV_Dienste!$E$6,K467-1,0)))),"Dienst")),HYPERLINK("#DMAV_Modell!"&amp;RIGHT(CELL("adresse",OFFSET(DMAV_Modell!$G$6,E467-1,0)),LEN(CELL("adresse",OFFSET(DMAV_Modell!$G$6,E467-1,0)))-FIND("!",CELL("adresse",OFFSET(DMAV_Modell!$G$6,E467-1,0)))),"Modell"))</f>
        <v/>
      </c>
      <c r="Q467" s="85" t="str" cm="1">
        <f t="array" ref="Q467">IF(E467="",IF(K467="","",IF(INDEX(DMAV_Dienste!$H$6:$H$2006,K467)="","",INDEX(DMAV_Dienste!$H$6:$H$2006,K467))),IF(INDEX(DMAV_Modell!$J$6:$J$2006,E467)="","",INDEX(DMAV_Modell!$J$6:$J$2006,E467)))</f>
        <v/>
      </c>
      <c r="R467" s="86" t="str" cm="1">
        <f t="array" ref="R467">IF(E467="",IF(K467="","",IF(INDEX(DMAV_Dienste!$G$6:$G$2006,K467)="","",INDEX(DMAV_Dienste!$G$6:$G$2006,K467))),IF(INDEX(DMAV_Modell!$I$6:$I$2006,E467)="","",INDEX(DMAV_Modell!$I$6:$I$2006,E467)))</f>
        <v/>
      </c>
      <c r="S467" s="86" t="str" cm="1">
        <f t="array" ref="S467">IF(E467="",IF(K467="","",IF(INDEX(DMAV_Dienste!$I$6:$I$2006,K467)="","",INDEX(DMAV_Dienste!$I$6:$I$2006,K467))),IF(INDEX(DMAV_Modell!$K$6:$K$2006,E467)="","",INDEX(DMAV_Modell!$K$6:$K$2006,E467)))</f>
        <v/>
      </c>
      <c r="T467" s="86" t="str" cm="1">
        <f t="array" ref="T467">IF(E467="",IF(K467="","",IF(INDEX(DMAV_Dienste!$L$6:$L$2006,K467)="","",INDEX(DMAV_Dienste!$L$6:$L$2006,K467))),IF(INDEX(DMAV_Modell!$N$6:$N$2006,E467)="","",INDEX(DMAV_Modell!$N$6:$N$2006,E467)))</f>
        <v/>
      </c>
      <c r="U467" s="87" t="str" cm="1">
        <f t="array" aca="1" ref="U467" ca="1">IF(AND(F467="",L467=""),"",HYPERLINK("#"&amp;RIGHT(CELL("dateiname"),LEN(CELL("dateiname"))-FIND("]",CELL("dateiname")))&amp;"!"&amp;CELL("adresse",OFFSET($F$6,MATCH(IF(F467="",L467,F467),$E$6:$E$2000,0)-1,4)),"STRUCT"))</f>
        <v/>
      </c>
      <c r="V467" s="88" t="str" cm="1">
        <f t="array" aca="1" ref="V467" ca="1">IF(AND(G467="",M467=""),"",HYPERLINK("#"&amp;RIGHT(CELL("dateiname"),LEN(CELL("dateiname"))-FIND("]",CELL("dateiname")))&amp;"!"&amp;CELL("adresse",OFFSET($G$6,MATCH(IF(G467="",M467,G467),$E$6:$E$2000,0)-1,3)),"SUBSTRUCT"))</f>
        <v/>
      </c>
      <c r="X467" s="104" t="s">
        <v>3604</v>
      </c>
      <c r="Z467" s="117"/>
      <c r="AA467" s="118" t="s">
        <v>3588</v>
      </c>
      <c r="AB467" s="119" t="s">
        <v>3605</v>
      </c>
      <c r="AC467" s="120" t="s">
        <v>3715</v>
      </c>
      <c r="AE467" s="109"/>
      <c r="AF467" s="110"/>
      <c r="AG467" s="111"/>
      <c r="AH467" s="112"/>
      <c r="AJ467" s="101"/>
      <c r="AL467" s="68" t="str" cm="1">
        <f t="array" aca="1" ref="AL467" ca="1">IF(N467="-","",HYPERLINK("#'DM01-AV-CH'!"&amp;RIGHT(CELL("adresse",OFFSET('DM01-AV-CH'!$G$6,N467-1,0)),LEN(CELL("adresse",OFFSET('DM01-AV-CH'!$G$6,N467-1,0)))-FIND("!",CELL("adresse",OFFSET('DM01-AV-CH'!$G$6,N467-1,0)))),"Modell"))</f>
        <v>Modell</v>
      </c>
      <c r="AM467" s="96" t="str" cm="1">
        <f t="array" ref="AM467">IF($N467="-","",IF(INDEX('DM01-AV-CH'!$G$6:$G$2006,$N467)="","",INDEX('DM01-AV-CH'!$G$6:$G$2006,$N467)))</f>
        <v>Liegenschaften</v>
      </c>
      <c r="AN467" s="97" t="str" cm="1">
        <f t="array" ref="AN467">IF($N467="-","",IF(INDEX('DM01-AV-CH'!$H$6:$H$2006,$N467)="","",INDEX('DM01-AV-CH'!$H$6:$H$2006,$N467)))</f>
        <v>ProjGrundstueck</v>
      </c>
      <c r="AO467" s="98" t="str" cm="1">
        <f t="array" ref="AO467">IF($N467="-","",IF(INDEX('DM01-AV-CH'!$I$6:$I$2006,$N467)="","",INDEX('DM01-AV-CH'!$I$6:$I$2006,$N467)))</f>
        <v>Gueltigkeit</v>
      </c>
    </row>
    <row r="468" spans="1:41" ht="42.75" x14ac:dyDescent="0.25">
      <c r="A468" s="201">
        <v>463</v>
      </c>
      <c r="B468" s="148" t="str" cm="1">
        <f t="array" ref="B468">IF(A468="","",INDEX(Korrelation!$E$4:$E$2004,A468))</f>
        <v>-</v>
      </c>
      <c r="C468" s="148">
        <f t="shared" si="70"/>
        <v>0</v>
      </c>
      <c r="D468" s="148">
        <f t="shared" si="71"/>
        <v>0</v>
      </c>
      <c r="E468" s="148" t="str">
        <f t="shared" si="72"/>
        <v/>
      </c>
      <c r="F468" s="148" t="str">
        <f t="shared" si="73"/>
        <v/>
      </c>
      <c r="G468" s="148" t="str">
        <f t="shared" si="74"/>
        <v/>
      </c>
      <c r="H468" s="148" t="str" cm="1">
        <f t="array" ref="H468">IF(A468="","",INDEX(Korrelation!$F$4:$F$2004,A468))</f>
        <v>-</v>
      </c>
      <c r="I468" s="148">
        <f t="shared" si="75"/>
        <v>0</v>
      </c>
      <c r="J468" s="148">
        <f t="shared" si="76"/>
        <v>0</v>
      </c>
      <c r="K468" s="148" t="str">
        <f t="shared" si="77"/>
        <v/>
      </c>
      <c r="L468" s="148" t="str">
        <f t="shared" si="78"/>
        <v/>
      </c>
      <c r="M468" s="148" t="str">
        <f t="shared" si="79"/>
        <v/>
      </c>
      <c r="N468" s="148" cm="1">
        <f t="array" ref="N468">IF(A468="","",INDEX(Korrelation!$G$4:$G$2004,A468))</f>
        <v>448</v>
      </c>
      <c r="O468" s="148"/>
      <c r="P468" s="68" t="str" cm="1">
        <f t="array" aca="1" ref="P468" ca="1">IF(E468="",IF(K468="","",HYPERLINK("#DMAV_Dienste!"&amp;RIGHT(CELL("adresse",OFFSET(DMAV_Dienste!$E$6,K468-1,0)),LEN(CELL("adresse",OFFSET(DMAV_Dienste!$E$6,K468-1,0)))-FIND("!",CELL("adresse",OFFSET(DMAV_Dienste!$E$6,K468-1,0)))),"Dienst")),HYPERLINK("#DMAV_Modell!"&amp;RIGHT(CELL("adresse",OFFSET(DMAV_Modell!$G$6,E468-1,0)),LEN(CELL("adresse",OFFSET(DMAV_Modell!$G$6,E468-1,0)))-FIND("!",CELL("adresse",OFFSET(DMAV_Modell!$G$6,E468-1,0)))),"Modell"))</f>
        <v/>
      </c>
      <c r="Q468" s="85" t="str" cm="1">
        <f t="array" ref="Q468">IF(E468="",IF(K468="","",IF(INDEX(DMAV_Dienste!$H$6:$H$2006,K468)="","",INDEX(DMAV_Dienste!$H$6:$H$2006,K468))),IF(INDEX(DMAV_Modell!$J$6:$J$2006,E468)="","",INDEX(DMAV_Modell!$J$6:$J$2006,E468)))</f>
        <v/>
      </c>
      <c r="R468" s="86" t="str" cm="1">
        <f t="array" ref="R468">IF(E468="",IF(K468="","",IF(INDEX(DMAV_Dienste!$G$6:$G$2006,K468)="","",INDEX(DMAV_Dienste!$G$6:$G$2006,K468))),IF(INDEX(DMAV_Modell!$I$6:$I$2006,E468)="","",INDEX(DMAV_Modell!$I$6:$I$2006,E468)))</f>
        <v/>
      </c>
      <c r="S468" s="86" t="str" cm="1">
        <f t="array" ref="S468">IF(E468="",IF(K468="","",IF(INDEX(DMAV_Dienste!$I$6:$I$2006,K468)="","",INDEX(DMAV_Dienste!$I$6:$I$2006,K468))),IF(INDEX(DMAV_Modell!$K$6:$K$2006,E468)="","",INDEX(DMAV_Modell!$K$6:$K$2006,E468)))</f>
        <v/>
      </c>
      <c r="T468" s="86" t="str" cm="1">
        <f t="array" ref="T468">IF(E468="",IF(K468="","",IF(INDEX(DMAV_Dienste!$L$6:$L$2006,K468)="","",INDEX(DMAV_Dienste!$L$6:$L$2006,K468))),IF(INDEX(DMAV_Modell!$N$6:$N$2006,E468)="","",INDEX(DMAV_Modell!$N$6:$N$2006,E468)))</f>
        <v/>
      </c>
      <c r="U468" s="87" t="str" cm="1">
        <f t="array" aca="1" ref="U468" ca="1">IF(AND(F468="",L468=""),"",HYPERLINK("#"&amp;RIGHT(CELL("dateiname"),LEN(CELL("dateiname"))-FIND("]",CELL("dateiname")))&amp;"!"&amp;CELL("adresse",OFFSET($F$6,MATCH(IF(F468="",L468,F468),$E$6:$E$2000,0)-1,4)),"STRUCT"))</f>
        <v/>
      </c>
      <c r="V468" s="88" t="str" cm="1">
        <f t="array" aca="1" ref="V468" ca="1">IF(AND(G468="",M468=""),"",HYPERLINK("#"&amp;RIGHT(CELL("dateiname"),LEN(CELL("dateiname"))-FIND("]",CELL("dateiname")))&amp;"!"&amp;CELL("adresse",OFFSET($G$6,MATCH(IF(G468="",M468,G468),$E$6:$E$2000,0)-1,3)),"SUBSTRUCT"))</f>
        <v/>
      </c>
      <c r="X468" s="104" t="s">
        <v>3606</v>
      </c>
      <c r="Z468" s="117"/>
      <c r="AA468" s="118" t="s">
        <v>3588</v>
      </c>
      <c r="AB468" s="119" t="s">
        <v>3607</v>
      </c>
      <c r="AC468" s="120" t="s">
        <v>3715</v>
      </c>
      <c r="AE468" s="109"/>
      <c r="AF468" s="110"/>
      <c r="AG468" s="111"/>
      <c r="AH468" s="112"/>
      <c r="AJ468" s="101"/>
      <c r="AL468" s="68" t="str" cm="1">
        <f t="array" aca="1" ref="AL468" ca="1">IF(N468="-","",HYPERLINK("#'DM01-AV-CH'!"&amp;RIGHT(CELL("adresse",OFFSET('DM01-AV-CH'!$G$6,N468-1,0)),LEN(CELL("adresse",OFFSET('DM01-AV-CH'!$G$6,N468-1,0)))-FIND("!",CELL("adresse",OFFSET('DM01-AV-CH'!$G$6,N468-1,0)))),"Modell"))</f>
        <v>Modell</v>
      </c>
      <c r="AM468" s="96" t="str" cm="1">
        <f t="array" ref="AM468">IF($N468="-","",IF(INDEX('DM01-AV-CH'!$G$6:$G$2006,$N468)="","",INDEX('DM01-AV-CH'!$G$6:$G$2006,$N468)))</f>
        <v>Liegenschaften</v>
      </c>
      <c r="AN468" s="97" t="str" cm="1">
        <f t="array" ref="AN468">IF($N468="-","",IF(INDEX('DM01-AV-CH'!$H$6:$H$2006,$N468)="","",INDEX('DM01-AV-CH'!$H$6:$H$2006,$N468)))</f>
        <v>ProjGrundstueck</v>
      </c>
      <c r="AO468" s="98" t="str" cm="1">
        <f t="array" ref="AO468">IF($N468="-","",IF(INDEX('DM01-AV-CH'!$I$6:$I$2006,$N468)="","",INDEX('DM01-AV-CH'!$I$6:$I$2006,$N468)))</f>
        <v>Vollstaendigkeit</v>
      </c>
    </row>
    <row r="469" spans="1:41" ht="42.75" x14ac:dyDescent="0.25">
      <c r="A469" s="201">
        <v>464</v>
      </c>
      <c r="B469" s="148" t="str" cm="1">
        <f t="array" ref="B469">IF(A469="","",INDEX(Korrelation!$E$4:$E$2004,A469))</f>
        <v>-</v>
      </c>
      <c r="C469" s="148">
        <f t="shared" si="70"/>
        <v>0</v>
      </c>
      <c r="D469" s="148">
        <f t="shared" si="71"/>
        <v>0</v>
      </c>
      <c r="E469" s="148" t="str">
        <f t="shared" si="72"/>
        <v/>
      </c>
      <c r="F469" s="148" t="str">
        <f t="shared" si="73"/>
        <v/>
      </c>
      <c r="G469" s="148" t="str">
        <f t="shared" si="74"/>
        <v/>
      </c>
      <c r="H469" s="148" t="str" cm="1">
        <f t="array" ref="H469">IF(A469="","",INDEX(Korrelation!$F$4:$F$2004,A469))</f>
        <v>-</v>
      </c>
      <c r="I469" s="148">
        <f t="shared" si="75"/>
        <v>0</v>
      </c>
      <c r="J469" s="148">
        <f t="shared" si="76"/>
        <v>0</v>
      </c>
      <c r="K469" s="148" t="str">
        <f t="shared" si="77"/>
        <v/>
      </c>
      <c r="L469" s="148" t="str">
        <f t="shared" si="78"/>
        <v/>
      </c>
      <c r="M469" s="148" t="str">
        <f t="shared" si="79"/>
        <v/>
      </c>
      <c r="N469" s="148" cm="1">
        <f t="array" ref="N469">IF(A469="","",INDEX(Korrelation!$G$4:$G$2004,A469))</f>
        <v>449</v>
      </c>
      <c r="O469" s="148"/>
      <c r="P469" s="68" t="str" cm="1">
        <f t="array" aca="1" ref="P469" ca="1">IF(E469="",IF(K469="","",HYPERLINK("#DMAV_Dienste!"&amp;RIGHT(CELL("adresse",OFFSET(DMAV_Dienste!$E$6,K469-1,0)),LEN(CELL("adresse",OFFSET(DMAV_Dienste!$E$6,K469-1,0)))-FIND("!",CELL("adresse",OFFSET(DMAV_Dienste!$E$6,K469-1,0)))),"Dienst")),HYPERLINK("#DMAV_Modell!"&amp;RIGHT(CELL("adresse",OFFSET(DMAV_Modell!$G$6,E469-1,0)),LEN(CELL("adresse",OFFSET(DMAV_Modell!$G$6,E469-1,0)))-FIND("!",CELL("adresse",OFFSET(DMAV_Modell!$G$6,E469-1,0)))),"Modell"))</f>
        <v/>
      </c>
      <c r="Q469" s="85" t="str" cm="1">
        <f t="array" ref="Q469">IF(E469="",IF(K469="","",IF(INDEX(DMAV_Dienste!$H$6:$H$2006,K469)="","",INDEX(DMAV_Dienste!$H$6:$H$2006,K469))),IF(INDEX(DMAV_Modell!$J$6:$J$2006,E469)="","",INDEX(DMAV_Modell!$J$6:$J$2006,E469)))</f>
        <v/>
      </c>
      <c r="R469" s="86" t="str" cm="1">
        <f t="array" ref="R469">IF(E469="",IF(K469="","",IF(INDEX(DMAV_Dienste!$G$6:$G$2006,K469)="","",INDEX(DMAV_Dienste!$G$6:$G$2006,K469))),IF(INDEX(DMAV_Modell!$I$6:$I$2006,E469)="","",INDEX(DMAV_Modell!$I$6:$I$2006,E469)))</f>
        <v/>
      </c>
      <c r="S469" s="86" t="str" cm="1">
        <f t="array" ref="S469">IF(E469="",IF(K469="","",IF(INDEX(DMAV_Dienste!$I$6:$I$2006,K469)="","",INDEX(DMAV_Dienste!$I$6:$I$2006,K469))),IF(INDEX(DMAV_Modell!$K$6:$K$2006,E469)="","",INDEX(DMAV_Modell!$K$6:$K$2006,E469)))</f>
        <v/>
      </c>
      <c r="T469" s="86" t="str" cm="1">
        <f t="array" ref="T469">IF(E469="",IF(K469="","",IF(INDEX(DMAV_Dienste!$L$6:$L$2006,K469)="","",INDEX(DMAV_Dienste!$L$6:$L$2006,K469))),IF(INDEX(DMAV_Modell!$N$6:$N$2006,E469)="","",INDEX(DMAV_Modell!$N$6:$N$2006,E469)))</f>
        <v/>
      </c>
      <c r="U469" s="87" t="str" cm="1">
        <f t="array" aca="1" ref="U469" ca="1">IF(AND(F469="",L469=""),"",HYPERLINK("#"&amp;RIGHT(CELL("dateiname"),LEN(CELL("dateiname"))-FIND("]",CELL("dateiname")))&amp;"!"&amp;CELL("adresse",OFFSET($F$6,MATCH(IF(F469="",L469,F469),$E$6:$E$2000,0)-1,4)),"STRUCT"))</f>
        <v/>
      </c>
      <c r="V469" s="88" t="str" cm="1">
        <f t="array" aca="1" ref="V469" ca="1">IF(AND(G469="",M469=""),"",HYPERLINK("#"&amp;RIGHT(CELL("dateiname"),LEN(CELL("dateiname"))-FIND("]",CELL("dateiname")))&amp;"!"&amp;CELL("adresse",OFFSET($G$6,MATCH(IF(G469="",M469,G469),$E$6:$E$2000,0)-1,3)),"SUBSTRUCT"))</f>
        <v/>
      </c>
      <c r="X469" s="104"/>
      <c r="Z469" s="117"/>
      <c r="AA469" s="118" t="s">
        <v>3588</v>
      </c>
      <c r="AB469" s="119" t="s">
        <v>3608</v>
      </c>
      <c r="AC469" s="120" t="s">
        <v>3715</v>
      </c>
      <c r="AE469" s="109"/>
      <c r="AF469" s="110"/>
      <c r="AG469" s="111"/>
      <c r="AH469" s="112"/>
      <c r="AJ469" s="101"/>
      <c r="AL469" s="68" t="str" cm="1">
        <f t="array" aca="1" ref="AL469" ca="1">IF(N469="-","",HYPERLINK("#'DM01-AV-CH'!"&amp;RIGHT(CELL("adresse",OFFSET('DM01-AV-CH'!$G$6,N469-1,0)),LEN(CELL("adresse",OFFSET('DM01-AV-CH'!$G$6,N469-1,0)))-FIND("!",CELL("adresse",OFFSET('DM01-AV-CH'!$G$6,N469-1,0)))),"Modell"))</f>
        <v>Modell</v>
      </c>
      <c r="AM469" s="96" t="str" cm="1">
        <f t="array" ref="AM469">IF($N469="-","",IF(INDEX('DM01-AV-CH'!$G$6:$G$2006,$N469)="","",INDEX('DM01-AV-CH'!$G$6:$G$2006,$N469)))</f>
        <v>Liegenschaften</v>
      </c>
      <c r="AN469" s="97" t="str" cm="1">
        <f t="array" ref="AN469">IF($N469="-","",IF(INDEX('DM01-AV-CH'!$H$6:$H$2006,$N469)="","",INDEX('DM01-AV-CH'!$H$6:$H$2006,$N469)))</f>
        <v>ProjGrundstueck</v>
      </c>
      <c r="AO469" s="98" t="str" cm="1">
        <f t="array" ref="AO469">IF($N469="-","",IF(INDEX('DM01-AV-CH'!$I$6:$I$2006,$N469)="","",INDEX('DM01-AV-CH'!$I$6:$I$2006,$N469)))</f>
        <v>Art</v>
      </c>
    </row>
    <row r="470" spans="1:41" ht="42.75" x14ac:dyDescent="0.25">
      <c r="A470" s="201">
        <v>465</v>
      </c>
      <c r="B470" s="148" t="str" cm="1">
        <f t="array" ref="B470">IF(A470="","",INDEX(Korrelation!$E$4:$E$2004,A470))</f>
        <v>-</v>
      </c>
      <c r="C470" s="148">
        <f t="shared" si="70"/>
        <v>0</v>
      </c>
      <c r="D470" s="148">
        <f t="shared" si="71"/>
        <v>0</v>
      </c>
      <c r="E470" s="148" t="str">
        <f t="shared" si="72"/>
        <v/>
      </c>
      <c r="F470" s="148" t="str">
        <f t="shared" si="73"/>
        <v/>
      </c>
      <c r="G470" s="148" t="str">
        <f t="shared" si="74"/>
        <v/>
      </c>
      <c r="H470" s="148" t="str" cm="1">
        <f t="array" ref="H470">IF(A470="","",INDEX(Korrelation!$F$4:$F$2004,A470))</f>
        <v>-</v>
      </c>
      <c r="I470" s="148">
        <f t="shared" si="75"/>
        <v>0</v>
      </c>
      <c r="J470" s="148">
        <f t="shared" si="76"/>
        <v>0</v>
      </c>
      <c r="K470" s="148" t="str">
        <f t="shared" si="77"/>
        <v/>
      </c>
      <c r="L470" s="148" t="str">
        <f t="shared" si="78"/>
        <v/>
      </c>
      <c r="M470" s="148" t="str">
        <f t="shared" si="79"/>
        <v/>
      </c>
      <c r="N470" s="148" cm="1">
        <f t="array" ref="N470">IF(A470="","",INDEX(Korrelation!$G$4:$G$2004,A470))</f>
        <v>450</v>
      </c>
      <c r="O470" s="148"/>
      <c r="P470" s="68" t="str" cm="1">
        <f t="array" aca="1" ref="P470" ca="1">IF(E470="",IF(K470="","",HYPERLINK("#DMAV_Dienste!"&amp;RIGHT(CELL("adresse",OFFSET(DMAV_Dienste!$E$6,K470-1,0)),LEN(CELL("adresse",OFFSET(DMAV_Dienste!$E$6,K470-1,0)))-FIND("!",CELL("adresse",OFFSET(DMAV_Dienste!$E$6,K470-1,0)))),"Dienst")),HYPERLINK("#DMAV_Modell!"&amp;RIGHT(CELL("adresse",OFFSET(DMAV_Modell!$G$6,E470-1,0)),LEN(CELL("adresse",OFFSET(DMAV_Modell!$G$6,E470-1,0)))-FIND("!",CELL("adresse",OFFSET(DMAV_Modell!$G$6,E470-1,0)))),"Modell"))</f>
        <v/>
      </c>
      <c r="Q470" s="85" t="str" cm="1">
        <f t="array" ref="Q470">IF(E470="",IF(K470="","",IF(INDEX(DMAV_Dienste!$H$6:$H$2006,K470)="","",INDEX(DMAV_Dienste!$H$6:$H$2006,K470))),IF(INDEX(DMAV_Modell!$J$6:$J$2006,E470)="","",INDEX(DMAV_Modell!$J$6:$J$2006,E470)))</f>
        <v/>
      </c>
      <c r="R470" s="86" t="str" cm="1">
        <f t="array" ref="R470">IF(E470="",IF(K470="","",IF(INDEX(DMAV_Dienste!$G$6:$G$2006,K470)="","",INDEX(DMAV_Dienste!$G$6:$G$2006,K470))),IF(INDEX(DMAV_Modell!$I$6:$I$2006,E470)="","",INDEX(DMAV_Modell!$I$6:$I$2006,E470)))</f>
        <v/>
      </c>
      <c r="S470" s="86" t="str" cm="1">
        <f t="array" ref="S470">IF(E470="",IF(K470="","",IF(INDEX(DMAV_Dienste!$I$6:$I$2006,K470)="","",INDEX(DMAV_Dienste!$I$6:$I$2006,K470))),IF(INDEX(DMAV_Modell!$K$6:$K$2006,E470)="","",INDEX(DMAV_Modell!$K$6:$K$2006,E470)))</f>
        <v/>
      </c>
      <c r="T470" s="86" t="str" cm="1">
        <f t="array" ref="T470">IF(E470="",IF(K470="","",IF(INDEX(DMAV_Dienste!$L$6:$L$2006,K470)="","",INDEX(DMAV_Dienste!$L$6:$L$2006,K470))),IF(INDEX(DMAV_Modell!$N$6:$N$2006,E470)="","",INDEX(DMAV_Modell!$N$6:$N$2006,E470)))</f>
        <v/>
      </c>
      <c r="U470" s="87" t="str" cm="1">
        <f t="array" aca="1" ref="U470" ca="1">IF(AND(F470="",L470=""),"",HYPERLINK("#"&amp;RIGHT(CELL("dateiname"),LEN(CELL("dateiname"))-FIND("]",CELL("dateiname")))&amp;"!"&amp;CELL("adresse",OFFSET($F$6,MATCH(IF(F470="",L470,F470),$E$6:$E$2000,0)-1,4)),"STRUCT"))</f>
        <v/>
      </c>
      <c r="V470" s="88" t="str" cm="1">
        <f t="array" aca="1" ref="V470" ca="1">IF(AND(G470="",M470=""),"",HYPERLINK("#"&amp;RIGHT(CELL("dateiname"),LEN(CELL("dateiname"))-FIND("]",CELL("dateiname")))&amp;"!"&amp;CELL("adresse",OFFSET($G$6,MATCH(IF(G470="",M470,G470),$E$6:$E$2000,0)-1,3)),"SUBSTRUCT"))</f>
        <v/>
      </c>
      <c r="X470" s="104"/>
      <c r="Z470" s="117"/>
      <c r="AA470" s="118" t="s">
        <v>3588</v>
      </c>
      <c r="AB470" s="119" t="s">
        <v>3714</v>
      </c>
      <c r="AC470" s="120" t="s">
        <v>3715</v>
      </c>
      <c r="AE470" s="109"/>
      <c r="AF470" s="110"/>
      <c r="AG470" s="111"/>
      <c r="AH470" s="112"/>
      <c r="AJ470" s="101"/>
      <c r="AL470" s="68" t="str" cm="1">
        <f t="array" aca="1" ref="AL470" ca="1">IF(N470="-","",HYPERLINK("#'DM01-AV-CH'!"&amp;RIGHT(CELL("adresse",OFFSET('DM01-AV-CH'!$G$6,N470-1,0)),LEN(CELL("adresse",OFFSET('DM01-AV-CH'!$G$6,N470-1,0)))-FIND("!",CELL("adresse",OFFSET('DM01-AV-CH'!$G$6,N470-1,0)))),"Modell"))</f>
        <v>Modell</v>
      </c>
      <c r="AM470" s="96" t="str" cm="1">
        <f t="array" ref="AM470">IF($N470="-","",IF(INDEX('DM01-AV-CH'!$G$6:$G$2006,$N470)="","",INDEX('DM01-AV-CH'!$G$6:$G$2006,$N470)))</f>
        <v>Liegenschaften</v>
      </c>
      <c r="AN470" s="97" t="str" cm="1">
        <f t="array" ref="AN470">IF($N470="-","",IF(INDEX('DM01-AV-CH'!$H$6:$H$2006,$N470)="","",INDEX('DM01-AV-CH'!$H$6:$H$2006,$N470)))</f>
        <v>ProjGrundstueck</v>
      </c>
      <c r="AO470" s="98" t="str" cm="1">
        <f t="array" ref="AO470">IF($N470="-","",IF(INDEX('DM01-AV-CH'!$I$6:$I$2006,$N470)="","",INDEX('DM01-AV-CH'!$I$6:$I$2006,$N470)))</f>
        <v>GesamteFlaechenmass</v>
      </c>
    </row>
    <row r="471" spans="1:41" x14ac:dyDescent="0.25">
      <c r="A471" s="201">
        <v>466</v>
      </c>
      <c r="B471" s="148" t="str" cm="1">
        <f t="array" ref="B471">IF(A471="","",INDEX(Korrelation!$E$4:$E$2004,A471))</f>
        <v>-</v>
      </c>
      <c r="C471" s="148">
        <f t="shared" si="70"/>
        <v>0</v>
      </c>
      <c r="D471" s="148">
        <f t="shared" si="71"/>
        <v>0</v>
      </c>
      <c r="E471" s="148" t="str">
        <f t="shared" si="72"/>
        <v/>
      </c>
      <c r="F471" s="148" t="str">
        <f t="shared" si="73"/>
        <v/>
      </c>
      <c r="G471" s="148" t="str">
        <f t="shared" si="74"/>
        <v/>
      </c>
      <c r="H471" s="148" t="str" cm="1">
        <f t="array" ref="H471">IF(A471="","",INDEX(Korrelation!$F$4:$F$2004,A471))</f>
        <v>-</v>
      </c>
      <c r="I471" s="148">
        <f t="shared" si="75"/>
        <v>0</v>
      </c>
      <c r="J471" s="148">
        <f t="shared" si="76"/>
        <v>0</v>
      </c>
      <c r="K471" s="148" t="str">
        <f t="shared" si="77"/>
        <v/>
      </c>
      <c r="L471" s="148" t="str">
        <f t="shared" si="78"/>
        <v/>
      </c>
      <c r="M471" s="148" t="str">
        <f t="shared" si="79"/>
        <v/>
      </c>
      <c r="N471" s="148" cm="1">
        <f t="array" ref="N471">IF(A471="","",INDEX(Korrelation!$G$4:$G$2004,A471))</f>
        <v>451</v>
      </c>
      <c r="O471" s="148"/>
      <c r="P471" s="68" t="str" cm="1">
        <f t="array" aca="1" ref="P471" ca="1">IF(E471="",IF(K471="","",HYPERLINK("#DMAV_Dienste!"&amp;RIGHT(CELL("adresse",OFFSET(DMAV_Dienste!$E$6,K471-1,0)),LEN(CELL("adresse",OFFSET(DMAV_Dienste!$E$6,K471-1,0)))-FIND("!",CELL("adresse",OFFSET(DMAV_Dienste!$E$6,K471-1,0)))),"Dienst")),HYPERLINK("#DMAV_Modell!"&amp;RIGHT(CELL("adresse",OFFSET(DMAV_Modell!$G$6,E471-1,0)),LEN(CELL("adresse",OFFSET(DMAV_Modell!$G$6,E471-1,0)))-FIND("!",CELL("adresse",OFFSET(DMAV_Modell!$G$6,E471-1,0)))),"Modell"))</f>
        <v/>
      </c>
      <c r="Q471" s="85" t="str" cm="1">
        <f t="array" ref="Q471">IF(E471="",IF(K471="","",IF(INDEX(DMAV_Dienste!$H$6:$H$2006,K471)="","",INDEX(DMAV_Dienste!$H$6:$H$2006,K471))),IF(INDEX(DMAV_Modell!$J$6:$J$2006,E471)="","",INDEX(DMAV_Modell!$J$6:$J$2006,E471)))</f>
        <v/>
      </c>
      <c r="R471" s="86" t="str" cm="1">
        <f t="array" ref="R471">IF(E471="",IF(K471="","",IF(INDEX(DMAV_Dienste!$G$6:$G$2006,K471)="","",INDEX(DMAV_Dienste!$G$6:$G$2006,K471))),IF(INDEX(DMAV_Modell!$I$6:$I$2006,E471)="","",INDEX(DMAV_Modell!$I$6:$I$2006,E471)))</f>
        <v/>
      </c>
      <c r="S471" s="86" t="str" cm="1">
        <f t="array" ref="S471">IF(E471="",IF(K471="","",IF(INDEX(DMAV_Dienste!$I$6:$I$2006,K471)="","",INDEX(DMAV_Dienste!$I$6:$I$2006,K471))),IF(INDEX(DMAV_Modell!$K$6:$K$2006,E471)="","",INDEX(DMAV_Modell!$K$6:$K$2006,E471)))</f>
        <v/>
      </c>
      <c r="T471" s="86" t="str" cm="1">
        <f t="array" ref="T471">IF(E471="",IF(K471="","",IF(INDEX(DMAV_Dienste!$L$6:$L$2006,K471)="","",INDEX(DMAV_Dienste!$L$6:$L$2006,K471))),IF(INDEX(DMAV_Modell!$N$6:$N$2006,E471)="","",INDEX(DMAV_Modell!$N$6:$N$2006,E471)))</f>
        <v/>
      </c>
      <c r="U471" s="87" t="str" cm="1">
        <f t="array" aca="1" ref="U471" ca="1">IF(AND(F471="",L471=""),"",HYPERLINK("#"&amp;RIGHT(CELL("dateiname"),LEN(CELL("dateiname"))-FIND("]",CELL("dateiname")))&amp;"!"&amp;CELL("adresse",OFFSET($F$6,MATCH(IF(F471="",L471,F471),$E$6:$E$2000,0)-1,4)),"STRUCT"))</f>
        <v/>
      </c>
      <c r="V471" s="88" t="str" cm="1">
        <f t="array" aca="1" ref="V471" ca="1">IF(AND(G471="",M471=""),"",HYPERLINK("#"&amp;RIGHT(CELL("dateiname"),LEN(CELL("dateiname"))-FIND("]",CELL("dateiname")))&amp;"!"&amp;CELL("adresse",OFFSET($G$6,MATCH(IF(G471="",M471,G471),$E$6:$E$2000,0)-1,3)),"SUBSTRUCT"))</f>
        <v/>
      </c>
      <c r="X471" s="104"/>
      <c r="Z471" s="117"/>
      <c r="AA471" s="118"/>
      <c r="AB471" s="119"/>
      <c r="AC471" s="120"/>
      <c r="AE471" s="109"/>
      <c r="AF471" s="110"/>
      <c r="AG471" s="111"/>
      <c r="AH471" s="112"/>
      <c r="AJ471" s="101"/>
      <c r="AL471" s="68" t="str" cm="1">
        <f t="array" aca="1" ref="AL471" ca="1">IF(N471="-","",HYPERLINK("#'DM01-AV-CH'!"&amp;RIGHT(CELL("adresse",OFFSET('DM01-AV-CH'!$G$6,N471-1,0)),LEN(CELL("adresse",OFFSET('DM01-AV-CH'!$G$6,N471-1,0)))-FIND("!",CELL("adresse",OFFSET('DM01-AV-CH'!$G$6,N471-1,0)))),"Modell"))</f>
        <v>Modell</v>
      </c>
      <c r="AM471" s="96" t="str" cm="1">
        <f t="array" ref="AM471">IF($N471="-","",IF(INDEX('DM01-AV-CH'!$G$6:$G$2006,$N471)="","",INDEX('DM01-AV-CH'!$G$6:$G$2006,$N471)))</f>
        <v>Liegenschaften</v>
      </c>
      <c r="AN471" s="97" t="str" cm="1">
        <f t="array" ref="AN471">IF($N471="-","",IF(INDEX('DM01-AV-CH'!$H$6:$H$2006,$N471)="","",INDEX('DM01-AV-CH'!$H$6:$H$2006,$N471)))</f>
        <v>ProjGrundstueckPos</v>
      </c>
      <c r="AO471" s="98" t="str" cm="1">
        <f t="array" ref="AO471">IF($N471="-","",IF(INDEX('DM01-AV-CH'!$I$6:$I$2006,$N471)="","",INDEX('DM01-AV-CH'!$I$6:$I$2006,$N471)))</f>
        <v>ProjGrundstueckPos_von</v>
      </c>
    </row>
    <row r="472" spans="1:41" ht="42.75" x14ac:dyDescent="0.25">
      <c r="A472" s="201">
        <v>467</v>
      </c>
      <c r="B472" s="148" t="str" cm="1">
        <f t="array" ref="B472">IF(A472="","",INDEX(Korrelation!$E$4:$E$2004,A472))</f>
        <v>-</v>
      </c>
      <c r="C472" s="148">
        <f t="shared" si="70"/>
        <v>0</v>
      </c>
      <c r="D472" s="148">
        <f t="shared" si="71"/>
        <v>0</v>
      </c>
      <c r="E472" s="148" t="str">
        <f t="shared" si="72"/>
        <v/>
      </c>
      <c r="F472" s="148" t="str">
        <f t="shared" si="73"/>
        <v/>
      </c>
      <c r="G472" s="148" t="str">
        <f t="shared" si="74"/>
        <v/>
      </c>
      <c r="H472" s="148" t="str" cm="1">
        <f t="array" ref="H472">IF(A472="","",INDEX(Korrelation!$F$4:$F$2004,A472))</f>
        <v>-</v>
      </c>
      <c r="I472" s="148">
        <f t="shared" si="75"/>
        <v>0</v>
      </c>
      <c r="J472" s="148">
        <f t="shared" si="76"/>
        <v>0</v>
      </c>
      <c r="K472" s="148" t="str">
        <f t="shared" si="77"/>
        <v/>
      </c>
      <c r="L472" s="148" t="str">
        <f t="shared" si="78"/>
        <v/>
      </c>
      <c r="M472" s="148" t="str">
        <f t="shared" si="79"/>
        <v/>
      </c>
      <c r="N472" s="148" cm="1">
        <f t="array" ref="N472">IF(A472="","",INDEX(Korrelation!$G$4:$G$2004,A472))</f>
        <v>452</v>
      </c>
      <c r="O472" s="148"/>
      <c r="P472" s="68" t="str" cm="1">
        <f t="array" aca="1" ref="P472" ca="1">IF(E472="",IF(K472="","",HYPERLINK("#DMAV_Dienste!"&amp;RIGHT(CELL("adresse",OFFSET(DMAV_Dienste!$E$6,K472-1,0)),LEN(CELL("adresse",OFFSET(DMAV_Dienste!$E$6,K472-1,0)))-FIND("!",CELL("adresse",OFFSET(DMAV_Dienste!$E$6,K472-1,0)))),"Dienst")),HYPERLINK("#DMAV_Modell!"&amp;RIGHT(CELL("adresse",OFFSET(DMAV_Modell!$G$6,E472-1,0)),LEN(CELL("adresse",OFFSET(DMAV_Modell!$G$6,E472-1,0)))-FIND("!",CELL("adresse",OFFSET(DMAV_Modell!$G$6,E472-1,0)))),"Modell"))</f>
        <v/>
      </c>
      <c r="Q472" s="85" t="str" cm="1">
        <f t="array" ref="Q472">IF(E472="",IF(K472="","",IF(INDEX(DMAV_Dienste!$H$6:$H$2006,K472)="","",INDEX(DMAV_Dienste!$H$6:$H$2006,K472))),IF(INDEX(DMAV_Modell!$J$6:$J$2006,E472)="","",INDEX(DMAV_Modell!$J$6:$J$2006,E472)))</f>
        <v/>
      </c>
      <c r="R472" s="86" t="str" cm="1">
        <f t="array" ref="R472">IF(E472="",IF(K472="","",IF(INDEX(DMAV_Dienste!$G$6:$G$2006,K472)="","",INDEX(DMAV_Dienste!$G$6:$G$2006,K472))),IF(INDEX(DMAV_Modell!$I$6:$I$2006,E472)="","",INDEX(DMAV_Modell!$I$6:$I$2006,E472)))</f>
        <v/>
      </c>
      <c r="S472" s="86" t="str" cm="1">
        <f t="array" ref="S472">IF(E472="",IF(K472="","",IF(INDEX(DMAV_Dienste!$I$6:$I$2006,K472)="","",INDEX(DMAV_Dienste!$I$6:$I$2006,K472))),IF(INDEX(DMAV_Modell!$K$6:$K$2006,E472)="","",INDEX(DMAV_Modell!$K$6:$K$2006,E472)))</f>
        <v/>
      </c>
      <c r="T472" s="86" t="str" cm="1">
        <f t="array" ref="T472">IF(E472="",IF(K472="","",IF(INDEX(DMAV_Dienste!$L$6:$L$2006,K472)="","",INDEX(DMAV_Dienste!$L$6:$L$2006,K472))),IF(INDEX(DMAV_Modell!$N$6:$N$2006,E472)="","",INDEX(DMAV_Modell!$N$6:$N$2006,E472)))</f>
        <v/>
      </c>
      <c r="U472" s="87" t="str" cm="1">
        <f t="array" aca="1" ref="U472" ca="1">IF(AND(F472="",L472=""),"",HYPERLINK("#"&amp;RIGHT(CELL("dateiname"),LEN(CELL("dateiname"))-FIND("]",CELL("dateiname")))&amp;"!"&amp;CELL("adresse",OFFSET($F$6,MATCH(IF(F472="",L472,F472),$E$6:$E$2000,0)-1,4)),"STRUCT"))</f>
        <v/>
      </c>
      <c r="V472" s="88" t="str" cm="1">
        <f t="array" aca="1" ref="V472" ca="1">IF(AND(G472="",M472=""),"",HYPERLINK("#"&amp;RIGHT(CELL("dateiname"),LEN(CELL("dateiname"))-FIND("]",CELL("dateiname")))&amp;"!"&amp;CELL("adresse",OFFSET($G$6,MATCH(IF(G472="",M472,G472),$E$6:$E$2000,0)-1,3)),"SUBSTRUCT"))</f>
        <v/>
      </c>
      <c r="X472" s="104"/>
      <c r="Z472" s="117"/>
      <c r="AA472" s="118" t="s">
        <v>3588</v>
      </c>
      <c r="AB472" s="119" t="s">
        <v>3749</v>
      </c>
      <c r="AC472" s="120" t="s">
        <v>3715</v>
      </c>
      <c r="AE472" s="109"/>
      <c r="AF472" s="110"/>
      <c r="AG472" s="111"/>
      <c r="AH472" s="112"/>
      <c r="AJ472" s="101"/>
      <c r="AL472" s="68" t="str" cm="1">
        <f t="array" aca="1" ref="AL472" ca="1">IF(N472="-","",HYPERLINK("#'DM01-AV-CH'!"&amp;RIGHT(CELL("adresse",OFFSET('DM01-AV-CH'!$G$6,N472-1,0)),LEN(CELL("adresse",OFFSET('DM01-AV-CH'!$G$6,N472-1,0)))-FIND("!",CELL("adresse",OFFSET('DM01-AV-CH'!$G$6,N472-1,0)))),"Modell"))</f>
        <v>Modell</v>
      </c>
      <c r="AM472" s="96" t="str" cm="1">
        <f t="array" ref="AM472">IF($N472="-","",IF(INDEX('DM01-AV-CH'!$G$6:$G$2006,$N472)="","",INDEX('DM01-AV-CH'!$G$6:$G$2006,$N472)))</f>
        <v>Liegenschaften</v>
      </c>
      <c r="AN472" s="97" t="str" cm="1">
        <f t="array" ref="AN472">IF($N472="-","",IF(INDEX('DM01-AV-CH'!$H$6:$H$2006,$N472)="","",INDEX('DM01-AV-CH'!$H$6:$H$2006,$N472)))</f>
        <v>ProjGrundstueckPos</v>
      </c>
      <c r="AO472" s="98" t="str" cm="1">
        <f t="array" ref="AO472">IF($N472="-","",IF(INDEX('DM01-AV-CH'!$I$6:$I$2006,$N472)="","",INDEX('DM01-AV-CH'!$I$6:$I$2006,$N472)))</f>
        <v>Pos</v>
      </c>
    </row>
    <row r="473" spans="1:41" ht="42.75" x14ac:dyDescent="0.25">
      <c r="A473" s="201">
        <v>468</v>
      </c>
      <c r="B473" s="148" t="str" cm="1">
        <f t="array" ref="B473">IF(A473="","",INDEX(Korrelation!$E$4:$E$2004,A473))</f>
        <v>-</v>
      </c>
      <c r="C473" s="148">
        <f t="shared" si="70"/>
        <v>0</v>
      </c>
      <c r="D473" s="148">
        <f t="shared" si="71"/>
        <v>0</v>
      </c>
      <c r="E473" s="148" t="str">
        <f t="shared" si="72"/>
        <v/>
      </c>
      <c r="F473" s="148" t="str">
        <f t="shared" si="73"/>
        <v/>
      </c>
      <c r="G473" s="148" t="str">
        <f t="shared" si="74"/>
        <v/>
      </c>
      <c r="H473" s="148" t="str" cm="1">
        <f t="array" ref="H473">IF(A473="","",INDEX(Korrelation!$F$4:$F$2004,A473))</f>
        <v>-</v>
      </c>
      <c r="I473" s="148">
        <f t="shared" si="75"/>
        <v>0</v>
      </c>
      <c r="J473" s="148">
        <f t="shared" si="76"/>
        <v>0</v>
      </c>
      <c r="K473" s="148" t="str">
        <f t="shared" si="77"/>
        <v/>
      </c>
      <c r="L473" s="148" t="str">
        <f t="shared" si="78"/>
        <v/>
      </c>
      <c r="M473" s="148" t="str">
        <f t="shared" si="79"/>
        <v/>
      </c>
      <c r="N473" s="148" cm="1">
        <f t="array" ref="N473">IF(A473="","",INDEX(Korrelation!$G$4:$G$2004,A473))</f>
        <v>453</v>
      </c>
      <c r="O473" s="148"/>
      <c r="P473" s="68" t="str" cm="1">
        <f t="array" aca="1" ref="P473" ca="1">IF(E473="",IF(K473="","",HYPERLINK("#DMAV_Dienste!"&amp;RIGHT(CELL("adresse",OFFSET(DMAV_Dienste!$E$6,K473-1,0)),LEN(CELL("adresse",OFFSET(DMAV_Dienste!$E$6,K473-1,0)))-FIND("!",CELL("adresse",OFFSET(DMAV_Dienste!$E$6,K473-1,0)))),"Dienst")),HYPERLINK("#DMAV_Modell!"&amp;RIGHT(CELL("adresse",OFFSET(DMAV_Modell!$G$6,E473-1,0)),LEN(CELL("adresse",OFFSET(DMAV_Modell!$G$6,E473-1,0)))-FIND("!",CELL("adresse",OFFSET(DMAV_Modell!$G$6,E473-1,0)))),"Modell"))</f>
        <v/>
      </c>
      <c r="Q473" s="85" t="str" cm="1">
        <f t="array" ref="Q473">IF(E473="",IF(K473="","",IF(INDEX(DMAV_Dienste!$H$6:$H$2006,K473)="","",INDEX(DMAV_Dienste!$H$6:$H$2006,K473))),IF(INDEX(DMAV_Modell!$J$6:$J$2006,E473)="","",INDEX(DMAV_Modell!$J$6:$J$2006,E473)))</f>
        <v/>
      </c>
      <c r="R473" s="86" t="str" cm="1">
        <f t="array" ref="R473">IF(E473="",IF(K473="","",IF(INDEX(DMAV_Dienste!$G$6:$G$2006,K473)="","",INDEX(DMAV_Dienste!$G$6:$G$2006,K473))),IF(INDEX(DMAV_Modell!$I$6:$I$2006,E473)="","",INDEX(DMAV_Modell!$I$6:$I$2006,E473)))</f>
        <v/>
      </c>
      <c r="S473" s="86" t="str" cm="1">
        <f t="array" ref="S473">IF(E473="",IF(K473="","",IF(INDEX(DMAV_Dienste!$I$6:$I$2006,K473)="","",INDEX(DMAV_Dienste!$I$6:$I$2006,K473))),IF(INDEX(DMAV_Modell!$K$6:$K$2006,E473)="","",INDEX(DMAV_Modell!$K$6:$K$2006,E473)))</f>
        <v/>
      </c>
      <c r="T473" s="86" t="str" cm="1">
        <f t="array" ref="T473">IF(E473="",IF(K473="","",IF(INDEX(DMAV_Dienste!$L$6:$L$2006,K473)="","",INDEX(DMAV_Dienste!$L$6:$L$2006,K473))),IF(INDEX(DMAV_Modell!$N$6:$N$2006,E473)="","",INDEX(DMAV_Modell!$N$6:$N$2006,E473)))</f>
        <v/>
      </c>
      <c r="U473" s="87" t="str" cm="1">
        <f t="array" aca="1" ref="U473" ca="1">IF(AND(F473="",L473=""),"",HYPERLINK("#"&amp;RIGHT(CELL("dateiname"),LEN(CELL("dateiname"))-FIND("]",CELL("dateiname")))&amp;"!"&amp;CELL("adresse",OFFSET($F$6,MATCH(IF(F473="",L473,F473),$E$6:$E$2000,0)-1,4)),"STRUCT"))</f>
        <v/>
      </c>
      <c r="V473" s="88" t="str" cm="1">
        <f t="array" aca="1" ref="V473" ca="1">IF(AND(G473="",M473=""),"",HYPERLINK("#"&amp;RIGHT(CELL("dateiname"),LEN(CELL("dateiname"))-FIND("]",CELL("dateiname")))&amp;"!"&amp;CELL("adresse",OFFSET($G$6,MATCH(IF(G473="",M473,G473),$E$6:$E$2000,0)-1,3)),"SUBSTRUCT"))</f>
        <v/>
      </c>
      <c r="X473" s="104"/>
      <c r="Z473" s="117"/>
      <c r="AA473" s="118" t="s">
        <v>3588</v>
      </c>
      <c r="AB473" s="119" t="s">
        <v>3750</v>
      </c>
      <c r="AC473" s="120" t="s">
        <v>3715</v>
      </c>
      <c r="AE473" s="109"/>
      <c r="AF473" s="110"/>
      <c r="AG473" s="111"/>
      <c r="AH473" s="112"/>
      <c r="AJ473" s="101"/>
      <c r="AL473" s="68" t="str" cm="1">
        <f t="array" aca="1" ref="AL473" ca="1">IF(N473="-","",HYPERLINK("#'DM01-AV-CH'!"&amp;RIGHT(CELL("adresse",OFFSET('DM01-AV-CH'!$G$6,N473-1,0)),LEN(CELL("adresse",OFFSET('DM01-AV-CH'!$G$6,N473-1,0)))-FIND("!",CELL("adresse",OFFSET('DM01-AV-CH'!$G$6,N473-1,0)))),"Modell"))</f>
        <v>Modell</v>
      </c>
      <c r="AM473" s="96" t="str" cm="1">
        <f t="array" ref="AM473">IF($N473="-","",IF(INDEX('DM01-AV-CH'!$G$6:$G$2006,$N473)="","",INDEX('DM01-AV-CH'!$G$6:$G$2006,$N473)))</f>
        <v>Liegenschaften</v>
      </c>
      <c r="AN473" s="97" t="str" cm="1">
        <f t="array" ref="AN473">IF($N473="-","",IF(INDEX('DM01-AV-CH'!$H$6:$H$2006,$N473)="","",INDEX('DM01-AV-CH'!$H$6:$H$2006,$N473)))</f>
        <v>ProjGrundstueckPos</v>
      </c>
      <c r="AO473" s="98" t="str" cm="1">
        <f t="array" ref="AO473">IF($N473="-","",IF(INDEX('DM01-AV-CH'!$I$6:$I$2006,$N473)="","",INDEX('DM01-AV-CH'!$I$6:$I$2006,$N473)))</f>
        <v>Ori</v>
      </c>
    </row>
    <row r="474" spans="1:41" ht="42.75" x14ac:dyDescent="0.25">
      <c r="A474" s="201">
        <v>469</v>
      </c>
      <c r="B474" s="148" t="str" cm="1">
        <f t="array" ref="B474">IF(A474="","",INDEX(Korrelation!$E$4:$E$2004,A474))</f>
        <v>-</v>
      </c>
      <c r="C474" s="148">
        <f t="shared" si="70"/>
        <v>0</v>
      </c>
      <c r="D474" s="148">
        <f t="shared" si="71"/>
        <v>0</v>
      </c>
      <c r="E474" s="148" t="str">
        <f t="shared" si="72"/>
        <v/>
      </c>
      <c r="F474" s="148" t="str">
        <f t="shared" si="73"/>
        <v/>
      </c>
      <c r="G474" s="148" t="str">
        <f t="shared" si="74"/>
        <v/>
      </c>
      <c r="H474" s="148" t="str" cm="1">
        <f t="array" ref="H474">IF(A474="","",INDEX(Korrelation!$F$4:$F$2004,A474))</f>
        <v>-</v>
      </c>
      <c r="I474" s="148">
        <f t="shared" si="75"/>
        <v>0</v>
      </c>
      <c r="J474" s="148">
        <f t="shared" si="76"/>
        <v>0</v>
      </c>
      <c r="K474" s="148" t="str">
        <f t="shared" si="77"/>
        <v/>
      </c>
      <c r="L474" s="148" t="str">
        <f t="shared" si="78"/>
        <v/>
      </c>
      <c r="M474" s="148" t="str">
        <f t="shared" si="79"/>
        <v/>
      </c>
      <c r="N474" s="148" cm="1">
        <f t="array" ref="N474">IF(A474="","",INDEX(Korrelation!$G$4:$G$2004,A474))</f>
        <v>454</v>
      </c>
      <c r="O474" s="148"/>
      <c r="P474" s="68" t="str" cm="1">
        <f t="array" aca="1" ref="P474" ca="1">IF(E474="",IF(K474="","",HYPERLINK("#DMAV_Dienste!"&amp;RIGHT(CELL("adresse",OFFSET(DMAV_Dienste!$E$6,K474-1,0)),LEN(CELL("adresse",OFFSET(DMAV_Dienste!$E$6,K474-1,0)))-FIND("!",CELL("adresse",OFFSET(DMAV_Dienste!$E$6,K474-1,0)))),"Dienst")),HYPERLINK("#DMAV_Modell!"&amp;RIGHT(CELL("adresse",OFFSET(DMAV_Modell!$G$6,E474-1,0)),LEN(CELL("adresse",OFFSET(DMAV_Modell!$G$6,E474-1,0)))-FIND("!",CELL("adresse",OFFSET(DMAV_Modell!$G$6,E474-1,0)))),"Modell"))</f>
        <v/>
      </c>
      <c r="Q474" s="85" t="str" cm="1">
        <f t="array" ref="Q474">IF(E474="",IF(K474="","",IF(INDEX(DMAV_Dienste!$H$6:$H$2006,K474)="","",INDEX(DMAV_Dienste!$H$6:$H$2006,K474))),IF(INDEX(DMAV_Modell!$J$6:$J$2006,E474)="","",INDEX(DMAV_Modell!$J$6:$J$2006,E474)))</f>
        <v/>
      </c>
      <c r="R474" s="86" t="str" cm="1">
        <f t="array" ref="R474">IF(E474="",IF(K474="","",IF(INDEX(DMAV_Dienste!$G$6:$G$2006,K474)="","",INDEX(DMAV_Dienste!$G$6:$G$2006,K474))),IF(INDEX(DMAV_Modell!$I$6:$I$2006,E474)="","",INDEX(DMAV_Modell!$I$6:$I$2006,E474)))</f>
        <v/>
      </c>
      <c r="S474" s="86" t="str" cm="1">
        <f t="array" ref="S474">IF(E474="",IF(K474="","",IF(INDEX(DMAV_Dienste!$I$6:$I$2006,K474)="","",INDEX(DMAV_Dienste!$I$6:$I$2006,K474))),IF(INDEX(DMAV_Modell!$K$6:$K$2006,E474)="","",INDEX(DMAV_Modell!$K$6:$K$2006,E474)))</f>
        <v/>
      </c>
      <c r="T474" s="86" t="str" cm="1">
        <f t="array" ref="T474">IF(E474="",IF(K474="","",IF(INDEX(DMAV_Dienste!$L$6:$L$2006,K474)="","",INDEX(DMAV_Dienste!$L$6:$L$2006,K474))),IF(INDEX(DMAV_Modell!$N$6:$N$2006,E474)="","",INDEX(DMAV_Modell!$N$6:$N$2006,E474)))</f>
        <v/>
      </c>
      <c r="U474" s="87" t="str" cm="1">
        <f t="array" aca="1" ref="U474" ca="1">IF(AND(F474="",L474=""),"",HYPERLINK("#"&amp;RIGHT(CELL("dateiname"),LEN(CELL("dateiname"))-FIND("]",CELL("dateiname")))&amp;"!"&amp;CELL("adresse",OFFSET($F$6,MATCH(IF(F474="",L474,F474),$E$6:$E$2000,0)-1,4)),"STRUCT"))</f>
        <v/>
      </c>
      <c r="V474" s="88" t="str" cm="1">
        <f t="array" aca="1" ref="V474" ca="1">IF(AND(G474="",M474=""),"",HYPERLINK("#"&amp;RIGHT(CELL("dateiname"),LEN(CELL("dateiname"))-FIND("]",CELL("dateiname")))&amp;"!"&amp;CELL("adresse",OFFSET($G$6,MATCH(IF(G474="",M474,G474),$E$6:$E$2000,0)-1,3)),"SUBSTRUCT"))</f>
        <v/>
      </c>
      <c r="X474" s="104"/>
      <c r="Z474" s="117"/>
      <c r="AA474" s="118" t="s">
        <v>3588</v>
      </c>
      <c r="AB474" s="119" t="s">
        <v>3751</v>
      </c>
      <c r="AC474" s="120" t="s">
        <v>3715</v>
      </c>
      <c r="AE474" s="109"/>
      <c r="AF474" s="110"/>
      <c r="AG474" s="111"/>
      <c r="AH474" s="112"/>
      <c r="AJ474" s="101"/>
      <c r="AL474" s="68" t="str" cm="1">
        <f t="array" aca="1" ref="AL474" ca="1">IF(N474="-","",HYPERLINK("#'DM01-AV-CH'!"&amp;RIGHT(CELL("adresse",OFFSET('DM01-AV-CH'!$G$6,N474-1,0)),LEN(CELL("adresse",OFFSET('DM01-AV-CH'!$G$6,N474-1,0)))-FIND("!",CELL("adresse",OFFSET('DM01-AV-CH'!$G$6,N474-1,0)))),"Modell"))</f>
        <v>Modell</v>
      </c>
      <c r="AM474" s="96" t="str" cm="1">
        <f t="array" ref="AM474">IF($N474="-","",IF(INDEX('DM01-AV-CH'!$G$6:$G$2006,$N474)="","",INDEX('DM01-AV-CH'!$G$6:$G$2006,$N474)))</f>
        <v>Liegenschaften</v>
      </c>
      <c r="AN474" s="97" t="str" cm="1">
        <f t="array" ref="AN474">IF($N474="-","",IF(INDEX('DM01-AV-CH'!$H$6:$H$2006,$N474)="","",INDEX('DM01-AV-CH'!$H$6:$H$2006,$N474)))</f>
        <v>ProjGrundstueckPos</v>
      </c>
      <c r="AO474" s="98" t="str" cm="1">
        <f t="array" ref="AO474">IF($N474="-","",IF(INDEX('DM01-AV-CH'!$I$6:$I$2006,$N474)="","",INDEX('DM01-AV-CH'!$I$6:$I$2006,$N474)))</f>
        <v>HAli</v>
      </c>
    </row>
    <row r="475" spans="1:41" ht="42.75" x14ac:dyDescent="0.25">
      <c r="A475" s="201">
        <v>470</v>
      </c>
      <c r="B475" s="148" t="str" cm="1">
        <f t="array" ref="B475">IF(A475="","",INDEX(Korrelation!$E$4:$E$2004,A475))</f>
        <v>-</v>
      </c>
      <c r="C475" s="148">
        <f t="shared" si="70"/>
        <v>0</v>
      </c>
      <c r="D475" s="148">
        <f t="shared" si="71"/>
        <v>0</v>
      </c>
      <c r="E475" s="148" t="str">
        <f t="shared" si="72"/>
        <v/>
      </c>
      <c r="F475" s="148" t="str">
        <f t="shared" si="73"/>
        <v/>
      </c>
      <c r="G475" s="148" t="str">
        <f t="shared" si="74"/>
        <v/>
      </c>
      <c r="H475" s="148" t="str" cm="1">
        <f t="array" ref="H475">IF(A475="","",INDEX(Korrelation!$F$4:$F$2004,A475))</f>
        <v>-</v>
      </c>
      <c r="I475" s="148">
        <f t="shared" si="75"/>
        <v>0</v>
      </c>
      <c r="J475" s="148">
        <f t="shared" si="76"/>
        <v>0</v>
      </c>
      <c r="K475" s="148" t="str">
        <f t="shared" si="77"/>
        <v/>
      </c>
      <c r="L475" s="148" t="str">
        <f t="shared" si="78"/>
        <v/>
      </c>
      <c r="M475" s="148" t="str">
        <f t="shared" si="79"/>
        <v/>
      </c>
      <c r="N475" s="148" cm="1">
        <f t="array" ref="N475">IF(A475="","",INDEX(Korrelation!$G$4:$G$2004,A475))</f>
        <v>455</v>
      </c>
      <c r="O475" s="148"/>
      <c r="P475" s="68" t="str" cm="1">
        <f t="array" aca="1" ref="P475" ca="1">IF(E475="",IF(K475="","",HYPERLINK("#DMAV_Dienste!"&amp;RIGHT(CELL("adresse",OFFSET(DMAV_Dienste!$E$6,K475-1,0)),LEN(CELL("adresse",OFFSET(DMAV_Dienste!$E$6,K475-1,0)))-FIND("!",CELL("adresse",OFFSET(DMAV_Dienste!$E$6,K475-1,0)))),"Dienst")),HYPERLINK("#DMAV_Modell!"&amp;RIGHT(CELL("adresse",OFFSET(DMAV_Modell!$G$6,E475-1,0)),LEN(CELL("adresse",OFFSET(DMAV_Modell!$G$6,E475-1,0)))-FIND("!",CELL("adresse",OFFSET(DMAV_Modell!$G$6,E475-1,0)))),"Modell"))</f>
        <v/>
      </c>
      <c r="Q475" s="85" t="str" cm="1">
        <f t="array" ref="Q475">IF(E475="",IF(K475="","",IF(INDEX(DMAV_Dienste!$H$6:$H$2006,K475)="","",INDEX(DMAV_Dienste!$H$6:$H$2006,K475))),IF(INDEX(DMAV_Modell!$J$6:$J$2006,E475)="","",INDEX(DMAV_Modell!$J$6:$J$2006,E475)))</f>
        <v/>
      </c>
      <c r="R475" s="86" t="str" cm="1">
        <f t="array" ref="R475">IF(E475="",IF(K475="","",IF(INDEX(DMAV_Dienste!$G$6:$G$2006,K475)="","",INDEX(DMAV_Dienste!$G$6:$G$2006,K475))),IF(INDEX(DMAV_Modell!$I$6:$I$2006,E475)="","",INDEX(DMAV_Modell!$I$6:$I$2006,E475)))</f>
        <v/>
      </c>
      <c r="S475" s="86" t="str" cm="1">
        <f t="array" ref="S475">IF(E475="",IF(K475="","",IF(INDEX(DMAV_Dienste!$I$6:$I$2006,K475)="","",INDEX(DMAV_Dienste!$I$6:$I$2006,K475))),IF(INDEX(DMAV_Modell!$K$6:$K$2006,E475)="","",INDEX(DMAV_Modell!$K$6:$K$2006,E475)))</f>
        <v/>
      </c>
      <c r="T475" s="86" t="str" cm="1">
        <f t="array" ref="T475">IF(E475="",IF(K475="","",IF(INDEX(DMAV_Dienste!$L$6:$L$2006,K475)="","",INDEX(DMAV_Dienste!$L$6:$L$2006,K475))),IF(INDEX(DMAV_Modell!$N$6:$N$2006,E475)="","",INDEX(DMAV_Modell!$N$6:$N$2006,E475)))</f>
        <v/>
      </c>
      <c r="U475" s="87" t="str" cm="1">
        <f t="array" aca="1" ref="U475" ca="1">IF(AND(F475="",L475=""),"",HYPERLINK("#"&amp;RIGHT(CELL("dateiname"),LEN(CELL("dateiname"))-FIND("]",CELL("dateiname")))&amp;"!"&amp;CELL("adresse",OFFSET($F$6,MATCH(IF(F475="",L475,F475),$E$6:$E$2000,0)-1,4)),"STRUCT"))</f>
        <v/>
      </c>
      <c r="V475" s="88" t="str" cm="1">
        <f t="array" aca="1" ref="V475" ca="1">IF(AND(G475="",M475=""),"",HYPERLINK("#"&amp;RIGHT(CELL("dateiname"),LEN(CELL("dateiname"))-FIND("]",CELL("dateiname")))&amp;"!"&amp;CELL("adresse",OFFSET($G$6,MATCH(IF(G475="",M475,G475),$E$6:$E$2000,0)-1,3)),"SUBSTRUCT"))</f>
        <v/>
      </c>
      <c r="X475" s="104"/>
      <c r="Z475" s="117"/>
      <c r="AA475" s="118" t="s">
        <v>3588</v>
      </c>
      <c r="AB475" s="119" t="s">
        <v>3752</v>
      </c>
      <c r="AC475" s="120" t="s">
        <v>3715</v>
      </c>
      <c r="AE475" s="109"/>
      <c r="AF475" s="110"/>
      <c r="AG475" s="111"/>
      <c r="AH475" s="112"/>
      <c r="AJ475" s="101"/>
      <c r="AL475" s="68" t="str" cm="1">
        <f t="array" aca="1" ref="AL475" ca="1">IF(N475="-","",HYPERLINK("#'DM01-AV-CH'!"&amp;RIGHT(CELL("adresse",OFFSET('DM01-AV-CH'!$G$6,N475-1,0)),LEN(CELL("adresse",OFFSET('DM01-AV-CH'!$G$6,N475-1,0)))-FIND("!",CELL("adresse",OFFSET('DM01-AV-CH'!$G$6,N475-1,0)))),"Modell"))</f>
        <v>Modell</v>
      </c>
      <c r="AM475" s="96" t="str" cm="1">
        <f t="array" ref="AM475">IF($N475="-","",IF(INDEX('DM01-AV-CH'!$G$6:$G$2006,$N475)="","",INDEX('DM01-AV-CH'!$G$6:$G$2006,$N475)))</f>
        <v>Liegenschaften</v>
      </c>
      <c r="AN475" s="97" t="str" cm="1">
        <f t="array" ref="AN475">IF($N475="-","",IF(INDEX('DM01-AV-CH'!$H$6:$H$2006,$N475)="","",INDEX('DM01-AV-CH'!$H$6:$H$2006,$N475)))</f>
        <v>ProjGrundstueckPos</v>
      </c>
      <c r="AO475" s="98" t="str" cm="1">
        <f t="array" ref="AO475">IF($N475="-","",IF(INDEX('DM01-AV-CH'!$I$6:$I$2006,$N475)="","",INDEX('DM01-AV-CH'!$I$6:$I$2006,$N475)))</f>
        <v>VAli</v>
      </c>
    </row>
    <row r="476" spans="1:41" ht="42.75" x14ac:dyDescent="0.25">
      <c r="A476" s="201">
        <v>471</v>
      </c>
      <c r="B476" s="148" t="str" cm="1">
        <f t="array" ref="B476">IF(A476="","",INDEX(Korrelation!$E$4:$E$2004,A476))</f>
        <v>-</v>
      </c>
      <c r="C476" s="148">
        <f t="shared" si="70"/>
        <v>0</v>
      </c>
      <c r="D476" s="148">
        <f t="shared" si="71"/>
        <v>0</v>
      </c>
      <c r="E476" s="148" t="str">
        <f t="shared" si="72"/>
        <v/>
      </c>
      <c r="F476" s="148" t="str">
        <f t="shared" si="73"/>
        <v/>
      </c>
      <c r="G476" s="148" t="str">
        <f t="shared" si="74"/>
        <v/>
      </c>
      <c r="H476" s="148" t="str" cm="1">
        <f t="array" ref="H476">IF(A476="","",INDEX(Korrelation!$F$4:$F$2004,A476))</f>
        <v>-</v>
      </c>
      <c r="I476" s="148">
        <f t="shared" si="75"/>
        <v>0</v>
      </c>
      <c r="J476" s="148">
        <f t="shared" si="76"/>
        <v>0</v>
      </c>
      <c r="K476" s="148" t="str">
        <f t="shared" si="77"/>
        <v/>
      </c>
      <c r="L476" s="148" t="str">
        <f t="shared" si="78"/>
        <v/>
      </c>
      <c r="M476" s="148" t="str">
        <f t="shared" si="79"/>
        <v/>
      </c>
      <c r="N476" s="148" cm="1">
        <f t="array" ref="N476">IF(A476="","",INDEX(Korrelation!$G$4:$G$2004,A476))</f>
        <v>456</v>
      </c>
      <c r="O476" s="148"/>
      <c r="P476" s="68" t="str" cm="1">
        <f t="array" aca="1" ref="P476" ca="1">IF(E476="",IF(K476="","",HYPERLINK("#DMAV_Dienste!"&amp;RIGHT(CELL("adresse",OFFSET(DMAV_Dienste!$E$6,K476-1,0)),LEN(CELL("adresse",OFFSET(DMAV_Dienste!$E$6,K476-1,0)))-FIND("!",CELL("adresse",OFFSET(DMAV_Dienste!$E$6,K476-1,0)))),"Dienst")),HYPERLINK("#DMAV_Modell!"&amp;RIGHT(CELL("adresse",OFFSET(DMAV_Modell!$G$6,E476-1,0)),LEN(CELL("adresse",OFFSET(DMAV_Modell!$G$6,E476-1,0)))-FIND("!",CELL("adresse",OFFSET(DMAV_Modell!$G$6,E476-1,0)))),"Modell"))</f>
        <v/>
      </c>
      <c r="Q476" s="85" t="str" cm="1">
        <f t="array" ref="Q476">IF(E476="",IF(K476="","",IF(INDEX(DMAV_Dienste!$H$6:$H$2006,K476)="","",INDEX(DMAV_Dienste!$H$6:$H$2006,K476))),IF(INDEX(DMAV_Modell!$J$6:$J$2006,E476)="","",INDEX(DMAV_Modell!$J$6:$J$2006,E476)))</f>
        <v/>
      </c>
      <c r="R476" s="86" t="str" cm="1">
        <f t="array" ref="R476">IF(E476="",IF(K476="","",IF(INDEX(DMAV_Dienste!$G$6:$G$2006,K476)="","",INDEX(DMAV_Dienste!$G$6:$G$2006,K476))),IF(INDEX(DMAV_Modell!$I$6:$I$2006,E476)="","",INDEX(DMAV_Modell!$I$6:$I$2006,E476)))</f>
        <v/>
      </c>
      <c r="S476" s="86" t="str" cm="1">
        <f t="array" ref="S476">IF(E476="",IF(K476="","",IF(INDEX(DMAV_Dienste!$I$6:$I$2006,K476)="","",INDEX(DMAV_Dienste!$I$6:$I$2006,K476))),IF(INDEX(DMAV_Modell!$K$6:$K$2006,E476)="","",INDEX(DMAV_Modell!$K$6:$K$2006,E476)))</f>
        <v/>
      </c>
      <c r="T476" s="86" t="str" cm="1">
        <f t="array" ref="T476">IF(E476="",IF(K476="","",IF(INDEX(DMAV_Dienste!$L$6:$L$2006,K476)="","",INDEX(DMAV_Dienste!$L$6:$L$2006,K476))),IF(INDEX(DMAV_Modell!$N$6:$N$2006,E476)="","",INDEX(DMAV_Modell!$N$6:$N$2006,E476)))</f>
        <v/>
      </c>
      <c r="U476" s="87" t="str" cm="1">
        <f t="array" aca="1" ref="U476" ca="1">IF(AND(F476="",L476=""),"",HYPERLINK("#"&amp;RIGHT(CELL("dateiname"),LEN(CELL("dateiname"))-FIND("]",CELL("dateiname")))&amp;"!"&amp;CELL("adresse",OFFSET($F$6,MATCH(IF(F476="",L476,F476),$E$6:$E$2000,0)-1,4)),"STRUCT"))</f>
        <v/>
      </c>
      <c r="V476" s="88" t="str" cm="1">
        <f t="array" aca="1" ref="V476" ca="1">IF(AND(G476="",M476=""),"",HYPERLINK("#"&amp;RIGHT(CELL("dateiname"),LEN(CELL("dateiname"))-FIND("]",CELL("dateiname")))&amp;"!"&amp;CELL("adresse",OFFSET($G$6,MATCH(IF(G476="",M476,G476),$E$6:$E$2000,0)-1,3)),"SUBSTRUCT"))</f>
        <v/>
      </c>
      <c r="X476" s="104"/>
      <c r="Z476" s="117"/>
      <c r="AA476" s="118" t="s">
        <v>3588</v>
      </c>
      <c r="AB476" s="119" t="s">
        <v>3753</v>
      </c>
      <c r="AC476" s="120" t="s">
        <v>3715</v>
      </c>
      <c r="AE476" s="109"/>
      <c r="AF476" s="110"/>
      <c r="AG476" s="111"/>
      <c r="AH476" s="112"/>
      <c r="AJ476" s="101"/>
      <c r="AL476" s="68" t="str" cm="1">
        <f t="array" aca="1" ref="AL476" ca="1">IF(N476="-","",HYPERLINK("#'DM01-AV-CH'!"&amp;RIGHT(CELL("adresse",OFFSET('DM01-AV-CH'!$G$6,N476-1,0)),LEN(CELL("adresse",OFFSET('DM01-AV-CH'!$G$6,N476-1,0)))-FIND("!",CELL("adresse",OFFSET('DM01-AV-CH'!$G$6,N476-1,0)))),"Modell"))</f>
        <v>Modell</v>
      </c>
      <c r="AM476" s="96" t="str" cm="1">
        <f t="array" ref="AM476">IF($N476="-","",IF(INDEX('DM01-AV-CH'!$G$6:$G$2006,$N476)="","",INDEX('DM01-AV-CH'!$G$6:$G$2006,$N476)))</f>
        <v>Liegenschaften</v>
      </c>
      <c r="AN476" s="97" t="str" cm="1">
        <f t="array" ref="AN476">IF($N476="-","",IF(INDEX('DM01-AV-CH'!$H$6:$H$2006,$N476)="","",INDEX('DM01-AV-CH'!$H$6:$H$2006,$N476)))</f>
        <v>ProjGrundstueckPos</v>
      </c>
      <c r="AO476" s="98" t="str" cm="1">
        <f t="array" ref="AO476">IF($N476="-","",IF(INDEX('DM01-AV-CH'!$I$6:$I$2006,$N476)="","",INDEX('DM01-AV-CH'!$I$6:$I$2006,$N476)))</f>
        <v>Groesse</v>
      </c>
    </row>
    <row r="477" spans="1:41" ht="42.75" x14ac:dyDescent="0.25">
      <c r="A477" s="201">
        <v>472</v>
      </c>
      <c r="B477" s="148" t="str" cm="1">
        <f t="array" ref="B477">IF(A477="","",INDEX(Korrelation!$E$4:$E$2004,A477))</f>
        <v>-</v>
      </c>
      <c r="C477" s="148">
        <f t="shared" si="70"/>
        <v>0</v>
      </c>
      <c r="D477" s="148">
        <f t="shared" si="71"/>
        <v>0</v>
      </c>
      <c r="E477" s="148" t="str">
        <f t="shared" si="72"/>
        <v/>
      </c>
      <c r="F477" s="148" t="str">
        <f t="shared" si="73"/>
        <v/>
      </c>
      <c r="G477" s="148" t="str">
        <f t="shared" si="74"/>
        <v/>
      </c>
      <c r="H477" s="148" t="str" cm="1">
        <f t="array" ref="H477">IF(A477="","",INDEX(Korrelation!$F$4:$F$2004,A477))</f>
        <v>-</v>
      </c>
      <c r="I477" s="148">
        <f t="shared" si="75"/>
        <v>0</v>
      </c>
      <c r="J477" s="148">
        <f t="shared" si="76"/>
        <v>0</v>
      </c>
      <c r="K477" s="148" t="str">
        <f t="shared" si="77"/>
        <v/>
      </c>
      <c r="L477" s="148" t="str">
        <f t="shared" si="78"/>
        <v/>
      </c>
      <c r="M477" s="148" t="str">
        <f t="shared" si="79"/>
        <v/>
      </c>
      <c r="N477" s="148" cm="1">
        <f t="array" ref="N477">IF(A477="","",INDEX(Korrelation!$G$4:$G$2004,A477))</f>
        <v>457</v>
      </c>
      <c r="O477" s="148"/>
      <c r="P477" s="68" t="str" cm="1">
        <f t="array" aca="1" ref="P477" ca="1">IF(E477="",IF(K477="","",HYPERLINK("#DMAV_Dienste!"&amp;RIGHT(CELL("adresse",OFFSET(DMAV_Dienste!$E$6,K477-1,0)),LEN(CELL("adresse",OFFSET(DMAV_Dienste!$E$6,K477-1,0)))-FIND("!",CELL("adresse",OFFSET(DMAV_Dienste!$E$6,K477-1,0)))),"Dienst")),HYPERLINK("#DMAV_Modell!"&amp;RIGHT(CELL("adresse",OFFSET(DMAV_Modell!$G$6,E477-1,0)),LEN(CELL("adresse",OFFSET(DMAV_Modell!$G$6,E477-1,0)))-FIND("!",CELL("adresse",OFFSET(DMAV_Modell!$G$6,E477-1,0)))),"Modell"))</f>
        <v/>
      </c>
      <c r="Q477" s="85" t="str" cm="1">
        <f t="array" ref="Q477">IF(E477="",IF(K477="","",IF(INDEX(DMAV_Dienste!$H$6:$H$2006,K477)="","",INDEX(DMAV_Dienste!$H$6:$H$2006,K477))),IF(INDEX(DMAV_Modell!$J$6:$J$2006,E477)="","",INDEX(DMAV_Modell!$J$6:$J$2006,E477)))</f>
        <v/>
      </c>
      <c r="R477" s="86" t="str" cm="1">
        <f t="array" ref="R477">IF(E477="",IF(K477="","",IF(INDEX(DMAV_Dienste!$G$6:$G$2006,K477)="","",INDEX(DMAV_Dienste!$G$6:$G$2006,K477))),IF(INDEX(DMAV_Modell!$I$6:$I$2006,E477)="","",INDEX(DMAV_Modell!$I$6:$I$2006,E477)))</f>
        <v/>
      </c>
      <c r="S477" s="86" t="str" cm="1">
        <f t="array" ref="S477">IF(E477="",IF(K477="","",IF(INDEX(DMAV_Dienste!$I$6:$I$2006,K477)="","",INDEX(DMAV_Dienste!$I$6:$I$2006,K477))),IF(INDEX(DMAV_Modell!$K$6:$K$2006,E477)="","",INDEX(DMAV_Modell!$K$6:$K$2006,E477)))</f>
        <v/>
      </c>
      <c r="T477" s="86" t="str" cm="1">
        <f t="array" ref="T477">IF(E477="",IF(K477="","",IF(INDEX(DMAV_Dienste!$L$6:$L$2006,K477)="","",INDEX(DMAV_Dienste!$L$6:$L$2006,K477))),IF(INDEX(DMAV_Modell!$N$6:$N$2006,E477)="","",INDEX(DMAV_Modell!$N$6:$N$2006,E477)))</f>
        <v/>
      </c>
      <c r="U477" s="87" t="str" cm="1">
        <f t="array" aca="1" ref="U477" ca="1">IF(AND(F477="",L477=""),"",HYPERLINK("#"&amp;RIGHT(CELL("dateiname"),LEN(CELL("dateiname"))-FIND("]",CELL("dateiname")))&amp;"!"&amp;CELL("adresse",OFFSET($F$6,MATCH(IF(F477="",L477,F477),$E$6:$E$2000,0)-1,4)),"STRUCT"))</f>
        <v/>
      </c>
      <c r="V477" s="88" t="str" cm="1">
        <f t="array" aca="1" ref="V477" ca="1">IF(AND(G477="",M477=""),"",HYPERLINK("#"&amp;RIGHT(CELL("dateiname"),LEN(CELL("dateiname"))-FIND("]",CELL("dateiname")))&amp;"!"&amp;CELL("adresse",OFFSET($G$6,MATCH(IF(G477="",M477,G477),$E$6:$E$2000,0)-1,3)),"SUBSTRUCT"))</f>
        <v/>
      </c>
      <c r="X477" s="104"/>
      <c r="Z477" s="117"/>
      <c r="AA477" s="118" t="s">
        <v>3588</v>
      </c>
      <c r="AB477" s="119" t="s">
        <v>3754</v>
      </c>
      <c r="AC477" s="120" t="s">
        <v>3715</v>
      </c>
      <c r="AE477" s="109"/>
      <c r="AF477" s="110"/>
      <c r="AG477" s="111"/>
      <c r="AH477" s="112"/>
      <c r="AJ477" s="101"/>
      <c r="AL477" s="68" t="str" cm="1">
        <f t="array" aca="1" ref="AL477" ca="1">IF(N477="-","",HYPERLINK("#'DM01-AV-CH'!"&amp;RIGHT(CELL("adresse",OFFSET('DM01-AV-CH'!$G$6,N477-1,0)),LEN(CELL("adresse",OFFSET('DM01-AV-CH'!$G$6,N477-1,0)))-FIND("!",CELL("adresse",OFFSET('DM01-AV-CH'!$G$6,N477-1,0)))),"Modell"))</f>
        <v>Modell</v>
      </c>
      <c r="AM477" s="96" t="str" cm="1">
        <f t="array" ref="AM477">IF($N477="-","",IF(INDEX('DM01-AV-CH'!$G$6:$G$2006,$N477)="","",INDEX('DM01-AV-CH'!$G$6:$G$2006,$N477)))</f>
        <v>Liegenschaften</v>
      </c>
      <c r="AN477" s="97" t="str" cm="1">
        <f t="array" ref="AN477">IF($N477="-","",IF(INDEX('DM01-AV-CH'!$H$6:$H$2006,$N477)="","",INDEX('DM01-AV-CH'!$H$6:$H$2006,$N477)))</f>
        <v>ProjGrundstueckPos</v>
      </c>
      <c r="AO477" s="98" t="str" cm="1">
        <f t="array" ref="AO477">IF($N477="-","",IF(INDEX('DM01-AV-CH'!$I$6:$I$2006,$N477)="","",INDEX('DM01-AV-CH'!$I$6:$I$2006,$N477)))</f>
        <v>Hilfslinie</v>
      </c>
    </row>
    <row r="478" spans="1:41" x14ac:dyDescent="0.25">
      <c r="A478" s="201">
        <v>473</v>
      </c>
      <c r="B478" s="148" t="str" cm="1">
        <f t="array" ref="B478">IF(A478="","",INDEX(Korrelation!$E$4:$E$2004,A478))</f>
        <v>-</v>
      </c>
      <c r="C478" s="148">
        <f t="shared" si="70"/>
        <v>0</v>
      </c>
      <c r="D478" s="148">
        <f t="shared" si="71"/>
        <v>0</v>
      </c>
      <c r="E478" s="148" t="str">
        <f t="shared" si="72"/>
        <v/>
      </c>
      <c r="F478" s="148" t="str">
        <f t="shared" si="73"/>
        <v/>
      </c>
      <c r="G478" s="148" t="str">
        <f t="shared" si="74"/>
        <v/>
      </c>
      <c r="H478" s="148" t="str" cm="1">
        <f t="array" ref="H478">IF(A478="","",INDEX(Korrelation!$F$4:$F$2004,A478))</f>
        <v>-</v>
      </c>
      <c r="I478" s="148">
        <f t="shared" si="75"/>
        <v>0</v>
      </c>
      <c r="J478" s="148">
        <f t="shared" si="76"/>
        <v>0</v>
      </c>
      <c r="K478" s="148" t="str">
        <f t="shared" si="77"/>
        <v/>
      </c>
      <c r="L478" s="148" t="str">
        <f t="shared" si="78"/>
        <v/>
      </c>
      <c r="M478" s="148" t="str">
        <f t="shared" si="79"/>
        <v/>
      </c>
      <c r="N478" s="148" cm="1">
        <f t="array" ref="N478">IF(A478="","",INDEX(Korrelation!$G$4:$G$2004,A478))</f>
        <v>458</v>
      </c>
      <c r="O478" s="148"/>
      <c r="P478" s="68" t="str" cm="1">
        <f t="array" aca="1" ref="P478" ca="1">IF(E478="",IF(K478="","",HYPERLINK("#DMAV_Dienste!"&amp;RIGHT(CELL("adresse",OFFSET(DMAV_Dienste!$E$6,K478-1,0)),LEN(CELL("adresse",OFFSET(DMAV_Dienste!$E$6,K478-1,0)))-FIND("!",CELL("adresse",OFFSET(DMAV_Dienste!$E$6,K478-1,0)))),"Dienst")),HYPERLINK("#DMAV_Modell!"&amp;RIGHT(CELL("adresse",OFFSET(DMAV_Modell!$G$6,E478-1,0)),LEN(CELL("adresse",OFFSET(DMAV_Modell!$G$6,E478-1,0)))-FIND("!",CELL("adresse",OFFSET(DMAV_Modell!$G$6,E478-1,0)))),"Modell"))</f>
        <v/>
      </c>
      <c r="Q478" s="85" t="str" cm="1">
        <f t="array" ref="Q478">IF(E478="",IF(K478="","",IF(INDEX(DMAV_Dienste!$H$6:$H$2006,K478)="","",INDEX(DMAV_Dienste!$H$6:$H$2006,K478))),IF(INDEX(DMAV_Modell!$J$6:$J$2006,E478)="","",INDEX(DMAV_Modell!$J$6:$J$2006,E478)))</f>
        <v/>
      </c>
      <c r="R478" s="86" t="str" cm="1">
        <f t="array" ref="R478">IF(E478="",IF(K478="","",IF(INDEX(DMAV_Dienste!$G$6:$G$2006,K478)="","",INDEX(DMAV_Dienste!$G$6:$G$2006,K478))),IF(INDEX(DMAV_Modell!$I$6:$I$2006,E478)="","",INDEX(DMAV_Modell!$I$6:$I$2006,E478)))</f>
        <v/>
      </c>
      <c r="S478" s="86" t="str" cm="1">
        <f t="array" ref="S478">IF(E478="",IF(K478="","",IF(INDEX(DMAV_Dienste!$I$6:$I$2006,K478)="","",INDEX(DMAV_Dienste!$I$6:$I$2006,K478))),IF(INDEX(DMAV_Modell!$K$6:$K$2006,E478)="","",INDEX(DMAV_Modell!$K$6:$K$2006,E478)))</f>
        <v/>
      </c>
      <c r="T478" s="86" t="str" cm="1">
        <f t="array" ref="T478">IF(E478="",IF(K478="","",IF(INDEX(DMAV_Dienste!$L$6:$L$2006,K478)="","",INDEX(DMAV_Dienste!$L$6:$L$2006,K478))),IF(INDEX(DMAV_Modell!$N$6:$N$2006,E478)="","",INDEX(DMAV_Modell!$N$6:$N$2006,E478)))</f>
        <v/>
      </c>
      <c r="U478" s="87" t="str" cm="1">
        <f t="array" aca="1" ref="U478" ca="1">IF(AND(F478="",L478=""),"",HYPERLINK("#"&amp;RIGHT(CELL("dateiname"),LEN(CELL("dateiname"))-FIND("]",CELL("dateiname")))&amp;"!"&amp;CELL("adresse",OFFSET($F$6,MATCH(IF(F478="",L478,F478),$E$6:$E$2000,0)-1,4)),"STRUCT"))</f>
        <v/>
      </c>
      <c r="V478" s="88" t="str" cm="1">
        <f t="array" aca="1" ref="V478" ca="1">IF(AND(G478="",M478=""),"",HYPERLINK("#"&amp;RIGHT(CELL("dateiname"),LEN(CELL("dateiname"))-FIND("]",CELL("dateiname")))&amp;"!"&amp;CELL("adresse",OFFSET($G$6,MATCH(IF(G478="",M478,G478),$E$6:$E$2000,0)-1,3)),"SUBSTRUCT"))</f>
        <v/>
      </c>
      <c r="X478" s="104"/>
      <c r="Z478" s="117"/>
      <c r="AA478" s="118"/>
      <c r="AB478" s="119"/>
      <c r="AC478" s="120"/>
      <c r="AE478" s="109"/>
      <c r="AF478" s="110"/>
      <c r="AG478" s="111"/>
      <c r="AH478" s="112"/>
      <c r="AJ478" s="101"/>
      <c r="AL478" s="68" t="str" cm="1">
        <f t="array" aca="1" ref="AL478" ca="1">IF(N478="-","",HYPERLINK("#'DM01-AV-CH'!"&amp;RIGHT(CELL("adresse",OFFSET('DM01-AV-CH'!$G$6,N478-1,0)),LEN(CELL("adresse",OFFSET('DM01-AV-CH'!$G$6,N478-1,0)))-FIND("!",CELL("adresse",OFFSET('DM01-AV-CH'!$G$6,N478-1,0)))),"Modell"))</f>
        <v>Modell</v>
      </c>
      <c r="AM478" s="96" t="str" cm="1">
        <f t="array" ref="AM478">IF($N478="-","",IF(INDEX('DM01-AV-CH'!$G$6:$G$2006,$N478)="","",INDEX('DM01-AV-CH'!$G$6:$G$2006,$N478)))</f>
        <v>Liegenschaften</v>
      </c>
      <c r="AN478" s="97" t="str" cm="1">
        <f t="array" ref="AN478">IF($N478="-","",IF(INDEX('DM01-AV-CH'!$H$6:$H$2006,$N478)="","",INDEX('DM01-AV-CH'!$H$6:$H$2006,$N478)))</f>
        <v>ProjLiegenschaft</v>
      </c>
      <c r="AO478" s="98" t="str" cm="1">
        <f t="array" ref="AO478">IF($N478="-","",IF(INDEX('DM01-AV-CH'!$I$6:$I$2006,$N478)="","",INDEX('DM01-AV-CH'!$I$6:$I$2006,$N478)))</f>
        <v>ProjLiegenschaft_von</v>
      </c>
    </row>
    <row r="479" spans="1:41" ht="71.25" x14ac:dyDescent="0.25">
      <c r="A479" s="201">
        <v>474</v>
      </c>
      <c r="B479" s="148" t="str" cm="1">
        <f t="array" ref="B479">IF(A479="","",INDEX(Korrelation!$E$4:$E$2004,A479))</f>
        <v>-</v>
      </c>
      <c r="C479" s="148">
        <f t="shared" si="70"/>
        <v>0</v>
      </c>
      <c r="D479" s="148">
        <f t="shared" si="71"/>
        <v>0</v>
      </c>
      <c r="E479" s="148" t="str">
        <f t="shared" si="72"/>
        <v/>
      </c>
      <c r="F479" s="148" t="str">
        <f t="shared" si="73"/>
        <v/>
      </c>
      <c r="G479" s="148" t="str">
        <f t="shared" si="74"/>
        <v/>
      </c>
      <c r="H479" s="148" t="str" cm="1">
        <f t="array" ref="H479">IF(A479="","",INDEX(Korrelation!$F$4:$F$2004,A479))</f>
        <v>-</v>
      </c>
      <c r="I479" s="148">
        <f t="shared" si="75"/>
        <v>0</v>
      </c>
      <c r="J479" s="148">
        <f t="shared" si="76"/>
        <v>0</v>
      </c>
      <c r="K479" s="148" t="str">
        <f t="shared" si="77"/>
        <v/>
      </c>
      <c r="L479" s="148" t="str">
        <f t="shared" si="78"/>
        <v/>
      </c>
      <c r="M479" s="148" t="str">
        <f t="shared" si="79"/>
        <v/>
      </c>
      <c r="N479" s="148" cm="1">
        <f t="array" ref="N479">IF(A479="","",INDEX(Korrelation!$G$4:$G$2004,A479))</f>
        <v>459</v>
      </c>
      <c r="O479" s="148"/>
      <c r="P479" s="68" t="str" cm="1">
        <f t="array" aca="1" ref="P479" ca="1">IF(E479="",IF(K479="","",HYPERLINK("#DMAV_Dienste!"&amp;RIGHT(CELL("adresse",OFFSET(DMAV_Dienste!$E$6,K479-1,0)),LEN(CELL("adresse",OFFSET(DMAV_Dienste!$E$6,K479-1,0)))-FIND("!",CELL("adresse",OFFSET(DMAV_Dienste!$E$6,K479-1,0)))),"Dienst")),HYPERLINK("#DMAV_Modell!"&amp;RIGHT(CELL("adresse",OFFSET(DMAV_Modell!$G$6,E479-1,0)),LEN(CELL("adresse",OFFSET(DMAV_Modell!$G$6,E479-1,0)))-FIND("!",CELL("adresse",OFFSET(DMAV_Modell!$G$6,E479-1,0)))),"Modell"))</f>
        <v/>
      </c>
      <c r="Q479" s="85" t="str" cm="1">
        <f t="array" ref="Q479">IF(E479="",IF(K479="","",IF(INDEX(DMAV_Dienste!$H$6:$H$2006,K479)="","",INDEX(DMAV_Dienste!$H$6:$H$2006,K479))),IF(INDEX(DMAV_Modell!$J$6:$J$2006,E479)="","",INDEX(DMAV_Modell!$J$6:$J$2006,E479)))</f>
        <v/>
      </c>
      <c r="R479" s="86" t="str" cm="1">
        <f t="array" ref="R479">IF(E479="",IF(K479="","",IF(INDEX(DMAV_Dienste!$G$6:$G$2006,K479)="","",INDEX(DMAV_Dienste!$G$6:$G$2006,K479))),IF(INDEX(DMAV_Modell!$I$6:$I$2006,E479)="","",INDEX(DMAV_Modell!$I$6:$I$2006,E479)))</f>
        <v/>
      </c>
      <c r="S479" s="86" t="str" cm="1">
        <f t="array" ref="S479">IF(E479="",IF(K479="","",IF(INDEX(DMAV_Dienste!$I$6:$I$2006,K479)="","",INDEX(DMAV_Dienste!$I$6:$I$2006,K479))),IF(INDEX(DMAV_Modell!$K$6:$K$2006,E479)="","",INDEX(DMAV_Modell!$K$6:$K$2006,E479)))</f>
        <v/>
      </c>
      <c r="T479" s="86" t="str" cm="1">
        <f t="array" ref="T479">IF(E479="",IF(K479="","",IF(INDEX(DMAV_Dienste!$L$6:$L$2006,K479)="","",INDEX(DMAV_Dienste!$L$6:$L$2006,K479))),IF(INDEX(DMAV_Modell!$N$6:$N$2006,E479)="","",INDEX(DMAV_Modell!$N$6:$N$2006,E479)))</f>
        <v/>
      </c>
      <c r="U479" s="87" t="str" cm="1">
        <f t="array" aca="1" ref="U479" ca="1">IF(AND(F479="",L479=""),"",HYPERLINK("#"&amp;RIGHT(CELL("dateiname"),LEN(CELL("dateiname"))-FIND("]",CELL("dateiname")))&amp;"!"&amp;CELL("adresse",OFFSET($F$6,MATCH(IF(F479="",L479,F479),$E$6:$E$2000,0)-1,4)),"STRUCT"))</f>
        <v/>
      </c>
      <c r="V479" s="88" t="str" cm="1">
        <f t="array" aca="1" ref="V479" ca="1">IF(AND(G479="",M479=""),"",HYPERLINK("#"&amp;RIGHT(CELL("dateiname"),LEN(CELL("dateiname"))-FIND("]",CELL("dateiname")))&amp;"!"&amp;CELL("adresse",OFFSET($G$6,MATCH(IF(G479="",M479,G479),$E$6:$E$2000,0)-1,3)),"SUBSTRUCT"))</f>
        <v/>
      </c>
      <c r="X479" s="104"/>
      <c r="Z479" s="117"/>
      <c r="AA479" s="118" t="s">
        <v>3588</v>
      </c>
      <c r="AB479" s="119" t="s">
        <v>3609</v>
      </c>
      <c r="AC479" s="120" t="s">
        <v>3716</v>
      </c>
      <c r="AE479" s="109"/>
      <c r="AF479" s="110"/>
      <c r="AG479" s="111"/>
      <c r="AH479" s="112"/>
      <c r="AJ479" s="101"/>
      <c r="AL479" s="68" t="str" cm="1">
        <f t="array" aca="1" ref="AL479" ca="1">IF(N479="-","",HYPERLINK("#'DM01-AV-CH'!"&amp;RIGHT(CELL("adresse",OFFSET('DM01-AV-CH'!$G$6,N479-1,0)),LEN(CELL("adresse",OFFSET('DM01-AV-CH'!$G$6,N479-1,0)))-FIND("!",CELL("adresse",OFFSET('DM01-AV-CH'!$G$6,N479-1,0)))),"Modell"))</f>
        <v>Modell</v>
      </c>
      <c r="AM479" s="96" t="str" cm="1">
        <f t="array" ref="AM479">IF($N479="-","",IF(INDEX('DM01-AV-CH'!$G$6:$G$2006,$N479)="","",INDEX('DM01-AV-CH'!$G$6:$G$2006,$N479)))</f>
        <v>Liegenschaften</v>
      </c>
      <c r="AN479" s="97" t="str" cm="1">
        <f t="array" ref="AN479">IF($N479="-","",IF(INDEX('DM01-AV-CH'!$H$6:$H$2006,$N479)="","",INDEX('DM01-AV-CH'!$H$6:$H$2006,$N479)))</f>
        <v>ProjLiegenschaft</v>
      </c>
      <c r="AO479" s="98" t="str" cm="1">
        <f t="array" ref="AO479">IF($N479="-","",IF(INDEX('DM01-AV-CH'!$I$6:$I$2006,$N479)="","",INDEX('DM01-AV-CH'!$I$6:$I$2006,$N479)))</f>
        <v>NummerTeilGrundstueck</v>
      </c>
    </row>
    <row r="480" spans="1:41" ht="71.25" x14ac:dyDescent="0.25">
      <c r="A480" s="201">
        <v>475</v>
      </c>
      <c r="B480" s="148" t="str" cm="1">
        <f t="array" ref="B480">IF(A480="","",INDEX(Korrelation!$E$4:$E$2004,A480))</f>
        <v>-</v>
      </c>
      <c r="C480" s="148">
        <f t="shared" si="70"/>
        <v>0</v>
      </c>
      <c r="D480" s="148">
        <f t="shared" si="71"/>
        <v>0</v>
      </c>
      <c r="E480" s="148" t="str">
        <f t="shared" si="72"/>
        <v/>
      </c>
      <c r="F480" s="148" t="str">
        <f t="shared" si="73"/>
        <v/>
      </c>
      <c r="G480" s="148" t="str">
        <f t="shared" si="74"/>
        <v/>
      </c>
      <c r="H480" s="148" t="str" cm="1">
        <f t="array" ref="H480">IF(A480="","",INDEX(Korrelation!$F$4:$F$2004,A480))</f>
        <v>-</v>
      </c>
      <c r="I480" s="148">
        <f t="shared" si="75"/>
        <v>0</v>
      </c>
      <c r="J480" s="148">
        <f t="shared" si="76"/>
        <v>0</v>
      </c>
      <c r="K480" s="148" t="str">
        <f t="shared" si="77"/>
        <v/>
      </c>
      <c r="L480" s="148" t="str">
        <f t="shared" si="78"/>
        <v/>
      </c>
      <c r="M480" s="148" t="str">
        <f t="shared" si="79"/>
        <v/>
      </c>
      <c r="N480" s="148" cm="1">
        <f t="array" ref="N480">IF(A480="","",INDEX(Korrelation!$G$4:$G$2004,A480))</f>
        <v>460</v>
      </c>
      <c r="O480" s="148"/>
      <c r="P480" s="68" t="str" cm="1">
        <f t="array" aca="1" ref="P480" ca="1">IF(E480="",IF(K480="","",HYPERLINK("#DMAV_Dienste!"&amp;RIGHT(CELL("adresse",OFFSET(DMAV_Dienste!$E$6,K480-1,0)),LEN(CELL("adresse",OFFSET(DMAV_Dienste!$E$6,K480-1,0)))-FIND("!",CELL("adresse",OFFSET(DMAV_Dienste!$E$6,K480-1,0)))),"Dienst")),HYPERLINK("#DMAV_Modell!"&amp;RIGHT(CELL("adresse",OFFSET(DMAV_Modell!$G$6,E480-1,0)),LEN(CELL("adresse",OFFSET(DMAV_Modell!$G$6,E480-1,0)))-FIND("!",CELL("adresse",OFFSET(DMAV_Modell!$G$6,E480-1,0)))),"Modell"))</f>
        <v/>
      </c>
      <c r="Q480" s="85" t="str" cm="1">
        <f t="array" ref="Q480">IF(E480="",IF(K480="","",IF(INDEX(DMAV_Dienste!$H$6:$H$2006,K480)="","",INDEX(DMAV_Dienste!$H$6:$H$2006,K480))),IF(INDEX(DMAV_Modell!$J$6:$J$2006,E480)="","",INDEX(DMAV_Modell!$J$6:$J$2006,E480)))</f>
        <v/>
      </c>
      <c r="R480" s="86" t="str" cm="1">
        <f t="array" ref="R480">IF(E480="",IF(K480="","",IF(INDEX(DMAV_Dienste!$G$6:$G$2006,K480)="","",INDEX(DMAV_Dienste!$G$6:$G$2006,K480))),IF(INDEX(DMAV_Modell!$I$6:$I$2006,E480)="","",INDEX(DMAV_Modell!$I$6:$I$2006,E480)))</f>
        <v/>
      </c>
      <c r="S480" s="86" t="str" cm="1">
        <f t="array" ref="S480">IF(E480="",IF(K480="","",IF(INDEX(DMAV_Dienste!$I$6:$I$2006,K480)="","",INDEX(DMAV_Dienste!$I$6:$I$2006,K480))),IF(INDEX(DMAV_Modell!$K$6:$K$2006,E480)="","",INDEX(DMAV_Modell!$K$6:$K$2006,E480)))</f>
        <v/>
      </c>
      <c r="T480" s="86" t="str" cm="1">
        <f t="array" ref="T480">IF(E480="",IF(K480="","",IF(INDEX(DMAV_Dienste!$L$6:$L$2006,K480)="","",INDEX(DMAV_Dienste!$L$6:$L$2006,K480))),IF(INDEX(DMAV_Modell!$N$6:$N$2006,E480)="","",INDEX(DMAV_Modell!$N$6:$N$2006,E480)))</f>
        <v/>
      </c>
      <c r="U480" s="87" t="str" cm="1">
        <f t="array" aca="1" ref="U480" ca="1">IF(AND(F480="",L480=""),"",HYPERLINK("#"&amp;RIGHT(CELL("dateiname"),LEN(CELL("dateiname"))-FIND("]",CELL("dateiname")))&amp;"!"&amp;CELL("adresse",OFFSET($F$6,MATCH(IF(F480="",L480,F480),$E$6:$E$2000,0)-1,4)),"STRUCT"))</f>
        <v/>
      </c>
      <c r="V480" s="88" t="str" cm="1">
        <f t="array" aca="1" ref="V480" ca="1">IF(AND(G480="",M480=""),"",HYPERLINK("#"&amp;RIGHT(CELL("dateiname"),LEN(CELL("dateiname"))-FIND("]",CELL("dateiname")))&amp;"!"&amp;CELL("adresse",OFFSET($G$6,MATCH(IF(G480="",M480,G480),$E$6:$E$2000,0)-1,3)),"SUBSTRUCT"))</f>
        <v/>
      </c>
      <c r="X480" s="104"/>
      <c r="Z480" s="117"/>
      <c r="AA480" s="118" t="s">
        <v>3588</v>
      </c>
      <c r="AB480" s="119" t="s">
        <v>3610</v>
      </c>
      <c r="AC480" s="120" t="s">
        <v>3716</v>
      </c>
      <c r="AE480" s="109"/>
      <c r="AF480" s="110"/>
      <c r="AG480" s="111"/>
      <c r="AH480" s="112"/>
      <c r="AJ480" s="101"/>
      <c r="AL480" s="68" t="str" cm="1">
        <f t="array" aca="1" ref="AL480" ca="1">IF(N480="-","",HYPERLINK("#'DM01-AV-CH'!"&amp;RIGHT(CELL("adresse",OFFSET('DM01-AV-CH'!$G$6,N480-1,0)),LEN(CELL("adresse",OFFSET('DM01-AV-CH'!$G$6,N480-1,0)))-FIND("!",CELL("adresse",OFFSET('DM01-AV-CH'!$G$6,N480-1,0)))),"Modell"))</f>
        <v>Modell</v>
      </c>
      <c r="AM480" s="96" t="str" cm="1">
        <f t="array" ref="AM480">IF($N480="-","",IF(INDEX('DM01-AV-CH'!$G$6:$G$2006,$N480)="","",INDEX('DM01-AV-CH'!$G$6:$G$2006,$N480)))</f>
        <v>Liegenschaften</v>
      </c>
      <c r="AN480" s="97" t="str" cm="1">
        <f t="array" ref="AN480">IF($N480="-","",IF(INDEX('DM01-AV-CH'!$H$6:$H$2006,$N480)="","",INDEX('DM01-AV-CH'!$H$6:$H$2006,$N480)))</f>
        <v>ProjLiegenschaft</v>
      </c>
      <c r="AO480" s="98" t="str" cm="1">
        <f t="array" ref="AO480">IF($N480="-","",IF(INDEX('DM01-AV-CH'!$I$6:$I$2006,$N480)="","",INDEX('DM01-AV-CH'!$I$6:$I$2006,$N480)))</f>
        <v>Geometrie</v>
      </c>
    </row>
    <row r="481" spans="1:41" ht="71.25" x14ac:dyDescent="0.25">
      <c r="A481" s="201">
        <v>476</v>
      </c>
      <c r="B481" s="148" t="str" cm="1">
        <f t="array" ref="B481">IF(A481="","",INDEX(Korrelation!$E$4:$E$2004,A481))</f>
        <v>-</v>
      </c>
      <c r="C481" s="148">
        <f t="shared" si="70"/>
        <v>0</v>
      </c>
      <c r="D481" s="148">
        <f t="shared" si="71"/>
        <v>0</v>
      </c>
      <c r="E481" s="148" t="str">
        <f t="shared" si="72"/>
        <v/>
      </c>
      <c r="F481" s="148" t="str">
        <f t="shared" si="73"/>
        <v/>
      </c>
      <c r="G481" s="148" t="str">
        <f t="shared" si="74"/>
        <v/>
      </c>
      <c r="H481" s="148" t="str" cm="1">
        <f t="array" ref="H481">IF(A481="","",INDEX(Korrelation!$F$4:$F$2004,A481))</f>
        <v>-</v>
      </c>
      <c r="I481" s="148">
        <f t="shared" si="75"/>
        <v>0</v>
      </c>
      <c r="J481" s="148">
        <f t="shared" si="76"/>
        <v>0</v>
      </c>
      <c r="K481" s="148" t="str">
        <f t="shared" si="77"/>
        <v/>
      </c>
      <c r="L481" s="148" t="str">
        <f t="shared" si="78"/>
        <v/>
      </c>
      <c r="M481" s="148" t="str">
        <f t="shared" si="79"/>
        <v/>
      </c>
      <c r="N481" s="148" cm="1">
        <f t="array" ref="N481">IF(A481="","",INDEX(Korrelation!$G$4:$G$2004,A481))</f>
        <v>460</v>
      </c>
      <c r="O481" s="148"/>
      <c r="P481" s="68" t="str" cm="1">
        <f t="array" aca="1" ref="P481" ca="1">IF(E481="",IF(K481="","",HYPERLINK("#DMAV_Dienste!"&amp;RIGHT(CELL("adresse",OFFSET(DMAV_Dienste!$E$6,K481-1,0)),LEN(CELL("adresse",OFFSET(DMAV_Dienste!$E$6,K481-1,0)))-FIND("!",CELL("adresse",OFFSET(DMAV_Dienste!$E$6,K481-1,0)))),"Dienst")),HYPERLINK("#DMAV_Modell!"&amp;RIGHT(CELL("adresse",OFFSET(DMAV_Modell!$G$6,E481-1,0)),LEN(CELL("adresse",OFFSET(DMAV_Modell!$G$6,E481-1,0)))-FIND("!",CELL("adresse",OFFSET(DMAV_Modell!$G$6,E481-1,0)))),"Modell"))</f>
        <v/>
      </c>
      <c r="Q481" s="85" t="str" cm="1">
        <f t="array" ref="Q481">IF(E481="",IF(K481="","",IF(INDEX(DMAV_Dienste!$H$6:$H$2006,K481)="","",INDEX(DMAV_Dienste!$H$6:$H$2006,K481))),IF(INDEX(DMAV_Modell!$J$6:$J$2006,E481)="","",INDEX(DMAV_Modell!$J$6:$J$2006,E481)))</f>
        <v/>
      </c>
      <c r="R481" s="86" t="str" cm="1">
        <f t="array" ref="R481">IF(E481="",IF(K481="","",IF(INDEX(DMAV_Dienste!$G$6:$G$2006,K481)="","",INDEX(DMAV_Dienste!$G$6:$G$2006,K481))),IF(INDEX(DMAV_Modell!$I$6:$I$2006,E481)="","",INDEX(DMAV_Modell!$I$6:$I$2006,E481)))</f>
        <v/>
      </c>
      <c r="S481" s="86" t="str" cm="1">
        <f t="array" ref="S481">IF(E481="",IF(K481="","",IF(INDEX(DMAV_Dienste!$I$6:$I$2006,K481)="","",INDEX(DMAV_Dienste!$I$6:$I$2006,K481))),IF(INDEX(DMAV_Modell!$K$6:$K$2006,E481)="","",INDEX(DMAV_Modell!$K$6:$K$2006,E481)))</f>
        <v/>
      </c>
      <c r="T481" s="86" t="str" cm="1">
        <f t="array" ref="T481">IF(E481="",IF(K481="","",IF(INDEX(DMAV_Dienste!$L$6:$L$2006,K481)="","",INDEX(DMAV_Dienste!$L$6:$L$2006,K481))),IF(INDEX(DMAV_Modell!$N$6:$N$2006,E481)="","",INDEX(DMAV_Modell!$N$6:$N$2006,E481)))</f>
        <v/>
      </c>
      <c r="U481" s="87" t="str" cm="1">
        <f t="array" aca="1" ref="U481" ca="1">IF(AND(F481="",L481=""),"",HYPERLINK("#"&amp;RIGHT(CELL("dateiname"),LEN(CELL("dateiname"))-FIND("]",CELL("dateiname")))&amp;"!"&amp;CELL("adresse",OFFSET($F$6,MATCH(IF(F481="",L481,F481),$E$6:$E$2000,0)-1,4)),"STRUCT"))</f>
        <v/>
      </c>
      <c r="V481" s="88" t="str" cm="1">
        <f t="array" aca="1" ref="V481" ca="1">IF(AND(G481="",M481=""),"",HYPERLINK("#"&amp;RIGHT(CELL("dateiname"),LEN(CELL("dateiname"))-FIND("]",CELL("dateiname")))&amp;"!"&amp;CELL("adresse",OFFSET($G$6,MATCH(IF(G481="",M481,G481),$E$6:$E$2000,0)-1,3)),"SUBSTRUCT"))</f>
        <v/>
      </c>
      <c r="X481" s="104"/>
      <c r="Z481" s="117" t="s">
        <v>3717</v>
      </c>
      <c r="AA481" s="118" t="s">
        <v>1862</v>
      </c>
      <c r="AB481" s="119" t="s">
        <v>3612</v>
      </c>
      <c r="AC481" s="120" t="s">
        <v>3716</v>
      </c>
      <c r="AE481" s="109"/>
      <c r="AF481" s="110"/>
      <c r="AG481" s="111"/>
      <c r="AH481" s="112"/>
      <c r="AJ481" s="101"/>
      <c r="AL481" s="68" t="str" cm="1">
        <f t="array" aca="1" ref="AL481" ca="1">IF(N481="-","",HYPERLINK("#'DM01-AV-CH'!"&amp;RIGHT(CELL("adresse",OFFSET('DM01-AV-CH'!$G$6,N481-1,0)),LEN(CELL("adresse",OFFSET('DM01-AV-CH'!$G$6,N481-1,0)))-FIND("!",CELL("adresse",OFFSET('DM01-AV-CH'!$G$6,N481-1,0)))),"Modell"))</f>
        <v>Modell</v>
      </c>
      <c r="AM481" s="96" t="str" cm="1">
        <f t="array" ref="AM481">IF($N481="-","",IF(INDEX('DM01-AV-CH'!$G$6:$G$2006,$N481)="","",INDEX('DM01-AV-CH'!$G$6:$G$2006,$N481)))</f>
        <v>Liegenschaften</v>
      </c>
      <c r="AN481" s="97" t="str" cm="1">
        <f t="array" ref="AN481">IF($N481="-","",IF(INDEX('DM01-AV-CH'!$H$6:$H$2006,$N481)="","",INDEX('DM01-AV-CH'!$H$6:$H$2006,$N481)))</f>
        <v>ProjLiegenschaft</v>
      </c>
      <c r="AO481" s="98" t="str" cm="1">
        <f t="array" ref="AO481">IF($N481="-","",IF(INDEX('DM01-AV-CH'!$I$6:$I$2006,$N481)="","",INDEX('DM01-AV-CH'!$I$6:$I$2006,$N481)))</f>
        <v>Geometrie</v>
      </c>
    </row>
    <row r="482" spans="1:41" ht="71.25" x14ac:dyDescent="0.25">
      <c r="A482" s="201">
        <v>477</v>
      </c>
      <c r="B482" s="148" t="str" cm="1">
        <f t="array" ref="B482">IF(A482="","",INDEX(Korrelation!$E$4:$E$2004,A482))</f>
        <v>-</v>
      </c>
      <c r="C482" s="148">
        <f t="shared" si="70"/>
        <v>0</v>
      </c>
      <c r="D482" s="148">
        <f t="shared" si="71"/>
        <v>0</v>
      </c>
      <c r="E482" s="148" t="str">
        <f t="shared" si="72"/>
        <v/>
      </c>
      <c r="F482" s="148" t="str">
        <f t="shared" si="73"/>
        <v/>
      </c>
      <c r="G482" s="148" t="str">
        <f t="shared" si="74"/>
        <v/>
      </c>
      <c r="H482" s="148" t="str" cm="1">
        <f t="array" ref="H482">IF(A482="","",INDEX(Korrelation!$F$4:$F$2004,A482))</f>
        <v>-</v>
      </c>
      <c r="I482" s="148">
        <f t="shared" si="75"/>
        <v>0</v>
      </c>
      <c r="J482" s="148">
        <f t="shared" si="76"/>
        <v>0</v>
      </c>
      <c r="K482" s="148" t="str">
        <f t="shared" si="77"/>
        <v/>
      </c>
      <c r="L482" s="148" t="str">
        <f t="shared" si="78"/>
        <v/>
      </c>
      <c r="M482" s="148" t="str">
        <f t="shared" si="79"/>
        <v/>
      </c>
      <c r="N482" s="148" cm="1">
        <f t="array" ref="N482">IF(A482="","",INDEX(Korrelation!$G$4:$G$2004,A482))</f>
        <v>461</v>
      </c>
      <c r="O482" s="148"/>
      <c r="P482" s="68" t="str" cm="1">
        <f t="array" aca="1" ref="P482" ca="1">IF(E482="",IF(K482="","",HYPERLINK("#DMAV_Dienste!"&amp;RIGHT(CELL("adresse",OFFSET(DMAV_Dienste!$E$6,K482-1,0)),LEN(CELL("adresse",OFFSET(DMAV_Dienste!$E$6,K482-1,0)))-FIND("!",CELL("adresse",OFFSET(DMAV_Dienste!$E$6,K482-1,0)))),"Dienst")),HYPERLINK("#DMAV_Modell!"&amp;RIGHT(CELL("adresse",OFFSET(DMAV_Modell!$G$6,E482-1,0)),LEN(CELL("adresse",OFFSET(DMAV_Modell!$G$6,E482-1,0)))-FIND("!",CELL("adresse",OFFSET(DMAV_Modell!$G$6,E482-1,0)))),"Modell"))</f>
        <v/>
      </c>
      <c r="Q482" s="85" t="str" cm="1">
        <f t="array" ref="Q482">IF(E482="",IF(K482="","",IF(INDEX(DMAV_Dienste!$H$6:$H$2006,K482)="","",INDEX(DMAV_Dienste!$H$6:$H$2006,K482))),IF(INDEX(DMAV_Modell!$J$6:$J$2006,E482)="","",INDEX(DMAV_Modell!$J$6:$J$2006,E482)))</f>
        <v/>
      </c>
      <c r="R482" s="86" t="str" cm="1">
        <f t="array" ref="R482">IF(E482="",IF(K482="","",IF(INDEX(DMAV_Dienste!$G$6:$G$2006,K482)="","",INDEX(DMAV_Dienste!$G$6:$G$2006,K482))),IF(INDEX(DMAV_Modell!$I$6:$I$2006,E482)="","",INDEX(DMAV_Modell!$I$6:$I$2006,E482)))</f>
        <v/>
      </c>
      <c r="S482" s="86" t="str" cm="1">
        <f t="array" ref="S482">IF(E482="",IF(K482="","",IF(INDEX(DMAV_Dienste!$I$6:$I$2006,K482)="","",INDEX(DMAV_Dienste!$I$6:$I$2006,K482))),IF(INDEX(DMAV_Modell!$K$6:$K$2006,E482)="","",INDEX(DMAV_Modell!$K$6:$K$2006,E482)))</f>
        <v/>
      </c>
      <c r="T482" s="86" t="str" cm="1">
        <f t="array" ref="T482">IF(E482="",IF(K482="","",IF(INDEX(DMAV_Dienste!$L$6:$L$2006,K482)="","",INDEX(DMAV_Dienste!$L$6:$L$2006,K482))),IF(INDEX(DMAV_Modell!$N$6:$N$2006,E482)="","",INDEX(DMAV_Modell!$N$6:$N$2006,E482)))</f>
        <v/>
      </c>
      <c r="U482" s="87" t="str" cm="1">
        <f t="array" aca="1" ref="U482" ca="1">IF(AND(F482="",L482=""),"",HYPERLINK("#"&amp;RIGHT(CELL("dateiname"),LEN(CELL("dateiname"))-FIND("]",CELL("dateiname")))&amp;"!"&amp;CELL("adresse",OFFSET($F$6,MATCH(IF(F482="",L482,F482),$E$6:$E$2000,0)-1,4)),"STRUCT"))</f>
        <v/>
      </c>
      <c r="V482" s="88" t="str" cm="1">
        <f t="array" aca="1" ref="V482" ca="1">IF(AND(G482="",M482=""),"",HYPERLINK("#"&amp;RIGHT(CELL("dateiname"),LEN(CELL("dateiname"))-FIND("]",CELL("dateiname")))&amp;"!"&amp;CELL("adresse",OFFSET($G$6,MATCH(IF(G482="",M482,G482),$E$6:$E$2000,0)-1,3)),"SUBSTRUCT"))</f>
        <v/>
      </c>
      <c r="X482" s="104"/>
      <c r="Z482" s="117"/>
      <c r="AA482" s="118" t="s">
        <v>3588</v>
      </c>
      <c r="AB482" s="119" t="s">
        <v>3611</v>
      </c>
      <c r="AC482" s="120" t="s">
        <v>3716</v>
      </c>
      <c r="AE482" s="109"/>
      <c r="AF482" s="110"/>
      <c r="AG482" s="111"/>
      <c r="AH482" s="112"/>
      <c r="AJ482" s="101"/>
      <c r="AL482" s="68" t="str" cm="1">
        <f t="array" aca="1" ref="AL482" ca="1">IF(N482="-","",HYPERLINK("#'DM01-AV-CH'!"&amp;RIGHT(CELL("adresse",OFFSET('DM01-AV-CH'!$G$6,N482-1,0)),LEN(CELL("adresse",OFFSET('DM01-AV-CH'!$G$6,N482-1,0)))-FIND("!",CELL("adresse",OFFSET('DM01-AV-CH'!$G$6,N482-1,0)))),"Modell"))</f>
        <v>Modell</v>
      </c>
      <c r="AM482" s="96" t="str" cm="1">
        <f t="array" ref="AM482">IF($N482="-","",IF(INDEX('DM01-AV-CH'!$G$6:$G$2006,$N482)="","",INDEX('DM01-AV-CH'!$G$6:$G$2006,$N482)))</f>
        <v>Liegenschaften</v>
      </c>
      <c r="AN482" s="97" t="str" cm="1">
        <f t="array" ref="AN482">IF($N482="-","",IF(INDEX('DM01-AV-CH'!$H$6:$H$2006,$N482)="","",INDEX('DM01-AV-CH'!$H$6:$H$2006,$N482)))</f>
        <v>ProjLiegenschaft</v>
      </c>
      <c r="AO482" s="98" t="str" cm="1">
        <f t="array" ref="AO482">IF($N482="-","",IF(INDEX('DM01-AV-CH'!$I$6:$I$2006,$N482)="","",INDEX('DM01-AV-CH'!$I$6:$I$2006,$N482)))</f>
        <v>Flaechenmass</v>
      </c>
    </row>
    <row r="483" spans="1:41" x14ac:dyDescent="0.25">
      <c r="A483" s="201">
        <v>478</v>
      </c>
      <c r="B483" s="148" t="str" cm="1">
        <f t="array" ref="B483">IF(A483="","",INDEX(Korrelation!$E$4:$E$2004,A483))</f>
        <v>-</v>
      </c>
      <c r="C483" s="148">
        <f t="shared" si="70"/>
        <v>0</v>
      </c>
      <c r="D483" s="148">
        <f t="shared" si="71"/>
        <v>0</v>
      </c>
      <c r="E483" s="148" t="str">
        <f t="shared" si="72"/>
        <v/>
      </c>
      <c r="F483" s="148" t="str">
        <f t="shared" si="73"/>
        <v/>
      </c>
      <c r="G483" s="148" t="str">
        <f t="shared" si="74"/>
        <v/>
      </c>
      <c r="H483" s="148" t="str" cm="1">
        <f t="array" ref="H483">IF(A483="","",INDEX(Korrelation!$F$4:$F$2004,A483))</f>
        <v>-</v>
      </c>
      <c r="I483" s="148">
        <f t="shared" si="75"/>
        <v>0</v>
      </c>
      <c r="J483" s="148">
        <f t="shared" si="76"/>
        <v>0</v>
      </c>
      <c r="K483" s="148" t="str">
        <f t="shared" si="77"/>
        <v/>
      </c>
      <c r="L483" s="148" t="str">
        <f t="shared" si="78"/>
        <v/>
      </c>
      <c r="M483" s="148" t="str">
        <f t="shared" si="79"/>
        <v/>
      </c>
      <c r="N483" s="148" cm="1">
        <f t="array" ref="N483">IF(A483="","",INDEX(Korrelation!$G$4:$G$2004,A483))</f>
        <v>462</v>
      </c>
      <c r="O483" s="148"/>
      <c r="P483" s="68" t="str" cm="1">
        <f t="array" aca="1" ref="P483" ca="1">IF(E483="",IF(K483="","",HYPERLINK("#DMAV_Dienste!"&amp;RIGHT(CELL("adresse",OFFSET(DMAV_Dienste!$E$6,K483-1,0)),LEN(CELL("adresse",OFFSET(DMAV_Dienste!$E$6,K483-1,0)))-FIND("!",CELL("adresse",OFFSET(DMAV_Dienste!$E$6,K483-1,0)))),"Dienst")),HYPERLINK("#DMAV_Modell!"&amp;RIGHT(CELL("adresse",OFFSET(DMAV_Modell!$G$6,E483-1,0)),LEN(CELL("adresse",OFFSET(DMAV_Modell!$G$6,E483-1,0)))-FIND("!",CELL("adresse",OFFSET(DMAV_Modell!$G$6,E483-1,0)))),"Modell"))</f>
        <v/>
      </c>
      <c r="Q483" s="85" t="str" cm="1">
        <f t="array" ref="Q483">IF(E483="",IF(K483="","",IF(INDEX(DMAV_Dienste!$H$6:$H$2006,K483)="","",INDEX(DMAV_Dienste!$H$6:$H$2006,K483))),IF(INDEX(DMAV_Modell!$J$6:$J$2006,E483)="","",INDEX(DMAV_Modell!$J$6:$J$2006,E483)))</f>
        <v/>
      </c>
      <c r="R483" s="86" t="str" cm="1">
        <f t="array" ref="R483">IF(E483="",IF(K483="","",IF(INDEX(DMAV_Dienste!$G$6:$G$2006,K483)="","",INDEX(DMAV_Dienste!$G$6:$G$2006,K483))),IF(INDEX(DMAV_Modell!$I$6:$I$2006,E483)="","",INDEX(DMAV_Modell!$I$6:$I$2006,E483)))</f>
        <v/>
      </c>
      <c r="S483" s="86" t="str" cm="1">
        <f t="array" ref="S483">IF(E483="",IF(K483="","",IF(INDEX(DMAV_Dienste!$I$6:$I$2006,K483)="","",INDEX(DMAV_Dienste!$I$6:$I$2006,K483))),IF(INDEX(DMAV_Modell!$K$6:$K$2006,E483)="","",INDEX(DMAV_Modell!$K$6:$K$2006,E483)))</f>
        <v/>
      </c>
      <c r="T483" s="86" t="str" cm="1">
        <f t="array" ref="T483">IF(E483="",IF(K483="","",IF(INDEX(DMAV_Dienste!$L$6:$L$2006,K483)="","",INDEX(DMAV_Dienste!$L$6:$L$2006,K483))),IF(INDEX(DMAV_Modell!$N$6:$N$2006,E483)="","",INDEX(DMAV_Modell!$N$6:$N$2006,E483)))</f>
        <v/>
      </c>
      <c r="U483" s="87" t="str" cm="1">
        <f t="array" aca="1" ref="U483" ca="1">IF(AND(F483="",L483=""),"",HYPERLINK("#"&amp;RIGHT(CELL("dateiname"),LEN(CELL("dateiname"))-FIND("]",CELL("dateiname")))&amp;"!"&amp;CELL("adresse",OFFSET($F$6,MATCH(IF(F483="",L483,F483),$E$6:$E$2000,0)-1,4)),"STRUCT"))</f>
        <v/>
      </c>
      <c r="V483" s="88" t="str" cm="1">
        <f t="array" aca="1" ref="V483" ca="1">IF(AND(G483="",M483=""),"",HYPERLINK("#"&amp;RIGHT(CELL("dateiname"),LEN(CELL("dateiname"))-FIND("]",CELL("dateiname")))&amp;"!"&amp;CELL("adresse",OFFSET($G$6,MATCH(IF(G483="",M483,G483),$E$6:$E$2000,0)-1,3)),"SUBSTRUCT"))</f>
        <v/>
      </c>
      <c r="X483" s="104"/>
      <c r="Z483" s="117"/>
      <c r="AA483" s="118"/>
      <c r="AB483" s="119"/>
      <c r="AC483" s="120"/>
      <c r="AE483" s="109"/>
      <c r="AF483" s="110"/>
      <c r="AG483" s="111"/>
      <c r="AH483" s="112"/>
      <c r="AJ483" s="101"/>
      <c r="AL483" s="68" t="str" cm="1">
        <f t="array" aca="1" ref="AL483" ca="1">IF(N483="-","",HYPERLINK("#'DM01-AV-CH'!"&amp;RIGHT(CELL("adresse",OFFSET('DM01-AV-CH'!$G$6,N483-1,0)),LEN(CELL("adresse",OFFSET('DM01-AV-CH'!$G$6,N483-1,0)))-FIND("!",CELL("adresse",OFFSET('DM01-AV-CH'!$G$6,N483-1,0)))),"Modell"))</f>
        <v>Modell</v>
      </c>
      <c r="AM483" s="96" t="str" cm="1">
        <f t="array" ref="AM483">IF($N483="-","",IF(INDEX('DM01-AV-CH'!$G$6:$G$2006,$N483)="","",INDEX('DM01-AV-CH'!$G$6:$G$2006,$N483)))</f>
        <v>Liegenschaften</v>
      </c>
      <c r="AN483" s="97" t="str" cm="1">
        <f t="array" ref="AN483">IF($N483="-","",IF(INDEX('DM01-AV-CH'!$H$6:$H$2006,$N483)="","",INDEX('DM01-AV-CH'!$H$6:$H$2006,$N483)))</f>
        <v>ProjSelbstRecht</v>
      </c>
      <c r="AO483" s="98" t="str" cm="1">
        <f t="array" ref="AO483">IF($N483="-","",IF(INDEX('DM01-AV-CH'!$I$6:$I$2006,$N483)="","",INDEX('DM01-AV-CH'!$I$6:$I$2006,$N483)))</f>
        <v>ProjSelbstRecht_von</v>
      </c>
    </row>
    <row r="484" spans="1:41" ht="28.5" x14ac:dyDescent="0.25">
      <c r="A484" s="201">
        <v>479</v>
      </c>
      <c r="B484" s="148" t="str" cm="1">
        <f t="array" ref="B484">IF(A484="","",INDEX(Korrelation!$E$4:$E$2004,A484))</f>
        <v>-</v>
      </c>
      <c r="C484" s="148">
        <f t="shared" si="70"/>
        <v>0</v>
      </c>
      <c r="D484" s="148">
        <f t="shared" si="71"/>
        <v>0</v>
      </c>
      <c r="E484" s="148" t="str">
        <f t="shared" si="72"/>
        <v/>
      </c>
      <c r="F484" s="148" t="str">
        <f t="shared" si="73"/>
        <v/>
      </c>
      <c r="G484" s="148" t="str">
        <f t="shared" si="74"/>
        <v/>
      </c>
      <c r="H484" s="148" t="str" cm="1">
        <f t="array" ref="H484">IF(A484="","",INDEX(Korrelation!$F$4:$F$2004,A484))</f>
        <v>-</v>
      </c>
      <c r="I484" s="148">
        <f t="shared" si="75"/>
        <v>0</v>
      </c>
      <c r="J484" s="148">
        <f t="shared" si="76"/>
        <v>0</v>
      </c>
      <c r="K484" s="148" t="str">
        <f t="shared" si="77"/>
        <v/>
      </c>
      <c r="L484" s="148" t="str">
        <f t="shared" si="78"/>
        <v/>
      </c>
      <c r="M484" s="148" t="str">
        <f t="shared" si="79"/>
        <v/>
      </c>
      <c r="N484" s="148" cm="1">
        <f t="array" ref="N484">IF(A484="","",INDEX(Korrelation!$G$4:$G$2004,A484))</f>
        <v>463</v>
      </c>
      <c r="O484" s="148"/>
      <c r="P484" s="68" t="str" cm="1">
        <f t="array" aca="1" ref="P484" ca="1">IF(E484="",IF(K484="","",HYPERLINK("#DMAV_Dienste!"&amp;RIGHT(CELL("adresse",OFFSET(DMAV_Dienste!$E$6,K484-1,0)),LEN(CELL("adresse",OFFSET(DMAV_Dienste!$E$6,K484-1,0)))-FIND("!",CELL("adresse",OFFSET(DMAV_Dienste!$E$6,K484-1,0)))),"Dienst")),HYPERLINK("#DMAV_Modell!"&amp;RIGHT(CELL("adresse",OFFSET(DMAV_Modell!$G$6,E484-1,0)),LEN(CELL("adresse",OFFSET(DMAV_Modell!$G$6,E484-1,0)))-FIND("!",CELL("adresse",OFFSET(DMAV_Modell!$G$6,E484-1,0)))),"Modell"))</f>
        <v/>
      </c>
      <c r="Q484" s="85" t="str" cm="1">
        <f t="array" ref="Q484">IF(E484="",IF(K484="","",IF(INDEX(DMAV_Dienste!$H$6:$H$2006,K484)="","",INDEX(DMAV_Dienste!$H$6:$H$2006,K484))),IF(INDEX(DMAV_Modell!$J$6:$J$2006,E484)="","",INDEX(DMAV_Modell!$J$6:$J$2006,E484)))</f>
        <v/>
      </c>
      <c r="R484" s="86" t="str" cm="1">
        <f t="array" ref="R484">IF(E484="",IF(K484="","",IF(INDEX(DMAV_Dienste!$G$6:$G$2006,K484)="","",INDEX(DMAV_Dienste!$G$6:$G$2006,K484))),IF(INDEX(DMAV_Modell!$I$6:$I$2006,E484)="","",INDEX(DMAV_Modell!$I$6:$I$2006,E484)))</f>
        <v/>
      </c>
      <c r="S484" s="86" t="str" cm="1">
        <f t="array" ref="S484">IF(E484="",IF(K484="","",IF(INDEX(DMAV_Dienste!$I$6:$I$2006,K484)="","",INDEX(DMAV_Dienste!$I$6:$I$2006,K484))),IF(INDEX(DMAV_Modell!$K$6:$K$2006,E484)="","",INDEX(DMAV_Modell!$K$6:$K$2006,E484)))</f>
        <v/>
      </c>
      <c r="T484" s="86" t="str" cm="1">
        <f t="array" ref="T484">IF(E484="",IF(K484="","",IF(INDEX(DMAV_Dienste!$L$6:$L$2006,K484)="","",INDEX(DMAV_Dienste!$L$6:$L$2006,K484))),IF(INDEX(DMAV_Modell!$N$6:$N$2006,E484)="","",INDEX(DMAV_Modell!$N$6:$N$2006,E484)))</f>
        <v/>
      </c>
      <c r="U484" s="87" t="str" cm="1">
        <f t="array" aca="1" ref="U484" ca="1">IF(AND(F484="",L484=""),"",HYPERLINK("#"&amp;RIGHT(CELL("dateiname"),LEN(CELL("dateiname"))-FIND("]",CELL("dateiname")))&amp;"!"&amp;CELL("adresse",OFFSET($F$6,MATCH(IF(F484="",L484,F484),$E$6:$E$2000,0)-1,4)),"STRUCT"))</f>
        <v/>
      </c>
      <c r="V484" s="88" t="str" cm="1">
        <f t="array" aca="1" ref="V484" ca="1">IF(AND(G484="",M484=""),"",HYPERLINK("#"&amp;RIGHT(CELL("dateiname"),LEN(CELL("dateiname"))-FIND("]",CELL("dateiname")))&amp;"!"&amp;CELL("adresse",OFFSET($G$6,MATCH(IF(G484="",M484,G484),$E$6:$E$2000,0)-1,3)),"SUBSTRUCT"))</f>
        <v/>
      </c>
      <c r="X484" s="104"/>
      <c r="Z484" s="117"/>
      <c r="AA484" s="118" t="s">
        <v>3588</v>
      </c>
      <c r="AB484" s="119" t="s">
        <v>3613</v>
      </c>
      <c r="AC484" s="120" t="s">
        <v>3614</v>
      </c>
      <c r="AE484" s="109"/>
      <c r="AF484" s="110"/>
      <c r="AG484" s="111"/>
      <c r="AH484" s="112"/>
      <c r="AJ484" s="101"/>
      <c r="AL484" s="68" t="str" cm="1">
        <f t="array" aca="1" ref="AL484" ca="1">IF(N484="-","",HYPERLINK("#'DM01-AV-CH'!"&amp;RIGHT(CELL("adresse",OFFSET('DM01-AV-CH'!$G$6,N484-1,0)),LEN(CELL("adresse",OFFSET('DM01-AV-CH'!$G$6,N484-1,0)))-FIND("!",CELL("adresse",OFFSET('DM01-AV-CH'!$G$6,N484-1,0)))),"Modell"))</f>
        <v>Modell</v>
      </c>
      <c r="AM484" s="96" t="str" cm="1">
        <f t="array" ref="AM484">IF($N484="-","",IF(INDEX('DM01-AV-CH'!$G$6:$G$2006,$N484)="","",INDEX('DM01-AV-CH'!$G$6:$G$2006,$N484)))</f>
        <v>Liegenschaften</v>
      </c>
      <c r="AN484" s="97" t="str" cm="1">
        <f t="array" ref="AN484">IF($N484="-","",IF(INDEX('DM01-AV-CH'!$H$6:$H$2006,$N484)="","",INDEX('DM01-AV-CH'!$H$6:$H$2006,$N484)))</f>
        <v>ProjSelbstRecht</v>
      </c>
      <c r="AO484" s="98" t="str" cm="1">
        <f t="array" ref="AO484">IF($N484="-","",IF(INDEX('DM01-AV-CH'!$I$6:$I$2006,$N484)="","",INDEX('DM01-AV-CH'!$I$6:$I$2006,$N484)))</f>
        <v>NummerTeilGrundstueck</v>
      </c>
    </row>
    <row r="485" spans="1:41" ht="28.5" x14ac:dyDescent="0.25">
      <c r="A485" s="201">
        <v>480</v>
      </c>
      <c r="B485" s="148" t="str" cm="1">
        <f t="array" ref="B485">IF(A485="","",INDEX(Korrelation!$E$4:$E$2004,A485))</f>
        <v>-</v>
      </c>
      <c r="C485" s="148">
        <f t="shared" si="70"/>
        <v>0</v>
      </c>
      <c r="D485" s="148">
        <f t="shared" si="71"/>
        <v>0</v>
      </c>
      <c r="E485" s="148" t="str">
        <f t="shared" si="72"/>
        <v/>
      </c>
      <c r="F485" s="148" t="str">
        <f t="shared" si="73"/>
        <v/>
      </c>
      <c r="G485" s="148" t="str">
        <f t="shared" si="74"/>
        <v/>
      </c>
      <c r="H485" s="148" t="str" cm="1">
        <f t="array" ref="H485">IF(A485="","",INDEX(Korrelation!$F$4:$F$2004,A485))</f>
        <v>-</v>
      </c>
      <c r="I485" s="148">
        <f t="shared" si="75"/>
        <v>0</v>
      </c>
      <c r="J485" s="148">
        <f t="shared" si="76"/>
        <v>0</v>
      </c>
      <c r="K485" s="148" t="str">
        <f t="shared" si="77"/>
        <v/>
      </c>
      <c r="L485" s="148" t="str">
        <f t="shared" si="78"/>
        <v/>
      </c>
      <c r="M485" s="148" t="str">
        <f t="shared" si="79"/>
        <v/>
      </c>
      <c r="N485" s="148" cm="1">
        <f t="array" ref="N485">IF(A485="","",INDEX(Korrelation!$G$4:$G$2004,A485))</f>
        <v>464</v>
      </c>
      <c r="O485" s="148"/>
      <c r="P485" s="68" t="str" cm="1">
        <f t="array" aca="1" ref="P485" ca="1">IF(E485="",IF(K485="","",HYPERLINK("#DMAV_Dienste!"&amp;RIGHT(CELL("adresse",OFFSET(DMAV_Dienste!$E$6,K485-1,0)),LEN(CELL("adresse",OFFSET(DMAV_Dienste!$E$6,K485-1,0)))-FIND("!",CELL("adresse",OFFSET(DMAV_Dienste!$E$6,K485-1,0)))),"Dienst")),HYPERLINK("#DMAV_Modell!"&amp;RIGHT(CELL("adresse",OFFSET(DMAV_Modell!$G$6,E485-1,0)),LEN(CELL("adresse",OFFSET(DMAV_Modell!$G$6,E485-1,0)))-FIND("!",CELL("adresse",OFFSET(DMAV_Modell!$G$6,E485-1,0)))),"Modell"))</f>
        <v/>
      </c>
      <c r="Q485" s="85" t="str" cm="1">
        <f t="array" ref="Q485">IF(E485="",IF(K485="","",IF(INDEX(DMAV_Dienste!$H$6:$H$2006,K485)="","",INDEX(DMAV_Dienste!$H$6:$H$2006,K485))),IF(INDEX(DMAV_Modell!$J$6:$J$2006,E485)="","",INDEX(DMAV_Modell!$J$6:$J$2006,E485)))</f>
        <v/>
      </c>
      <c r="R485" s="86" t="str" cm="1">
        <f t="array" ref="R485">IF(E485="",IF(K485="","",IF(INDEX(DMAV_Dienste!$G$6:$G$2006,K485)="","",INDEX(DMAV_Dienste!$G$6:$G$2006,K485))),IF(INDEX(DMAV_Modell!$I$6:$I$2006,E485)="","",INDEX(DMAV_Modell!$I$6:$I$2006,E485)))</f>
        <v/>
      </c>
      <c r="S485" s="86" t="str" cm="1">
        <f t="array" ref="S485">IF(E485="",IF(K485="","",IF(INDEX(DMAV_Dienste!$I$6:$I$2006,K485)="","",INDEX(DMAV_Dienste!$I$6:$I$2006,K485))),IF(INDEX(DMAV_Modell!$K$6:$K$2006,E485)="","",INDEX(DMAV_Modell!$K$6:$K$2006,E485)))</f>
        <v/>
      </c>
      <c r="T485" s="86" t="str" cm="1">
        <f t="array" ref="T485">IF(E485="",IF(K485="","",IF(INDEX(DMAV_Dienste!$L$6:$L$2006,K485)="","",INDEX(DMAV_Dienste!$L$6:$L$2006,K485))),IF(INDEX(DMAV_Modell!$N$6:$N$2006,E485)="","",INDEX(DMAV_Modell!$N$6:$N$2006,E485)))</f>
        <v/>
      </c>
      <c r="U485" s="87" t="str" cm="1">
        <f t="array" aca="1" ref="U485" ca="1">IF(AND(F485="",L485=""),"",HYPERLINK("#"&amp;RIGHT(CELL("dateiname"),LEN(CELL("dateiname"))-FIND("]",CELL("dateiname")))&amp;"!"&amp;CELL("adresse",OFFSET($F$6,MATCH(IF(F485="",L485,F485),$E$6:$E$2000,0)-1,4)),"STRUCT"))</f>
        <v/>
      </c>
      <c r="V485" s="88" t="str" cm="1">
        <f t="array" aca="1" ref="V485" ca="1">IF(AND(G485="",M485=""),"",HYPERLINK("#"&amp;RIGHT(CELL("dateiname"),LEN(CELL("dateiname"))-FIND("]",CELL("dateiname")))&amp;"!"&amp;CELL("adresse",OFFSET($G$6,MATCH(IF(G485="",M485,G485),$E$6:$E$2000,0)-1,3)),"SUBSTRUCT"))</f>
        <v/>
      </c>
      <c r="X485" s="104"/>
      <c r="Z485" s="117"/>
      <c r="AA485" s="118" t="s">
        <v>3588</v>
      </c>
      <c r="AB485" s="119" t="s">
        <v>3615</v>
      </c>
      <c r="AC485" s="120" t="s">
        <v>3614</v>
      </c>
      <c r="AE485" s="109"/>
      <c r="AF485" s="110"/>
      <c r="AG485" s="111"/>
      <c r="AH485" s="112"/>
      <c r="AJ485" s="101"/>
      <c r="AL485" s="68" t="str" cm="1">
        <f t="array" aca="1" ref="AL485" ca="1">IF(N485="-","",HYPERLINK("#'DM01-AV-CH'!"&amp;RIGHT(CELL("adresse",OFFSET('DM01-AV-CH'!$G$6,N485-1,0)),LEN(CELL("adresse",OFFSET('DM01-AV-CH'!$G$6,N485-1,0)))-FIND("!",CELL("adresse",OFFSET('DM01-AV-CH'!$G$6,N485-1,0)))),"Modell"))</f>
        <v>Modell</v>
      </c>
      <c r="AM485" s="96" t="str" cm="1">
        <f t="array" ref="AM485">IF($N485="-","",IF(INDEX('DM01-AV-CH'!$G$6:$G$2006,$N485)="","",INDEX('DM01-AV-CH'!$G$6:$G$2006,$N485)))</f>
        <v>Liegenschaften</v>
      </c>
      <c r="AN485" s="97" t="str" cm="1">
        <f t="array" ref="AN485">IF($N485="-","",IF(INDEX('DM01-AV-CH'!$H$6:$H$2006,$N485)="","",INDEX('DM01-AV-CH'!$H$6:$H$2006,$N485)))</f>
        <v>ProjSelbstRecht</v>
      </c>
      <c r="AO485" s="98" t="str" cm="1">
        <f t="array" ref="AO485">IF($N485="-","",IF(INDEX('DM01-AV-CH'!$I$6:$I$2006,$N485)="","",INDEX('DM01-AV-CH'!$I$6:$I$2006,$N485)))</f>
        <v>Geometrie</v>
      </c>
    </row>
    <row r="486" spans="1:41" ht="28.5" x14ac:dyDescent="0.25">
      <c r="A486" s="201">
        <v>481</v>
      </c>
      <c r="B486" s="148" t="str" cm="1">
        <f t="array" ref="B486">IF(A486="","",INDEX(Korrelation!$E$4:$E$2004,A486))</f>
        <v>-</v>
      </c>
      <c r="C486" s="148">
        <f t="shared" si="70"/>
        <v>0</v>
      </c>
      <c r="D486" s="148">
        <f t="shared" si="71"/>
        <v>0</v>
      </c>
      <c r="E486" s="148" t="str">
        <f t="shared" si="72"/>
        <v/>
      </c>
      <c r="F486" s="148" t="str">
        <f t="shared" si="73"/>
        <v/>
      </c>
      <c r="G486" s="148" t="str">
        <f t="shared" si="74"/>
        <v/>
      </c>
      <c r="H486" s="148" t="str" cm="1">
        <f t="array" ref="H486">IF(A486="","",INDEX(Korrelation!$F$4:$F$2004,A486))</f>
        <v>-</v>
      </c>
      <c r="I486" s="148">
        <f t="shared" si="75"/>
        <v>0</v>
      </c>
      <c r="J486" s="148">
        <f t="shared" si="76"/>
        <v>0</v>
      </c>
      <c r="K486" s="148" t="str">
        <f t="shared" si="77"/>
        <v/>
      </c>
      <c r="L486" s="148" t="str">
        <f t="shared" si="78"/>
        <v/>
      </c>
      <c r="M486" s="148" t="str">
        <f t="shared" si="79"/>
        <v/>
      </c>
      <c r="N486" s="148" cm="1">
        <f t="array" ref="N486">IF(A486="","",INDEX(Korrelation!$G$4:$G$2004,A486))</f>
        <v>464</v>
      </c>
      <c r="O486" s="148"/>
      <c r="P486" s="68" t="str" cm="1">
        <f t="array" aca="1" ref="P486" ca="1">IF(E486="",IF(K486="","",HYPERLINK("#DMAV_Dienste!"&amp;RIGHT(CELL("adresse",OFFSET(DMAV_Dienste!$E$6,K486-1,0)),LEN(CELL("adresse",OFFSET(DMAV_Dienste!$E$6,K486-1,0)))-FIND("!",CELL("adresse",OFFSET(DMAV_Dienste!$E$6,K486-1,0)))),"Dienst")),HYPERLINK("#DMAV_Modell!"&amp;RIGHT(CELL("adresse",OFFSET(DMAV_Modell!$G$6,E486-1,0)),LEN(CELL("adresse",OFFSET(DMAV_Modell!$G$6,E486-1,0)))-FIND("!",CELL("adresse",OFFSET(DMAV_Modell!$G$6,E486-1,0)))),"Modell"))</f>
        <v/>
      </c>
      <c r="Q486" s="85" t="str" cm="1">
        <f t="array" ref="Q486">IF(E486="",IF(K486="","",IF(INDEX(DMAV_Dienste!$H$6:$H$2006,K486)="","",INDEX(DMAV_Dienste!$H$6:$H$2006,K486))),IF(INDEX(DMAV_Modell!$J$6:$J$2006,E486)="","",INDEX(DMAV_Modell!$J$6:$J$2006,E486)))</f>
        <v/>
      </c>
      <c r="R486" s="86" t="str" cm="1">
        <f t="array" ref="R486">IF(E486="",IF(K486="","",IF(INDEX(DMAV_Dienste!$G$6:$G$2006,K486)="","",INDEX(DMAV_Dienste!$G$6:$G$2006,K486))),IF(INDEX(DMAV_Modell!$I$6:$I$2006,E486)="","",INDEX(DMAV_Modell!$I$6:$I$2006,E486)))</f>
        <v/>
      </c>
      <c r="S486" s="86" t="str" cm="1">
        <f t="array" ref="S486">IF(E486="",IF(K486="","",IF(INDEX(DMAV_Dienste!$I$6:$I$2006,K486)="","",INDEX(DMAV_Dienste!$I$6:$I$2006,K486))),IF(INDEX(DMAV_Modell!$K$6:$K$2006,E486)="","",INDEX(DMAV_Modell!$K$6:$K$2006,E486)))</f>
        <v/>
      </c>
      <c r="T486" s="86" t="str" cm="1">
        <f t="array" ref="T486">IF(E486="",IF(K486="","",IF(INDEX(DMAV_Dienste!$L$6:$L$2006,K486)="","",INDEX(DMAV_Dienste!$L$6:$L$2006,K486))),IF(INDEX(DMAV_Modell!$N$6:$N$2006,E486)="","",INDEX(DMAV_Modell!$N$6:$N$2006,E486)))</f>
        <v/>
      </c>
      <c r="U486" s="87" t="str" cm="1">
        <f t="array" aca="1" ref="U486" ca="1">IF(AND(F486="",L486=""),"",HYPERLINK("#"&amp;RIGHT(CELL("dateiname"),LEN(CELL("dateiname"))-FIND("]",CELL("dateiname")))&amp;"!"&amp;CELL("adresse",OFFSET($F$6,MATCH(IF(F486="",L486,F486),$E$6:$E$2000,0)-1,4)),"STRUCT"))</f>
        <v/>
      </c>
      <c r="V486" s="88" t="str" cm="1">
        <f t="array" aca="1" ref="V486" ca="1">IF(AND(G486="",M486=""),"",HYPERLINK("#"&amp;RIGHT(CELL("dateiname"),LEN(CELL("dateiname"))-FIND("]",CELL("dateiname")))&amp;"!"&amp;CELL("adresse",OFFSET($G$6,MATCH(IF(G486="",M486,G486),$E$6:$E$2000,0)-1,3)),"SUBSTRUCT"))</f>
        <v/>
      </c>
      <c r="X486" s="104"/>
      <c r="Z486" s="117" t="s">
        <v>3718</v>
      </c>
      <c r="AA486" s="118" t="s">
        <v>1862</v>
      </c>
      <c r="AB486" s="119" t="s">
        <v>3617</v>
      </c>
      <c r="AC486" s="120" t="s">
        <v>3614</v>
      </c>
      <c r="AE486" s="109"/>
      <c r="AF486" s="110"/>
      <c r="AG486" s="111"/>
      <c r="AH486" s="112"/>
      <c r="AJ486" s="101"/>
      <c r="AL486" s="68" t="str" cm="1">
        <f t="array" aca="1" ref="AL486" ca="1">IF(N486="-","",HYPERLINK("#'DM01-AV-CH'!"&amp;RIGHT(CELL("adresse",OFFSET('DM01-AV-CH'!$G$6,N486-1,0)),LEN(CELL("adresse",OFFSET('DM01-AV-CH'!$G$6,N486-1,0)))-FIND("!",CELL("adresse",OFFSET('DM01-AV-CH'!$G$6,N486-1,0)))),"Modell"))</f>
        <v>Modell</v>
      </c>
      <c r="AM486" s="96" t="str" cm="1">
        <f t="array" ref="AM486">IF($N486="-","",IF(INDEX('DM01-AV-CH'!$G$6:$G$2006,$N486)="","",INDEX('DM01-AV-CH'!$G$6:$G$2006,$N486)))</f>
        <v>Liegenschaften</v>
      </c>
      <c r="AN486" s="97" t="str" cm="1">
        <f t="array" ref="AN486">IF($N486="-","",IF(INDEX('DM01-AV-CH'!$H$6:$H$2006,$N486)="","",INDEX('DM01-AV-CH'!$H$6:$H$2006,$N486)))</f>
        <v>ProjSelbstRecht</v>
      </c>
      <c r="AO486" s="98" t="str" cm="1">
        <f t="array" ref="AO486">IF($N486="-","",IF(INDEX('DM01-AV-CH'!$I$6:$I$2006,$N486)="","",INDEX('DM01-AV-CH'!$I$6:$I$2006,$N486)))</f>
        <v>Geometrie</v>
      </c>
    </row>
    <row r="487" spans="1:41" ht="28.5" x14ac:dyDescent="0.25">
      <c r="A487" s="201">
        <v>482</v>
      </c>
      <c r="B487" s="148" t="str" cm="1">
        <f t="array" ref="B487">IF(A487="","",INDEX(Korrelation!$E$4:$E$2004,A487))</f>
        <v>-</v>
      </c>
      <c r="C487" s="148">
        <f t="shared" si="70"/>
        <v>0</v>
      </c>
      <c r="D487" s="148">
        <f t="shared" si="71"/>
        <v>0</v>
      </c>
      <c r="E487" s="148" t="str">
        <f t="shared" si="72"/>
        <v/>
      </c>
      <c r="F487" s="148" t="str">
        <f t="shared" si="73"/>
        <v/>
      </c>
      <c r="G487" s="148" t="str">
        <f t="shared" si="74"/>
        <v/>
      </c>
      <c r="H487" s="148" t="str" cm="1">
        <f t="array" ref="H487">IF(A487="","",INDEX(Korrelation!$F$4:$F$2004,A487))</f>
        <v>-</v>
      </c>
      <c r="I487" s="148">
        <f t="shared" si="75"/>
        <v>0</v>
      </c>
      <c r="J487" s="148">
        <f t="shared" si="76"/>
        <v>0</v>
      </c>
      <c r="K487" s="148" t="str">
        <f t="shared" si="77"/>
        <v/>
      </c>
      <c r="L487" s="148" t="str">
        <f t="shared" si="78"/>
        <v/>
      </c>
      <c r="M487" s="148" t="str">
        <f t="shared" si="79"/>
        <v/>
      </c>
      <c r="N487" s="148" cm="1">
        <f t="array" ref="N487">IF(A487="","",INDEX(Korrelation!$G$4:$G$2004,A487))</f>
        <v>465</v>
      </c>
      <c r="O487" s="148"/>
      <c r="P487" s="68" t="str" cm="1">
        <f t="array" aca="1" ref="P487" ca="1">IF(E487="",IF(K487="","",HYPERLINK("#DMAV_Dienste!"&amp;RIGHT(CELL("adresse",OFFSET(DMAV_Dienste!$E$6,K487-1,0)),LEN(CELL("adresse",OFFSET(DMAV_Dienste!$E$6,K487-1,0)))-FIND("!",CELL("adresse",OFFSET(DMAV_Dienste!$E$6,K487-1,0)))),"Dienst")),HYPERLINK("#DMAV_Modell!"&amp;RIGHT(CELL("adresse",OFFSET(DMAV_Modell!$G$6,E487-1,0)),LEN(CELL("adresse",OFFSET(DMAV_Modell!$G$6,E487-1,0)))-FIND("!",CELL("adresse",OFFSET(DMAV_Modell!$G$6,E487-1,0)))),"Modell"))</f>
        <v/>
      </c>
      <c r="Q487" s="85" t="str" cm="1">
        <f t="array" ref="Q487">IF(E487="",IF(K487="","",IF(INDEX(DMAV_Dienste!$H$6:$H$2006,K487)="","",INDEX(DMAV_Dienste!$H$6:$H$2006,K487))),IF(INDEX(DMAV_Modell!$J$6:$J$2006,E487)="","",INDEX(DMAV_Modell!$J$6:$J$2006,E487)))</f>
        <v/>
      </c>
      <c r="R487" s="86" t="str" cm="1">
        <f t="array" ref="R487">IF(E487="",IF(K487="","",IF(INDEX(DMAV_Dienste!$G$6:$G$2006,K487)="","",INDEX(DMAV_Dienste!$G$6:$G$2006,K487))),IF(INDEX(DMAV_Modell!$I$6:$I$2006,E487)="","",INDEX(DMAV_Modell!$I$6:$I$2006,E487)))</f>
        <v/>
      </c>
      <c r="S487" s="86" t="str" cm="1">
        <f t="array" ref="S487">IF(E487="",IF(K487="","",IF(INDEX(DMAV_Dienste!$I$6:$I$2006,K487)="","",INDEX(DMAV_Dienste!$I$6:$I$2006,K487))),IF(INDEX(DMAV_Modell!$K$6:$K$2006,E487)="","",INDEX(DMAV_Modell!$K$6:$K$2006,E487)))</f>
        <v/>
      </c>
      <c r="T487" s="86" t="str" cm="1">
        <f t="array" ref="T487">IF(E487="",IF(K487="","",IF(INDEX(DMAV_Dienste!$L$6:$L$2006,K487)="","",INDEX(DMAV_Dienste!$L$6:$L$2006,K487))),IF(INDEX(DMAV_Modell!$N$6:$N$2006,E487)="","",INDEX(DMAV_Modell!$N$6:$N$2006,E487)))</f>
        <v/>
      </c>
      <c r="U487" s="87" t="str" cm="1">
        <f t="array" aca="1" ref="U487" ca="1">IF(AND(F487="",L487=""),"",HYPERLINK("#"&amp;RIGHT(CELL("dateiname"),LEN(CELL("dateiname"))-FIND("]",CELL("dateiname")))&amp;"!"&amp;CELL("adresse",OFFSET($F$6,MATCH(IF(F487="",L487,F487),$E$6:$E$2000,0)-1,4)),"STRUCT"))</f>
        <v/>
      </c>
      <c r="V487" s="88" t="str" cm="1">
        <f t="array" aca="1" ref="V487" ca="1">IF(AND(G487="",M487=""),"",HYPERLINK("#"&amp;RIGHT(CELL("dateiname"),LEN(CELL("dateiname"))-FIND("]",CELL("dateiname")))&amp;"!"&amp;CELL("adresse",OFFSET($G$6,MATCH(IF(G487="",M487,G487),$E$6:$E$2000,0)-1,3)),"SUBSTRUCT"))</f>
        <v/>
      </c>
      <c r="X487" s="104"/>
      <c r="Z487" s="117"/>
      <c r="AA487" s="118" t="s">
        <v>3588</v>
      </c>
      <c r="AB487" s="119" t="s">
        <v>3616</v>
      </c>
      <c r="AC487" s="120" t="s">
        <v>3614</v>
      </c>
      <c r="AE487" s="109"/>
      <c r="AF487" s="110"/>
      <c r="AG487" s="111"/>
      <c r="AH487" s="112"/>
      <c r="AJ487" s="101"/>
      <c r="AL487" s="68" t="str" cm="1">
        <f t="array" aca="1" ref="AL487" ca="1">IF(N487="-","",HYPERLINK("#'DM01-AV-CH'!"&amp;RIGHT(CELL("adresse",OFFSET('DM01-AV-CH'!$G$6,N487-1,0)),LEN(CELL("adresse",OFFSET('DM01-AV-CH'!$G$6,N487-1,0)))-FIND("!",CELL("adresse",OFFSET('DM01-AV-CH'!$G$6,N487-1,0)))),"Modell"))</f>
        <v>Modell</v>
      </c>
      <c r="AM487" s="96" t="str" cm="1">
        <f t="array" ref="AM487">IF($N487="-","",IF(INDEX('DM01-AV-CH'!$G$6:$G$2006,$N487)="","",INDEX('DM01-AV-CH'!$G$6:$G$2006,$N487)))</f>
        <v>Liegenschaften</v>
      </c>
      <c r="AN487" s="97" t="str" cm="1">
        <f t="array" ref="AN487">IF($N487="-","",IF(INDEX('DM01-AV-CH'!$H$6:$H$2006,$N487)="","",INDEX('DM01-AV-CH'!$H$6:$H$2006,$N487)))</f>
        <v>ProjSelbstRecht</v>
      </c>
      <c r="AO487" s="98" t="str" cm="1">
        <f t="array" ref="AO487">IF($N487="-","",IF(INDEX('DM01-AV-CH'!$I$6:$I$2006,$N487)="","",INDEX('DM01-AV-CH'!$I$6:$I$2006,$N487)))</f>
        <v>Flaechenmass</v>
      </c>
    </row>
    <row r="488" spans="1:41" x14ac:dyDescent="0.25">
      <c r="A488" s="201">
        <v>483</v>
      </c>
      <c r="B488" s="148" t="str" cm="1">
        <f t="array" ref="B488">IF(A488="","",INDEX(Korrelation!$E$4:$E$2004,A488))</f>
        <v>-</v>
      </c>
      <c r="C488" s="148">
        <f t="shared" si="70"/>
        <v>0</v>
      </c>
      <c r="D488" s="148">
        <f t="shared" si="71"/>
        <v>0</v>
      </c>
      <c r="E488" s="148" t="str">
        <f t="shared" si="72"/>
        <v/>
      </c>
      <c r="F488" s="148" t="str">
        <f t="shared" si="73"/>
        <v/>
      </c>
      <c r="G488" s="148" t="str">
        <f t="shared" si="74"/>
        <v/>
      </c>
      <c r="H488" s="148" t="str" cm="1">
        <f t="array" ref="H488">IF(A488="","",INDEX(Korrelation!$F$4:$F$2004,A488))</f>
        <v>-</v>
      </c>
      <c r="I488" s="148">
        <f t="shared" si="75"/>
        <v>0</v>
      </c>
      <c r="J488" s="148">
        <f t="shared" si="76"/>
        <v>0</v>
      </c>
      <c r="K488" s="148" t="str">
        <f t="shared" si="77"/>
        <v/>
      </c>
      <c r="L488" s="148" t="str">
        <f t="shared" si="78"/>
        <v/>
      </c>
      <c r="M488" s="148" t="str">
        <f t="shared" si="79"/>
        <v/>
      </c>
      <c r="N488" s="148" cm="1">
        <f t="array" ref="N488">IF(A488="","",INDEX(Korrelation!$G$4:$G$2004,A488))</f>
        <v>466</v>
      </c>
      <c r="O488" s="148"/>
      <c r="P488" s="68" t="str" cm="1">
        <f t="array" aca="1" ref="P488" ca="1">IF(E488="",IF(K488="","",HYPERLINK("#DMAV_Dienste!"&amp;RIGHT(CELL("adresse",OFFSET(DMAV_Dienste!$E$6,K488-1,0)),LEN(CELL("adresse",OFFSET(DMAV_Dienste!$E$6,K488-1,0)))-FIND("!",CELL("adresse",OFFSET(DMAV_Dienste!$E$6,K488-1,0)))),"Dienst")),HYPERLINK("#DMAV_Modell!"&amp;RIGHT(CELL("adresse",OFFSET(DMAV_Modell!$G$6,E488-1,0)),LEN(CELL("adresse",OFFSET(DMAV_Modell!$G$6,E488-1,0)))-FIND("!",CELL("adresse",OFFSET(DMAV_Modell!$G$6,E488-1,0)))),"Modell"))</f>
        <v/>
      </c>
      <c r="Q488" s="85" t="str" cm="1">
        <f t="array" ref="Q488">IF(E488="",IF(K488="","",IF(INDEX(DMAV_Dienste!$H$6:$H$2006,K488)="","",INDEX(DMAV_Dienste!$H$6:$H$2006,K488))),IF(INDEX(DMAV_Modell!$J$6:$J$2006,E488)="","",INDEX(DMAV_Modell!$J$6:$J$2006,E488)))</f>
        <v/>
      </c>
      <c r="R488" s="86" t="str" cm="1">
        <f t="array" ref="R488">IF(E488="",IF(K488="","",IF(INDEX(DMAV_Dienste!$G$6:$G$2006,K488)="","",INDEX(DMAV_Dienste!$G$6:$G$2006,K488))),IF(INDEX(DMAV_Modell!$I$6:$I$2006,E488)="","",INDEX(DMAV_Modell!$I$6:$I$2006,E488)))</f>
        <v/>
      </c>
      <c r="S488" s="86" t="str" cm="1">
        <f t="array" ref="S488">IF(E488="",IF(K488="","",IF(INDEX(DMAV_Dienste!$I$6:$I$2006,K488)="","",INDEX(DMAV_Dienste!$I$6:$I$2006,K488))),IF(INDEX(DMAV_Modell!$K$6:$K$2006,E488)="","",INDEX(DMAV_Modell!$K$6:$K$2006,E488)))</f>
        <v/>
      </c>
      <c r="T488" s="86" t="str" cm="1">
        <f t="array" ref="T488">IF(E488="",IF(K488="","",IF(INDEX(DMAV_Dienste!$L$6:$L$2006,K488)="","",INDEX(DMAV_Dienste!$L$6:$L$2006,K488))),IF(INDEX(DMAV_Modell!$N$6:$N$2006,E488)="","",INDEX(DMAV_Modell!$N$6:$N$2006,E488)))</f>
        <v/>
      </c>
      <c r="U488" s="87" t="str" cm="1">
        <f t="array" aca="1" ref="U488" ca="1">IF(AND(F488="",L488=""),"",HYPERLINK("#"&amp;RIGHT(CELL("dateiname"),LEN(CELL("dateiname"))-FIND("]",CELL("dateiname")))&amp;"!"&amp;CELL("adresse",OFFSET($F$6,MATCH(IF(F488="",L488,F488),$E$6:$E$2000,0)-1,4)),"STRUCT"))</f>
        <v/>
      </c>
      <c r="V488" s="88" t="str" cm="1">
        <f t="array" aca="1" ref="V488" ca="1">IF(AND(G488="",M488=""),"",HYPERLINK("#"&amp;RIGHT(CELL("dateiname"),LEN(CELL("dateiname"))-FIND("]",CELL("dateiname")))&amp;"!"&amp;CELL("adresse",OFFSET($G$6,MATCH(IF(G488="",M488,G488),$E$6:$E$2000,0)-1,3)),"SUBSTRUCT"))</f>
        <v/>
      </c>
      <c r="X488" s="104"/>
      <c r="Z488" s="117"/>
      <c r="AA488" s="118"/>
      <c r="AB488" s="119"/>
      <c r="AC488" s="120"/>
      <c r="AE488" s="109"/>
      <c r="AF488" s="110"/>
      <c r="AG488" s="111"/>
      <c r="AH488" s="112"/>
      <c r="AJ488" s="101"/>
      <c r="AL488" s="68" t="str" cm="1">
        <f t="array" aca="1" ref="AL488" ca="1">IF(N488="-","",HYPERLINK("#'DM01-AV-CH'!"&amp;RIGHT(CELL("adresse",OFFSET('DM01-AV-CH'!$G$6,N488-1,0)),LEN(CELL("adresse",OFFSET('DM01-AV-CH'!$G$6,N488-1,0)))-FIND("!",CELL("adresse",OFFSET('DM01-AV-CH'!$G$6,N488-1,0)))),"Modell"))</f>
        <v>Modell</v>
      </c>
      <c r="AM488" s="96" t="str" cm="1">
        <f t="array" ref="AM488">IF($N488="-","",IF(INDEX('DM01-AV-CH'!$G$6:$G$2006,$N488)="","",INDEX('DM01-AV-CH'!$G$6:$G$2006,$N488)))</f>
        <v>Liegenschaften</v>
      </c>
      <c r="AN488" s="97" t="str" cm="1">
        <f t="array" ref="AN488">IF($N488="-","",IF(INDEX('DM01-AV-CH'!$H$6:$H$2006,$N488)="","",INDEX('DM01-AV-CH'!$H$6:$H$2006,$N488)))</f>
        <v>ProjBergwerk</v>
      </c>
      <c r="AO488" s="98" t="str" cm="1">
        <f t="array" ref="AO488">IF($N488="-","",IF(INDEX('DM01-AV-CH'!$I$6:$I$2006,$N488)="","",INDEX('DM01-AV-CH'!$I$6:$I$2006,$N488)))</f>
        <v>ProjBergwerk_von</v>
      </c>
    </row>
    <row r="489" spans="1:41" ht="28.5" x14ac:dyDescent="0.25">
      <c r="A489" s="201">
        <v>484</v>
      </c>
      <c r="B489" s="148" t="str" cm="1">
        <f t="array" ref="B489">IF(A489="","",INDEX(Korrelation!$E$4:$E$2004,A489))</f>
        <v>-</v>
      </c>
      <c r="C489" s="148">
        <f t="shared" si="70"/>
        <v>0</v>
      </c>
      <c r="D489" s="148">
        <f t="shared" si="71"/>
        <v>0</v>
      </c>
      <c r="E489" s="148" t="str">
        <f t="shared" si="72"/>
        <v/>
      </c>
      <c r="F489" s="148" t="str">
        <f t="shared" si="73"/>
        <v/>
      </c>
      <c r="G489" s="148" t="str">
        <f t="shared" si="74"/>
        <v/>
      </c>
      <c r="H489" s="148" t="str" cm="1">
        <f t="array" ref="H489">IF(A489="","",INDEX(Korrelation!$F$4:$F$2004,A489))</f>
        <v>-</v>
      </c>
      <c r="I489" s="148">
        <f t="shared" si="75"/>
        <v>0</v>
      </c>
      <c r="J489" s="148">
        <f t="shared" si="76"/>
        <v>0</v>
      </c>
      <c r="K489" s="148" t="str">
        <f t="shared" si="77"/>
        <v/>
      </c>
      <c r="L489" s="148" t="str">
        <f t="shared" si="78"/>
        <v/>
      </c>
      <c r="M489" s="148" t="str">
        <f t="shared" si="79"/>
        <v/>
      </c>
      <c r="N489" s="148" cm="1">
        <f t="array" ref="N489">IF(A489="","",INDEX(Korrelation!$G$4:$G$2004,A489))</f>
        <v>467</v>
      </c>
      <c r="O489" s="148"/>
      <c r="P489" s="68" t="str" cm="1">
        <f t="array" aca="1" ref="P489" ca="1">IF(E489="",IF(K489="","",HYPERLINK("#DMAV_Dienste!"&amp;RIGHT(CELL("adresse",OFFSET(DMAV_Dienste!$E$6,K489-1,0)),LEN(CELL("adresse",OFFSET(DMAV_Dienste!$E$6,K489-1,0)))-FIND("!",CELL("adresse",OFFSET(DMAV_Dienste!$E$6,K489-1,0)))),"Dienst")),HYPERLINK("#DMAV_Modell!"&amp;RIGHT(CELL("adresse",OFFSET(DMAV_Modell!$G$6,E489-1,0)),LEN(CELL("adresse",OFFSET(DMAV_Modell!$G$6,E489-1,0)))-FIND("!",CELL("adresse",OFFSET(DMAV_Modell!$G$6,E489-1,0)))),"Modell"))</f>
        <v/>
      </c>
      <c r="Q489" s="85" t="str" cm="1">
        <f t="array" ref="Q489">IF(E489="",IF(K489="","",IF(INDEX(DMAV_Dienste!$H$6:$H$2006,K489)="","",INDEX(DMAV_Dienste!$H$6:$H$2006,K489))),IF(INDEX(DMAV_Modell!$J$6:$J$2006,E489)="","",INDEX(DMAV_Modell!$J$6:$J$2006,E489)))</f>
        <v/>
      </c>
      <c r="R489" s="86" t="str" cm="1">
        <f t="array" ref="R489">IF(E489="",IF(K489="","",IF(INDEX(DMAV_Dienste!$G$6:$G$2006,K489)="","",INDEX(DMAV_Dienste!$G$6:$G$2006,K489))),IF(INDEX(DMAV_Modell!$I$6:$I$2006,E489)="","",INDEX(DMAV_Modell!$I$6:$I$2006,E489)))</f>
        <v/>
      </c>
      <c r="S489" s="86" t="str" cm="1">
        <f t="array" ref="S489">IF(E489="",IF(K489="","",IF(INDEX(DMAV_Dienste!$I$6:$I$2006,K489)="","",INDEX(DMAV_Dienste!$I$6:$I$2006,K489))),IF(INDEX(DMAV_Modell!$K$6:$K$2006,E489)="","",INDEX(DMAV_Modell!$K$6:$K$2006,E489)))</f>
        <v/>
      </c>
      <c r="T489" s="86" t="str" cm="1">
        <f t="array" ref="T489">IF(E489="",IF(K489="","",IF(INDEX(DMAV_Dienste!$L$6:$L$2006,K489)="","",INDEX(DMAV_Dienste!$L$6:$L$2006,K489))),IF(INDEX(DMAV_Modell!$N$6:$N$2006,E489)="","",INDEX(DMAV_Modell!$N$6:$N$2006,E489)))</f>
        <v/>
      </c>
      <c r="U489" s="87" t="str" cm="1">
        <f t="array" aca="1" ref="U489" ca="1">IF(AND(F489="",L489=""),"",HYPERLINK("#"&amp;RIGHT(CELL("dateiname"),LEN(CELL("dateiname"))-FIND("]",CELL("dateiname")))&amp;"!"&amp;CELL("adresse",OFFSET($F$6,MATCH(IF(F489="",L489,F489),$E$6:$E$2000,0)-1,4)),"STRUCT"))</f>
        <v/>
      </c>
      <c r="V489" s="88" t="str" cm="1">
        <f t="array" aca="1" ref="V489" ca="1">IF(AND(G489="",M489=""),"",HYPERLINK("#"&amp;RIGHT(CELL("dateiname"),LEN(CELL("dateiname"))-FIND("]",CELL("dateiname")))&amp;"!"&amp;CELL("adresse",OFFSET($G$6,MATCH(IF(G489="",M489,G489),$E$6:$E$2000,0)-1,3)),"SUBSTRUCT"))</f>
        <v/>
      </c>
      <c r="X489" s="104"/>
      <c r="Z489" s="117"/>
      <c r="AA489" s="118" t="s">
        <v>3588</v>
      </c>
      <c r="AB489" s="119" t="s">
        <v>3618</v>
      </c>
      <c r="AC489" s="120" t="s">
        <v>3614</v>
      </c>
      <c r="AE489" s="109"/>
      <c r="AF489" s="110"/>
      <c r="AG489" s="111"/>
      <c r="AH489" s="112"/>
      <c r="AJ489" s="101"/>
      <c r="AL489" s="68" t="str" cm="1">
        <f t="array" aca="1" ref="AL489" ca="1">IF(N489="-","",HYPERLINK("#'DM01-AV-CH'!"&amp;RIGHT(CELL("adresse",OFFSET('DM01-AV-CH'!$G$6,N489-1,0)),LEN(CELL("adresse",OFFSET('DM01-AV-CH'!$G$6,N489-1,0)))-FIND("!",CELL("adresse",OFFSET('DM01-AV-CH'!$G$6,N489-1,0)))),"Modell"))</f>
        <v>Modell</v>
      </c>
      <c r="AM489" s="96" t="str" cm="1">
        <f t="array" ref="AM489">IF($N489="-","",IF(INDEX('DM01-AV-CH'!$G$6:$G$2006,$N489)="","",INDEX('DM01-AV-CH'!$G$6:$G$2006,$N489)))</f>
        <v>Liegenschaften</v>
      </c>
      <c r="AN489" s="97" t="str" cm="1">
        <f t="array" ref="AN489">IF($N489="-","",IF(INDEX('DM01-AV-CH'!$H$6:$H$2006,$N489)="","",INDEX('DM01-AV-CH'!$H$6:$H$2006,$N489)))</f>
        <v>ProjBergwerk</v>
      </c>
      <c r="AO489" s="98" t="str" cm="1">
        <f t="array" ref="AO489">IF($N489="-","",IF(INDEX('DM01-AV-CH'!$I$6:$I$2006,$N489)="","",INDEX('DM01-AV-CH'!$I$6:$I$2006,$N489)))</f>
        <v>NummerTeilGrundstueck</v>
      </c>
    </row>
    <row r="490" spans="1:41" ht="28.5" x14ac:dyDescent="0.25">
      <c r="A490" s="201">
        <v>485</v>
      </c>
      <c r="B490" s="148" t="str" cm="1">
        <f t="array" ref="B490">IF(A490="","",INDEX(Korrelation!$E$4:$E$2004,A490))</f>
        <v>-</v>
      </c>
      <c r="C490" s="148">
        <f t="shared" si="70"/>
        <v>0</v>
      </c>
      <c r="D490" s="148">
        <f t="shared" si="71"/>
        <v>0</v>
      </c>
      <c r="E490" s="148" t="str">
        <f t="shared" si="72"/>
        <v/>
      </c>
      <c r="F490" s="148" t="str">
        <f t="shared" si="73"/>
        <v/>
      </c>
      <c r="G490" s="148" t="str">
        <f t="shared" si="74"/>
        <v/>
      </c>
      <c r="H490" s="148" t="str" cm="1">
        <f t="array" ref="H490">IF(A490="","",INDEX(Korrelation!$F$4:$F$2004,A490))</f>
        <v>-</v>
      </c>
      <c r="I490" s="148">
        <f t="shared" si="75"/>
        <v>0</v>
      </c>
      <c r="J490" s="148">
        <f t="shared" si="76"/>
        <v>0</v>
      </c>
      <c r="K490" s="148" t="str">
        <f t="shared" si="77"/>
        <v/>
      </c>
      <c r="L490" s="148" t="str">
        <f t="shared" si="78"/>
        <v/>
      </c>
      <c r="M490" s="148" t="str">
        <f t="shared" si="79"/>
        <v/>
      </c>
      <c r="N490" s="148" cm="1">
        <f t="array" ref="N490">IF(A490="","",INDEX(Korrelation!$G$4:$G$2004,A490))</f>
        <v>468</v>
      </c>
      <c r="O490" s="148"/>
      <c r="P490" s="68" t="str" cm="1">
        <f t="array" aca="1" ref="P490" ca="1">IF(E490="",IF(K490="","",HYPERLINK("#DMAV_Dienste!"&amp;RIGHT(CELL("adresse",OFFSET(DMAV_Dienste!$E$6,K490-1,0)),LEN(CELL("adresse",OFFSET(DMAV_Dienste!$E$6,K490-1,0)))-FIND("!",CELL("adresse",OFFSET(DMAV_Dienste!$E$6,K490-1,0)))),"Dienst")),HYPERLINK("#DMAV_Modell!"&amp;RIGHT(CELL("adresse",OFFSET(DMAV_Modell!$G$6,E490-1,0)),LEN(CELL("adresse",OFFSET(DMAV_Modell!$G$6,E490-1,0)))-FIND("!",CELL("adresse",OFFSET(DMAV_Modell!$G$6,E490-1,0)))),"Modell"))</f>
        <v/>
      </c>
      <c r="Q490" s="85" t="str" cm="1">
        <f t="array" ref="Q490">IF(E490="",IF(K490="","",IF(INDEX(DMAV_Dienste!$H$6:$H$2006,K490)="","",INDEX(DMAV_Dienste!$H$6:$H$2006,K490))),IF(INDEX(DMAV_Modell!$J$6:$J$2006,E490)="","",INDEX(DMAV_Modell!$J$6:$J$2006,E490)))</f>
        <v/>
      </c>
      <c r="R490" s="86" t="str" cm="1">
        <f t="array" ref="R490">IF(E490="",IF(K490="","",IF(INDEX(DMAV_Dienste!$G$6:$G$2006,K490)="","",INDEX(DMAV_Dienste!$G$6:$G$2006,K490))),IF(INDEX(DMAV_Modell!$I$6:$I$2006,E490)="","",INDEX(DMAV_Modell!$I$6:$I$2006,E490)))</f>
        <v/>
      </c>
      <c r="S490" s="86" t="str" cm="1">
        <f t="array" ref="S490">IF(E490="",IF(K490="","",IF(INDEX(DMAV_Dienste!$I$6:$I$2006,K490)="","",INDEX(DMAV_Dienste!$I$6:$I$2006,K490))),IF(INDEX(DMAV_Modell!$K$6:$K$2006,E490)="","",INDEX(DMAV_Modell!$K$6:$K$2006,E490)))</f>
        <v/>
      </c>
      <c r="T490" s="86" t="str" cm="1">
        <f t="array" ref="T490">IF(E490="",IF(K490="","",IF(INDEX(DMAV_Dienste!$L$6:$L$2006,K490)="","",INDEX(DMAV_Dienste!$L$6:$L$2006,K490))),IF(INDEX(DMAV_Modell!$N$6:$N$2006,E490)="","",INDEX(DMAV_Modell!$N$6:$N$2006,E490)))</f>
        <v/>
      </c>
      <c r="U490" s="87" t="str" cm="1">
        <f t="array" aca="1" ref="U490" ca="1">IF(AND(F490="",L490=""),"",HYPERLINK("#"&amp;RIGHT(CELL("dateiname"),LEN(CELL("dateiname"))-FIND("]",CELL("dateiname")))&amp;"!"&amp;CELL("adresse",OFFSET($F$6,MATCH(IF(F490="",L490,F490),$E$6:$E$2000,0)-1,4)),"STRUCT"))</f>
        <v/>
      </c>
      <c r="V490" s="88" t="str" cm="1">
        <f t="array" aca="1" ref="V490" ca="1">IF(AND(G490="",M490=""),"",HYPERLINK("#"&amp;RIGHT(CELL("dateiname"),LEN(CELL("dateiname"))-FIND("]",CELL("dateiname")))&amp;"!"&amp;CELL("adresse",OFFSET($G$6,MATCH(IF(G490="",M490,G490),$E$6:$E$2000,0)-1,3)),"SUBSTRUCT"))</f>
        <v/>
      </c>
      <c r="X490" s="104"/>
      <c r="Z490" s="117"/>
      <c r="AA490" s="118" t="s">
        <v>3588</v>
      </c>
      <c r="AB490" s="119" t="s">
        <v>3619</v>
      </c>
      <c r="AC490" s="120" t="s">
        <v>3614</v>
      </c>
      <c r="AE490" s="109"/>
      <c r="AF490" s="110"/>
      <c r="AG490" s="111"/>
      <c r="AH490" s="112"/>
      <c r="AJ490" s="101"/>
      <c r="AL490" s="68" t="str" cm="1">
        <f t="array" aca="1" ref="AL490" ca="1">IF(N490="-","",HYPERLINK("#'DM01-AV-CH'!"&amp;RIGHT(CELL("adresse",OFFSET('DM01-AV-CH'!$G$6,N490-1,0)),LEN(CELL("adresse",OFFSET('DM01-AV-CH'!$G$6,N490-1,0)))-FIND("!",CELL("adresse",OFFSET('DM01-AV-CH'!$G$6,N490-1,0)))),"Modell"))</f>
        <v>Modell</v>
      </c>
      <c r="AM490" s="96" t="str" cm="1">
        <f t="array" ref="AM490">IF($N490="-","",IF(INDEX('DM01-AV-CH'!$G$6:$G$2006,$N490)="","",INDEX('DM01-AV-CH'!$G$6:$G$2006,$N490)))</f>
        <v>Liegenschaften</v>
      </c>
      <c r="AN490" s="97" t="str" cm="1">
        <f t="array" ref="AN490">IF($N490="-","",IF(INDEX('DM01-AV-CH'!$H$6:$H$2006,$N490)="","",INDEX('DM01-AV-CH'!$H$6:$H$2006,$N490)))</f>
        <v>ProjBergwerk</v>
      </c>
      <c r="AO490" s="98" t="str" cm="1">
        <f t="array" ref="AO490">IF($N490="-","",IF(INDEX('DM01-AV-CH'!$I$6:$I$2006,$N490)="","",INDEX('DM01-AV-CH'!$I$6:$I$2006,$N490)))</f>
        <v>Geometrie</v>
      </c>
    </row>
    <row r="491" spans="1:41" ht="28.5" x14ac:dyDescent="0.25">
      <c r="A491" s="201">
        <v>486</v>
      </c>
      <c r="B491" s="148" t="str" cm="1">
        <f t="array" ref="B491">IF(A491="","",INDEX(Korrelation!$E$4:$E$2004,A491))</f>
        <v>-</v>
      </c>
      <c r="C491" s="148">
        <f t="shared" si="70"/>
        <v>0</v>
      </c>
      <c r="D491" s="148">
        <f t="shared" si="71"/>
        <v>0</v>
      </c>
      <c r="E491" s="148" t="str">
        <f t="shared" si="72"/>
        <v/>
      </c>
      <c r="F491" s="148" t="str">
        <f t="shared" si="73"/>
        <v/>
      </c>
      <c r="G491" s="148" t="str">
        <f t="shared" si="74"/>
        <v/>
      </c>
      <c r="H491" s="148" t="str" cm="1">
        <f t="array" ref="H491">IF(A491="","",INDEX(Korrelation!$F$4:$F$2004,A491))</f>
        <v>-</v>
      </c>
      <c r="I491" s="148">
        <f t="shared" si="75"/>
        <v>0</v>
      </c>
      <c r="J491" s="148">
        <f t="shared" si="76"/>
        <v>0</v>
      </c>
      <c r="K491" s="148" t="str">
        <f t="shared" si="77"/>
        <v/>
      </c>
      <c r="L491" s="148" t="str">
        <f t="shared" si="78"/>
        <v/>
      </c>
      <c r="M491" s="148" t="str">
        <f t="shared" si="79"/>
        <v/>
      </c>
      <c r="N491" s="148" cm="1">
        <f t="array" ref="N491">IF(A491="","",INDEX(Korrelation!$G$4:$G$2004,A491))</f>
        <v>468</v>
      </c>
      <c r="O491" s="148"/>
      <c r="P491" s="68" t="str" cm="1">
        <f t="array" aca="1" ref="P491" ca="1">IF(E491="",IF(K491="","",HYPERLINK("#DMAV_Dienste!"&amp;RIGHT(CELL("adresse",OFFSET(DMAV_Dienste!$E$6,K491-1,0)),LEN(CELL("adresse",OFFSET(DMAV_Dienste!$E$6,K491-1,0)))-FIND("!",CELL("adresse",OFFSET(DMAV_Dienste!$E$6,K491-1,0)))),"Dienst")),HYPERLINK("#DMAV_Modell!"&amp;RIGHT(CELL("adresse",OFFSET(DMAV_Modell!$G$6,E491-1,0)),LEN(CELL("adresse",OFFSET(DMAV_Modell!$G$6,E491-1,0)))-FIND("!",CELL("adresse",OFFSET(DMAV_Modell!$G$6,E491-1,0)))),"Modell"))</f>
        <v/>
      </c>
      <c r="Q491" s="85" t="str" cm="1">
        <f t="array" ref="Q491">IF(E491="",IF(K491="","",IF(INDEX(DMAV_Dienste!$H$6:$H$2006,K491)="","",INDEX(DMAV_Dienste!$H$6:$H$2006,K491))),IF(INDEX(DMAV_Modell!$J$6:$J$2006,E491)="","",INDEX(DMAV_Modell!$J$6:$J$2006,E491)))</f>
        <v/>
      </c>
      <c r="R491" s="86" t="str" cm="1">
        <f t="array" ref="R491">IF(E491="",IF(K491="","",IF(INDEX(DMAV_Dienste!$G$6:$G$2006,K491)="","",INDEX(DMAV_Dienste!$G$6:$G$2006,K491))),IF(INDEX(DMAV_Modell!$I$6:$I$2006,E491)="","",INDEX(DMAV_Modell!$I$6:$I$2006,E491)))</f>
        <v/>
      </c>
      <c r="S491" s="86" t="str" cm="1">
        <f t="array" ref="S491">IF(E491="",IF(K491="","",IF(INDEX(DMAV_Dienste!$I$6:$I$2006,K491)="","",INDEX(DMAV_Dienste!$I$6:$I$2006,K491))),IF(INDEX(DMAV_Modell!$K$6:$K$2006,E491)="","",INDEX(DMAV_Modell!$K$6:$K$2006,E491)))</f>
        <v/>
      </c>
      <c r="T491" s="86" t="str" cm="1">
        <f t="array" ref="T491">IF(E491="",IF(K491="","",IF(INDEX(DMAV_Dienste!$L$6:$L$2006,K491)="","",INDEX(DMAV_Dienste!$L$6:$L$2006,K491))),IF(INDEX(DMAV_Modell!$N$6:$N$2006,E491)="","",INDEX(DMAV_Modell!$N$6:$N$2006,E491)))</f>
        <v/>
      </c>
      <c r="U491" s="87" t="str" cm="1">
        <f t="array" aca="1" ref="U491" ca="1">IF(AND(F491="",L491=""),"",HYPERLINK("#"&amp;RIGHT(CELL("dateiname"),LEN(CELL("dateiname"))-FIND("]",CELL("dateiname")))&amp;"!"&amp;CELL("adresse",OFFSET($F$6,MATCH(IF(F491="",L491,F491),$E$6:$E$2000,0)-1,4)),"STRUCT"))</f>
        <v/>
      </c>
      <c r="V491" s="88" t="str" cm="1">
        <f t="array" aca="1" ref="V491" ca="1">IF(AND(G491="",M491=""),"",HYPERLINK("#"&amp;RIGHT(CELL("dateiname"),LEN(CELL("dateiname"))-FIND("]",CELL("dateiname")))&amp;"!"&amp;CELL("adresse",OFFSET($G$6,MATCH(IF(G491="",M491,G491),$E$6:$E$2000,0)-1,3)),"SUBSTRUCT"))</f>
        <v/>
      </c>
      <c r="X491" s="104"/>
      <c r="Z491" s="117" t="s">
        <v>3719</v>
      </c>
      <c r="AA491" s="118" t="s">
        <v>1862</v>
      </c>
      <c r="AB491" s="119" t="s">
        <v>3621</v>
      </c>
      <c r="AC491" s="120" t="s">
        <v>3614</v>
      </c>
      <c r="AE491" s="109"/>
      <c r="AF491" s="110"/>
      <c r="AG491" s="111"/>
      <c r="AH491" s="112"/>
      <c r="AJ491" s="101"/>
      <c r="AL491" s="68" t="str" cm="1">
        <f t="array" aca="1" ref="AL491" ca="1">IF(N491="-","",HYPERLINK("#'DM01-AV-CH'!"&amp;RIGHT(CELL("adresse",OFFSET('DM01-AV-CH'!$G$6,N491-1,0)),LEN(CELL("adresse",OFFSET('DM01-AV-CH'!$G$6,N491-1,0)))-FIND("!",CELL("adresse",OFFSET('DM01-AV-CH'!$G$6,N491-1,0)))),"Modell"))</f>
        <v>Modell</v>
      </c>
      <c r="AM491" s="96" t="str" cm="1">
        <f t="array" ref="AM491">IF($N491="-","",IF(INDEX('DM01-AV-CH'!$G$6:$G$2006,$N491)="","",INDEX('DM01-AV-CH'!$G$6:$G$2006,$N491)))</f>
        <v>Liegenschaften</v>
      </c>
      <c r="AN491" s="97" t="str" cm="1">
        <f t="array" ref="AN491">IF($N491="-","",IF(INDEX('DM01-AV-CH'!$H$6:$H$2006,$N491)="","",INDEX('DM01-AV-CH'!$H$6:$H$2006,$N491)))</f>
        <v>ProjBergwerk</v>
      </c>
      <c r="AO491" s="98" t="str" cm="1">
        <f t="array" ref="AO491">IF($N491="-","",IF(INDEX('DM01-AV-CH'!$I$6:$I$2006,$N491)="","",INDEX('DM01-AV-CH'!$I$6:$I$2006,$N491)))</f>
        <v>Geometrie</v>
      </c>
    </row>
    <row r="492" spans="1:41" ht="28.5" x14ac:dyDescent="0.25">
      <c r="A492" s="201">
        <v>487</v>
      </c>
      <c r="B492" s="148" t="str" cm="1">
        <f t="array" ref="B492">IF(A492="","",INDEX(Korrelation!$E$4:$E$2004,A492))</f>
        <v>-</v>
      </c>
      <c r="C492" s="148">
        <f t="shared" si="70"/>
        <v>0</v>
      </c>
      <c r="D492" s="148">
        <f t="shared" si="71"/>
        <v>0</v>
      </c>
      <c r="E492" s="148" t="str">
        <f t="shared" si="72"/>
        <v/>
      </c>
      <c r="F492" s="148" t="str">
        <f t="shared" si="73"/>
        <v/>
      </c>
      <c r="G492" s="148" t="str">
        <f t="shared" si="74"/>
        <v/>
      </c>
      <c r="H492" s="148" t="str" cm="1">
        <f t="array" ref="H492">IF(A492="","",INDEX(Korrelation!$F$4:$F$2004,A492))</f>
        <v>-</v>
      </c>
      <c r="I492" s="148">
        <f t="shared" si="75"/>
        <v>0</v>
      </c>
      <c r="J492" s="148">
        <f t="shared" si="76"/>
        <v>0</v>
      </c>
      <c r="K492" s="148" t="str">
        <f t="shared" si="77"/>
        <v/>
      </c>
      <c r="L492" s="148" t="str">
        <f t="shared" si="78"/>
        <v/>
      </c>
      <c r="M492" s="148" t="str">
        <f t="shared" si="79"/>
        <v/>
      </c>
      <c r="N492" s="148" cm="1">
        <f t="array" ref="N492">IF(A492="","",INDEX(Korrelation!$G$4:$G$2004,A492))</f>
        <v>469</v>
      </c>
      <c r="O492" s="148"/>
      <c r="P492" s="68" t="str" cm="1">
        <f t="array" aca="1" ref="P492" ca="1">IF(E492="",IF(K492="","",HYPERLINK("#DMAV_Dienste!"&amp;RIGHT(CELL("adresse",OFFSET(DMAV_Dienste!$E$6,K492-1,0)),LEN(CELL("adresse",OFFSET(DMAV_Dienste!$E$6,K492-1,0)))-FIND("!",CELL("adresse",OFFSET(DMAV_Dienste!$E$6,K492-1,0)))),"Dienst")),HYPERLINK("#DMAV_Modell!"&amp;RIGHT(CELL("adresse",OFFSET(DMAV_Modell!$G$6,E492-1,0)),LEN(CELL("adresse",OFFSET(DMAV_Modell!$G$6,E492-1,0)))-FIND("!",CELL("adresse",OFFSET(DMAV_Modell!$G$6,E492-1,0)))),"Modell"))</f>
        <v/>
      </c>
      <c r="Q492" s="85" t="str" cm="1">
        <f t="array" ref="Q492">IF(E492="",IF(K492="","",IF(INDEX(DMAV_Dienste!$H$6:$H$2006,K492)="","",INDEX(DMAV_Dienste!$H$6:$H$2006,K492))),IF(INDEX(DMAV_Modell!$J$6:$J$2006,E492)="","",INDEX(DMAV_Modell!$J$6:$J$2006,E492)))</f>
        <v/>
      </c>
      <c r="R492" s="86" t="str" cm="1">
        <f t="array" ref="R492">IF(E492="",IF(K492="","",IF(INDEX(DMAV_Dienste!$G$6:$G$2006,K492)="","",INDEX(DMAV_Dienste!$G$6:$G$2006,K492))),IF(INDEX(DMAV_Modell!$I$6:$I$2006,E492)="","",INDEX(DMAV_Modell!$I$6:$I$2006,E492)))</f>
        <v/>
      </c>
      <c r="S492" s="86" t="str" cm="1">
        <f t="array" ref="S492">IF(E492="",IF(K492="","",IF(INDEX(DMAV_Dienste!$I$6:$I$2006,K492)="","",INDEX(DMAV_Dienste!$I$6:$I$2006,K492))),IF(INDEX(DMAV_Modell!$K$6:$K$2006,E492)="","",INDEX(DMAV_Modell!$K$6:$K$2006,E492)))</f>
        <v/>
      </c>
      <c r="T492" s="86" t="str" cm="1">
        <f t="array" ref="T492">IF(E492="",IF(K492="","",IF(INDEX(DMAV_Dienste!$L$6:$L$2006,K492)="","",INDEX(DMAV_Dienste!$L$6:$L$2006,K492))),IF(INDEX(DMAV_Modell!$N$6:$N$2006,E492)="","",INDEX(DMAV_Modell!$N$6:$N$2006,E492)))</f>
        <v/>
      </c>
      <c r="U492" s="87" t="str" cm="1">
        <f t="array" aca="1" ref="U492" ca="1">IF(AND(F492="",L492=""),"",HYPERLINK("#"&amp;RIGHT(CELL("dateiname"),LEN(CELL("dateiname"))-FIND("]",CELL("dateiname")))&amp;"!"&amp;CELL("adresse",OFFSET($F$6,MATCH(IF(F492="",L492,F492),$E$6:$E$2000,0)-1,4)),"STRUCT"))</f>
        <v/>
      </c>
      <c r="V492" s="88" t="str" cm="1">
        <f t="array" aca="1" ref="V492" ca="1">IF(AND(G492="",M492=""),"",HYPERLINK("#"&amp;RIGHT(CELL("dateiname"),LEN(CELL("dateiname"))-FIND("]",CELL("dateiname")))&amp;"!"&amp;CELL("adresse",OFFSET($G$6,MATCH(IF(G492="",M492,G492),$E$6:$E$2000,0)-1,3)),"SUBSTRUCT"))</f>
        <v/>
      </c>
      <c r="X492" s="104"/>
      <c r="Z492" s="117"/>
      <c r="AA492" s="118" t="s">
        <v>3588</v>
      </c>
      <c r="AB492" s="119" t="s">
        <v>3620</v>
      </c>
      <c r="AC492" s="120" t="s">
        <v>3614</v>
      </c>
      <c r="AE492" s="109"/>
      <c r="AF492" s="110"/>
      <c r="AG492" s="111"/>
      <c r="AH492" s="112"/>
      <c r="AJ492" s="101"/>
      <c r="AL492" s="68" t="str" cm="1">
        <f t="array" aca="1" ref="AL492" ca="1">IF(N492="-","",HYPERLINK("#'DM01-AV-CH'!"&amp;RIGHT(CELL("adresse",OFFSET('DM01-AV-CH'!$G$6,N492-1,0)),LEN(CELL("adresse",OFFSET('DM01-AV-CH'!$G$6,N492-1,0)))-FIND("!",CELL("adresse",OFFSET('DM01-AV-CH'!$G$6,N492-1,0)))),"Modell"))</f>
        <v>Modell</v>
      </c>
      <c r="AM492" s="96" t="str" cm="1">
        <f t="array" ref="AM492">IF($N492="-","",IF(INDEX('DM01-AV-CH'!$G$6:$G$2006,$N492)="","",INDEX('DM01-AV-CH'!$G$6:$G$2006,$N492)))</f>
        <v>Liegenschaften</v>
      </c>
      <c r="AN492" s="97" t="str" cm="1">
        <f t="array" ref="AN492">IF($N492="-","",IF(INDEX('DM01-AV-CH'!$H$6:$H$2006,$N492)="","",INDEX('DM01-AV-CH'!$H$6:$H$2006,$N492)))</f>
        <v>ProjBergwerk</v>
      </c>
      <c r="AO492" s="98" t="str" cm="1">
        <f t="array" ref="AO492">IF($N492="-","",IF(INDEX('DM01-AV-CH'!$I$6:$I$2006,$N492)="","",INDEX('DM01-AV-CH'!$I$6:$I$2006,$N492)))</f>
        <v>Flaechenmass</v>
      </c>
    </row>
    <row r="493" spans="1:41" x14ac:dyDescent="0.25">
      <c r="A493" s="201">
        <v>488</v>
      </c>
      <c r="B493" s="148" t="str" cm="1">
        <f t="array" ref="B493">IF(A493="","",INDEX(Korrelation!$E$4:$E$2004,A493))</f>
        <v>-</v>
      </c>
      <c r="C493" s="148">
        <f t="shared" si="70"/>
        <v>0</v>
      </c>
      <c r="D493" s="148">
        <f t="shared" si="71"/>
        <v>0</v>
      </c>
      <c r="E493" s="148" t="str">
        <f t="shared" si="72"/>
        <v/>
      </c>
      <c r="F493" s="148" t="str">
        <f t="shared" si="73"/>
        <v/>
      </c>
      <c r="G493" s="148" t="str">
        <f t="shared" si="74"/>
        <v/>
      </c>
      <c r="H493" s="148" t="str" cm="1">
        <f t="array" ref="H493">IF(A493="","",INDEX(Korrelation!$F$4:$F$2004,A493))</f>
        <v>-</v>
      </c>
      <c r="I493" s="148">
        <f t="shared" si="75"/>
        <v>0</v>
      </c>
      <c r="J493" s="148">
        <f t="shared" si="76"/>
        <v>0</v>
      </c>
      <c r="K493" s="148" t="str">
        <f t="shared" si="77"/>
        <v/>
      </c>
      <c r="L493" s="148" t="str">
        <f t="shared" si="78"/>
        <v/>
      </c>
      <c r="M493" s="148" t="str">
        <f t="shared" si="79"/>
        <v/>
      </c>
      <c r="N493" s="148" cm="1">
        <f t="array" ref="N493">IF(A493="","",INDEX(Korrelation!$G$4:$G$2004,A493))</f>
        <v>470</v>
      </c>
      <c r="O493" s="148"/>
      <c r="P493" s="68" t="str" cm="1">
        <f t="array" aca="1" ref="P493" ca="1">IF(E493="",IF(K493="","",HYPERLINK("#DMAV_Dienste!"&amp;RIGHT(CELL("adresse",OFFSET(DMAV_Dienste!$E$6,K493-1,0)),LEN(CELL("adresse",OFFSET(DMAV_Dienste!$E$6,K493-1,0)))-FIND("!",CELL("adresse",OFFSET(DMAV_Dienste!$E$6,K493-1,0)))),"Dienst")),HYPERLINK("#DMAV_Modell!"&amp;RIGHT(CELL("adresse",OFFSET(DMAV_Modell!$G$6,E493-1,0)),LEN(CELL("adresse",OFFSET(DMAV_Modell!$G$6,E493-1,0)))-FIND("!",CELL("adresse",OFFSET(DMAV_Modell!$G$6,E493-1,0)))),"Modell"))</f>
        <v/>
      </c>
      <c r="Q493" s="85" t="str" cm="1">
        <f t="array" ref="Q493">IF(E493="",IF(K493="","",IF(INDEX(DMAV_Dienste!$H$6:$H$2006,K493)="","",INDEX(DMAV_Dienste!$H$6:$H$2006,K493))),IF(INDEX(DMAV_Modell!$J$6:$J$2006,E493)="","",INDEX(DMAV_Modell!$J$6:$J$2006,E493)))</f>
        <v/>
      </c>
      <c r="R493" s="86" t="str" cm="1">
        <f t="array" ref="R493">IF(E493="",IF(K493="","",IF(INDEX(DMAV_Dienste!$G$6:$G$2006,K493)="","",INDEX(DMAV_Dienste!$G$6:$G$2006,K493))),IF(INDEX(DMAV_Modell!$I$6:$I$2006,E493)="","",INDEX(DMAV_Modell!$I$6:$I$2006,E493)))</f>
        <v/>
      </c>
      <c r="S493" s="86" t="str" cm="1">
        <f t="array" ref="S493">IF(E493="",IF(K493="","",IF(INDEX(DMAV_Dienste!$I$6:$I$2006,K493)="","",INDEX(DMAV_Dienste!$I$6:$I$2006,K493))),IF(INDEX(DMAV_Modell!$K$6:$K$2006,E493)="","",INDEX(DMAV_Modell!$K$6:$K$2006,E493)))</f>
        <v/>
      </c>
      <c r="T493" s="86" t="str" cm="1">
        <f t="array" ref="T493">IF(E493="",IF(K493="","",IF(INDEX(DMAV_Dienste!$L$6:$L$2006,K493)="","",INDEX(DMAV_Dienste!$L$6:$L$2006,K493))),IF(INDEX(DMAV_Modell!$N$6:$N$2006,E493)="","",INDEX(DMAV_Modell!$N$6:$N$2006,E493)))</f>
        <v/>
      </c>
      <c r="U493" s="87" t="str" cm="1">
        <f t="array" aca="1" ref="U493" ca="1">IF(AND(F493="",L493=""),"",HYPERLINK("#"&amp;RIGHT(CELL("dateiname"),LEN(CELL("dateiname"))-FIND("]",CELL("dateiname")))&amp;"!"&amp;CELL("adresse",OFFSET($F$6,MATCH(IF(F493="",L493,F493),$E$6:$E$2000,0)-1,4)),"STRUCT"))</f>
        <v/>
      </c>
      <c r="V493" s="88" t="str" cm="1">
        <f t="array" aca="1" ref="V493" ca="1">IF(AND(G493="",M493=""),"",HYPERLINK("#"&amp;RIGHT(CELL("dateiname"),LEN(CELL("dateiname"))-FIND("]",CELL("dateiname")))&amp;"!"&amp;CELL("adresse",OFFSET($G$6,MATCH(IF(G493="",M493,G493),$E$6:$E$2000,0)-1,3)),"SUBSTRUCT"))</f>
        <v/>
      </c>
      <c r="X493" s="104"/>
      <c r="Z493" s="117"/>
      <c r="AA493" s="118"/>
      <c r="AB493" s="119"/>
      <c r="AC493" s="120"/>
      <c r="AE493" s="109"/>
      <c r="AF493" s="110"/>
      <c r="AG493" s="111"/>
      <c r="AH493" s="112"/>
      <c r="AJ493" s="101"/>
      <c r="AL493" s="68" t="str" cm="1">
        <f t="array" aca="1" ref="AL493" ca="1">IF(N493="-","",HYPERLINK("#'DM01-AV-CH'!"&amp;RIGHT(CELL("adresse",OFFSET('DM01-AV-CH'!$G$6,N493-1,0)),LEN(CELL("adresse",OFFSET('DM01-AV-CH'!$G$6,N493-1,0)))-FIND("!",CELL("adresse",OFFSET('DM01-AV-CH'!$G$6,N493-1,0)))),"Modell"))</f>
        <v>Modell</v>
      </c>
      <c r="AM493" s="96" t="str" cm="1">
        <f t="array" ref="AM493">IF($N493="-","",IF(INDEX('DM01-AV-CH'!$G$6:$G$2006,$N493)="","",INDEX('DM01-AV-CH'!$G$6:$G$2006,$N493)))</f>
        <v>Liegenschaften</v>
      </c>
      <c r="AN493" s="97" t="str" cm="1">
        <f t="array" ref="AN493">IF($N493="-","",IF(INDEX('DM01-AV-CH'!$H$6:$H$2006,$N493)="","",INDEX('DM01-AV-CH'!$H$6:$H$2006,$N493)))</f>
        <v>Grundstueck</v>
      </c>
      <c r="AO493" s="98" t="str" cm="1">
        <f t="array" ref="AO493">IF($N493="-","",IF(INDEX('DM01-AV-CH'!$I$6:$I$2006,$N493)="","",INDEX('DM01-AV-CH'!$I$6:$I$2006,$N493)))</f>
        <v>Entstehung</v>
      </c>
    </row>
    <row r="494" spans="1:41" ht="71.25" x14ac:dyDescent="0.25">
      <c r="A494" s="201">
        <v>489</v>
      </c>
      <c r="B494" s="148" t="str" cm="1">
        <f t="array" ref="B494">IF(A494="","",INDEX(Korrelation!$E$4:$E$2004,A494))</f>
        <v>253</v>
      </c>
      <c r="C494" s="148">
        <f t="shared" si="70"/>
        <v>0</v>
      </c>
      <c r="D494" s="148">
        <f t="shared" si="71"/>
        <v>0</v>
      </c>
      <c r="E494" s="148">
        <f t="shared" si="72"/>
        <v>253</v>
      </c>
      <c r="F494" s="148" t="str">
        <f t="shared" si="73"/>
        <v/>
      </c>
      <c r="G494" s="148" t="str">
        <f t="shared" si="74"/>
        <v/>
      </c>
      <c r="H494" s="148" t="str" cm="1">
        <f t="array" ref="H494">IF(A494="","",INDEX(Korrelation!$F$4:$F$2004,A494))</f>
        <v>-</v>
      </c>
      <c r="I494" s="148">
        <f t="shared" si="75"/>
        <v>0</v>
      </c>
      <c r="J494" s="148">
        <f t="shared" si="76"/>
        <v>0</v>
      </c>
      <c r="K494" s="148" t="str">
        <f t="shared" si="77"/>
        <v/>
      </c>
      <c r="L494" s="148" t="str">
        <f t="shared" si="78"/>
        <v/>
      </c>
      <c r="M494" s="148" t="str">
        <f t="shared" si="79"/>
        <v/>
      </c>
      <c r="N494" s="148" cm="1">
        <f t="array" ref="N494">IF(A494="","",INDEX(Korrelation!$G$4:$G$2004,A494))</f>
        <v>471</v>
      </c>
      <c r="O494" s="148"/>
      <c r="P494" s="68" t="str" cm="1">
        <f t="array" aca="1" ref="P494" ca="1">IF(E494="",IF(K494="","",HYPERLINK("#DMAV_Dienste!"&amp;RIGHT(CELL("adresse",OFFSET(DMAV_Dienste!$E$6,K494-1,0)),LEN(CELL("adresse",OFFSET(DMAV_Dienste!$E$6,K494-1,0)))-FIND("!",CELL("adresse",OFFSET(DMAV_Dienste!$E$6,K494-1,0)))),"Dienst")),HYPERLINK("#DMAV_Modell!"&amp;RIGHT(CELL("adresse",OFFSET(DMAV_Modell!$G$6,E494-1,0)),LEN(CELL("adresse",OFFSET(DMAV_Modell!$G$6,E494-1,0)))-FIND("!",CELL("adresse",OFFSET(DMAV_Modell!$G$6,E494-1,0)))),"Modell"))</f>
        <v>Modell</v>
      </c>
      <c r="Q494" s="85" t="str" cm="1">
        <f t="array" ref="Q494">IF(E494="",IF(K494="","",IF(INDEX(DMAV_Dienste!$H$6:$H$2006,K494)="","",INDEX(DMAV_Dienste!$H$6:$H$2006,K494))),IF(INDEX(DMAV_Modell!$J$6:$J$2006,E494)="","",INDEX(DMAV_Modell!$J$6:$J$2006,E494)))</f>
        <v>CLASS</v>
      </c>
      <c r="R494" s="86" t="str" cm="1">
        <f t="array" ref="R494">IF(E494="",IF(K494="","",IF(INDEX(DMAV_Dienste!$G$6:$G$2006,K494)="","",INDEX(DMAV_Dienste!$G$6:$G$2006,K494))),IF(INDEX(DMAV_Modell!$I$6:$I$2006,E494)="","",INDEX(DMAV_Modell!$I$6:$I$2006,E494)))</f>
        <v>Grundstuecke</v>
      </c>
      <c r="S494" s="86" t="str" cm="1">
        <f t="array" ref="S494">IF(E494="",IF(K494="","",IF(INDEX(DMAV_Dienste!$I$6:$I$2006,K494)="","",INDEX(DMAV_Dienste!$I$6:$I$2006,K494))),IF(INDEX(DMAV_Modell!$K$6:$K$2006,E494)="","",INDEX(DMAV_Modell!$K$6:$K$2006,E494)))</f>
        <v>Grundstueck</v>
      </c>
      <c r="T494" s="86" t="str" cm="1">
        <f t="array" ref="T494">IF(E494="",IF(K494="","",IF(INDEX(DMAV_Dienste!$L$6:$L$2006,K494)="","",INDEX(DMAV_Dienste!$L$6:$L$2006,K494))),IF(INDEX(DMAV_Modell!$N$6:$N$2006,E494)="","",INDEX(DMAV_Modell!$N$6:$N$2006,E494)))</f>
        <v>NBIdent</v>
      </c>
      <c r="U494" s="87" t="str" cm="1">
        <f t="array" aca="1" ref="U494" ca="1">IF(AND(F494="",L494=""),"",HYPERLINK("#"&amp;RIGHT(CELL("dateiname"),LEN(CELL("dateiname"))-FIND("]",CELL("dateiname")))&amp;"!"&amp;CELL("adresse",OFFSET($F$6,MATCH(IF(F494="",L494,F494),$E$6:$E$2000,0)-1,4)),"STRUCT"))</f>
        <v/>
      </c>
      <c r="V494" s="88" t="str" cm="1">
        <f t="array" aca="1" ref="V494" ca="1">IF(AND(G494="",M494=""),"",HYPERLINK("#"&amp;RIGHT(CELL("dateiname"),LEN(CELL("dateiname"))-FIND("]",CELL("dateiname")))&amp;"!"&amp;CELL("adresse",OFFSET($G$6,MATCH(IF(G494="",M494,G494),$E$6:$E$2000,0)-1,3)),"SUBSTRUCT"))</f>
        <v/>
      </c>
      <c r="X494" s="104"/>
      <c r="Z494" s="117"/>
      <c r="AA494" s="118"/>
      <c r="AB494" s="119"/>
      <c r="AC494" s="120"/>
      <c r="AE494" s="109" t="s">
        <v>3720</v>
      </c>
      <c r="AF494" s="110" t="s">
        <v>3588</v>
      </c>
      <c r="AG494" s="111" t="s">
        <v>3721</v>
      </c>
      <c r="AH494" s="112"/>
      <c r="AJ494" s="101"/>
      <c r="AL494" s="68" t="str" cm="1">
        <f t="array" aca="1" ref="AL494" ca="1">IF(N494="-","",HYPERLINK("#'DM01-AV-CH'!"&amp;RIGHT(CELL("adresse",OFFSET('DM01-AV-CH'!$G$6,N494-1,0)),LEN(CELL("adresse",OFFSET('DM01-AV-CH'!$G$6,N494-1,0)))-FIND("!",CELL("adresse",OFFSET('DM01-AV-CH'!$G$6,N494-1,0)))),"Modell"))</f>
        <v>Modell</v>
      </c>
      <c r="AM494" s="96" t="str" cm="1">
        <f t="array" ref="AM494">IF($N494="-","",IF(INDEX('DM01-AV-CH'!$G$6:$G$2006,$N494)="","",INDEX('DM01-AV-CH'!$G$6:$G$2006,$N494)))</f>
        <v>Liegenschaften</v>
      </c>
      <c r="AN494" s="97" t="str" cm="1">
        <f t="array" ref="AN494">IF($N494="-","",IF(INDEX('DM01-AV-CH'!$H$6:$H$2006,$N494)="","",INDEX('DM01-AV-CH'!$H$6:$H$2006,$N494)))</f>
        <v>Grundstueck</v>
      </c>
      <c r="AO494" s="98" t="str" cm="1">
        <f t="array" ref="AO494">IF($N494="-","",IF(INDEX('DM01-AV-CH'!$I$6:$I$2006,$N494)="","",INDEX('DM01-AV-CH'!$I$6:$I$2006,$N494)))</f>
        <v>NBIdent</v>
      </c>
    </row>
    <row r="495" spans="1:41" ht="71.25" x14ac:dyDescent="0.25">
      <c r="A495" s="201">
        <v>490</v>
      </c>
      <c r="B495" s="148" t="str" cm="1">
        <f t="array" ref="B495">IF(A495="","",INDEX(Korrelation!$E$4:$E$2004,A495))</f>
        <v>254</v>
      </c>
      <c r="C495" s="148">
        <f t="shared" si="70"/>
        <v>0</v>
      </c>
      <c r="D495" s="148">
        <f t="shared" si="71"/>
        <v>0</v>
      </c>
      <c r="E495" s="148">
        <f t="shared" si="72"/>
        <v>254</v>
      </c>
      <c r="F495" s="148" t="str">
        <f t="shared" si="73"/>
        <v/>
      </c>
      <c r="G495" s="148" t="str">
        <f t="shared" si="74"/>
        <v/>
      </c>
      <c r="H495" s="148" t="str" cm="1">
        <f t="array" ref="H495">IF(A495="","",INDEX(Korrelation!$F$4:$F$2004,A495))</f>
        <v>-</v>
      </c>
      <c r="I495" s="148">
        <f t="shared" si="75"/>
        <v>0</v>
      </c>
      <c r="J495" s="148">
        <f t="shared" si="76"/>
        <v>0</v>
      </c>
      <c r="K495" s="148" t="str">
        <f t="shared" si="77"/>
        <v/>
      </c>
      <c r="L495" s="148" t="str">
        <f t="shared" si="78"/>
        <v/>
      </c>
      <c r="M495" s="148" t="str">
        <f t="shared" si="79"/>
        <v/>
      </c>
      <c r="N495" s="148" cm="1">
        <f t="array" ref="N495">IF(A495="","",INDEX(Korrelation!$G$4:$G$2004,A495))</f>
        <v>472</v>
      </c>
      <c r="O495" s="148"/>
      <c r="P495" s="68" t="str" cm="1">
        <f t="array" aca="1" ref="P495" ca="1">IF(E495="",IF(K495="","",HYPERLINK("#DMAV_Dienste!"&amp;RIGHT(CELL("adresse",OFFSET(DMAV_Dienste!$E$6,K495-1,0)),LEN(CELL("adresse",OFFSET(DMAV_Dienste!$E$6,K495-1,0)))-FIND("!",CELL("adresse",OFFSET(DMAV_Dienste!$E$6,K495-1,0)))),"Dienst")),HYPERLINK("#DMAV_Modell!"&amp;RIGHT(CELL("adresse",OFFSET(DMAV_Modell!$G$6,E495-1,0)),LEN(CELL("adresse",OFFSET(DMAV_Modell!$G$6,E495-1,0)))-FIND("!",CELL("adresse",OFFSET(DMAV_Modell!$G$6,E495-1,0)))),"Modell"))</f>
        <v>Modell</v>
      </c>
      <c r="Q495" s="85" t="str" cm="1">
        <f t="array" ref="Q495">IF(E495="",IF(K495="","",IF(INDEX(DMAV_Dienste!$H$6:$H$2006,K495)="","",INDEX(DMAV_Dienste!$H$6:$H$2006,K495))),IF(INDEX(DMAV_Modell!$J$6:$J$2006,E495)="","",INDEX(DMAV_Modell!$J$6:$J$2006,E495)))</f>
        <v>CLASS</v>
      </c>
      <c r="R495" s="86" t="str" cm="1">
        <f t="array" ref="R495">IF(E495="",IF(K495="","",IF(INDEX(DMAV_Dienste!$G$6:$G$2006,K495)="","",INDEX(DMAV_Dienste!$G$6:$G$2006,K495))),IF(INDEX(DMAV_Modell!$I$6:$I$2006,E495)="","",INDEX(DMAV_Modell!$I$6:$I$2006,E495)))</f>
        <v>Grundstuecke</v>
      </c>
      <c r="S495" s="86" t="str" cm="1">
        <f t="array" ref="S495">IF(E495="",IF(K495="","",IF(INDEX(DMAV_Dienste!$I$6:$I$2006,K495)="","",INDEX(DMAV_Dienste!$I$6:$I$2006,K495))),IF(INDEX(DMAV_Modell!$K$6:$K$2006,E495)="","",INDEX(DMAV_Modell!$K$6:$K$2006,E495)))</f>
        <v>Grundstueck</v>
      </c>
      <c r="T495" s="86" t="str" cm="1">
        <f t="array" ref="T495">IF(E495="",IF(K495="","",IF(INDEX(DMAV_Dienste!$L$6:$L$2006,K495)="","",INDEX(DMAV_Dienste!$L$6:$L$2006,K495))),IF(INDEX(DMAV_Modell!$N$6:$N$2006,E495)="","",INDEX(DMAV_Modell!$N$6:$N$2006,E495)))</f>
        <v>Nummer</v>
      </c>
      <c r="U495" s="87" t="str" cm="1">
        <f t="array" aca="1" ref="U495" ca="1">IF(AND(F495="",L495=""),"",HYPERLINK("#"&amp;RIGHT(CELL("dateiname"),LEN(CELL("dateiname"))-FIND("]",CELL("dateiname")))&amp;"!"&amp;CELL("adresse",OFFSET($F$6,MATCH(IF(F495="",L495,F495),$E$6:$E$2000,0)-1,4)),"STRUCT"))</f>
        <v/>
      </c>
      <c r="V495" s="88" t="str" cm="1">
        <f t="array" aca="1" ref="V495" ca="1">IF(AND(G495="",M495=""),"",HYPERLINK("#"&amp;RIGHT(CELL("dateiname"),LEN(CELL("dateiname"))-FIND("]",CELL("dateiname")))&amp;"!"&amp;CELL("adresse",OFFSET($G$6,MATCH(IF(G495="",M495,G495),$E$6:$E$2000,0)-1,3)),"SUBSTRUCT"))</f>
        <v/>
      </c>
      <c r="X495" s="104"/>
      <c r="Z495" s="117"/>
      <c r="AA495" s="118"/>
      <c r="AB495" s="119"/>
      <c r="AC495" s="120"/>
      <c r="AE495" s="109" t="s">
        <v>3720</v>
      </c>
      <c r="AF495" s="110" t="s">
        <v>3588</v>
      </c>
      <c r="AG495" s="111" t="s">
        <v>3722</v>
      </c>
      <c r="AH495" s="112"/>
      <c r="AJ495" s="101"/>
      <c r="AL495" s="68" t="str" cm="1">
        <f t="array" aca="1" ref="AL495" ca="1">IF(N495="-","",HYPERLINK("#'DM01-AV-CH'!"&amp;RIGHT(CELL("adresse",OFFSET('DM01-AV-CH'!$G$6,N495-1,0)),LEN(CELL("adresse",OFFSET('DM01-AV-CH'!$G$6,N495-1,0)))-FIND("!",CELL("adresse",OFFSET('DM01-AV-CH'!$G$6,N495-1,0)))),"Modell"))</f>
        <v>Modell</v>
      </c>
      <c r="AM495" s="96" t="str" cm="1">
        <f t="array" ref="AM495">IF($N495="-","",IF(INDEX('DM01-AV-CH'!$G$6:$G$2006,$N495)="","",INDEX('DM01-AV-CH'!$G$6:$G$2006,$N495)))</f>
        <v>Liegenschaften</v>
      </c>
      <c r="AN495" s="97" t="str" cm="1">
        <f t="array" ref="AN495">IF($N495="-","",IF(INDEX('DM01-AV-CH'!$H$6:$H$2006,$N495)="","",INDEX('DM01-AV-CH'!$H$6:$H$2006,$N495)))</f>
        <v>Grundstueck</v>
      </c>
      <c r="AO495" s="98" t="str" cm="1">
        <f t="array" ref="AO495">IF($N495="-","",IF(INDEX('DM01-AV-CH'!$I$6:$I$2006,$N495)="","",INDEX('DM01-AV-CH'!$I$6:$I$2006,$N495)))</f>
        <v>Nummer</v>
      </c>
    </row>
    <row r="496" spans="1:41" ht="71.25" x14ac:dyDescent="0.25">
      <c r="A496" s="201">
        <v>491</v>
      </c>
      <c r="B496" s="148" t="str" cm="1">
        <f t="array" ref="B496">IF(A496="","",INDEX(Korrelation!$E$4:$E$2004,A496))</f>
        <v>255</v>
      </c>
      <c r="C496" s="148">
        <f t="shared" si="70"/>
        <v>0</v>
      </c>
      <c r="D496" s="148">
        <f t="shared" si="71"/>
        <v>0</v>
      </c>
      <c r="E496" s="148">
        <f t="shared" si="72"/>
        <v>255</v>
      </c>
      <c r="F496" s="148" t="str">
        <f t="shared" si="73"/>
        <v/>
      </c>
      <c r="G496" s="148" t="str">
        <f t="shared" si="74"/>
        <v/>
      </c>
      <c r="H496" s="148" t="str" cm="1">
        <f t="array" ref="H496">IF(A496="","",INDEX(Korrelation!$F$4:$F$2004,A496))</f>
        <v>-</v>
      </c>
      <c r="I496" s="148">
        <f t="shared" si="75"/>
        <v>0</v>
      </c>
      <c r="J496" s="148">
        <f t="shared" si="76"/>
        <v>0</v>
      </c>
      <c r="K496" s="148" t="str">
        <f t="shared" si="77"/>
        <v/>
      </c>
      <c r="L496" s="148" t="str">
        <f t="shared" si="78"/>
        <v/>
      </c>
      <c r="M496" s="148" t="str">
        <f t="shared" si="79"/>
        <v/>
      </c>
      <c r="N496" s="148" cm="1">
        <f t="array" ref="N496">IF(A496="","",INDEX(Korrelation!$G$4:$G$2004,A496))</f>
        <v>473</v>
      </c>
      <c r="O496" s="148"/>
      <c r="P496" s="68" t="str" cm="1">
        <f t="array" aca="1" ref="P496" ca="1">IF(E496="",IF(K496="","",HYPERLINK("#DMAV_Dienste!"&amp;RIGHT(CELL("adresse",OFFSET(DMAV_Dienste!$E$6,K496-1,0)),LEN(CELL("adresse",OFFSET(DMAV_Dienste!$E$6,K496-1,0)))-FIND("!",CELL("adresse",OFFSET(DMAV_Dienste!$E$6,K496-1,0)))),"Dienst")),HYPERLINK("#DMAV_Modell!"&amp;RIGHT(CELL("adresse",OFFSET(DMAV_Modell!$G$6,E496-1,0)),LEN(CELL("adresse",OFFSET(DMAV_Modell!$G$6,E496-1,0)))-FIND("!",CELL("adresse",OFFSET(DMAV_Modell!$G$6,E496-1,0)))),"Modell"))</f>
        <v>Modell</v>
      </c>
      <c r="Q496" s="85" t="str" cm="1">
        <f t="array" ref="Q496">IF(E496="",IF(K496="","",IF(INDEX(DMAV_Dienste!$H$6:$H$2006,K496)="","",INDEX(DMAV_Dienste!$H$6:$H$2006,K496))),IF(INDEX(DMAV_Modell!$J$6:$J$2006,E496)="","",INDEX(DMAV_Modell!$J$6:$J$2006,E496)))</f>
        <v>CLASS</v>
      </c>
      <c r="R496" s="86" t="str" cm="1">
        <f t="array" ref="R496">IF(E496="",IF(K496="","",IF(INDEX(DMAV_Dienste!$G$6:$G$2006,K496)="","",INDEX(DMAV_Dienste!$G$6:$G$2006,K496))),IF(INDEX(DMAV_Modell!$I$6:$I$2006,E496)="","",INDEX(DMAV_Modell!$I$6:$I$2006,E496)))</f>
        <v>Grundstuecke</v>
      </c>
      <c r="S496" s="86" t="str" cm="1">
        <f t="array" ref="S496">IF(E496="",IF(K496="","",IF(INDEX(DMAV_Dienste!$I$6:$I$2006,K496)="","",INDEX(DMAV_Dienste!$I$6:$I$2006,K496))),IF(INDEX(DMAV_Modell!$K$6:$K$2006,E496)="","",INDEX(DMAV_Modell!$K$6:$K$2006,E496)))</f>
        <v>Grundstueck</v>
      </c>
      <c r="T496" s="86" t="str" cm="1">
        <f t="array" ref="T496">IF(E496="",IF(K496="","",IF(INDEX(DMAV_Dienste!$L$6:$L$2006,K496)="","",INDEX(DMAV_Dienste!$L$6:$L$2006,K496))),IF(INDEX(DMAV_Modell!$N$6:$N$2006,E496)="","",INDEX(DMAV_Modell!$N$6:$N$2006,E496)))</f>
        <v>EGRID</v>
      </c>
      <c r="U496" s="87" t="str" cm="1">
        <f t="array" aca="1" ref="U496" ca="1">IF(AND(F496="",L496=""),"",HYPERLINK("#"&amp;RIGHT(CELL("dateiname"),LEN(CELL("dateiname"))-FIND("]",CELL("dateiname")))&amp;"!"&amp;CELL("adresse",OFFSET($F$6,MATCH(IF(F496="",L496,F496),$E$6:$E$2000,0)-1,4)),"STRUCT"))</f>
        <v/>
      </c>
      <c r="V496" s="88" t="str" cm="1">
        <f t="array" aca="1" ref="V496" ca="1">IF(AND(G496="",M496=""),"",HYPERLINK("#"&amp;RIGHT(CELL("dateiname"),LEN(CELL("dateiname"))-FIND("]",CELL("dateiname")))&amp;"!"&amp;CELL("adresse",OFFSET($G$6,MATCH(IF(G496="",M496,G496),$E$6:$E$2000,0)-1,3)),"SUBSTRUCT"))</f>
        <v/>
      </c>
      <c r="X496" s="104"/>
      <c r="Z496" s="117"/>
      <c r="AA496" s="118"/>
      <c r="AB496" s="119"/>
      <c r="AC496" s="120"/>
      <c r="AE496" s="109" t="s">
        <v>3720</v>
      </c>
      <c r="AF496" s="110" t="s">
        <v>3588</v>
      </c>
      <c r="AG496" s="111" t="s">
        <v>3723</v>
      </c>
      <c r="AH496" s="112"/>
      <c r="AJ496" s="101"/>
      <c r="AL496" s="68" t="str" cm="1">
        <f t="array" aca="1" ref="AL496" ca="1">IF(N496="-","",HYPERLINK("#'DM01-AV-CH'!"&amp;RIGHT(CELL("adresse",OFFSET('DM01-AV-CH'!$G$6,N496-1,0)),LEN(CELL("adresse",OFFSET('DM01-AV-CH'!$G$6,N496-1,0)))-FIND("!",CELL("adresse",OFFSET('DM01-AV-CH'!$G$6,N496-1,0)))),"Modell"))</f>
        <v>Modell</v>
      </c>
      <c r="AM496" s="96" t="str" cm="1">
        <f t="array" ref="AM496">IF($N496="-","",IF(INDEX('DM01-AV-CH'!$G$6:$G$2006,$N496)="","",INDEX('DM01-AV-CH'!$G$6:$G$2006,$N496)))</f>
        <v>Liegenschaften</v>
      </c>
      <c r="AN496" s="97" t="str" cm="1">
        <f t="array" ref="AN496">IF($N496="-","",IF(INDEX('DM01-AV-CH'!$H$6:$H$2006,$N496)="","",INDEX('DM01-AV-CH'!$H$6:$H$2006,$N496)))</f>
        <v>Grundstueck</v>
      </c>
      <c r="AO496" s="98" t="str" cm="1">
        <f t="array" ref="AO496">IF($N496="-","",IF(INDEX('DM01-AV-CH'!$I$6:$I$2006,$N496)="","",INDEX('DM01-AV-CH'!$I$6:$I$2006,$N496)))</f>
        <v>EGRIS_EGRID</v>
      </c>
    </row>
    <row r="497" spans="1:41" ht="71.25" x14ac:dyDescent="0.25">
      <c r="A497" s="201">
        <v>492</v>
      </c>
      <c r="B497" s="148" t="str" cm="1">
        <f t="array" ref="B497">IF(A497="","",INDEX(Korrelation!$E$4:$E$2004,A497))</f>
        <v>256</v>
      </c>
      <c r="C497" s="148">
        <f t="shared" si="70"/>
        <v>0</v>
      </c>
      <c r="D497" s="148">
        <f t="shared" si="71"/>
        <v>0</v>
      </c>
      <c r="E497" s="148">
        <f t="shared" si="72"/>
        <v>256</v>
      </c>
      <c r="F497" s="148" t="str">
        <f t="shared" si="73"/>
        <v/>
      </c>
      <c r="G497" s="148" t="str">
        <f t="shared" si="74"/>
        <v/>
      </c>
      <c r="H497" s="148" t="str" cm="1">
        <f t="array" ref="H497">IF(A497="","",INDEX(Korrelation!$F$4:$F$2004,A497))</f>
        <v>-</v>
      </c>
      <c r="I497" s="148">
        <f t="shared" si="75"/>
        <v>0</v>
      </c>
      <c r="J497" s="148">
        <f t="shared" si="76"/>
        <v>0</v>
      </c>
      <c r="K497" s="148" t="str">
        <f t="shared" si="77"/>
        <v/>
      </c>
      <c r="L497" s="148" t="str">
        <f t="shared" si="78"/>
        <v/>
      </c>
      <c r="M497" s="148" t="str">
        <f t="shared" si="79"/>
        <v/>
      </c>
      <c r="N497" s="148" cm="1">
        <f t="array" ref="N497">IF(A497="","",INDEX(Korrelation!$G$4:$G$2004,A497))</f>
        <v>474</v>
      </c>
      <c r="O497" s="148"/>
      <c r="P497" s="68" t="str" cm="1">
        <f t="array" aca="1" ref="P497" ca="1">IF(E497="",IF(K497="","",HYPERLINK("#DMAV_Dienste!"&amp;RIGHT(CELL("adresse",OFFSET(DMAV_Dienste!$E$6,K497-1,0)),LEN(CELL("adresse",OFFSET(DMAV_Dienste!$E$6,K497-1,0)))-FIND("!",CELL("adresse",OFFSET(DMAV_Dienste!$E$6,K497-1,0)))),"Dienst")),HYPERLINK("#DMAV_Modell!"&amp;RIGHT(CELL("adresse",OFFSET(DMAV_Modell!$G$6,E497-1,0)),LEN(CELL("adresse",OFFSET(DMAV_Modell!$G$6,E497-1,0)))-FIND("!",CELL("adresse",OFFSET(DMAV_Modell!$G$6,E497-1,0)))),"Modell"))</f>
        <v>Modell</v>
      </c>
      <c r="Q497" s="85" t="str" cm="1">
        <f t="array" ref="Q497">IF(E497="",IF(K497="","",IF(INDEX(DMAV_Dienste!$H$6:$H$2006,K497)="","",INDEX(DMAV_Dienste!$H$6:$H$2006,K497))),IF(INDEX(DMAV_Modell!$J$6:$J$2006,E497)="","",INDEX(DMAV_Modell!$J$6:$J$2006,E497)))</f>
        <v>CLASS</v>
      </c>
      <c r="R497" s="86" t="str" cm="1">
        <f t="array" ref="R497">IF(E497="",IF(K497="","",IF(INDEX(DMAV_Dienste!$G$6:$G$2006,K497)="","",INDEX(DMAV_Dienste!$G$6:$G$2006,K497))),IF(INDEX(DMAV_Modell!$I$6:$I$2006,E497)="","",INDEX(DMAV_Modell!$I$6:$I$2006,E497)))</f>
        <v>Grundstuecke</v>
      </c>
      <c r="S497" s="86" t="str" cm="1">
        <f t="array" ref="S497">IF(E497="",IF(K497="","",IF(INDEX(DMAV_Dienste!$I$6:$I$2006,K497)="","",INDEX(DMAV_Dienste!$I$6:$I$2006,K497))),IF(INDEX(DMAV_Modell!$K$6:$K$2006,E497)="","",INDEX(DMAV_Modell!$K$6:$K$2006,E497)))</f>
        <v>Grundstueck</v>
      </c>
      <c r="T497" s="86" t="str" cm="1">
        <f t="array" ref="T497">IF(E497="",IF(K497="","",IF(INDEX(DMAV_Dienste!$L$6:$L$2006,K497)="","",INDEX(DMAV_Dienste!$L$6:$L$2006,K497))),IF(INDEX(DMAV_Modell!$N$6:$N$2006,E497)="","",INDEX(DMAV_Modell!$N$6:$N$2006,E497)))</f>
        <v>IstStreitig</v>
      </c>
      <c r="U497" s="87" t="str" cm="1">
        <f t="array" aca="1" ref="U497" ca="1">IF(AND(F497="",L497=""),"",HYPERLINK("#"&amp;RIGHT(CELL("dateiname"),LEN(CELL("dateiname"))-FIND("]",CELL("dateiname")))&amp;"!"&amp;CELL("adresse",OFFSET($F$6,MATCH(IF(F497="",L497,F497),$E$6:$E$2000,0)-1,4)),"STRUCT"))</f>
        <v/>
      </c>
      <c r="V497" s="88" t="str" cm="1">
        <f t="array" aca="1" ref="V497" ca="1">IF(AND(G497="",M497=""),"",HYPERLINK("#"&amp;RIGHT(CELL("dateiname"),LEN(CELL("dateiname"))-FIND("]",CELL("dateiname")))&amp;"!"&amp;CELL("adresse",OFFSET($G$6,MATCH(IF(G497="",M497,G497),$E$6:$E$2000,0)-1,3)),"SUBSTRUCT"))</f>
        <v/>
      </c>
      <c r="X497" s="104"/>
      <c r="Z497" s="117"/>
      <c r="AA497" s="118"/>
      <c r="AB497" s="119"/>
      <c r="AC497" s="120"/>
      <c r="AE497" s="109" t="s">
        <v>3720</v>
      </c>
      <c r="AF497" s="110" t="s">
        <v>3588</v>
      </c>
      <c r="AG497" s="111" t="s">
        <v>3724</v>
      </c>
      <c r="AH497" s="112"/>
      <c r="AJ497" s="101" t="s">
        <v>3622</v>
      </c>
      <c r="AL497" s="68" t="str" cm="1">
        <f t="array" aca="1" ref="AL497" ca="1">IF(N497="-","",HYPERLINK("#'DM01-AV-CH'!"&amp;RIGHT(CELL("adresse",OFFSET('DM01-AV-CH'!$G$6,N497-1,0)),LEN(CELL("adresse",OFFSET('DM01-AV-CH'!$G$6,N497-1,0)))-FIND("!",CELL("adresse",OFFSET('DM01-AV-CH'!$G$6,N497-1,0)))),"Modell"))</f>
        <v>Modell</v>
      </c>
      <c r="AM497" s="96" t="str" cm="1">
        <f t="array" ref="AM497">IF($N497="-","",IF(INDEX('DM01-AV-CH'!$G$6:$G$2006,$N497)="","",INDEX('DM01-AV-CH'!$G$6:$G$2006,$N497)))</f>
        <v>Liegenschaften</v>
      </c>
      <c r="AN497" s="97" t="str" cm="1">
        <f t="array" ref="AN497">IF($N497="-","",IF(INDEX('DM01-AV-CH'!$H$6:$H$2006,$N497)="","",INDEX('DM01-AV-CH'!$H$6:$H$2006,$N497)))</f>
        <v>Grundstueck</v>
      </c>
      <c r="AO497" s="98" t="str" cm="1">
        <f t="array" ref="AO497">IF($N497="-","",IF(INDEX('DM01-AV-CH'!$I$6:$I$2006,$N497)="","",INDEX('DM01-AV-CH'!$I$6:$I$2006,$N497)))</f>
        <v>Gueltigkeit</v>
      </c>
    </row>
    <row r="498" spans="1:41" ht="71.25" x14ac:dyDescent="0.25">
      <c r="A498" s="201">
        <v>493</v>
      </c>
      <c r="B498" s="148" t="str" cm="1">
        <f t="array" ref="B498">IF(A498="","",INDEX(Korrelation!$E$4:$E$2004,A498))</f>
        <v>257</v>
      </c>
      <c r="C498" s="148">
        <f t="shared" si="70"/>
        <v>0</v>
      </c>
      <c r="D498" s="148">
        <f t="shared" si="71"/>
        <v>0</v>
      </c>
      <c r="E498" s="148">
        <f t="shared" si="72"/>
        <v>257</v>
      </c>
      <c r="F498" s="148" t="str">
        <f t="shared" si="73"/>
        <v/>
      </c>
      <c r="G498" s="148" t="str">
        <f t="shared" si="74"/>
        <v/>
      </c>
      <c r="H498" s="148" t="str" cm="1">
        <f t="array" ref="H498">IF(A498="","",INDEX(Korrelation!$F$4:$F$2004,A498))</f>
        <v>-</v>
      </c>
      <c r="I498" s="148">
        <f t="shared" si="75"/>
        <v>0</v>
      </c>
      <c r="J498" s="148">
        <f t="shared" si="76"/>
        <v>0</v>
      </c>
      <c r="K498" s="148" t="str">
        <f t="shared" si="77"/>
        <v/>
      </c>
      <c r="L498" s="148" t="str">
        <f t="shared" si="78"/>
        <v/>
      </c>
      <c r="M498" s="148" t="str">
        <f t="shared" si="79"/>
        <v/>
      </c>
      <c r="N498" s="148" cm="1">
        <f t="array" ref="N498">IF(A498="","",INDEX(Korrelation!$G$4:$G$2004,A498))</f>
        <v>475</v>
      </c>
      <c r="O498" s="148"/>
      <c r="P498" s="68" t="str" cm="1">
        <f t="array" aca="1" ref="P498" ca="1">IF(E498="",IF(K498="","",HYPERLINK("#DMAV_Dienste!"&amp;RIGHT(CELL("adresse",OFFSET(DMAV_Dienste!$E$6,K498-1,0)),LEN(CELL("adresse",OFFSET(DMAV_Dienste!$E$6,K498-1,0)))-FIND("!",CELL("adresse",OFFSET(DMAV_Dienste!$E$6,K498-1,0)))),"Dienst")),HYPERLINK("#DMAV_Modell!"&amp;RIGHT(CELL("adresse",OFFSET(DMAV_Modell!$G$6,E498-1,0)),LEN(CELL("adresse",OFFSET(DMAV_Modell!$G$6,E498-1,0)))-FIND("!",CELL("adresse",OFFSET(DMAV_Modell!$G$6,E498-1,0)))),"Modell"))</f>
        <v>Modell</v>
      </c>
      <c r="Q498" s="85" t="str" cm="1">
        <f t="array" ref="Q498">IF(E498="",IF(K498="","",IF(INDEX(DMAV_Dienste!$H$6:$H$2006,K498)="","",INDEX(DMAV_Dienste!$H$6:$H$2006,K498))),IF(INDEX(DMAV_Modell!$J$6:$J$2006,E498)="","",INDEX(DMAV_Modell!$J$6:$J$2006,E498)))</f>
        <v>CLASS</v>
      </c>
      <c r="R498" s="86" t="str" cm="1">
        <f t="array" ref="R498">IF(E498="",IF(K498="","",IF(INDEX(DMAV_Dienste!$G$6:$G$2006,K498)="","",INDEX(DMAV_Dienste!$G$6:$G$2006,K498))),IF(INDEX(DMAV_Modell!$I$6:$I$2006,E498)="","",INDEX(DMAV_Modell!$I$6:$I$2006,E498)))</f>
        <v>Grundstuecke</v>
      </c>
      <c r="S498" s="86" t="str" cm="1">
        <f t="array" ref="S498">IF(E498="",IF(K498="","",IF(INDEX(DMAV_Dienste!$I$6:$I$2006,K498)="","",INDEX(DMAV_Dienste!$I$6:$I$2006,K498))),IF(INDEX(DMAV_Modell!$K$6:$K$2006,E498)="","",INDEX(DMAV_Modell!$K$6:$K$2006,E498)))</f>
        <v>Grundstueck</v>
      </c>
      <c r="T498" s="86" t="str" cm="1">
        <f t="array" ref="T498">IF(E498="",IF(K498="","",IF(INDEX(DMAV_Dienste!$L$6:$L$2006,K498)="","",INDEX(DMAV_Dienste!$L$6:$L$2006,K498))),IF(INDEX(DMAV_Modell!$N$6:$N$2006,E498)="","",INDEX(DMAV_Modell!$N$6:$N$2006,E498)))</f>
        <v>IstVollstaendig</v>
      </c>
      <c r="U498" s="87" t="str" cm="1">
        <f t="array" aca="1" ref="U498" ca="1">IF(AND(F498="",L498=""),"",HYPERLINK("#"&amp;RIGHT(CELL("dateiname"),LEN(CELL("dateiname"))-FIND("]",CELL("dateiname")))&amp;"!"&amp;CELL("adresse",OFFSET($F$6,MATCH(IF(F498="",L498,F498),$E$6:$E$2000,0)-1,4)),"STRUCT"))</f>
        <v/>
      </c>
      <c r="V498" s="88" t="str" cm="1">
        <f t="array" aca="1" ref="V498" ca="1">IF(AND(G498="",M498=""),"",HYPERLINK("#"&amp;RIGHT(CELL("dateiname"),LEN(CELL("dateiname"))-FIND("]",CELL("dateiname")))&amp;"!"&amp;CELL("adresse",OFFSET($G$6,MATCH(IF(G498="",M498,G498),$E$6:$E$2000,0)-1,3)),"SUBSTRUCT"))</f>
        <v/>
      </c>
      <c r="X498" s="104"/>
      <c r="Z498" s="117"/>
      <c r="AA498" s="118"/>
      <c r="AB498" s="119"/>
      <c r="AC498" s="120"/>
      <c r="AE498" s="109" t="s">
        <v>3720</v>
      </c>
      <c r="AF498" s="110" t="s">
        <v>3588</v>
      </c>
      <c r="AG498" s="111" t="s">
        <v>3725</v>
      </c>
      <c r="AH498" s="112"/>
      <c r="AJ498" s="101" t="s">
        <v>3623</v>
      </c>
      <c r="AL498" s="68" t="str" cm="1">
        <f t="array" aca="1" ref="AL498" ca="1">IF(N498="-","",HYPERLINK("#'DM01-AV-CH'!"&amp;RIGHT(CELL("adresse",OFFSET('DM01-AV-CH'!$G$6,N498-1,0)),LEN(CELL("adresse",OFFSET('DM01-AV-CH'!$G$6,N498-1,0)))-FIND("!",CELL("adresse",OFFSET('DM01-AV-CH'!$G$6,N498-1,0)))),"Modell"))</f>
        <v>Modell</v>
      </c>
      <c r="AM498" s="96" t="str" cm="1">
        <f t="array" ref="AM498">IF($N498="-","",IF(INDEX('DM01-AV-CH'!$G$6:$G$2006,$N498)="","",INDEX('DM01-AV-CH'!$G$6:$G$2006,$N498)))</f>
        <v>Liegenschaften</v>
      </c>
      <c r="AN498" s="97" t="str" cm="1">
        <f t="array" ref="AN498">IF($N498="-","",IF(INDEX('DM01-AV-CH'!$H$6:$H$2006,$N498)="","",INDEX('DM01-AV-CH'!$H$6:$H$2006,$N498)))</f>
        <v>Grundstueck</v>
      </c>
      <c r="AO498" s="98" t="str" cm="1">
        <f t="array" ref="AO498">IF($N498="-","",IF(INDEX('DM01-AV-CH'!$I$6:$I$2006,$N498)="","",INDEX('DM01-AV-CH'!$I$6:$I$2006,$N498)))</f>
        <v>Vollstaendigkeit</v>
      </c>
    </row>
    <row r="499" spans="1:41" ht="71.25" x14ac:dyDescent="0.25">
      <c r="A499" s="201">
        <v>494</v>
      </c>
      <c r="B499" s="148" t="str" cm="1">
        <f t="array" ref="B499">IF(A499="","",INDEX(Korrelation!$E$4:$E$2004,A499))</f>
        <v>258</v>
      </c>
      <c r="C499" s="148">
        <f t="shared" si="70"/>
        <v>0</v>
      </c>
      <c r="D499" s="148">
        <f t="shared" si="71"/>
        <v>0</v>
      </c>
      <c r="E499" s="148">
        <f t="shared" si="72"/>
        <v>258</v>
      </c>
      <c r="F499" s="148" t="str">
        <f t="shared" si="73"/>
        <v/>
      </c>
      <c r="G499" s="148" t="str">
        <f t="shared" si="74"/>
        <v/>
      </c>
      <c r="H499" s="148" t="str" cm="1">
        <f t="array" ref="H499">IF(A499="","",INDEX(Korrelation!$F$4:$F$2004,A499))</f>
        <v>-</v>
      </c>
      <c r="I499" s="148">
        <f t="shared" si="75"/>
        <v>0</v>
      </c>
      <c r="J499" s="148">
        <f t="shared" si="76"/>
        <v>0</v>
      </c>
      <c r="K499" s="148" t="str">
        <f t="shared" si="77"/>
        <v/>
      </c>
      <c r="L499" s="148" t="str">
        <f t="shared" si="78"/>
        <v/>
      </c>
      <c r="M499" s="148" t="str">
        <f t="shared" si="79"/>
        <v/>
      </c>
      <c r="N499" s="148" cm="1">
        <f t="array" ref="N499">IF(A499="","",INDEX(Korrelation!$G$4:$G$2004,A499))</f>
        <v>476</v>
      </c>
      <c r="O499" s="148"/>
      <c r="P499" s="68" t="str" cm="1">
        <f t="array" aca="1" ref="P499" ca="1">IF(E499="",IF(K499="","",HYPERLINK("#DMAV_Dienste!"&amp;RIGHT(CELL("adresse",OFFSET(DMAV_Dienste!$E$6,K499-1,0)),LEN(CELL("adresse",OFFSET(DMAV_Dienste!$E$6,K499-1,0)))-FIND("!",CELL("adresse",OFFSET(DMAV_Dienste!$E$6,K499-1,0)))),"Dienst")),HYPERLINK("#DMAV_Modell!"&amp;RIGHT(CELL("adresse",OFFSET(DMAV_Modell!$G$6,E499-1,0)),LEN(CELL("adresse",OFFSET(DMAV_Modell!$G$6,E499-1,0)))-FIND("!",CELL("adresse",OFFSET(DMAV_Modell!$G$6,E499-1,0)))),"Modell"))</f>
        <v>Modell</v>
      </c>
      <c r="Q499" s="85" t="str" cm="1">
        <f t="array" ref="Q499">IF(E499="",IF(K499="","",IF(INDEX(DMAV_Dienste!$H$6:$H$2006,K499)="","",INDEX(DMAV_Dienste!$H$6:$H$2006,K499))),IF(INDEX(DMAV_Modell!$J$6:$J$2006,E499)="","",INDEX(DMAV_Modell!$J$6:$J$2006,E499)))</f>
        <v>CLASS</v>
      </c>
      <c r="R499" s="86" t="str" cm="1">
        <f t="array" ref="R499">IF(E499="",IF(K499="","",IF(INDEX(DMAV_Dienste!$G$6:$G$2006,K499)="","",INDEX(DMAV_Dienste!$G$6:$G$2006,K499))),IF(INDEX(DMAV_Modell!$I$6:$I$2006,E499)="","",INDEX(DMAV_Modell!$I$6:$I$2006,E499)))</f>
        <v>Grundstuecke</v>
      </c>
      <c r="S499" s="86" t="str" cm="1">
        <f t="array" ref="S499">IF(E499="",IF(K499="","",IF(INDEX(DMAV_Dienste!$I$6:$I$2006,K499)="","",INDEX(DMAV_Dienste!$I$6:$I$2006,K499))),IF(INDEX(DMAV_Modell!$K$6:$K$2006,E499)="","",INDEX(DMAV_Modell!$K$6:$K$2006,E499)))</f>
        <v>Grundstueck</v>
      </c>
      <c r="T499" s="86" t="str" cm="1">
        <f t="array" ref="T499">IF(E499="",IF(K499="","",IF(INDEX(DMAV_Dienste!$L$6:$L$2006,K499)="","",INDEX(DMAV_Dienste!$L$6:$L$2006,K499))),IF(INDEX(DMAV_Modell!$N$6:$N$2006,E499)="","",INDEX(DMAV_Modell!$N$6:$N$2006,E499)))</f>
        <v>Grundstuecksart</v>
      </c>
      <c r="U499" s="87" t="str" cm="1">
        <f t="array" aca="1" ref="U499" ca="1">IF(AND(F499="",L499=""),"",HYPERLINK("#"&amp;RIGHT(CELL("dateiname"),LEN(CELL("dateiname"))-FIND("]",CELL("dateiname")))&amp;"!"&amp;CELL("adresse",OFFSET($F$6,MATCH(IF(F499="",L499,F499),$E$6:$E$2000,0)-1,4)),"STRUCT"))</f>
        <v/>
      </c>
      <c r="V499" s="88" t="str" cm="1">
        <f t="array" aca="1" ref="V499" ca="1">IF(AND(G499="",M499=""),"",HYPERLINK("#"&amp;RIGHT(CELL("dateiname"),LEN(CELL("dateiname"))-FIND("]",CELL("dateiname")))&amp;"!"&amp;CELL("adresse",OFFSET($G$6,MATCH(IF(G499="",M499,G499),$E$6:$E$2000,0)-1,3)),"SUBSTRUCT"))</f>
        <v/>
      </c>
      <c r="X499" s="104"/>
      <c r="Z499" s="117"/>
      <c r="AA499" s="118"/>
      <c r="AB499" s="119"/>
      <c r="AC499" s="120"/>
      <c r="AE499" s="109" t="s">
        <v>3720</v>
      </c>
      <c r="AF499" s="110" t="s">
        <v>3588</v>
      </c>
      <c r="AG499" s="111" t="s">
        <v>3930</v>
      </c>
      <c r="AH499" s="112"/>
      <c r="AJ499" s="101"/>
      <c r="AL499" s="68" t="str" cm="1">
        <f t="array" aca="1" ref="AL499" ca="1">IF(N499="-","",HYPERLINK("#'DM01-AV-CH'!"&amp;RIGHT(CELL("adresse",OFFSET('DM01-AV-CH'!$G$6,N499-1,0)),LEN(CELL("adresse",OFFSET('DM01-AV-CH'!$G$6,N499-1,0)))-FIND("!",CELL("adresse",OFFSET('DM01-AV-CH'!$G$6,N499-1,0)))),"Modell"))</f>
        <v>Modell</v>
      </c>
      <c r="AM499" s="96" t="str" cm="1">
        <f t="array" ref="AM499">IF($N499="-","",IF(INDEX('DM01-AV-CH'!$G$6:$G$2006,$N499)="","",INDEX('DM01-AV-CH'!$G$6:$G$2006,$N499)))</f>
        <v>Liegenschaften</v>
      </c>
      <c r="AN499" s="97" t="str" cm="1">
        <f t="array" ref="AN499">IF($N499="-","",IF(INDEX('DM01-AV-CH'!$H$6:$H$2006,$N499)="","",INDEX('DM01-AV-CH'!$H$6:$H$2006,$N499)))</f>
        <v>Grundstueck</v>
      </c>
      <c r="AO499" s="98" t="str" cm="1">
        <f t="array" ref="AO499">IF($N499="-","",IF(INDEX('DM01-AV-CH'!$I$6:$I$2006,$N499)="","",INDEX('DM01-AV-CH'!$I$6:$I$2006,$N499)))</f>
        <v>Art</v>
      </c>
    </row>
    <row r="500" spans="1:41" x14ac:dyDescent="0.25">
      <c r="A500" s="201">
        <v>495</v>
      </c>
      <c r="B500" s="148" t="str" cm="1">
        <f t="array" ref="B500">IF(A500="","",INDEX(Korrelation!$E$4:$E$2004,A500))</f>
        <v>259.26</v>
      </c>
      <c r="C500" s="148">
        <f t="shared" si="70"/>
        <v>4</v>
      </c>
      <c r="D500" s="148">
        <f t="shared" si="71"/>
        <v>0</v>
      </c>
      <c r="E500" s="148">
        <f t="shared" si="72"/>
        <v>259</v>
      </c>
      <c r="F500" s="148">
        <f t="shared" si="73"/>
        <v>26</v>
      </c>
      <c r="G500" s="148" t="str">
        <f t="shared" si="74"/>
        <v/>
      </c>
      <c r="H500" s="148" t="str" cm="1">
        <f t="array" ref="H500">IF(A500="","",INDEX(Korrelation!$F$4:$F$2004,A500))</f>
        <v>-</v>
      </c>
      <c r="I500" s="148">
        <f t="shared" si="75"/>
        <v>0</v>
      </c>
      <c r="J500" s="148">
        <f t="shared" si="76"/>
        <v>0</v>
      </c>
      <c r="K500" s="148" t="str">
        <f t="shared" si="77"/>
        <v/>
      </c>
      <c r="L500" s="148" t="str">
        <f t="shared" si="78"/>
        <v/>
      </c>
      <c r="M500" s="148" t="str">
        <f t="shared" si="79"/>
        <v/>
      </c>
      <c r="N500" s="148" t="str" cm="1">
        <f t="array" ref="N500">IF(A500="","",INDEX(Korrelation!$G$4:$G$2004,A500))</f>
        <v>-</v>
      </c>
      <c r="O500" s="148"/>
      <c r="P500" s="68" t="str" cm="1">
        <f t="array" aca="1" ref="P500" ca="1">IF(E500="",IF(K500="","",HYPERLINK("#DMAV_Dienste!"&amp;RIGHT(CELL("adresse",OFFSET(DMAV_Dienste!$E$6,K500-1,0)),LEN(CELL("adresse",OFFSET(DMAV_Dienste!$E$6,K500-1,0)))-FIND("!",CELL("adresse",OFFSET(DMAV_Dienste!$E$6,K500-1,0)))),"Dienst")),HYPERLINK("#DMAV_Modell!"&amp;RIGHT(CELL("adresse",OFFSET(DMAV_Modell!$G$6,E500-1,0)),LEN(CELL("adresse",OFFSET(DMAV_Modell!$G$6,E500-1,0)))-FIND("!",CELL("adresse",OFFSET(DMAV_Modell!$G$6,E500-1,0)))),"Modell"))</f>
        <v>Modell</v>
      </c>
      <c r="Q500" s="85" t="str" cm="1">
        <f t="array" ref="Q500">IF(E500="",IF(K500="","",IF(INDEX(DMAV_Dienste!$H$6:$H$2006,K500)="","",INDEX(DMAV_Dienste!$H$6:$H$2006,K500))),IF(INDEX(DMAV_Modell!$J$6:$J$2006,E500)="","",INDEX(DMAV_Modell!$J$6:$J$2006,E500)))</f>
        <v>CLASS</v>
      </c>
      <c r="R500" s="86" t="str" cm="1">
        <f t="array" ref="R500">IF(E500="",IF(K500="","",IF(INDEX(DMAV_Dienste!$G$6:$G$2006,K500)="","",INDEX(DMAV_Dienste!$G$6:$G$2006,K500))),IF(INDEX(DMAV_Modell!$I$6:$I$2006,E500)="","",INDEX(DMAV_Modell!$I$6:$I$2006,E500)))</f>
        <v>Grundstuecke</v>
      </c>
      <c r="S500" s="86" t="str" cm="1">
        <f t="array" ref="S500">IF(E500="",IF(K500="","",IF(INDEX(DMAV_Dienste!$I$6:$I$2006,K500)="","",INDEX(DMAV_Dienste!$I$6:$I$2006,K500))),IF(INDEX(DMAV_Modell!$K$6:$K$2006,E500)="","",INDEX(DMAV_Modell!$K$6:$K$2006,E500)))</f>
        <v>Grundstueck</v>
      </c>
      <c r="T500" s="86" t="str" cm="1">
        <f t="array" ref="T500">IF(E500="",IF(K500="","",IF(INDEX(DMAV_Dienste!$L$6:$L$2006,K500)="","",INDEX(DMAV_Dienste!$L$6:$L$2006,K500))),IF(INDEX(DMAV_Modell!$N$6:$N$2006,E500)="","",INDEX(DMAV_Modell!$N$6:$N$2006,E500)))</f>
        <v>Textposition</v>
      </c>
      <c r="U500" s="87" t="str" cm="1">
        <f t="array" aca="1" ref="U500" ca="1">IF(AND(F500="",L500=""),"",HYPERLINK("#"&amp;RIGHT(CELL("dateiname"),LEN(CELL("dateiname"))-FIND("]",CELL("dateiname")))&amp;"!"&amp;CELL("adresse",OFFSET($F$6,MATCH(IF(F500="",L500,F500),$E$6:$E$2000,0)-1,4)),"STRUCT"))</f>
        <v>STRUCT</v>
      </c>
      <c r="V500" s="88" t="str" cm="1">
        <f t="array" aca="1" ref="V500" ca="1">IF(AND(G500="",M500=""),"",HYPERLINK("#"&amp;RIGHT(CELL("dateiname"),LEN(CELL("dateiname"))-FIND("]",CELL("dateiname")))&amp;"!"&amp;CELL("adresse",OFFSET($G$6,MATCH(IF(G500="",M500,G500),$E$6:$E$2000,0)-1,3)),"SUBSTRUCT"))</f>
        <v/>
      </c>
      <c r="X500" s="104"/>
      <c r="Z500" s="117"/>
      <c r="AA500" s="118"/>
      <c r="AB500" s="119"/>
      <c r="AC500" s="120"/>
      <c r="AE500" s="109"/>
      <c r="AF500" s="110"/>
      <c r="AG500" s="111"/>
      <c r="AH500" s="112"/>
      <c r="AJ500" s="101"/>
      <c r="AL500" s="68" t="str" cm="1">
        <f t="array" aca="1" ref="AL500" ca="1">IF(N500="-","",HYPERLINK("#'DM01-AV-CH'!"&amp;RIGHT(CELL("adresse",OFFSET('DM01-AV-CH'!$G$6,N500-1,0)),LEN(CELL("adresse",OFFSET('DM01-AV-CH'!$G$6,N500-1,0)))-FIND("!",CELL("adresse",OFFSET('DM01-AV-CH'!$G$6,N500-1,0)))),"Modell"))</f>
        <v/>
      </c>
      <c r="AM500" s="96" t="str" cm="1">
        <f t="array" ref="AM500">IF($N500="-","",IF(INDEX('DM01-AV-CH'!$G$6:$G$2006,$N500)="","",INDEX('DM01-AV-CH'!$G$6:$G$2006,$N500)))</f>
        <v/>
      </c>
      <c r="AN500" s="97" t="str" cm="1">
        <f t="array" ref="AN500">IF($N500="-","",IF(INDEX('DM01-AV-CH'!$H$6:$H$2006,$N500)="","",INDEX('DM01-AV-CH'!$H$6:$H$2006,$N500)))</f>
        <v/>
      </c>
      <c r="AO500" s="98" t="str" cm="1">
        <f t="array" ref="AO500">IF($N500="-","",IF(INDEX('DM01-AV-CH'!$I$6:$I$2006,$N500)="","",INDEX('DM01-AV-CH'!$I$6:$I$2006,$N500)))</f>
        <v/>
      </c>
    </row>
    <row r="501" spans="1:41" x14ac:dyDescent="0.25">
      <c r="A501" s="201">
        <v>496</v>
      </c>
      <c r="B501" s="148" t="str" cm="1">
        <f t="array" ref="B501">IF(A501="","",INDEX(Korrelation!$E$4:$E$2004,A501))</f>
        <v>260</v>
      </c>
      <c r="C501" s="148">
        <f t="shared" si="70"/>
        <v>0</v>
      </c>
      <c r="D501" s="148">
        <f t="shared" si="71"/>
        <v>0</v>
      </c>
      <c r="E501" s="148">
        <f t="shared" si="72"/>
        <v>260</v>
      </c>
      <c r="F501" s="148" t="str">
        <f t="shared" si="73"/>
        <v/>
      </c>
      <c r="G501" s="148" t="str">
        <f t="shared" si="74"/>
        <v/>
      </c>
      <c r="H501" s="148" t="str" cm="1">
        <f t="array" ref="H501">IF(A501="","",INDEX(Korrelation!$F$4:$F$2004,A501))</f>
        <v>-</v>
      </c>
      <c r="I501" s="148">
        <f t="shared" si="75"/>
        <v>0</v>
      </c>
      <c r="J501" s="148">
        <f t="shared" si="76"/>
        <v>0</v>
      </c>
      <c r="K501" s="148" t="str">
        <f t="shared" si="77"/>
        <v/>
      </c>
      <c r="L501" s="148" t="str">
        <f t="shared" si="78"/>
        <v/>
      </c>
      <c r="M501" s="148" t="str">
        <f t="shared" si="79"/>
        <v/>
      </c>
      <c r="N501" s="148" t="str" cm="1">
        <f t="array" ref="N501">IF(A501="","",INDEX(Korrelation!$G$4:$G$2004,A501))</f>
        <v>-</v>
      </c>
      <c r="O501" s="148"/>
      <c r="P501" s="68" t="str" cm="1">
        <f t="array" aca="1" ref="P501" ca="1">IF(E501="",IF(K501="","",HYPERLINK("#DMAV_Dienste!"&amp;RIGHT(CELL("adresse",OFFSET(DMAV_Dienste!$E$6,K501-1,0)),LEN(CELL("adresse",OFFSET(DMAV_Dienste!$E$6,K501-1,0)))-FIND("!",CELL("adresse",OFFSET(DMAV_Dienste!$E$6,K501-1,0)))),"Dienst")),HYPERLINK("#DMAV_Modell!"&amp;RIGHT(CELL("adresse",OFFSET(DMAV_Modell!$G$6,E501-1,0)),LEN(CELL("adresse",OFFSET(DMAV_Modell!$G$6,E501-1,0)))-FIND("!",CELL("adresse",OFFSET(DMAV_Modell!$G$6,E501-1,0)))),"Modell"))</f>
        <v>Modell</v>
      </c>
      <c r="Q501" s="85" t="str" cm="1">
        <f t="array" ref="Q501">IF(E501="",IF(K501="","",IF(INDEX(DMAV_Dienste!$H$6:$H$2006,K501)="","",INDEX(DMAV_Dienste!$H$6:$H$2006,K501))),IF(INDEX(DMAV_Modell!$J$6:$J$2006,E501)="","",INDEX(DMAV_Modell!$J$6:$J$2006,E501)))</f>
        <v>CLASS</v>
      </c>
      <c r="R501" s="86" t="str" cm="1">
        <f t="array" ref="R501">IF(E501="",IF(K501="","",IF(INDEX(DMAV_Dienste!$G$6:$G$2006,K501)="","",INDEX(DMAV_Dienste!$G$6:$G$2006,K501))),IF(INDEX(DMAV_Modell!$I$6:$I$2006,E501)="","",INDEX(DMAV_Modell!$I$6:$I$2006,E501)))</f>
        <v>Grundstuecke</v>
      </c>
      <c r="S501" s="86" t="str" cm="1">
        <f t="array" ref="S501">IF(E501="",IF(K501="","",IF(INDEX(DMAV_Dienste!$I$6:$I$2006,K501)="","",INDEX(DMAV_Dienste!$I$6:$I$2006,K501))),IF(INDEX(DMAV_Modell!$K$6:$K$2006,E501)="","",INDEX(DMAV_Modell!$K$6:$K$2006,E501)))</f>
        <v>Grundstueck</v>
      </c>
      <c r="T501" s="86" t="str" cm="1">
        <f t="array" ref="T501">IF(E501="",IF(K501="","",IF(INDEX(DMAV_Dienste!$L$6:$L$2006,K501)="","",INDEX(DMAV_Dienste!$L$6:$L$2006,K501))),IF(INDEX(DMAV_Modell!$N$6:$N$2006,E501)="","",INDEX(DMAV_Modell!$N$6:$N$2006,E501)))</f>
        <v>Fiktiv</v>
      </c>
      <c r="U501" s="87" t="str" cm="1">
        <f t="array" aca="1" ref="U501" ca="1">IF(AND(F501="",L501=""),"",HYPERLINK("#"&amp;RIGHT(CELL("dateiname"),LEN(CELL("dateiname"))-FIND("]",CELL("dateiname")))&amp;"!"&amp;CELL("adresse",OFFSET($F$6,MATCH(IF(F501="",L501,F501),$E$6:$E$2000,0)-1,4)),"STRUCT"))</f>
        <v/>
      </c>
      <c r="V501" s="88" t="str" cm="1">
        <f t="array" aca="1" ref="V501" ca="1">IF(AND(G501="",M501=""),"",HYPERLINK("#"&amp;RIGHT(CELL("dateiname"),LEN(CELL("dateiname"))-FIND("]",CELL("dateiname")))&amp;"!"&amp;CELL("adresse",OFFSET($G$6,MATCH(IF(G501="",M501,G501),$E$6:$E$2000,0)-1,3)),"SUBSTRUCT"))</f>
        <v/>
      </c>
      <c r="X501" s="104" t="s">
        <v>3726</v>
      </c>
      <c r="Z501" s="117"/>
      <c r="AA501" s="118"/>
      <c r="AB501" s="119"/>
      <c r="AC501" s="120"/>
      <c r="AE501" s="109"/>
      <c r="AF501" s="110"/>
      <c r="AG501" s="111"/>
      <c r="AH501" s="112"/>
      <c r="AJ501" s="101"/>
      <c r="AL501" s="68" t="str" cm="1">
        <f t="array" aca="1" ref="AL501" ca="1">IF(N501="-","",HYPERLINK("#'DM01-AV-CH'!"&amp;RIGHT(CELL("adresse",OFFSET('DM01-AV-CH'!$G$6,N501-1,0)),LEN(CELL("adresse",OFFSET('DM01-AV-CH'!$G$6,N501-1,0)))-FIND("!",CELL("adresse",OFFSET('DM01-AV-CH'!$G$6,N501-1,0)))),"Modell"))</f>
        <v/>
      </c>
      <c r="AM501" s="96" t="str" cm="1">
        <f t="array" ref="AM501">IF($N501="-","",IF(INDEX('DM01-AV-CH'!$G$6:$G$2006,$N501)="","",INDEX('DM01-AV-CH'!$G$6:$G$2006,$N501)))</f>
        <v/>
      </c>
      <c r="AN501" s="97" t="str" cm="1">
        <f t="array" ref="AN501">IF($N501="-","",IF(INDEX('DM01-AV-CH'!$H$6:$H$2006,$N501)="","",INDEX('DM01-AV-CH'!$H$6:$H$2006,$N501)))</f>
        <v/>
      </c>
      <c r="AO501" s="98" t="str" cm="1">
        <f t="array" ref="AO501">IF($N501="-","",IF(INDEX('DM01-AV-CH'!$I$6:$I$2006,$N501)="","",INDEX('DM01-AV-CH'!$I$6:$I$2006,$N501)))</f>
        <v/>
      </c>
    </row>
    <row r="502" spans="1:41" ht="71.25" x14ac:dyDescent="0.25">
      <c r="A502" s="201">
        <v>497</v>
      </c>
      <c r="B502" s="148" t="str" cm="1">
        <f t="array" ref="B502">IF(A502="","",INDEX(Korrelation!$E$4:$E$2004,A502))</f>
        <v>261</v>
      </c>
      <c r="C502" s="148">
        <f t="shared" si="70"/>
        <v>0</v>
      </c>
      <c r="D502" s="148">
        <f t="shared" si="71"/>
        <v>0</v>
      </c>
      <c r="E502" s="148">
        <f t="shared" si="72"/>
        <v>261</v>
      </c>
      <c r="F502" s="148" t="str">
        <f t="shared" si="73"/>
        <v/>
      </c>
      <c r="G502" s="148" t="str">
        <f t="shared" si="74"/>
        <v/>
      </c>
      <c r="H502" s="148" t="str" cm="1">
        <f t="array" ref="H502">IF(A502="","",INDEX(Korrelation!$F$4:$F$2004,A502))</f>
        <v>-</v>
      </c>
      <c r="I502" s="148">
        <f t="shared" si="75"/>
        <v>0</v>
      </c>
      <c r="J502" s="148">
        <f t="shared" si="76"/>
        <v>0</v>
      </c>
      <c r="K502" s="148" t="str">
        <f t="shared" si="77"/>
        <v/>
      </c>
      <c r="L502" s="148" t="str">
        <f t="shared" si="78"/>
        <v/>
      </c>
      <c r="M502" s="148" t="str">
        <f t="shared" si="79"/>
        <v/>
      </c>
      <c r="N502" s="148" cm="1">
        <f t="array" ref="N502">IF(A502="","",INDEX(Korrelation!$G$4:$G$2004,A502))</f>
        <v>477</v>
      </c>
      <c r="O502" s="148"/>
      <c r="P502" s="68" t="str" cm="1">
        <f t="array" aca="1" ref="P502" ca="1">IF(E502="",IF(K502="","",HYPERLINK("#DMAV_Dienste!"&amp;RIGHT(CELL("adresse",OFFSET(DMAV_Dienste!$E$6,K502-1,0)),LEN(CELL("adresse",OFFSET(DMAV_Dienste!$E$6,K502-1,0)))-FIND("!",CELL("adresse",OFFSET(DMAV_Dienste!$E$6,K502-1,0)))),"Dienst")),HYPERLINK("#DMAV_Modell!"&amp;RIGHT(CELL("adresse",OFFSET(DMAV_Modell!$G$6,E502-1,0)),LEN(CELL("adresse",OFFSET(DMAV_Modell!$G$6,E502-1,0)))-FIND("!",CELL("adresse",OFFSET(DMAV_Modell!$G$6,E502-1,0)))),"Modell"))</f>
        <v>Modell</v>
      </c>
      <c r="Q502" s="85" t="str" cm="1">
        <f t="array" ref="Q502">IF(E502="",IF(K502="","",IF(INDEX(DMAV_Dienste!$H$6:$H$2006,K502)="","",INDEX(DMAV_Dienste!$H$6:$H$2006,K502))),IF(INDEX(DMAV_Modell!$J$6:$J$2006,E502)="","",INDEX(DMAV_Modell!$J$6:$J$2006,E502)))</f>
        <v>CLASS</v>
      </c>
      <c r="R502" s="86" t="str" cm="1">
        <f t="array" ref="R502">IF(E502="",IF(K502="","",IF(INDEX(DMAV_Dienste!$G$6:$G$2006,K502)="","",INDEX(DMAV_Dienste!$G$6:$G$2006,K502))),IF(INDEX(DMAV_Modell!$I$6:$I$2006,E502)="","",INDEX(DMAV_Modell!$I$6:$I$2006,E502)))</f>
        <v>Grundstuecke</v>
      </c>
      <c r="S502" s="86" t="str" cm="1">
        <f t="array" ref="S502">IF(E502="",IF(K502="","",IF(INDEX(DMAV_Dienste!$I$6:$I$2006,K502)="","",INDEX(DMAV_Dienste!$I$6:$I$2006,K502))),IF(INDEX(DMAV_Modell!$K$6:$K$2006,E502)="","",INDEX(DMAV_Modell!$K$6:$K$2006,E502)))</f>
        <v>Grundstueck</v>
      </c>
      <c r="T502" s="86" t="str" cm="1">
        <f t="array" ref="T502">IF(E502="",IF(K502="","",IF(INDEX(DMAV_Dienste!$L$6:$L$2006,K502)="","",INDEX(DMAV_Dienste!$L$6:$L$2006,K502))),IF(INDEX(DMAV_Modell!$N$6:$N$2006,E502)="","",INDEX(DMAV_Modell!$N$6:$N$2006,E502)))</f>
        <v>Gesamtflaechenmass</v>
      </c>
      <c r="U502" s="87" t="str" cm="1">
        <f t="array" aca="1" ref="U502" ca="1">IF(AND(F502="",L502=""),"",HYPERLINK("#"&amp;RIGHT(CELL("dateiname"),LEN(CELL("dateiname"))-FIND("]",CELL("dateiname")))&amp;"!"&amp;CELL("adresse",OFFSET($F$6,MATCH(IF(F502="",L502,F502),$E$6:$E$2000,0)-1,4)),"STRUCT"))</f>
        <v/>
      </c>
      <c r="V502" s="88" t="str" cm="1">
        <f t="array" aca="1" ref="V502" ca="1">IF(AND(G502="",M502=""),"",HYPERLINK("#"&amp;RIGHT(CELL("dateiname"),LEN(CELL("dateiname"))-FIND("]",CELL("dateiname")))&amp;"!"&amp;CELL("adresse",OFFSET($G$6,MATCH(IF(G502="",M502,G502),$E$6:$E$2000,0)-1,3)),"SUBSTRUCT"))</f>
        <v/>
      </c>
      <c r="X502" s="104"/>
      <c r="Z502" s="117"/>
      <c r="AA502" s="118"/>
      <c r="AB502" s="119"/>
      <c r="AC502" s="120"/>
      <c r="AE502" s="109" t="s">
        <v>3720</v>
      </c>
      <c r="AF502" s="110" t="s">
        <v>3588</v>
      </c>
      <c r="AG502" s="111" t="s">
        <v>3727</v>
      </c>
      <c r="AH502" s="112"/>
      <c r="AJ502" s="101"/>
      <c r="AL502" s="68" t="str" cm="1">
        <f t="array" aca="1" ref="AL502" ca="1">IF(N502="-","",HYPERLINK("#'DM01-AV-CH'!"&amp;RIGHT(CELL("adresse",OFFSET('DM01-AV-CH'!$G$6,N502-1,0)),LEN(CELL("adresse",OFFSET('DM01-AV-CH'!$G$6,N502-1,0)))-FIND("!",CELL("adresse",OFFSET('DM01-AV-CH'!$G$6,N502-1,0)))),"Modell"))</f>
        <v>Modell</v>
      </c>
      <c r="AM502" s="96" t="str" cm="1">
        <f t="array" ref="AM502">IF($N502="-","",IF(INDEX('DM01-AV-CH'!$G$6:$G$2006,$N502)="","",INDEX('DM01-AV-CH'!$G$6:$G$2006,$N502)))</f>
        <v>Liegenschaften</v>
      </c>
      <c r="AN502" s="97" t="str" cm="1">
        <f t="array" ref="AN502">IF($N502="-","",IF(INDEX('DM01-AV-CH'!$H$6:$H$2006,$N502)="","",INDEX('DM01-AV-CH'!$H$6:$H$2006,$N502)))</f>
        <v>Grundstueck</v>
      </c>
      <c r="AO502" s="98" t="str" cm="1">
        <f t="array" ref="AO502">IF($N502="-","",IF(INDEX('DM01-AV-CH'!$I$6:$I$2006,$N502)="","",INDEX('DM01-AV-CH'!$I$6:$I$2006,$N502)))</f>
        <v>GesamteFlaechenmass</v>
      </c>
    </row>
    <row r="503" spans="1:41" x14ac:dyDescent="0.25">
      <c r="A503" s="201">
        <v>498</v>
      </c>
      <c r="B503" s="148" t="str" cm="1">
        <f t="array" ref="B503">IF(A503="","",INDEX(Korrelation!$E$4:$E$2004,A503))</f>
        <v>262</v>
      </c>
      <c r="C503" s="148">
        <f t="shared" si="70"/>
        <v>0</v>
      </c>
      <c r="D503" s="148">
        <f t="shared" si="71"/>
        <v>0</v>
      </c>
      <c r="E503" s="148">
        <f t="shared" si="72"/>
        <v>262</v>
      </c>
      <c r="F503" s="148" t="str">
        <f t="shared" si="73"/>
        <v/>
      </c>
      <c r="G503" s="148" t="str">
        <f t="shared" si="74"/>
        <v/>
      </c>
      <c r="H503" s="148" t="str" cm="1">
        <f t="array" ref="H503">IF(A503="","",INDEX(Korrelation!$F$4:$F$2004,A503))</f>
        <v>-</v>
      </c>
      <c r="I503" s="148">
        <f t="shared" si="75"/>
        <v>0</v>
      </c>
      <c r="J503" s="148">
        <f t="shared" si="76"/>
        <v>0</v>
      </c>
      <c r="K503" s="148" t="str">
        <f t="shared" si="77"/>
        <v/>
      </c>
      <c r="L503" s="148" t="str">
        <f t="shared" si="78"/>
        <v/>
      </c>
      <c r="M503" s="148" t="str">
        <f t="shared" si="79"/>
        <v/>
      </c>
      <c r="N503" s="148" t="str" cm="1">
        <f t="array" ref="N503">IF(A503="","",INDEX(Korrelation!$G$4:$G$2004,A503))</f>
        <v>-</v>
      </c>
      <c r="O503" s="148"/>
      <c r="P503" s="68" t="str" cm="1">
        <f t="array" aca="1" ref="P503" ca="1">IF(E503="",IF(K503="","",HYPERLINK("#DMAV_Dienste!"&amp;RIGHT(CELL("adresse",OFFSET(DMAV_Dienste!$E$6,K503-1,0)),LEN(CELL("adresse",OFFSET(DMAV_Dienste!$E$6,K503-1,0)))-FIND("!",CELL("adresse",OFFSET(DMAV_Dienste!$E$6,K503-1,0)))),"Dienst")),HYPERLINK("#DMAV_Modell!"&amp;RIGHT(CELL("adresse",OFFSET(DMAV_Modell!$G$6,E503-1,0)),LEN(CELL("adresse",OFFSET(DMAV_Modell!$G$6,E503-1,0)))-FIND("!",CELL("adresse",OFFSET(DMAV_Modell!$G$6,E503-1,0)))),"Modell"))</f>
        <v>Modell</v>
      </c>
      <c r="Q503" s="85" t="str" cm="1">
        <f t="array" ref="Q503">IF(E503="",IF(K503="","",IF(INDEX(DMAV_Dienste!$H$6:$H$2006,K503)="","",INDEX(DMAV_Dienste!$H$6:$H$2006,K503))),IF(INDEX(DMAV_Modell!$J$6:$J$2006,E503)="","",INDEX(DMAV_Modell!$J$6:$J$2006,E503)))</f>
        <v>CLASS.CONSTRAINT</v>
      </c>
      <c r="R503" s="86" t="str" cm="1">
        <f t="array" ref="R503">IF(E503="",IF(K503="","",IF(INDEX(DMAV_Dienste!$G$6:$G$2006,K503)="","",INDEX(DMAV_Dienste!$G$6:$G$2006,K503))),IF(INDEX(DMAV_Modell!$I$6:$I$2006,E503)="","",INDEX(DMAV_Modell!$I$6:$I$2006,E503)))</f>
        <v>Grundstuecke</v>
      </c>
      <c r="S503" s="86" t="str" cm="1">
        <f t="array" ref="S503">IF(E503="",IF(K503="","",IF(INDEX(DMAV_Dienste!$I$6:$I$2006,K503)="","",INDEX(DMAV_Dienste!$I$6:$I$2006,K503))),IF(INDEX(DMAV_Modell!$K$6:$K$2006,E503)="","",INDEX(DMAV_Modell!$K$6:$K$2006,E503)))</f>
        <v>Grundstueck</v>
      </c>
      <c r="T503" s="86" t="str" cm="1">
        <f t="array" ref="T503">IF(E503="",IF(K503="","",IF(INDEX(DMAV_Dienste!$L$6:$L$2006,K503)="","",INDEX(DMAV_Dienste!$L$6:$L$2006,K503))),IF(INDEX(DMAV_Modell!$N$6:$N$2006,E503)="","",INDEX(DMAV_Modell!$N$6:$N$2006,E503)))</f>
        <v>@PH1@ == NOT(DEFINED(@PH2@))</v>
      </c>
      <c r="U503" s="87" t="str" cm="1">
        <f t="array" aca="1" ref="U503" ca="1">IF(AND(F503="",L503=""),"",HYPERLINK("#"&amp;RIGHT(CELL("dateiname"),LEN(CELL("dateiname"))-FIND("]",CELL("dateiname")))&amp;"!"&amp;CELL("adresse",OFFSET($F$6,MATCH(IF(F503="",L503,F503),$E$6:$E$2000,0)-1,4)),"STRUCT"))</f>
        <v/>
      </c>
      <c r="V503" s="88" t="str" cm="1">
        <f t="array" aca="1" ref="V503" ca="1">IF(AND(G503="",M503=""),"",HYPERLINK("#"&amp;RIGHT(CELL("dateiname"),LEN(CELL("dateiname"))-FIND("]",CELL("dateiname")))&amp;"!"&amp;CELL("adresse",OFFSET($G$6,MATCH(IF(G503="",M503,G503),$E$6:$E$2000,0)-1,3)),"SUBSTRUCT"))</f>
        <v/>
      </c>
      <c r="X503" s="104"/>
      <c r="Z503" s="117"/>
      <c r="AA503" s="118"/>
      <c r="AB503" s="119"/>
      <c r="AC503" s="120"/>
      <c r="AE503" s="109"/>
      <c r="AF503" s="110"/>
      <c r="AG503" s="111"/>
      <c r="AH503" s="112"/>
      <c r="AJ503" s="101"/>
      <c r="AL503" s="68" t="str" cm="1">
        <f t="array" aca="1" ref="AL503" ca="1">IF(N503="-","",HYPERLINK("#'DM01-AV-CH'!"&amp;RIGHT(CELL("adresse",OFFSET('DM01-AV-CH'!$G$6,N503-1,0)),LEN(CELL("adresse",OFFSET('DM01-AV-CH'!$G$6,N503-1,0)))-FIND("!",CELL("adresse",OFFSET('DM01-AV-CH'!$G$6,N503-1,0)))),"Modell"))</f>
        <v/>
      </c>
      <c r="AM503" s="96" t="str" cm="1">
        <f t="array" ref="AM503">IF($N503="-","",IF(INDEX('DM01-AV-CH'!$G$6:$G$2006,$N503)="","",INDEX('DM01-AV-CH'!$G$6:$G$2006,$N503)))</f>
        <v/>
      </c>
      <c r="AN503" s="97" t="str" cm="1">
        <f t="array" ref="AN503">IF($N503="-","",IF(INDEX('DM01-AV-CH'!$H$6:$H$2006,$N503)="","",INDEX('DM01-AV-CH'!$H$6:$H$2006,$N503)))</f>
        <v/>
      </c>
      <c r="AO503" s="98" t="str" cm="1">
        <f t="array" ref="AO503">IF($N503="-","",IF(INDEX('DM01-AV-CH'!$I$6:$I$2006,$N503)="","",INDEX('DM01-AV-CH'!$I$6:$I$2006,$N503)))</f>
        <v/>
      </c>
    </row>
    <row r="504" spans="1:41" x14ac:dyDescent="0.25">
      <c r="A504" s="201">
        <v>499</v>
      </c>
      <c r="B504" s="148" t="str" cm="1">
        <f t="array" ref="B504">IF(A504="","",INDEX(Korrelation!$E$4:$E$2004,A504))</f>
        <v>-</v>
      </c>
      <c r="C504" s="148">
        <f t="shared" si="70"/>
        <v>0</v>
      </c>
      <c r="D504" s="148">
        <f t="shared" si="71"/>
        <v>0</v>
      </c>
      <c r="E504" s="148" t="str">
        <f t="shared" si="72"/>
        <v/>
      </c>
      <c r="F504" s="148" t="str">
        <f t="shared" si="73"/>
        <v/>
      </c>
      <c r="G504" s="148" t="str">
        <f t="shared" si="74"/>
        <v/>
      </c>
      <c r="H504" s="148" t="str" cm="1">
        <f t="array" ref="H504">IF(A504="","",INDEX(Korrelation!$F$4:$F$2004,A504))</f>
        <v>-</v>
      </c>
      <c r="I504" s="148">
        <f t="shared" si="75"/>
        <v>0</v>
      </c>
      <c r="J504" s="148">
        <f t="shared" si="76"/>
        <v>0</v>
      </c>
      <c r="K504" s="148" t="str">
        <f t="shared" si="77"/>
        <v/>
      </c>
      <c r="L504" s="148" t="str">
        <f t="shared" si="78"/>
        <v/>
      </c>
      <c r="M504" s="148" t="str">
        <f t="shared" si="79"/>
        <v/>
      </c>
      <c r="N504" s="148" cm="1">
        <f t="array" ref="N504">IF(A504="","",INDEX(Korrelation!$G$4:$G$2004,A504))</f>
        <v>478</v>
      </c>
      <c r="O504" s="148"/>
      <c r="P504" s="68" t="str" cm="1">
        <f t="array" aca="1" ref="P504" ca="1">IF(E504="",IF(K504="","",HYPERLINK("#DMAV_Dienste!"&amp;RIGHT(CELL("adresse",OFFSET(DMAV_Dienste!$E$6,K504-1,0)),LEN(CELL("adresse",OFFSET(DMAV_Dienste!$E$6,K504-1,0)))-FIND("!",CELL("adresse",OFFSET(DMAV_Dienste!$E$6,K504-1,0)))),"Dienst")),HYPERLINK("#DMAV_Modell!"&amp;RIGHT(CELL("adresse",OFFSET(DMAV_Modell!$G$6,E504-1,0)),LEN(CELL("adresse",OFFSET(DMAV_Modell!$G$6,E504-1,0)))-FIND("!",CELL("adresse",OFFSET(DMAV_Modell!$G$6,E504-1,0)))),"Modell"))</f>
        <v/>
      </c>
      <c r="Q504" s="85" t="str" cm="1">
        <f t="array" ref="Q504">IF(E504="",IF(K504="","",IF(INDEX(DMAV_Dienste!$H$6:$H$2006,K504)="","",INDEX(DMAV_Dienste!$H$6:$H$2006,K504))),IF(INDEX(DMAV_Modell!$J$6:$J$2006,E504)="","",INDEX(DMAV_Modell!$J$6:$J$2006,E504)))</f>
        <v/>
      </c>
      <c r="R504" s="86" t="str" cm="1">
        <f t="array" ref="R504">IF(E504="",IF(K504="","",IF(INDEX(DMAV_Dienste!$G$6:$G$2006,K504)="","",INDEX(DMAV_Dienste!$G$6:$G$2006,K504))),IF(INDEX(DMAV_Modell!$I$6:$I$2006,E504)="","",INDEX(DMAV_Modell!$I$6:$I$2006,E504)))</f>
        <v/>
      </c>
      <c r="S504" s="86" t="str" cm="1">
        <f t="array" ref="S504">IF(E504="",IF(K504="","",IF(INDEX(DMAV_Dienste!$I$6:$I$2006,K504)="","",INDEX(DMAV_Dienste!$I$6:$I$2006,K504))),IF(INDEX(DMAV_Modell!$K$6:$K$2006,E504)="","",INDEX(DMAV_Modell!$K$6:$K$2006,E504)))</f>
        <v/>
      </c>
      <c r="T504" s="86" t="str" cm="1">
        <f t="array" ref="T504">IF(E504="",IF(K504="","",IF(INDEX(DMAV_Dienste!$L$6:$L$2006,K504)="","",INDEX(DMAV_Dienste!$L$6:$L$2006,K504))),IF(INDEX(DMAV_Modell!$N$6:$N$2006,E504)="","",INDEX(DMAV_Modell!$N$6:$N$2006,E504)))</f>
        <v/>
      </c>
      <c r="U504" s="87" t="str" cm="1">
        <f t="array" aca="1" ref="U504" ca="1">IF(AND(F504="",L504=""),"",HYPERLINK("#"&amp;RIGHT(CELL("dateiname"),LEN(CELL("dateiname"))-FIND("]",CELL("dateiname")))&amp;"!"&amp;CELL("adresse",OFFSET($F$6,MATCH(IF(F504="",L504,F504),$E$6:$E$2000,0)-1,4)),"STRUCT"))</f>
        <v/>
      </c>
      <c r="V504" s="88" t="str" cm="1">
        <f t="array" aca="1" ref="V504" ca="1">IF(AND(G504="",M504=""),"",HYPERLINK("#"&amp;RIGHT(CELL("dateiname"),LEN(CELL("dateiname"))-FIND("]",CELL("dateiname")))&amp;"!"&amp;CELL("adresse",OFFSET($G$6,MATCH(IF(G504="",M504,G504),$E$6:$E$2000,0)-1,3)),"SUBSTRUCT"))</f>
        <v/>
      </c>
      <c r="X504" s="104"/>
      <c r="Z504" s="117"/>
      <c r="AA504" s="118"/>
      <c r="AB504" s="119"/>
      <c r="AC504" s="120"/>
      <c r="AE504" s="109"/>
      <c r="AF504" s="110"/>
      <c r="AG504" s="111"/>
      <c r="AH504" s="112"/>
      <c r="AJ504" s="101"/>
      <c r="AL504" s="68" t="str" cm="1">
        <f t="array" aca="1" ref="AL504" ca="1">IF(N504="-","",HYPERLINK("#'DM01-AV-CH'!"&amp;RIGHT(CELL("adresse",OFFSET('DM01-AV-CH'!$G$6,N504-1,0)),LEN(CELL("adresse",OFFSET('DM01-AV-CH'!$G$6,N504-1,0)))-FIND("!",CELL("adresse",OFFSET('DM01-AV-CH'!$G$6,N504-1,0)))),"Modell"))</f>
        <v>Modell</v>
      </c>
      <c r="AM504" s="96" t="str" cm="1">
        <f t="array" ref="AM504">IF($N504="-","",IF(INDEX('DM01-AV-CH'!$G$6:$G$2006,$N504)="","",INDEX('DM01-AV-CH'!$G$6:$G$2006,$N504)))</f>
        <v>Liegenschaften</v>
      </c>
      <c r="AN504" s="97" t="str" cm="1">
        <f t="array" ref="AN504">IF($N504="-","",IF(INDEX('DM01-AV-CH'!$H$6:$H$2006,$N504)="","",INDEX('DM01-AV-CH'!$H$6:$H$2006,$N504)))</f>
        <v>GrundstueckPos</v>
      </c>
      <c r="AO504" s="98" t="str" cm="1">
        <f t="array" ref="AO504">IF($N504="-","",IF(INDEX('DM01-AV-CH'!$I$6:$I$2006,$N504)="","",INDEX('DM01-AV-CH'!$I$6:$I$2006,$N504)))</f>
        <v>GrundstueckPos_von</v>
      </c>
    </row>
    <row r="505" spans="1:41" ht="71.25" x14ac:dyDescent="0.25">
      <c r="A505" s="201">
        <v>500</v>
      </c>
      <c r="B505" s="148" t="str" cm="1">
        <f t="array" ref="B505">IF(A505="","",INDEX(Korrelation!$E$4:$E$2004,A505))</f>
        <v>259.26.26</v>
      </c>
      <c r="C505" s="148">
        <f t="shared" si="70"/>
        <v>4</v>
      </c>
      <c r="D505" s="148">
        <f t="shared" si="71"/>
        <v>7</v>
      </c>
      <c r="E505" s="148">
        <f t="shared" si="72"/>
        <v>259</v>
      </c>
      <c r="F505" s="148">
        <f t="shared" si="73"/>
        <v>26</v>
      </c>
      <c r="G505" s="148">
        <f t="shared" si="74"/>
        <v>26</v>
      </c>
      <c r="H505" s="148" t="str" cm="1">
        <f t="array" ref="H505">IF(A505="","",INDEX(Korrelation!$F$4:$F$2004,A505))</f>
        <v>-</v>
      </c>
      <c r="I505" s="148">
        <f t="shared" si="75"/>
        <v>0</v>
      </c>
      <c r="J505" s="148">
        <f t="shared" si="76"/>
        <v>0</v>
      </c>
      <c r="K505" s="148" t="str">
        <f t="shared" si="77"/>
        <v/>
      </c>
      <c r="L505" s="148" t="str">
        <f t="shared" si="78"/>
        <v/>
      </c>
      <c r="M505" s="148" t="str">
        <f t="shared" si="79"/>
        <v/>
      </c>
      <c r="N505" s="148" cm="1">
        <f t="array" ref="N505">IF(A505="","",INDEX(Korrelation!$G$4:$G$2004,A505))</f>
        <v>479</v>
      </c>
      <c r="O505" s="148"/>
      <c r="P505" s="68" t="str" cm="1">
        <f t="array" aca="1" ref="P505" ca="1">IF(E505="",IF(K505="","",HYPERLINK("#DMAV_Dienste!"&amp;RIGHT(CELL("adresse",OFFSET(DMAV_Dienste!$E$6,K505-1,0)),LEN(CELL("adresse",OFFSET(DMAV_Dienste!$E$6,K505-1,0)))-FIND("!",CELL("adresse",OFFSET(DMAV_Dienste!$E$6,K505-1,0)))),"Dienst")),HYPERLINK("#DMAV_Modell!"&amp;RIGHT(CELL("adresse",OFFSET(DMAV_Modell!$G$6,E505-1,0)),LEN(CELL("adresse",OFFSET(DMAV_Modell!$G$6,E505-1,0)))-FIND("!",CELL("adresse",OFFSET(DMAV_Modell!$G$6,E505-1,0)))),"Modell"))</f>
        <v>Modell</v>
      </c>
      <c r="Q505" s="85" t="str" cm="1">
        <f t="array" ref="Q505">IF(E505="",IF(K505="","",IF(INDEX(DMAV_Dienste!$H$6:$H$2006,K505)="","",INDEX(DMAV_Dienste!$H$6:$H$2006,K505))),IF(INDEX(DMAV_Modell!$J$6:$J$2006,E505)="","",INDEX(DMAV_Modell!$J$6:$J$2006,E505)))</f>
        <v>CLASS</v>
      </c>
      <c r="R505" s="86" t="str" cm="1">
        <f t="array" ref="R505">IF(E505="",IF(K505="","",IF(INDEX(DMAV_Dienste!$G$6:$G$2006,K505)="","",INDEX(DMAV_Dienste!$G$6:$G$2006,K505))),IF(INDEX(DMAV_Modell!$I$6:$I$2006,E505)="","",INDEX(DMAV_Modell!$I$6:$I$2006,E505)))</f>
        <v>Grundstuecke</v>
      </c>
      <c r="S505" s="86" t="str" cm="1">
        <f t="array" ref="S505">IF(E505="",IF(K505="","",IF(INDEX(DMAV_Dienste!$I$6:$I$2006,K505)="","",INDEX(DMAV_Dienste!$I$6:$I$2006,K505))),IF(INDEX(DMAV_Modell!$K$6:$K$2006,E505)="","",INDEX(DMAV_Modell!$K$6:$K$2006,E505)))</f>
        <v>Grundstueck</v>
      </c>
      <c r="T505" s="86" t="str" cm="1">
        <f t="array" ref="T505">IF(E505="",IF(K505="","",IF(INDEX(DMAV_Dienste!$L$6:$L$2006,K505)="","",INDEX(DMAV_Dienste!$L$6:$L$2006,K505))),IF(INDEX(DMAV_Modell!$N$6:$N$2006,E505)="","",INDEX(DMAV_Modell!$N$6:$N$2006,E505)))</f>
        <v>Textposition</v>
      </c>
      <c r="U505" s="87" t="str" cm="1">
        <f t="array" aca="1" ref="U505" ca="1">IF(AND(F505="",L505=""),"",HYPERLINK("#"&amp;RIGHT(CELL("dateiname"),LEN(CELL("dateiname"))-FIND("]",CELL("dateiname")))&amp;"!"&amp;CELL("adresse",OFFSET($F$6,MATCH(IF(F505="",L505,F505),$E$6:$E$2000,0)-1,4)),"STRUCT"))</f>
        <v>STRUCT</v>
      </c>
      <c r="V505" s="88" t="str" cm="1">
        <f t="array" aca="1" ref="V505" ca="1">IF(AND(G505="",M505=""),"",HYPERLINK("#"&amp;RIGHT(CELL("dateiname"),LEN(CELL("dateiname"))-FIND("]",CELL("dateiname")))&amp;"!"&amp;CELL("adresse",OFFSET($G$6,MATCH(IF(G505="",M505,G505),$E$6:$E$2000,0)-1,3)),"SUBSTRUCT"))</f>
        <v>SUBSTRUCT</v>
      </c>
      <c r="X505" s="104"/>
      <c r="Z505" s="117"/>
      <c r="AA505" s="118" t="s">
        <v>3588</v>
      </c>
      <c r="AB505" s="119" t="s">
        <v>3749</v>
      </c>
      <c r="AC505" s="120"/>
      <c r="AE505" s="109" t="s">
        <v>3720</v>
      </c>
      <c r="AF505" s="110" t="s">
        <v>3588</v>
      </c>
      <c r="AG505" s="111" t="s">
        <v>3728</v>
      </c>
      <c r="AH505" s="112"/>
      <c r="AJ505" s="101"/>
      <c r="AL505" s="68" t="str" cm="1">
        <f t="array" aca="1" ref="AL505" ca="1">IF(N505="-","",HYPERLINK("#'DM01-AV-CH'!"&amp;RIGHT(CELL("adresse",OFFSET('DM01-AV-CH'!$G$6,N505-1,0)),LEN(CELL("adresse",OFFSET('DM01-AV-CH'!$G$6,N505-1,0)))-FIND("!",CELL("adresse",OFFSET('DM01-AV-CH'!$G$6,N505-1,0)))),"Modell"))</f>
        <v>Modell</v>
      </c>
      <c r="AM505" s="96" t="str" cm="1">
        <f t="array" ref="AM505">IF($N505="-","",IF(INDEX('DM01-AV-CH'!$G$6:$G$2006,$N505)="","",INDEX('DM01-AV-CH'!$G$6:$G$2006,$N505)))</f>
        <v>Liegenschaften</v>
      </c>
      <c r="AN505" s="97" t="str" cm="1">
        <f t="array" ref="AN505">IF($N505="-","",IF(INDEX('DM01-AV-CH'!$H$6:$H$2006,$N505)="","",INDEX('DM01-AV-CH'!$H$6:$H$2006,$N505)))</f>
        <v>GrundstueckPos</v>
      </c>
      <c r="AO505" s="98" t="str" cm="1">
        <f t="array" ref="AO505">IF($N505="-","",IF(INDEX('DM01-AV-CH'!$I$6:$I$2006,$N505)="","",INDEX('DM01-AV-CH'!$I$6:$I$2006,$N505)))</f>
        <v>Pos</v>
      </c>
    </row>
    <row r="506" spans="1:41" ht="71.25" x14ac:dyDescent="0.25">
      <c r="A506" s="201">
        <v>501</v>
      </c>
      <c r="B506" s="148" t="str" cm="1">
        <f t="array" ref="B506">IF(A506="","",INDEX(Korrelation!$E$4:$E$2004,A506))</f>
        <v>259.26.27</v>
      </c>
      <c r="C506" s="148">
        <f t="shared" si="70"/>
        <v>4</v>
      </c>
      <c r="D506" s="148">
        <f t="shared" si="71"/>
        <v>7</v>
      </c>
      <c r="E506" s="148">
        <f t="shared" si="72"/>
        <v>259</v>
      </c>
      <c r="F506" s="148">
        <f t="shared" si="73"/>
        <v>26</v>
      </c>
      <c r="G506" s="148">
        <f t="shared" si="74"/>
        <v>27</v>
      </c>
      <c r="H506" s="148" t="str" cm="1">
        <f t="array" ref="H506">IF(A506="","",INDEX(Korrelation!$F$4:$F$2004,A506))</f>
        <v>-</v>
      </c>
      <c r="I506" s="148">
        <f t="shared" si="75"/>
        <v>0</v>
      </c>
      <c r="J506" s="148">
        <f t="shared" si="76"/>
        <v>0</v>
      </c>
      <c r="K506" s="148" t="str">
        <f t="shared" si="77"/>
        <v/>
      </c>
      <c r="L506" s="148" t="str">
        <f t="shared" si="78"/>
        <v/>
      </c>
      <c r="M506" s="148" t="str">
        <f t="shared" si="79"/>
        <v/>
      </c>
      <c r="N506" s="148" cm="1">
        <f t="array" ref="N506">IF(A506="","",INDEX(Korrelation!$G$4:$G$2004,A506))</f>
        <v>480</v>
      </c>
      <c r="O506" s="148"/>
      <c r="P506" s="68" t="str" cm="1">
        <f t="array" aca="1" ref="P506" ca="1">IF(E506="",IF(K506="","",HYPERLINK("#DMAV_Dienste!"&amp;RIGHT(CELL("adresse",OFFSET(DMAV_Dienste!$E$6,K506-1,0)),LEN(CELL("adresse",OFFSET(DMAV_Dienste!$E$6,K506-1,0)))-FIND("!",CELL("adresse",OFFSET(DMAV_Dienste!$E$6,K506-1,0)))),"Dienst")),HYPERLINK("#DMAV_Modell!"&amp;RIGHT(CELL("adresse",OFFSET(DMAV_Modell!$G$6,E506-1,0)),LEN(CELL("adresse",OFFSET(DMAV_Modell!$G$6,E506-1,0)))-FIND("!",CELL("adresse",OFFSET(DMAV_Modell!$G$6,E506-1,0)))),"Modell"))</f>
        <v>Modell</v>
      </c>
      <c r="Q506" s="85" t="str" cm="1">
        <f t="array" ref="Q506">IF(E506="",IF(K506="","",IF(INDEX(DMAV_Dienste!$H$6:$H$2006,K506)="","",INDEX(DMAV_Dienste!$H$6:$H$2006,K506))),IF(INDEX(DMAV_Modell!$J$6:$J$2006,E506)="","",INDEX(DMAV_Modell!$J$6:$J$2006,E506)))</f>
        <v>CLASS</v>
      </c>
      <c r="R506" s="86" t="str" cm="1">
        <f t="array" ref="R506">IF(E506="",IF(K506="","",IF(INDEX(DMAV_Dienste!$G$6:$G$2006,K506)="","",INDEX(DMAV_Dienste!$G$6:$G$2006,K506))),IF(INDEX(DMAV_Modell!$I$6:$I$2006,E506)="","",INDEX(DMAV_Modell!$I$6:$I$2006,E506)))</f>
        <v>Grundstuecke</v>
      </c>
      <c r="S506" s="86" t="str" cm="1">
        <f t="array" ref="S506">IF(E506="",IF(K506="","",IF(INDEX(DMAV_Dienste!$I$6:$I$2006,K506)="","",INDEX(DMAV_Dienste!$I$6:$I$2006,K506))),IF(INDEX(DMAV_Modell!$K$6:$K$2006,E506)="","",INDEX(DMAV_Modell!$K$6:$K$2006,E506)))</f>
        <v>Grundstueck</v>
      </c>
      <c r="T506" s="86" t="str" cm="1">
        <f t="array" ref="T506">IF(E506="",IF(K506="","",IF(INDEX(DMAV_Dienste!$L$6:$L$2006,K506)="","",INDEX(DMAV_Dienste!$L$6:$L$2006,K506))),IF(INDEX(DMAV_Modell!$N$6:$N$2006,E506)="","",INDEX(DMAV_Modell!$N$6:$N$2006,E506)))</f>
        <v>Textposition</v>
      </c>
      <c r="U506" s="87" t="str" cm="1">
        <f t="array" aca="1" ref="U506" ca="1">IF(AND(F506="",L506=""),"",HYPERLINK("#"&amp;RIGHT(CELL("dateiname"),LEN(CELL("dateiname"))-FIND("]",CELL("dateiname")))&amp;"!"&amp;CELL("adresse",OFFSET($F$6,MATCH(IF(F506="",L506,F506),$E$6:$E$2000,0)-1,4)),"STRUCT"))</f>
        <v>STRUCT</v>
      </c>
      <c r="V506" s="88" t="str" cm="1">
        <f t="array" aca="1" ref="V506" ca="1">IF(AND(G506="",M506=""),"",HYPERLINK("#"&amp;RIGHT(CELL("dateiname"),LEN(CELL("dateiname"))-FIND("]",CELL("dateiname")))&amp;"!"&amp;CELL("adresse",OFFSET($G$6,MATCH(IF(G506="",M506,G506),$E$6:$E$2000,0)-1,3)),"SUBSTRUCT"))</f>
        <v>SUBSTRUCT</v>
      </c>
      <c r="X506" s="104"/>
      <c r="Z506" s="117"/>
      <c r="AA506" s="118" t="s">
        <v>3588</v>
      </c>
      <c r="AB506" s="119" t="s">
        <v>3750</v>
      </c>
      <c r="AC506" s="120"/>
      <c r="AE506" s="109" t="s">
        <v>3720</v>
      </c>
      <c r="AF506" s="110" t="s">
        <v>3588</v>
      </c>
      <c r="AG506" s="111" t="s">
        <v>3729</v>
      </c>
      <c r="AH506" s="112"/>
      <c r="AJ506" s="101"/>
      <c r="AL506" s="68" t="str" cm="1">
        <f t="array" aca="1" ref="AL506" ca="1">IF(N506="-","",HYPERLINK("#'DM01-AV-CH'!"&amp;RIGHT(CELL("adresse",OFFSET('DM01-AV-CH'!$G$6,N506-1,0)),LEN(CELL("adresse",OFFSET('DM01-AV-CH'!$G$6,N506-1,0)))-FIND("!",CELL("adresse",OFFSET('DM01-AV-CH'!$G$6,N506-1,0)))),"Modell"))</f>
        <v>Modell</v>
      </c>
      <c r="AM506" s="96" t="str" cm="1">
        <f t="array" ref="AM506">IF($N506="-","",IF(INDEX('DM01-AV-CH'!$G$6:$G$2006,$N506)="","",INDEX('DM01-AV-CH'!$G$6:$G$2006,$N506)))</f>
        <v>Liegenschaften</v>
      </c>
      <c r="AN506" s="97" t="str" cm="1">
        <f t="array" ref="AN506">IF($N506="-","",IF(INDEX('DM01-AV-CH'!$H$6:$H$2006,$N506)="","",INDEX('DM01-AV-CH'!$H$6:$H$2006,$N506)))</f>
        <v>GrundstueckPos</v>
      </c>
      <c r="AO506" s="98" t="str" cm="1">
        <f t="array" ref="AO506">IF($N506="-","",IF(INDEX('DM01-AV-CH'!$I$6:$I$2006,$N506)="","",INDEX('DM01-AV-CH'!$I$6:$I$2006,$N506)))</f>
        <v>Ori</v>
      </c>
    </row>
    <row r="507" spans="1:41" ht="71.25" x14ac:dyDescent="0.25">
      <c r="A507" s="201">
        <v>502</v>
      </c>
      <c r="B507" s="148" t="str" cm="1">
        <f t="array" ref="B507">IF(A507="","",INDEX(Korrelation!$E$4:$E$2004,A507))</f>
        <v>259.26.30</v>
      </c>
      <c r="C507" s="148">
        <f t="shared" si="70"/>
        <v>4</v>
      </c>
      <c r="D507" s="148">
        <f t="shared" si="71"/>
        <v>7</v>
      </c>
      <c r="E507" s="148">
        <f t="shared" si="72"/>
        <v>259</v>
      </c>
      <c r="F507" s="148">
        <f t="shared" si="73"/>
        <v>26</v>
      </c>
      <c r="G507" s="148">
        <f t="shared" si="74"/>
        <v>30</v>
      </c>
      <c r="H507" s="148" t="str" cm="1">
        <f t="array" ref="H507">IF(A507="","",INDEX(Korrelation!$F$4:$F$2004,A507))</f>
        <v>-</v>
      </c>
      <c r="I507" s="148">
        <f t="shared" si="75"/>
        <v>0</v>
      </c>
      <c r="J507" s="148">
        <f t="shared" si="76"/>
        <v>0</v>
      </c>
      <c r="K507" s="148" t="str">
        <f t="shared" si="77"/>
        <v/>
      </c>
      <c r="L507" s="148" t="str">
        <f t="shared" si="78"/>
        <v/>
      </c>
      <c r="M507" s="148" t="str">
        <f t="shared" si="79"/>
        <v/>
      </c>
      <c r="N507" s="148" cm="1">
        <f t="array" ref="N507">IF(A507="","",INDEX(Korrelation!$G$4:$G$2004,A507))</f>
        <v>481</v>
      </c>
      <c r="O507" s="148"/>
      <c r="P507" s="68" t="str" cm="1">
        <f t="array" aca="1" ref="P507" ca="1">IF(E507="",IF(K507="","",HYPERLINK("#DMAV_Dienste!"&amp;RIGHT(CELL("adresse",OFFSET(DMAV_Dienste!$E$6,K507-1,0)),LEN(CELL("adresse",OFFSET(DMAV_Dienste!$E$6,K507-1,0)))-FIND("!",CELL("adresse",OFFSET(DMAV_Dienste!$E$6,K507-1,0)))),"Dienst")),HYPERLINK("#DMAV_Modell!"&amp;RIGHT(CELL("adresse",OFFSET(DMAV_Modell!$G$6,E507-1,0)),LEN(CELL("adresse",OFFSET(DMAV_Modell!$G$6,E507-1,0)))-FIND("!",CELL("adresse",OFFSET(DMAV_Modell!$G$6,E507-1,0)))),"Modell"))</f>
        <v>Modell</v>
      </c>
      <c r="Q507" s="85" t="str" cm="1">
        <f t="array" ref="Q507">IF(E507="",IF(K507="","",IF(INDEX(DMAV_Dienste!$H$6:$H$2006,K507)="","",INDEX(DMAV_Dienste!$H$6:$H$2006,K507))),IF(INDEX(DMAV_Modell!$J$6:$J$2006,E507)="","",INDEX(DMAV_Modell!$J$6:$J$2006,E507)))</f>
        <v>CLASS</v>
      </c>
      <c r="R507" s="86" t="str" cm="1">
        <f t="array" ref="R507">IF(E507="",IF(K507="","",IF(INDEX(DMAV_Dienste!$G$6:$G$2006,K507)="","",INDEX(DMAV_Dienste!$G$6:$G$2006,K507))),IF(INDEX(DMAV_Modell!$I$6:$I$2006,E507)="","",INDEX(DMAV_Modell!$I$6:$I$2006,E507)))</f>
        <v>Grundstuecke</v>
      </c>
      <c r="S507" s="86" t="str" cm="1">
        <f t="array" ref="S507">IF(E507="",IF(K507="","",IF(INDEX(DMAV_Dienste!$I$6:$I$2006,K507)="","",INDEX(DMAV_Dienste!$I$6:$I$2006,K507))),IF(INDEX(DMAV_Modell!$K$6:$K$2006,E507)="","",INDEX(DMAV_Modell!$K$6:$K$2006,E507)))</f>
        <v>Grundstueck</v>
      </c>
      <c r="T507" s="86" t="str" cm="1">
        <f t="array" ref="T507">IF(E507="",IF(K507="","",IF(INDEX(DMAV_Dienste!$L$6:$L$2006,K507)="","",INDEX(DMAV_Dienste!$L$6:$L$2006,K507))),IF(INDEX(DMAV_Modell!$N$6:$N$2006,E507)="","",INDEX(DMAV_Modell!$N$6:$N$2006,E507)))</f>
        <v>Textposition</v>
      </c>
      <c r="U507" s="87" t="str" cm="1">
        <f t="array" aca="1" ref="U507" ca="1">IF(AND(F507="",L507=""),"",HYPERLINK("#"&amp;RIGHT(CELL("dateiname"),LEN(CELL("dateiname"))-FIND("]",CELL("dateiname")))&amp;"!"&amp;CELL("adresse",OFFSET($F$6,MATCH(IF(F507="",L507,F507),$E$6:$E$2000,0)-1,4)),"STRUCT"))</f>
        <v>STRUCT</v>
      </c>
      <c r="V507" s="88" t="str" cm="1">
        <f t="array" aca="1" ref="V507" ca="1">IF(AND(G507="",M507=""),"",HYPERLINK("#"&amp;RIGHT(CELL("dateiname"),LEN(CELL("dateiname"))-FIND("]",CELL("dateiname")))&amp;"!"&amp;CELL("adresse",OFFSET($G$6,MATCH(IF(G507="",M507,G507),$E$6:$E$2000,0)-1,3)),"SUBSTRUCT"))</f>
        <v>SUBSTRUCT</v>
      </c>
      <c r="X507" s="104"/>
      <c r="Z507" s="117"/>
      <c r="AA507" s="118" t="s">
        <v>3588</v>
      </c>
      <c r="AB507" s="119" t="s">
        <v>3751</v>
      </c>
      <c r="AC507" s="120"/>
      <c r="AE507" s="109" t="s">
        <v>3720</v>
      </c>
      <c r="AF507" s="110" t="s">
        <v>3588</v>
      </c>
      <c r="AG507" s="111" t="s">
        <v>3730</v>
      </c>
      <c r="AH507" s="112"/>
      <c r="AJ507" s="101"/>
      <c r="AL507" s="68" t="str" cm="1">
        <f t="array" aca="1" ref="AL507" ca="1">IF(N507="-","",HYPERLINK("#'DM01-AV-CH'!"&amp;RIGHT(CELL("adresse",OFFSET('DM01-AV-CH'!$G$6,N507-1,0)),LEN(CELL("adresse",OFFSET('DM01-AV-CH'!$G$6,N507-1,0)))-FIND("!",CELL("adresse",OFFSET('DM01-AV-CH'!$G$6,N507-1,0)))),"Modell"))</f>
        <v>Modell</v>
      </c>
      <c r="AM507" s="96" t="str" cm="1">
        <f t="array" ref="AM507">IF($N507="-","",IF(INDEX('DM01-AV-CH'!$G$6:$G$2006,$N507)="","",INDEX('DM01-AV-CH'!$G$6:$G$2006,$N507)))</f>
        <v>Liegenschaften</v>
      </c>
      <c r="AN507" s="97" t="str" cm="1">
        <f t="array" ref="AN507">IF($N507="-","",IF(INDEX('DM01-AV-CH'!$H$6:$H$2006,$N507)="","",INDEX('DM01-AV-CH'!$H$6:$H$2006,$N507)))</f>
        <v>GrundstueckPos</v>
      </c>
      <c r="AO507" s="98" t="str" cm="1">
        <f t="array" ref="AO507">IF($N507="-","",IF(INDEX('DM01-AV-CH'!$I$6:$I$2006,$N507)="","",INDEX('DM01-AV-CH'!$I$6:$I$2006,$N507)))</f>
        <v>HAli</v>
      </c>
    </row>
    <row r="508" spans="1:41" ht="71.25" x14ac:dyDescent="0.25">
      <c r="A508" s="201">
        <v>503</v>
      </c>
      <c r="B508" s="148" t="str" cm="1">
        <f t="array" ref="B508">IF(A508="","",INDEX(Korrelation!$E$4:$E$2004,A508))</f>
        <v>259.26.31</v>
      </c>
      <c r="C508" s="148">
        <f t="shared" si="70"/>
        <v>4</v>
      </c>
      <c r="D508" s="148">
        <f t="shared" si="71"/>
        <v>7</v>
      </c>
      <c r="E508" s="148">
        <f t="shared" si="72"/>
        <v>259</v>
      </c>
      <c r="F508" s="148">
        <f t="shared" si="73"/>
        <v>26</v>
      </c>
      <c r="G508" s="148">
        <f t="shared" si="74"/>
        <v>31</v>
      </c>
      <c r="H508" s="148" t="str" cm="1">
        <f t="array" ref="H508">IF(A508="","",INDEX(Korrelation!$F$4:$F$2004,A508))</f>
        <v>-</v>
      </c>
      <c r="I508" s="148">
        <f t="shared" si="75"/>
        <v>0</v>
      </c>
      <c r="J508" s="148">
        <f t="shared" si="76"/>
        <v>0</v>
      </c>
      <c r="K508" s="148" t="str">
        <f t="shared" si="77"/>
        <v/>
      </c>
      <c r="L508" s="148" t="str">
        <f t="shared" si="78"/>
        <v/>
      </c>
      <c r="M508" s="148" t="str">
        <f t="shared" si="79"/>
        <v/>
      </c>
      <c r="N508" s="148" cm="1">
        <f t="array" ref="N508">IF(A508="","",INDEX(Korrelation!$G$4:$G$2004,A508))</f>
        <v>482</v>
      </c>
      <c r="O508" s="148"/>
      <c r="P508" s="68" t="str" cm="1">
        <f t="array" aca="1" ref="P508" ca="1">IF(E508="",IF(K508="","",HYPERLINK("#DMAV_Dienste!"&amp;RIGHT(CELL("adresse",OFFSET(DMAV_Dienste!$E$6,K508-1,0)),LEN(CELL("adresse",OFFSET(DMAV_Dienste!$E$6,K508-1,0)))-FIND("!",CELL("adresse",OFFSET(DMAV_Dienste!$E$6,K508-1,0)))),"Dienst")),HYPERLINK("#DMAV_Modell!"&amp;RIGHT(CELL("adresse",OFFSET(DMAV_Modell!$G$6,E508-1,0)),LEN(CELL("adresse",OFFSET(DMAV_Modell!$G$6,E508-1,0)))-FIND("!",CELL("adresse",OFFSET(DMAV_Modell!$G$6,E508-1,0)))),"Modell"))</f>
        <v>Modell</v>
      </c>
      <c r="Q508" s="85" t="str" cm="1">
        <f t="array" ref="Q508">IF(E508="",IF(K508="","",IF(INDEX(DMAV_Dienste!$H$6:$H$2006,K508)="","",INDEX(DMAV_Dienste!$H$6:$H$2006,K508))),IF(INDEX(DMAV_Modell!$J$6:$J$2006,E508)="","",INDEX(DMAV_Modell!$J$6:$J$2006,E508)))</f>
        <v>CLASS</v>
      </c>
      <c r="R508" s="86" t="str" cm="1">
        <f t="array" ref="R508">IF(E508="",IF(K508="","",IF(INDEX(DMAV_Dienste!$G$6:$G$2006,K508)="","",INDEX(DMAV_Dienste!$G$6:$G$2006,K508))),IF(INDEX(DMAV_Modell!$I$6:$I$2006,E508)="","",INDEX(DMAV_Modell!$I$6:$I$2006,E508)))</f>
        <v>Grundstuecke</v>
      </c>
      <c r="S508" s="86" t="str" cm="1">
        <f t="array" ref="S508">IF(E508="",IF(K508="","",IF(INDEX(DMAV_Dienste!$I$6:$I$2006,K508)="","",INDEX(DMAV_Dienste!$I$6:$I$2006,K508))),IF(INDEX(DMAV_Modell!$K$6:$K$2006,E508)="","",INDEX(DMAV_Modell!$K$6:$K$2006,E508)))</f>
        <v>Grundstueck</v>
      </c>
      <c r="T508" s="86" t="str" cm="1">
        <f t="array" ref="T508">IF(E508="",IF(K508="","",IF(INDEX(DMAV_Dienste!$L$6:$L$2006,K508)="","",INDEX(DMAV_Dienste!$L$6:$L$2006,K508))),IF(INDEX(DMAV_Modell!$N$6:$N$2006,E508)="","",INDEX(DMAV_Modell!$N$6:$N$2006,E508)))</f>
        <v>Textposition</v>
      </c>
      <c r="U508" s="87" t="str" cm="1">
        <f t="array" aca="1" ref="U508" ca="1">IF(AND(F508="",L508=""),"",HYPERLINK("#"&amp;RIGHT(CELL("dateiname"),LEN(CELL("dateiname"))-FIND("]",CELL("dateiname")))&amp;"!"&amp;CELL("adresse",OFFSET($F$6,MATCH(IF(F508="",L508,F508),$E$6:$E$2000,0)-1,4)),"STRUCT"))</f>
        <v>STRUCT</v>
      </c>
      <c r="V508" s="88" t="str" cm="1">
        <f t="array" aca="1" ref="V508" ca="1">IF(AND(G508="",M508=""),"",HYPERLINK("#"&amp;RIGHT(CELL("dateiname"),LEN(CELL("dateiname"))-FIND("]",CELL("dateiname")))&amp;"!"&amp;CELL("adresse",OFFSET($G$6,MATCH(IF(G508="",M508,G508),$E$6:$E$2000,0)-1,3)),"SUBSTRUCT"))</f>
        <v>SUBSTRUCT</v>
      </c>
      <c r="X508" s="104"/>
      <c r="Z508" s="117"/>
      <c r="AA508" s="118" t="s">
        <v>3588</v>
      </c>
      <c r="AB508" s="119" t="s">
        <v>3752</v>
      </c>
      <c r="AC508" s="120"/>
      <c r="AE508" s="109" t="s">
        <v>3720</v>
      </c>
      <c r="AF508" s="110" t="s">
        <v>3588</v>
      </c>
      <c r="AG508" s="111" t="s">
        <v>3731</v>
      </c>
      <c r="AH508" s="112"/>
      <c r="AJ508" s="101"/>
      <c r="AL508" s="68" t="str" cm="1">
        <f t="array" aca="1" ref="AL508" ca="1">IF(N508="-","",HYPERLINK("#'DM01-AV-CH'!"&amp;RIGHT(CELL("adresse",OFFSET('DM01-AV-CH'!$G$6,N508-1,0)),LEN(CELL("adresse",OFFSET('DM01-AV-CH'!$G$6,N508-1,0)))-FIND("!",CELL("adresse",OFFSET('DM01-AV-CH'!$G$6,N508-1,0)))),"Modell"))</f>
        <v>Modell</v>
      </c>
      <c r="AM508" s="96" t="str" cm="1">
        <f t="array" ref="AM508">IF($N508="-","",IF(INDEX('DM01-AV-CH'!$G$6:$G$2006,$N508)="","",INDEX('DM01-AV-CH'!$G$6:$G$2006,$N508)))</f>
        <v>Liegenschaften</v>
      </c>
      <c r="AN508" s="97" t="str" cm="1">
        <f t="array" ref="AN508">IF($N508="-","",IF(INDEX('DM01-AV-CH'!$H$6:$H$2006,$N508)="","",INDEX('DM01-AV-CH'!$H$6:$H$2006,$N508)))</f>
        <v>GrundstueckPos</v>
      </c>
      <c r="AO508" s="98" t="str" cm="1">
        <f t="array" ref="AO508">IF($N508="-","",IF(INDEX('DM01-AV-CH'!$I$6:$I$2006,$N508)="","",INDEX('DM01-AV-CH'!$I$6:$I$2006,$N508)))</f>
        <v>VAli</v>
      </c>
    </row>
    <row r="509" spans="1:41" ht="71.25" x14ac:dyDescent="0.25">
      <c r="A509" s="201">
        <v>504</v>
      </c>
      <c r="B509" s="148" t="str" cm="1">
        <f t="array" ref="B509">IF(A509="","",INDEX(Korrelation!$E$4:$E$2004,A509))</f>
        <v>259.26.29</v>
      </c>
      <c r="C509" s="148">
        <f t="shared" si="70"/>
        <v>4</v>
      </c>
      <c r="D509" s="148">
        <f t="shared" si="71"/>
        <v>7</v>
      </c>
      <c r="E509" s="148">
        <f t="shared" si="72"/>
        <v>259</v>
      </c>
      <c r="F509" s="148">
        <f t="shared" si="73"/>
        <v>26</v>
      </c>
      <c r="G509" s="148">
        <f t="shared" si="74"/>
        <v>29</v>
      </c>
      <c r="H509" s="148" t="str" cm="1">
        <f t="array" ref="H509">IF(A509="","",INDEX(Korrelation!$F$4:$F$2004,A509))</f>
        <v>-</v>
      </c>
      <c r="I509" s="148">
        <f t="shared" si="75"/>
        <v>0</v>
      </c>
      <c r="J509" s="148">
        <f t="shared" si="76"/>
        <v>0</v>
      </c>
      <c r="K509" s="148" t="str">
        <f t="shared" si="77"/>
        <v/>
      </c>
      <c r="L509" s="148" t="str">
        <f t="shared" si="78"/>
        <v/>
      </c>
      <c r="M509" s="148" t="str">
        <f t="shared" si="79"/>
        <v/>
      </c>
      <c r="N509" s="148" cm="1">
        <f t="array" ref="N509">IF(A509="","",INDEX(Korrelation!$G$4:$G$2004,A509))</f>
        <v>483</v>
      </c>
      <c r="O509" s="148"/>
      <c r="P509" s="68" t="str" cm="1">
        <f t="array" aca="1" ref="P509" ca="1">IF(E509="",IF(K509="","",HYPERLINK("#DMAV_Dienste!"&amp;RIGHT(CELL("adresse",OFFSET(DMAV_Dienste!$E$6,K509-1,0)),LEN(CELL("adresse",OFFSET(DMAV_Dienste!$E$6,K509-1,0)))-FIND("!",CELL("adresse",OFFSET(DMAV_Dienste!$E$6,K509-1,0)))),"Dienst")),HYPERLINK("#DMAV_Modell!"&amp;RIGHT(CELL("adresse",OFFSET(DMAV_Modell!$G$6,E509-1,0)),LEN(CELL("adresse",OFFSET(DMAV_Modell!$G$6,E509-1,0)))-FIND("!",CELL("adresse",OFFSET(DMAV_Modell!$G$6,E509-1,0)))),"Modell"))</f>
        <v>Modell</v>
      </c>
      <c r="Q509" s="85" t="str" cm="1">
        <f t="array" ref="Q509">IF(E509="",IF(K509="","",IF(INDEX(DMAV_Dienste!$H$6:$H$2006,K509)="","",INDEX(DMAV_Dienste!$H$6:$H$2006,K509))),IF(INDEX(DMAV_Modell!$J$6:$J$2006,E509)="","",INDEX(DMAV_Modell!$J$6:$J$2006,E509)))</f>
        <v>CLASS</v>
      </c>
      <c r="R509" s="86" t="str" cm="1">
        <f t="array" ref="R509">IF(E509="",IF(K509="","",IF(INDEX(DMAV_Dienste!$G$6:$G$2006,K509)="","",INDEX(DMAV_Dienste!$G$6:$G$2006,K509))),IF(INDEX(DMAV_Modell!$I$6:$I$2006,E509)="","",INDEX(DMAV_Modell!$I$6:$I$2006,E509)))</f>
        <v>Grundstuecke</v>
      </c>
      <c r="S509" s="86" t="str" cm="1">
        <f t="array" ref="S509">IF(E509="",IF(K509="","",IF(INDEX(DMAV_Dienste!$I$6:$I$2006,K509)="","",INDEX(DMAV_Dienste!$I$6:$I$2006,K509))),IF(INDEX(DMAV_Modell!$K$6:$K$2006,E509)="","",INDEX(DMAV_Modell!$K$6:$K$2006,E509)))</f>
        <v>Grundstueck</v>
      </c>
      <c r="T509" s="86" t="str" cm="1">
        <f t="array" ref="T509">IF(E509="",IF(K509="","",IF(INDEX(DMAV_Dienste!$L$6:$L$2006,K509)="","",INDEX(DMAV_Dienste!$L$6:$L$2006,K509))),IF(INDEX(DMAV_Modell!$N$6:$N$2006,E509)="","",INDEX(DMAV_Modell!$N$6:$N$2006,E509)))</f>
        <v>Textposition</v>
      </c>
      <c r="U509" s="87" t="str" cm="1">
        <f t="array" aca="1" ref="U509" ca="1">IF(AND(F509="",L509=""),"",HYPERLINK("#"&amp;RIGHT(CELL("dateiname"),LEN(CELL("dateiname"))-FIND("]",CELL("dateiname")))&amp;"!"&amp;CELL("adresse",OFFSET($F$6,MATCH(IF(F509="",L509,F509),$E$6:$E$2000,0)-1,4)),"STRUCT"))</f>
        <v>STRUCT</v>
      </c>
      <c r="V509" s="88" t="str" cm="1">
        <f t="array" aca="1" ref="V509" ca="1">IF(AND(G509="",M509=""),"",HYPERLINK("#"&amp;RIGHT(CELL("dateiname"),LEN(CELL("dateiname"))-FIND("]",CELL("dateiname")))&amp;"!"&amp;CELL("adresse",OFFSET($G$6,MATCH(IF(G509="",M509,G509),$E$6:$E$2000,0)-1,3)),"SUBSTRUCT"))</f>
        <v>SUBSTRUCT</v>
      </c>
      <c r="X509" s="104"/>
      <c r="Z509" s="117"/>
      <c r="AA509" s="118" t="s">
        <v>3588</v>
      </c>
      <c r="AB509" s="119" t="s">
        <v>3753</v>
      </c>
      <c r="AC509" s="120"/>
      <c r="AE509" s="109" t="s">
        <v>3720</v>
      </c>
      <c r="AF509" s="110" t="s">
        <v>3588</v>
      </c>
      <c r="AG509" s="111" t="s">
        <v>3926</v>
      </c>
      <c r="AH509" s="112"/>
      <c r="AJ509" s="101"/>
      <c r="AL509" s="68" t="str" cm="1">
        <f t="array" aca="1" ref="AL509" ca="1">IF(N509="-","",HYPERLINK("#'DM01-AV-CH'!"&amp;RIGHT(CELL("adresse",OFFSET('DM01-AV-CH'!$G$6,N509-1,0)),LEN(CELL("adresse",OFFSET('DM01-AV-CH'!$G$6,N509-1,0)))-FIND("!",CELL("adresse",OFFSET('DM01-AV-CH'!$G$6,N509-1,0)))),"Modell"))</f>
        <v>Modell</v>
      </c>
      <c r="AM509" s="96" t="str" cm="1">
        <f t="array" ref="AM509">IF($N509="-","",IF(INDEX('DM01-AV-CH'!$G$6:$G$2006,$N509)="","",INDEX('DM01-AV-CH'!$G$6:$G$2006,$N509)))</f>
        <v>Liegenschaften</v>
      </c>
      <c r="AN509" s="97" t="str" cm="1">
        <f t="array" ref="AN509">IF($N509="-","",IF(INDEX('DM01-AV-CH'!$H$6:$H$2006,$N509)="","",INDEX('DM01-AV-CH'!$H$6:$H$2006,$N509)))</f>
        <v>GrundstueckPos</v>
      </c>
      <c r="AO509" s="98" t="str" cm="1">
        <f t="array" ref="AO509">IF($N509="-","",IF(INDEX('DM01-AV-CH'!$I$6:$I$2006,$N509)="","",INDEX('DM01-AV-CH'!$I$6:$I$2006,$N509)))</f>
        <v>Groesse</v>
      </c>
    </row>
    <row r="510" spans="1:41" ht="71.25" x14ac:dyDescent="0.25">
      <c r="A510" s="201">
        <v>505</v>
      </c>
      <c r="B510" s="148" t="str" cm="1">
        <f t="array" ref="B510">IF(A510="","",INDEX(Korrelation!$E$4:$E$2004,A510))</f>
        <v>259.26.32</v>
      </c>
      <c r="C510" s="148">
        <f t="shared" si="70"/>
        <v>4</v>
      </c>
      <c r="D510" s="148">
        <f t="shared" si="71"/>
        <v>7</v>
      </c>
      <c r="E510" s="148">
        <f t="shared" si="72"/>
        <v>259</v>
      </c>
      <c r="F510" s="148">
        <f t="shared" si="73"/>
        <v>26</v>
      </c>
      <c r="G510" s="148">
        <f t="shared" si="74"/>
        <v>32</v>
      </c>
      <c r="H510" s="148" t="str" cm="1">
        <f t="array" ref="H510">IF(A510="","",INDEX(Korrelation!$F$4:$F$2004,A510))</f>
        <v>-</v>
      </c>
      <c r="I510" s="148">
        <f t="shared" si="75"/>
        <v>0</v>
      </c>
      <c r="J510" s="148">
        <f t="shared" si="76"/>
        <v>0</v>
      </c>
      <c r="K510" s="148" t="str">
        <f t="shared" si="77"/>
        <v/>
      </c>
      <c r="L510" s="148" t="str">
        <f t="shared" si="78"/>
        <v/>
      </c>
      <c r="M510" s="148" t="str">
        <f t="shared" si="79"/>
        <v/>
      </c>
      <c r="N510" s="148" cm="1">
        <f t="array" ref="N510">IF(A510="","",INDEX(Korrelation!$G$4:$G$2004,A510))</f>
        <v>484</v>
      </c>
      <c r="O510" s="148"/>
      <c r="P510" s="68" t="str" cm="1">
        <f t="array" aca="1" ref="P510" ca="1">IF(E510="",IF(K510="","",HYPERLINK("#DMAV_Dienste!"&amp;RIGHT(CELL("adresse",OFFSET(DMAV_Dienste!$E$6,K510-1,0)),LEN(CELL("adresse",OFFSET(DMAV_Dienste!$E$6,K510-1,0)))-FIND("!",CELL("adresse",OFFSET(DMAV_Dienste!$E$6,K510-1,0)))),"Dienst")),HYPERLINK("#DMAV_Modell!"&amp;RIGHT(CELL("adresse",OFFSET(DMAV_Modell!$G$6,E510-1,0)),LEN(CELL("adresse",OFFSET(DMAV_Modell!$G$6,E510-1,0)))-FIND("!",CELL("adresse",OFFSET(DMAV_Modell!$G$6,E510-1,0)))),"Modell"))</f>
        <v>Modell</v>
      </c>
      <c r="Q510" s="85" t="str" cm="1">
        <f t="array" ref="Q510">IF(E510="",IF(K510="","",IF(INDEX(DMAV_Dienste!$H$6:$H$2006,K510)="","",INDEX(DMAV_Dienste!$H$6:$H$2006,K510))),IF(INDEX(DMAV_Modell!$J$6:$J$2006,E510)="","",INDEX(DMAV_Modell!$J$6:$J$2006,E510)))</f>
        <v>CLASS</v>
      </c>
      <c r="R510" s="86" t="str" cm="1">
        <f t="array" ref="R510">IF(E510="",IF(K510="","",IF(INDEX(DMAV_Dienste!$G$6:$G$2006,K510)="","",INDEX(DMAV_Dienste!$G$6:$G$2006,K510))),IF(INDEX(DMAV_Modell!$I$6:$I$2006,E510)="","",INDEX(DMAV_Modell!$I$6:$I$2006,E510)))</f>
        <v>Grundstuecke</v>
      </c>
      <c r="S510" s="86" t="str" cm="1">
        <f t="array" ref="S510">IF(E510="",IF(K510="","",IF(INDEX(DMAV_Dienste!$I$6:$I$2006,K510)="","",INDEX(DMAV_Dienste!$I$6:$I$2006,K510))),IF(INDEX(DMAV_Modell!$K$6:$K$2006,E510)="","",INDEX(DMAV_Modell!$K$6:$K$2006,E510)))</f>
        <v>Grundstueck</v>
      </c>
      <c r="T510" s="86" t="str" cm="1">
        <f t="array" ref="T510">IF(E510="",IF(K510="","",IF(INDEX(DMAV_Dienste!$L$6:$L$2006,K510)="","",INDEX(DMAV_Dienste!$L$6:$L$2006,K510))),IF(INDEX(DMAV_Modell!$N$6:$N$2006,E510)="","",INDEX(DMAV_Modell!$N$6:$N$2006,E510)))</f>
        <v>Textposition</v>
      </c>
      <c r="U510" s="87" t="str" cm="1">
        <f t="array" aca="1" ref="U510" ca="1">IF(AND(F510="",L510=""),"",HYPERLINK("#"&amp;RIGHT(CELL("dateiname"),LEN(CELL("dateiname"))-FIND("]",CELL("dateiname")))&amp;"!"&amp;CELL("adresse",OFFSET($F$6,MATCH(IF(F510="",L510,F510),$E$6:$E$2000,0)-1,4)),"STRUCT"))</f>
        <v>STRUCT</v>
      </c>
      <c r="V510" s="88" t="str" cm="1">
        <f t="array" aca="1" ref="V510" ca="1">IF(AND(G510="",M510=""),"",HYPERLINK("#"&amp;RIGHT(CELL("dateiname"),LEN(CELL("dateiname"))-FIND("]",CELL("dateiname")))&amp;"!"&amp;CELL("adresse",OFFSET($G$6,MATCH(IF(G510="",M510,G510),$E$6:$E$2000,0)-1,3)),"SUBSTRUCT"))</f>
        <v>SUBSTRUCT</v>
      </c>
      <c r="X510" s="104"/>
      <c r="Z510" s="117"/>
      <c r="AA510" s="118" t="s">
        <v>3588</v>
      </c>
      <c r="AB510" s="119" t="s">
        <v>3754</v>
      </c>
      <c r="AC510" s="120"/>
      <c r="AE510" s="109" t="s">
        <v>3720</v>
      </c>
      <c r="AF510" s="110" t="s">
        <v>3588</v>
      </c>
      <c r="AG510" s="111" t="s">
        <v>3732</v>
      </c>
      <c r="AH510" s="112"/>
      <c r="AJ510" s="101"/>
      <c r="AL510" s="68" t="str" cm="1">
        <f t="array" aca="1" ref="AL510" ca="1">IF(N510="-","",HYPERLINK("#'DM01-AV-CH'!"&amp;RIGHT(CELL("adresse",OFFSET('DM01-AV-CH'!$G$6,N510-1,0)),LEN(CELL("adresse",OFFSET('DM01-AV-CH'!$G$6,N510-1,0)))-FIND("!",CELL("adresse",OFFSET('DM01-AV-CH'!$G$6,N510-1,0)))),"Modell"))</f>
        <v>Modell</v>
      </c>
      <c r="AM510" s="96" t="str" cm="1">
        <f t="array" ref="AM510">IF($N510="-","",IF(INDEX('DM01-AV-CH'!$G$6:$G$2006,$N510)="","",INDEX('DM01-AV-CH'!$G$6:$G$2006,$N510)))</f>
        <v>Liegenschaften</v>
      </c>
      <c r="AN510" s="97" t="str" cm="1">
        <f t="array" ref="AN510">IF($N510="-","",IF(INDEX('DM01-AV-CH'!$H$6:$H$2006,$N510)="","",INDEX('DM01-AV-CH'!$H$6:$H$2006,$N510)))</f>
        <v>GrundstueckPos</v>
      </c>
      <c r="AO510" s="98" t="str" cm="1">
        <f t="array" ref="AO510">IF($N510="-","",IF(INDEX('DM01-AV-CH'!$I$6:$I$2006,$N510)="","",INDEX('DM01-AV-CH'!$I$6:$I$2006,$N510)))</f>
        <v>Hilfslinie</v>
      </c>
    </row>
    <row r="511" spans="1:41" x14ac:dyDescent="0.25">
      <c r="A511" s="201">
        <v>506</v>
      </c>
      <c r="B511" s="148" t="str" cm="1">
        <f t="array" ref="B511">IF(A511="","",INDEX(Korrelation!$E$4:$E$2004,A511))</f>
        <v>263</v>
      </c>
      <c r="C511" s="148">
        <f t="shared" si="70"/>
        <v>0</v>
      </c>
      <c r="D511" s="148">
        <f t="shared" si="71"/>
        <v>0</v>
      </c>
      <c r="E511" s="148">
        <f t="shared" si="72"/>
        <v>263</v>
      </c>
      <c r="F511" s="148" t="str">
        <f t="shared" si="73"/>
        <v/>
      </c>
      <c r="G511" s="148" t="str">
        <f t="shared" si="74"/>
        <v/>
      </c>
      <c r="H511" s="148" t="str" cm="1">
        <f t="array" ref="H511">IF(A511="","",INDEX(Korrelation!$F$4:$F$2004,A511))</f>
        <v>-</v>
      </c>
      <c r="I511" s="148">
        <f t="shared" si="75"/>
        <v>0</v>
      </c>
      <c r="J511" s="148">
        <f t="shared" si="76"/>
        <v>0</v>
      </c>
      <c r="K511" s="148" t="str">
        <f t="shared" si="77"/>
        <v/>
      </c>
      <c r="L511" s="148" t="str">
        <f t="shared" si="78"/>
        <v/>
      </c>
      <c r="M511" s="148" t="str">
        <f t="shared" si="79"/>
        <v/>
      </c>
      <c r="N511" s="148" t="str" cm="1">
        <f t="array" ref="N511">IF(A511="","",INDEX(Korrelation!$G$4:$G$2004,A511))</f>
        <v>-</v>
      </c>
      <c r="O511" s="148"/>
      <c r="P511" s="68" t="str" cm="1">
        <f t="array" aca="1" ref="P511" ca="1">IF(E511="",IF(K511="","",HYPERLINK("#DMAV_Dienste!"&amp;RIGHT(CELL("adresse",OFFSET(DMAV_Dienste!$E$6,K511-1,0)),LEN(CELL("adresse",OFFSET(DMAV_Dienste!$E$6,K511-1,0)))-FIND("!",CELL("adresse",OFFSET(DMAV_Dienste!$E$6,K511-1,0)))),"Dienst")),HYPERLINK("#DMAV_Modell!"&amp;RIGHT(CELL("adresse",OFFSET(DMAV_Modell!$G$6,E511-1,0)),LEN(CELL("adresse",OFFSET(DMAV_Modell!$G$6,E511-1,0)))-FIND("!",CELL("adresse",OFFSET(DMAV_Modell!$G$6,E511-1,0)))),"Modell"))</f>
        <v>Modell</v>
      </c>
      <c r="Q511" s="85" t="str" cm="1">
        <f t="array" ref="Q511">IF(E511="",IF(K511="","",IF(INDEX(DMAV_Dienste!$H$6:$H$2006,K511)="","",INDEX(DMAV_Dienste!$H$6:$H$2006,K511))),IF(INDEX(DMAV_Modell!$J$6:$J$2006,E511)="","",INDEX(DMAV_Modell!$J$6:$J$2006,E511)))</f>
        <v>ASSOCIATION</v>
      </c>
      <c r="R511" s="86" t="str" cm="1">
        <f t="array" ref="R511">IF(E511="",IF(K511="","",IF(INDEX(DMAV_Dienste!$G$6:$G$2006,K511)="","",INDEX(DMAV_Dienste!$G$6:$G$2006,K511))),IF(INDEX(DMAV_Modell!$I$6:$I$2006,E511)="","",INDEX(DMAV_Modell!$I$6:$I$2006,E511)))</f>
        <v>Grundstuecke</v>
      </c>
      <c r="S511" s="86" t="str" cm="1">
        <f t="array" ref="S511">IF(E511="",IF(K511="","",IF(INDEX(DMAV_Dienste!$I$6:$I$2006,K511)="","",INDEX(DMAV_Dienste!$I$6:$I$2006,K511))),IF(INDEX(DMAV_Modell!$K$6:$K$2006,E511)="","",INDEX(DMAV_Modell!$K$6:$K$2006,E511)))</f>
        <v>Entstehung_Grundstueck</v>
      </c>
      <c r="T511" s="86" t="str" cm="1">
        <f t="array" ref="T511">IF(E511="",IF(K511="","",IF(INDEX(DMAV_Dienste!$L$6:$L$2006,K511)="","",INDEX(DMAV_Dienste!$L$6:$L$2006,K511))),IF(INDEX(DMAV_Modell!$N$6:$N$2006,E511)="","",INDEX(DMAV_Modell!$N$6:$N$2006,E511)))</f>
        <v>Entstehung</v>
      </c>
      <c r="U511" s="87" t="str" cm="1">
        <f t="array" aca="1" ref="U511" ca="1">IF(AND(F511="",L511=""),"",HYPERLINK("#"&amp;RIGHT(CELL("dateiname"),LEN(CELL("dateiname"))-FIND("]",CELL("dateiname")))&amp;"!"&amp;CELL("adresse",OFFSET($F$6,MATCH(IF(F511="",L511,F511),$E$6:$E$2000,0)-1,4)),"STRUCT"))</f>
        <v/>
      </c>
      <c r="V511" s="88" t="str" cm="1">
        <f t="array" aca="1" ref="V511" ca="1">IF(AND(G511="",M511=""),"",HYPERLINK("#"&amp;RIGHT(CELL("dateiname"),LEN(CELL("dateiname"))-FIND("]",CELL("dateiname")))&amp;"!"&amp;CELL("adresse",OFFSET($G$6,MATCH(IF(G511="",M511,G511),$E$6:$E$2000,0)-1,3)),"SUBSTRUCT"))</f>
        <v/>
      </c>
      <c r="X511" s="104"/>
      <c r="Z511" s="117"/>
      <c r="AA511" s="118"/>
      <c r="AB511" s="119"/>
      <c r="AC511" s="120"/>
      <c r="AE511" s="109"/>
      <c r="AF511" s="110"/>
      <c r="AG511" s="111"/>
      <c r="AH511" s="112"/>
      <c r="AJ511" s="101"/>
      <c r="AL511" s="68" t="str" cm="1">
        <f t="array" aca="1" ref="AL511" ca="1">IF(N511="-","",HYPERLINK("#'DM01-AV-CH'!"&amp;RIGHT(CELL("adresse",OFFSET('DM01-AV-CH'!$G$6,N511-1,0)),LEN(CELL("adresse",OFFSET('DM01-AV-CH'!$G$6,N511-1,0)))-FIND("!",CELL("adresse",OFFSET('DM01-AV-CH'!$G$6,N511-1,0)))),"Modell"))</f>
        <v/>
      </c>
      <c r="AM511" s="96" t="str" cm="1">
        <f t="array" ref="AM511">IF($N511="-","",IF(INDEX('DM01-AV-CH'!$G$6:$G$2006,$N511)="","",INDEX('DM01-AV-CH'!$G$6:$G$2006,$N511)))</f>
        <v/>
      </c>
      <c r="AN511" s="97" t="str" cm="1">
        <f t="array" ref="AN511">IF($N511="-","",IF(INDEX('DM01-AV-CH'!$H$6:$H$2006,$N511)="","",INDEX('DM01-AV-CH'!$H$6:$H$2006,$N511)))</f>
        <v/>
      </c>
      <c r="AO511" s="98" t="str" cm="1">
        <f t="array" ref="AO511">IF($N511="-","",IF(INDEX('DM01-AV-CH'!$I$6:$I$2006,$N511)="","",INDEX('DM01-AV-CH'!$I$6:$I$2006,$N511)))</f>
        <v/>
      </c>
    </row>
    <row r="512" spans="1:41" x14ac:dyDescent="0.25">
      <c r="A512" s="201">
        <v>507</v>
      </c>
      <c r="B512" s="148" t="str" cm="1">
        <f t="array" ref="B512">IF(A512="","",INDEX(Korrelation!$E$4:$E$2004,A512))</f>
        <v>264</v>
      </c>
      <c r="C512" s="148">
        <f t="shared" si="70"/>
        <v>0</v>
      </c>
      <c r="D512" s="148">
        <f t="shared" si="71"/>
        <v>0</v>
      </c>
      <c r="E512" s="148">
        <f t="shared" si="72"/>
        <v>264</v>
      </c>
      <c r="F512" s="148" t="str">
        <f t="shared" si="73"/>
        <v/>
      </c>
      <c r="G512" s="148" t="str">
        <f t="shared" si="74"/>
        <v/>
      </c>
      <c r="H512" s="148" t="str" cm="1">
        <f t="array" ref="H512">IF(A512="","",INDEX(Korrelation!$F$4:$F$2004,A512))</f>
        <v>-</v>
      </c>
      <c r="I512" s="148">
        <f t="shared" si="75"/>
        <v>0</v>
      </c>
      <c r="J512" s="148">
        <f t="shared" si="76"/>
        <v>0</v>
      </c>
      <c r="K512" s="148" t="str">
        <f t="shared" si="77"/>
        <v/>
      </c>
      <c r="L512" s="148" t="str">
        <f t="shared" si="78"/>
        <v/>
      </c>
      <c r="M512" s="148" t="str">
        <f t="shared" si="79"/>
        <v/>
      </c>
      <c r="N512" s="148" t="str" cm="1">
        <f t="array" ref="N512">IF(A512="","",INDEX(Korrelation!$G$4:$G$2004,A512))</f>
        <v>-</v>
      </c>
      <c r="O512" s="148"/>
      <c r="P512" s="68" t="str" cm="1">
        <f t="array" aca="1" ref="P512" ca="1">IF(E512="",IF(K512="","",HYPERLINK("#DMAV_Dienste!"&amp;RIGHT(CELL("adresse",OFFSET(DMAV_Dienste!$E$6,K512-1,0)),LEN(CELL("adresse",OFFSET(DMAV_Dienste!$E$6,K512-1,0)))-FIND("!",CELL("adresse",OFFSET(DMAV_Dienste!$E$6,K512-1,0)))),"Dienst")),HYPERLINK("#DMAV_Modell!"&amp;RIGHT(CELL("adresse",OFFSET(DMAV_Modell!$G$6,E512-1,0)),LEN(CELL("adresse",OFFSET(DMAV_Modell!$G$6,E512-1,0)))-FIND("!",CELL("adresse",OFFSET(DMAV_Modell!$G$6,E512-1,0)))),"Modell"))</f>
        <v>Modell</v>
      </c>
      <c r="Q512" s="85" t="str" cm="1">
        <f t="array" ref="Q512">IF(E512="",IF(K512="","",IF(INDEX(DMAV_Dienste!$H$6:$H$2006,K512)="","",INDEX(DMAV_Dienste!$H$6:$H$2006,K512))),IF(INDEX(DMAV_Modell!$J$6:$J$2006,E512)="","",INDEX(DMAV_Modell!$J$6:$J$2006,E512)))</f>
        <v>ASSOCIATION</v>
      </c>
      <c r="R512" s="86" t="str" cm="1">
        <f t="array" ref="R512">IF(E512="",IF(K512="","",IF(INDEX(DMAV_Dienste!$G$6:$G$2006,K512)="","",INDEX(DMAV_Dienste!$G$6:$G$2006,K512))),IF(INDEX(DMAV_Modell!$I$6:$I$2006,E512)="","",INDEX(DMAV_Modell!$I$6:$I$2006,E512)))</f>
        <v>Grundstuecke</v>
      </c>
      <c r="S512" s="86" t="str" cm="1">
        <f t="array" ref="S512">IF(E512="",IF(K512="","",IF(INDEX(DMAV_Dienste!$I$6:$I$2006,K512)="","",INDEX(DMAV_Dienste!$I$6:$I$2006,K512))),IF(INDEX(DMAV_Modell!$K$6:$K$2006,E512)="","",INDEX(DMAV_Modell!$K$6:$K$2006,E512)))</f>
        <v>Entstehung_Grundstueck</v>
      </c>
      <c r="T512" s="86" t="str" cm="1">
        <f t="array" ref="T512">IF(E512="",IF(K512="","",IF(INDEX(DMAV_Dienste!$L$6:$L$2006,K512)="","",INDEX(DMAV_Dienste!$L$6:$L$2006,K512))),IF(INDEX(DMAV_Modell!$N$6:$N$2006,E512)="","",INDEX(DMAV_Modell!$N$6:$N$2006,E512)))</f>
        <v>entstehendes_Grundstueck</v>
      </c>
      <c r="U512" s="87" t="str" cm="1">
        <f t="array" aca="1" ref="U512" ca="1">IF(AND(F512="",L512=""),"",HYPERLINK("#"&amp;RIGHT(CELL("dateiname"),LEN(CELL("dateiname"))-FIND("]",CELL("dateiname")))&amp;"!"&amp;CELL("adresse",OFFSET($F$6,MATCH(IF(F512="",L512,F512),$E$6:$E$2000,0)-1,4)),"STRUCT"))</f>
        <v/>
      </c>
      <c r="V512" s="88" t="str" cm="1">
        <f t="array" aca="1" ref="V512" ca="1">IF(AND(G512="",M512=""),"",HYPERLINK("#"&amp;RIGHT(CELL("dateiname"),LEN(CELL("dateiname"))-FIND("]",CELL("dateiname")))&amp;"!"&amp;CELL("adresse",OFFSET($G$6,MATCH(IF(G512="",M512,G512),$E$6:$E$2000,0)-1,3)),"SUBSTRUCT"))</f>
        <v/>
      </c>
      <c r="X512" s="104"/>
      <c r="Z512" s="117"/>
      <c r="AA512" s="118"/>
      <c r="AB512" s="119"/>
      <c r="AC512" s="120"/>
      <c r="AE512" s="109"/>
      <c r="AF512" s="110"/>
      <c r="AG512" s="111"/>
      <c r="AH512" s="112"/>
      <c r="AJ512" s="101"/>
      <c r="AL512" s="68" t="str" cm="1">
        <f t="array" aca="1" ref="AL512" ca="1">IF(N512="-","",HYPERLINK("#'DM01-AV-CH'!"&amp;RIGHT(CELL("adresse",OFFSET('DM01-AV-CH'!$G$6,N512-1,0)),LEN(CELL("adresse",OFFSET('DM01-AV-CH'!$G$6,N512-1,0)))-FIND("!",CELL("adresse",OFFSET('DM01-AV-CH'!$G$6,N512-1,0)))),"Modell"))</f>
        <v/>
      </c>
      <c r="AM512" s="96" t="str" cm="1">
        <f t="array" ref="AM512">IF($N512="-","",IF(INDEX('DM01-AV-CH'!$G$6:$G$2006,$N512)="","",INDEX('DM01-AV-CH'!$G$6:$G$2006,$N512)))</f>
        <v/>
      </c>
      <c r="AN512" s="97" t="str" cm="1">
        <f t="array" ref="AN512">IF($N512="-","",IF(INDEX('DM01-AV-CH'!$H$6:$H$2006,$N512)="","",INDEX('DM01-AV-CH'!$H$6:$H$2006,$N512)))</f>
        <v/>
      </c>
      <c r="AO512" s="98" t="str" cm="1">
        <f t="array" ref="AO512">IF($N512="-","",IF(INDEX('DM01-AV-CH'!$I$6:$I$2006,$N512)="","",INDEX('DM01-AV-CH'!$I$6:$I$2006,$N512)))</f>
        <v/>
      </c>
    </row>
    <row r="513" spans="1:41" x14ac:dyDescent="0.25">
      <c r="A513" s="201">
        <v>508</v>
      </c>
      <c r="B513" s="148" t="str" cm="1">
        <f t="array" ref="B513">IF(A513="","",INDEX(Korrelation!$E$4:$E$2004,A513))</f>
        <v>265</v>
      </c>
      <c r="C513" s="148">
        <f t="shared" si="70"/>
        <v>0</v>
      </c>
      <c r="D513" s="148">
        <f t="shared" si="71"/>
        <v>0</v>
      </c>
      <c r="E513" s="148">
        <f t="shared" si="72"/>
        <v>265</v>
      </c>
      <c r="F513" s="148" t="str">
        <f t="shared" si="73"/>
        <v/>
      </c>
      <c r="G513" s="148" t="str">
        <f t="shared" si="74"/>
        <v/>
      </c>
      <c r="H513" s="148" t="str" cm="1">
        <f t="array" ref="H513">IF(A513="","",INDEX(Korrelation!$F$4:$F$2004,A513))</f>
        <v>-</v>
      </c>
      <c r="I513" s="148">
        <f t="shared" si="75"/>
        <v>0</v>
      </c>
      <c r="J513" s="148">
        <f t="shared" si="76"/>
        <v>0</v>
      </c>
      <c r="K513" s="148" t="str">
        <f t="shared" si="77"/>
        <v/>
      </c>
      <c r="L513" s="148" t="str">
        <f t="shared" si="78"/>
        <v/>
      </c>
      <c r="M513" s="148" t="str">
        <f t="shared" si="79"/>
        <v/>
      </c>
      <c r="N513" s="148" t="str" cm="1">
        <f t="array" ref="N513">IF(A513="","",INDEX(Korrelation!$G$4:$G$2004,A513))</f>
        <v>-</v>
      </c>
      <c r="O513" s="148"/>
      <c r="P513" s="68" t="str" cm="1">
        <f t="array" aca="1" ref="P513" ca="1">IF(E513="",IF(K513="","",HYPERLINK("#DMAV_Dienste!"&amp;RIGHT(CELL("adresse",OFFSET(DMAV_Dienste!$E$6,K513-1,0)),LEN(CELL("adresse",OFFSET(DMAV_Dienste!$E$6,K513-1,0)))-FIND("!",CELL("adresse",OFFSET(DMAV_Dienste!$E$6,K513-1,0)))),"Dienst")),HYPERLINK("#DMAV_Modell!"&amp;RIGHT(CELL("adresse",OFFSET(DMAV_Modell!$G$6,E513-1,0)),LEN(CELL("adresse",OFFSET(DMAV_Modell!$G$6,E513-1,0)))-FIND("!",CELL("adresse",OFFSET(DMAV_Modell!$G$6,E513-1,0)))),"Modell"))</f>
        <v>Modell</v>
      </c>
      <c r="Q513" s="85" t="str" cm="1">
        <f t="array" ref="Q513">IF(E513="",IF(K513="","",IF(INDEX(DMAV_Dienste!$H$6:$H$2006,K513)="","",INDEX(DMAV_Dienste!$H$6:$H$2006,K513))),IF(INDEX(DMAV_Modell!$J$6:$J$2006,E513)="","",INDEX(DMAV_Modell!$J$6:$J$2006,E513)))</f>
        <v>ASSOCIATION</v>
      </c>
      <c r="R513" s="86" t="str" cm="1">
        <f t="array" ref="R513">IF(E513="",IF(K513="","",IF(INDEX(DMAV_Dienste!$G$6:$G$2006,K513)="","",INDEX(DMAV_Dienste!$G$6:$G$2006,K513))),IF(INDEX(DMAV_Modell!$I$6:$I$2006,E513)="","",INDEX(DMAV_Modell!$I$6:$I$2006,E513)))</f>
        <v>Grundstuecke</v>
      </c>
      <c r="S513" s="86" t="str" cm="1">
        <f t="array" ref="S513">IF(E513="",IF(K513="","",IF(INDEX(DMAV_Dienste!$I$6:$I$2006,K513)="","",INDEX(DMAV_Dienste!$I$6:$I$2006,K513))),IF(INDEX(DMAV_Modell!$K$6:$K$2006,E513)="","",INDEX(DMAV_Modell!$K$6:$K$2006,E513)))</f>
        <v>Untergang_Grundstueck</v>
      </c>
      <c r="T513" s="86" t="str" cm="1">
        <f t="array" ref="T513">IF(E513="",IF(K513="","",IF(INDEX(DMAV_Dienste!$L$6:$L$2006,K513)="","",INDEX(DMAV_Dienste!$L$6:$L$2006,K513))),IF(INDEX(DMAV_Modell!$N$6:$N$2006,E513)="","",INDEX(DMAV_Modell!$N$6:$N$2006,E513)))</f>
        <v>Untergang</v>
      </c>
      <c r="U513" s="87" t="str" cm="1">
        <f t="array" aca="1" ref="U513" ca="1">IF(AND(F513="",L513=""),"",HYPERLINK("#"&amp;RIGHT(CELL("dateiname"),LEN(CELL("dateiname"))-FIND("]",CELL("dateiname")))&amp;"!"&amp;CELL("adresse",OFFSET($F$6,MATCH(IF(F513="",L513,F513),$E$6:$E$2000,0)-1,4)),"STRUCT"))</f>
        <v/>
      </c>
      <c r="V513" s="88" t="str" cm="1">
        <f t="array" aca="1" ref="V513" ca="1">IF(AND(G513="",M513=""),"",HYPERLINK("#"&amp;RIGHT(CELL("dateiname"),LEN(CELL("dateiname"))-FIND("]",CELL("dateiname")))&amp;"!"&amp;CELL("adresse",OFFSET($G$6,MATCH(IF(G513="",M513,G513),$E$6:$E$2000,0)-1,3)),"SUBSTRUCT"))</f>
        <v/>
      </c>
      <c r="X513" s="104"/>
      <c r="Z513" s="117"/>
      <c r="AA513" s="118"/>
      <c r="AB513" s="119"/>
      <c r="AC513" s="120"/>
      <c r="AE513" s="109"/>
      <c r="AF513" s="110"/>
      <c r="AG513" s="111"/>
      <c r="AH513" s="112"/>
      <c r="AJ513" s="101"/>
      <c r="AL513" s="68" t="str" cm="1">
        <f t="array" aca="1" ref="AL513" ca="1">IF(N513="-","",HYPERLINK("#'DM01-AV-CH'!"&amp;RIGHT(CELL("adresse",OFFSET('DM01-AV-CH'!$G$6,N513-1,0)),LEN(CELL("adresse",OFFSET('DM01-AV-CH'!$G$6,N513-1,0)))-FIND("!",CELL("adresse",OFFSET('DM01-AV-CH'!$G$6,N513-1,0)))),"Modell"))</f>
        <v/>
      </c>
      <c r="AM513" s="96" t="str" cm="1">
        <f t="array" ref="AM513">IF($N513="-","",IF(INDEX('DM01-AV-CH'!$G$6:$G$2006,$N513)="","",INDEX('DM01-AV-CH'!$G$6:$G$2006,$N513)))</f>
        <v/>
      </c>
      <c r="AN513" s="97" t="str" cm="1">
        <f t="array" ref="AN513">IF($N513="-","",IF(INDEX('DM01-AV-CH'!$H$6:$H$2006,$N513)="","",INDEX('DM01-AV-CH'!$H$6:$H$2006,$N513)))</f>
        <v/>
      </c>
      <c r="AO513" s="98" t="str" cm="1">
        <f t="array" ref="AO513">IF($N513="-","",IF(INDEX('DM01-AV-CH'!$I$6:$I$2006,$N513)="","",INDEX('DM01-AV-CH'!$I$6:$I$2006,$N513)))</f>
        <v/>
      </c>
    </row>
    <row r="514" spans="1:41" x14ac:dyDescent="0.25">
      <c r="A514" s="201">
        <v>509</v>
      </c>
      <c r="B514" s="148" t="str" cm="1">
        <f t="array" ref="B514">IF(A514="","",INDEX(Korrelation!$E$4:$E$2004,A514))</f>
        <v>266</v>
      </c>
      <c r="C514" s="148">
        <f t="shared" si="70"/>
        <v>0</v>
      </c>
      <c r="D514" s="148">
        <f t="shared" si="71"/>
        <v>0</v>
      </c>
      <c r="E514" s="148">
        <f t="shared" si="72"/>
        <v>266</v>
      </c>
      <c r="F514" s="148" t="str">
        <f t="shared" si="73"/>
        <v/>
      </c>
      <c r="G514" s="148" t="str">
        <f t="shared" si="74"/>
        <v/>
      </c>
      <c r="H514" s="148" t="str" cm="1">
        <f t="array" ref="H514">IF(A514="","",INDEX(Korrelation!$F$4:$F$2004,A514))</f>
        <v>-</v>
      </c>
      <c r="I514" s="148">
        <f t="shared" si="75"/>
        <v>0</v>
      </c>
      <c r="J514" s="148">
        <f t="shared" si="76"/>
        <v>0</v>
      </c>
      <c r="K514" s="148" t="str">
        <f t="shared" si="77"/>
        <v/>
      </c>
      <c r="L514" s="148" t="str">
        <f t="shared" si="78"/>
        <v/>
      </c>
      <c r="M514" s="148" t="str">
        <f t="shared" si="79"/>
        <v/>
      </c>
      <c r="N514" s="148" t="str" cm="1">
        <f t="array" ref="N514">IF(A514="","",INDEX(Korrelation!$G$4:$G$2004,A514))</f>
        <v>-</v>
      </c>
      <c r="O514" s="148"/>
      <c r="P514" s="68" t="str" cm="1">
        <f t="array" aca="1" ref="P514" ca="1">IF(E514="",IF(K514="","",HYPERLINK("#DMAV_Dienste!"&amp;RIGHT(CELL("adresse",OFFSET(DMAV_Dienste!$E$6,K514-1,0)),LEN(CELL("adresse",OFFSET(DMAV_Dienste!$E$6,K514-1,0)))-FIND("!",CELL("adresse",OFFSET(DMAV_Dienste!$E$6,K514-1,0)))),"Dienst")),HYPERLINK("#DMAV_Modell!"&amp;RIGHT(CELL("adresse",OFFSET(DMAV_Modell!$G$6,E514-1,0)),LEN(CELL("adresse",OFFSET(DMAV_Modell!$G$6,E514-1,0)))-FIND("!",CELL("adresse",OFFSET(DMAV_Modell!$G$6,E514-1,0)))),"Modell"))</f>
        <v>Modell</v>
      </c>
      <c r="Q514" s="85" t="str" cm="1">
        <f t="array" ref="Q514">IF(E514="",IF(K514="","",IF(INDEX(DMAV_Dienste!$H$6:$H$2006,K514)="","",INDEX(DMAV_Dienste!$H$6:$H$2006,K514))),IF(INDEX(DMAV_Modell!$J$6:$J$2006,E514)="","",INDEX(DMAV_Modell!$J$6:$J$2006,E514)))</f>
        <v>ASSOCIATION</v>
      </c>
      <c r="R514" s="86" t="str" cm="1">
        <f t="array" ref="R514">IF(E514="",IF(K514="","",IF(INDEX(DMAV_Dienste!$G$6:$G$2006,K514)="","",INDEX(DMAV_Dienste!$G$6:$G$2006,K514))),IF(INDEX(DMAV_Modell!$I$6:$I$2006,E514)="","",INDEX(DMAV_Modell!$I$6:$I$2006,E514)))</f>
        <v>Grundstuecke</v>
      </c>
      <c r="S514" s="86" t="str" cm="1">
        <f t="array" ref="S514">IF(E514="",IF(K514="","",IF(INDEX(DMAV_Dienste!$I$6:$I$2006,K514)="","",INDEX(DMAV_Dienste!$I$6:$I$2006,K514))),IF(INDEX(DMAV_Modell!$K$6:$K$2006,E514)="","",INDEX(DMAV_Modell!$K$6:$K$2006,E514)))</f>
        <v>Untergang_Grundstueck</v>
      </c>
      <c r="T514" s="86" t="str" cm="1">
        <f t="array" ref="T514">IF(E514="",IF(K514="","",IF(INDEX(DMAV_Dienste!$L$6:$L$2006,K514)="","",INDEX(DMAV_Dienste!$L$6:$L$2006,K514))),IF(INDEX(DMAV_Modell!$N$6:$N$2006,E514)="","",INDEX(DMAV_Modell!$N$6:$N$2006,E514)))</f>
        <v>untergehendes_Grundstueck</v>
      </c>
      <c r="U514" s="87" t="str" cm="1">
        <f t="array" aca="1" ref="U514" ca="1">IF(AND(F514="",L514=""),"",HYPERLINK("#"&amp;RIGHT(CELL("dateiname"),LEN(CELL("dateiname"))-FIND("]",CELL("dateiname")))&amp;"!"&amp;CELL("adresse",OFFSET($F$6,MATCH(IF(F514="",L514,F514),$E$6:$E$2000,0)-1,4)),"STRUCT"))</f>
        <v/>
      </c>
      <c r="V514" s="88" t="str" cm="1">
        <f t="array" aca="1" ref="V514" ca="1">IF(AND(G514="",M514=""),"",HYPERLINK("#"&amp;RIGHT(CELL("dateiname"),LEN(CELL("dateiname"))-FIND("]",CELL("dateiname")))&amp;"!"&amp;CELL("adresse",OFFSET($G$6,MATCH(IF(G514="",M514,G514),$E$6:$E$2000,0)-1,3)),"SUBSTRUCT"))</f>
        <v/>
      </c>
      <c r="X514" s="104"/>
      <c r="Z514" s="117"/>
      <c r="AA514" s="118"/>
      <c r="AB514" s="119"/>
      <c r="AC514" s="120"/>
      <c r="AE514" s="109"/>
      <c r="AF514" s="110"/>
      <c r="AG514" s="111"/>
      <c r="AH514" s="112"/>
      <c r="AJ514" s="101"/>
      <c r="AL514" s="68" t="str" cm="1">
        <f t="array" aca="1" ref="AL514" ca="1">IF(N514="-","",HYPERLINK("#'DM01-AV-CH'!"&amp;RIGHT(CELL("adresse",OFFSET('DM01-AV-CH'!$G$6,N514-1,0)),LEN(CELL("adresse",OFFSET('DM01-AV-CH'!$G$6,N514-1,0)))-FIND("!",CELL("adresse",OFFSET('DM01-AV-CH'!$G$6,N514-1,0)))),"Modell"))</f>
        <v/>
      </c>
      <c r="AM514" s="96" t="str" cm="1">
        <f t="array" ref="AM514">IF($N514="-","",IF(INDEX('DM01-AV-CH'!$G$6:$G$2006,$N514)="","",INDEX('DM01-AV-CH'!$G$6:$G$2006,$N514)))</f>
        <v/>
      </c>
      <c r="AN514" s="97" t="str" cm="1">
        <f t="array" ref="AN514">IF($N514="-","",IF(INDEX('DM01-AV-CH'!$H$6:$H$2006,$N514)="","",INDEX('DM01-AV-CH'!$H$6:$H$2006,$N514)))</f>
        <v/>
      </c>
      <c r="AO514" s="98" t="str" cm="1">
        <f t="array" ref="AO514">IF($N514="-","",IF(INDEX('DM01-AV-CH'!$I$6:$I$2006,$N514)="","",INDEX('DM01-AV-CH'!$I$6:$I$2006,$N514)))</f>
        <v/>
      </c>
    </row>
    <row r="515" spans="1:41" x14ac:dyDescent="0.25">
      <c r="A515" s="201">
        <v>510</v>
      </c>
      <c r="B515" s="148" t="str" cm="1">
        <f t="array" ref="B515">IF(A515="","",INDEX(Korrelation!$E$4:$E$2004,A515))</f>
        <v>267</v>
      </c>
      <c r="C515" s="148">
        <f t="shared" si="70"/>
        <v>0</v>
      </c>
      <c r="D515" s="148">
        <f t="shared" si="71"/>
        <v>0</v>
      </c>
      <c r="E515" s="148">
        <f t="shared" si="72"/>
        <v>267</v>
      </c>
      <c r="F515" s="148" t="str">
        <f t="shared" si="73"/>
        <v/>
      </c>
      <c r="G515" s="148" t="str">
        <f t="shared" si="74"/>
        <v/>
      </c>
      <c r="H515" s="148" t="str" cm="1">
        <f t="array" ref="H515">IF(A515="","",INDEX(Korrelation!$F$4:$F$2004,A515))</f>
        <v>-</v>
      </c>
      <c r="I515" s="148">
        <f t="shared" si="75"/>
        <v>0</v>
      </c>
      <c r="J515" s="148">
        <f t="shared" si="76"/>
        <v>0</v>
      </c>
      <c r="K515" s="148" t="str">
        <f t="shared" si="77"/>
        <v/>
      </c>
      <c r="L515" s="148" t="str">
        <f t="shared" si="78"/>
        <v/>
      </c>
      <c r="M515" s="148" t="str">
        <f t="shared" si="79"/>
        <v/>
      </c>
      <c r="N515" s="148" t="str" cm="1">
        <f t="array" ref="N515">IF(A515="","",INDEX(Korrelation!$G$4:$G$2004,A515))</f>
        <v>-</v>
      </c>
      <c r="O515" s="148"/>
      <c r="P515" s="68" t="str" cm="1">
        <f t="array" aca="1" ref="P515" ca="1">IF(E515="",IF(K515="","",HYPERLINK("#DMAV_Dienste!"&amp;RIGHT(CELL("adresse",OFFSET(DMAV_Dienste!$E$6,K515-1,0)),LEN(CELL("adresse",OFFSET(DMAV_Dienste!$E$6,K515-1,0)))-FIND("!",CELL("adresse",OFFSET(DMAV_Dienste!$E$6,K515-1,0)))),"Dienst")),HYPERLINK("#DMAV_Modell!"&amp;RIGHT(CELL("adresse",OFFSET(DMAV_Modell!$G$6,E515-1,0)),LEN(CELL("adresse",OFFSET(DMAV_Modell!$G$6,E515-1,0)))-FIND("!",CELL("adresse",OFFSET(DMAV_Modell!$G$6,E515-1,0)))),"Modell"))</f>
        <v>Modell</v>
      </c>
      <c r="Q515" s="85" t="str" cm="1">
        <f t="array" ref="Q515">IF(E515="",IF(K515="","",IF(INDEX(DMAV_Dienste!$H$6:$H$2006,K515)="","",INDEX(DMAV_Dienste!$H$6:$H$2006,K515))),IF(INDEX(DMAV_Modell!$J$6:$J$2006,E515)="","",INDEX(DMAV_Modell!$J$6:$J$2006,E515)))</f>
        <v>ASSOCIATION</v>
      </c>
      <c r="R515" s="86" t="str" cm="1">
        <f t="array" ref="R515">IF(E515="",IF(K515="","",IF(INDEX(DMAV_Dienste!$G$6:$G$2006,K515)="","",INDEX(DMAV_Dienste!$G$6:$G$2006,K515))),IF(INDEX(DMAV_Modell!$I$6:$I$2006,E515)="","",INDEX(DMAV_Modell!$I$6:$I$2006,E515)))</f>
        <v>Grundstuecke</v>
      </c>
      <c r="S515" s="86" t="str" cm="1">
        <f t="array" ref="S515">IF(E515="",IF(K515="","",IF(INDEX(DMAV_Dienste!$I$6:$I$2006,K515)="","",INDEX(DMAV_Dienste!$I$6:$I$2006,K515))),IF(INDEX(DMAV_Modell!$K$6:$K$2006,E515)="","",INDEX(DMAV_Modell!$K$6:$K$2006,E515)))</f>
        <v>Vorgaenger_Nachfolger_Grundstueck</v>
      </c>
      <c r="T515" s="86" t="str" cm="1">
        <f t="array" ref="T515">IF(E515="",IF(K515="","",IF(INDEX(DMAV_Dienste!$L$6:$L$2006,K515)="","",INDEX(DMAV_Dienste!$L$6:$L$2006,K515))),IF(INDEX(DMAV_Modell!$N$6:$N$2006,E515)="","",INDEX(DMAV_Modell!$N$6:$N$2006,E515)))</f>
        <v>Vorgaenger</v>
      </c>
      <c r="U515" s="87" t="str" cm="1">
        <f t="array" aca="1" ref="U515" ca="1">IF(AND(F515="",L515=""),"",HYPERLINK("#"&amp;RIGHT(CELL("dateiname"),LEN(CELL("dateiname"))-FIND("]",CELL("dateiname")))&amp;"!"&amp;CELL("adresse",OFFSET($F$6,MATCH(IF(F515="",L515,F515),$E$6:$E$2000,0)-1,4)),"STRUCT"))</f>
        <v/>
      </c>
      <c r="V515" s="88" t="str" cm="1">
        <f t="array" aca="1" ref="V515" ca="1">IF(AND(G515="",M515=""),"",HYPERLINK("#"&amp;RIGHT(CELL("dateiname"),LEN(CELL("dateiname"))-FIND("]",CELL("dateiname")))&amp;"!"&amp;CELL("adresse",OFFSET($G$6,MATCH(IF(G515="",M515,G515),$E$6:$E$2000,0)-1,3)),"SUBSTRUCT"))</f>
        <v/>
      </c>
      <c r="X515" s="104"/>
      <c r="Z515" s="117"/>
      <c r="AA515" s="118"/>
      <c r="AB515" s="119"/>
      <c r="AC515" s="120"/>
      <c r="AE515" s="109"/>
      <c r="AF515" s="110"/>
      <c r="AG515" s="111"/>
      <c r="AH515" s="112"/>
      <c r="AJ515" s="101"/>
      <c r="AL515" s="68" t="str" cm="1">
        <f t="array" aca="1" ref="AL515" ca="1">IF(N515="-","",HYPERLINK("#'DM01-AV-CH'!"&amp;RIGHT(CELL("adresse",OFFSET('DM01-AV-CH'!$G$6,N515-1,0)),LEN(CELL("adresse",OFFSET('DM01-AV-CH'!$G$6,N515-1,0)))-FIND("!",CELL("adresse",OFFSET('DM01-AV-CH'!$G$6,N515-1,0)))),"Modell"))</f>
        <v/>
      </c>
      <c r="AM515" s="96" t="str" cm="1">
        <f t="array" ref="AM515">IF($N515="-","",IF(INDEX('DM01-AV-CH'!$G$6:$G$2006,$N515)="","",INDEX('DM01-AV-CH'!$G$6:$G$2006,$N515)))</f>
        <v/>
      </c>
      <c r="AN515" s="97" t="str" cm="1">
        <f t="array" ref="AN515">IF($N515="-","",IF(INDEX('DM01-AV-CH'!$H$6:$H$2006,$N515)="","",INDEX('DM01-AV-CH'!$H$6:$H$2006,$N515)))</f>
        <v/>
      </c>
      <c r="AO515" s="98" t="str" cm="1">
        <f t="array" ref="AO515">IF($N515="-","",IF(INDEX('DM01-AV-CH'!$I$6:$I$2006,$N515)="","",INDEX('DM01-AV-CH'!$I$6:$I$2006,$N515)))</f>
        <v/>
      </c>
    </row>
    <row r="516" spans="1:41" x14ac:dyDescent="0.25">
      <c r="A516" s="201">
        <v>511</v>
      </c>
      <c r="B516" s="148" t="str" cm="1">
        <f t="array" ref="B516">IF(A516="","",INDEX(Korrelation!$E$4:$E$2004,A516))</f>
        <v>268</v>
      </c>
      <c r="C516" s="148">
        <f t="shared" si="70"/>
        <v>0</v>
      </c>
      <c r="D516" s="148">
        <f t="shared" si="71"/>
        <v>0</v>
      </c>
      <c r="E516" s="148">
        <f t="shared" si="72"/>
        <v>268</v>
      </c>
      <c r="F516" s="148" t="str">
        <f t="shared" si="73"/>
        <v/>
      </c>
      <c r="G516" s="148" t="str">
        <f t="shared" si="74"/>
        <v/>
      </c>
      <c r="H516" s="148" t="str" cm="1">
        <f t="array" ref="H516">IF(A516="","",INDEX(Korrelation!$F$4:$F$2004,A516))</f>
        <v>-</v>
      </c>
      <c r="I516" s="148">
        <f t="shared" si="75"/>
        <v>0</v>
      </c>
      <c r="J516" s="148">
        <f t="shared" si="76"/>
        <v>0</v>
      </c>
      <c r="K516" s="148" t="str">
        <f t="shared" si="77"/>
        <v/>
      </c>
      <c r="L516" s="148" t="str">
        <f t="shared" si="78"/>
        <v/>
      </c>
      <c r="M516" s="148" t="str">
        <f t="shared" si="79"/>
        <v/>
      </c>
      <c r="N516" s="148" t="str" cm="1">
        <f t="array" ref="N516">IF(A516="","",INDEX(Korrelation!$G$4:$G$2004,A516))</f>
        <v>-</v>
      </c>
      <c r="O516" s="148"/>
      <c r="P516" s="68" t="str" cm="1">
        <f t="array" aca="1" ref="P516" ca="1">IF(E516="",IF(K516="","",HYPERLINK("#DMAV_Dienste!"&amp;RIGHT(CELL("adresse",OFFSET(DMAV_Dienste!$E$6,K516-1,0)),LEN(CELL("adresse",OFFSET(DMAV_Dienste!$E$6,K516-1,0)))-FIND("!",CELL("adresse",OFFSET(DMAV_Dienste!$E$6,K516-1,0)))),"Dienst")),HYPERLINK("#DMAV_Modell!"&amp;RIGHT(CELL("adresse",OFFSET(DMAV_Modell!$G$6,E516-1,0)),LEN(CELL("adresse",OFFSET(DMAV_Modell!$G$6,E516-1,0)))-FIND("!",CELL("adresse",OFFSET(DMAV_Modell!$G$6,E516-1,0)))),"Modell"))</f>
        <v>Modell</v>
      </c>
      <c r="Q516" s="85" t="str" cm="1">
        <f t="array" ref="Q516">IF(E516="",IF(K516="","",IF(INDEX(DMAV_Dienste!$H$6:$H$2006,K516)="","",INDEX(DMAV_Dienste!$H$6:$H$2006,K516))),IF(INDEX(DMAV_Modell!$J$6:$J$2006,E516)="","",INDEX(DMAV_Modell!$J$6:$J$2006,E516)))</f>
        <v>ASSOCIATION</v>
      </c>
      <c r="R516" s="86" t="str" cm="1">
        <f t="array" ref="R516">IF(E516="",IF(K516="","",IF(INDEX(DMAV_Dienste!$G$6:$G$2006,K516)="","",INDEX(DMAV_Dienste!$G$6:$G$2006,K516))),IF(INDEX(DMAV_Modell!$I$6:$I$2006,E516)="","",INDEX(DMAV_Modell!$I$6:$I$2006,E516)))</f>
        <v>Grundstuecke</v>
      </c>
      <c r="S516" s="86" t="str" cm="1">
        <f t="array" ref="S516">IF(E516="",IF(K516="","",IF(INDEX(DMAV_Dienste!$I$6:$I$2006,K516)="","",INDEX(DMAV_Dienste!$I$6:$I$2006,K516))),IF(INDEX(DMAV_Modell!$K$6:$K$2006,E516)="","",INDEX(DMAV_Modell!$K$6:$K$2006,E516)))</f>
        <v>Vorgaenger_Nachfolger_Grundstueck</v>
      </c>
      <c r="T516" s="86" t="str" cm="1">
        <f t="array" ref="T516">IF(E516="",IF(K516="","",IF(INDEX(DMAV_Dienste!$L$6:$L$2006,K516)="","",INDEX(DMAV_Dienste!$L$6:$L$2006,K516))),IF(INDEX(DMAV_Modell!$N$6:$N$2006,E516)="","",INDEX(DMAV_Modell!$N$6:$N$2006,E516)))</f>
        <v>Nachfolger</v>
      </c>
      <c r="U516" s="87" t="str" cm="1">
        <f t="array" aca="1" ref="U516" ca="1">IF(AND(F516="",L516=""),"",HYPERLINK("#"&amp;RIGHT(CELL("dateiname"),LEN(CELL("dateiname"))-FIND("]",CELL("dateiname")))&amp;"!"&amp;CELL("adresse",OFFSET($F$6,MATCH(IF(F516="",L516,F516),$E$6:$E$2000,0)-1,4)),"STRUCT"))</f>
        <v/>
      </c>
      <c r="V516" s="88" t="str" cm="1">
        <f t="array" aca="1" ref="V516" ca="1">IF(AND(G516="",M516=""),"",HYPERLINK("#"&amp;RIGHT(CELL("dateiname"),LEN(CELL("dateiname"))-FIND("]",CELL("dateiname")))&amp;"!"&amp;CELL("adresse",OFFSET($G$6,MATCH(IF(G516="",M516,G516),$E$6:$E$2000,0)-1,3)),"SUBSTRUCT"))</f>
        <v/>
      </c>
      <c r="X516" s="104"/>
      <c r="Z516" s="117"/>
      <c r="AA516" s="118"/>
      <c r="AB516" s="119"/>
      <c r="AC516" s="120"/>
      <c r="AE516" s="109"/>
      <c r="AF516" s="110"/>
      <c r="AG516" s="111"/>
      <c r="AH516" s="112"/>
      <c r="AJ516" s="101"/>
      <c r="AL516" s="68" t="str" cm="1">
        <f t="array" aca="1" ref="AL516" ca="1">IF(N516="-","",HYPERLINK("#'DM01-AV-CH'!"&amp;RIGHT(CELL("adresse",OFFSET('DM01-AV-CH'!$G$6,N516-1,0)),LEN(CELL("adresse",OFFSET('DM01-AV-CH'!$G$6,N516-1,0)))-FIND("!",CELL("adresse",OFFSET('DM01-AV-CH'!$G$6,N516-1,0)))),"Modell"))</f>
        <v/>
      </c>
      <c r="AM516" s="96" t="str" cm="1">
        <f t="array" ref="AM516">IF($N516="-","",IF(INDEX('DM01-AV-CH'!$G$6:$G$2006,$N516)="","",INDEX('DM01-AV-CH'!$G$6:$G$2006,$N516)))</f>
        <v/>
      </c>
      <c r="AN516" s="97" t="str" cm="1">
        <f t="array" ref="AN516">IF($N516="-","",IF(INDEX('DM01-AV-CH'!$H$6:$H$2006,$N516)="","",INDEX('DM01-AV-CH'!$H$6:$H$2006,$N516)))</f>
        <v/>
      </c>
      <c r="AO516" s="98" t="str" cm="1">
        <f t="array" ref="AO516">IF($N516="-","",IF(INDEX('DM01-AV-CH'!$I$6:$I$2006,$N516)="","",INDEX('DM01-AV-CH'!$I$6:$I$2006,$N516)))</f>
        <v/>
      </c>
    </row>
    <row r="517" spans="1:41" x14ac:dyDescent="0.25">
      <c r="A517" s="201">
        <v>512</v>
      </c>
      <c r="B517" s="148" t="str" cm="1">
        <f t="array" ref="B517">IF(A517="","",INDEX(Korrelation!$E$4:$E$2004,A517))</f>
        <v>269</v>
      </c>
      <c r="C517" s="148">
        <f t="shared" si="70"/>
        <v>0</v>
      </c>
      <c r="D517" s="148">
        <f t="shared" si="71"/>
        <v>0</v>
      </c>
      <c r="E517" s="148">
        <f t="shared" si="72"/>
        <v>269</v>
      </c>
      <c r="F517" s="148" t="str">
        <f t="shared" si="73"/>
        <v/>
      </c>
      <c r="G517" s="148" t="str">
        <f t="shared" si="74"/>
        <v/>
      </c>
      <c r="H517" s="148" t="str" cm="1">
        <f t="array" ref="H517">IF(A517="","",INDEX(Korrelation!$F$4:$F$2004,A517))</f>
        <v>-</v>
      </c>
      <c r="I517" s="148">
        <f t="shared" si="75"/>
        <v>0</v>
      </c>
      <c r="J517" s="148">
        <f t="shared" si="76"/>
        <v>0</v>
      </c>
      <c r="K517" s="148" t="str">
        <f t="shared" si="77"/>
        <v/>
      </c>
      <c r="L517" s="148" t="str">
        <f t="shared" si="78"/>
        <v/>
      </c>
      <c r="M517" s="148" t="str">
        <f t="shared" si="79"/>
        <v/>
      </c>
      <c r="N517" s="148" t="str" cm="1">
        <f t="array" ref="N517">IF(A517="","",INDEX(Korrelation!$G$4:$G$2004,A517))</f>
        <v>-</v>
      </c>
      <c r="O517" s="148"/>
      <c r="P517" s="68" t="str" cm="1">
        <f t="array" aca="1" ref="P517" ca="1">IF(E517="",IF(K517="","",HYPERLINK("#DMAV_Dienste!"&amp;RIGHT(CELL("adresse",OFFSET(DMAV_Dienste!$E$6,K517-1,0)),LEN(CELL("adresse",OFFSET(DMAV_Dienste!$E$6,K517-1,0)))-FIND("!",CELL("adresse",OFFSET(DMAV_Dienste!$E$6,K517-1,0)))),"Dienst")),HYPERLINK("#DMAV_Modell!"&amp;RIGHT(CELL("adresse",OFFSET(DMAV_Modell!$G$6,E517-1,0)),LEN(CELL("adresse",OFFSET(DMAV_Modell!$G$6,E517-1,0)))-FIND("!",CELL("adresse",OFFSET(DMAV_Modell!$G$6,E517-1,0)))),"Modell"))</f>
        <v>Modell</v>
      </c>
      <c r="Q517" s="85" t="str" cm="1">
        <f t="array" ref="Q517">IF(E517="",IF(K517="","",IF(INDEX(DMAV_Dienste!$H$6:$H$2006,K517)="","",INDEX(DMAV_Dienste!$H$6:$H$2006,K517))),IF(INDEX(DMAV_Modell!$J$6:$J$2006,E517)="","",INDEX(DMAV_Modell!$J$6:$J$2006,E517)))</f>
        <v>VIEW</v>
      </c>
      <c r="R517" s="86" t="str" cm="1">
        <f t="array" ref="R517">IF(E517="",IF(K517="","",IF(INDEX(DMAV_Dienste!$G$6:$G$2006,K517)="","",INDEX(DMAV_Dienste!$G$6:$G$2006,K517))),IF(INDEX(DMAV_Modell!$I$6:$I$2006,E517)="","",INDEX(DMAV_Modell!$I$6:$I$2006,E517)))</f>
        <v>Grundstuecke</v>
      </c>
      <c r="S517" s="86" t="str" cm="1">
        <f t="array" ref="S517">IF(E517="",IF(K517="","",IF(INDEX(DMAV_Dienste!$I$6:$I$2006,K517)="","",INDEX(DMAV_Dienste!$I$6:$I$2006,K517))),IF(INDEX(DMAV_Modell!$K$6:$K$2006,E517)="","",INDEX(DMAV_Modell!$K$6:$K$2006,E517)))</f>
        <v>Grundstueck_Gueltig</v>
      </c>
      <c r="T517" s="86" t="str" cm="1">
        <f t="array" ref="T517">IF(E517="",IF(K517="","",IF(INDEX(DMAV_Dienste!$L$6:$L$2006,K517)="","",INDEX(DMAV_Dienste!$L$6:$L$2006,K517))),IF(INDEX(DMAV_Modell!$N$6:$N$2006,E517)="","",INDEX(DMAV_Modell!$N$6:$N$2006,E517)))</f>
        <v>PROJECTION OF</v>
      </c>
      <c r="U517" s="87" t="str" cm="1">
        <f t="array" aca="1" ref="U517" ca="1">IF(AND(F517="",L517=""),"",HYPERLINK("#"&amp;RIGHT(CELL("dateiname"),LEN(CELL("dateiname"))-FIND("]",CELL("dateiname")))&amp;"!"&amp;CELL("adresse",OFFSET($F$6,MATCH(IF(F517="",L517,F517),$E$6:$E$2000,0)-1,4)),"STRUCT"))</f>
        <v/>
      </c>
      <c r="V517" s="88" t="str" cm="1">
        <f t="array" aca="1" ref="V517" ca="1">IF(AND(G517="",M517=""),"",HYPERLINK("#"&amp;RIGHT(CELL("dateiname"),LEN(CELL("dateiname"))-FIND("]",CELL("dateiname")))&amp;"!"&amp;CELL("adresse",OFFSET($G$6,MATCH(IF(G517="",M517,G517),$E$6:$E$2000,0)-1,3)),"SUBSTRUCT"))</f>
        <v/>
      </c>
      <c r="X517" s="104"/>
      <c r="Z517" s="117"/>
      <c r="AA517" s="118"/>
      <c r="AB517" s="119"/>
      <c r="AC517" s="120"/>
      <c r="AE517" s="109"/>
      <c r="AF517" s="110"/>
      <c r="AG517" s="111"/>
      <c r="AH517" s="112"/>
      <c r="AJ517" s="101"/>
      <c r="AL517" s="68" t="str" cm="1">
        <f t="array" aca="1" ref="AL517" ca="1">IF(N517="-","",HYPERLINK("#'DM01-AV-CH'!"&amp;RIGHT(CELL("adresse",OFFSET('DM01-AV-CH'!$G$6,N517-1,0)),LEN(CELL("adresse",OFFSET('DM01-AV-CH'!$G$6,N517-1,0)))-FIND("!",CELL("adresse",OFFSET('DM01-AV-CH'!$G$6,N517-1,0)))),"Modell"))</f>
        <v/>
      </c>
      <c r="AM517" s="96" t="str" cm="1">
        <f t="array" ref="AM517">IF($N517="-","",IF(INDEX('DM01-AV-CH'!$G$6:$G$2006,$N517)="","",INDEX('DM01-AV-CH'!$G$6:$G$2006,$N517)))</f>
        <v/>
      </c>
      <c r="AN517" s="97" t="str" cm="1">
        <f t="array" ref="AN517">IF($N517="-","",IF(INDEX('DM01-AV-CH'!$H$6:$H$2006,$N517)="","",INDEX('DM01-AV-CH'!$H$6:$H$2006,$N517)))</f>
        <v/>
      </c>
      <c r="AO517" s="98" t="str" cm="1">
        <f t="array" ref="AO517">IF($N517="-","",IF(INDEX('DM01-AV-CH'!$I$6:$I$2006,$N517)="","",INDEX('DM01-AV-CH'!$I$6:$I$2006,$N517)))</f>
        <v/>
      </c>
    </row>
    <row r="518" spans="1:41" x14ac:dyDescent="0.25">
      <c r="A518" s="201">
        <v>513</v>
      </c>
      <c r="B518" s="148" t="str" cm="1">
        <f t="array" ref="B518">IF(A518="","",INDEX(Korrelation!$E$4:$E$2004,A518))</f>
        <v>270</v>
      </c>
      <c r="C518" s="148">
        <f t="shared" si="70"/>
        <v>0</v>
      </c>
      <c r="D518" s="148">
        <f t="shared" si="71"/>
        <v>0</v>
      </c>
      <c r="E518" s="148">
        <f t="shared" si="72"/>
        <v>270</v>
      </c>
      <c r="F518" s="148" t="str">
        <f t="shared" si="73"/>
        <v/>
      </c>
      <c r="G518" s="148" t="str">
        <f t="shared" si="74"/>
        <v/>
      </c>
      <c r="H518" s="148" t="str" cm="1">
        <f t="array" ref="H518">IF(A518="","",INDEX(Korrelation!$F$4:$F$2004,A518))</f>
        <v>-</v>
      </c>
      <c r="I518" s="148">
        <f t="shared" si="75"/>
        <v>0</v>
      </c>
      <c r="J518" s="148">
        <f t="shared" si="76"/>
        <v>0</v>
      </c>
      <c r="K518" s="148" t="str">
        <f t="shared" si="77"/>
        <v/>
      </c>
      <c r="L518" s="148" t="str">
        <f t="shared" si="78"/>
        <v/>
      </c>
      <c r="M518" s="148" t="str">
        <f t="shared" si="79"/>
        <v/>
      </c>
      <c r="N518" s="148" t="str" cm="1">
        <f t="array" ref="N518">IF(A518="","",INDEX(Korrelation!$G$4:$G$2004,A518))</f>
        <v>-</v>
      </c>
      <c r="O518" s="148"/>
      <c r="P518" s="68" t="str" cm="1">
        <f t="array" aca="1" ref="P518" ca="1">IF(E518="",IF(K518="","",HYPERLINK("#DMAV_Dienste!"&amp;RIGHT(CELL("adresse",OFFSET(DMAV_Dienste!$E$6,K518-1,0)),LEN(CELL("adresse",OFFSET(DMAV_Dienste!$E$6,K518-1,0)))-FIND("!",CELL("adresse",OFFSET(DMAV_Dienste!$E$6,K518-1,0)))),"Dienst")),HYPERLINK("#DMAV_Modell!"&amp;RIGHT(CELL("adresse",OFFSET(DMAV_Modell!$G$6,E518-1,0)),LEN(CELL("adresse",OFFSET(DMAV_Modell!$G$6,E518-1,0)))-FIND("!",CELL("adresse",OFFSET(DMAV_Modell!$G$6,E518-1,0)))),"Modell"))</f>
        <v>Modell</v>
      </c>
      <c r="Q518" s="85" t="str" cm="1">
        <f t="array" ref="Q518">IF(E518="",IF(K518="","",IF(INDEX(DMAV_Dienste!$H$6:$H$2006,K518)="","",INDEX(DMAV_Dienste!$H$6:$H$2006,K518))),IF(INDEX(DMAV_Modell!$J$6:$J$2006,E518)="","",INDEX(DMAV_Modell!$J$6:$J$2006,E518)))</f>
        <v>VIEW</v>
      </c>
      <c r="R518" s="86" t="str" cm="1">
        <f t="array" ref="R518">IF(E518="",IF(K518="","",IF(INDEX(DMAV_Dienste!$G$6:$G$2006,K518)="","",INDEX(DMAV_Dienste!$G$6:$G$2006,K518))),IF(INDEX(DMAV_Modell!$I$6:$I$2006,E518)="","",INDEX(DMAV_Modell!$I$6:$I$2006,E518)))</f>
        <v>Grundstuecke</v>
      </c>
      <c r="S518" s="86" t="str" cm="1">
        <f t="array" ref="S518">IF(E518="",IF(K518="","",IF(INDEX(DMAV_Dienste!$I$6:$I$2006,K518)="","",INDEX(DMAV_Dienste!$I$6:$I$2006,K518))),IF(INDEX(DMAV_Modell!$K$6:$K$2006,E518)="","",INDEX(DMAV_Modell!$K$6:$K$2006,E518)))</f>
        <v>Grundstueck_Gueltig</v>
      </c>
      <c r="T518" s="86" t="str" cm="1">
        <f t="array" ref="T518">IF(E518="",IF(K518="","",IF(INDEX(DMAV_Dienste!$L$6:$L$2006,K518)="","",INDEX(DMAV_Dienste!$L$6:$L$2006,K518))),IF(INDEX(DMAV_Modell!$N$6:$N$2006,E518)="","",INDEX(DMAV_Modell!$N$6:$N$2006,E518)))</f>
        <v>WHERE DEFINED(@PH1@) AND DEFINED(@PH2@) AND (NOT(DEFINED(@PH3@)) OR NOT(DEFINED(@PH4@)))</v>
      </c>
      <c r="U518" s="87" t="str" cm="1">
        <f t="array" aca="1" ref="U518" ca="1">IF(AND(F518="",L518=""),"",HYPERLINK("#"&amp;RIGHT(CELL("dateiname"),LEN(CELL("dateiname"))-FIND("]",CELL("dateiname")))&amp;"!"&amp;CELL("adresse",OFFSET($F$6,MATCH(IF(F518="",L518,F518),$E$6:$E$2000,0)-1,4)),"STRUCT"))</f>
        <v/>
      </c>
      <c r="V518" s="88" t="str" cm="1">
        <f t="array" aca="1" ref="V518" ca="1">IF(AND(G518="",M518=""),"",HYPERLINK("#"&amp;RIGHT(CELL("dateiname"),LEN(CELL("dateiname"))-FIND("]",CELL("dateiname")))&amp;"!"&amp;CELL("adresse",OFFSET($G$6,MATCH(IF(G518="",M518,G518),$E$6:$E$2000,0)-1,3)),"SUBSTRUCT"))</f>
        <v/>
      </c>
      <c r="X518" s="104"/>
      <c r="Z518" s="117"/>
      <c r="AA518" s="118"/>
      <c r="AB518" s="119"/>
      <c r="AC518" s="120"/>
      <c r="AE518" s="109"/>
      <c r="AF518" s="110"/>
      <c r="AG518" s="111"/>
      <c r="AH518" s="112"/>
      <c r="AJ518" s="101"/>
      <c r="AL518" s="68" t="str" cm="1">
        <f t="array" aca="1" ref="AL518" ca="1">IF(N518="-","",HYPERLINK("#'DM01-AV-CH'!"&amp;RIGHT(CELL("adresse",OFFSET('DM01-AV-CH'!$G$6,N518-1,0)),LEN(CELL("adresse",OFFSET('DM01-AV-CH'!$G$6,N518-1,0)))-FIND("!",CELL("adresse",OFFSET('DM01-AV-CH'!$G$6,N518-1,0)))),"Modell"))</f>
        <v/>
      </c>
      <c r="AM518" s="96" t="str" cm="1">
        <f t="array" ref="AM518">IF($N518="-","",IF(INDEX('DM01-AV-CH'!$G$6:$G$2006,$N518)="","",INDEX('DM01-AV-CH'!$G$6:$G$2006,$N518)))</f>
        <v/>
      </c>
      <c r="AN518" s="97" t="str" cm="1">
        <f t="array" ref="AN518">IF($N518="-","",IF(INDEX('DM01-AV-CH'!$H$6:$H$2006,$N518)="","",INDEX('DM01-AV-CH'!$H$6:$H$2006,$N518)))</f>
        <v/>
      </c>
      <c r="AO518" s="98" t="str" cm="1">
        <f t="array" ref="AO518">IF($N518="-","",IF(INDEX('DM01-AV-CH'!$I$6:$I$2006,$N518)="","",INDEX('DM01-AV-CH'!$I$6:$I$2006,$N518)))</f>
        <v/>
      </c>
    </row>
    <row r="519" spans="1:41" x14ac:dyDescent="0.25">
      <c r="A519" s="201">
        <v>514</v>
      </c>
      <c r="B519" s="148" t="str" cm="1">
        <f t="array" ref="B519">IF(A519="","",INDEX(Korrelation!$E$4:$E$2004,A519))</f>
        <v>271</v>
      </c>
      <c r="C519" s="148">
        <f t="shared" ref="C519:C582" si="80">IF(B519="",0,IF(ISERR(SEARCH(".",B519)),0,SEARCH(".",B519)))</f>
        <v>0</v>
      </c>
      <c r="D519" s="148">
        <f t="shared" ref="D519:D582" si="81">IF(C519=0,0,IF(ISERR(SEARCH(".",B519,C519+1)),0,SEARCH(".",B519,C519+1)))</f>
        <v>0</v>
      </c>
      <c r="E519" s="148">
        <f t="shared" ref="E519:E582" si="82">IF(B519="","",IF(B519="-","",_xlfn.NUMBERVALUE(IF(C519=0,B519,MID(B519,1,C519-1)))))</f>
        <v>271</v>
      </c>
      <c r="F519" s="148" t="str">
        <f t="shared" ref="F519:F582" si="83">IF(B519="","",IF(B519="-","",IF(C519=0,"",_xlfn.NUMBERVALUE(IF(D519=0,MID(B519,C519+1,LEN(B519)),MID(B519,C519+1,D519-C519-1))))))</f>
        <v/>
      </c>
      <c r="G519" s="148" t="str">
        <f t="shared" ref="G519:G582" si="84">IF(B519="","",IF(B519="-","",IF(D519=0,"",_xlfn.NUMBERVALUE(MID(B519,D519+1,LEN(B519))))))</f>
        <v/>
      </c>
      <c r="H519" s="148" t="str" cm="1">
        <f t="array" ref="H519">IF(A519="","",INDEX(Korrelation!$F$4:$F$2004,A519))</f>
        <v>-</v>
      </c>
      <c r="I519" s="148">
        <f t="shared" ref="I519:I582" si="85">IF(H519="",0,IF(ISERR(SEARCH(".",H519)),0,SEARCH(".",H519)))</f>
        <v>0</v>
      </c>
      <c r="J519" s="148">
        <f t="shared" ref="J519:J582" si="86">IF(I519=0,0,IF(ISERR(SEARCH(".",H519,I519+1)),0,SEARCH(".",H519,I519+1)))</f>
        <v>0</v>
      </c>
      <c r="K519" s="148" t="str">
        <f t="shared" ref="K519:K582" si="87">IF(H519="","",IF(H519="-","",_xlfn.NUMBERVALUE(IF(I519=0,H519,MID(H519,1,I519-1)))))</f>
        <v/>
      </c>
      <c r="L519" s="148" t="str">
        <f t="shared" ref="L519:L582" si="88">IF(H519="","",IF(H519="-","",IF(I519=0,"",_xlfn.NUMBERVALUE(IF(J519=0,MID(H519,I519+1,LEN(H519)),MID(H519,I519+1,J519-I519-1))))))</f>
        <v/>
      </c>
      <c r="M519" s="148" t="str">
        <f t="shared" ref="M519:M582" si="89">IF(H519="","",IF(H519="-","",IF(J519=0,"",_xlfn.NUMBERVALUE(MID(H519,J519+1,LEN(H519))))))</f>
        <v/>
      </c>
      <c r="N519" s="148" t="str" cm="1">
        <f t="array" ref="N519">IF(A519="","",INDEX(Korrelation!$G$4:$G$2004,A519))</f>
        <v>-</v>
      </c>
      <c r="O519" s="148"/>
      <c r="P519" s="68" t="str" cm="1">
        <f t="array" aca="1" ref="P519" ca="1">IF(E519="",IF(K519="","",HYPERLINK("#DMAV_Dienste!"&amp;RIGHT(CELL("adresse",OFFSET(DMAV_Dienste!$E$6,K519-1,0)),LEN(CELL("adresse",OFFSET(DMAV_Dienste!$E$6,K519-1,0)))-FIND("!",CELL("adresse",OFFSET(DMAV_Dienste!$E$6,K519-1,0)))),"Dienst")),HYPERLINK("#DMAV_Modell!"&amp;RIGHT(CELL("adresse",OFFSET(DMAV_Modell!$G$6,E519-1,0)),LEN(CELL("adresse",OFFSET(DMAV_Modell!$G$6,E519-1,0)))-FIND("!",CELL("adresse",OFFSET(DMAV_Modell!$G$6,E519-1,0)))),"Modell"))</f>
        <v>Modell</v>
      </c>
      <c r="Q519" s="85" t="str" cm="1">
        <f t="array" ref="Q519">IF(E519="",IF(K519="","",IF(INDEX(DMAV_Dienste!$H$6:$H$2006,K519)="","",INDEX(DMAV_Dienste!$H$6:$H$2006,K519))),IF(INDEX(DMAV_Modell!$J$6:$J$2006,E519)="","",INDEX(DMAV_Modell!$J$6:$J$2006,E519)))</f>
        <v>VIEW</v>
      </c>
      <c r="R519" s="86" t="str" cm="1">
        <f t="array" ref="R519">IF(E519="",IF(K519="","",IF(INDEX(DMAV_Dienste!$G$6:$G$2006,K519)="","",INDEX(DMAV_Dienste!$G$6:$G$2006,K519))),IF(INDEX(DMAV_Modell!$I$6:$I$2006,E519)="","",INDEX(DMAV_Modell!$I$6:$I$2006,E519)))</f>
        <v>Grundstuecke</v>
      </c>
      <c r="S519" s="86" t="str" cm="1">
        <f t="array" ref="S519">IF(E519="",IF(K519="","",IF(INDEX(DMAV_Dienste!$I$6:$I$2006,K519)="","",INDEX(DMAV_Dienste!$I$6:$I$2006,K519))),IF(INDEX(DMAV_Modell!$K$6:$K$2006,E519)="","",INDEX(DMAV_Modell!$K$6:$K$2006,E519)))</f>
        <v>Grundstueck_Gueltig</v>
      </c>
      <c r="T519" s="86" t="str" cm="1">
        <f t="array" ref="T519">IF(E519="",IF(K519="","",IF(INDEX(DMAV_Dienste!$L$6:$L$2006,K519)="","",INDEX(DMAV_Dienste!$L$6:$L$2006,K519))),IF(INDEX(DMAV_Modell!$N$6:$N$2006,E519)="","",INDEX(DMAV_Modell!$N$6:$N$2006,E519)))</f>
        <v>= ALL OF</v>
      </c>
      <c r="U519" s="87" t="str" cm="1">
        <f t="array" aca="1" ref="U519" ca="1">IF(AND(F519="",L519=""),"",HYPERLINK("#"&amp;RIGHT(CELL("dateiname"),LEN(CELL("dateiname"))-FIND("]",CELL("dateiname")))&amp;"!"&amp;CELL("adresse",OFFSET($F$6,MATCH(IF(F519="",L519,F519),$E$6:$E$2000,0)-1,4)),"STRUCT"))</f>
        <v/>
      </c>
      <c r="V519" s="88" t="str" cm="1">
        <f t="array" aca="1" ref="V519" ca="1">IF(AND(G519="",M519=""),"",HYPERLINK("#"&amp;RIGHT(CELL("dateiname"),LEN(CELL("dateiname"))-FIND("]",CELL("dateiname")))&amp;"!"&amp;CELL("adresse",OFFSET($G$6,MATCH(IF(G519="",M519,G519),$E$6:$E$2000,0)-1,3)),"SUBSTRUCT"))</f>
        <v/>
      </c>
      <c r="X519" s="104"/>
      <c r="Z519" s="117"/>
      <c r="AA519" s="118"/>
      <c r="AB519" s="119"/>
      <c r="AC519" s="120"/>
      <c r="AE519" s="109"/>
      <c r="AF519" s="110"/>
      <c r="AG519" s="111"/>
      <c r="AH519" s="112"/>
      <c r="AJ519" s="101"/>
      <c r="AL519" s="68" t="str" cm="1">
        <f t="array" aca="1" ref="AL519" ca="1">IF(N519="-","",HYPERLINK("#'DM01-AV-CH'!"&amp;RIGHT(CELL("adresse",OFFSET('DM01-AV-CH'!$G$6,N519-1,0)),LEN(CELL("adresse",OFFSET('DM01-AV-CH'!$G$6,N519-1,0)))-FIND("!",CELL("adresse",OFFSET('DM01-AV-CH'!$G$6,N519-1,0)))),"Modell"))</f>
        <v/>
      </c>
      <c r="AM519" s="96" t="str" cm="1">
        <f t="array" ref="AM519">IF($N519="-","",IF(INDEX('DM01-AV-CH'!$G$6:$G$2006,$N519)="","",INDEX('DM01-AV-CH'!$G$6:$G$2006,$N519)))</f>
        <v/>
      </c>
      <c r="AN519" s="97" t="str" cm="1">
        <f t="array" ref="AN519">IF($N519="-","",IF(INDEX('DM01-AV-CH'!$H$6:$H$2006,$N519)="","",INDEX('DM01-AV-CH'!$H$6:$H$2006,$N519)))</f>
        <v/>
      </c>
      <c r="AO519" s="98" t="str" cm="1">
        <f t="array" ref="AO519">IF($N519="-","",IF(INDEX('DM01-AV-CH'!$I$6:$I$2006,$N519)="","",INDEX('DM01-AV-CH'!$I$6:$I$2006,$N519)))</f>
        <v/>
      </c>
    </row>
    <row r="520" spans="1:41" x14ac:dyDescent="0.25">
      <c r="A520" s="201">
        <v>515</v>
      </c>
      <c r="B520" s="148" t="str" cm="1">
        <f t="array" ref="B520">IF(A520="","",INDEX(Korrelation!$E$4:$E$2004,A520))</f>
        <v>272</v>
      </c>
      <c r="C520" s="148">
        <f t="shared" si="80"/>
        <v>0</v>
      </c>
      <c r="D520" s="148">
        <f t="shared" si="81"/>
        <v>0</v>
      </c>
      <c r="E520" s="148">
        <f t="shared" si="82"/>
        <v>272</v>
      </c>
      <c r="F520" s="148" t="str">
        <f t="shared" si="83"/>
        <v/>
      </c>
      <c r="G520" s="148" t="str">
        <f t="shared" si="84"/>
        <v/>
      </c>
      <c r="H520" s="148" t="str" cm="1">
        <f t="array" ref="H520">IF(A520="","",INDEX(Korrelation!$F$4:$F$2004,A520))</f>
        <v>-</v>
      </c>
      <c r="I520" s="148">
        <f t="shared" si="85"/>
        <v>0</v>
      </c>
      <c r="J520" s="148">
        <f t="shared" si="86"/>
        <v>0</v>
      </c>
      <c r="K520" s="148" t="str">
        <f t="shared" si="87"/>
        <v/>
      </c>
      <c r="L520" s="148" t="str">
        <f t="shared" si="88"/>
        <v/>
      </c>
      <c r="M520" s="148" t="str">
        <f t="shared" si="89"/>
        <v/>
      </c>
      <c r="N520" s="148" t="str" cm="1">
        <f t="array" ref="N520">IF(A520="","",INDEX(Korrelation!$G$4:$G$2004,A520))</f>
        <v>-</v>
      </c>
      <c r="O520" s="148"/>
      <c r="P520" s="68" t="str" cm="1">
        <f t="array" aca="1" ref="P520" ca="1">IF(E520="",IF(K520="","",HYPERLINK("#DMAV_Dienste!"&amp;RIGHT(CELL("adresse",OFFSET(DMAV_Dienste!$E$6,K520-1,0)),LEN(CELL("adresse",OFFSET(DMAV_Dienste!$E$6,K520-1,0)))-FIND("!",CELL("adresse",OFFSET(DMAV_Dienste!$E$6,K520-1,0)))),"Dienst")),HYPERLINK("#DMAV_Modell!"&amp;RIGHT(CELL("adresse",OFFSET(DMAV_Modell!$G$6,E520-1,0)),LEN(CELL("adresse",OFFSET(DMAV_Modell!$G$6,E520-1,0)))-FIND("!",CELL("adresse",OFFSET(DMAV_Modell!$G$6,E520-1,0)))),"Modell"))</f>
        <v>Modell</v>
      </c>
      <c r="Q520" s="85" t="str" cm="1">
        <f t="array" ref="Q520">IF(E520="",IF(K520="","",IF(INDEX(DMAV_Dienste!$H$6:$H$2006,K520)="","",INDEX(DMAV_Dienste!$H$6:$H$2006,K520))),IF(INDEX(DMAV_Modell!$J$6:$J$2006,E520)="","",INDEX(DMAV_Modell!$J$6:$J$2006,E520)))</f>
        <v>VIEW</v>
      </c>
      <c r="R520" s="86" t="str" cm="1">
        <f t="array" ref="R520">IF(E520="",IF(K520="","",IF(INDEX(DMAV_Dienste!$G$6:$G$2006,K520)="","",INDEX(DMAV_Dienste!$G$6:$G$2006,K520))),IF(INDEX(DMAV_Modell!$I$6:$I$2006,E520)="","",INDEX(DMAV_Modell!$I$6:$I$2006,E520)))</f>
        <v>Grundstuecke</v>
      </c>
      <c r="S520" s="86" t="str" cm="1">
        <f t="array" ref="S520">IF(E520="",IF(K520="","",IF(INDEX(DMAV_Dienste!$I$6:$I$2006,K520)="","",INDEX(DMAV_Dienste!$I$6:$I$2006,K520))),IF(INDEX(DMAV_Modell!$K$6:$K$2006,E520)="","",INDEX(DMAV_Modell!$K$6:$K$2006,E520)))</f>
        <v>Grundstueck_Gueltig</v>
      </c>
      <c r="T520" s="86" t="str" cm="1">
        <f t="array" ref="T520">IF(E520="",IF(K520="","",IF(INDEX(DMAV_Dienste!$L$6:$L$2006,K520)="","",INDEX(DMAV_Dienste!$L$6:$L$2006,K520))),IF(INDEX(DMAV_Modell!$N$6:$N$2006,E520)="","",INDEX(DMAV_Modell!$N$6:$N$2006,E520)))</f>
        <v>NBIdent</v>
      </c>
      <c r="U520" s="87" t="str" cm="1">
        <f t="array" aca="1" ref="U520" ca="1">IF(AND(F520="",L520=""),"",HYPERLINK("#"&amp;RIGHT(CELL("dateiname"),LEN(CELL("dateiname"))-FIND("]",CELL("dateiname")))&amp;"!"&amp;CELL("adresse",OFFSET($F$6,MATCH(IF(F520="",L520,F520),$E$6:$E$2000,0)-1,4)),"STRUCT"))</f>
        <v/>
      </c>
      <c r="V520" s="88" t="str" cm="1">
        <f t="array" aca="1" ref="V520" ca="1">IF(AND(G520="",M520=""),"",HYPERLINK("#"&amp;RIGHT(CELL("dateiname"),LEN(CELL("dateiname"))-FIND("]",CELL("dateiname")))&amp;"!"&amp;CELL("adresse",OFFSET($G$6,MATCH(IF(G520="",M520,G520),$E$6:$E$2000,0)-1,3)),"SUBSTRUCT"))</f>
        <v/>
      </c>
      <c r="X520" s="104"/>
      <c r="Z520" s="117"/>
      <c r="AA520" s="118"/>
      <c r="AB520" s="119"/>
      <c r="AC520" s="120"/>
      <c r="AE520" s="109"/>
      <c r="AF520" s="110"/>
      <c r="AG520" s="111"/>
      <c r="AH520" s="112"/>
      <c r="AJ520" s="101"/>
      <c r="AL520" s="68" t="str" cm="1">
        <f t="array" aca="1" ref="AL520" ca="1">IF(N520="-","",HYPERLINK("#'DM01-AV-CH'!"&amp;RIGHT(CELL("adresse",OFFSET('DM01-AV-CH'!$G$6,N520-1,0)),LEN(CELL("adresse",OFFSET('DM01-AV-CH'!$G$6,N520-1,0)))-FIND("!",CELL("adresse",OFFSET('DM01-AV-CH'!$G$6,N520-1,0)))),"Modell"))</f>
        <v/>
      </c>
      <c r="AM520" s="96" t="str" cm="1">
        <f t="array" ref="AM520">IF($N520="-","",IF(INDEX('DM01-AV-CH'!$G$6:$G$2006,$N520)="","",INDEX('DM01-AV-CH'!$G$6:$G$2006,$N520)))</f>
        <v/>
      </c>
      <c r="AN520" s="97" t="str" cm="1">
        <f t="array" ref="AN520">IF($N520="-","",IF(INDEX('DM01-AV-CH'!$H$6:$H$2006,$N520)="","",INDEX('DM01-AV-CH'!$H$6:$H$2006,$N520)))</f>
        <v/>
      </c>
      <c r="AO520" s="98" t="str" cm="1">
        <f t="array" ref="AO520">IF($N520="-","",IF(INDEX('DM01-AV-CH'!$I$6:$I$2006,$N520)="","",INDEX('DM01-AV-CH'!$I$6:$I$2006,$N520)))</f>
        <v/>
      </c>
    </row>
    <row r="521" spans="1:41" x14ac:dyDescent="0.25">
      <c r="A521" s="201">
        <v>516</v>
      </c>
      <c r="B521" s="148" t="str" cm="1">
        <f t="array" ref="B521">IF(A521="","",INDEX(Korrelation!$E$4:$E$2004,A521))</f>
        <v>273</v>
      </c>
      <c r="C521" s="148">
        <f t="shared" si="80"/>
        <v>0</v>
      </c>
      <c r="D521" s="148">
        <f t="shared" si="81"/>
        <v>0</v>
      </c>
      <c r="E521" s="148">
        <f t="shared" si="82"/>
        <v>273</v>
      </c>
      <c r="F521" s="148" t="str">
        <f t="shared" si="83"/>
        <v/>
      </c>
      <c r="G521" s="148" t="str">
        <f t="shared" si="84"/>
        <v/>
      </c>
      <c r="H521" s="148" t="str" cm="1">
        <f t="array" ref="H521">IF(A521="","",INDEX(Korrelation!$F$4:$F$2004,A521))</f>
        <v>-</v>
      </c>
      <c r="I521" s="148">
        <f t="shared" si="85"/>
        <v>0</v>
      </c>
      <c r="J521" s="148">
        <f t="shared" si="86"/>
        <v>0</v>
      </c>
      <c r="K521" s="148" t="str">
        <f t="shared" si="87"/>
        <v/>
      </c>
      <c r="L521" s="148" t="str">
        <f t="shared" si="88"/>
        <v/>
      </c>
      <c r="M521" s="148" t="str">
        <f t="shared" si="89"/>
        <v/>
      </c>
      <c r="N521" s="148" t="str" cm="1">
        <f t="array" ref="N521">IF(A521="","",INDEX(Korrelation!$G$4:$G$2004,A521))</f>
        <v>-</v>
      </c>
      <c r="O521" s="148"/>
      <c r="P521" s="68" t="str" cm="1">
        <f t="array" aca="1" ref="P521" ca="1">IF(E521="",IF(K521="","",HYPERLINK("#DMAV_Dienste!"&amp;RIGHT(CELL("adresse",OFFSET(DMAV_Dienste!$E$6,K521-1,0)),LEN(CELL("adresse",OFFSET(DMAV_Dienste!$E$6,K521-1,0)))-FIND("!",CELL("adresse",OFFSET(DMAV_Dienste!$E$6,K521-1,0)))),"Dienst")),HYPERLINK("#DMAV_Modell!"&amp;RIGHT(CELL("adresse",OFFSET(DMAV_Modell!$G$6,E521-1,0)),LEN(CELL("adresse",OFFSET(DMAV_Modell!$G$6,E521-1,0)))-FIND("!",CELL("adresse",OFFSET(DMAV_Modell!$G$6,E521-1,0)))),"Modell"))</f>
        <v>Modell</v>
      </c>
      <c r="Q521" s="85" t="str" cm="1">
        <f t="array" ref="Q521">IF(E521="",IF(K521="","",IF(INDEX(DMAV_Dienste!$H$6:$H$2006,K521)="","",INDEX(DMAV_Dienste!$H$6:$H$2006,K521))),IF(INDEX(DMAV_Modell!$J$6:$J$2006,E521)="","",INDEX(DMAV_Modell!$J$6:$J$2006,E521)))</f>
        <v>VIEW</v>
      </c>
      <c r="R521" s="86" t="str" cm="1">
        <f t="array" ref="R521">IF(E521="",IF(K521="","",IF(INDEX(DMAV_Dienste!$G$6:$G$2006,K521)="","",INDEX(DMAV_Dienste!$G$6:$G$2006,K521))),IF(INDEX(DMAV_Modell!$I$6:$I$2006,E521)="","",INDEX(DMAV_Modell!$I$6:$I$2006,E521)))</f>
        <v>Grundstuecke</v>
      </c>
      <c r="S521" s="86" t="str" cm="1">
        <f t="array" ref="S521">IF(E521="",IF(K521="","",IF(INDEX(DMAV_Dienste!$I$6:$I$2006,K521)="","",INDEX(DMAV_Dienste!$I$6:$I$2006,K521))),IF(INDEX(DMAV_Modell!$K$6:$K$2006,E521)="","",INDEX(DMAV_Modell!$K$6:$K$2006,E521)))</f>
        <v>Grundstueck_Gueltig</v>
      </c>
      <c r="T521" s="86" t="str" cm="1">
        <f t="array" ref="T521">IF(E521="",IF(K521="","",IF(INDEX(DMAV_Dienste!$L$6:$L$2006,K521)="","",INDEX(DMAV_Dienste!$L$6:$L$2006,K521))),IF(INDEX(DMAV_Modell!$N$6:$N$2006,E521)="","",INDEX(DMAV_Modell!$N$6:$N$2006,E521)))</f>
        <v>Nummer</v>
      </c>
      <c r="U521" s="87" t="str" cm="1">
        <f t="array" aca="1" ref="U521" ca="1">IF(AND(F521="",L521=""),"",HYPERLINK("#"&amp;RIGHT(CELL("dateiname"),LEN(CELL("dateiname"))-FIND("]",CELL("dateiname")))&amp;"!"&amp;CELL("adresse",OFFSET($F$6,MATCH(IF(F521="",L521,F521),$E$6:$E$2000,0)-1,4)),"STRUCT"))</f>
        <v/>
      </c>
      <c r="V521" s="88" t="str" cm="1">
        <f t="array" aca="1" ref="V521" ca="1">IF(AND(G521="",M521=""),"",HYPERLINK("#"&amp;RIGHT(CELL("dateiname"),LEN(CELL("dateiname"))-FIND("]",CELL("dateiname")))&amp;"!"&amp;CELL("adresse",OFFSET($G$6,MATCH(IF(G521="",M521,G521),$E$6:$E$2000,0)-1,3)),"SUBSTRUCT"))</f>
        <v/>
      </c>
      <c r="X521" s="104"/>
      <c r="Z521" s="117"/>
      <c r="AA521" s="118"/>
      <c r="AB521" s="119"/>
      <c r="AC521" s="120"/>
      <c r="AE521" s="109"/>
      <c r="AF521" s="110"/>
      <c r="AG521" s="111"/>
      <c r="AH521" s="112"/>
      <c r="AJ521" s="101"/>
      <c r="AL521" s="68" t="str" cm="1">
        <f t="array" aca="1" ref="AL521" ca="1">IF(N521="-","",HYPERLINK("#'DM01-AV-CH'!"&amp;RIGHT(CELL("adresse",OFFSET('DM01-AV-CH'!$G$6,N521-1,0)),LEN(CELL("adresse",OFFSET('DM01-AV-CH'!$G$6,N521-1,0)))-FIND("!",CELL("adresse",OFFSET('DM01-AV-CH'!$G$6,N521-1,0)))),"Modell"))</f>
        <v/>
      </c>
      <c r="AM521" s="96" t="str" cm="1">
        <f t="array" ref="AM521">IF($N521="-","",IF(INDEX('DM01-AV-CH'!$G$6:$G$2006,$N521)="","",INDEX('DM01-AV-CH'!$G$6:$G$2006,$N521)))</f>
        <v/>
      </c>
      <c r="AN521" s="97" t="str" cm="1">
        <f t="array" ref="AN521">IF($N521="-","",IF(INDEX('DM01-AV-CH'!$H$6:$H$2006,$N521)="","",INDEX('DM01-AV-CH'!$H$6:$H$2006,$N521)))</f>
        <v/>
      </c>
      <c r="AO521" s="98" t="str" cm="1">
        <f t="array" ref="AO521">IF($N521="-","",IF(INDEX('DM01-AV-CH'!$I$6:$I$2006,$N521)="","",INDEX('DM01-AV-CH'!$I$6:$I$2006,$N521)))</f>
        <v/>
      </c>
    </row>
    <row r="522" spans="1:41" x14ac:dyDescent="0.25">
      <c r="A522" s="201">
        <v>517</v>
      </c>
      <c r="B522" s="148" t="str" cm="1">
        <f t="array" ref="B522">IF(A522="","",INDEX(Korrelation!$E$4:$E$2004,A522))</f>
        <v>274</v>
      </c>
      <c r="C522" s="148">
        <f t="shared" si="80"/>
        <v>0</v>
      </c>
      <c r="D522" s="148">
        <f t="shared" si="81"/>
        <v>0</v>
      </c>
      <c r="E522" s="148">
        <f t="shared" si="82"/>
        <v>274</v>
      </c>
      <c r="F522" s="148" t="str">
        <f t="shared" si="83"/>
        <v/>
      </c>
      <c r="G522" s="148" t="str">
        <f t="shared" si="84"/>
        <v/>
      </c>
      <c r="H522" s="148" t="str" cm="1">
        <f t="array" ref="H522">IF(A522="","",INDEX(Korrelation!$F$4:$F$2004,A522))</f>
        <v>-</v>
      </c>
      <c r="I522" s="148">
        <f t="shared" si="85"/>
        <v>0</v>
      </c>
      <c r="J522" s="148">
        <f t="shared" si="86"/>
        <v>0</v>
      </c>
      <c r="K522" s="148" t="str">
        <f t="shared" si="87"/>
        <v/>
      </c>
      <c r="L522" s="148" t="str">
        <f t="shared" si="88"/>
        <v/>
      </c>
      <c r="M522" s="148" t="str">
        <f t="shared" si="89"/>
        <v/>
      </c>
      <c r="N522" s="148" t="str" cm="1">
        <f t="array" ref="N522">IF(A522="","",INDEX(Korrelation!$G$4:$G$2004,A522))</f>
        <v>-</v>
      </c>
      <c r="O522" s="148"/>
      <c r="P522" s="68" t="str" cm="1">
        <f t="array" aca="1" ref="P522" ca="1">IF(E522="",IF(K522="","",HYPERLINK("#DMAV_Dienste!"&amp;RIGHT(CELL("adresse",OFFSET(DMAV_Dienste!$E$6,K522-1,0)),LEN(CELL("adresse",OFFSET(DMAV_Dienste!$E$6,K522-1,0)))-FIND("!",CELL("adresse",OFFSET(DMAV_Dienste!$E$6,K522-1,0)))),"Dienst")),HYPERLINK("#DMAV_Modell!"&amp;RIGHT(CELL("adresse",OFFSET(DMAV_Modell!$G$6,E522-1,0)),LEN(CELL("adresse",OFFSET(DMAV_Modell!$G$6,E522-1,0)))-FIND("!",CELL("adresse",OFFSET(DMAV_Modell!$G$6,E522-1,0)))),"Modell"))</f>
        <v>Modell</v>
      </c>
      <c r="Q522" s="85" t="str" cm="1">
        <f t="array" ref="Q522">IF(E522="",IF(K522="","",IF(INDEX(DMAV_Dienste!$H$6:$H$2006,K522)="","",INDEX(DMAV_Dienste!$H$6:$H$2006,K522))),IF(INDEX(DMAV_Modell!$J$6:$J$2006,E522)="","",INDEX(DMAV_Modell!$J$6:$J$2006,E522)))</f>
        <v>VIEW</v>
      </c>
      <c r="R522" s="86" t="str" cm="1">
        <f t="array" ref="R522">IF(E522="",IF(K522="","",IF(INDEX(DMAV_Dienste!$G$6:$G$2006,K522)="","",INDEX(DMAV_Dienste!$G$6:$G$2006,K522))),IF(INDEX(DMAV_Modell!$I$6:$I$2006,E522)="","",INDEX(DMAV_Modell!$I$6:$I$2006,E522)))</f>
        <v>Grundstuecke</v>
      </c>
      <c r="S522" s="86" t="str" cm="1">
        <f t="array" ref="S522">IF(E522="",IF(K522="","",IF(INDEX(DMAV_Dienste!$I$6:$I$2006,K522)="","",INDEX(DMAV_Dienste!$I$6:$I$2006,K522))),IF(INDEX(DMAV_Modell!$K$6:$K$2006,E522)="","",INDEX(DMAV_Modell!$K$6:$K$2006,E522)))</f>
        <v>Grundstueck_Gueltig</v>
      </c>
      <c r="T522" s="86" t="str" cm="1">
        <f t="array" ref="T522">IF(E522="",IF(K522="","",IF(INDEX(DMAV_Dienste!$L$6:$L$2006,K522)="","",INDEX(DMAV_Dienste!$L$6:$L$2006,K522))),IF(INDEX(DMAV_Modell!$N$6:$N$2006,E522)="","",INDEX(DMAV_Modell!$N$6:$N$2006,E522)))</f>
        <v>EGRID</v>
      </c>
      <c r="U522" s="87" t="str" cm="1">
        <f t="array" aca="1" ref="U522" ca="1">IF(AND(F522="",L522=""),"",HYPERLINK("#"&amp;RIGHT(CELL("dateiname"),LEN(CELL("dateiname"))-FIND("]",CELL("dateiname")))&amp;"!"&amp;CELL("adresse",OFFSET($F$6,MATCH(IF(F522="",L522,F522),$E$6:$E$2000,0)-1,4)),"STRUCT"))</f>
        <v/>
      </c>
      <c r="V522" s="88" t="str" cm="1">
        <f t="array" aca="1" ref="V522" ca="1">IF(AND(G522="",M522=""),"",HYPERLINK("#"&amp;RIGHT(CELL("dateiname"),LEN(CELL("dateiname"))-FIND("]",CELL("dateiname")))&amp;"!"&amp;CELL("adresse",OFFSET($G$6,MATCH(IF(G522="",M522,G522),$E$6:$E$2000,0)-1,3)),"SUBSTRUCT"))</f>
        <v/>
      </c>
      <c r="X522" s="104"/>
      <c r="Z522" s="117"/>
      <c r="AA522" s="118"/>
      <c r="AB522" s="119"/>
      <c r="AC522" s="120"/>
      <c r="AE522" s="109"/>
      <c r="AF522" s="110"/>
      <c r="AG522" s="111"/>
      <c r="AH522" s="112"/>
      <c r="AJ522" s="101"/>
      <c r="AL522" s="68" t="str" cm="1">
        <f t="array" aca="1" ref="AL522" ca="1">IF(N522="-","",HYPERLINK("#'DM01-AV-CH'!"&amp;RIGHT(CELL("adresse",OFFSET('DM01-AV-CH'!$G$6,N522-1,0)),LEN(CELL("adresse",OFFSET('DM01-AV-CH'!$G$6,N522-1,0)))-FIND("!",CELL("adresse",OFFSET('DM01-AV-CH'!$G$6,N522-1,0)))),"Modell"))</f>
        <v/>
      </c>
      <c r="AM522" s="96" t="str" cm="1">
        <f t="array" ref="AM522">IF($N522="-","",IF(INDEX('DM01-AV-CH'!$G$6:$G$2006,$N522)="","",INDEX('DM01-AV-CH'!$G$6:$G$2006,$N522)))</f>
        <v/>
      </c>
      <c r="AN522" s="97" t="str" cm="1">
        <f t="array" ref="AN522">IF($N522="-","",IF(INDEX('DM01-AV-CH'!$H$6:$H$2006,$N522)="","",INDEX('DM01-AV-CH'!$H$6:$H$2006,$N522)))</f>
        <v/>
      </c>
      <c r="AO522" s="98" t="str" cm="1">
        <f t="array" ref="AO522">IF($N522="-","",IF(INDEX('DM01-AV-CH'!$I$6:$I$2006,$N522)="","",INDEX('DM01-AV-CH'!$I$6:$I$2006,$N522)))</f>
        <v/>
      </c>
    </row>
    <row r="523" spans="1:41" x14ac:dyDescent="0.25">
      <c r="A523" s="201">
        <v>518</v>
      </c>
      <c r="B523" s="148" t="str" cm="1">
        <f t="array" ref="B523">IF(A523="","",INDEX(Korrelation!$E$4:$E$2004,A523))</f>
        <v>-</v>
      </c>
      <c r="C523" s="148">
        <f t="shared" si="80"/>
        <v>0</v>
      </c>
      <c r="D523" s="148">
        <f t="shared" si="81"/>
        <v>0</v>
      </c>
      <c r="E523" s="148" t="str">
        <f t="shared" si="82"/>
        <v/>
      </c>
      <c r="F523" s="148" t="str">
        <f t="shared" si="83"/>
        <v/>
      </c>
      <c r="G523" s="148" t="str">
        <f t="shared" si="84"/>
        <v/>
      </c>
      <c r="H523" s="148" t="str" cm="1">
        <f t="array" ref="H523">IF(A523="","",INDEX(Korrelation!$F$4:$F$2004,A523))</f>
        <v>-</v>
      </c>
      <c r="I523" s="148">
        <f t="shared" si="85"/>
        <v>0</v>
      </c>
      <c r="J523" s="148">
        <f t="shared" si="86"/>
        <v>0</v>
      </c>
      <c r="K523" s="148" t="str">
        <f t="shared" si="87"/>
        <v/>
      </c>
      <c r="L523" s="148" t="str">
        <f t="shared" si="88"/>
        <v/>
      </c>
      <c r="M523" s="148" t="str">
        <f t="shared" si="89"/>
        <v/>
      </c>
      <c r="N523" s="148" cm="1">
        <f t="array" ref="N523">IF(A523="","",INDEX(Korrelation!$G$4:$G$2004,A523))</f>
        <v>485</v>
      </c>
      <c r="O523" s="148"/>
      <c r="P523" s="68" t="str" cm="1">
        <f t="array" aca="1" ref="P523" ca="1">IF(E523="",IF(K523="","",HYPERLINK("#DMAV_Dienste!"&amp;RIGHT(CELL("adresse",OFFSET(DMAV_Dienste!$E$6,K523-1,0)),LEN(CELL("adresse",OFFSET(DMAV_Dienste!$E$6,K523-1,0)))-FIND("!",CELL("adresse",OFFSET(DMAV_Dienste!$E$6,K523-1,0)))),"Dienst")),HYPERLINK("#DMAV_Modell!"&amp;RIGHT(CELL("adresse",OFFSET(DMAV_Modell!$G$6,E523-1,0)),LEN(CELL("adresse",OFFSET(DMAV_Modell!$G$6,E523-1,0)))-FIND("!",CELL("adresse",OFFSET(DMAV_Modell!$G$6,E523-1,0)))),"Modell"))</f>
        <v/>
      </c>
      <c r="Q523" s="85" t="str" cm="1">
        <f t="array" ref="Q523">IF(E523="",IF(K523="","",IF(INDEX(DMAV_Dienste!$H$6:$H$2006,K523)="","",INDEX(DMAV_Dienste!$H$6:$H$2006,K523))),IF(INDEX(DMAV_Modell!$J$6:$J$2006,E523)="","",INDEX(DMAV_Modell!$J$6:$J$2006,E523)))</f>
        <v/>
      </c>
      <c r="R523" s="86" t="str" cm="1">
        <f t="array" ref="R523">IF(E523="",IF(K523="","",IF(INDEX(DMAV_Dienste!$G$6:$G$2006,K523)="","",INDEX(DMAV_Dienste!$G$6:$G$2006,K523))),IF(INDEX(DMAV_Modell!$I$6:$I$2006,E523)="","",INDEX(DMAV_Modell!$I$6:$I$2006,E523)))</f>
        <v/>
      </c>
      <c r="S523" s="86" t="str" cm="1">
        <f t="array" ref="S523">IF(E523="",IF(K523="","",IF(INDEX(DMAV_Dienste!$I$6:$I$2006,K523)="","",INDEX(DMAV_Dienste!$I$6:$I$2006,K523))),IF(INDEX(DMAV_Modell!$K$6:$K$2006,E523)="","",INDEX(DMAV_Modell!$K$6:$K$2006,E523)))</f>
        <v/>
      </c>
      <c r="T523" s="86" t="str" cm="1">
        <f t="array" ref="T523">IF(E523="",IF(K523="","",IF(INDEX(DMAV_Dienste!$L$6:$L$2006,K523)="","",INDEX(DMAV_Dienste!$L$6:$L$2006,K523))),IF(INDEX(DMAV_Modell!$N$6:$N$2006,E523)="","",INDEX(DMAV_Modell!$N$6:$N$2006,E523)))</f>
        <v/>
      </c>
      <c r="U523" s="87" t="str" cm="1">
        <f t="array" aca="1" ref="U523" ca="1">IF(AND(F523="",L523=""),"",HYPERLINK("#"&amp;RIGHT(CELL("dateiname"),LEN(CELL("dateiname"))-FIND("]",CELL("dateiname")))&amp;"!"&amp;CELL("adresse",OFFSET($F$6,MATCH(IF(F523="",L523,F523),$E$6:$E$2000,0)-1,4)),"STRUCT"))</f>
        <v/>
      </c>
      <c r="V523" s="88" t="str" cm="1">
        <f t="array" aca="1" ref="V523" ca="1">IF(AND(G523="",M523=""),"",HYPERLINK("#"&amp;RIGHT(CELL("dateiname"),LEN(CELL("dateiname"))-FIND("]",CELL("dateiname")))&amp;"!"&amp;CELL("adresse",OFFSET($G$6,MATCH(IF(G523="",M523,G523),$E$6:$E$2000,0)-1,3)),"SUBSTRUCT"))</f>
        <v/>
      </c>
      <c r="X523" s="104"/>
      <c r="Z523" s="117"/>
      <c r="AA523" s="118"/>
      <c r="AB523" s="119"/>
      <c r="AC523" s="120"/>
      <c r="AE523" s="109"/>
      <c r="AF523" s="110"/>
      <c r="AG523" s="111"/>
      <c r="AH523" s="112"/>
      <c r="AJ523" s="101"/>
      <c r="AL523" s="68" t="str" cm="1">
        <f t="array" aca="1" ref="AL523" ca="1">IF(N523="-","",HYPERLINK("#'DM01-AV-CH'!"&amp;RIGHT(CELL("adresse",OFFSET('DM01-AV-CH'!$G$6,N523-1,0)),LEN(CELL("adresse",OFFSET('DM01-AV-CH'!$G$6,N523-1,0)))-FIND("!",CELL("adresse",OFFSET('DM01-AV-CH'!$G$6,N523-1,0)))),"Modell"))</f>
        <v>Modell</v>
      </c>
      <c r="AM523" s="96" t="str" cm="1">
        <f t="array" ref="AM523">IF($N523="-","",IF(INDEX('DM01-AV-CH'!$G$6:$G$2006,$N523)="","",INDEX('DM01-AV-CH'!$G$6:$G$2006,$N523)))</f>
        <v>Liegenschaften</v>
      </c>
      <c r="AN523" s="97" t="str" cm="1">
        <f t="array" ref="AN523">IF($N523="-","",IF(INDEX('DM01-AV-CH'!$H$6:$H$2006,$N523)="","",INDEX('DM01-AV-CH'!$H$6:$H$2006,$N523)))</f>
        <v>Liegenschaft</v>
      </c>
      <c r="AO523" s="98" t="str" cm="1">
        <f t="array" ref="AO523">IF($N523="-","",IF(INDEX('DM01-AV-CH'!$I$6:$I$2006,$N523)="","",INDEX('DM01-AV-CH'!$I$6:$I$2006,$N523)))</f>
        <v>Liegenschaft_von</v>
      </c>
    </row>
    <row r="524" spans="1:41" ht="71.25" x14ac:dyDescent="0.25">
      <c r="A524" s="201">
        <v>519</v>
      </c>
      <c r="B524" s="148" t="str" cm="1">
        <f t="array" ref="B524">IF(A524="","",INDEX(Korrelation!$E$4:$E$2004,A524))</f>
        <v>275</v>
      </c>
      <c r="C524" s="148">
        <f t="shared" si="80"/>
        <v>0</v>
      </c>
      <c r="D524" s="148">
        <f t="shared" si="81"/>
        <v>0</v>
      </c>
      <c r="E524" s="148">
        <f t="shared" si="82"/>
        <v>275</v>
      </c>
      <c r="F524" s="148" t="str">
        <f t="shared" si="83"/>
        <v/>
      </c>
      <c r="G524" s="148" t="str">
        <f t="shared" si="84"/>
        <v/>
      </c>
      <c r="H524" s="148" t="str" cm="1">
        <f t="array" ref="H524">IF(A524="","",INDEX(Korrelation!$F$4:$F$2004,A524))</f>
        <v>-</v>
      </c>
      <c r="I524" s="148">
        <f t="shared" si="85"/>
        <v>0</v>
      </c>
      <c r="J524" s="148">
        <f t="shared" si="86"/>
        <v>0</v>
      </c>
      <c r="K524" s="148" t="str">
        <f t="shared" si="87"/>
        <v/>
      </c>
      <c r="L524" s="148" t="str">
        <f t="shared" si="88"/>
        <v/>
      </c>
      <c r="M524" s="148" t="str">
        <f t="shared" si="89"/>
        <v/>
      </c>
      <c r="N524" s="148" cm="1">
        <f t="array" ref="N524">IF(A524="","",INDEX(Korrelation!$G$4:$G$2004,A524))</f>
        <v>486</v>
      </c>
      <c r="O524" s="148"/>
      <c r="P524" s="68" t="str" cm="1">
        <f t="array" aca="1" ref="P524" ca="1">IF(E524="",IF(K524="","",HYPERLINK("#DMAV_Dienste!"&amp;RIGHT(CELL("adresse",OFFSET(DMAV_Dienste!$E$6,K524-1,0)),LEN(CELL("adresse",OFFSET(DMAV_Dienste!$E$6,K524-1,0)))-FIND("!",CELL("adresse",OFFSET(DMAV_Dienste!$E$6,K524-1,0)))),"Dienst")),HYPERLINK("#DMAV_Modell!"&amp;RIGHT(CELL("adresse",OFFSET(DMAV_Modell!$G$6,E524-1,0)),LEN(CELL("adresse",OFFSET(DMAV_Modell!$G$6,E524-1,0)))-FIND("!",CELL("adresse",OFFSET(DMAV_Modell!$G$6,E524-1,0)))),"Modell"))</f>
        <v>Modell</v>
      </c>
      <c r="Q524" s="85" t="str" cm="1">
        <f t="array" ref="Q524">IF(E524="",IF(K524="","",IF(INDEX(DMAV_Dienste!$H$6:$H$2006,K524)="","",INDEX(DMAV_Dienste!$H$6:$H$2006,K524))),IF(INDEX(DMAV_Modell!$J$6:$J$2006,E524)="","",INDEX(DMAV_Modell!$J$6:$J$2006,E524)))</f>
        <v>CLASS</v>
      </c>
      <c r="R524" s="86" t="str" cm="1">
        <f t="array" ref="R524">IF(E524="",IF(K524="","",IF(INDEX(DMAV_Dienste!$G$6:$G$2006,K524)="","",INDEX(DMAV_Dienste!$G$6:$G$2006,K524))),IF(INDEX(DMAV_Modell!$I$6:$I$2006,E524)="","",INDEX(DMAV_Modell!$I$6:$I$2006,E524)))</f>
        <v>Grundstuecke</v>
      </c>
      <c r="S524" s="86" t="str" cm="1">
        <f t="array" ref="S524">IF(E524="",IF(K524="","",IF(INDEX(DMAV_Dienste!$I$6:$I$2006,K524)="","",INDEX(DMAV_Dienste!$I$6:$I$2006,K524))),IF(INDEX(DMAV_Modell!$K$6:$K$2006,E524)="","",INDEX(DMAV_Modell!$K$6:$K$2006,E524)))</f>
        <v>Liegenschaft</v>
      </c>
      <c r="T524" s="86" t="str" cm="1">
        <f t="array" ref="T524">IF(E524="",IF(K524="","",IF(INDEX(DMAV_Dienste!$L$6:$L$2006,K524)="","",INDEX(DMAV_Dienste!$L$6:$L$2006,K524))),IF(INDEX(DMAV_Modell!$N$6:$N$2006,E524)="","",INDEX(DMAV_Modell!$N$6:$N$2006,E524)))</f>
        <v>NummerTeilgrundstueck</v>
      </c>
      <c r="U524" s="87" t="str" cm="1">
        <f t="array" aca="1" ref="U524" ca="1">IF(AND(F524="",L524=""),"",HYPERLINK("#"&amp;RIGHT(CELL("dateiname"),LEN(CELL("dateiname"))-FIND("]",CELL("dateiname")))&amp;"!"&amp;CELL("adresse",OFFSET($F$6,MATCH(IF(F524="",L524,F524),$E$6:$E$2000,0)-1,4)),"STRUCT"))</f>
        <v/>
      </c>
      <c r="V524" s="88" t="str" cm="1">
        <f t="array" aca="1" ref="V524" ca="1">IF(AND(G524="",M524=""),"",HYPERLINK("#"&amp;RIGHT(CELL("dateiname"),LEN(CELL("dateiname"))-FIND("]",CELL("dateiname")))&amp;"!"&amp;CELL("adresse",OFFSET($G$6,MATCH(IF(G524="",M524,G524),$E$6:$E$2000,0)-1,3)),"SUBSTRUCT"))</f>
        <v/>
      </c>
      <c r="X524" s="104"/>
      <c r="Z524" s="117"/>
      <c r="AA524" s="118"/>
      <c r="AB524" s="119"/>
      <c r="AC524" s="120"/>
      <c r="AE524" s="109" t="s">
        <v>3733</v>
      </c>
      <c r="AF524" s="110" t="s">
        <v>3588</v>
      </c>
      <c r="AG524" s="111" t="s">
        <v>3624</v>
      </c>
      <c r="AH524" s="112"/>
      <c r="AJ524" s="101"/>
      <c r="AL524" s="68" t="str" cm="1">
        <f t="array" aca="1" ref="AL524" ca="1">IF(N524="-","",HYPERLINK("#'DM01-AV-CH'!"&amp;RIGHT(CELL("adresse",OFFSET('DM01-AV-CH'!$G$6,N524-1,0)),LEN(CELL("adresse",OFFSET('DM01-AV-CH'!$G$6,N524-1,0)))-FIND("!",CELL("adresse",OFFSET('DM01-AV-CH'!$G$6,N524-1,0)))),"Modell"))</f>
        <v>Modell</v>
      </c>
      <c r="AM524" s="96" t="str" cm="1">
        <f t="array" ref="AM524">IF($N524="-","",IF(INDEX('DM01-AV-CH'!$G$6:$G$2006,$N524)="","",INDEX('DM01-AV-CH'!$G$6:$G$2006,$N524)))</f>
        <v>Liegenschaften</v>
      </c>
      <c r="AN524" s="97" t="str" cm="1">
        <f t="array" ref="AN524">IF($N524="-","",IF(INDEX('DM01-AV-CH'!$H$6:$H$2006,$N524)="","",INDEX('DM01-AV-CH'!$H$6:$H$2006,$N524)))</f>
        <v>Liegenschaft</v>
      </c>
      <c r="AO524" s="98" t="str" cm="1">
        <f t="array" ref="AO524">IF($N524="-","",IF(INDEX('DM01-AV-CH'!$I$6:$I$2006,$N524)="","",INDEX('DM01-AV-CH'!$I$6:$I$2006,$N524)))</f>
        <v>NummerTeilGrundstueck</v>
      </c>
    </row>
    <row r="525" spans="1:41" ht="71.25" x14ac:dyDescent="0.25">
      <c r="A525" s="201">
        <v>520</v>
      </c>
      <c r="B525" s="148" t="str" cm="1">
        <f t="array" ref="B525">IF(A525="","",INDEX(Korrelation!$E$4:$E$2004,A525))</f>
        <v>276</v>
      </c>
      <c r="C525" s="148">
        <f t="shared" si="80"/>
        <v>0</v>
      </c>
      <c r="D525" s="148">
        <f t="shared" si="81"/>
        <v>0</v>
      </c>
      <c r="E525" s="148">
        <f t="shared" si="82"/>
        <v>276</v>
      </c>
      <c r="F525" s="148" t="str">
        <f t="shared" si="83"/>
        <v/>
      </c>
      <c r="G525" s="148" t="str">
        <f t="shared" si="84"/>
        <v/>
      </c>
      <c r="H525" s="148" t="str" cm="1">
        <f t="array" ref="H525">IF(A525="","",INDEX(Korrelation!$F$4:$F$2004,A525))</f>
        <v>-</v>
      </c>
      <c r="I525" s="148">
        <f t="shared" si="85"/>
        <v>0</v>
      </c>
      <c r="J525" s="148">
        <f t="shared" si="86"/>
        <v>0</v>
      </c>
      <c r="K525" s="148" t="str">
        <f t="shared" si="87"/>
        <v/>
      </c>
      <c r="L525" s="148" t="str">
        <f t="shared" si="88"/>
        <v/>
      </c>
      <c r="M525" s="148" t="str">
        <f t="shared" si="89"/>
        <v/>
      </c>
      <c r="N525" s="148" cm="1">
        <f t="array" ref="N525">IF(A525="","",INDEX(Korrelation!$G$4:$G$2004,A525))</f>
        <v>487</v>
      </c>
      <c r="O525" s="148"/>
      <c r="P525" s="68" t="str" cm="1">
        <f t="array" aca="1" ref="P525" ca="1">IF(E525="",IF(K525="","",HYPERLINK("#DMAV_Dienste!"&amp;RIGHT(CELL("adresse",OFFSET(DMAV_Dienste!$E$6,K525-1,0)),LEN(CELL("adresse",OFFSET(DMAV_Dienste!$E$6,K525-1,0)))-FIND("!",CELL("adresse",OFFSET(DMAV_Dienste!$E$6,K525-1,0)))),"Dienst")),HYPERLINK("#DMAV_Modell!"&amp;RIGHT(CELL("adresse",OFFSET(DMAV_Modell!$G$6,E525-1,0)),LEN(CELL("adresse",OFFSET(DMAV_Modell!$G$6,E525-1,0)))-FIND("!",CELL("adresse",OFFSET(DMAV_Modell!$G$6,E525-1,0)))),"Modell"))</f>
        <v>Modell</v>
      </c>
      <c r="Q525" s="85" t="str" cm="1">
        <f t="array" ref="Q525">IF(E525="",IF(K525="","",IF(INDEX(DMAV_Dienste!$H$6:$H$2006,K525)="","",INDEX(DMAV_Dienste!$H$6:$H$2006,K525))),IF(INDEX(DMAV_Modell!$J$6:$J$2006,E525)="","",INDEX(DMAV_Modell!$J$6:$J$2006,E525)))</f>
        <v>CLASS</v>
      </c>
      <c r="R525" s="86" t="str" cm="1">
        <f t="array" ref="R525">IF(E525="",IF(K525="","",IF(INDEX(DMAV_Dienste!$G$6:$G$2006,K525)="","",INDEX(DMAV_Dienste!$G$6:$G$2006,K525))),IF(INDEX(DMAV_Modell!$I$6:$I$2006,E525)="","",INDEX(DMAV_Modell!$I$6:$I$2006,E525)))</f>
        <v>Grundstuecke</v>
      </c>
      <c r="S525" s="86" t="str" cm="1">
        <f t="array" ref="S525">IF(E525="",IF(K525="","",IF(INDEX(DMAV_Dienste!$I$6:$I$2006,K525)="","",INDEX(DMAV_Dienste!$I$6:$I$2006,K525))),IF(INDEX(DMAV_Modell!$K$6:$K$2006,E525)="","",INDEX(DMAV_Modell!$K$6:$K$2006,E525)))</f>
        <v>Liegenschaft</v>
      </c>
      <c r="T525" s="86" t="str" cm="1">
        <f t="array" ref="T525">IF(E525="",IF(K525="","",IF(INDEX(DMAV_Dienste!$L$6:$L$2006,K525)="","",INDEX(DMAV_Dienste!$L$6:$L$2006,K525))),IF(INDEX(DMAV_Modell!$N$6:$N$2006,E525)="","",INDEX(DMAV_Modell!$N$6:$N$2006,E525)))</f>
        <v>Geometrie</v>
      </c>
      <c r="U525" s="87" t="str" cm="1">
        <f t="array" aca="1" ref="U525" ca="1">IF(AND(F525="",L525=""),"",HYPERLINK("#"&amp;RIGHT(CELL("dateiname"),LEN(CELL("dateiname"))-FIND("]",CELL("dateiname")))&amp;"!"&amp;CELL("adresse",OFFSET($F$6,MATCH(IF(F525="",L525,F525),$E$6:$E$2000,0)-1,4)),"STRUCT"))</f>
        <v/>
      </c>
      <c r="V525" s="88" t="str" cm="1">
        <f t="array" aca="1" ref="V525" ca="1">IF(AND(G525="",M525=""),"",HYPERLINK("#"&amp;RIGHT(CELL("dateiname"),LEN(CELL("dateiname"))-FIND("]",CELL("dateiname")))&amp;"!"&amp;CELL("adresse",OFFSET($G$6,MATCH(IF(G525="",M525,G525),$E$6:$E$2000,0)-1,3)),"SUBSTRUCT"))</f>
        <v/>
      </c>
      <c r="X525" s="104"/>
      <c r="Z525" s="117"/>
      <c r="AA525" s="118"/>
      <c r="AB525" s="119"/>
      <c r="AC525" s="120"/>
      <c r="AE525" s="109" t="s">
        <v>3733</v>
      </c>
      <c r="AF525" s="110" t="s">
        <v>3588</v>
      </c>
      <c r="AG525" s="111" t="s">
        <v>3625</v>
      </c>
      <c r="AH525" s="112"/>
      <c r="AJ525" s="101"/>
      <c r="AL525" s="68" t="str" cm="1">
        <f t="array" aca="1" ref="AL525" ca="1">IF(N525="-","",HYPERLINK("#'DM01-AV-CH'!"&amp;RIGHT(CELL("adresse",OFFSET('DM01-AV-CH'!$G$6,N525-1,0)),LEN(CELL("adresse",OFFSET('DM01-AV-CH'!$G$6,N525-1,0)))-FIND("!",CELL("adresse",OFFSET('DM01-AV-CH'!$G$6,N525-1,0)))),"Modell"))</f>
        <v>Modell</v>
      </c>
      <c r="AM525" s="96" t="str" cm="1">
        <f t="array" ref="AM525">IF($N525="-","",IF(INDEX('DM01-AV-CH'!$G$6:$G$2006,$N525)="","",INDEX('DM01-AV-CH'!$G$6:$G$2006,$N525)))</f>
        <v>Liegenschaften</v>
      </c>
      <c r="AN525" s="97" t="str" cm="1">
        <f t="array" ref="AN525">IF($N525="-","",IF(INDEX('DM01-AV-CH'!$H$6:$H$2006,$N525)="","",INDEX('DM01-AV-CH'!$H$6:$H$2006,$N525)))</f>
        <v>Liegenschaft</v>
      </c>
      <c r="AO525" s="98" t="str" cm="1">
        <f t="array" ref="AO525">IF($N525="-","",IF(INDEX('DM01-AV-CH'!$I$6:$I$2006,$N525)="","",INDEX('DM01-AV-CH'!$I$6:$I$2006,$N525)))</f>
        <v>Geometrie</v>
      </c>
    </row>
    <row r="526" spans="1:41" x14ac:dyDescent="0.25">
      <c r="A526" s="201">
        <v>521</v>
      </c>
      <c r="B526" s="148" t="str" cm="1">
        <f t="array" ref="B526">IF(A526="","",INDEX(Korrelation!$E$4:$E$2004,A526))</f>
        <v>277</v>
      </c>
      <c r="C526" s="148">
        <f t="shared" si="80"/>
        <v>0</v>
      </c>
      <c r="D526" s="148">
        <f t="shared" si="81"/>
        <v>0</v>
      </c>
      <c r="E526" s="148">
        <f t="shared" si="82"/>
        <v>277</v>
      </c>
      <c r="F526" s="148" t="str">
        <f t="shared" si="83"/>
        <v/>
      </c>
      <c r="G526" s="148" t="str">
        <f t="shared" si="84"/>
        <v/>
      </c>
      <c r="H526" s="148" t="str" cm="1">
        <f t="array" ref="H526">IF(A526="","",INDEX(Korrelation!$F$4:$F$2004,A526))</f>
        <v>-</v>
      </c>
      <c r="I526" s="148">
        <f t="shared" si="85"/>
        <v>0</v>
      </c>
      <c r="J526" s="148">
        <f t="shared" si="86"/>
        <v>0</v>
      </c>
      <c r="K526" s="148" t="str">
        <f t="shared" si="87"/>
        <v/>
      </c>
      <c r="L526" s="148" t="str">
        <f t="shared" si="88"/>
        <v/>
      </c>
      <c r="M526" s="148" t="str">
        <f t="shared" si="89"/>
        <v/>
      </c>
      <c r="N526" s="148" t="str" cm="1">
        <f t="array" ref="N526">IF(A526="","",INDEX(Korrelation!$G$4:$G$2004,A526))</f>
        <v>-</v>
      </c>
      <c r="O526" s="148"/>
      <c r="P526" s="68" t="str" cm="1">
        <f t="array" aca="1" ref="P526" ca="1">IF(E526="",IF(K526="","",HYPERLINK("#DMAV_Dienste!"&amp;RIGHT(CELL("adresse",OFFSET(DMAV_Dienste!$E$6,K526-1,0)),LEN(CELL("adresse",OFFSET(DMAV_Dienste!$E$6,K526-1,0)))-FIND("!",CELL("adresse",OFFSET(DMAV_Dienste!$E$6,K526-1,0)))),"Dienst")),HYPERLINK("#DMAV_Modell!"&amp;RIGHT(CELL("adresse",OFFSET(DMAV_Modell!$G$6,E526-1,0)),LEN(CELL("adresse",OFFSET(DMAV_Modell!$G$6,E526-1,0)))-FIND("!",CELL("adresse",OFFSET(DMAV_Modell!$G$6,E526-1,0)))),"Modell"))</f>
        <v>Modell</v>
      </c>
      <c r="Q526" s="85" t="str" cm="1">
        <f t="array" ref="Q526">IF(E526="",IF(K526="","",IF(INDEX(DMAV_Dienste!$H$6:$H$2006,K526)="","",INDEX(DMAV_Dienste!$H$6:$H$2006,K526))),IF(INDEX(DMAV_Modell!$J$6:$J$2006,E526)="","",INDEX(DMAV_Modell!$J$6:$J$2006,E526)))</f>
        <v>CLASS</v>
      </c>
      <c r="R526" s="86" t="str" cm="1">
        <f t="array" ref="R526">IF(E526="",IF(K526="","",IF(INDEX(DMAV_Dienste!$G$6:$G$2006,K526)="","",INDEX(DMAV_Dienste!$G$6:$G$2006,K526))),IF(INDEX(DMAV_Modell!$I$6:$I$2006,E526)="","",INDEX(DMAV_Modell!$I$6:$I$2006,E526)))</f>
        <v>Grundstuecke</v>
      </c>
      <c r="S526" s="86" t="str" cm="1">
        <f t="array" ref="S526">IF(E526="",IF(K526="","",IF(INDEX(DMAV_Dienste!$I$6:$I$2006,K526)="","",INDEX(DMAV_Dienste!$I$6:$I$2006,K526))),IF(INDEX(DMAV_Modell!$K$6:$K$2006,E526)="","",INDEX(DMAV_Modell!$K$6:$K$2006,E526)))</f>
        <v>Liegenschaft</v>
      </c>
      <c r="T526" s="86" t="str" cm="1">
        <f t="array" ref="T526">IF(E526="",IF(K526="","",IF(INDEX(DMAV_Dienste!$L$6:$L$2006,K526)="","",INDEX(DMAV_Dienste!$L$6:$L$2006,K526))),IF(INDEX(DMAV_Modell!$N$6:$N$2006,E526)="","",INDEX(DMAV_Modell!$N$6:$N$2006,E526)))</f>
        <v>Fiktiv</v>
      </c>
      <c r="U526" s="87" t="str" cm="1">
        <f t="array" aca="1" ref="U526" ca="1">IF(AND(F526="",L526=""),"",HYPERLINK("#"&amp;RIGHT(CELL("dateiname"),LEN(CELL("dateiname"))-FIND("]",CELL("dateiname")))&amp;"!"&amp;CELL("adresse",OFFSET($F$6,MATCH(IF(F526="",L526,F526),$E$6:$E$2000,0)-1,4)),"STRUCT"))</f>
        <v/>
      </c>
      <c r="V526" s="88" t="str" cm="1">
        <f t="array" aca="1" ref="V526" ca="1">IF(AND(G526="",M526=""),"",HYPERLINK("#"&amp;RIGHT(CELL("dateiname"),LEN(CELL("dateiname"))-FIND("]",CELL("dateiname")))&amp;"!"&amp;CELL("adresse",OFFSET($G$6,MATCH(IF(G526="",M526,G526),$E$6:$E$2000,0)-1,3)),"SUBSTRUCT"))</f>
        <v/>
      </c>
      <c r="X526" s="104" t="s">
        <v>3726</v>
      </c>
      <c r="Z526" s="117"/>
      <c r="AA526" s="118"/>
      <c r="AB526" s="119"/>
      <c r="AC526" s="120"/>
      <c r="AE526" s="109"/>
      <c r="AF526" s="110"/>
      <c r="AG526" s="111"/>
      <c r="AH526" s="112"/>
      <c r="AJ526" s="101"/>
      <c r="AL526" s="68" t="str" cm="1">
        <f t="array" aca="1" ref="AL526" ca="1">IF(N526="-","",HYPERLINK("#'DM01-AV-CH'!"&amp;RIGHT(CELL("adresse",OFFSET('DM01-AV-CH'!$G$6,N526-1,0)),LEN(CELL("adresse",OFFSET('DM01-AV-CH'!$G$6,N526-1,0)))-FIND("!",CELL("adresse",OFFSET('DM01-AV-CH'!$G$6,N526-1,0)))),"Modell"))</f>
        <v/>
      </c>
      <c r="AM526" s="96" t="str" cm="1">
        <f t="array" ref="AM526">IF($N526="-","",IF(INDEX('DM01-AV-CH'!$G$6:$G$2006,$N526)="","",INDEX('DM01-AV-CH'!$G$6:$G$2006,$N526)))</f>
        <v/>
      </c>
      <c r="AN526" s="97" t="str" cm="1">
        <f t="array" ref="AN526">IF($N526="-","",IF(INDEX('DM01-AV-CH'!$H$6:$H$2006,$N526)="","",INDEX('DM01-AV-CH'!$H$6:$H$2006,$N526)))</f>
        <v/>
      </c>
      <c r="AO526" s="98" t="str" cm="1">
        <f t="array" ref="AO526">IF($N526="-","",IF(INDEX('DM01-AV-CH'!$I$6:$I$2006,$N526)="","",INDEX('DM01-AV-CH'!$I$6:$I$2006,$N526)))</f>
        <v/>
      </c>
    </row>
    <row r="527" spans="1:41" ht="71.25" x14ac:dyDescent="0.25">
      <c r="A527" s="201">
        <v>522</v>
      </c>
      <c r="B527" s="148" t="str" cm="1">
        <f t="array" ref="B527">IF(A527="","",INDEX(Korrelation!$E$4:$E$2004,A527))</f>
        <v>278</v>
      </c>
      <c r="C527" s="148">
        <f t="shared" si="80"/>
        <v>0</v>
      </c>
      <c r="D527" s="148">
        <f t="shared" si="81"/>
        <v>0</v>
      </c>
      <c r="E527" s="148">
        <f t="shared" si="82"/>
        <v>278</v>
      </c>
      <c r="F527" s="148" t="str">
        <f t="shared" si="83"/>
        <v/>
      </c>
      <c r="G527" s="148" t="str">
        <f t="shared" si="84"/>
        <v/>
      </c>
      <c r="H527" s="148" t="str" cm="1">
        <f t="array" ref="H527">IF(A527="","",INDEX(Korrelation!$F$4:$F$2004,A527))</f>
        <v>-</v>
      </c>
      <c r="I527" s="148">
        <f t="shared" si="85"/>
        <v>0</v>
      </c>
      <c r="J527" s="148">
        <f t="shared" si="86"/>
        <v>0</v>
      </c>
      <c r="K527" s="148" t="str">
        <f t="shared" si="87"/>
        <v/>
      </c>
      <c r="L527" s="148" t="str">
        <f t="shared" si="88"/>
        <v/>
      </c>
      <c r="M527" s="148" t="str">
        <f t="shared" si="89"/>
        <v/>
      </c>
      <c r="N527" s="148" cm="1">
        <f t="array" ref="N527">IF(A527="","",INDEX(Korrelation!$G$4:$G$2004,A527))</f>
        <v>488</v>
      </c>
      <c r="O527" s="148"/>
      <c r="P527" s="68" t="str" cm="1">
        <f t="array" aca="1" ref="P527" ca="1">IF(E527="",IF(K527="","",HYPERLINK("#DMAV_Dienste!"&amp;RIGHT(CELL("adresse",OFFSET(DMAV_Dienste!$E$6,K527-1,0)),LEN(CELL("adresse",OFFSET(DMAV_Dienste!$E$6,K527-1,0)))-FIND("!",CELL("adresse",OFFSET(DMAV_Dienste!$E$6,K527-1,0)))),"Dienst")),HYPERLINK("#DMAV_Modell!"&amp;RIGHT(CELL("adresse",OFFSET(DMAV_Modell!$G$6,E527-1,0)),LEN(CELL("adresse",OFFSET(DMAV_Modell!$G$6,E527-1,0)))-FIND("!",CELL("adresse",OFFSET(DMAV_Modell!$G$6,E527-1,0)))),"Modell"))</f>
        <v>Modell</v>
      </c>
      <c r="Q527" s="85" t="str" cm="1">
        <f t="array" ref="Q527">IF(E527="",IF(K527="","",IF(INDEX(DMAV_Dienste!$H$6:$H$2006,K527)="","",INDEX(DMAV_Dienste!$H$6:$H$2006,K527))),IF(INDEX(DMAV_Modell!$J$6:$J$2006,E527)="","",INDEX(DMAV_Modell!$J$6:$J$2006,E527)))</f>
        <v>CLASS</v>
      </c>
      <c r="R527" s="86" t="str" cm="1">
        <f t="array" ref="R527">IF(E527="",IF(K527="","",IF(INDEX(DMAV_Dienste!$G$6:$G$2006,K527)="","",INDEX(DMAV_Dienste!$G$6:$G$2006,K527))),IF(INDEX(DMAV_Modell!$I$6:$I$2006,E527)="","",INDEX(DMAV_Modell!$I$6:$I$2006,E527)))</f>
        <v>Grundstuecke</v>
      </c>
      <c r="S527" s="86" t="str" cm="1">
        <f t="array" ref="S527">IF(E527="",IF(K527="","",IF(INDEX(DMAV_Dienste!$I$6:$I$2006,K527)="","",INDEX(DMAV_Dienste!$I$6:$I$2006,K527))),IF(INDEX(DMAV_Modell!$K$6:$K$2006,E527)="","",INDEX(DMAV_Modell!$K$6:$K$2006,E527)))</f>
        <v>Liegenschaft</v>
      </c>
      <c r="T527" s="86" t="str" cm="1">
        <f t="array" ref="T527">IF(E527="",IF(K527="","",IF(INDEX(DMAV_Dienste!$L$6:$L$2006,K527)="","",INDEX(DMAV_Dienste!$L$6:$L$2006,K527))),IF(INDEX(DMAV_Modell!$N$6:$N$2006,E527)="","",INDEX(DMAV_Modell!$N$6:$N$2006,E527)))</f>
        <v>Flaechenmass</v>
      </c>
      <c r="U527" s="87" t="str" cm="1">
        <f t="array" aca="1" ref="U527" ca="1">IF(AND(F527="",L527=""),"",HYPERLINK("#"&amp;RIGHT(CELL("dateiname"),LEN(CELL("dateiname"))-FIND("]",CELL("dateiname")))&amp;"!"&amp;CELL("adresse",OFFSET($F$6,MATCH(IF(F527="",L527,F527),$E$6:$E$2000,0)-1,4)),"STRUCT"))</f>
        <v/>
      </c>
      <c r="V527" s="88" t="str" cm="1">
        <f t="array" aca="1" ref="V527" ca="1">IF(AND(G527="",M527=""),"",HYPERLINK("#"&amp;RIGHT(CELL("dateiname"),LEN(CELL("dateiname"))-FIND("]",CELL("dateiname")))&amp;"!"&amp;CELL("adresse",OFFSET($G$6,MATCH(IF(G527="",M527,G527),$E$6:$E$2000,0)-1,3)),"SUBSTRUCT"))</f>
        <v/>
      </c>
      <c r="X527" s="104"/>
      <c r="Z527" s="117"/>
      <c r="AA527" s="118"/>
      <c r="AB527" s="119"/>
      <c r="AC527" s="120"/>
      <c r="AE527" s="109" t="s">
        <v>3733</v>
      </c>
      <c r="AF527" s="110" t="s">
        <v>3588</v>
      </c>
      <c r="AG527" s="111" t="s">
        <v>3626</v>
      </c>
      <c r="AH527" s="112"/>
      <c r="AJ527" s="101"/>
      <c r="AL527" s="68" t="str" cm="1">
        <f t="array" aca="1" ref="AL527" ca="1">IF(N527="-","",HYPERLINK("#'DM01-AV-CH'!"&amp;RIGHT(CELL("adresse",OFFSET('DM01-AV-CH'!$G$6,N527-1,0)),LEN(CELL("adresse",OFFSET('DM01-AV-CH'!$G$6,N527-1,0)))-FIND("!",CELL("adresse",OFFSET('DM01-AV-CH'!$G$6,N527-1,0)))),"Modell"))</f>
        <v>Modell</v>
      </c>
      <c r="AM527" s="96" t="str" cm="1">
        <f t="array" ref="AM527">IF($N527="-","",IF(INDEX('DM01-AV-CH'!$G$6:$G$2006,$N527)="","",INDEX('DM01-AV-CH'!$G$6:$G$2006,$N527)))</f>
        <v>Liegenschaften</v>
      </c>
      <c r="AN527" s="97" t="str" cm="1">
        <f t="array" ref="AN527">IF($N527="-","",IF(INDEX('DM01-AV-CH'!$H$6:$H$2006,$N527)="","",INDEX('DM01-AV-CH'!$H$6:$H$2006,$N527)))</f>
        <v>Liegenschaft</v>
      </c>
      <c r="AO527" s="98" t="str" cm="1">
        <f t="array" ref="AO527">IF($N527="-","",IF(INDEX('DM01-AV-CH'!$I$6:$I$2006,$N527)="","",INDEX('DM01-AV-CH'!$I$6:$I$2006,$N527)))</f>
        <v>Flaechenmass</v>
      </c>
    </row>
    <row r="528" spans="1:41" ht="85.5" x14ac:dyDescent="0.25">
      <c r="A528" s="201">
        <v>523</v>
      </c>
      <c r="B528" s="148" t="str" cm="1">
        <f t="array" ref="B528">IF(A528="","",INDEX(Korrelation!$E$4:$E$2004,A528))</f>
        <v>279</v>
      </c>
      <c r="C528" s="148">
        <f t="shared" si="80"/>
        <v>0</v>
      </c>
      <c r="D528" s="148">
        <f t="shared" si="81"/>
        <v>0</v>
      </c>
      <c r="E528" s="148">
        <f t="shared" si="82"/>
        <v>279</v>
      </c>
      <c r="F528" s="148" t="str">
        <f t="shared" si="83"/>
        <v/>
      </c>
      <c r="G528" s="148" t="str">
        <f t="shared" si="84"/>
        <v/>
      </c>
      <c r="H528" s="148" t="str" cm="1">
        <f t="array" ref="H528">IF(A528="","",INDEX(Korrelation!$F$4:$F$2004,A528))</f>
        <v>-</v>
      </c>
      <c r="I528" s="148">
        <f t="shared" si="85"/>
        <v>0</v>
      </c>
      <c r="J528" s="148">
        <f t="shared" si="86"/>
        <v>0</v>
      </c>
      <c r="K528" s="148" t="str">
        <f t="shared" si="87"/>
        <v/>
      </c>
      <c r="L528" s="148" t="str">
        <f t="shared" si="88"/>
        <v/>
      </c>
      <c r="M528" s="148" t="str">
        <f t="shared" si="89"/>
        <v/>
      </c>
      <c r="N528" s="148" t="str" cm="1">
        <f t="array" ref="N528">IF(A528="","",INDEX(Korrelation!$G$4:$G$2004,A528))</f>
        <v>487</v>
      </c>
      <c r="O528" s="148"/>
      <c r="P528" s="68" t="str" cm="1">
        <f t="array" aca="1" ref="P528" ca="1">IF(E528="",IF(K528="","",HYPERLINK("#DMAV_Dienste!"&amp;RIGHT(CELL("adresse",OFFSET(DMAV_Dienste!$E$6,K528-1,0)),LEN(CELL("adresse",OFFSET(DMAV_Dienste!$E$6,K528-1,0)))-FIND("!",CELL("adresse",OFFSET(DMAV_Dienste!$E$6,K528-1,0)))),"Dienst")),HYPERLINK("#DMAV_Modell!"&amp;RIGHT(CELL("adresse",OFFSET(DMAV_Modell!$G$6,E528-1,0)),LEN(CELL("adresse",OFFSET(DMAV_Modell!$G$6,E528-1,0)))-FIND("!",CELL("adresse",OFFSET(DMAV_Modell!$G$6,E528-1,0)))),"Modell"))</f>
        <v>Modell</v>
      </c>
      <c r="Q528" s="85" t="str" cm="1">
        <f t="array" ref="Q528">IF(E528="",IF(K528="","",IF(INDEX(DMAV_Dienste!$H$6:$H$2006,K528)="","",INDEX(DMAV_Dienste!$H$6:$H$2006,K528))),IF(INDEX(DMAV_Modell!$J$6:$J$2006,E528)="","",INDEX(DMAV_Modell!$J$6:$J$2006,E528)))</f>
        <v>CLASS</v>
      </c>
      <c r="R528" s="86" t="str" cm="1">
        <f t="array" ref="R528">IF(E528="",IF(K528="","",IF(INDEX(DMAV_Dienste!$G$6:$G$2006,K528)="","",INDEX(DMAV_Dienste!$G$6:$G$2006,K528))),IF(INDEX(DMAV_Modell!$I$6:$I$2006,E528)="","",INDEX(DMAV_Modell!$I$6:$I$2006,E528)))</f>
        <v>Grundstuecke</v>
      </c>
      <c r="S528" s="86" t="str" cm="1">
        <f t="array" ref="S528">IF(E528="",IF(K528="","",IF(INDEX(DMAV_Dienste!$I$6:$I$2006,K528)="","",INDEX(DMAV_Dienste!$I$6:$I$2006,K528))),IF(INDEX(DMAV_Modell!$K$6:$K$2006,E528)="","",INDEX(DMAV_Modell!$K$6:$K$2006,E528)))</f>
        <v>Liegenschaft</v>
      </c>
      <c r="T528" s="86" t="str" cm="1">
        <f t="array" ref="T528">IF(E528="",IF(K528="","",IF(INDEX(DMAV_Dienste!$L$6:$L$2006,K528)="","",INDEX(DMAV_Dienste!$L$6:$L$2006,K528))),IF(INDEX(DMAV_Modell!$N$6:$N$2006,E528)="","",INDEX(DMAV_Modell!$N$6:$N$2006,E528)))</f>
        <v>Streitig</v>
      </c>
      <c r="U528" s="87" t="str" cm="1">
        <f t="array" aca="1" ref="U528" ca="1">IF(AND(F528="",L528=""),"",HYPERLINK("#"&amp;RIGHT(CELL("dateiname"),LEN(CELL("dateiname"))-FIND("]",CELL("dateiname")))&amp;"!"&amp;CELL("adresse",OFFSET($F$6,MATCH(IF(F528="",L528,F528),$E$6:$E$2000,0)-1,4)),"STRUCT"))</f>
        <v/>
      </c>
      <c r="V528" s="88" t="str" cm="1">
        <f t="array" aca="1" ref="V528" ca="1">IF(AND(G528="",M528=""),"",HYPERLINK("#"&amp;RIGHT(CELL("dateiname"),LEN(CELL("dateiname"))-FIND("]",CELL("dateiname")))&amp;"!"&amp;CELL("adresse",OFFSET($G$6,MATCH(IF(G528="",M528,G528),$E$6:$E$2000,0)-1,3)),"SUBSTRUCT"))</f>
        <v/>
      </c>
      <c r="X528" s="104"/>
      <c r="Z528" s="117" t="s">
        <v>3734</v>
      </c>
      <c r="AA528" s="118" t="s">
        <v>1862</v>
      </c>
      <c r="AB528" s="119"/>
      <c r="AC528" s="120"/>
      <c r="AE528" s="109" t="s">
        <v>3733</v>
      </c>
      <c r="AF528" s="110" t="s">
        <v>3322</v>
      </c>
      <c r="AG528" s="111" t="s">
        <v>3735</v>
      </c>
      <c r="AH528" s="112" t="s">
        <v>3736</v>
      </c>
      <c r="AJ528" s="101"/>
      <c r="AL528" s="68" t="str" cm="1">
        <f t="array" aca="1" ref="AL528" ca="1">IF(N528="-","",HYPERLINK("#'DM01-AV-CH'!"&amp;RIGHT(CELL("adresse",OFFSET('DM01-AV-CH'!$G$6,N528-1,0)),LEN(CELL("adresse",OFFSET('DM01-AV-CH'!$G$6,N528-1,0)))-FIND("!",CELL("adresse",OFFSET('DM01-AV-CH'!$G$6,N528-1,0)))),"Modell"))</f>
        <v>Modell</v>
      </c>
      <c r="AM528" s="96" t="str" cm="1">
        <f t="array" ref="AM528">IF($N528="-","",IF(INDEX('DM01-AV-CH'!$G$6:$G$2006,$N528)="","",INDEX('DM01-AV-CH'!$G$6:$G$2006,$N528)))</f>
        <v>Liegenschaften</v>
      </c>
      <c r="AN528" s="97" t="str" cm="1">
        <f t="array" ref="AN528">IF($N528="-","",IF(INDEX('DM01-AV-CH'!$H$6:$H$2006,$N528)="","",INDEX('DM01-AV-CH'!$H$6:$H$2006,$N528)))</f>
        <v>Liegenschaft</v>
      </c>
      <c r="AO528" s="98" t="str" cm="1">
        <f t="array" ref="AO528">IF($N528="-","",IF(INDEX('DM01-AV-CH'!$I$6:$I$2006,$N528)="","",INDEX('DM01-AV-CH'!$I$6:$I$2006,$N528)))</f>
        <v>Geometrie</v>
      </c>
    </row>
    <row r="529" spans="1:41" ht="28.5" x14ac:dyDescent="0.25">
      <c r="A529" s="201">
        <v>524</v>
      </c>
      <c r="B529" s="148" t="str" cm="1">
        <f t="array" ref="B529">IF(A529="","",INDEX(Korrelation!$E$4:$E$2004,A529))</f>
        <v>280</v>
      </c>
      <c r="C529" s="148">
        <f t="shared" si="80"/>
        <v>0</v>
      </c>
      <c r="D529" s="148">
        <f t="shared" si="81"/>
        <v>0</v>
      </c>
      <c r="E529" s="148">
        <f t="shared" si="82"/>
        <v>280</v>
      </c>
      <c r="F529" s="148" t="str">
        <f t="shared" si="83"/>
        <v/>
      </c>
      <c r="G529" s="148" t="str">
        <f t="shared" si="84"/>
        <v/>
      </c>
      <c r="H529" s="148" t="str" cm="1">
        <f t="array" ref="H529">IF(A529="","",INDEX(Korrelation!$F$4:$F$2004,A529))</f>
        <v>-</v>
      </c>
      <c r="I529" s="148">
        <f t="shared" si="85"/>
        <v>0</v>
      </c>
      <c r="J529" s="148">
        <f t="shared" si="86"/>
        <v>0</v>
      </c>
      <c r="K529" s="148" t="str">
        <f t="shared" si="87"/>
        <v/>
      </c>
      <c r="L529" s="148" t="str">
        <f t="shared" si="88"/>
        <v/>
      </c>
      <c r="M529" s="148" t="str">
        <f t="shared" si="89"/>
        <v/>
      </c>
      <c r="N529" s="148" t="str" cm="1">
        <f t="array" ref="N529">IF(A529="","",INDEX(Korrelation!$G$4:$G$2004,A529))</f>
        <v>-</v>
      </c>
      <c r="O529" s="148"/>
      <c r="P529" s="68" t="str" cm="1">
        <f t="array" aca="1" ref="P529" ca="1">IF(E529="",IF(K529="","",HYPERLINK("#DMAV_Dienste!"&amp;RIGHT(CELL("adresse",OFFSET(DMAV_Dienste!$E$6,K529-1,0)),LEN(CELL("adresse",OFFSET(DMAV_Dienste!$E$6,K529-1,0)))-FIND("!",CELL("adresse",OFFSET(DMAV_Dienste!$E$6,K529-1,0)))),"Dienst")),HYPERLINK("#DMAV_Modell!"&amp;RIGHT(CELL("adresse",OFFSET(DMAV_Modell!$G$6,E529-1,0)),LEN(CELL("adresse",OFFSET(DMAV_Modell!$G$6,E529-1,0)))-FIND("!",CELL("adresse",OFFSET(DMAV_Modell!$G$6,E529-1,0)))),"Modell"))</f>
        <v>Modell</v>
      </c>
      <c r="Q529" s="85" t="str" cm="1">
        <f t="array" ref="Q529">IF(E529="",IF(K529="","",IF(INDEX(DMAV_Dienste!$H$6:$H$2006,K529)="","",INDEX(DMAV_Dienste!$H$6:$H$2006,K529))),IF(INDEX(DMAV_Modell!$J$6:$J$2006,E529)="","",INDEX(DMAV_Modell!$J$6:$J$2006,E529)))</f>
        <v>CLASS</v>
      </c>
      <c r="R529" s="86" t="str" cm="1">
        <f t="array" ref="R529">IF(E529="",IF(K529="","",IF(INDEX(DMAV_Dienste!$G$6:$G$2006,K529)="","",INDEX(DMAV_Dienste!$G$6:$G$2006,K529))),IF(INDEX(DMAV_Modell!$I$6:$I$2006,E529)="","",INDEX(DMAV_Modell!$I$6:$I$2006,E529)))</f>
        <v>Grundstuecke</v>
      </c>
      <c r="S529" s="86" t="str" cm="1">
        <f t="array" ref="S529">IF(E529="",IF(K529="","",IF(INDEX(DMAV_Dienste!$I$6:$I$2006,K529)="","",INDEX(DMAV_Dienste!$I$6:$I$2006,K529))),IF(INDEX(DMAV_Modell!$K$6:$K$2006,E529)="","",INDEX(DMAV_Modell!$K$6:$K$2006,E529)))</f>
        <v>Liegenschaft</v>
      </c>
      <c r="T529" s="86" t="str" cm="1">
        <f t="array" ref="T529">IF(E529="",IF(K529="","",IF(INDEX(DMAV_Dienste!$L$6:$L$2006,K529)="","",INDEX(DMAV_Dienste!$L$6:$L$2006,K529))),IF(INDEX(DMAV_Modell!$N$6:$N$2006,E529)="","",INDEX(DMAV_Modell!$N$6:$N$2006,E529)))</f>
        <v>Qualitaetsstandard</v>
      </c>
      <c r="U529" s="87" t="str" cm="1">
        <f t="array" aca="1" ref="U529" ca="1">IF(AND(F529="",L529=""),"",HYPERLINK("#"&amp;RIGHT(CELL("dateiname"),LEN(CELL("dateiname"))-FIND("]",CELL("dateiname")))&amp;"!"&amp;CELL("adresse",OFFSET($F$6,MATCH(IF(F529="",L529,F529),$E$6:$E$2000,0)-1,4)),"STRUCT"))</f>
        <v/>
      </c>
      <c r="V529" s="88" t="str" cm="1">
        <f t="array" aca="1" ref="V529" ca="1">IF(AND(G529="",M529=""),"",HYPERLINK("#"&amp;RIGHT(CELL("dateiname"),LEN(CELL("dateiname"))-FIND("]",CELL("dateiname")))&amp;"!"&amp;CELL("adresse",OFFSET($G$6,MATCH(IF(G529="",M529,G529),$E$6:$E$2000,0)-1,3)),"SUBSTRUCT"))</f>
        <v/>
      </c>
      <c r="X529" s="104" t="s">
        <v>3737</v>
      </c>
      <c r="Z529" s="117"/>
      <c r="AA529" s="118"/>
      <c r="AB529" s="119"/>
      <c r="AC529" s="120"/>
      <c r="AE529" s="109"/>
      <c r="AF529" s="110"/>
      <c r="AG529" s="111"/>
      <c r="AH529" s="112"/>
      <c r="AJ529" s="101"/>
      <c r="AL529" s="68" t="str" cm="1">
        <f t="array" aca="1" ref="AL529" ca="1">IF(N529="-","",HYPERLINK("#'DM01-AV-CH'!"&amp;RIGHT(CELL("adresse",OFFSET('DM01-AV-CH'!$G$6,N529-1,0)),LEN(CELL("adresse",OFFSET('DM01-AV-CH'!$G$6,N529-1,0)))-FIND("!",CELL("adresse",OFFSET('DM01-AV-CH'!$G$6,N529-1,0)))),"Modell"))</f>
        <v/>
      </c>
      <c r="AM529" s="96" t="str" cm="1">
        <f t="array" ref="AM529">IF($N529="-","",IF(INDEX('DM01-AV-CH'!$G$6:$G$2006,$N529)="","",INDEX('DM01-AV-CH'!$G$6:$G$2006,$N529)))</f>
        <v/>
      </c>
      <c r="AN529" s="97" t="str" cm="1">
        <f t="array" ref="AN529">IF($N529="-","",IF(INDEX('DM01-AV-CH'!$H$6:$H$2006,$N529)="","",INDEX('DM01-AV-CH'!$H$6:$H$2006,$N529)))</f>
        <v/>
      </c>
      <c r="AO529" s="98" t="str" cm="1">
        <f t="array" ref="AO529">IF($N529="-","",IF(INDEX('DM01-AV-CH'!$I$6:$I$2006,$N529)="","",INDEX('DM01-AV-CH'!$I$6:$I$2006,$N529)))</f>
        <v/>
      </c>
    </row>
    <row r="530" spans="1:41" x14ac:dyDescent="0.25">
      <c r="A530" s="201">
        <v>525</v>
      </c>
      <c r="B530" s="148" t="str" cm="1">
        <f t="array" ref="B530">IF(A530="","",INDEX(Korrelation!$E$4:$E$2004,A530))</f>
        <v>281</v>
      </c>
      <c r="C530" s="148">
        <f t="shared" si="80"/>
        <v>0</v>
      </c>
      <c r="D530" s="148">
        <f t="shared" si="81"/>
        <v>0</v>
      </c>
      <c r="E530" s="148">
        <f t="shared" si="82"/>
        <v>281</v>
      </c>
      <c r="F530" s="148" t="str">
        <f t="shared" si="83"/>
        <v/>
      </c>
      <c r="G530" s="148" t="str">
        <f t="shared" si="84"/>
        <v/>
      </c>
      <c r="H530" s="148" t="str" cm="1">
        <f t="array" ref="H530">IF(A530="","",INDEX(Korrelation!$F$4:$F$2004,A530))</f>
        <v>-</v>
      </c>
      <c r="I530" s="148">
        <f t="shared" si="85"/>
        <v>0</v>
      </c>
      <c r="J530" s="148">
        <f t="shared" si="86"/>
        <v>0</v>
      </c>
      <c r="K530" s="148" t="str">
        <f t="shared" si="87"/>
        <v/>
      </c>
      <c r="L530" s="148" t="str">
        <f t="shared" si="88"/>
        <v/>
      </c>
      <c r="M530" s="148" t="str">
        <f t="shared" si="89"/>
        <v/>
      </c>
      <c r="N530" s="148" t="str" cm="1">
        <f t="array" ref="N530">IF(A530="","",INDEX(Korrelation!$G$4:$G$2004,A530))</f>
        <v>-</v>
      </c>
      <c r="O530" s="148"/>
      <c r="P530" s="68" t="str" cm="1">
        <f t="array" aca="1" ref="P530" ca="1">IF(E530="",IF(K530="","",HYPERLINK("#DMAV_Dienste!"&amp;RIGHT(CELL("adresse",OFFSET(DMAV_Dienste!$E$6,K530-1,0)),LEN(CELL("adresse",OFFSET(DMAV_Dienste!$E$6,K530-1,0)))-FIND("!",CELL("adresse",OFFSET(DMAV_Dienste!$E$6,K530-1,0)))),"Dienst")),HYPERLINK("#DMAV_Modell!"&amp;RIGHT(CELL("adresse",OFFSET(DMAV_Modell!$G$6,E530-1,0)),LEN(CELL("adresse",OFFSET(DMAV_Modell!$G$6,E530-1,0)))-FIND("!",CELL("adresse",OFFSET(DMAV_Modell!$G$6,E530-1,0)))),"Modell"))</f>
        <v>Modell</v>
      </c>
      <c r="Q530" s="85" t="str" cm="1">
        <f t="array" ref="Q530">IF(E530="",IF(K530="","",IF(INDEX(DMAV_Dienste!$H$6:$H$2006,K530)="","",INDEX(DMAV_Dienste!$H$6:$H$2006,K530))),IF(INDEX(DMAV_Modell!$J$6:$J$2006,E530)="","",INDEX(DMAV_Modell!$J$6:$J$2006,E530)))</f>
        <v>CLASS.CONSTRAINT</v>
      </c>
      <c r="R530" s="86" t="str" cm="1">
        <f t="array" ref="R530">IF(E530="",IF(K530="","",IF(INDEX(DMAV_Dienste!$G$6:$G$2006,K530)="","",INDEX(DMAV_Dienste!$G$6:$G$2006,K530))),IF(INDEX(DMAV_Modell!$I$6:$I$2006,E530)="","",INDEX(DMAV_Modell!$I$6:$I$2006,E530)))</f>
        <v>Grundstuecke</v>
      </c>
      <c r="S530" s="86" t="str" cm="1">
        <f t="array" ref="S530">IF(E530="",IF(K530="","",IF(INDEX(DMAV_Dienste!$I$6:$I$2006,K530)="","",INDEX(DMAV_Dienste!$I$6:$I$2006,K530))),IF(INDEX(DMAV_Modell!$K$6:$K$2006,E530)="","",INDEX(DMAV_Modell!$K$6:$K$2006,E530)))</f>
        <v>Liegenschaft</v>
      </c>
      <c r="T530" s="86" t="str" cm="1">
        <f t="array" ref="T530">IF(E530="",IF(K530="","",IF(INDEX(DMAV_Dienste!$L$6:$L$2006,K530)="","",INDEX(DMAV_Dienste!$L$6:$L$2006,K530))),IF(INDEX(DMAV_Modell!$N$6:$N$2006,E530)="","",INDEX(DMAV_Modell!$N$6:$N$2006,E530)))</f>
        <v>NOT(DEFINED(@PH1@)) OR DMAVTYM_Topologie_V1_0.covers(@PH2@)</v>
      </c>
      <c r="U530" s="87" t="str" cm="1">
        <f t="array" aca="1" ref="U530" ca="1">IF(AND(F530="",L530=""),"",HYPERLINK("#"&amp;RIGHT(CELL("dateiname"),LEN(CELL("dateiname"))-FIND("]",CELL("dateiname")))&amp;"!"&amp;CELL("adresse",OFFSET($F$6,MATCH(IF(F530="",L530,F530),$E$6:$E$2000,0)-1,4)),"STRUCT"))</f>
        <v/>
      </c>
      <c r="V530" s="88" t="str" cm="1">
        <f t="array" aca="1" ref="V530" ca="1">IF(AND(G530="",M530=""),"",HYPERLINK("#"&amp;RIGHT(CELL("dateiname"),LEN(CELL("dateiname"))-FIND("]",CELL("dateiname")))&amp;"!"&amp;CELL("adresse",OFFSET($G$6,MATCH(IF(G530="",M530,G530),$E$6:$E$2000,0)-1,3)),"SUBSTRUCT"))</f>
        <v/>
      </c>
      <c r="X530" s="104"/>
      <c r="Z530" s="117"/>
      <c r="AA530" s="118"/>
      <c r="AB530" s="119"/>
      <c r="AC530" s="120"/>
      <c r="AE530" s="109"/>
      <c r="AF530" s="110"/>
      <c r="AG530" s="111"/>
      <c r="AH530" s="112"/>
      <c r="AJ530" s="101"/>
      <c r="AL530" s="68" t="str" cm="1">
        <f t="array" aca="1" ref="AL530" ca="1">IF(N530="-","",HYPERLINK("#'DM01-AV-CH'!"&amp;RIGHT(CELL("adresse",OFFSET('DM01-AV-CH'!$G$6,N530-1,0)),LEN(CELL("adresse",OFFSET('DM01-AV-CH'!$G$6,N530-1,0)))-FIND("!",CELL("adresse",OFFSET('DM01-AV-CH'!$G$6,N530-1,0)))),"Modell"))</f>
        <v/>
      </c>
      <c r="AM530" s="96" t="str" cm="1">
        <f t="array" ref="AM530">IF($N530="-","",IF(INDEX('DM01-AV-CH'!$G$6:$G$2006,$N530)="","",INDEX('DM01-AV-CH'!$G$6:$G$2006,$N530)))</f>
        <v/>
      </c>
      <c r="AN530" s="97" t="str" cm="1">
        <f t="array" ref="AN530">IF($N530="-","",IF(INDEX('DM01-AV-CH'!$H$6:$H$2006,$N530)="","",INDEX('DM01-AV-CH'!$H$6:$H$2006,$N530)))</f>
        <v/>
      </c>
      <c r="AO530" s="98" t="str" cm="1">
        <f t="array" ref="AO530">IF($N530="-","",IF(INDEX('DM01-AV-CH'!$I$6:$I$2006,$N530)="","",INDEX('DM01-AV-CH'!$I$6:$I$2006,$N530)))</f>
        <v/>
      </c>
    </row>
    <row r="531" spans="1:41" x14ac:dyDescent="0.25">
      <c r="A531" s="201">
        <v>526</v>
      </c>
      <c r="B531" s="148" t="str" cm="1">
        <f t="array" ref="B531">IF(A531="","",INDEX(Korrelation!$E$4:$E$2004,A531))</f>
        <v>282</v>
      </c>
      <c r="C531" s="148">
        <f t="shared" si="80"/>
        <v>0</v>
      </c>
      <c r="D531" s="148">
        <f t="shared" si="81"/>
        <v>0</v>
      </c>
      <c r="E531" s="148">
        <f t="shared" si="82"/>
        <v>282</v>
      </c>
      <c r="F531" s="148" t="str">
        <f t="shared" si="83"/>
        <v/>
      </c>
      <c r="G531" s="148" t="str">
        <f t="shared" si="84"/>
        <v/>
      </c>
      <c r="H531" s="148" t="str" cm="1">
        <f t="array" ref="H531">IF(A531="","",INDEX(Korrelation!$F$4:$F$2004,A531))</f>
        <v>-</v>
      </c>
      <c r="I531" s="148">
        <f t="shared" si="85"/>
        <v>0</v>
      </c>
      <c r="J531" s="148">
        <f t="shared" si="86"/>
        <v>0</v>
      </c>
      <c r="K531" s="148" t="str">
        <f t="shared" si="87"/>
        <v/>
      </c>
      <c r="L531" s="148" t="str">
        <f t="shared" si="88"/>
        <v/>
      </c>
      <c r="M531" s="148" t="str">
        <f t="shared" si="89"/>
        <v/>
      </c>
      <c r="N531" s="148" t="str" cm="1">
        <f t="array" ref="N531">IF(A531="","",INDEX(Korrelation!$G$4:$G$2004,A531))</f>
        <v>-</v>
      </c>
      <c r="O531" s="148"/>
      <c r="P531" s="68" t="str" cm="1">
        <f t="array" aca="1" ref="P531" ca="1">IF(E531="",IF(K531="","",HYPERLINK("#DMAV_Dienste!"&amp;RIGHT(CELL("adresse",OFFSET(DMAV_Dienste!$E$6,K531-1,0)),LEN(CELL("adresse",OFFSET(DMAV_Dienste!$E$6,K531-1,0)))-FIND("!",CELL("adresse",OFFSET(DMAV_Dienste!$E$6,K531-1,0)))),"Dienst")),HYPERLINK("#DMAV_Modell!"&amp;RIGHT(CELL("adresse",OFFSET(DMAV_Modell!$G$6,E531-1,0)),LEN(CELL("adresse",OFFSET(DMAV_Modell!$G$6,E531-1,0)))-FIND("!",CELL("adresse",OFFSET(DMAV_Modell!$G$6,E531-1,0)))),"Modell"))</f>
        <v>Modell</v>
      </c>
      <c r="Q531" s="85" t="str" cm="1">
        <f t="array" ref="Q531">IF(E531="",IF(K531="","",IF(INDEX(DMAV_Dienste!$H$6:$H$2006,K531)="","",INDEX(DMAV_Dienste!$H$6:$H$2006,K531))),IF(INDEX(DMAV_Modell!$J$6:$J$2006,E531)="","",INDEX(DMAV_Modell!$J$6:$J$2006,E531)))</f>
        <v>ASSOCIATION</v>
      </c>
      <c r="R531" s="86" t="str" cm="1">
        <f t="array" ref="R531">IF(E531="",IF(K531="","",IF(INDEX(DMAV_Dienste!$G$6:$G$2006,K531)="","",INDEX(DMAV_Dienste!$G$6:$G$2006,K531))),IF(INDEX(DMAV_Modell!$I$6:$I$2006,E531)="","",INDEX(DMAV_Modell!$I$6:$I$2006,E531)))</f>
        <v>Grundstuecke</v>
      </c>
      <c r="S531" s="86" t="str" cm="1">
        <f t="array" ref="S531">IF(E531="",IF(K531="","",IF(INDEX(DMAV_Dienste!$I$6:$I$2006,K531)="","",INDEX(DMAV_Dienste!$I$6:$I$2006,K531))),IF(INDEX(DMAV_Modell!$K$6:$K$2006,E531)="","",INDEX(DMAV_Modell!$K$6:$K$2006,E531)))</f>
        <v>GrundstueckLiegenschaft</v>
      </c>
      <c r="T531" s="86" t="str" cm="1">
        <f t="array" ref="T531">IF(E531="",IF(K531="","",IF(INDEX(DMAV_Dienste!$L$6:$L$2006,K531)="","",INDEX(DMAV_Dienste!$L$6:$L$2006,K531))),IF(INDEX(DMAV_Modell!$N$6:$N$2006,E531)="","",INDEX(DMAV_Modell!$N$6:$N$2006,E531)))</f>
        <v>Grundstueck</v>
      </c>
      <c r="U531" s="87" t="str" cm="1">
        <f t="array" aca="1" ref="U531" ca="1">IF(AND(F531="",L531=""),"",HYPERLINK("#"&amp;RIGHT(CELL("dateiname"),LEN(CELL("dateiname"))-FIND("]",CELL("dateiname")))&amp;"!"&amp;CELL("adresse",OFFSET($F$6,MATCH(IF(F531="",L531,F531),$E$6:$E$2000,0)-1,4)),"STRUCT"))</f>
        <v/>
      </c>
      <c r="V531" s="88" t="str" cm="1">
        <f t="array" aca="1" ref="V531" ca="1">IF(AND(G531="",M531=""),"",HYPERLINK("#"&amp;RIGHT(CELL("dateiname"),LEN(CELL("dateiname"))-FIND("]",CELL("dateiname")))&amp;"!"&amp;CELL("adresse",OFFSET($G$6,MATCH(IF(G531="",M531,G531),$E$6:$E$2000,0)-1,3)),"SUBSTRUCT"))</f>
        <v/>
      </c>
      <c r="X531" s="104"/>
      <c r="Z531" s="117"/>
      <c r="AA531" s="118"/>
      <c r="AB531" s="119"/>
      <c r="AC531" s="120"/>
      <c r="AE531" s="109"/>
      <c r="AF531" s="110"/>
      <c r="AG531" s="111"/>
      <c r="AH531" s="112"/>
      <c r="AJ531" s="101"/>
      <c r="AL531" s="68" t="str" cm="1">
        <f t="array" aca="1" ref="AL531" ca="1">IF(N531="-","",HYPERLINK("#'DM01-AV-CH'!"&amp;RIGHT(CELL("adresse",OFFSET('DM01-AV-CH'!$G$6,N531-1,0)),LEN(CELL("adresse",OFFSET('DM01-AV-CH'!$G$6,N531-1,0)))-FIND("!",CELL("adresse",OFFSET('DM01-AV-CH'!$G$6,N531-1,0)))),"Modell"))</f>
        <v/>
      </c>
      <c r="AM531" s="96" t="str" cm="1">
        <f t="array" ref="AM531">IF($N531="-","",IF(INDEX('DM01-AV-CH'!$G$6:$G$2006,$N531)="","",INDEX('DM01-AV-CH'!$G$6:$G$2006,$N531)))</f>
        <v/>
      </c>
      <c r="AN531" s="97" t="str" cm="1">
        <f t="array" ref="AN531">IF($N531="-","",IF(INDEX('DM01-AV-CH'!$H$6:$H$2006,$N531)="","",INDEX('DM01-AV-CH'!$H$6:$H$2006,$N531)))</f>
        <v/>
      </c>
      <c r="AO531" s="98" t="str" cm="1">
        <f t="array" ref="AO531">IF($N531="-","",IF(INDEX('DM01-AV-CH'!$I$6:$I$2006,$N531)="","",INDEX('DM01-AV-CH'!$I$6:$I$2006,$N531)))</f>
        <v/>
      </c>
    </row>
    <row r="532" spans="1:41" x14ac:dyDescent="0.25">
      <c r="A532" s="201">
        <v>527</v>
      </c>
      <c r="B532" s="148" t="str" cm="1">
        <f t="array" ref="B532">IF(A532="","",INDEX(Korrelation!$E$4:$E$2004,A532))</f>
        <v>283</v>
      </c>
      <c r="C532" s="148">
        <f t="shared" si="80"/>
        <v>0</v>
      </c>
      <c r="D532" s="148">
        <f t="shared" si="81"/>
        <v>0</v>
      </c>
      <c r="E532" s="148">
        <f t="shared" si="82"/>
        <v>283</v>
      </c>
      <c r="F532" s="148" t="str">
        <f t="shared" si="83"/>
        <v/>
      </c>
      <c r="G532" s="148" t="str">
        <f t="shared" si="84"/>
        <v/>
      </c>
      <c r="H532" s="148" t="str" cm="1">
        <f t="array" ref="H532">IF(A532="","",INDEX(Korrelation!$F$4:$F$2004,A532))</f>
        <v>-</v>
      </c>
      <c r="I532" s="148">
        <f t="shared" si="85"/>
        <v>0</v>
      </c>
      <c r="J532" s="148">
        <f t="shared" si="86"/>
        <v>0</v>
      </c>
      <c r="K532" s="148" t="str">
        <f t="shared" si="87"/>
        <v/>
      </c>
      <c r="L532" s="148" t="str">
        <f t="shared" si="88"/>
        <v/>
      </c>
      <c r="M532" s="148" t="str">
        <f t="shared" si="89"/>
        <v/>
      </c>
      <c r="N532" s="148" t="str" cm="1">
        <f t="array" ref="N532">IF(A532="","",INDEX(Korrelation!$G$4:$G$2004,A532))</f>
        <v>-</v>
      </c>
      <c r="O532" s="148"/>
      <c r="P532" s="68" t="str" cm="1">
        <f t="array" aca="1" ref="P532" ca="1">IF(E532="",IF(K532="","",HYPERLINK("#DMAV_Dienste!"&amp;RIGHT(CELL("adresse",OFFSET(DMAV_Dienste!$E$6,K532-1,0)),LEN(CELL("adresse",OFFSET(DMAV_Dienste!$E$6,K532-1,0)))-FIND("!",CELL("adresse",OFFSET(DMAV_Dienste!$E$6,K532-1,0)))),"Dienst")),HYPERLINK("#DMAV_Modell!"&amp;RIGHT(CELL("adresse",OFFSET(DMAV_Modell!$G$6,E532-1,0)),LEN(CELL("adresse",OFFSET(DMAV_Modell!$G$6,E532-1,0)))-FIND("!",CELL("adresse",OFFSET(DMAV_Modell!$G$6,E532-1,0)))),"Modell"))</f>
        <v>Modell</v>
      </c>
      <c r="Q532" s="85" t="str" cm="1">
        <f t="array" ref="Q532">IF(E532="",IF(K532="","",IF(INDEX(DMAV_Dienste!$H$6:$H$2006,K532)="","",INDEX(DMAV_Dienste!$H$6:$H$2006,K532))),IF(INDEX(DMAV_Modell!$J$6:$J$2006,E532)="","",INDEX(DMAV_Modell!$J$6:$J$2006,E532)))</f>
        <v>ASSOCIATION</v>
      </c>
      <c r="R532" s="86" t="str" cm="1">
        <f t="array" ref="R532">IF(E532="",IF(K532="","",IF(INDEX(DMAV_Dienste!$G$6:$G$2006,K532)="","",INDEX(DMAV_Dienste!$G$6:$G$2006,K532))),IF(INDEX(DMAV_Modell!$I$6:$I$2006,E532)="","",INDEX(DMAV_Modell!$I$6:$I$2006,E532)))</f>
        <v>Grundstuecke</v>
      </c>
      <c r="S532" s="86" t="str" cm="1">
        <f t="array" ref="S532">IF(E532="",IF(K532="","",IF(INDEX(DMAV_Dienste!$I$6:$I$2006,K532)="","",INDEX(DMAV_Dienste!$I$6:$I$2006,K532))),IF(INDEX(DMAV_Modell!$K$6:$K$2006,E532)="","",INDEX(DMAV_Modell!$K$6:$K$2006,E532)))</f>
        <v>GrundstueckLiegenschaft</v>
      </c>
      <c r="T532" s="86" t="str" cm="1">
        <f t="array" ref="T532">IF(E532="",IF(K532="","",IF(INDEX(DMAV_Dienste!$L$6:$L$2006,K532)="","",INDEX(DMAV_Dienste!$L$6:$L$2006,K532))),IF(INDEX(DMAV_Modell!$N$6:$N$2006,E532)="","",INDEX(DMAV_Modell!$N$6:$N$2006,E532)))</f>
        <v>Liegenschaft</v>
      </c>
      <c r="U532" s="87" t="str" cm="1">
        <f t="array" aca="1" ref="U532" ca="1">IF(AND(F532="",L532=""),"",HYPERLINK("#"&amp;RIGHT(CELL("dateiname"),LEN(CELL("dateiname"))-FIND("]",CELL("dateiname")))&amp;"!"&amp;CELL("adresse",OFFSET($F$6,MATCH(IF(F532="",L532,F532),$E$6:$E$2000,0)-1,4)),"STRUCT"))</f>
        <v/>
      </c>
      <c r="V532" s="88" t="str" cm="1">
        <f t="array" aca="1" ref="V532" ca="1">IF(AND(G532="",M532=""),"",HYPERLINK("#"&amp;RIGHT(CELL("dateiname"),LEN(CELL("dateiname"))-FIND("]",CELL("dateiname")))&amp;"!"&amp;CELL("adresse",OFFSET($G$6,MATCH(IF(G532="",M532,G532),$E$6:$E$2000,0)-1,3)),"SUBSTRUCT"))</f>
        <v/>
      </c>
      <c r="X532" s="104"/>
      <c r="Z532" s="117"/>
      <c r="AA532" s="118"/>
      <c r="AB532" s="119"/>
      <c r="AC532" s="120"/>
      <c r="AE532" s="109"/>
      <c r="AF532" s="110"/>
      <c r="AG532" s="111"/>
      <c r="AH532" s="112"/>
      <c r="AJ532" s="101"/>
      <c r="AL532" s="68" t="str" cm="1">
        <f t="array" aca="1" ref="AL532" ca="1">IF(N532="-","",HYPERLINK("#'DM01-AV-CH'!"&amp;RIGHT(CELL("adresse",OFFSET('DM01-AV-CH'!$G$6,N532-1,0)),LEN(CELL("adresse",OFFSET('DM01-AV-CH'!$G$6,N532-1,0)))-FIND("!",CELL("adresse",OFFSET('DM01-AV-CH'!$G$6,N532-1,0)))),"Modell"))</f>
        <v/>
      </c>
      <c r="AM532" s="96" t="str" cm="1">
        <f t="array" ref="AM532">IF($N532="-","",IF(INDEX('DM01-AV-CH'!$G$6:$G$2006,$N532)="","",INDEX('DM01-AV-CH'!$G$6:$G$2006,$N532)))</f>
        <v/>
      </c>
      <c r="AN532" s="97" t="str" cm="1">
        <f t="array" ref="AN532">IF($N532="-","",IF(INDEX('DM01-AV-CH'!$H$6:$H$2006,$N532)="","",INDEX('DM01-AV-CH'!$H$6:$H$2006,$N532)))</f>
        <v/>
      </c>
      <c r="AO532" s="98" t="str" cm="1">
        <f t="array" ref="AO532">IF($N532="-","",IF(INDEX('DM01-AV-CH'!$I$6:$I$2006,$N532)="","",INDEX('DM01-AV-CH'!$I$6:$I$2006,$N532)))</f>
        <v/>
      </c>
    </row>
    <row r="533" spans="1:41" x14ac:dyDescent="0.25">
      <c r="A533" s="201">
        <v>528</v>
      </c>
      <c r="B533" s="148" t="str" cm="1">
        <f t="array" ref="B533">IF(A533="","",INDEX(Korrelation!$E$4:$E$2004,A533))</f>
        <v>284</v>
      </c>
      <c r="C533" s="148">
        <f t="shared" si="80"/>
        <v>0</v>
      </c>
      <c r="D533" s="148">
        <f t="shared" si="81"/>
        <v>0</v>
      </c>
      <c r="E533" s="148">
        <f t="shared" si="82"/>
        <v>284</v>
      </c>
      <c r="F533" s="148" t="str">
        <f t="shared" si="83"/>
        <v/>
      </c>
      <c r="G533" s="148" t="str">
        <f t="shared" si="84"/>
        <v/>
      </c>
      <c r="H533" s="148" t="str" cm="1">
        <f t="array" ref="H533">IF(A533="","",INDEX(Korrelation!$F$4:$F$2004,A533))</f>
        <v>-</v>
      </c>
      <c r="I533" s="148">
        <f t="shared" si="85"/>
        <v>0</v>
      </c>
      <c r="J533" s="148">
        <f t="shared" si="86"/>
        <v>0</v>
      </c>
      <c r="K533" s="148" t="str">
        <f t="shared" si="87"/>
        <v/>
      </c>
      <c r="L533" s="148" t="str">
        <f t="shared" si="88"/>
        <v/>
      </c>
      <c r="M533" s="148" t="str">
        <f t="shared" si="89"/>
        <v/>
      </c>
      <c r="N533" s="148" t="str" cm="1">
        <f t="array" ref="N533">IF(A533="","",INDEX(Korrelation!$G$4:$G$2004,A533))</f>
        <v>-</v>
      </c>
      <c r="O533" s="148"/>
      <c r="P533" s="68" t="str" cm="1">
        <f t="array" aca="1" ref="P533" ca="1">IF(E533="",IF(K533="","",HYPERLINK("#DMAV_Dienste!"&amp;RIGHT(CELL("adresse",OFFSET(DMAV_Dienste!$E$6,K533-1,0)),LEN(CELL("adresse",OFFSET(DMAV_Dienste!$E$6,K533-1,0)))-FIND("!",CELL("adresse",OFFSET(DMAV_Dienste!$E$6,K533-1,0)))),"Dienst")),HYPERLINK("#DMAV_Modell!"&amp;RIGHT(CELL("adresse",OFFSET(DMAV_Modell!$G$6,E533-1,0)),LEN(CELL("adresse",OFFSET(DMAV_Modell!$G$6,E533-1,0)))-FIND("!",CELL("adresse",OFFSET(DMAV_Modell!$G$6,E533-1,0)))),"Modell"))</f>
        <v>Modell</v>
      </c>
      <c r="Q533" s="85" t="str" cm="1">
        <f t="array" ref="Q533">IF(E533="",IF(K533="","",IF(INDEX(DMAV_Dienste!$H$6:$H$2006,K533)="","",INDEX(DMAV_Dienste!$H$6:$H$2006,K533))),IF(INDEX(DMAV_Modell!$J$6:$J$2006,E533)="","",INDEX(DMAV_Modell!$J$6:$J$2006,E533)))</f>
        <v>ASSOCIATION.CONSTRAINT</v>
      </c>
      <c r="R533" s="86" t="str" cm="1">
        <f t="array" ref="R533">IF(E533="",IF(K533="","",IF(INDEX(DMAV_Dienste!$G$6:$G$2006,K533)="","",INDEX(DMAV_Dienste!$G$6:$G$2006,K533))),IF(INDEX(DMAV_Modell!$I$6:$I$2006,E533)="","",INDEX(DMAV_Modell!$I$6:$I$2006,E533)))</f>
        <v>Grundstuecke</v>
      </c>
      <c r="S533" s="86" t="str" cm="1">
        <f t="array" ref="S533">IF(E533="",IF(K533="","",IF(INDEX(DMAV_Dienste!$I$6:$I$2006,K533)="","",INDEX(DMAV_Dienste!$I$6:$I$2006,K533))),IF(INDEX(DMAV_Modell!$K$6:$K$2006,E533)="","",INDEX(DMAV_Modell!$K$6:$K$2006,E533)))</f>
        <v>GrundstueckLiegenschaft</v>
      </c>
      <c r="T533" s="86" t="str" cm="1">
        <f t="array" ref="T533">IF(E533="",IF(K533="","",IF(INDEX(DMAV_Dienste!$L$6:$L$2006,K533)="","",INDEX(DMAV_Dienste!$L$6:$L$2006,K533))),IF(INDEX(DMAV_Modell!$N$6:$N$2006,E533)="","",INDEX(DMAV_Modell!$N$6:$N$2006,E533)))</f>
        <v>@PH1@ == @PH2@</v>
      </c>
      <c r="U533" s="87" t="str" cm="1">
        <f t="array" aca="1" ref="U533" ca="1">IF(AND(F533="",L533=""),"",HYPERLINK("#"&amp;RIGHT(CELL("dateiname"),LEN(CELL("dateiname"))-FIND("]",CELL("dateiname")))&amp;"!"&amp;CELL("adresse",OFFSET($F$6,MATCH(IF(F533="",L533,F533),$E$6:$E$2000,0)-1,4)),"STRUCT"))</f>
        <v/>
      </c>
      <c r="V533" s="88" t="str" cm="1">
        <f t="array" aca="1" ref="V533" ca="1">IF(AND(G533="",M533=""),"",HYPERLINK("#"&amp;RIGHT(CELL("dateiname"),LEN(CELL("dateiname"))-FIND("]",CELL("dateiname")))&amp;"!"&amp;CELL("adresse",OFFSET($G$6,MATCH(IF(G533="",M533,G533),$E$6:$E$2000,0)-1,3)),"SUBSTRUCT"))</f>
        <v/>
      </c>
      <c r="X533" s="104"/>
      <c r="Z533" s="117"/>
      <c r="AA533" s="118"/>
      <c r="AB533" s="119"/>
      <c r="AC533" s="120"/>
      <c r="AE533" s="109"/>
      <c r="AF533" s="110"/>
      <c r="AG533" s="111"/>
      <c r="AH533" s="112"/>
      <c r="AJ533" s="101"/>
      <c r="AL533" s="68" t="str" cm="1">
        <f t="array" aca="1" ref="AL533" ca="1">IF(N533="-","",HYPERLINK("#'DM01-AV-CH'!"&amp;RIGHT(CELL("adresse",OFFSET('DM01-AV-CH'!$G$6,N533-1,0)),LEN(CELL("adresse",OFFSET('DM01-AV-CH'!$G$6,N533-1,0)))-FIND("!",CELL("adresse",OFFSET('DM01-AV-CH'!$G$6,N533-1,0)))),"Modell"))</f>
        <v/>
      </c>
      <c r="AM533" s="96" t="str" cm="1">
        <f t="array" ref="AM533">IF($N533="-","",IF(INDEX('DM01-AV-CH'!$G$6:$G$2006,$N533)="","",INDEX('DM01-AV-CH'!$G$6:$G$2006,$N533)))</f>
        <v/>
      </c>
      <c r="AN533" s="97" t="str" cm="1">
        <f t="array" ref="AN533">IF($N533="-","",IF(INDEX('DM01-AV-CH'!$H$6:$H$2006,$N533)="","",INDEX('DM01-AV-CH'!$H$6:$H$2006,$N533)))</f>
        <v/>
      </c>
      <c r="AO533" s="98" t="str" cm="1">
        <f t="array" ref="AO533">IF($N533="-","",IF(INDEX('DM01-AV-CH'!$I$6:$I$2006,$N533)="","",INDEX('DM01-AV-CH'!$I$6:$I$2006,$N533)))</f>
        <v/>
      </c>
    </row>
    <row r="534" spans="1:41" x14ac:dyDescent="0.25">
      <c r="A534" s="201">
        <v>529</v>
      </c>
      <c r="B534" s="148" t="str" cm="1">
        <f t="array" ref="B534">IF(A534="","",INDEX(Korrelation!$E$4:$E$2004,A534))</f>
        <v>285</v>
      </c>
      <c r="C534" s="148">
        <f t="shared" si="80"/>
        <v>0</v>
      </c>
      <c r="D534" s="148">
        <f t="shared" si="81"/>
        <v>0</v>
      </c>
      <c r="E534" s="148">
        <f t="shared" si="82"/>
        <v>285</v>
      </c>
      <c r="F534" s="148" t="str">
        <f t="shared" si="83"/>
        <v/>
      </c>
      <c r="G534" s="148" t="str">
        <f t="shared" si="84"/>
        <v/>
      </c>
      <c r="H534" s="148" t="str" cm="1">
        <f t="array" ref="H534">IF(A534="","",INDEX(Korrelation!$F$4:$F$2004,A534))</f>
        <v>-</v>
      </c>
      <c r="I534" s="148">
        <f t="shared" si="85"/>
        <v>0</v>
      </c>
      <c r="J534" s="148">
        <f t="shared" si="86"/>
        <v>0</v>
      </c>
      <c r="K534" s="148" t="str">
        <f t="shared" si="87"/>
        <v/>
      </c>
      <c r="L534" s="148" t="str">
        <f t="shared" si="88"/>
        <v/>
      </c>
      <c r="M534" s="148" t="str">
        <f t="shared" si="89"/>
        <v/>
      </c>
      <c r="N534" s="148" t="str" cm="1">
        <f t="array" ref="N534">IF(A534="","",INDEX(Korrelation!$G$4:$G$2004,A534))</f>
        <v>-</v>
      </c>
      <c r="O534" s="148"/>
      <c r="P534" s="68" t="str" cm="1">
        <f t="array" aca="1" ref="P534" ca="1">IF(E534="",IF(K534="","",HYPERLINK("#DMAV_Dienste!"&amp;RIGHT(CELL("adresse",OFFSET(DMAV_Dienste!$E$6,K534-1,0)),LEN(CELL("adresse",OFFSET(DMAV_Dienste!$E$6,K534-1,0)))-FIND("!",CELL("adresse",OFFSET(DMAV_Dienste!$E$6,K534-1,0)))),"Dienst")),HYPERLINK("#DMAV_Modell!"&amp;RIGHT(CELL("adresse",OFFSET(DMAV_Modell!$G$6,E534-1,0)),LEN(CELL("adresse",OFFSET(DMAV_Modell!$G$6,E534-1,0)))-FIND("!",CELL("adresse",OFFSET(DMAV_Modell!$G$6,E534-1,0)))),"Modell"))</f>
        <v>Modell</v>
      </c>
      <c r="Q534" s="85" t="str" cm="1">
        <f t="array" ref="Q534">IF(E534="",IF(K534="","",IF(INDEX(DMAV_Dienste!$H$6:$H$2006,K534)="","",INDEX(DMAV_Dienste!$H$6:$H$2006,K534))),IF(INDEX(DMAV_Modell!$J$6:$J$2006,E534)="","",INDEX(DMAV_Modell!$J$6:$J$2006,E534)))</f>
        <v>ASSOCIATION.CONSTRAINT</v>
      </c>
      <c r="R534" s="86" t="str" cm="1">
        <f t="array" ref="R534">IF(E534="",IF(K534="","",IF(INDEX(DMAV_Dienste!$G$6:$G$2006,K534)="","",INDEX(DMAV_Dienste!$G$6:$G$2006,K534))),IF(INDEX(DMAV_Modell!$I$6:$I$2006,E534)="","",INDEX(DMAV_Modell!$I$6:$I$2006,E534)))</f>
        <v>Grundstuecke</v>
      </c>
      <c r="S534" s="86" t="str" cm="1">
        <f t="array" ref="S534">IF(E534="",IF(K534="","",IF(INDEX(DMAV_Dienste!$I$6:$I$2006,K534)="","",INDEX(DMAV_Dienste!$I$6:$I$2006,K534))),IF(INDEX(DMAV_Modell!$K$6:$K$2006,E534)="","",INDEX(DMAV_Modell!$K$6:$K$2006,E534)))</f>
        <v>GrundstueckLiegenschaft</v>
      </c>
      <c r="T534" s="86" t="str" cm="1">
        <f t="array" ref="T534">IF(E534="",IF(K534="","",IF(INDEX(DMAV_Dienste!$L$6:$L$2006,K534)="","",INDEX(DMAV_Dienste!$L$6:$L$2006,K534))),IF(INDEX(DMAV_Modell!$N$6:$N$2006,E534)="","",INDEX(DMAV_Modell!$N$6:$N$2006,E534)))</f>
        <v>@PH1@==@PH2@</v>
      </c>
      <c r="U534" s="87" t="str" cm="1">
        <f t="array" aca="1" ref="U534" ca="1">IF(AND(F534="",L534=""),"",HYPERLINK("#"&amp;RIGHT(CELL("dateiname"),LEN(CELL("dateiname"))-FIND("]",CELL("dateiname")))&amp;"!"&amp;CELL("adresse",OFFSET($F$6,MATCH(IF(F534="",L534,F534),$E$6:$E$2000,0)-1,4)),"STRUCT"))</f>
        <v/>
      </c>
      <c r="V534" s="88" t="str" cm="1">
        <f t="array" aca="1" ref="V534" ca="1">IF(AND(G534="",M534=""),"",HYPERLINK("#"&amp;RIGHT(CELL("dateiname"),LEN(CELL("dateiname"))-FIND("]",CELL("dateiname")))&amp;"!"&amp;CELL("adresse",OFFSET($G$6,MATCH(IF(G534="",M534,G534),$E$6:$E$2000,0)-1,3)),"SUBSTRUCT"))</f>
        <v/>
      </c>
      <c r="X534" s="104"/>
      <c r="Z534" s="117"/>
      <c r="AA534" s="118"/>
      <c r="AB534" s="119"/>
      <c r="AC534" s="120"/>
      <c r="AE534" s="109"/>
      <c r="AF534" s="110"/>
      <c r="AG534" s="111"/>
      <c r="AH534" s="112"/>
      <c r="AJ534" s="101"/>
      <c r="AL534" s="68" t="str" cm="1">
        <f t="array" aca="1" ref="AL534" ca="1">IF(N534="-","",HYPERLINK("#'DM01-AV-CH'!"&amp;RIGHT(CELL("adresse",OFFSET('DM01-AV-CH'!$G$6,N534-1,0)),LEN(CELL("adresse",OFFSET('DM01-AV-CH'!$G$6,N534-1,0)))-FIND("!",CELL("adresse",OFFSET('DM01-AV-CH'!$G$6,N534-1,0)))),"Modell"))</f>
        <v/>
      </c>
      <c r="AM534" s="96" t="str" cm="1">
        <f t="array" ref="AM534">IF($N534="-","",IF(INDEX('DM01-AV-CH'!$G$6:$G$2006,$N534)="","",INDEX('DM01-AV-CH'!$G$6:$G$2006,$N534)))</f>
        <v/>
      </c>
      <c r="AN534" s="97" t="str" cm="1">
        <f t="array" ref="AN534">IF($N534="-","",IF(INDEX('DM01-AV-CH'!$H$6:$H$2006,$N534)="","",INDEX('DM01-AV-CH'!$H$6:$H$2006,$N534)))</f>
        <v/>
      </c>
      <c r="AO534" s="98" t="str" cm="1">
        <f t="array" ref="AO534">IF($N534="-","",IF(INDEX('DM01-AV-CH'!$I$6:$I$2006,$N534)="","",INDEX('DM01-AV-CH'!$I$6:$I$2006,$N534)))</f>
        <v/>
      </c>
    </row>
    <row r="535" spans="1:41" x14ac:dyDescent="0.25">
      <c r="A535" s="201">
        <v>530</v>
      </c>
      <c r="B535" s="148" t="str" cm="1">
        <f t="array" ref="B535">IF(A535="","",INDEX(Korrelation!$E$4:$E$2004,A535))</f>
        <v>286</v>
      </c>
      <c r="C535" s="148">
        <f t="shared" si="80"/>
        <v>0</v>
      </c>
      <c r="D535" s="148">
        <f t="shared" si="81"/>
        <v>0</v>
      </c>
      <c r="E535" s="148">
        <f t="shared" si="82"/>
        <v>286</v>
      </c>
      <c r="F535" s="148" t="str">
        <f t="shared" si="83"/>
        <v/>
      </c>
      <c r="G535" s="148" t="str">
        <f t="shared" si="84"/>
        <v/>
      </c>
      <c r="H535" s="148" t="str" cm="1">
        <f t="array" ref="H535">IF(A535="","",INDEX(Korrelation!$F$4:$F$2004,A535))</f>
        <v>-</v>
      </c>
      <c r="I535" s="148">
        <f t="shared" si="85"/>
        <v>0</v>
      </c>
      <c r="J535" s="148">
        <f t="shared" si="86"/>
        <v>0</v>
      </c>
      <c r="K535" s="148" t="str">
        <f t="shared" si="87"/>
        <v/>
      </c>
      <c r="L535" s="148" t="str">
        <f t="shared" si="88"/>
        <v/>
      </c>
      <c r="M535" s="148" t="str">
        <f t="shared" si="89"/>
        <v/>
      </c>
      <c r="N535" s="148" t="str" cm="1">
        <f t="array" ref="N535">IF(A535="","",INDEX(Korrelation!$G$4:$G$2004,A535))</f>
        <v>-</v>
      </c>
      <c r="O535" s="148"/>
      <c r="P535" s="68" t="str" cm="1">
        <f t="array" aca="1" ref="P535" ca="1">IF(E535="",IF(K535="","",HYPERLINK("#DMAV_Dienste!"&amp;RIGHT(CELL("adresse",OFFSET(DMAV_Dienste!$E$6,K535-1,0)),LEN(CELL("adresse",OFFSET(DMAV_Dienste!$E$6,K535-1,0)))-FIND("!",CELL("adresse",OFFSET(DMAV_Dienste!$E$6,K535-1,0)))),"Dienst")),HYPERLINK("#DMAV_Modell!"&amp;RIGHT(CELL("adresse",OFFSET(DMAV_Modell!$G$6,E535-1,0)),LEN(CELL("adresse",OFFSET(DMAV_Modell!$G$6,E535-1,0)))-FIND("!",CELL("adresse",OFFSET(DMAV_Modell!$G$6,E535-1,0)))),"Modell"))</f>
        <v>Modell</v>
      </c>
      <c r="Q535" s="85" t="str" cm="1">
        <f t="array" ref="Q535">IF(E535="",IF(K535="","",IF(INDEX(DMAV_Dienste!$H$6:$H$2006,K535)="","",INDEX(DMAV_Dienste!$H$6:$H$2006,K535))),IF(INDEX(DMAV_Modell!$J$6:$J$2006,E535)="","",INDEX(DMAV_Modell!$J$6:$J$2006,E535)))</f>
        <v>CONSTRAINTS OF.CONSTRAINT</v>
      </c>
      <c r="R535" s="86" t="str" cm="1">
        <f t="array" ref="R535">IF(E535="",IF(K535="","",IF(INDEX(DMAV_Dienste!$G$6:$G$2006,K535)="","",INDEX(DMAV_Dienste!$G$6:$G$2006,K535))),IF(INDEX(DMAV_Modell!$I$6:$I$2006,E535)="","",INDEX(DMAV_Modell!$I$6:$I$2006,E535)))</f>
        <v>Grundstuecke</v>
      </c>
      <c r="S535" s="86" t="str" cm="1">
        <f t="array" ref="S535">IF(E535="",IF(K535="","",IF(INDEX(DMAV_Dienste!$I$6:$I$2006,K535)="","",INDEX(DMAV_Dienste!$I$6:$I$2006,K535))),IF(INDEX(DMAV_Modell!$K$6:$K$2006,E535)="","",INDEX(DMAV_Modell!$K$6:$K$2006,E535)))</f>
        <v>Liegenschaft</v>
      </c>
      <c r="T535" s="86" t="str" cm="1">
        <f t="array" ref="T535">IF(E535="",IF(K535="","",IF(INDEX(DMAV_Dienste!$L$6:$L$2006,K535)="","",INDEX(DMAV_Dienste!$L$6:$L$2006,K535))),IF(INDEX(DMAV_Modell!$N$6:$N$2006,E535)="","",INDEX(DMAV_Modell!$N$6:$N$2006,E535)))</f>
        <v>DEFINED(@PH1@)==@PH2@</v>
      </c>
      <c r="U535" s="87" t="str" cm="1">
        <f t="array" aca="1" ref="U535" ca="1">IF(AND(F535="",L535=""),"",HYPERLINK("#"&amp;RIGHT(CELL("dateiname"),LEN(CELL("dateiname"))-FIND("]",CELL("dateiname")))&amp;"!"&amp;CELL("adresse",OFFSET($F$6,MATCH(IF(F535="",L535,F535),$E$6:$E$2000,0)-1,4)),"STRUCT"))</f>
        <v/>
      </c>
      <c r="V535" s="88" t="str" cm="1">
        <f t="array" aca="1" ref="V535" ca="1">IF(AND(G535="",M535=""),"",HYPERLINK("#"&amp;RIGHT(CELL("dateiname"),LEN(CELL("dateiname"))-FIND("]",CELL("dateiname")))&amp;"!"&amp;CELL("adresse",OFFSET($G$6,MATCH(IF(G535="",M535,G535),$E$6:$E$2000,0)-1,3)),"SUBSTRUCT"))</f>
        <v/>
      </c>
      <c r="X535" s="104"/>
      <c r="Z535" s="117"/>
      <c r="AA535" s="118"/>
      <c r="AB535" s="119"/>
      <c r="AC535" s="120"/>
      <c r="AE535" s="109"/>
      <c r="AF535" s="110"/>
      <c r="AG535" s="111"/>
      <c r="AH535" s="112"/>
      <c r="AJ535" s="101"/>
      <c r="AL535" s="68" t="str" cm="1">
        <f t="array" aca="1" ref="AL535" ca="1">IF(N535="-","",HYPERLINK("#'DM01-AV-CH'!"&amp;RIGHT(CELL("adresse",OFFSET('DM01-AV-CH'!$G$6,N535-1,0)),LEN(CELL("adresse",OFFSET('DM01-AV-CH'!$G$6,N535-1,0)))-FIND("!",CELL("adresse",OFFSET('DM01-AV-CH'!$G$6,N535-1,0)))),"Modell"))</f>
        <v/>
      </c>
      <c r="AM535" s="96" t="str" cm="1">
        <f t="array" ref="AM535">IF($N535="-","",IF(INDEX('DM01-AV-CH'!$G$6:$G$2006,$N535)="","",INDEX('DM01-AV-CH'!$G$6:$G$2006,$N535)))</f>
        <v/>
      </c>
      <c r="AN535" s="97" t="str" cm="1">
        <f t="array" ref="AN535">IF($N535="-","",IF(INDEX('DM01-AV-CH'!$H$6:$H$2006,$N535)="","",INDEX('DM01-AV-CH'!$H$6:$H$2006,$N535)))</f>
        <v/>
      </c>
      <c r="AO535" s="98" t="str" cm="1">
        <f t="array" ref="AO535">IF($N535="-","",IF(INDEX('DM01-AV-CH'!$I$6:$I$2006,$N535)="","",INDEX('DM01-AV-CH'!$I$6:$I$2006,$N535)))</f>
        <v/>
      </c>
    </row>
    <row r="536" spans="1:41" x14ac:dyDescent="0.25">
      <c r="A536" s="201">
        <v>531</v>
      </c>
      <c r="B536" s="148" t="str" cm="1">
        <f t="array" ref="B536">IF(A536="","",INDEX(Korrelation!$E$4:$E$2004,A536))</f>
        <v>287</v>
      </c>
      <c r="C536" s="148">
        <f t="shared" si="80"/>
        <v>0</v>
      </c>
      <c r="D536" s="148">
        <f t="shared" si="81"/>
        <v>0</v>
      </c>
      <c r="E536" s="148">
        <f t="shared" si="82"/>
        <v>287</v>
      </c>
      <c r="F536" s="148" t="str">
        <f t="shared" si="83"/>
        <v/>
      </c>
      <c r="G536" s="148" t="str">
        <f t="shared" si="84"/>
        <v/>
      </c>
      <c r="H536" s="148" t="str" cm="1">
        <f t="array" ref="H536">IF(A536="","",INDEX(Korrelation!$F$4:$F$2004,A536))</f>
        <v>-</v>
      </c>
      <c r="I536" s="148">
        <f t="shared" si="85"/>
        <v>0</v>
      </c>
      <c r="J536" s="148">
        <f t="shared" si="86"/>
        <v>0</v>
      </c>
      <c r="K536" s="148" t="str">
        <f t="shared" si="87"/>
        <v/>
      </c>
      <c r="L536" s="148" t="str">
        <f t="shared" si="88"/>
        <v/>
      </c>
      <c r="M536" s="148" t="str">
        <f t="shared" si="89"/>
        <v/>
      </c>
      <c r="N536" s="148" t="str" cm="1">
        <f t="array" ref="N536">IF(A536="","",INDEX(Korrelation!$G$4:$G$2004,A536))</f>
        <v>-</v>
      </c>
      <c r="O536" s="148"/>
      <c r="P536" s="68" t="str" cm="1">
        <f t="array" aca="1" ref="P536" ca="1">IF(E536="",IF(K536="","",HYPERLINK("#DMAV_Dienste!"&amp;RIGHT(CELL("adresse",OFFSET(DMAV_Dienste!$E$6,K536-1,0)),LEN(CELL("adresse",OFFSET(DMAV_Dienste!$E$6,K536-1,0)))-FIND("!",CELL("adresse",OFFSET(DMAV_Dienste!$E$6,K536-1,0)))),"Dienst")),HYPERLINK("#DMAV_Modell!"&amp;RIGHT(CELL("adresse",OFFSET(DMAV_Modell!$G$6,E536-1,0)),LEN(CELL("adresse",OFFSET(DMAV_Modell!$G$6,E536-1,0)))-FIND("!",CELL("adresse",OFFSET(DMAV_Modell!$G$6,E536-1,0)))),"Modell"))</f>
        <v>Modell</v>
      </c>
      <c r="Q536" s="85" t="str" cm="1">
        <f t="array" ref="Q536">IF(E536="",IF(K536="","",IF(INDEX(DMAV_Dienste!$H$6:$H$2006,K536)="","",INDEX(DMAV_Dienste!$H$6:$H$2006,K536))),IF(INDEX(DMAV_Modell!$J$6:$J$2006,E536)="","",INDEX(DMAV_Modell!$J$6:$J$2006,E536)))</f>
        <v>CONSTRAINTS OF.CONSTRAINT</v>
      </c>
      <c r="R536" s="86" t="str" cm="1">
        <f t="array" ref="R536">IF(E536="",IF(K536="","",IF(INDEX(DMAV_Dienste!$G$6:$G$2006,K536)="","",INDEX(DMAV_Dienste!$G$6:$G$2006,K536))),IF(INDEX(DMAV_Modell!$I$6:$I$2006,E536)="","",INDEX(DMAV_Modell!$I$6:$I$2006,E536)))</f>
        <v>Grundstuecke</v>
      </c>
      <c r="S536" s="86" t="str" cm="1">
        <f t="array" ref="S536">IF(E536="",IF(K536="","",IF(INDEX(DMAV_Dienste!$I$6:$I$2006,K536)="","",INDEX(DMAV_Dienste!$I$6:$I$2006,K536))),IF(INDEX(DMAV_Modell!$K$6:$K$2006,E536)="","",INDEX(DMAV_Modell!$K$6:$K$2006,E536)))</f>
        <v>Liegenschaft</v>
      </c>
      <c r="T536" s="86" t="str" cm="1">
        <f t="array" ref="T536">IF(E536="",IF(K536="","",IF(INDEX(DMAV_Dienste!$L$6:$L$2006,K536)="","",INDEX(DMAV_Dienste!$L$6:$L$2006,K536))),IF(INDEX(DMAV_Modell!$N$6:$N$2006,E536)="","",INDEX(DMAV_Modell!$N$6:$N$2006,E536)))</f>
        <v>NOT(DEFINED(@PH1@)) == @PH2@</v>
      </c>
      <c r="U536" s="87" t="str" cm="1">
        <f t="array" aca="1" ref="U536" ca="1">IF(AND(F536="",L536=""),"",HYPERLINK("#"&amp;RIGHT(CELL("dateiname"),LEN(CELL("dateiname"))-FIND("]",CELL("dateiname")))&amp;"!"&amp;CELL("adresse",OFFSET($F$6,MATCH(IF(F536="",L536,F536),$E$6:$E$2000,0)-1,4)),"STRUCT"))</f>
        <v/>
      </c>
      <c r="V536" s="88" t="str" cm="1">
        <f t="array" aca="1" ref="V536" ca="1">IF(AND(G536="",M536=""),"",HYPERLINK("#"&amp;RIGHT(CELL("dateiname"),LEN(CELL("dateiname"))-FIND("]",CELL("dateiname")))&amp;"!"&amp;CELL("adresse",OFFSET($G$6,MATCH(IF(G536="",M536,G536),$E$6:$E$2000,0)-1,3)),"SUBSTRUCT"))</f>
        <v/>
      </c>
      <c r="X536" s="104"/>
      <c r="Z536" s="117"/>
      <c r="AA536" s="118"/>
      <c r="AB536" s="119"/>
      <c r="AC536" s="120"/>
      <c r="AE536" s="109"/>
      <c r="AF536" s="110"/>
      <c r="AG536" s="111"/>
      <c r="AH536" s="112"/>
      <c r="AJ536" s="101"/>
      <c r="AL536" s="68" t="str" cm="1">
        <f t="array" aca="1" ref="AL536" ca="1">IF(N536="-","",HYPERLINK("#'DM01-AV-CH'!"&amp;RIGHT(CELL("adresse",OFFSET('DM01-AV-CH'!$G$6,N536-1,0)),LEN(CELL("adresse",OFFSET('DM01-AV-CH'!$G$6,N536-1,0)))-FIND("!",CELL("adresse",OFFSET('DM01-AV-CH'!$G$6,N536-1,0)))),"Modell"))</f>
        <v/>
      </c>
      <c r="AM536" s="96" t="str" cm="1">
        <f t="array" ref="AM536">IF($N536="-","",IF(INDEX('DM01-AV-CH'!$G$6:$G$2006,$N536)="","",INDEX('DM01-AV-CH'!$G$6:$G$2006,$N536)))</f>
        <v/>
      </c>
      <c r="AN536" s="97" t="str" cm="1">
        <f t="array" ref="AN536">IF($N536="-","",IF(INDEX('DM01-AV-CH'!$H$6:$H$2006,$N536)="","",INDEX('DM01-AV-CH'!$H$6:$H$2006,$N536)))</f>
        <v/>
      </c>
      <c r="AO536" s="98" t="str" cm="1">
        <f t="array" ref="AO536">IF($N536="-","",IF(INDEX('DM01-AV-CH'!$I$6:$I$2006,$N536)="","",INDEX('DM01-AV-CH'!$I$6:$I$2006,$N536)))</f>
        <v/>
      </c>
    </row>
    <row r="537" spans="1:41" x14ac:dyDescent="0.25">
      <c r="A537" s="201">
        <v>532</v>
      </c>
      <c r="B537" s="148" t="str" cm="1">
        <f t="array" ref="B537">IF(A537="","",INDEX(Korrelation!$E$4:$E$2004,A537))</f>
        <v>288</v>
      </c>
      <c r="C537" s="148">
        <f t="shared" si="80"/>
        <v>0</v>
      </c>
      <c r="D537" s="148">
        <f t="shared" si="81"/>
        <v>0</v>
      </c>
      <c r="E537" s="148">
        <f t="shared" si="82"/>
        <v>288</v>
      </c>
      <c r="F537" s="148" t="str">
        <f t="shared" si="83"/>
        <v/>
      </c>
      <c r="G537" s="148" t="str">
        <f t="shared" si="84"/>
        <v/>
      </c>
      <c r="H537" s="148" t="str" cm="1">
        <f t="array" ref="H537">IF(A537="","",INDEX(Korrelation!$F$4:$F$2004,A537))</f>
        <v>-</v>
      </c>
      <c r="I537" s="148">
        <f t="shared" si="85"/>
        <v>0</v>
      </c>
      <c r="J537" s="148">
        <f t="shared" si="86"/>
        <v>0</v>
      </c>
      <c r="K537" s="148" t="str">
        <f t="shared" si="87"/>
        <v/>
      </c>
      <c r="L537" s="148" t="str">
        <f t="shared" si="88"/>
        <v/>
      </c>
      <c r="M537" s="148" t="str">
        <f t="shared" si="89"/>
        <v/>
      </c>
      <c r="N537" s="148" t="str" cm="1">
        <f t="array" ref="N537">IF(A537="","",INDEX(Korrelation!$G$4:$G$2004,A537))</f>
        <v>-</v>
      </c>
      <c r="O537" s="148"/>
      <c r="P537" s="68" t="str" cm="1">
        <f t="array" aca="1" ref="P537" ca="1">IF(E537="",IF(K537="","",HYPERLINK("#DMAV_Dienste!"&amp;RIGHT(CELL("adresse",OFFSET(DMAV_Dienste!$E$6,K537-1,0)),LEN(CELL("adresse",OFFSET(DMAV_Dienste!$E$6,K537-1,0)))-FIND("!",CELL("adresse",OFFSET(DMAV_Dienste!$E$6,K537-1,0)))),"Dienst")),HYPERLINK("#DMAV_Modell!"&amp;RIGHT(CELL("adresse",OFFSET(DMAV_Modell!$G$6,E537-1,0)),LEN(CELL("adresse",OFFSET(DMAV_Modell!$G$6,E537-1,0)))-FIND("!",CELL("adresse",OFFSET(DMAV_Modell!$G$6,E537-1,0)))),"Modell"))</f>
        <v>Modell</v>
      </c>
      <c r="Q537" s="85" t="str" cm="1">
        <f t="array" ref="Q537">IF(E537="",IF(K537="","",IF(INDEX(DMAV_Dienste!$H$6:$H$2006,K537)="","",INDEX(DMAV_Dienste!$H$6:$H$2006,K537))),IF(INDEX(DMAV_Modell!$J$6:$J$2006,E537)="","",INDEX(DMAV_Modell!$J$6:$J$2006,E537)))</f>
        <v>VIEW</v>
      </c>
      <c r="R537" s="86" t="str" cm="1">
        <f t="array" ref="R537">IF(E537="",IF(K537="","",IF(INDEX(DMAV_Dienste!$G$6:$G$2006,K537)="","",INDEX(DMAV_Dienste!$G$6:$G$2006,K537))),IF(INDEX(DMAV_Modell!$I$6:$I$2006,E537)="","",INDEX(DMAV_Modell!$I$6:$I$2006,E537)))</f>
        <v>Grundstuecke</v>
      </c>
      <c r="S537" s="86" t="str" cm="1">
        <f t="array" ref="S537">IF(E537="",IF(K537="","",IF(INDEX(DMAV_Dienste!$I$6:$I$2006,K537)="","",INDEX(DMAV_Dienste!$I$6:$I$2006,K537))),IF(INDEX(DMAV_Modell!$K$6:$K$2006,E537)="","",INDEX(DMAV_Modell!$K$6:$K$2006,E537)))</f>
        <v>Liegenschaft_Gueltig</v>
      </c>
      <c r="T537" s="86" t="str" cm="1">
        <f t="array" ref="T537">IF(E537="",IF(K537="","",IF(INDEX(DMAV_Dienste!$L$6:$L$2006,K537)="","",INDEX(DMAV_Dienste!$L$6:$L$2006,K537))),IF(INDEX(DMAV_Modell!$N$6:$N$2006,E537)="","",INDEX(DMAV_Modell!$N$6:$N$2006,E537)))</f>
        <v>PROJECTION OF</v>
      </c>
      <c r="U537" s="87" t="str" cm="1">
        <f t="array" aca="1" ref="U537" ca="1">IF(AND(F537="",L537=""),"",HYPERLINK("#"&amp;RIGHT(CELL("dateiname"),LEN(CELL("dateiname"))-FIND("]",CELL("dateiname")))&amp;"!"&amp;CELL("adresse",OFFSET($F$6,MATCH(IF(F537="",L537,F537),$E$6:$E$2000,0)-1,4)),"STRUCT"))</f>
        <v/>
      </c>
      <c r="V537" s="88" t="str" cm="1">
        <f t="array" aca="1" ref="V537" ca="1">IF(AND(G537="",M537=""),"",HYPERLINK("#"&amp;RIGHT(CELL("dateiname"),LEN(CELL("dateiname"))-FIND("]",CELL("dateiname")))&amp;"!"&amp;CELL("adresse",OFFSET($G$6,MATCH(IF(G537="",M537,G537),$E$6:$E$2000,0)-1,3)),"SUBSTRUCT"))</f>
        <v/>
      </c>
      <c r="X537" s="104"/>
      <c r="Z537" s="117"/>
      <c r="AA537" s="118"/>
      <c r="AB537" s="119"/>
      <c r="AC537" s="120"/>
      <c r="AE537" s="109"/>
      <c r="AF537" s="110"/>
      <c r="AG537" s="111"/>
      <c r="AH537" s="112"/>
      <c r="AJ537" s="101"/>
      <c r="AL537" s="68" t="str" cm="1">
        <f t="array" aca="1" ref="AL537" ca="1">IF(N537="-","",HYPERLINK("#'DM01-AV-CH'!"&amp;RIGHT(CELL("adresse",OFFSET('DM01-AV-CH'!$G$6,N537-1,0)),LEN(CELL("adresse",OFFSET('DM01-AV-CH'!$G$6,N537-1,0)))-FIND("!",CELL("adresse",OFFSET('DM01-AV-CH'!$G$6,N537-1,0)))),"Modell"))</f>
        <v/>
      </c>
      <c r="AM537" s="96" t="str" cm="1">
        <f t="array" ref="AM537">IF($N537="-","",IF(INDEX('DM01-AV-CH'!$G$6:$G$2006,$N537)="","",INDEX('DM01-AV-CH'!$G$6:$G$2006,$N537)))</f>
        <v/>
      </c>
      <c r="AN537" s="97" t="str" cm="1">
        <f t="array" ref="AN537">IF($N537="-","",IF(INDEX('DM01-AV-CH'!$H$6:$H$2006,$N537)="","",INDEX('DM01-AV-CH'!$H$6:$H$2006,$N537)))</f>
        <v/>
      </c>
      <c r="AO537" s="98" t="str" cm="1">
        <f t="array" ref="AO537">IF($N537="-","",IF(INDEX('DM01-AV-CH'!$I$6:$I$2006,$N537)="","",INDEX('DM01-AV-CH'!$I$6:$I$2006,$N537)))</f>
        <v/>
      </c>
    </row>
    <row r="538" spans="1:41" x14ac:dyDescent="0.25">
      <c r="A538" s="201">
        <v>533</v>
      </c>
      <c r="B538" s="148" t="str" cm="1">
        <f t="array" ref="B538">IF(A538="","",INDEX(Korrelation!$E$4:$E$2004,A538))</f>
        <v>289</v>
      </c>
      <c r="C538" s="148">
        <f t="shared" si="80"/>
        <v>0</v>
      </c>
      <c r="D538" s="148">
        <f t="shared" si="81"/>
        <v>0</v>
      </c>
      <c r="E538" s="148">
        <f t="shared" si="82"/>
        <v>289</v>
      </c>
      <c r="F538" s="148" t="str">
        <f t="shared" si="83"/>
        <v/>
      </c>
      <c r="G538" s="148" t="str">
        <f t="shared" si="84"/>
        <v/>
      </c>
      <c r="H538" s="148" t="str" cm="1">
        <f t="array" ref="H538">IF(A538="","",INDEX(Korrelation!$F$4:$F$2004,A538))</f>
        <v>-</v>
      </c>
      <c r="I538" s="148">
        <f t="shared" si="85"/>
        <v>0</v>
      </c>
      <c r="J538" s="148">
        <f t="shared" si="86"/>
        <v>0</v>
      </c>
      <c r="K538" s="148" t="str">
        <f t="shared" si="87"/>
        <v/>
      </c>
      <c r="L538" s="148" t="str">
        <f t="shared" si="88"/>
        <v/>
      </c>
      <c r="M538" s="148" t="str">
        <f t="shared" si="89"/>
        <v/>
      </c>
      <c r="N538" s="148" t="str" cm="1">
        <f t="array" ref="N538">IF(A538="","",INDEX(Korrelation!$G$4:$G$2004,A538))</f>
        <v>-</v>
      </c>
      <c r="O538" s="148"/>
      <c r="P538" s="68" t="str" cm="1">
        <f t="array" aca="1" ref="P538" ca="1">IF(E538="",IF(K538="","",HYPERLINK("#DMAV_Dienste!"&amp;RIGHT(CELL("adresse",OFFSET(DMAV_Dienste!$E$6,K538-1,0)),LEN(CELL("adresse",OFFSET(DMAV_Dienste!$E$6,K538-1,0)))-FIND("!",CELL("adresse",OFFSET(DMAV_Dienste!$E$6,K538-1,0)))),"Dienst")),HYPERLINK("#DMAV_Modell!"&amp;RIGHT(CELL("adresse",OFFSET(DMAV_Modell!$G$6,E538-1,0)),LEN(CELL("adresse",OFFSET(DMAV_Modell!$G$6,E538-1,0)))-FIND("!",CELL("adresse",OFFSET(DMAV_Modell!$G$6,E538-1,0)))),"Modell"))</f>
        <v>Modell</v>
      </c>
      <c r="Q538" s="85" t="str" cm="1">
        <f t="array" ref="Q538">IF(E538="",IF(K538="","",IF(INDEX(DMAV_Dienste!$H$6:$H$2006,K538)="","",INDEX(DMAV_Dienste!$H$6:$H$2006,K538))),IF(INDEX(DMAV_Modell!$J$6:$J$2006,E538)="","",INDEX(DMAV_Modell!$J$6:$J$2006,E538)))</f>
        <v>VIEW</v>
      </c>
      <c r="R538" s="86" t="str" cm="1">
        <f t="array" ref="R538">IF(E538="",IF(K538="","",IF(INDEX(DMAV_Dienste!$G$6:$G$2006,K538)="","",INDEX(DMAV_Dienste!$G$6:$G$2006,K538))),IF(INDEX(DMAV_Modell!$I$6:$I$2006,E538)="","",INDEX(DMAV_Modell!$I$6:$I$2006,E538)))</f>
        <v>Grundstuecke</v>
      </c>
      <c r="S538" s="86" t="str" cm="1">
        <f t="array" ref="S538">IF(E538="",IF(K538="","",IF(INDEX(DMAV_Dienste!$I$6:$I$2006,K538)="","",INDEX(DMAV_Dienste!$I$6:$I$2006,K538))),IF(INDEX(DMAV_Modell!$K$6:$K$2006,E538)="","",INDEX(DMAV_Modell!$K$6:$K$2006,E538)))</f>
        <v>Liegenschaft_Gueltig</v>
      </c>
      <c r="T538" s="86" t="str" cm="1">
        <f t="array" ref="T538">IF(E538="",IF(K538="","",IF(INDEX(DMAV_Dienste!$L$6:$L$2006,K538)="","",INDEX(DMAV_Dienste!$L$6:$L$2006,K538))),IF(INDEX(DMAV_Modell!$N$6:$N$2006,E538)="","",INDEX(DMAV_Modell!$N$6:$N$2006,E538)))</f>
        <v>WHERE DEFINED(@PH1@) AND DEFINED(@PH2@) AND (NOT(DEFINED(@PH3@)) OR NOT(DEFINED(@PH4@)))</v>
      </c>
      <c r="U538" s="87" t="str" cm="1">
        <f t="array" aca="1" ref="U538" ca="1">IF(AND(F538="",L538=""),"",HYPERLINK("#"&amp;RIGHT(CELL("dateiname"),LEN(CELL("dateiname"))-FIND("]",CELL("dateiname")))&amp;"!"&amp;CELL("adresse",OFFSET($F$6,MATCH(IF(F538="",L538,F538),$E$6:$E$2000,0)-1,4)),"STRUCT"))</f>
        <v/>
      </c>
      <c r="V538" s="88" t="str" cm="1">
        <f t="array" aca="1" ref="V538" ca="1">IF(AND(G538="",M538=""),"",HYPERLINK("#"&amp;RIGHT(CELL("dateiname"),LEN(CELL("dateiname"))-FIND("]",CELL("dateiname")))&amp;"!"&amp;CELL("adresse",OFFSET($G$6,MATCH(IF(G538="",M538,G538),$E$6:$E$2000,0)-1,3)),"SUBSTRUCT"))</f>
        <v/>
      </c>
      <c r="X538" s="104"/>
      <c r="Z538" s="117"/>
      <c r="AA538" s="118"/>
      <c r="AB538" s="119"/>
      <c r="AC538" s="120"/>
      <c r="AE538" s="109"/>
      <c r="AF538" s="110"/>
      <c r="AG538" s="111"/>
      <c r="AH538" s="112"/>
      <c r="AJ538" s="101"/>
      <c r="AL538" s="68" t="str" cm="1">
        <f t="array" aca="1" ref="AL538" ca="1">IF(N538="-","",HYPERLINK("#'DM01-AV-CH'!"&amp;RIGHT(CELL("adresse",OFFSET('DM01-AV-CH'!$G$6,N538-1,0)),LEN(CELL("adresse",OFFSET('DM01-AV-CH'!$G$6,N538-1,0)))-FIND("!",CELL("adresse",OFFSET('DM01-AV-CH'!$G$6,N538-1,0)))),"Modell"))</f>
        <v/>
      </c>
      <c r="AM538" s="96" t="str" cm="1">
        <f t="array" ref="AM538">IF($N538="-","",IF(INDEX('DM01-AV-CH'!$G$6:$G$2006,$N538)="","",INDEX('DM01-AV-CH'!$G$6:$G$2006,$N538)))</f>
        <v/>
      </c>
      <c r="AN538" s="97" t="str" cm="1">
        <f t="array" ref="AN538">IF($N538="-","",IF(INDEX('DM01-AV-CH'!$H$6:$H$2006,$N538)="","",INDEX('DM01-AV-CH'!$H$6:$H$2006,$N538)))</f>
        <v/>
      </c>
      <c r="AO538" s="98" t="str" cm="1">
        <f t="array" ref="AO538">IF($N538="-","",IF(INDEX('DM01-AV-CH'!$I$6:$I$2006,$N538)="","",INDEX('DM01-AV-CH'!$I$6:$I$2006,$N538)))</f>
        <v/>
      </c>
    </row>
    <row r="539" spans="1:41" x14ac:dyDescent="0.25">
      <c r="A539" s="201">
        <v>534</v>
      </c>
      <c r="B539" s="148" t="str" cm="1">
        <f t="array" ref="B539">IF(A539="","",INDEX(Korrelation!$E$4:$E$2004,A539))</f>
        <v>290</v>
      </c>
      <c r="C539" s="148">
        <f t="shared" si="80"/>
        <v>0</v>
      </c>
      <c r="D539" s="148">
        <f t="shared" si="81"/>
        <v>0</v>
      </c>
      <c r="E539" s="148">
        <f t="shared" si="82"/>
        <v>290</v>
      </c>
      <c r="F539" s="148" t="str">
        <f t="shared" si="83"/>
        <v/>
      </c>
      <c r="G539" s="148" t="str">
        <f t="shared" si="84"/>
        <v/>
      </c>
      <c r="H539" s="148" t="str" cm="1">
        <f t="array" ref="H539">IF(A539="","",INDEX(Korrelation!$F$4:$F$2004,A539))</f>
        <v>-</v>
      </c>
      <c r="I539" s="148">
        <f t="shared" si="85"/>
        <v>0</v>
      </c>
      <c r="J539" s="148">
        <f t="shared" si="86"/>
        <v>0</v>
      </c>
      <c r="K539" s="148" t="str">
        <f t="shared" si="87"/>
        <v/>
      </c>
      <c r="L539" s="148" t="str">
        <f t="shared" si="88"/>
        <v/>
      </c>
      <c r="M539" s="148" t="str">
        <f t="shared" si="89"/>
        <v/>
      </c>
      <c r="N539" s="148" t="str" cm="1">
        <f t="array" ref="N539">IF(A539="","",INDEX(Korrelation!$G$4:$G$2004,A539))</f>
        <v>-</v>
      </c>
      <c r="O539" s="148"/>
      <c r="P539" s="68" t="str" cm="1">
        <f t="array" aca="1" ref="P539" ca="1">IF(E539="",IF(K539="","",HYPERLINK("#DMAV_Dienste!"&amp;RIGHT(CELL("adresse",OFFSET(DMAV_Dienste!$E$6,K539-1,0)),LEN(CELL("adresse",OFFSET(DMAV_Dienste!$E$6,K539-1,0)))-FIND("!",CELL("adresse",OFFSET(DMAV_Dienste!$E$6,K539-1,0)))),"Dienst")),HYPERLINK("#DMAV_Modell!"&amp;RIGHT(CELL("adresse",OFFSET(DMAV_Modell!$G$6,E539-1,0)),LEN(CELL("adresse",OFFSET(DMAV_Modell!$G$6,E539-1,0)))-FIND("!",CELL("adresse",OFFSET(DMAV_Modell!$G$6,E539-1,0)))),"Modell"))</f>
        <v>Modell</v>
      </c>
      <c r="Q539" s="85" t="str" cm="1">
        <f t="array" ref="Q539">IF(E539="",IF(K539="","",IF(INDEX(DMAV_Dienste!$H$6:$H$2006,K539)="","",INDEX(DMAV_Dienste!$H$6:$H$2006,K539))),IF(INDEX(DMAV_Modell!$J$6:$J$2006,E539)="","",INDEX(DMAV_Modell!$J$6:$J$2006,E539)))</f>
        <v>VIEW</v>
      </c>
      <c r="R539" s="86" t="str" cm="1">
        <f t="array" ref="R539">IF(E539="",IF(K539="","",IF(INDEX(DMAV_Dienste!$G$6:$G$2006,K539)="","",INDEX(DMAV_Dienste!$G$6:$G$2006,K539))),IF(INDEX(DMAV_Modell!$I$6:$I$2006,E539)="","",INDEX(DMAV_Modell!$I$6:$I$2006,E539)))</f>
        <v>Grundstuecke</v>
      </c>
      <c r="S539" s="86" t="str" cm="1">
        <f t="array" ref="S539">IF(E539="",IF(K539="","",IF(INDEX(DMAV_Dienste!$I$6:$I$2006,K539)="","",INDEX(DMAV_Dienste!$I$6:$I$2006,K539))),IF(INDEX(DMAV_Modell!$K$6:$K$2006,E539)="","",INDEX(DMAV_Modell!$K$6:$K$2006,E539)))</f>
        <v>Liegenschaft_Gueltig</v>
      </c>
      <c r="T539" s="86" t="str" cm="1">
        <f t="array" ref="T539">IF(E539="",IF(K539="","",IF(INDEX(DMAV_Dienste!$L$6:$L$2006,K539)="","",INDEX(DMAV_Dienste!$L$6:$L$2006,K539))),IF(INDEX(DMAV_Modell!$N$6:$N$2006,E539)="","",INDEX(DMAV_Modell!$N$6:$N$2006,E539)))</f>
        <v>= ALL OF</v>
      </c>
      <c r="U539" s="87" t="str" cm="1">
        <f t="array" aca="1" ref="U539" ca="1">IF(AND(F539="",L539=""),"",HYPERLINK("#"&amp;RIGHT(CELL("dateiname"),LEN(CELL("dateiname"))-FIND("]",CELL("dateiname")))&amp;"!"&amp;CELL("adresse",OFFSET($F$6,MATCH(IF(F539="",L539,F539),$E$6:$E$2000,0)-1,4)),"STRUCT"))</f>
        <v/>
      </c>
      <c r="V539" s="88" t="str" cm="1">
        <f t="array" aca="1" ref="V539" ca="1">IF(AND(G539="",M539=""),"",HYPERLINK("#"&amp;RIGHT(CELL("dateiname"),LEN(CELL("dateiname"))-FIND("]",CELL("dateiname")))&amp;"!"&amp;CELL("adresse",OFFSET($G$6,MATCH(IF(G539="",M539,G539),$E$6:$E$2000,0)-1,3)),"SUBSTRUCT"))</f>
        <v/>
      </c>
      <c r="X539" s="104"/>
      <c r="Z539" s="117"/>
      <c r="AA539" s="118"/>
      <c r="AB539" s="119"/>
      <c r="AC539" s="120"/>
      <c r="AE539" s="109"/>
      <c r="AF539" s="110"/>
      <c r="AG539" s="111"/>
      <c r="AH539" s="112"/>
      <c r="AJ539" s="101"/>
      <c r="AL539" s="68" t="str" cm="1">
        <f t="array" aca="1" ref="AL539" ca="1">IF(N539="-","",HYPERLINK("#'DM01-AV-CH'!"&amp;RIGHT(CELL("adresse",OFFSET('DM01-AV-CH'!$G$6,N539-1,0)),LEN(CELL("adresse",OFFSET('DM01-AV-CH'!$G$6,N539-1,0)))-FIND("!",CELL("adresse",OFFSET('DM01-AV-CH'!$G$6,N539-1,0)))),"Modell"))</f>
        <v/>
      </c>
      <c r="AM539" s="96" t="str" cm="1">
        <f t="array" ref="AM539">IF($N539="-","",IF(INDEX('DM01-AV-CH'!$G$6:$G$2006,$N539)="","",INDEX('DM01-AV-CH'!$G$6:$G$2006,$N539)))</f>
        <v/>
      </c>
      <c r="AN539" s="97" t="str" cm="1">
        <f t="array" ref="AN539">IF($N539="-","",IF(INDEX('DM01-AV-CH'!$H$6:$H$2006,$N539)="","",INDEX('DM01-AV-CH'!$H$6:$H$2006,$N539)))</f>
        <v/>
      </c>
      <c r="AO539" s="98" t="str" cm="1">
        <f t="array" ref="AO539">IF($N539="-","",IF(INDEX('DM01-AV-CH'!$I$6:$I$2006,$N539)="","",INDEX('DM01-AV-CH'!$I$6:$I$2006,$N539)))</f>
        <v/>
      </c>
    </row>
    <row r="540" spans="1:41" x14ac:dyDescent="0.25">
      <c r="A540" s="201">
        <v>535</v>
      </c>
      <c r="B540" s="148" t="str" cm="1">
        <f t="array" ref="B540">IF(A540="","",INDEX(Korrelation!$E$4:$E$2004,A540))</f>
        <v>291</v>
      </c>
      <c r="C540" s="148">
        <f t="shared" si="80"/>
        <v>0</v>
      </c>
      <c r="D540" s="148">
        <f t="shared" si="81"/>
        <v>0</v>
      </c>
      <c r="E540" s="148">
        <f t="shared" si="82"/>
        <v>291</v>
      </c>
      <c r="F540" s="148" t="str">
        <f t="shared" si="83"/>
        <v/>
      </c>
      <c r="G540" s="148" t="str">
        <f t="shared" si="84"/>
        <v/>
      </c>
      <c r="H540" s="148" t="str" cm="1">
        <f t="array" ref="H540">IF(A540="","",INDEX(Korrelation!$F$4:$F$2004,A540))</f>
        <v>-</v>
      </c>
      <c r="I540" s="148">
        <f t="shared" si="85"/>
        <v>0</v>
      </c>
      <c r="J540" s="148">
        <f t="shared" si="86"/>
        <v>0</v>
      </c>
      <c r="K540" s="148" t="str">
        <f t="shared" si="87"/>
        <v/>
      </c>
      <c r="L540" s="148" t="str">
        <f t="shared" si="88"/>
        <v/>
      </c>
      <c r="M540" s="148" t="str">
        <f t="shared" si="89"/>
        <v/>
      </c>
      <c r="N540" s="148" t="str" cm="1">
        <f t="array" ref="N540">IF(A540="","",INDEX(Korrelation!$G$4:$G$2004,A540))</f>
        <v>-</v>
      </c>
      <c r="O540" s="148"/>
      <c r="P540" s="68" t="str" cm="1">
        <f t="array" aca="1" ref="P540" ca="1">IF(E540="",IF(K540="","",HYPERLINK("#DMAV_Dienste!"&amp;RIGHT(CELL("adresse",OFFSET(DMAV_Dienste!$E$6,K540-1,0)),LEN(CELL("adresse",OFFSET(DMAV_Dienste!$E$6,K540-1,0)))-FIND("!",CELL("adresse",OFFSET(DMAV_Dienste!$E$6,K540-1,0)))),"Dienst")),HYPERLINK("#DMAV_Modell!"&amp;RIGHT(CELL("adresse",OFFSET(DMAV_Modell!$G$6,E540-1,0)),LEN(CELL("adresse",OFFSET(DMAV_Modell!$G$6,E540-1,0)))-FIND("!",CELL("adresse",OFFSET(DMAV_Modell!$G$6,E540-1,0)))),"Modell"))</f>
        <v>Modell</v>
      </c>
      <c r="Q540" s="85" t="str" cm="1">
        <f t="array" ref="Q540">IF(E540="",IF(K540="","",IF(INDEX(DMAV_Dienste!$H$6:$H$2006,K540)="","",INDEX(DMAV_Dienste!$H$6:$H$2006,K540))),IF(INDEX(DMAV_Modell!$J$6:$J$2006,E540)="","",INDEX(DMAV_Modell!$J$6:$J$2006,E540)))</f>
        <v>VIEW.CONSTRAINT</v>
      </c>
      <c r="R540" s="86" t="str" cm="1">
        <f t="array" ref="R540">IF(E540="",IF(K540="","",IF(INDEX(DMAV_Dienste!$G$6:$G$2006,K540)="","",INDEX(DMAV_Dienste!$G$6:$G$2006,K540))),IF(INDEX(DMAV_Modell!$I$6:$I$2006,E540)="","",INDEX(DMAV_Modell!$I$6:$I$2006,E540)))</f>
        <v>Grundstuecke</v>
      </c>
      <c r="S540" s="86" t="str" cm="1">
        <f t="array" ref="S540">IF(E540="",IF(K540="","",IF(INDEX(DMAV_Dienste!$I$6:$I$2006,K540)="","",INDEX(DMAV_Dienste!$I$6:$I$2006,K540))),IF(INDEX(DMAV_Modell!$K$6:$K$2006,E540)="","",INDEX(DMAV_Modell!$K$6:$K$2006,E540)))</f>
        <v>Liegenschaft_Gueltig</v>
      </c>
      <c r="T540" s="86" t="str" cm="1">
        <f t="array" ref="T540">IF(E540="",IF(K540="","",IF(INDEX(DMAV_Dienste!$L$6:$L$2006,K540)="","",INDEX(DMAV_Dienste!$L$6:$L$2006,K540))),IF(INDEX(DMAV_Modell!$N$6:$N$2006,E540)="","",INDEX(DMAV_Modell!$N$6:$N$2006,E540)))</f>
        <v>Constraint:_x000D_
INTERLIS.areAreas(@PH1@)</v>
      </c>
      <c r="U540" s="87" t="str" cm="1">
        <f t="array" aca="1" ref="U540" ca="1">IF(AND(F540="",L540=""),"",HYPERLINK("#"&amp;RIGHT(CELL("dateiname"),LEN(CELL("dateiname"))-FIND("]",CELL("dateiname")))&amp;"!"&amp;CELL("adresse",OFFSET($F$6,MATCH(IF(F540="",L540,F540),$E$6:$E$2000,0)-1,4)),"STRUCT"))</f>
        <v/>
      </c>
      <c r="V540" s="88" t="str" cm="1">
        <f t="array" aca="1" ref="V540" ca="1">IF(AND(G540="",M540=""),"",HYPERLINK("#"&amp;RIGHT(CELL("dateiname"),LEN(CELL("dateiname"))-FIND("]",CELL("dateiname")))&amp;"!"&amp;CELL("adresse",OFFSET($G$6,MATCH(IF(G540="",M540,G540),$E$6:$E$2000,0)-1,3)),"SUBSTRUCT"))</f>
        <v/>
      </c>
      <c r="X540" s="104"/>
      <c r="Z540" s="117"/>
      <c r="AA540" s="118"/>
      <c r="AB540" s="119"/>
      <c r="AC540" s="120"/>
      <c r="AE540" s="109"/>
      <c r="AF540" s="110"/>
      <c r="AG540" s="111"/>
      <c r="AH540" s="112"/>
      <c r="AJ540" s="101"/>
      <c r="AL540" s="68" t="str" cm="1">
        <f t="array" aca="1" ref="AL540" ca="1">IF(N540="-","",HYPERLINK("#'DM01-AV-CH'!"&amp;RIGHT(CELL("adresse",OFFSET('DM01-AV-CH'!$G$6,N540-1,0)),LEN(CELL("adresse",OFFSET('DM01-AV-CH'!$G$6,N540-1,0)))-FIND("!",CELL("adresse",OFFSET('DM01-AV-CH'!$G$6,N540-1,0)))),"Modell"))</f>
        <v/>
      </c>
      <c r="AM540" s="96" t="str" cm="1">
        <f t="array" ref="AM540">IF($N540="-","",IF(INDEX('DM01-AV-CH'!$G$6:$G$2006,$N540)="","",INDEX('DM01-AV-CH'!$G$6:$G$2006,$N540)))</f>
        <v/>
      </c>
      <c r="AN540" s="97" t="str" cm="1">
        <f t="array" ref="AN540">IF($N540="-","",IF(INDEX('DM01-AV-CH'!$H$6:$H$2006,$N540)="","",INDEX('DM01-AV-CH'!$H$6:$H$2006,$N540)))</f>
        <v/>
      </c>
      <c r="AO540" s="98" t="str" cm="1">
        <f t="array" ref="AO540">IF($N540="-","",IF(INDEX('DM01-AV-CH'!$I$6:$I$2006,$N540)="","",INDEX('DM01-AV-CH'!$I$6:$I$2006,$N540)))</f>
        <v/>
      </c>
    </row>
    <row r="541" spans="1:41" x14ac:dyDescent="0.25">
      <c r="A541" s="201">
        <v>536</v>
      </c>
      <c r="B541" s="148" t="str" cm="1">
        <f t="array" ref="B541">IF(A541="","",INDEX(Korrelation!$E$4:$E$2004,A541))</f>
        <v>292</v>
      </c>
      <c r="C541" s="148">
        <f t="shared" si="80"/>
        <v>0</v>
      </c>
      <c r="D541" s="148">
        <f t="shared" si="81"/>
        <v>0</v>
      </c>
      <c r="E541" s="148">
        <f t="shared" si="82"/>
        <v>292</v>
      </c>
      <c r="F541" s="148" t="str">
        <f t="shared" si="83"/>
        <v/>
      </c>
      <c r="G541" s="148" t="str">
        <f t="shared" si="84"/>
        <v/>
      </c>
      <c r="H541" s="148" t="str" cm="1">
        <f t="array" ref="H541">IF(A541="","",INDEX(Korrelation!$F$4:$F$2004,A541))</f>
        <v>-</v>
      </c>
      <c r="I541" s="148">
        <f t="shared" si="85"/>
        <v>0</v>
      </c>
      <c r="J541" s="148">
        <f t="shared" si="86"/>
        <v>0</v>
      </c>
      <c r="K541" s="148" t="str">
        <f t="shared" si="87"/>
        <v/>
      </c>
      <c r="L541" s="148" t="str">
        <f t="shared" si="88"/>
        <v/>
      </c>
      <c r="M541" s="148" t="str">
        <f t="shared" si="89"/>
        <v/>
      </c>
      <c r="N541" s="148" t="str" cm="1">
        <f t="array" ref="N541">IF(A541="","",INDEX(Korrelation!$G$4:$G$2004,A541))</f>
        <v>-</v>
      </c>
      <c r="O541" s="148"/>
      <c r="P541" s="68" t="str" cm="1">
        <f t="array" aca="1" ref="P541" ca="1">IF(E541="",IF(K541="","",HYPERLINK("#DMAV_Dienste!"&amp;RIGHT(CELL("adresse",OFFSET(DMAV_Dienste!$E$6,K541-1,0)),LEN(CELL("adresse",OFFSET(DMAV_Dienste!$E$6,K541-1,0)))-FIND("!",CELL("adresse",OFFSET(DMAV_Dienste!$E$6,K541-1,0)))),"Dienst")),HYPERLINK("#DMAV_Modell!"&amp;RIGHT(CELL("adresse",OFFSET(DMAV_Modell!$G$6,E541-1,0)),LEN(CELL("adresse",OFFSET(DMAV_Modell!$G$6,E541-1,0)))-FIND("!",CELL("adresse",OFFSET(DMAV_Modell!$G$6,E541-1,0)))),"Modell"))</f>
        <v>Modell</v>
      </c>
      <c r="Q541" s="85" t="str" cm="1">
        <f t="array" ref="Q541">IF(E541="",IF(K541="","",IF(INDEX(DMAV_Dienste!$H$6:$H$2006,K541)="","",INDEX(DMAV_Dienste!$H$6:$H$2006,K541))),IF(INDEX(DMAV_Modell!$J$6:$J$2006,E541)="","",INDEX(DMAV_Modell!$J$6:$J$2006,E541)))</f>
        <v>COMMENT</v>
      </c>
      <c r="R541" s="86" t="str" cm="1">
        <f t="array" ref="R541">IF(E541="",IF(K541="","",IF(INDEX(DMAV_Dienste!$G$6:$G$2006,K541)="","",INDEX(DMAV_Dienste!$G$6:$G$2006,K541))),IF(INDEX(DMAV_Modell!$I$6:$I$2006,E541)="","",INDEX(DMAV_Modell!$I$6:$I$2006,E541)))</f>
        <v>Grundstuecke</v>
      </c>
      <c r="S541" s="86" t="str" cm="1">
        <f t="array" ref="S541">IF(E541="",IF(K541="","",IF(INDEX(DMAV_Dienste!$I$6:$I$2006,K541)="","",INDEX(DMAV_Dienste!$I$6:$I$2006,K541))),IF(INDEX(DMAV_Modell!$K$6:$K$2006,E541)="","",INDEX(DMAV_Modell!$K$6:$K$2006,E541)))</f>
        <v/>
      </c>
      <c r="T541" s="86" t="str" cm="1">
        <f t="array" ref="T541">IF(E541="",IF(K541="","",IF(INDEX(DMAV_Dienste!$L$6:$L$2006,K541)="","",INDEX(DMAV_Dienste!$L$6:$L$2006,K541))),IF(INDEX(DMAV_Modell!$N$6:$N$2006,E541)="","",INDEX(DMAV_Modell!$N$6:$N$2006,E541)))</f>
        <v/>
      </c>
      <c r="U541" s="87" t="str" cm="1">
        <f t="array" aca="1" ref="U541" ca="1">IF(AND(F541="",L541=""),"",HYPERLINK("#"&amp;RIGHT(CELL("dateiname"),LEN(CELL("dateiname"))-FIND("]",CELL("dateiname")))&amp;"!"&amp;CELL("adresse",OFFSET($F$6,MATCH(IF(F541="",L541,F541),$E$6:$E$2000,0)-1,4)),"STRUCT"))</f>
        <v/>
      </c>
      <c r="V541" s="88" t="str" cm="1">
        <f t="array" aca="1" ref="V541" ca="1">IF(AND(G541="",M541=""),"",HYPERLINK("#"&amp;RIGHT(CELL("dateiname"),LEN(CELL("dateiname"))-FIND("]",CELL("dateiname")))&amp;"!"&amp;CELL("adresse",OFFSET($G$6,MATCH(IF(G541="",M541,G541),$E$6:$E$2000,0)-1,3)),"SUBSTRUCT"))</f>
        <v/>
      </c>
      <c r="X541" s="104"/>
      <c r="Z541" s="117"/>
      <c r="AA541" s="118"/>
      <c r="AB541" s="119"/>
      <c r="AC541" s="120"/>
      <c r="AE541" s="109"/>
      <c r="AF541" s="110"/>
      <c r="AG541" s="111"/>
      <c r="AH541" s="112"/>
      <c r="AJ541" s="101"/>
      <c r="AL541" s="68" t="str" cm="1">
        <f t="array" aca="1" ref="AL541" ca="1">IF(N541="-","",HYPERLINK("#'DM01-AV-CH'!"&amp;RIGHT(CELL("adresse",OFFSET('DM01-AV-CH'!$G$6,N541-1,0)),LEN(CELL("adresse",OFFSET('DM01-AV-CH'!$G$6,N541-1,0)))-FIND("!",CELL("adresse",OFFSET('DM01-AV-CH'!$G$6,N541-1,0)))),"Modell"))</f>
        <v/>
      </c>
      <c r="AM541" s="96" t="str" cm="1">
        <f t="array" ref="AM541">IF($N541="-","",IF(INDEX('DM01-AV-CH'!$G$6:$G$2006,$N541)="","",INDEX('DM01-AV-CH'!$G$6:$G$2006,$N541)))</f>
        <v/>
      </c>
      <c r="AN541" s="97" t="str" cm="1">
        <f t="array" ref="AN541">IF($N541="-","",IF(INDEX('DM01-AV-CH'!$H$6:$H$2006,$N541)="","",INDEX('DM01-AV-CH'!$H$6:$H$2006,$N541)))</f>
        <v/>
      </c>
      <c r="AO541" s="98" t="str" cm="1">
        <f t="array" ref="AO541">IF($N541="-","",IF(INDEX('DM01-AV-CH'!$I$6:$I$2006,$N541)="","",INDEX('DM01-AV-CH'!$I$6:$I$2006,$N541)))</f>
        <v/>
      </c>
    </row>
    <row r="542" spans="1:41" x14ac:dyDescent="0.25">
      <c r="A542" s="201">
        <v>537</v>
      </c>
      <c r="B542" s="148" t="str" cm="1">
        <f t="array" ref="B542">IF(A542="","",INDEX(Korrelation!$E$4:$E$2004,A542))</f>
        <v>-</v>
      </c>
      <c r="C542" s="148">
        <f t="shared" si="80"/>
        <v>0</v>
      </c>
      <c r="D542" s="148">
        <f t="shared" si="81"/>
        <v>0</v>
      </c>
      <c r="E542" s="148" t="str">
        <f t="shared" si="82"/>
        <v/>
      </c>
      <c r="F542" s="148" t="str">
        <f t="shared" si="83"/>
        <v/>
      </c>
      <c r="G542" s="148" t="str">
        <f t="shared" si="84"/>
        <v/>
      </c>
      <c r="H542" s="148" t="str" cm="1">
        <f t="array" ref="H542">IF(A542="","",INDEX(Korrelation!$F$4:$F$2004,A542))</f>
        <v>-</v>
      </c>
      <c r="I542" s="148">
        <f t="shared" si="85"/>
        <v>0</v>
      </c>
      <c r="J542" s="148">
        <f t="shared" si="86"/>
        <v>0</v>
      </c>
      <c r="K542" s="148" t="str">
        <f t="shared" si="87"/>
        <v/>
      </c>
      <c r="L542" s="148" t="str">
        <f t="shared" si="88"/>
        <v/>
      </c>
      <c r="M542" s="148" t="str">
        <f t="shared" si="89"/>
        <v/>
      </c>
      <c r="N542" s="148" cm="1">
        <f t="array" ref="N542">IF(A542="","",INDEX(Korrelation!$G$4:$G$2004,A542))</f>
        <v>489</v>
      </c>
      <c r="O542" s="148"/>
      <c r="P542" s="68" t="str" cm="1">
        <f t="array" aca="1" ref="P542" ca="1">IF(E542="",IF(K542="","",HYPERLINK("#DMAV_Dienste!"&amp;RIGHT(CELL("adresse",OFFSET(DMAV_Dienste!$E$6,K542-1,0)),LEN(CELL("adresse",OFFSET(DMAV_Dienste!$E$6,K542-1,0)))-FIND("!",CELL("adresse",OFFSET(DMAV_Dienste!$E$6,K542-1,0)))),"Dienst")),HYPERLINK("#DMAV_Modell!"&amp;RIGHT(CELL("adresse",OFFSET(DMAV_Modell!$G$6,E542-1,0)),LEN(CELL("adresse",OFFSET(DMAV_Modell!$G$6,E542-1,0)))-FIND("!",CELL("adresse",OFFSET(DMAV_Modell!$G$6,E542-1,0)))),"Modell"))</f>
        <v/>
      </c>
      <c r="Q542" s="85" t="str" cm="1">
        <f t="array" ref="Q542">IF(E542="",IF(K542="","",IF(INDEX(DMAV_Dienste!$H$6:$H$2006,K542)="","",INDEX(DMAV_Dienste!$H$6:$H$2006,K542))),IF(INDEX(DMAV_Modell!$J$6:$J$2006,E542)="","",INDEX(DMAV_Modell!$J$6:$J$2006,E542)))</f>
        <v/>
      </c>
      <c r="R542" s="86" t="str" cm="1">
        <f t="array" ref="R542">IF(E542="",IF(K542="","",IF(INDEX(DMAV_Dienste!$G$6:$G$2006,K542)="","",INDEX(DMAV_Dienste!$G$6:$G$2006,K542))),IF(INDEX(DMAV_Modell!$I$6:$I$2006,E542)="","",INDEX(DMAV_Modell!$I$6:$I$2006,E542)))</f>
        <v/>
      </c>
      <c r="S542" s="86" t="str" cm="1">
        <f t="array" ref="S542">IF(E542="",IF(K542="","",IF(INDEX(DMAV_Dienste!$I$6:$I$2006,K542)="","",INDEX(DMAV_Dienste!$I$6:$I$2006,K542))),IF(INDEX(DMAV_Modell!$K$6:$K$2006,E542)="","",INDEX(DMAV_Modell!$K$6:$K$2006,E542)))</f>
        <v/>
      </c>
      <c r="T542" s="86" t="str" cm="1">
        <f t="array" ref="T542">IF(E542="",IF(K542="","",IF(INDEX(DMAV_Dienste!$L$6:$L$2006,K542)="","",INDEX(DMAV_Dienste!$L$6:$L$2006,K542))),IF(INDEX(DMAV_Modell!$N$6:$N$2006,E542)="","",INDEX(DMAV_Modell!$N$6:$N$2006,E542)))</f>
        <v/>
      </c>
      <c r="U542" s="87" t="str" cm="1">
        <f t="array" aca="1" ref="U542" ca="1">IF(AND(F542="",L542=""),"",HYPERLINK("#"&amp;RIGHT(CELL("dateiname"),LEN(CELL("dateiname"))-FIND("]",CELL("dateiname")))&amp;"!"&amp;CELL("adresse",OFFSET($F$6,MATCH(IF(F542="",L542,F542),$E$6:$E$2000,0)-1,4)),"STRUCT"))</f>
        <v/>
      </c>
      <c r="V542" s="88" t="str" cm="1">
        <f t="array" aca="1" ref="V542" ca="1">IF(AND(G542="",M542=""),"",HYPERLINK("#"&amp;RIGHT(CELL("dateiname"),LEN(CELL("dateiname"))-FIND("]",CELL("dateiname")))&amp;"!"&amp;CELL("adresse",OFFSET($G$6,MATCH(IF(G542="",M542,G542),$E$6:$E$2000,0)-1,3)),"SUBSTRUCT"))</f>
        <v/>
      </c>
      <c r="X542" s="104"/>
      <c r="Z542" s="117"/>
      <c r="AA542" s="118"/>
      <c r="AB542" s="119"/>
      <c r="AC542" s="120"/>
      <c r="AE542" s="109"/>
      <c r="AF542" s="110"/>
      <c r="AG542" s="111"/>
      <c r="AH542" s="112"/>
      <c r="AJ542" s="101"/>
      <c r="AL542" s="68" t="str" cm="1">
        <f t="array" aca="1" ref="AL542" ca="1">IF(N542="-","",HYPERLINK("#'DM01-AV-CH'!"&amp;RIGHT(CELL("adresse",OFFSET('DM01-AV-CH'!$G$6,N542-1,0)),LEN(CELL("adresse",OFFSET('DM01-AV-CH'!$G$6,N542-1,0)))-FIND("!",CELL("adresse",OFFSET('DM01-AV-CH'!$G$6,N542-1,0)))),"Modell"))</f>
        <v>Modell</v>
      </c>
      <c r="AM542" s="96" t="str" cm="1">
        <f t="array" ref="AM542">IF($N542="-","",IF(INDEX('DM01-AV-CH'!$G$6:$G$2006,$N542)="","",INDEX('DM01-AV-CH'!$G$6:$G$2006,$N542)))</f>
        <v>Liegenschaften</v>
      </c>
      <c r="AN542" s="97" t="str" cm="1">
        <f t="array" ref="AN542">IF($N542="-","",IF(INDEX('DM01-AV-CH'!$H$6:$H$2006,$N542)="","",INDEX('DM01-AV-CH'!$H$6:$H$2006,$N542)))</f>
        <v>SelbstRecht</v>
      </c>
      <c r="AO542" s="98" t="str" cm="1">
        <f t="array" ref="AO542">IF($N542="-","",IF(INDEX('DM01-AV-CH'!$I$6:$I$2006,$N542)="","",INDEX('DM01-AV-CH'!$I$6:$I$2006,$N542)))</f>
        <v>SelbstRecht_von</v>
      </c>
    </row>
    <row r="543" spans="1:41" ht="28.5" x14ac:dyDescent="0.25">
      <c r="A543" s="201">
        <v>538</v>
      </c>
      <c r="B543" s="148" t="str" cm="1">
        <f t="array" ref="B543">IF(A543="","",INDEX(Korrelation!$E$4:$E$2004,A543))</f>
        <v>293</v>
      </c>
      <c r="C543" s="148">
        <f t="shared" si="80"/>
        <v>0</v>
      </c>
      <c r="D543" s="148">
        <f t="shared" si="81"/>
        <v>0</v>
      </c>
      <c r="E543" s="148">
        <f t="shared" si="82"/>
        <v>293</v>
      </c>
      <c r="F543" s="148" t="str">
        <f t="shared" si="83"/>
        <v/>
      </c>
      <c r="G543" s="148" t="str">
        <f t="shared" si="84"/>
        <v/>
      </c>
      <c r="H543" s="148" t="str" cm="1">
        <f t="array" ref="H543">IF(A543="","",INDEX(Korrelation!$F$4:$F$2004,A543))</f>
        <v>-</v>
      </c>
      <c r="I543" s="148">
        <f t="shared" si="85"/>
        <v>0</v>
      </c>
      <c r="J543" s="148">
        <f t="shared" si="86"/>
        <v>0</v>
      </c>
      <c r="K543" s="148" t="str">
        <f t="shared" si="87"/>
        <v/>
      </c>
      <c r="L543" s="148" t="str">
        <f t="shared" si="88"/>
        <v/>
      </c>
      <c r="M543" s="148" t="str">
        <f t="shared" si="89"/>
        <v/>
      </c>
      <c r="N543" s="148" cm="1">
        <f t="array" ref="N543">IF(A543="","",INDEX(Korrelation!$G$4:$G$2004,A543))</f>
        <v>490</v>
      </c>
      <c r="O543" s="148"/>
      <c r="P543" s="68" t="str" cm="1">
        <f t="array" aca="1" ref="P543" ca="1">IF(E543="",IF(K543="","",HYPERLINK("#DMAV_Dienste!"&amp;RIGHT(CELL("adresse",OFFSET(DMAV_Dienste!$E$6,K543-1,0)),LEN(CELL("adresse",OFFSET(DMAV_Dienste!$E$6,K543-1,0)))-FIND("!",CELL("adresse",OFFSET(DMAV_Dienste!$E$6,K543-1,0)))),"Dienst")),HYPERLINK("#DMAV_Modell!"&amp;RIGHT(CELL("adresse",OFFSET(DMAV_Modell!$G$6,E543-1,0)),LEN(CELL("adresse",OFFSET(DMAV_Modell!$G$6,E543-1,0)))-FIND("!",CELL("adresse",OFFSET(DMAV_Modell!$G$6,E543-1,0)))),"Modell"))</f>
        <v>Modell</v>
      </c>
      <c r="Q543" s="85" t="str" cm="1">
        <f t="array" ref="Q543">IF(E543="",IF(K543="","",IF(INDEX(DMAV_Dienste!$H$6:$H$2006,K543)="","",INDEX(DMAV_Dienste!$H$6:$H$2006,K543))),IF(INDEX(DMAV_Modell!$J$6:$J$2006,E543)="","",INDEX(DMAV_Modell!$J$6:$J$2006,E543)))</f>
        <v>CLASS</v>
      </c>
      <c r="R543" s="86" t="str" cm="1">
        <f t="array" ref="R543">IF(E543="",IF(K543="","",IF(INDEX(DMAV_Dienste!$G$6:$G$2006,K543)="","",INDEX(DMAV_Dienste!$G$6:$G$2006,K543))),IF(INDEX(DMAV_Modell!$I$6:$I$2006,E543)="","",INDEX(DMAV_Modell!$I$6:$I$2006,E543)))</f>
        <v>Grundstuecke</v>
      </c>
      <c r="S543" s="86" t="str" cm="1">
        <f t="array" ref="S543">IF(E543="",IF(K543="","",IF(INDEX(DMAV_Dienste!$I$6:$I$2006,K543)="","",INDEX(DMAV_Dienste!$I$6:$I$2006,K543))),IF(INDEX(DMAV_Modell!$K$6:$K$2006,E543)="","",INDEX(DMAV_Modell!$K$6:$K$2006,E543)))</f>
        <v>SelbstaendigesDauerndesRecht</v>
      </c>
      <c r="T543" s="86" t="str" cm="1">
        <f t="array" ref="T543">IF(E543="",IF(K543="","",IF(INDEX(DMAV_Dienste!$L$6:$L$2006,K543)="","",INDEX(DMAV_Dienste!$L$6:$L$2006,K543))),IF(INDEX(DMAV_Modell!$N$6:$N$2006,E543)="","",INDEX(DMAV_Modell!$N$6:$N$2006,E543)))</f>
        <v>NummerTeilgrundstueck</v>
      </c>
      <c r="U543" s="87" t="str" cm="1">
        <f t="array" aca="1" ref="U543" ca="1">IF(AND(F543="",L543=""),"",HYPERLINK("#"&amp;RIGHT(CELL("dateiname"),LEN(CELL("dateiname"))-FIND("]",CELL("dateiname")))&amp;"!"&amp;CELL("adresse",OFFSET($F$6,MATCH(IF(F543="",L543,F543),$E$6:$E$2000,0)-1,4)),"STRUCT"))</f>
        <v/>
      </c>
      <c r="V543" s="88" t="str" cm="1">
        <f t="array" aca="1" ref="V543" ca="1">IF(AND(G543="",M543=""),"",HYPERLINK("#"&amp;RIGHT(CELL("dateiname"),LEN(CELL("dateiname"))-FIND("]",CELL("dateiname")))&amp;"!"&amp;CELL("adresse",OFFSET($G$6,MATCH(IF(G543="",M543,G543),$E$6:$E$2000,0)-1,3)),"SUBSTRUCT"))</f>
        <v/>
      </c>
      <c r="X543" s="104"/>
      <c r="Z543" s="117"/>
      <c r="AA543" s="118"/>
      <c r="AB543" s="119"/>
      <c r="AC543" s="120"/>
      <c r="AE543" s="109" t="s">
        <v>3738</v>
      </c>
      <c r="AF543" s="110" t="s">
        <v>3588</v>
      </c>
      <c r="AG543" s="111" t="s">
        <v>3627</v>
      </c>
      <c r="AH543" s="112"/>
      <c r="AJ543" s="101"/>
      <c r="AL543" s="68" t="str" cm="1">
        <f t="array" aca="1" ref="AL543" ca="1">IF(N543="-","",HYPERLINK("#'DM01-AV-CH'!"&amp;RIGHT(CELL("adresse",OFFSET('DM01-AV-CH'!$G$6,N543-1,0)),LEN(CELL("adresse",OFFSET('DM01-AV-CH'!$G$6,N543-1,0)))-FIND("!",CELL("adresse",OFFSET('DM01-AV-CH'!$G$6,N543-1,0)))),"Modell"))</f>
        <v>Modell</v>
      </c>
      <c r="AM543" s="96" t="str" cm="1">
        <f t="array" ref="AM543">IF($N543="-","",IF(INDEX('DM01-AV-CH'!$G$6:$G$2006,$N543)="","",INDEX('DM01-AV-CH'!$G$6:$G$2006,$N543)))</f>
        <v>Liegenschaften</v>
      </c>
      <c r="AN543" s="97" t="str" cm="1">
        <f t="array" ref="AN543">IF($N543="-","",IF(INDEX('DM01-AV-CH'!$H$6:$H$2006,$N543)="","",INDEX('DM01-AV-CH'!$H$6:$H$2006,$N543)))</f>
        <v>SelbstRecht</v>
      </c>
      <c r="AO543" s="98" t="str" cm="1">
        <f t="array" ref="AO543">IF($N543="-","",IF(INDEX('DM01-AV-CH'!$I$6:$I$2006,$N543)="","",INDEX('DM01-AV-CH'!$I$6:$I$2006,$N543)))</f>
        <v>NummerTeilGrundstueck</v>
      </c>
    </row>
    <row r="544" spans="1:41" ht="28.5" x14ac:dyDescent="0.25">
      <c r="A544" s="201">
        <v>539</v>
      </c>
      <c r="B544" s="148" t="str" cm="1">
        <f t="array" ref="B544">IF(A544="","",INDEX(Korrelation!$E$4:$E$2004,A544))</f>
        <v>294</v>
      </c>
      <c r="C544" s="148">
        <f t="shared" si="80"/>
        <v>0</v>
      </c>
      <c r="D544" s="148">
        <f t="shared" si="81"/>
        <v>0</v>
      </c>
      <c r="E544" s="148">
        <f t="shared" si="82"/>
        <v>294</v>
      </c>
      <c r="F544" s="148" t="str">
        <f t="shared" si="83"/>
        <v/>
      </c>
      <c r="G544" s="148" t="str">
        <f t="shared" si="84"/>
        <v/>
      </c>
      <c r="H544" s="148" t="str" cm="1">
        <f t="array" ref="H544">IF(A544="","",INDEX(Korrelation!$F$4:$F$2004,A544))</f>
        <v>-</v>
      </c>
      <c r="I544" s="148">
        <f t="shared" si="85"/>
        <v>0</v>
      </c>
      <c r="J544" s="148">
        <f t="shared" si="86"/>
        <v>0</v>
      </c>
      <c r="K544" s="148" t="str">
        <f t="shared" si="87"/>
        <v/>
      </c>
      <c r="L544" s="148" t="str">
        <f t="shared" si="88"/>
        <v/>
      </c>
      <c r="M544" s="148" t="str">
        <f t="shared" si="89"/>
        <v/>
      </c>
      <c r="N544" s="148" cm="1">
        <f t="array" ref="N544">IF(A544="","",INDEX(Korrelation!$G$4:$G$2004,A544))</f>
        <v>491</v>
      </c>
      <c r="O544" s="148"/>
      <c r="P544" s="68" t="str" cm="1">
        <f t="array" aca="1" ref="P544" ca="1">IF(E544="",IF(K544="","",HYPERLINK("#DMAV_Dienste!"&amp;RIGHT(CELL("adresse",OFFSET(DMAV_Dienste!$E$6,K544-1,0)),LEN(CELL("adresse",OFFSET(DMAV_Dienste!$E$6,K544-1,0)))-FIND("!",CELL("adresse",OFFSET(DMAV_Dienste!$E$6,K544-1,0)))),"Dienst")),HYPERLINK("#DMAV_Modell!"&amp;RIGHT(CELL("adresse",OFFSET(DMAV_Modell!$G$6,E544-1,0)),LEN(CELL("adresse",OFFSET(DMAV_Modell!$G$6,E544-1,0)))-FIND("!",CELL("adresse",OFFSET(DMAV_Modell!$G$6,E544-1,0)))),"Modell"))</f>
        <v>Modell</v>
      </c>
      <c r="Q544" s="85" t="str" cm="1">
        <f t="array" ref="Q544">IF(E544="",IF(K544="","",IF(INDEX(DMAV_Dienste!$H$6:$H$2006,K544)="","",INDEX(DMAV_Dienste!$H$6:$H$2006,K544))),IF(INDEX(DMAV_Modell!$J$6:$J$2006,E544)="","",INDEX(DMAV_Modell!$J$6:$J$2006,E544)))</f>
        <v>CLASS</v>
      </c>
      <c r="R544" s="86" t="str" cm="1">
        <f t="array" ref="R544">IF(E544="",IF(K544="","",IF(INDEX(DMAV_Dienste!$G$6:$G$2006,K544)="","",INDEX(DMAV_Dienste!$G$6:$G$2006,K544))),IF(INDEX(DMAV_Modell!$I$6:$I$2006,E544)="","",INDEX(DMAV_Modell!$I$6:$I$2006,E544)))</f>
        <v>Grundstuecke</v>
      </c>
      <c r="S544" s="86" t="str" cm="1">
        <f t="array" ref="S544">IF(E544="",IF(K544="","",IF(INDEX(DMAV_Dienste!$I$6:$I$2006,K544)="","",INDEX(DMAV_Dienste!$I$6:$I$2006,K544))),IF(INDEX(DMAV_Modell!$K$6:$K$2006,E544)="","",INDEX(DMAV_Modell!$K$6:$K$2006,E544)))</f>
        <v>SelbstaendigesDauerndesRecht</v>
      </c>
      <c r="T544" s="86" t="str" cm="1">
        <f t="array" ref="T544">IF(E544="",IF(K544="","",IF(INDEX(DMAV_Dienste!$L$6:$L$2006,K544)="","",INDEX(DMAV_Dienste!$L$6:$L$2006,K544))),IF(INDEX(DMAV_Modell!$N$6:$N$2006,E544)="","",INDEX(DMAV_Modell!$N$6:$N$2006,E544)))</f>
        <v>Geometrie</v>
      </c>
      <c r="U544" s="87" t="str" cm="1">
        <f t="array" aca="1" ref="U544" ca="1">IF(AND(F544="",L544=""),"",HYPERLINK("#"&amp;RIGHT(CELL("dateiname"),LEN(CELL("dateiname"))-FIND("]",CELL("dateiname")))&amp;"!"&amp;CELL("adresse",OFFSET($F$6,MATCH(IF(F544="",L544,F544),$E$6:$E$2000,0)-1,4)),"STRUCT"))</f>
        <v/>
      </c>
      <c r="V544" s="88" t="str" cm="1">
        <f t="array" aca="1" ref="V544" ca="1">IF(AND(G544="",M544=""),"",HYPERLINK("#"&amp;RIGHT(CELL("dateiname"),LEN(CELL("dateiname"))-FIND("]",CELL("dateiname")))&amp;"!"&amp;CELL("adresse",OFFSET($G$6,MATCH(IF(G544="",M544,G544),$E$6:$E$2000,0)-1,3)),"SUBSTRUCT"))</f>
        <v/>
      </c>
      <c r="X544" s="104"/>
      <c r="Z544" s="117"/>
      <c r="AA544" s="118"/>
      <c r="AB544" s="119"/>
      <c r="AC544" s="120"/>
      <c r="AE544" s="109" t="s">
        <v>3738</v>
      </c>
      <c r="AF544" s="110" t="s">
        <v>3588</v>
      </c>
      <c r="AG544" s="111" t="s">
        <v>3628</v>
      </c>
      <c r="AH544" s="112"/>
      <c r="AJ544" s="101"/>
      <c r="AL544" s="68" t="str" cm="1">
        <f t="array" aca="1" ref="AL544" ca="1">IF(N544="-","",HYPERLINK("#'DM01-AV-CH'!"&amp;RIGHT(CELL("adresse",OFFSET('DM01-AV-CH'!$G$6,N544-1,0)),LEN(CELL("adresse",OFFSET('DM01-AV-CH'!$G$6,N544-1,0)))-FIND("!",CELL("adresse",OFFSET('DM01-AV-CH'!$G$6,N544-1,0)))),"Modell"))</f>
        <v>Modell</v>
      </c>
      <c r="AM544" s="96" t="str" cm="1">
        <f t="array" ref="AM544">IF($N544="-","",IF(INDEX('DM01-AV-CH'!$G$6:$G$2006,$N544)="","",INDEX('DM01-AV-CH'!$G$6:$G$2006,$N544)))</f>
        <v>Liegenschaften</v>
      </c>
      <c r="AN544" s="97" t="str" cm="1">
        <f t="array" ref="AN544">IF($N544="-","",IF(INDEX('DM01-AV-CH'!$H$6:$H$2006,$N544)="","",INDEX('DM01-AV-CH'!$H$6:$H$2006,$N544)))</f>
        <v>SelbstRecht</v>
      </c>
      <c r="AO544" s="98" t="str" cm="1">
        <f t="array" ref="AO544">IF($N544="-","",IF(INDEX('DM01-AV-CH'!$I$6:$I$2006,$N544)="","",INDEX('DM01-AV-CH'!$I$6:$I$2006,$N544)))</f>
        <v>Geometrie</v>
      </c>
    </row>
    <row r="545" spans="1:41" ht="28.5" x14ac:dyDescent="0.25">
      <c r="A545" s="201">
        <v>540</v>
      </c>
      <c r="B545" s="148" t="str" cm="1">
        <f t="array" ref="B545">IF(A545="","",INDEX(Korrelation!$E$4:$E$2004,A545))</f>
        <v>295</v>
      </c>
      <c r="C545" s="148">
        <f t="shared" si="80"/>
        <v>0</v>
      </c>
      <c r="D545" s="148">
        <f t="shared" si="81"/>
        <v>0</v>
      </c>
      <c r="E545" s="148">
        <f t="shared" si="82"/>
        <v>295</v>
      </c>
      <c r="F545" s="148" t="str">
        <f t="shared" si="83"/>
        <v/>
      </c>
      <c r="G545" s="148" t="str">
        <f t="shared" si="84"/>
        <v/>
      </c>
      <c r="H545" s="148" t="str" cm="1">
        <f t="array" ref="H545">IF(A545="","",INDEX(Korrelation!$F$4:$F$2004,A545))</f>
        <v>-</v>
      </c>
      <c r="I545" s="148">
        <f t="shared" si="85"/>
        <v>0</v>
      </c>
      <c r="J545" s="148">
        <f t="shared" si="86"/>
        <v>0</v>
      </c>
      <c r="K545" s="148" t="str">
        <f t="shared" si="87"/>
        <v/>
      </c>
      <c r="L545" s="148" t="str">
        <f t="shared" si="88"/>
        <v/>
      </c>
      <c r="M545" s="148" t="str">
        <f t="shared" si="89"/>
        <v/>
      </c>
      <c r="N545" s="148" cm="1">
        <f t="array" ref="N545">IF(A545="","",INDEX(Korrelation!$G$4:$G$2004,A545))</f>
        <v>492</v>
      </c>
      <c r="O545" s="148"/>
      <c r="P545" s="68" t="str" cm="1">
        <f t="array" aca="1" ref="P545" ca="1">IF(E545="",IF(K545="","",HYPERLINK("#DMAV_Dienste!"&amp;RIGHT(CELL("adresse",OFFSET(DMAV_Dienste!$E$6,K545-1,0)),LEN(CELL("adresse",OFFSET(DMAV_Dienste!$E$6,K545-1,0)))-FIND("!",CELL("adresse",OFFSET(DMAV_Dienste!$E$6,K545-1,0)))),"Dienst")),HYPERLINK("#DMAV_Modell!"&amp;RIGHT(CELL("adresse",OFFSET(DMAV_Modell!$G$6,E545-1,0)),LEN(CELL("adresse",OFFSET(DMAV_Modell!$G$6,E545-1,0)))-FIND("!",CELL("adresse",OFFSET(DMAV_Modell!$G$6,E545-1,0)))),"Modell"))</f>
        <v>Modell</v>
      </c>
      <c r="Q545" s="85" t="str" cm="1">
        <f t="array" ref="Q545">IF(E545="",IF(K545="","",IF(INDEX(DMAV_Dienste!$H$6:$H$2006,K545)="","",INDEX(DMAV_Dienste!$H$6:$H$2006,K545))),IF(INDEX(DMAV_Modell!$J$6:$J$2006,E545)="","",INDEX(DMAV_Modell!$J$6:$J$2006,E545)))</f>
        <v>CLASS</v>
      </c>
      <c r="R545" s="86" t="str" cm="1">
        <f t="array" ref="R545">IF(E545="",IF(K545="","",IF(INDEX(DMAV_Dienste!$G$6:$G$2006,K545)="","",INDEX(DMAV_Dienste!$G$6:$G$2006,K545))),IF(INDEX(DMAV_Modell!$I$6:$I$2006,E545)="","",INDEX(DMAV_Modell!$I$6:$I$2006,E545)))</f>
        <v>Grundstuecke</v>
      </c>
      <c r="S545" s="86" t="str" cm="1">
        <f t="array" ref="S545">IF(E545="",IF(K545="","",IF(INDEX(DMAV_Dienste!$I$6:$I$2006,K545)="","",INDEX(DMAV_Dienste!$I$6:$I$2006,K545))),IF(INDEX(DMAV_Modell!$K$6:$K$2006,E545)="","",INDEX(DMAV_Modell!$K$6:$K$2006,E545)))</f>
        <v>SelbstaendigesDauerndesRecht</v>
      </c>
      <c r="T545" s="86" t="str" cm="1">
        <f t="array" ref="T545">IF(E545="",IF(K545="","",IF(INDEX(DMAV_Dienste!$L$6:$L$2006,K545)="","",INDEX(DMAV_Dienste!$L$6:$L$2006,K545))),IF(INDEX(DMAV_Modell!$N$6:$N$2006,E545)="","",INDEX(DMAV_Modell!$N$6:$N$2006,E545)))</f>
        <v>Flaechenmass</v>
      </c>
      <c r="U545" s="87" t="str" cm="1">
        <f t="array" aca="1" ref="U545" ca="1">IF(AND(F545="",L545=""),"",HYPERLINK("#"&amp;RIGHT(CELL("dateiname"),LEN(CELL("dateiname"))-FIND("]",CELL("dateiname")))&amp;"!"&amp;CELL("adresse",OFFSET($F$6,MATCH(IF(F545="",L545,F545),$E$6:$E$2000,0)-1,4)),"STRUCT"))</f>
        <v/>
      </c>
      <c r="V545" s="88" t="str" cm="1">
        <f t="array" aca="1" ref="V545" ca="1">IF(AND(G545="",M545=""),"",HYPERLINK("#"&amp;RIGHT(CELL("dateiname"),LEN(CELL("dateiname"))-FIND("]",CELL("dateiname")))&amp;"!"&amp;CELL("adresse",OFFSET($G$6,MATCH(IF(G545="",M545,G545),$E$6:$E$2000,0)-1,3)),"SUBSTRUCT"))</f>
        <v/>
      </c>
      <c r="X545" s="104"/>
      <c r="Z545" s="117"/>
      <c r="AA545" s="118"/>
      <c r="AB545" s="119"/>
      <c r="AC545" s="120"/>
      <c r="AE545" s="109" t="s">
        <v>3738</v>
      </c>
      <c r="AF545" s="110" t="s">
        <v>3588</v>
      </c>
      <c r="AG545" s="111" t="s">
        <v>3629</v>
      </c>
      <c r="AH545" s="112"/>
      <c r="AJ545" s="101"/>
      <c r="AL545" s="68" t="str" cm="1">
        <f t="array" aca="1" ref="AL545" ca="1">IF(N545="-","",HYPERLINK("#'DM01-AV-CH'!"&amp;RIGHT(CELL("adresse",OFFSET('DM01-AV-CH'!$G$6,N545-1,0)),LEN(CELL("adresse",OFFSET('DM01-AV-CH'!$G$6,N545-1,0)))-FIND("!",CELL("adresse",OFFSET('DM01-AV-CH'!$G$6,N545-1,0)))),"Modell"))</f>
        <v>Modell</v>
      </c>
      <c r="AM545" s="96" t="str" cm="1">
        <f t="array" ref="AM545">IF($N545="-","",IF(INDEX('DM01-AV-CH'!$G$6:$G$2006,$N545)="","",INDEX('DM01-AV-CH'!$G$6:$G$2006,$N545)))</f>
        <v>Liegenschaften</v>
      </c>
      <c r="AN545" s="97" t="str" cm="1">
        <f t="array" ref="AN545">IF($N545="-","",IF(INDEX('DM01-AV-CH'!$H$6:$H$2006,$N545)="","",INDEX('DM01-AV-CH'!$H$6:$H$2006,$N545)))</f>
        <v>SelbstRecht</v>
      </c>
      <c r="AO545" s="98" t="str" cm="1">
        <f t="array" ref="AO545">IF($N545="-","",IF(INDEX('DM01-AV-CH'!$I$6:$I$2006,$N545)="","",INDEX('DM01-AV-CH'!$I$6:$I$2006,$N545)))</f>
        <v>Flaechenmass</v>
      </c>
    </row>
    <row r="546" spans="1:41" ht="85.5" x14ac:dyDescent="0.25">
      <c r="A546" s="201">
        <v>541</v>
      </c>
      <c r="B546" s="148" t="str" cm="1">
        <f t="array" ref="B546">IF(A546="","",INDEX(Korrelation!$E$4:$E$2004,A546))</f>
        <v>296</v>
      </c>
      <c r="C546" s="148">
        <f t="shared" si="80"/>
        <v>0</v>
      </c>
      <c r="D546" s="148">
        <f t="shared" si="81"/>
        <v>0</v>
      </c>
      <c r="E546" s="148">
        <f t="shared" si="82"/>
        <v>296</v>
      </c>
      <c r="F546" s="148" t="str">
        <f t="shared" si="83"/>
        <v/>
      </c>
      <c r="G546" s="148" t="str">
        <f t="shared" si="84"/>
        <v/>
      </c>
      <c r="H546" s="148" t="str" cm="1">
        <f t="array" ref="H546">IF(A546="","",INDEX(Korrelation!$F$4:$F$2004,A546))</f>
        <v>-</v>
      </c>
      <c r="I546" s="148">
        <f t="shared" si="85"/>
        <v>0</v>
      </c>
      <c r="J546" s="148">
        <f t="shared" si="86"/>
        <v>0</v>
      </c>
      <c r="K546" s="148" t="str">
        <f t="shared" si="87"/>
        <v/>
      </c>
      <c r="L546" s="148" t="str">
        <f t="shared" si="88"/>
        <v/>
      </c>
      <c r="M546" s="148" t="str">
        <f t="shared" si="89"/>
        <v/>
      </c>
      <c r="N546" s="148" t="str" cm="1">
        <f t="array" ref="N546">IF(A546="","",INDEX(Korrelation!$G$4:$G$2004,A546))</f>
        <v>491</v>
      </c>
      <c r="O546" s="148"/>
      <c r="P546" s="68" t="str" cm="1">
        <f t="array" aca="1" ref="P546" ca="1">IF(E546="",IF(K546="","",HYPERLINK("#DMAV_Dienste!"&amp;RIGHT(CELL("adresse",OFFSET(DMAV_Dienste!$E$6,K546-1,0)),LEN(CELL("adresse",OFFSET(DMAV_Dienste!$E$6,K546-1,0)))-FIND("!",CELL("adresse",OFFSET(DMAV_Dienste!$E$6,K546-1,0)))),"Dienst")),HYPERLINK("#DMAV_Modell!"&amp;RIGHT(CELL("adresse",OFFSET(DMAV_Modell!$G$6,E546-1,0)),LEN(CELL("adresse",OFFSET(DMAV_Modell!$G$6,E546-1,0)))-FIND("!",CELL("adresse",OFFSET(DMAV_Modell!$G$6,E546-1,0)))),"Modell"))</f>
        <v>Modell</v>
      </c>
      <c r="Q546" s="85" t="str" cm="1">
        <f t="array" ref="Q546">IF(E546="",IF(K546="","",IF(INDEX(DMAV_Dienste!$H$6:$H$2006,K546)="","",INDEX(DMAV_Dienste!$H$6:$H$2006,K546))),IF(INDEX(DMAV_Modell!$J$6:$J$2006,E546)="","",INDEX(DMAV_Modell!$J$6:$J$2006,E546)))</f>
        <v>CLASS</v>
      </c>
      <c r="R546" s="86" t="str" cm="1">
        <f t="array" ref="R546">IF(E546="",IF(K546="","",IF(INDEX(DMAV_Dienste!$G$6:$G$2006,K546)="","",INDEX(DMAV_Dienste!$G$6:$G$2006,K546))),IF(INDEX(DMAV_Modell!$I$6:$I$2006,E546)="","",INDEX(DMAV_Modell!$I$6:$I$2006,E546)))</f>
        <v>Grundstuecke</v>
      </c>
      <c r="S546" s="86" t="str" cm="1">
        <f t="array" ref="S546">IF(E546="",IF(K546="","",IF(INDEX(DMAV_Dienste!$I$6:$I$2006,K546)="","",INDEX(DMAV_Dienste!$I$6:$I$2006,K546))),IF(INDEX(DMAV_Modell!$K$6:$K$2006,E546)="","",INDEX(DMAV_Modell!$K$6:$K$2006,E546)))</f>
        <v>SelbstaendigesDauerndesRecht</v>
      </c>
      <c r="T546" s="86" t="str" cm="1">
        <f t="array" ref="T546">IF(E546="",IF(K546="","",IF(INDEX(DMAV_Dienste!$L$6:$L$2006,K546)="","",INDEX(DMAV_Dienste!$L$6:$L$2006,K546))),IF(INDEX(DMAV_Modell!$N$6:$N$2006,E546)="","",INDEX(DMAV_Modell!$N$6:$N$2006,E546)))</f>
        <v>Streitig</v>
      </c>
      <c r="U546" s="87" t="str" cm="1">
        <f t="array" aca="1" ref="U546" ca="1">IF(AND(F546="",L546=""),"",HYPERLINK("#"&amp;RIGHT(CELL("dateiname"),LEN(CELL("dateiname"))-FIND("]",CELL("dateiname")))&amp;"!"&amp;CELL("adresse",OFFSET($F$6,MATCH(IF(F546="",L546,F546),$E$6:$E$2000,0)-1,4)),"STRUCT"))</f>
        <v/>
      </c>
      <c r="V546" s="88" t="str" cm="1">
        <f t="array" aca="1" ref="V546" ca="1">IF(AND(G546="",M546=""),"",HYPERLINK("#"&amp;RIGHT(CELL("dateiname"),LEN(CELL("dateiname"))-FIND("]",CELL("dateiname")))&amp;"!"&amp;CELL("adresse",OFFSET($G$6,MATCH(IF(G546="",M546,G546),$E$6:$E$2000,0)-1,3)),"SUBSTRUCT"))</f>
        <v/>
      </c>
      <c r="X546" s="104"/>
      <c r="Z546" s="117" t="s">
        <v>3933</v>
      </c>
      <c r="AA546" s="118" t="s">
        <v>1862</v>
      </c>
      <c r="AB546" s="119"/>
      <c r="AC546" s="120"/>
      <c r="AE546" s="109" t="s">
        <v>3739</v>
      </c>
      <c r="AF546" s="110" t="s">
        <v>3322</v>
      </c>
      <c r="AG546" s="111" t="s">
        <v>3740</v>
      </c>
      <c r="AH546" s="112" t="s">
        <v>3741</v>
      </c>
      <c r="AJ546" s="101"/>
      <c r="AL546" s="68" t="str" cm="1">
        <f t="array" aca="1" ref="AL546" ca="1">IF(N546="-","",HYPERLINK("#'DM01-AV-CH'!"&amp;RIGHT(CELL("adresse",OFFSET('DM01-AV-CH'!$G$6,N546-1,0)),LEN(CELL("adresse",OFFSET('DM01-AV-CH'!$G$6,N546-1,0)))-FIND("!",CELL("adresse",OFFSET('DM01-AV-CH'!$G$6,N546-1,0)))),"Modell"))</f>
        <v>Modell</v>
      </c>
      <c r="AM546" s="96" t="str" cm="1">
        <f t="array" ref="AM546">IF($N546="-","",IF(INDEX('DM01-AV-CH'!$G$6:$G$2006,$N546)="","",INDEX('DM01-AV-CH'!$G$6:$G$2006,$N546)))</f>
        <v>Liegenschaften</v>
      </c>
      <c r="AN546" s="97" t="str" cm="1">
        <f t="array" ref="AN546">IF($N546="-","",IF(INDEX('DM01-AV-CH'!$H$6:$H$2006,$N546)="","",INDEX('DM01-AV-CH'!$H$6:$H$2006,$N546)))</f>
        <v>SelbstRecht</v>
      </c>
      <c r="AO546" s="98" t="str" cm="1">
        <f t="array" ref="AO546">IF($N546="-","",IF(INDEX('DM01-AV-CH'!$I$6:$I$2006,$N546)="","",INDEX('DM01-AV-CH'!$I$6:$I$2006,$N546)))</f>
        <v>Geometrie</v>
      </c>
    </row>
    <row r="547" spans="1:41" x14ac:dyDescent="0.25">
      <c r="A547" s="201">
        <v>542</v>
      </c>
      <c r="B547" s="148" t="str" cm="1">
        <f t="array" ref="B547">IF(A547="","",INDEX(Korrelation!$E$4:$E$2004,A547))</f>
        <v>297</v>
      </c>
      <c r="C547" s="148">
        <f t="shared" si="80"/>
        <v>0</v>
      </c>
      <c r="D547" s="148">
        <f t="shared" si="81"/>
        <v>0</v>
      </c>
      <c r="E547" s="148">
        <f t="shared" si="82"/>
        <v>297</v>
      </c>
      <c r="F547" s="148" t="str">
        <f t="shared" si="83"/>
        <v/>
      </c>
      <c r="G547" s="148" t="str">
        <f t="shared" si="84"/>
        <v/>
      </c>
      <c r="H547" s="148" t="str" cm="1">
        <f t="array" ref="H547">IF(A547="","",INDEX(Korrelation!$F$4:$F$2004,A547))</f>
        <v>-</v>
      </c>
      <c r="I547" s="148">
        <f t="shared" si="85"/>
        <v>0</v>
      </c>
      <c r="J547" s="148">
        <f t="shared" si="86"/>
        <v>0</v>
      </c>
      <c r="K547" s="148" t="str">
        <f t="shared" si="87"/>
        <v/>
      </c>
      <c r="L547" s="148" t="str">
        <f t="shared" si="88"/>
        <v/>
      </c>
      <c r="M547" s="148" t="str">
        <f t="shared" si="89"/>
        <v/>
      </c>
      <c r="N547" s="148" t="str" cm="1">
        <f t="array" ref="N547">IF(A547="","",INDEX(Korrelation!$G$4:$G$2004,A547))</f>
        <v>-</v>
      </c>
      <c r="O547" s="148"/>
      <c r="P547" s="68" t="str" cm="1">
        <f t="array" aca="1" ref="P547" ca="1">IF(E547="",IF(K547="","",HYPERLINK("#DMAV_Dienste!"&amp;RIGHT(CELL("adresse",OFFSET(DMAV_Dienste!$E$6,K547-1,0)),LEN(CELL("adresse",OFFSET(DMAV_Dienste!$E$6,K547-1,0)))-FIND("!",CELL("adresse",OFFSET(DMAV_Dienste!$E$6,K547-1,0)))),"Dienst")),HYPERLINK("#DMAV_Modell!"&amp;RIGHT(CELL("adresse",OFFSET(DMAV_Modell!$G$6,E547-1,0)),LEN(CELL("adresse",OFFSET(DMAV_Modell!$G$6,E547-1,0)))-FIND("!",CELL("adresse",OFFSET(DMAV_Modell!$G$6,E547-1,0)))),"Modell"))</f>
        <v>Modell</v>
      </c>
      <c r="Q547" s="85" t="str" cm="1">
        <f t="array" ref="Q547">IF(E547="",IF(K547="","",IF(INDEX(DMAV_Dienste!$H$6:$H$2006,K547)="","",INDEX(DMAV_Dienste!$H$6:$H$2006,K547))),IF(INDEX(DMAV_Modell!$J$6:$J$2006,E547)="","",INDEX(DMAV_Modell!$J$6:$J$2006,E547)))</f>
        <v>CLASS.CONSTRAINT</v>
      </c>
      <c r="R547" s="86" t="str" cm="1">
        <f t="array" ref="R547">IF(E547="",IF(K547="","",IF(INDEX(DMAV_Dienste!$G$6:$G$2006,K547)="","",INDEX(DMAV_Dienste!$G$6:$G$2006,K547))),IF(INDEX(DMAV_Modell!$I$6:$I$2006,E547)="","",INDEX(DMAV_Modell!$I$6:$I$2006,E547)))</f>
        <v>Grundstuecke</v>
      </c>
      <c r="S547" s="86" t="str" cm="1">
        <f t="array" ref="S547">IF(E547="",IF(K547="","",IF(INDEX(DMAV_Dienste!$I$6:$I$2006,K547)="","",INDEX(DMAV_Dienste!$I$6:$I$2006,K547))),IF(INDEX(DMAV_Modell!$K$6:$K$2006,E547)="","",INDEX(DMAV_Modell!$K$6:$K$2006,E547)))</f>
        <v>SelbstaendigesDauerndesRecht</v>
      </c>
      <c r="T547" s="86" t="str" cm="1">
        <f t="array" ref="T547">IF(E547="",IF(K547="","",IF(INDEX(DMAV_Dienste!$L$6:$L$2006,K547)="","",INDEX(DMAV_Dienste!$L$6:$L$2006,K547))),IF(INDEX(DMAV_Modell!$N$6:$N$2006,E547)="","",INDEX(DMAV_Modell!$N$6:$N$2006,E547)))</f>
        <v>NOT(DEFINED(@PH1@)) OR DMAVTYM_Topologie_V1_0.covers(@PH2@)</v>
      </c>
      <c r="U547" s="87" t="str" cm="1">
        <f t="array" aca="1" ref="U547" ca="1">IF(AND(F547="",L547=""),"",HYPERLINK("#"&amp;RIGHT(CELL("dateiname"),LEN(CELL("dateiname"))-FIND("]",CELL("dateiname")))&amp;"!"&amp;CELL("adresse",OFFSET($F$6,MATCH(IF(F547="",L547,F547),$E$6:$E$2000,0)-1,4)),"STRUCT"))</f>
        <v/>
      </c>
      <c r="V547" s="88" t="str" cm="1">
        <f t="array" aca="1" ref="V547" ca="1">IF(AND(G547="",M547=""),"",HYPERLINK("#"&amp;RIGHT(CELL("dateiname"),LEN(CELL("dateiname"))-FIND("]",CELL("dateiname")))&amp;"!"&amp;CELL("adresse",OFFSET($G$6,MATCH(IF(G547="",M547,G547),$E$6:$E$2000,0)-1,3)),"SUBSTRUCT"))</f>
        <v/>
      </c>
      <c r="X547" s="104"/>
      <c r="Z547" s="117"/>
      <c r="AA547" s="118"/>
      <c r="AB547" s="119"/>
      <c r="AC547" s="120"/>
      <c r="AE547" s="109"/>
      <c r="AF547" s="110"/>
      <c r="AG547" s="111"/>
      <c r="AH547" s="112"/>
      <c r="AJ547" s="101"/>
      <c r="AL547" s="68" t="str" cm="1">
        <f t="array" aca="1" ref="AL547" ca="1">IF(N547="-","",HYPERLINK("#'DM01-AV-CH'!"&amp;RIGHT(CELL("adresse",OFFSET('DM01-AV-CH'!$G$6,N547-1,0)),LEN(CELL("adresse",OFFSET('DM01-AV-CH'!$G$6,N547-1,0)))-FIND("!",CELL("adresse",OFFSET('DM01-AV-CH'!$G$6,N547-1,0)))),"Modell"))</f>
        <v/>
      </c>
      <c r="AM547" s="96" t="str" cm="1">
        <f t="array" ref="AM547">IF($N547="-","",IF(INDEX('DM01-AV-CH'!$G$6:$G$2006,$N547)="","",INDEX('DM01-AV-CH'!$G$6:$G$2006,$N547)))</f>
        <v/>
      </c>
      <c r="AN547" s="97" t="str" cm="1">
        <f t="array" ref="AN547">IF($N547="-","",IF(INDEX('DM01-AV-CH'!$H$6:$H$2006,$N547)="","",INDEX('DM01-AV-CH'!$H$6:$H$2006,$N547)))</f>
        <v/>
      </c>
      <c r="AO547" s="98" t="str" cm="1">
        <f t="array" ref="AO547">IF($N547="-","",IF(INDEX('DM01-AV-CH'!$I$6:$I$2006,$N547)="","",INDEX('DM01-AV-CH'!$I$6:$I$2006,$N547)))</f>
        <v/>
      </c>
    </row>
    <row r="548" spans="1:41" x14ac:dyDescent="0.25">
      <c r="A548" s="201">
        <v>543</v>
      </c>
      <c r="B548" s="148" t="str" cm="1">
        <f t="array" ref="B548">IF(A548="","",INDEX(Korrelation!$E$4:$E$2004,A548))</f>
        <v>298</v>
      </c>
      <c r="C548" s="148">
        <f t="shared" si="80"/>
        <v>0</v>
      </c>
      <c r="D548" s="148">
        <f t="shared" si="81"/>
        <v>0</v>
      </c>
      <c r="E548" s="148">
        <f t="shared" si="82"/>
        <v>298</v>
      </c>
      <c r="F548" s="148" t="str">
        <f t="shared" si="83"/>
        <v/>
      </c>
      <c r="G548" s="148" t="str">
        <f t="shared" si="84"/>
        <v/>
      </c>
      <c r="H548" s="148" t="str" cm="1">
        <f t="array" ref="H548">IF(A548="","",INDEX(Korrelation!$F$4:$F$2004,A548))</f>
        <v>-</v>
      </c>
      <c r="I548" s="148">
        <f t="shared" si="85"/>
        <v>0</v>
      </c>
      <c r="J548" s="148">
        <f t="shared" si="86"/>
        <v>0</v>
      </c>
      <c r="K548" s="148" t="str">
        <f t="shared" si="87"/>
        <v/>
      </c>
      <c r="L548" s="148" t="str">
        <f t="shared" si="88"/>
        <v/>
      </c>
      <c r="M548" s="148" t="str">
        <f t="shared" si="89"/>
        <v/>
      </c>
      <c r="N548" s="148" t="str" cm="1">
        <f t="array" ref="N548">IF(A548="","",INDEX(Korrelation!$G$4:$G$2004,A548))</f>
        <v>-</v>
      </c>
      <c r="O548" s="148"/>
      <c r="P548" s="68" t="str" cm="1">
        <f t="array" aca="1" ref="P548" ca="1">IF(E548="",IF(K548="","",HYPERLINK("#DMAV_Dienste!"&amp;RIGHT(CELL("adresse",OFFSET(DMAV_Dienste!$E$6,K548-1,0)),LEN(CELL("adresse",OFFSET(DMAV_Dienste!$E$6,K548-1,0)))-FIND("!",CELL("adresse",OFFSET(DMAV_Dienste!$E$6,K548-1,0)))),"Dienst")),HYPERLINK("#DMAV_Modell!"&amp;RIGHT(CELL("adresse",OFFSET(DMAV_Modell!$G$6,E548-1,0)),LEN(CELL("adresse",OFFSET(DMAV_Modell!$G$6,E548-1,0)))-FIND("!",CELL("adresse",OFFSET(DMAV_Modell!$G$6,E548-1,0)))),"Modell"))</f>
        <v>Modell</v>
      </c>
      <c r="Q548" s="85" t="str" cm="1">
        <f t="array" ref="Q548">IF(E548="",IF(K548="","",IF(INDEX(DMAV_Dienste!$H$6:$H$2006,K548)="","",INDEX(DMAV_Dienste!$H$6:$H$2006,K548))),IF(INDEX(DMAV_Modell!$J$6:$J$2006,E548)="","",INDEX(DMAV_Modell!$J$6:$J$2006,E548)))</f>
        <v>ASSOCIATION</v>
      </c>
      <c r="R548" s="86" t="str" cm="1">
        <f t="array" ref="R548">IF(E548="",IF(K548="","",IF(INDEX(DMAV_Dienste!$G$6:$G$2006,K548)="","",INDEX(DMAV_Dienste!$G$6:$G$2006,K548))),IF(INDEX(DMAV_Modell!$I$6:$I$2006,E548)="","",INDEX(DMAV_Modell!$I$6:$I$2006,E548)))</f>
        <v>Grundstuecke</v>
      </c>
      <c r="S548" s="86" t="str" cm="1">
        <f t="array" ref="S548">IF(E548="",IF(K548="","",IF(INDEX(DMAV_Dienste!$I$6:$I$2006,K548)="","",INDEX(DMAV_Dienste!$I$6:$I$2006,K548))),IF(INDEX(DMAV_Modell!$K$6:$K$2006,E548)="","",INDEX(DMAV_Modell!$K$6:$K$2006,E548)))</f>
        <v>GrundstueckSelbstaendigesDauerndesRecht</v>
      </c>
      <c r="T548" s="86" t="str" cm="1">
        <f t="array" ref="T548">IF(E548="",IF(K548="","",IF(INDEX(DMAV_Dienste!$L$6:$L$2006,K548)="","",INDEX(DMAV_Dienste!$L$6:$L$2006,K548))),IF(INDEX(DMAV_Modell!$N$6:$N$2006,E548)="","",INDEX(DMAV_Modell!$N$6:$N$2006,E548)))</f>
        <v>Grundstueck</v>
      </c>
      <c r="U548" s="87" t="str" cm="1">
        <f t="array" aca="1" ref="U548" ca="1">IF(AND(F548="",L548=""),"",HYPERLINK("#"&amp;RIGHT(CELL("dateiname"),LEN(CELL("dateiname"))-FIND("]",CELL("dateiname")))&amp;"!"&amp;CELL("adresse",OFFSET($F$6,MATCH(IF(F548="",L548,F548),$E$6:$E$2000,0)-1,4)),"STRUCT"))</f>
        <v/>
      </c>
      <c r="V548" s="88" t="str" cm="1">
        <f t="array" aca="1" ref="V548" ca="1">IF(AND(G548="",M548=""),"",HYPERLINK("#"&amp;RIGHT(CELL("dateiname"),LEN(CELL("dateiname"))-FIND("]",CELL("dateiname")))&amp;"!"&amp;CELL("adresse",OFFSET($G$6,MATCH(IF(G548="",M548,G548),$E$6:$E$2000,0)-1,3)),"SUBSTRUCT"))</f>
        <v/>
      </c>
      <c r="X548" s="104"/>
      <c r="Z548" s="117"/>
      <c r="AA548" s="118"/>
      <c r="AB548" s="119"/>
      <c r="AC548" s="120"/>
      <c r="AE548" s="109"/>
      <c r="AF548" s="110"/>
      <c r="AG548" s="111"/>
      <c r="AH548" s="112"/>
      <c r="AJ548" s="101"/>
      <c r="AL548" s="68" t="str" cm="1">
        <f t="array" aca="1" ref="AL548" ca="1">IF(N548="-","",HYPERLINK("#'DM01-AV-CH'!"&amp;RIGHT(CELL("adresse",OFFSET('DM01-AV-CH'!$G$6,N548-1,0)),LEN(CELL("adresse",OFFSET('DM01-AV-CH'!$G$6,N548-1,0)))-FIND("!",CELL("adresse",OFFSET('DM01-AV-CH'!$G$6,N548-1,0)))),"Modell"))</f>
        <v/>
      </c>
      <c r="AM548" s="96" t="str" cm="1">
        <f t="array" ref="AM548">IF($N548="-","",IF(INDEX('DM01-AV-CH'!$G$6:$G$2006,$N548)="","",INDEX('DM01-AV-CH'!$G$6:$G$2006,$N548)))</f>
        <v/>
      </c>
      <c r="AN548" s="97" t="str" cm="1">
        <f t="array" ref="AN548">IF($N548="-","",IF(INDEX('DM01-AV-CH'!$H$6:$H$2006,$N548)="","",INDEX('DM01-AV-CH'!$H$6:$H$2006,$N548)))</f>
        <v/>
      </c>
      <c r="AO548" s="98" t="str" cm="1">
        <f t="array" ref="AO548">IF($N548="-","",IF(INDEX('DM01-AV-CH'!$I$6:$I$2006,$N548)="","",INDEX('DM01-AV-CH'!$I$6:$I$2006,$N548)))</f>
        <v/>
      </c>
    </row>
    <row r="549" spans="1:41" x14ac:dyDescent="0.25">
      <c r="A549" s="201">
        <v>544</v>
      </c>
      <c r="B549" s="148" t="str" cm="1">
        <f t="array" ref="B549">IF(A549="","",INDEX(Korrelation!$E$4:$E$2004,A549))</f>
        <v>299</v>
      </c>
      <c r="C549" s="148">
        <f t="shared" si="80"/>
        <v>0</v>
      </c>
      <c r="D549" s="148">
        <f t="shared" si="81"/>
        <v>0</v>
      </c>
      <c r="E549" s="148">
        <f t="shared" si="82"/>
        <v>299</v>
      </c>
      <c r="F549" s="148" t="str">
        <f t="shared" si="83"/>
        <v/>
      </c>
      <c r="G549" s="148" t="str">
        <f t="shared" si="84"/>
        <v/>
      </c>
      <c r="H549" s="148" t="str" cm="1">
        <f t="array" ref="H549">IF(A549="","",INDEX(Korrelation!$F$4:$F$2004,A549))</f>
        <v>-</v>
      </c>
      <c r="I549" s="148">
        <f t="shared" si="85"/>
        <v>0</v>
      </c>
      <c r="J549" s="148">
        <f t="shared" si="86"/>
        <v>0</v>
      </c>
      <c r="K549" s="148" t="str">
        <f t="shared" si="87"/>
        <v/>
      </c>
      <c r="L549" s="148" t="str">
        <f t="shared" si="88"/>
        <v/>
      </c>
      <c r="M549" s="148" t="str">
        <f t="shared" si="89"/>
        <v/>
      </c>
      <c r="N549" s="148" t="str" cm="1">
        <f t="array" ref="N549">IF(A549="","",INDEX(Korrelation!$G$4:$G$2004,A549))</f>
        <v>-</v>
      </c>
      <c r="O549" s="148"/>
      <c r="P549" s="68" t="str" cm="1">
        <f t="array" aca="1" ref="P549" ca="1">IF(E549="",IF(K549="","",HYPERLINK("#DMAV_Dienste!"&amp;RIGHT(CELL("adresse",OFFSET(DMAV_Dienste!$E$6,K549-1,0)),LEN(CELL("adresse",OFFSET(DMAV_Dienste!$E$6,K549-1,0)))-FIND("!",CELL("adresse",OFFSET(DMAV_Dienste!$E$6,K549-1,0)))),"Dienst")),HYPERLINK("#DMAV_Modell!"&amp;RIGHT(CELL("adresse",OFFSET(DMAV_Modell!$G$6,E549-1,0)),LEN(CELL("adresse",OFFSET(DMAV_Modell!$G$6,E549-1,0)))-FIND("!",CELL("adresse",OFFSET(DMAV_Modell!$G$6,E549-1,0)))),"Modell"))</f>
        <v>Modell</v>
      </c>
      <c r="Q549" s="85" t="str" cm="1">
        <f t="array" ref="Q549">IF(E549="",IF(K549="","",IF(INDEX(DMAV_Dienste!$H$6:$H$2006,K549)="","",INDEX(DMAV_Dienste!$H$6:$H$2006,K549))),IF(INDEX(DMAV_Modell!$J$6:$J$2006,E549)="","",INDEX(DMAV_Modell!$J$6:$J$2006,E549)))</f>
        <v>ASSOCIATION</v>
      </c>
      <c r="R549" s="86" t="str" cm="1">
        <f t="array" ref="R549">IF(E549="",IF(K549="","",IF(INDEX(DMAV_Dienste!$G$6:$G$2006,K549)="","",INDEX(DMAV_Dienste!$G$6:$G$2006,K549))),IF(INDEX(DMAV_Modell!$I$6:$I$2006,E549)="","",INDEX(DMAV_Modell!$I$6:$I$2006,E549)))</f>
        <v>Grundstuecke</v>
      </c>
      <c r="S549" s="86" t="str" cm="1">
        <f t="array" ref="S549">IF(E549="",IF(K549="","",IF(INDEX(DMAV_Dienste!$I$6:$I$2006,K549)="","",INDEX(DMAV_Dienste!$I$6:$I$2006,K549))),IF(INDEX(DMAV_Modell!$K$6:$K$2006,E549)="","",INDEX(DMAV_Modell!$K$6:$K$2006,E549)))</f>
        <v>GrundstueckSelbstaendigesDauerndesRecht</v>
      </c>
      <c r="T549" s="86" t="str" cm="1">
        <f t="array" ref="T549">IF(E549="",IF(K549="","",IF(INDEX(DMAV_Dienste!$L$6:$L$2006,K549)="","",INDEX(DMAV_Dienste!$L$6:$L$2006,K549))),IF(INDEX(DMAV_Modell!$N$6:$N$2006,E549)="","",INDEX(DMAV_Modell!$N$6:$N$2006,E549)))</f>
        <v>SelbstaendigesDauerndesRecht</v>
      </c>
      <c r="U549" s="87" t="str" cm="1">
        <f t="array" aca="1" ref="U549" ca="1">IF(AND(F549="",L549=""),"",HYPERLINK("#"&amp;RIGHT(CELL("dateiname"),LEN(CELL("dateiname"))-FIND("]",CELL("dateiname")))&amp;"!"&amp;CELL("adresse",OFFSET($F$6,MATCH(IF(F549="",L549,F549),$E$6:$E$2000,0)-1,4)),"STRUCT"))</f>
        <v/>
      </c>
      <c r="V549" s="88" t="str" cm="1">
        <f t="array" aca="1" ref="V549" ca="1">IF(AND(G549="",M549=""),"",HYPERLINK("#"&amp;RIGHT(CELL("dateiname"),LEN(CELL("dateiname"))-FIND("]",CELL("dateiname")))&amp;"!"&amp;CELL("adresse",OFFSET($G$6,MATCH(IF(G549="",M549,G549),$E$6:$E$2000,0)-1,3)),"SUBSTRUCT"))</f>
        <v/>
      </c>
      <c r="X549" s="104"/>
      <c r="Z549" s="117"/>
      <c r="AA549" s="118"/>
      <c r="AB549" s="119"/>
      <c r="AC549" s="120"/>
      <c r="AE549" s="109"/>
      <c r="AF549" s="110"/>
      <c r="AG549" s="111"/>
      <c r="AH549" s="112"/>
      <c r="AJ549" s="101"/>
      <c r="AL549" s="68" t="str" cm="1">
        <f t="array" aca="1" ref="AL549" ca="1">IF(N549="-","",HYPERLINK("#'DM01-AV-CH'!"&amp;RIGHT(CELL("adresse",OFFSET('DM01-AV-CH'!$G$6,N549-1,0)),LEN(CELL("adresse",OFFSET('DM01-AV-CH'!$G$6,N549-1,0)))-FIND("!",CELL("adresse",OFFSET('DM01-AV-CH'!$G$6,N549-1,0)))),"Modell"))</f>
        <v/>
      </c>
      <c r="AM549" s="96" t="str" cm="1">
        <f t="array" ref="AM549">IF($N549="-","",IF(INDEX('DM01-AV-CH'!$G$6:$G$2006,$N549)="","",INDEX('DM01-AV-CH'!$G$6:$G$2006,$N549)))</f>
        <v/>
      </c>
      <c r="AN549" s="97" t="str" cm="1">
        <f t="array" ref="AN549">IF($N549="-","",IF(INDEX('DM01-AV-CH'!$H$6:$H$2006,$N549)="","",INDEX('DM01-AV-CH'!$H$6:$H$2006,$N549)))</f>
        <v/>
      </c>
      <c r="AO549" s="98" t="str" cm="1">
        <f t="array" ref="AO549">IF($N549="-","",IF(INDEX('DM01-AV-CH'!$I$6:$I$2006,$N549)="","",INDEX('DM01-AV-CH'!$I$6:$I$2006,$N549)))</f>
        <v/>
      </c>
    </row>
    <row r="550" spans="1:41" x14ac:dyDescent="0.25">
      <c r="A550" s="201">
        <v>545</v>
      </c>
      <c r="B550" s="148" t="str" cm="1">
        <f t="array" ref="B550">IF(A550="","",INDEX(Korrelation!$E$4:$E$2004,A550))</f>
        <v>300</v>
      </c>
      <c r="C550" s="148">
        <f t="shared" si="80"/>
        <v>0</v>
      </c>
      <c r="D550" s="148">
        <f t="shared" si="81"/>
        <v>0</v>
      </c>
      <c r="E550" s="148">
        <f t="shared" si="82"/>
        <v>300</v>
      </c>
      <c r="F550" s="148" t="str">
        <f t="shared" si="83"/>
        <v/>
      </c>
      <c r="G550" s="148" t="str">
        <f t="shared" si="84"/>
        <v/>
      </c>
      <c r="H550" s="148" t="str" cm="1">
        <f t="array" ref="H550">IF(A550="","",INDEX(Korrelation!$F$4:$F$2004,A550))</f>
        <v>-</v>
      </c>
      <c r="I550" s="148">
        <f t="shared" si="85"/>
        <v>0</v>
      </c>
      <c r="J550" s="148">
        <f t="shared" si="86"/>
        <v>0</v>
      </c>
      <c r="K550" s="148" t="str">
        <f t="shared" si="87"/>
        <v/>
      </c>
      <c r="L550" s="148" t="str">
        <f t="shared" si="88"/>
        <v/>
      </c>
      <c r="M550" s="148" t="str">
        <f t="shared" si="89"/>
        <v/>
      </c>
      <c r="N550" s="148" t="str" cm="1">
        <f t="array" ref="N550">IF(A550="","",INDEX(Korrelation!$G$4:$G$2004,A550))</f>
        <v>-</v>
      </c>
      <c r="O550" s="148"/>
      <c r="P550" s="68" t="str" cm="1">
        <f t="array" aca="1" ref="P550" ca="1">IF(E550="",IF(K550="","",HYPERLINK("#DMAV_Dienste!"&amp;RIGHT(CELL("adresse",OFFSET(DMAV_Dienste!$E$6,K550-1,0)),LEN(CELL("adresse",OFFSET(DMAV_Dienste!$E$6,K550-1,0)))-FIND("!",CELL("adresse",OFFSET(DMAV_Dienste!$E$6,K550-1,0)))),"Dienst")),HYPERLINK("#DMAV_Modell!"&amp;RIGHT(CELL("adresse",OFFSET(DMAV_Modell!$G$6,E550-1,0)),LEN(CELL("adresse",OFFSET(DMAV_Modell!$G$6,E550-1,0)))-FIND("!",CELL("adresse",OFFSET(DMAV_Modell!$G$6,E550-1,0)))),"Modell"))</f>
        <v>Modell</v>
      </c>
      <c r="Q550" s="85" t="str" cm="1">
        <f t="array" ref="Q550">IF(E550="",IF(K550="","",IF(INDEX(DMAV_Dienste!$H$6:$H$2006,K550)="","",INDEX(DMAV_Dienste!$H$6:$H$2006,K550))),IF(INDEX(DMAV_Modell!$J$6:$J$2006,E550)="","",INDEX(DMAV_Modell!$J$6:$J$2006,E550)))</f>
        <v>ASSOCIATION.CONSTRAINT</v>
      </c>
      <c r="R550" s="86" t="str" cm="1">
        <f t="array" ref="R550">IF(E550="",IF(K550="","",IF(INDEX(DMAV_Dienste!$G$6:$G$2006,K550)="","",INDEX(DMAV_Dienste!$G$6:$G$2006,K550))),IF(INDEX(DMAV_Modell!$I$6:$I$2006,E550)="","",INDEX(DMAV_Modell!$I$6:$I$2006,E550)))</f>
        <v>Grundstuecke</v>
      </c>
      <c r="S550" s="86" t="str" cm="1">
        <f t="array" ref="S550">IF(E550="",IF(K550="","",IF(INDEX(DMAV_Dienste!$I$6:$I$2006,K550)="","",INDEX(DMAV_Dienste!$I$6:$I$2006,K550))),IF(INDEX(DMAV_Modell!$K$6:$K$2006,E550)="","",INDEX(DMAV_Modell!$K$6:$K$2006,E550)))</f>
        <v>GrundstueckSelbstaendigesDauerndesRecht</v>
      </c>
      <c r="T550" s="86" t="str" cm="1">
        <f t="array" ref="T550">IF(E550="",IF(K550="","",IF(INDEX(DMAV_Dienste!$L$6:$L$2006,K550)="","",INDEX(DMAV_Dienste!$L$6:$L$2006,K550))),IF(INDEX(DMAV_Modell!$N$6:$N$2006,E550)="","",INDEX(DMAV_Modell!$N$6:$N$2006,E550)))</f>
        <v>@PH1@ == @PH2@</v>
      </c>
      <c r="U550" s="87" t="str" cm="1">
        <f t="array" aca="1" ref="U550" ca="1">IF(AND(F550="",L550=""),"",HYPERLINK("#"&amp;RIGHT(CELL("dateiname"),LEN(CELL("dateiname"))-FIND("]",CELL("dateiname")))&amp;"!"&amp;CELL("adresse",OFFSET($F$6,MATCH(IF(F550="",L550,F550),$E$6:$E$2000,0)-1,4)),"STRUCT"))</f>
        <v/>
      </c>
      <c r="V550" s="88" t="str" cm="1">
        <f t="array" aca="1" ref="V550" ca="1">IF(AND(G550="",M550=""),"",HYPERLINK("#"&amp;RIGHT(CELL("dateiname"),LEN(CELL("dateiname"))-FIND("]",CELL("dateiname")))&amp;"!"&amp;CELL("adresse",OFFSET($G$6,MATCH(IF(G550="",M550,G550),$E$6:$E$2000,0)-1,3)),"SUBSTRUCT"))</f>
        <v/>
      </c>
      <c r="X550" s="104"/>
      <c r="Z550" s="117"/>
      <c r="AA550" s="118"/>
      <c r="AB550" s="119"/>
      <c r="AC550" s="120"/>
      <c r="AE550" s="109"/>
      <c r="AF550" s="110"/>
      <c r="AG550" s="111"/>
      <c r="AH550" s="112"/>
      <c r="AJ550" s="101"/>
      <c r="AL550" s="68" t="str" cm="1">
        <f t="array" aca="1" ref="AL550" ca="1">IF(N550="-","",HYPERLINK("#'DM01-AV-CH'!"&amp;RIGHT(CELL("adresse",OFFSET('DM01-AV-CH'!$G$6,N550-1,0)),LEN(CELL("adresse",OFFSET('DM01-AV-CH'!$G$6,N550-1,0)))-FIND("!",CELL("adresse",OFFSET('DM01-AV-CH'!$G$6,N550-1,0)))),"Modell"))</f>
        <v/>
      </c>
      <c r="AM550" s="96" t="str" cm="1">
        <f t="array" ref="AM550">IF($N550="-","",IF(INDEX('DM01-AV-CH'!$G$6:$G$2006,$N550)="","",INDEX('DM01-AV-CH'!$G$6:$G$2006,$N550)))</f>
        <v/>
      </c>
      <c r="AN550" s="97" t="str" cm="1">
        <f t="array" ref="AN550">IF($N550="-","",IF(INDEX('DM01-AV-CH'!$H$6:$H$2006,$N550)="","",INDEX('DM01-AV-CH'!$H$6:$H$2006,$N550)))</f>
        <v/>
      </c>
      <c r="AO550" s="98" t="str" cm="1">
        <f t="array" ref="AO550">IF($N550="-","",IF(INDEX('DM01-AV-CH'!$I$6:$I$2006,$N550)="","",INDEX('DM01-AV-CH'!$I$6:$I$2006,$N550)))</f>
        <v/>
      </c>
    </row>
    <row r="551" spans="1:41" x14ac:dyDescent="0.25">
      <c r="A551" s="201">
        <v>546</v>
      </c>
      <c r="B551" s="148" t="str" cm="1">
        <f t="array" ref="B551">IF(A551="","",INDEX(Korrelation!$E$4:$E$2004,A551))</f>
        <v>301</v>
      </c>
      <c r="C551" s="148">
        <f t="shared" si="80"/>
        <v>0</v>
      </c>
      <c r="D551" s="148">
        <f t="shared" si="81"/>
        <v>0</v>
      </c>
      <c r="E551" s="148">
        <f t="shared" si="82"/>
        <v>301</v>
      </c>
      <c r="F551" s="148" t="str">
        <f t="shared" si="83"/>
        <v/>
      </c>
      <c r="G551" s="148" t="str">
        <f t="shared" si="84"/>
        <v/>
      </c>
      <c r="H551" s="148" t="str" cm="1">
        <f t="array" ref="H551">IF(A551="","",INDEX(Korrelation!$F$4:$F$2004,A551))</f>
        <v>-</v>
      </c>
      <c r="I551" s="148">
        <f t="shared" si="85"/>
        <v>0</v>
      </c>
      <c r="J551" s="148">
        <f t="shared" si="86"/>
        <v>0</v>
      </c>
      <c r="K551" s="148" t="str">
        <f t="shared" si="87"/>
        <v/>
      </c>
      <c r="L551" s="148" t="str">
        <f t="shared" si="88"/>
        <v/>
      </c>
      <c r="M551" s="148" t="str">
        <f t="shared" si="89"/>
        <v/>
      </c>
      <c r="N551" s="148" t="str" cm="1">
        <f t="array" ref="N551">IF(A551="","",INDEX(Korrelation!$G$4:$G$2004,A551))</f>
        <v>-</v>
      </c>
      <c r="O551" s="148"/>
      <c r="P551" s="68" t="str" cm="1">
        <f t="array" aca="1" ref="P551" ca="1">IF(E551="",IF(K551="","",HYPERLINK("#DMAV_Dienste!"&amp;RIGHT(CELL("adresse",OFFSET(DMAV_Dienste!$E$6,K551-1,0)),LEN(CELL("adresse",OFFSET(DMAV_Dienste!$E$6,K551-1,0)))-FIND("!",CELL("adresse",OFFSET(DMAV_Dienste!$E$6,K551-1,0)))),"Dienst")),HYPERLINK("#DMAV_Modell!"&amp;RIGHT(CELL("adresse",OFFSET(DMAV_Modell!$G$6,E551-1,0)),LEN(CELL("adresse",OFFSET(DMAV_Modell!$G$6,E551-1,0)))-FIND("!",CELL("adresse",OFFSET(DMAV_Modell!$G$6,E551-1,0)))),"Modell"))</f>
        <v>Modell</v>
      </c>
      <c r="Q551" s="85" t="str" cm="1">
        <f t="array" ref="Q551">IF(E551="",IF(K551="","",IF(INDEX(DMAV_Dienste!$H$6:$H$2006,K551)="","",INDEX(DMAV_Dienste!$H$6:$H$2006,K551))),IF(INDEX(DMAV_Modell!$J$6:$J$2006,E551)="","",INDEX(DMAV_Modell!$J$6:$J$2006,E551)))</f>
        <v>ASSOCIATION.CONSTRAINT</v>
      </c>
      <c r="R551" s="86" t="str" cm="1">
        <f t="array" ref="R551">IF(E551="",IF(K551="","",IF(INDEX(DMAV_Dienste!$G$6:$G$2006,K551)="","",INDEX(DMAV_Dienste!$G$6:$G$2006,K551))),IF(INDEX(DMAV_Modell!$I$6:$I$2006,E551)="","",INDEX(DMAV_Modell!$I$6:$I$2006,E551)))</f>
        <v>Grundstuecke</v>
      </c>
      <c r="S551" s="86" t="str" cm="1">
        <f t="array" ref="S551">IF(E551="",IF(K551="","",IF(INDEX(DMAV_Dienste!$I$6:$I$2006,K551)="","",INDEX(DMAV_Dienste!$I$6:$I$2006,K551))),IF(INDEX(DMAV_Modell!$K$6:$K$2006,E551)="","",INDEX(DMAV_Modell!$K$6:$K$2006,E551)))</f>
        <v>GrundstueckSelbstaendigesDauerndesRecht</v>
      </c>
      <c r="T551" s="86" t="str" cm="1">
        <f t="array" ref="T551">IF(E551="",IF(K551="","",IF(INDEX(DMAV_Dienste!$L$6:$L$2006,K551)="","",INDEX(DMAV_Dienste!$L$6:$L$2006,K551))),IF(INDEX(DMAV_Modell!$N$6:$N$2006,E551)="","",INDEX(DMAV_Modell!$N$6:$N$2006,E551)))</f>
        <v>NOT(@PH1@)</v>
      </c>
      <c r="U551" s="87" t="str" cm="1">
        <f t="array" aca="1" ref="U551" ca="1">IF(AND(F551="",L551=""),"",HYPERLINK("#"&amp;RIGHT(CELL("dateiname"),LEN(CELL("dateiname"))-FIND("]",CELL("dateiname")))&amp;"!"&amp;CELL("adresse",OFFSET($F$6,MATCH(IF(F551="",L551,F551),$E$6:$E$2000,0)-1,4)),"STRUCT"))</f>
        <v/>
      </c>
      <c r="V551" s="88" t="str" cm="1">
        <f t="array" aca="1" ref="V551" ca="1">IF(AND(G551="",M551=""),"",HYPERLINK("#"&amp;RIGHT(CELL("dateiname"),LEN(CELL("dateiname"))-FIND("]",CELL("dateiname")))&amp;"!"&amp;CELL("adresse",OFFSET($G$6,MATCH(IF(G551="",M551,G551),$E$6:$E$2000,0)-1,3)),"SUBSTRUCT"))</f>
        <v/>
      </c>
      <c r="X551" s="104"/>
      <c r="Z551" s="117"/>
      <c r="AA551" s="118"/>
      <c r="AB551" s="119"/>
      <c r="AC551" s="120"/>
      <c r="AE551" s="109"/>
      <c r="AF551" s="110"/>
      <c r="AG551" s="111"/>
      <c r="AH551" s="112"/>
      <c r="AJ551" s="101"/>
      <c r="AL551" s="68" t="str" cm="1">
        <f t="array" aca="1" ref="AL551" ca="1">IF(N551="-","",HYPERLINK("#'DM01-AV-CH'!"&amp;RIGHT(CELL("adresse",OFFSET('DM01-AV-CH'!$G$6,N551-1,0)),LEN(CELL("adresse",OFFSET('DM01-AV-CH'!$G$6,N551-1,0)))-FIND("!",CELL("adresse",OFFSET('DM01-AV-CH'!$G$6,N551-1,0)))),"Modell"))</f>
        <v/>
      </c>
      <c r="AM551" s="96" t="str" cm="1">
        <f t="array" ref="AM551">IF($N551="-","",IF(INDEX('DM01-AV-CH'!$G$6:$G$2006,$N551)="","",INDEX('DM01-AV-CH'!$G$6:$G$2006,$N551)))</f>
        <v/>
      </c>
      <c r="AN551" s="97" t="str" cm="1">
        <f t="array" ref="AN551">IF($N551="-","",IF(INDEX('DM01-AV-CH'!$H$6:$H$2006,$N551)="","",INDEX('DM01-AV-CH'!$H$6:$H$2006,$N551)))</f>
        <v/>
      </c>
      <c r="AO551" s="98" t="str" cm="1">
        <f t="array" ref="AO551">IF($N551="-","",IF(INDEX('DM01-AV-CH'!$I$6:$I$2006,$N551)="","",INDEX('DM01-AV-CH'!$I$6:$I$2006,$N551)))</f>
        <v/>
      </c>
    </row>
    <row r="552" spans="1:41" x14ac:dyDescent="0.25">
      <c r="A552" s="201">
        <v>547</v>
      </c>
      <c r="B552" s="148" t="str" cm="1">
        <f t="array" ref="B552">IF(A552="","",INDEX(Korrelation!$E$4:$E$2004,A552))</f>
        <v>302</v>
      </c>
      <c r="C552" s="148">
        <f t="shared" si="80"/>
        <v>0</v>
      </c>
      <c r="D552" s="148">
        <f t="shared" si="81"/>
        <v>0</v>
      </c>
      <c r="E552" s="148">
        <f t="shared" si="82"/>
        <v>302</v>
      </c>
      <c r="F552" s="148" t="str">
        <f t="shared" si="83"/>
        <v/>
      </c>
      <c r="G552" s="148" t="str">
        <f t="shared" si="84"/>
        <v/>
      </c>
      <c r="H552" s="148" t="str" cm="1">
        <f t="array" ref="H552">IF(A552="","",INDEX(Korrelation!$F$4:$F$2004,A552))</f>
        <v>-</v>
      </c>
      <c r="I552" s="148">
        <f t="shared" si="85"/>
        <v>0</v>
      </c>
      <c r="J552" s="148">
        <f t="shared" si="86"/>
        <v>0</v>
      </c>
      <c r="K552" s="148" t="str">
        <f t="shared" si="87"/>
        <v/>
      </c>
      <c r="L552" s="148" t="str">
        <f t="shared" si="88"/>
        <v/>
      </c>
      <c r="M552" s="148" t="str">
        <f t="shared" si="89"/>
        <v/>
      </c>
      <c r="N552" s="148" t="str" cm="1">
        <f t="array" ref="N552">IF(A552="","",INDEX(Korrelation!$G$4:$G$2004,A552))</f>
        <v>-</v>
      </c>
      <c r="O552" s="148"/>
      <c r="P552" s="68" t="str" cm="1">
        <f t="array" aca="1" ref="P552" ca="1">IF(E552="",IF(K552="","",HYPERLINK("#DMAV_Dienste!"&amp;RIGHT(CELL("adresse",OFFSET(DMAV_Dienste!$E$6,K552-1,0)),LEN(CELL("adresse",OFFSET(DMAV_Dienste!$E$6,K552-1,0)))-FIND("!",CELL("adresse",OFFSET(DMAV_Dienste!$E$6,K552-1,0)))),"Dienst")),HYPERLINK("#DMAV_Modell!"&amp;RIGHT(CELL("adresse",OFFSET(DMAV_Modell!$G$6,E552-1,0)),LEN(CELL("adresse",OFFSET(DMAV_Modell!$G$6,E552-1,0)))-FIND("!",CELL("adresse",OFFSET(DMAV_Modell!$G$6,E552-1,0)))),"Modell"))</f>
        <v>Modell</v>
      </c>
      <c r="Q552" s="85" t="str" cm="1">
        <f t="array" ref="Q552">IF(E552="",IF(K552="","",IF(INDEX(DMAV_Dienste!$H$6:$H$2006,K552)="","",INDEX(DMAV_Dienste!$H$6:$H$2006,K552))),IF(INDEX(DMAV_Modell!$J$6:$J$2006,E552)="","",INDEX(DMAV_Modell!$J$6:$J$2006,E552)))</f>
        <v>CONSTRAINTS OF.CONSTRAINT</v>
      </c>
      <c r="R552" s="86" t="str" cm="1">
        <f t="array" ref="R552">IF(E552="",IF(K552="","",IF(INDEX(DMAV_Dienste!$G$6:$G$2006,K552)="","",INDEX(DMAV_Dienste!$G$6:$G$2006,K552))),IF(INDEX(DMAV_Modell!$I$6:$I$2006,E552)="","",INDEX(DMAV_Modell!$I$6:$I$2006,E552)))</f>
        <v>Grundstuecke</v>
      </c>
      <c r="S552" s="86" t="str" cm="1">
        <f t="array" ref="S552">IF(E552="",IF(K552="","",IF(INDEX(DMAV_Dienste!$I$6:$I$2006,K552)="","",INDEX(DMAV_Dienste!$I$6:$I$2006,K552))),IF(INDEX(DMAV_Modell!$K$6:$K$2006,E552)="","",INDEX(DMAV_Modell!$K$6:$K$2006,E552)))</f>
        <v>SelbstaendigesDauerndesRecht</v>
      </c>
      <c r="T552" s="86" t="str" cm="1">
        <f t="array" ref="T552">IF(E552="",IF(K552="","",IF(INDEX(DMAV_Dienste!$L$6:$L$2006,K552)="","",INDEX(DMAV_Dienste!$L$6:$L$2006,K552))),IF(INDEX(DMAV_Modell!$N$6:$N$2006,E552)="","",INDEX(DMAV_Modell!$N$6:$N$2006,E552)))</f>
        <v>DEFINED(@PH1@)==@PH2@</v>
      </c>
      <c r="U552" s="87" t="str" cm="1">
        <f t="array" aca="1" ref="U552" ca="1">IF(AND(F552="",L552=""),"",HYPERLINK("#"&amp;RIGHT(CELL("dateiname"),LEN(CELL("dateiname"))-FIND("]",CELL("dateiname")))&amp;"!"&amp;CELL("adresse",OFFSET($F$6,MATCH(IF(F552="",L552,F552),$E$6:$E$2000,0)-1,4)),"STRUCT"))</f>
        <v/>
      </c>
      <c r="V552" s="88" t="str" cm="1">
        <f t="array" aca="1" ref="V552" ca="1">IF(AND(G552="",M552=""),"",HYPERLINK("#"&amp;RIGHT(CELL("dateiname"),LEN(CELL("dateiname"))-FIND("]",CELL("dateiname")))&amp;"!"&amp;CELL("adresse",OFFSET($G$6,MATCH(IF(G552="",M552,G552),$E$6:$E$2000,0)-1,3)),"SUBSTRUCT"))</f>
        <v/>
      </c>
      <c r="X552" s="104"/>
      <c r="Z552" s="117"/>
      <c r="AA552" s="118"/>
      <c r="AB552" s="119"/>
      <c r="AC552" s="120"/>
      <c r="AE552" s="109"/>
      <c r="AF552" s="110"/>
      <c r="AG552" s="111"/>
      <c r="AH552" s="112"/>
      <c r="AJ552" s="101"/>
      <c r="AL552" s="68" t="str" cm="1">
        <f t="array" aca="1" ref="AL552" ca="1">IF(N552="-","",HYPERLINK("#'DM01-AV-CH'!"&amp;RIGHT(CELL("adresse",OFFSET('DM01-AV-CH'!$G$6,N552-1,0)),LEN(CELL("adresse",OFFSET('DM01-AV-CH'!$G$6,N552-1,0)))-FIND("!",CELL("adresse",OFFSET('DM01-AV-CH'!$G$6,N552-1,0)))),"Modell"))</f>
        <v/>
      </c>
      <c r="AM552" s="96" t="str" cm="1">
        <f t="array" ref="AM552">IF($N552="-","",IF(INDEX('DM01-AV-CH'!$G$6:$G$2006,$N552)="","",INDEX('DM01-AV-CH'!$G$6:$G$2006,$N552)))</f>
        <v/>
      </c>
      <c r="AN552" s="97" t="str" cm="1">
        <f t="array" ref="AN552">IF($N552="-","",IF(INDEX('DM01-AV-CH'!$H$6:$H$2006,$N552)="","",INDEX('DM01-AV-CH'!$H$6:$H$2006,$N552)))</f>
        <v/>
      </c>
      <c r="AO552" s="98" t="str" cm="1">
        <f t="array" ref="AO552">IF($N552="-","",IF(INDEX('DM01-AV-CH'!$I$6:$I$2006,$N552)="","",INDEX('DM01-AV-CH'!$I$6:$I$2006,$N552)))</f>
        <v/>
      </c>
    </row>
    <row r="553" spans="1:41" x14ac:dyDescent="0.25">
      <c r="A553" s="201">
        <v>548</v>
      </c>
      <c r="B553" s="148" t="str" cm="1">
        <f t="array" ref="B553">IF(A553="","",INDEX(Korrelation!$E$4:$E$2004,A553))</f>
        <v>303</v>
      </c>
      <c r="C553" s="148">
        <f t="shared" si="80"/>
        <v>0</v>
      </c>
      <c r="D553" s="148">
        <f t="shared" si="81"/>
        <v>0</v>
      </c>
      <c r="E553" s="148">
        <f t="shared" si="82"/>
        <v>303</v>
      </c>
      <c r="F553" s="148" t="str">
        <f t="shared" si="83"/>
        <v/>
      </c>
      <c r="G553" s="148" t="str">
        <f t="shared" si="84"/>
        <v/>
      </c>
      <c r="H553" s="148" t="str" cm="1">
        <f t="array" ref="H553">IF(A553="","",INDEX(Korrelation!$F$4:$F$2004,A553))</f>
        <v>-</v>
      </c>
      <c r="I553" s="148">
        <f t="shared" si="85"/>
        <v>0</v>
      </c>
      <c r="J553" s="148">
        <f t="shared" si="86"/>
        <v>0</v>
      </c>
      <c r="K553" s="148" t="str">
        <f t="shared" si="87"/>
        <v/>
      </c>
      <c r="L553" s="148" t="str">
        <f t="shared" si="88"/>
        <v/>
      </c>
      <c r="M553" s="148" t="str">
        <f t="shared" si="89"/>
        <v/>
      </c>
      <c r="N553" s="148" t="str" cm="1">
        <f t="array" ref="N553">IF(A553="","",INDEX(Korrelation!$G$4:$G$2004,A553))</f>
        <v>-</v>
      </c>
      <c r="O553" s="148"/>
      <c r="P553" s="68" t="str" cm="1">
        <f t="array" aca="1" ref="P553" ca="1">IF(E553="",IF(K553="","",HYPERLINK("#DMAV_Dienste!"&amp;RIGHT(CELL("adresse",OFFSET(DMAV_Dienste!$E$6,K553-1,0)),LEN(CELL("adresse",OFFSET(DMAV_Dienste!$E$6,K553-1,0)))-FIND("!",CELL("adresse",OFFSET(DMAV_Dienste!$E$6,K553-1,0)))),"Dienst")),HYPERLINK("#DMAV_Modell!"&amp;RIGHT(CELL("adresse",OFFSET(DMAV_Modell!$G$6,E553-1,0)),LEN(CELL("adresse",OFFSET(DMAV_Modell!$G$6,E553-1,0)))-FIND("!",CELL("adresse",OFFSET(DMAV_Modell!$G$6,E553-1,0)))),"Modell"))</f>
        <v>Modell</v>
      </c>
      <c r="Q553" s="85" t="str" cm="1">
        <f t="array" ref="Q553">IF(E553="",IF(K553="","",IF(INDEX(DMAV_Dienste!$H$6:$H$2006,K553)="","",INDEX(DMAV_Dienste!$H$6:$H$2006,K553))),IF(INDEX(DMAV_Modell!$J$6:$J$2006,E553)="","",INDEX(DMAV_Modell!$J$6:$J$2006,E553)))</f>
        <v>CONSTRAINTS OF.CONSTRAINT</v>
      </c>
      <c r="R553" s="86" t="str" cm="1">
        <f t="array" ref="R553">IF(E553="",IF(K553="","",IF(INDEX(DMAV_Dienste!$G$6:$G$2006,K553)="","",INDEX(DMAV_Dienste!$G$6:$G$2006,K553))),IF(INDEX(DMAV_Modell!$I$6:$I$2006,E553)="","",INDEX(DMAV_Modell!$I$6:$I$2006,E553)))</f>
        <v>Grundstuecke</v>
      </c>
      <c r="S553" s="86" t="str" cm="1">
        <f t="array" ref="S553">IF(E553="",IF(K553="","",IF(INDEX(DMAV_Dienste!$I$6:$I$2006,K553)="","",INDEX(DMAV_Dienste!$I$6:$I$2006,K553))),IF(INDEX(DMAV_Modell!$K$6:$K$2006,E553)="","",INDEX(DMAV_Modell!$K$6:$K$2006,E553)))</f>
        <v>SelbstaendigesDauerndesRecht</v>
      </c>
      <c r="T553" s="86" t="str" cm="1">
        <f t="array" ref="T553">IF(E553="",IF(K553="","",IF(INDEX(DMAV_Dienste!$L$6:$L$2006,K553)="","",INDEX(DMAV_Dienste!$L$6:$L$2006,K553))),IF(INDEX(DMAV_Modell!$N$6:$N$2006,E553)="","",INDEX(DMAV_Modell!$N$6:$N$2006,E553)))</f>
        <v>NOT(DEFINED(@PH1@)) == @PH2@</v>
      </c>
      <c r="U553" s="87" t="str" cm="1">
        <f t="array" aca="1" ref="U553" ca="1">IF(AND(F553="",L553=""),"",HYPERLINK("#"&amp;RIGHT(CELL("dateiname"),LEN(CELL("dateiname"))-FIND("]",CELL("dateiname")))&amp;"!"&amp;CELL("adresse",OFFSET($F$6,MATCH(IF(F553="",L553,F553),$E$6:$E$2000,0)-1,4)),"STRUCT"))</f>
        <v/>
      </c>
      <c r="V553" s="88" t="str" cm="1">
        <f t="array" aca="1" ref="V553" ca="1">IF(AND(G553="",M553=""),"",HYPERLINK("#"&amp;RIGHT(CELL("dateiname"),LEN(CELL("dateiname"))-FIND("]",CELL("dateiname")))&amp;"!"&amp;CELL("adresse",OFFSET($G$6,MATCH(IF(G553="",M553,G553),$E$6:$E$2000,0)-1,3)),"SUBSTRUCT"))</f>
        <v/>
      </c>
      <c r="X553" s="104"/>
      <c r="Z553" s="117"/>
      <c r="AA553" s="118"/>
      <c r="AB553" s="119"/>
      <c r="AC553" s="120"/>
      <c r="AE553" s="109"/>
      <c r="AF553" s="110"/>
      <c r="AG553" s="111"/>
      <c r="AH553" s="112"/>
      <c r="AJ553" s="101"/>
      <c r="AL553" s="68" t="str" cm="1">
        <f t="array" aca="1" ref="AL553" ca="1">IF(N553="-","",HYPERLINK("#'DM01-AV-CH'!"&amp;RIGHT(CELL("adresse",OFFSET('DM01-AV-CH'!$G$6,N553-1,0)),LEN(CELL("adresse",OFFSET('DM01-AV-CH'!$G$6,N553-1,0)))-FIND("!",CELL("adresse",OFFSET('DM01-AV-CH'!$G$6,N553-1,0)))),"Modell"))</f>
        <v/>
      </c>
      <c r="AM553" s="96" t="str" cm="1">
        <f t="array" ref="AM553">IF($N553="-","",IF(INDEX('DM01-AV-CH'!$G$6:$G$2006,$N553)="","",INDEX('DM01-AV-CH'!$G$6:$G$2006,$N553)))</f>
        <v/>
      </c>
      <c r="AN553" s="97" t="str" cm="1">
        <f t="array" ref="AN553">IF($N553="-","",IF(INDEX('DM01-AV-CH'!$H$6:$H$2006,$N553)="","",INDEX('DM01-AV-CH'!$H$6:$H$2006,$N553)))</f>
        <v/>
      </c>
      <c r="AO553" s="98" t="str" cm="1">
        <f t="array" ref="AO553">IF($N553="-","",IF(INDEX('DM01-AV-CH'!$I$6:$I$2006,$N553)="","",INDEX('DM01-AV-CH'!$I$6:$I$2006,$N553)))</f>
        <v/>
      </c>
    </row>
    <row r="554" spans="1:41" x14ac:dyDescent="0.25">
      <c r="A554" s="201">
        <v>549</v>
      </c>
      <c r="B554" s="148" t="str" cm="1">
        <f t="array" ref="B554">IF(A554="","",INDEX(Korrelation!$E$4:$E$2004,A554))</f>
        <v>304</v>
      </c>
      <c r="C554" s="148">
        <f t="shared" si="80"/>
        <v>0</v>
      </c>
      <c r="D554" s="148">
        <f t="shared" si="81"/>
        <v>0</v>
      </c>
      <c r="E554" s="148">
        <f t="shared" si="82"/>
        <v>304</v>
      </c>
      <c r="F554" s="148" t="str">
        <f t="shared" si="83"/>
        <v/>
      </c>
      <c r="G554" s="148" t="str">
        <f t="shared" si="84"/>
        <v/>
      </c>
      <c r="H554" s="148" t="str" cm="1">
        <f t="array" ref="H554">IF(A554="","",INDEX(Korrelation!$F$4:$F$2004,A554))</f>
        <v>-</v>
      </c>
      <c r="I554" s="148">
        <f t="shared" si="85"/>
        <v>0</v>
      </c>
      <c r="J554" s="148">
        <f t="shared" si="86"/>
        <v>0</v>
      </c>
      <c r="K554" s="148" t="str">
        <f t="shared" si="87"/>
        <v/>
      </c>
      <c r="L554" s="148" t="str">
        <f t="shared" si="88"/>
        <v/>
      </c>
      <c r="M554" s="148" t="str">
        <f t="shared" si="89"/>
        <v/>
      </c>
      <c r="N554" s="148" t="str" cm="1">
        <f t="array" ref="N554">IF(A554="","",INDEX(Korrelation!$G$4:$G$2004,A554))</f>
        <v>-</v>
      </c>
      <c r="O554" s="148"/>
      <c r="P554" s="68" t="str" cm="1">
        <f t="array" aca="1" ref="P554" ca="1">IF(E554="",IF(K554="","",HYPERLINK("#DMAV_Dienste!"&amp;RIGHT(CELL("adresse",OFFSET(DMAV_Dienste!$E$6,K554-1,0)),LEN(CELL("adresse",OFFSET(DMAV_Dienste!$E$6,K554-1,0)))-FIND("!",CELL("adresse",OFFSET(DMAV_Dienste!$E$6,K554-1,0)))),"Dienst")),HYPERLINK("#DMAV_Modell!"&amp;RIGHT(CELL("adresse",OFFSET(DMAV_Modell!$G$6,E554-1,0)),LEN(CELL("adresse",OFFSET(DMAV_Modell!$G$6,E554-1,0)))-FIND("!",CELL("adresse",OFFSET(DMAV_Modell!$G$6,E554-1,0)))),"Modell"))</f>
        <v>Modell</v>
      </c>
      <c r="Q554" s="85" t="str" cm="1">
        <f t="array" ref="Q554">IF(E554="",IF(K554="","",IF(INDEX(DMAV_Dienste!$H$6:$H$2006,K554)="","",INDEX(DMAV_Dienste!$H$6:$H$2006,K554))),IF(INDEX(DMAV_Modell!$J$6:$J$2006,E554)="","",INDEX(DMAV_Modell!$J$6:$J$2006,E554)))</f>
        <v>VIEW</v>
      </c>
      <c r="R554" s="86" t="str" cm="1">
        <f t="array" ref="R554">IF(E554="",IF(K554="","",IF(INDEX(DMAV_Dienste!$G$6:$G$2006,K554)="","",INDEX(DMAV_Dienste!$G$6:$G$2006,K554))),IF(INDEX(DMAV_Modell!$I$6:$I$2006,E554)="","",INDEX(DMAV_Modell!$I$6:$I$2006,E554)))</f>
        <v>Grundstuecke</v>
      </c>
      <c r="S554" s="86" t="str" cm="1">
        <f t="array" ref="S554">IF(E554="",IF(K554="","",IF(INDEX(DMAV_Dienste!$I$6:$I$2006,K554)="","",INDEX(DMAV_Dienste!$I$6:$I$2006,K554))),IF(INDEX(DMAV_Modell!$K$6:$K$2006,E554)="","",INDEX(DMAV_Modell!$K$6:$K$2006,E554)))</f>
        <v>SelbstaendigesDauerndesRecht_Gueltig</v>
      </c>
      <c r="T554" s="86" t="str" cm="1">
        <f t="array" ref="T554">IF(E554="",IF(K554="","",IF(INDEX(DMAV_Dienste!$L$6:$L$2006,K554)="","",INDEX(DMAV_Dienste!$L$6:$L$2006,K554))),IF(INDEX(DMAV_Modell!$N$6:$N$2006,E554)="","",INDEX(DMAV_Modell!$N$6:$N$2006,E554)))</f>
        <v>PROJECTION OF</v>
      </c>
      <c r="U554" s="87" t="str" cm="1">
        <f t="array" aca="1" ref="U554" ca="1">IF(AND(F554="",L554=""),"",HYPERLINK("#"&amp;RIGHT(CELL("dateiname"),LEN(CELL("dateiname"))-FIND("]",CELL("dateiname")))&amp;"!"&amp;CELL("adresse",OFFSET($F$6,MATCH(IF(F554="",L554,F554),$E$6:$E$2000,0)-1,4)),"STRUCT"))</f>
        <v/>
      </c>
      <c r="V554" s="88" t="str" cm="1">
        <f t="array" aca="1" ref="V554" ca="1">IF(AND(G554="",M554=""),"",HYPERLINK("#"&amp;RIGHT(CELL("dateiname"),LEN(CELL("dateiname"))-FIND("]",CELL("dateiname")))&amp;"!"&amp;CELL("adresse",OFFSET($G$6,MATCH(IF(G554="",M554,G554),$E$6:$E$2000,0)-1,3)),"SUBSTRUCT"))</f>
        <v/>
      </c>
      <c r="X554" s="104"/>
      <c r="Z554" s="117"/>
      <c r="AA554" s="118"/>
      <c r="AB554" s="119"/>
      <c r="AC554" s="120"/>
      <c r="AE554" s="109"/>
      <c r="AF554" s="110"/>
      <c r="AG554" s="111"/>
      <c r="AH554" s="112"/>
      <c r="AJ554" s="101"/>
      <c r="AL554" s="68" t="str" cm="1">
        <f t="array" aca="1" ref="AL554" ca="1">IF(N554="-","",HYPERLINK("#'DM01-AV-CH'!"&amp;RIGHT(CELL("adresse",OFFSET('DM01-AV-CH'!$G$6,N554-1,0)),LEN(CELL("adresse",OFFSET('DM01-AV-CH'!$G$6,N554-1,0)))-FIND("!",CELL("adresse",OFFSET('DM01-AV-CH'!$G$6,N554-1,0)))),"Modell"))</f>
        <v/>
      </c>
      <c r="AM554" s="96" t="str" cm="1">
        <f t="array" ref="AM554">IF($N554="-","",IF(INDEX('DM01-AV-CH'!$G$6:$G$2006,$N554)="","",INDEX('DM01-AV-CH'!$G$6:$G$2006,$N554)))</f>
        <v/>
      </c>
      <c r="AN554" s="97" t="str" cm="1">
        <f t="array" ref="AN554">IF($N554="-","",IF(INDEX('DM01-AV-CH'!$H$6:$H$2006,$N554)="","",INDEX('DM01-AV-CH'!$H$6:$H$2006,$N554)))</f>
        <v/>
      </c>
      <c r="AO554" s="98" t="str" cm="1">
        <f t="array" ref="AO554">IF($N554="-","",IF(INDEX('DM01-AV-CH'!$I$6:$I$2006,$N554)="","",INDEX('DM01-AV-CH'!$I$6:$I$2006,$N554)))</f>
        <v/>
      </c>
    </row>
    <row r="555" spans="1:41" x14ac:dyDescent="0.25">
      <c r="A555" s="201">
        <v>550</v>
      </c>
      <c r="B555" s="148" t="str" cm="1">
        <f t="array" ref="B555">IF(A555="","",INDEX(Korrelation!$E$4:$E$2004,A555))</f>
        <v>305</v>
      </c>
      <c r="C555" s="148">
        <f t="shared" si="80"/>
        <v>0</v>
      </c>
      <c r="D555" s="148">
        <f t="shared" si="81"/>
        <v>0</v>
      </c>
      <c r="E555" s="148">
        <f t="shared" si="82"/>
        <v>305</v>
      </c>
      <c r="F555" s="148" t="str">
        <f t="shared" si="83"/>
        <v/>
      </c>
      <c r="G555" s="148" t="str">
        <f t="shared" si="84"/>
        <v/>
      </c>
      <c r="H555" s="148" t="str" cm="1">
        <f t="array" ref="H555">IF(A555="","",INDEX(Korrelation!$F$4:$F$2004,A555))</f>
        <v>-</v>
      </c>
      <c r="I555" s="148">
        <f t="shared" si="85"/>
        <v>0</v>
      </c>
      <c r="J555" s="148">
        <f t="shared" si="86"/>
        <v>0</v>
      </c>
      <c r="K555" s="148" t="str">
        <f t="shared" si="87"/>
        <v/>
      </c>
      <c r="L555" s="148" t="str">
        <f t="shared" si="88"/>
        <v/>
      </c>
      <c r="M555" s="148" t="str">
        <f t="shared" si="89"/>
        <v/>
      </c>
      <c r="N555" s="148" t="str" cm="1">
        <f t="array" ref="N555">IF(A555="","",INDEX(Korrelation!$G$4:$G$2004,A555))</f>
        <v>-</v>
      </c>
      <c r="O555" s="148"/>
      <c r="P555" s="68" t="str" cm="1">
        <f t="array" aca="1" ref="P555" ca="1">IF(E555="",IF(K555="","",HYPERLINK("#DMAV_Dienste!"&amp;RIGHT(CELL("adresse",OFFSET(DMAV_Dienste!$E$6,K555-1,0)),LEN(CELL("adresse",OFFSET(DMAV_Dienste!$E$6,K555-1,0)))-FIND("!",CELL("adresse",OFFSET(DMAV_Dienste!$E$6,K555-1,0)))),"Dienst")),HYPERLINK("#DMAV_Modell!"&amp;RIGHT(CELL("adresse",OFFSET(DMAV_Modell!$G$6,E555-1,0)),LEN(CELL("adresse",OFFSET(DMAV_Modell!$G$6,E555-1,0)))-FIND("!",CELL("adresse",OFFSET(DMAV_Modell!$G$6,E555-1,0)))),"Modell"))</f>
        <v>Modell</v>
      </c>
      <c r="Q555" s="85" t="str" cm="1">
        <f t="array" ref="Q555">IF(E555="",IF(K555="","",IF(INDEX(DMAV_Dienste!$H$6:$H$2006,K555)="","",INDEX(DMAV_Dienste!$H$6:$H$2006,K555))),IF(INDEX(DMAV_Modell!$J$6:$J$2006,E555)="","",INDEX(DMAV_Modell!$J$6:$J$2006,E555)))</f>
        <v>VIEW</v>
      </c>
      <c r="R555" s="86" t="str" cm="1">
        <f t="array" ref="R555">IF(E555="",IF(K555="","",IF(INDEX(DMAV_Dienste!$G$6:$G$2006,K555)="","",INDEX(DMAV_Dienste!$G$6:$G$2006,K555))),IF(INDEX(DMAV_Modell!$I$6:$I$2006,E555)="","",INDEX(DMAV_Modell!$I$6:$I$2006,E555)))</f>
        <v>Grundstuecke</v>
      </c>
      <c r="S555" s="86" t="str" cm="1">
        <f t="array" ref="S555">IF(E555="",IF(K555="","",IF(INDEX(DMAV_Dienste!$I$6:$I$2006,K555)="","",INDEX(DMAV_Dienste!$I$6:$I$2006,K555))),IF(INDEX(DMAV_Modell!$K$6:$K$2006,E555)="","",INDEX(DMAV_Modell!$K$6:$K$2006,E555)))</f>
        <v>SelbstaendigesDauerndesRecht_Gueltig</v>
      </c>
      <c r="T555" s="86" t="str" cm="1">
        <f t="array" ref="T555">IF(E555="",IF(K555="","",IF(INDEX(DMAV_Dienste!$L$6:$L$2006,K555)="","",INDEX(DMAV_Dienste!$L$6:$L$2006,K555))),IF(INDEX(DMAV_Modell!$N$6:$N$2006,E555)="","",INDEX(DMAV_Modell!$N$6:$N$2006,E555)))</f>
        <v>WHERE DEFINED(@PH1@) AND DEFINED(@PH2@) AND (NOT(DEFINED(@PH3@)) OR NOT(DEFINED(@PH4@)))</v>
      </c>
      <c r="U555" s="87" t="str" cm="1">
        <f t="array" aca="1" ref="U555" ca="1">IF(AND(F555="",L555=""),"",HYPERLINK("#"&amp;RIGHT(CELL("dateiname"),LEN(CELL("dateiname"))-FIND("]",CELL("dateiname")))&amp;"!"&amp;CELL("adresse",OFFSET($F$6,MATCH(IF(F555="",L555,F555),$E$6:$E$2000,0)-1,4)),"STRUCT"))</f>
        <v/>
      </c>
      <c r="V555" s="88" t="str" cm="1">
        <f t="array" aca="1" ref="V555" ca="1">IF(AND(G555="",M555=""),"",HYPERLINK("#"&amp;RIGHT(CELL("dateiname"),LEN(CELL("dateiname"))-FIND("]",CELL("dateiname")))&amp;"!"&amp;CELL("adresse",OFFSET($G$6,MATCH(IF(G555="",M555,G555),$E$6:$E$2000,0)-1,3)),"SUBSTRUCT"))</f>
        <v/>
      </c>
      <c r="X555" s="104"/>
      <c r="Z555" s="117"/>
      <c r="AA555" s="118"/>
      <c r="AB555" s="119"/>
      <c r="AC555" s="120"/>
      <c r="AE555" s="109"/>
      <c r="AF555" s="110"/>
      <c r="AG555" s="111"/>
      <c r="AH555" s="112"/>
      <c r="AJ555" s="101"/>
      <c r="AL555" s="68" t="str" cm="1">
        <f t="array" aca="1" ref="AL555" ca="1">IF(N555="-","",HYPERLINK("#'DM01-AV-CH'!"&amp;RIGHT(CELL("adresse",OFFSET('DM01-AV-CH'!$G$6,N555-1,0)),LEN(CELL("adresse",OFFSET('DM01-AV-CH'!$G$6,N555-1,0)))-FIND("!",CELL("adresse",OFFSET('DM01-AV-CH'!$G$6,N555-1,0)))),"Modell"))</f>
        <v/>
      </c>
      <c r="AM555" s="96" t="str" cm="1">
        <f t="array" ref="AM555">IF($N555="-","",IF(INDEX('DM01-AV-CH'!$G$6:$G$2006,$N555)="","",INDEX('DM01-AV-CH'!$G$6:$G$2006,$N555)))</f>
        <v/>
      </c>
      <c r="AN555" s="97" t="str" cm="1">
        <f t="array" ref="AN555">IF($N555="-","",IF(INDEX('DM01-AV-CH'!$H$6:$H$2006,$N555)="","",INDEX('DM01-AV-CH'!$H$6:$H$2006,$N555)))</f>
        <v/>
      </c>
      <c r="AO555" s="98" t="str" cm="1">
        <f t="array" ref="AO555">IF($N555="-","",IF(INDEX('DM01-AV-CH'!$I$6:$I$2006,$N555)="","",INDEX('DM01-AV-CH'!$I$6:$I$2006,$N555)))</f>
        <v/>
      </c>
    </row>
    <row r="556" spans="1:41" x14ac:dyDescent="0.25">
      <c r="A556" s="201">
        <v>551</v>
      </c>
      <c r="B556" s="148" t="str" cm="1">
        <f t="array" ref="B556">IF(A556="","",INDEX(Korrelation!$E$4:$E$2004,A556))</f>
        <v>306</v>
      </c>
      <c r="C556" s="148">
        <f t="shared" si="80"/>
        <v>0</v>
      </c>
      <c r="D556" s="148">
        <f t="shared" si="81"/>
        <v>0</v>
      </c>
      <c r="E556" s="148">
        <f t="shared" si="82"/>
        <v>306</v>
      </c>
      <c r="F556" s="148" t="str">
        <f t="shared" si="83"/>
        <v/>
      </c>
      <c r="G556" s="148" t="str">
        <f t="shared" si="84"/>
        <v/>
      </c>
      <c r="H556" s="148" t="str" cm="1">
        <f t="array" ref="H556">IF(A556="","",INDEX(Korrelation!$F$4:$F$2004,A556))</f>
        <v>-</v>
      </c>
      <c r="I556" s="148">
        <f t="shared" si="85"/>
        <v>0</v>
      </c>
      <c r="J556" s="148">
        <f t="shared" si="86"/>
        <v>0</v>
      </c>
      <c r="K556" s="148" t="str">
        <f t="shared" si="87"/>
        <v/>
      </c>
      <c r="L556" s="148" t="str">
        <f t="shared" si="88"/>
        <v/>
      </c>
      <c r="M556" s="148" t="str">
        <f t="shared" si="89"/>
        <v/>
      </c>
      <c r="N556" s="148" t="str" cm="1">
        <f t="array" ref="N556">IF(A556="","",INDEX(Korrelation!$G$4:$G$2004,A556))</f>
        <v>-</v>
      </c>
      <c r="O556" s="148"/>
      <c r="P556" s="68" t="str" cm="1">
        <f t="array" aca="1" ref="P556" ca="1">IF(E556="",IF(K556="","",HYPERLINK("#DMAV_Dienste!"&amp;RIGHT(CELL("adresse",OFFSET(DMAV_Dienste!$E$6,K556-1,0)),LEN(CELL("adresse",OFFSET(DMAV_Dienste!$E$6,K556-1,0)))-FIND("!",CELL("adresse",OFFSET(DMAV_Dienste!$E$6,K556-1,0)))),"Dienst")),HYPERLINK("#DMAV_Modell!"&amp;RIGHT(CELL("adresse",OFFSET(DMAV_Modell!$G$6,E556-1,0)),LEN(CELL("adresse",OFFSET(DMAV_Modell!$G$6,E556-1,0)))-FIND("!",CELL("adresse",OFFSET(DMAV_Modell!$G$6,E556-1,0)))),"Modell"))</f>
        <v>Modell</v>
      </c>
      <c r="Q556" s="85" t="str" cm="1">
        <f t="array" ref="Q556">IF(E556="",IF(K556="","",IF(INDEX(DMAV_Dienste!$H$6:$H$2006,K556)="","",INDEX(DMAV_Dienste!$H$6:$H$2006,K556))),IF(INDEX(DMAV_Modell!$J$6:$J$2006,E556)="","",INDEX(DMAV_Modell!$J$6:$J$2006,E556)))</f>
        <v>VIEW</v>
      </c>
      <c r="R556" s="86" t="str" cm="1">
        <f t="array" ref="R556">IF(E556="",IF(K556="","",IF(INDEX(DMAV_Dienste!$G$6:$G$2006,K556)="","",INDEX(DMAV_Dienste!$G$6:$G$2006,K556))),IF(INDEX(DMAV_Modell!$I$6:$I$2006,E556)="","",INDEX(DMAV_Modell!$I$6:$I$2006,E556)))</f>
        <v>Grundstuecke</v>
      </c>
      <c r="S556" s="86" t="str" cm="1">
        <f t="array" ref="S556">IF(E556="",IF(K556="","",IF(INDEX(DMAV_Dienste!$I$6:$I$2006,K556)="","",INDEX(DMAV_Dienste!$I$6:$I$2006,K556))),IF(INDEX(DMAV_Modell!$K$6:$K$2006,E556)="","",INDEX(DMAV_Modell!$K$6:$K$2006,E556)))</f>
        <v>SelbstaendigesDauerndesRecht_Gueltig</v>
      </c>
      <c r="T556" s="86" t="str" cm="1">
        <f t="array" ref="T556">IF(E556="",IF(K556="","",IF(INDEX(DMAV_Dienste!$L$6:$L$2006,K556)="","",INDEX(DMAV_Dienste!$L$6:$L$2006,K556))),IF(INDEX(DMAV_Modell!$N$6:$N$2006,E556)="","",INDEX(DMAV_Modell!$N$6:$N$2006,E556)))</f>
        <v>= ALL OF</v>
      </c>
      <c r="U556" s="87" t="str" cm="1">
        <f t="array" aca="1" ref="U556" ca="1">IF(AND(F556="",L556=""),"",HYPERLINK("#"&amp;RIGHT(CELL("dateiname"),LEN(CELL("dateiname"))-FIND("]",CELL("dateiname")))&amp;"!"&amp;CELL("adresse",OFFSET($F$6,MATCH(IF(F556="",L556,F556),$E$6:$E$2000,0)-1,4)),"STRUCT"))</f>
        <v/>
      </c>
      <c r="V556" s="88" t="str" cm="1">
        <f t="array" aca="1" ref="V556" ca="1">IF(AND(G556="",M556=""),"",HYPERLINK("#"&amp;RIGHT(CELL("dateiname"),LEN(CELL("dateiname"))-FIND("]",CELL("dateiname")))&amp;"!"&amp;CELL("adresse",OFFSET($G$6,MATCH(IF(G556="",M556,G556),$E$6:$E$2000,0)-1,3)),"SUBSTRUCT"))</f>
        <v/>
      </c>
      <c r="X556" s="104"/>
      <c r="Z556" s="117"/>
      <c r="AA556" s="118"/>
      <c r="AB556" s="119"/>
      <c r="AC556" s="120"/>
      <c r="AE556" s="109"/>
      <c r="AF556" s="110"/>
      <c r="AG556" s="111"/>
      <c r="AH556" s="112"/>
      <c r="AJ556" s="101"/>
      <c r="AL556" s="68" t="str" cm="1">
        <f t="array" aca="1" ref="AL556" ca="1">IF(N556="-","",HYPERLINK("#'DM01-AV-CH'!"&amp;RIGHT(CELL("adresse",OFFSET('DM01-AV-CH'!$G$6,N556-1,0)),LEN(CELL("adresse",OFFSET('DM01-AV-CH'!$G$6,N556-1,0)))-FIND("!",CELL("adresse",OFFSET('DM01-AV-CH'!$G$6,N556-1,0)))),"Modell"))</f>
        <v/>
      </c>
      <c r="AM556" s="96" t="str" cm="1">
        <f t="array" ref="AM556">IF($N556="-","",IF(INDEX('DM01-AV-CH'!$G$6:$G$2006,$N556)="","",INDEX('DM01-AV-CH'!$G$6:$G$2006,$N556)))</f>
        <v/>
      </c>
      <c r="AN556" s="97" t="str" cm="1">
        <f t="array" ref="AN556">IF($N556="-","",IF(INDEX('DM01-AV-CH'!$H$6:$H$2006,$N556)="","",INDEX('DM01-AV-CH'!$H$6:$H$2006,$N556)))</f>
        <v/>
      </c>
      <c r="AO556" s="98" t="str" cm="1">
        <f t="array" ref="AO556">IF($N556="-","",IF(INDEX('DM01-AV-CH'!$I$6:$I$2006,$N556)="","",INDEX('DM01-AV-CH'!$I$6:$I$2006,$N556)))</f>
        <v/>
      </c>
    </row>
    <row r="557" spans="1:41" x14ac:dyDescent="0.25">
      <c r="A557" s="201">
        <v>552</v>
      </c>
      <c r="B557" s="148" t="str" cm="1">
        <f t="array" ref="B557">IF(A557="","",INDEX(Korrelation!$E$4:$E$2004,A557))</f>
        <v>307</v>
      </c>
      <c r="C557" s="148">
        <f t="shared" si="80"/>
        <v>0</v>
      </c>
      <c r="D557" s="148">
        <f t="shared" si="81"/>
        <v>0</v>
      </c>
      <c r="E557" s="148">
        <f t="shared" si="82"/>
        <v>307</v>
      </c>
      <c r="F557" s="148" t="str">
        <f t="shared" si="83"/>
        <v/>
      </c>
      <c r="G557" s="148" t="str">
        <f t="shared" si="84"/>
        <v/>
      </c>
      <c r="H557" s="148" t="str" cm="1">
        <f t="array" ref="H557">IF(A557="","",INDEX(Korrelation!$F$4:$F$2004,A557))</f>
        <v>-</v>
      </c>
      <c r="I557" s="148">
        <f t="shared" si="85"/>
        <v>0</v>
      </c>
      <c r="J557" s="148">
        <f t="shared" si="86"/>
        <v>0</v>
      </c>
      <c r="K557" s="148" t="str">
        <f t="shared" si="87"/>
        <v/>
      </c>
      <c r="L557" s="148" t="str">
        <f t="shared" si="88"/>
        <v/>
      </c>
      <c r="M557" s="148" t="str">
        <f t="shared" si="89"/>
        <v/>
      </c>
      <c r="N557" s="148" t="str" cm="1">
        <f t="array" ref="N557">IF(A557="","",INDEX(Korrelation!$G$4:$G$2004,A557))</f>
        <v>-</v>
      </c>
      <c r="O557" s="148"/>
      <c r="P557" s="68" t="str" cm="1">
        <f t="array" aca="1" ref="P557" ca="1">IF(E557="",IF(K557="","",HYPERLINK("#DMAV_Dienste!"&amp;RIGHT(CELL("adresse",OFFSET(DMAV_Dienste!$E$6,K557-1,0)),LEN(CELL("adresse",OFFSET(DMAV_Dienste!$E$6,K557-1,0)))-FIND("!",CELL("adresse",OFFSET(DMAV_Dienste!$E$6,K557-1,0)))),"Dienst")),HYPERLINK("#DMAV_Modell!"&amp;RIGHT(CELL("adresse",OFFSET(DMAV_Modell!$G$6,E557-1,0)),LEN(CELL("adresse",OFFSET(DMAV_Modell!$G$6,E557-1,0)))-FIND("!",CELL("adresse",OFFSET(DMAV_Modell!$G$6,E557-1,0)))),"Modell"))</f>
        <v>Modell</v>
      </c>
      <c r="Q557" s="85" t="str" cm="1">
        <f t="array" ref="Q557">IF(E557="",IF(K557="","",IF(INDEX(DMAV_Dienste!$H$6:$H$2006,K557)="","",INDEX(DMAV_Dienste!$H$6:$H$2006,K557))),IF(INDEX(DMAV_Modell!$J$6:$J$2006,E557)="","",INDEX(DMAV_Modell!$J$6:$J$2006,E557)))</f>
        <v>COMMENT</v>
      </c>
      <c r="R557" s="86" t="str" cm="1">
        <f t="array" ref="R557">IF(E557="",IF(K557="","",IF(INDEX(DMAV_Dienste!$G$6:$G$2006,K557)="","",INDEX(DMAV_Dienste!$G$6:$G$2006,K557))),IF(INDEX(DMAV_Modell!$I$6:$I$2006,E557)="","",INDEX(DMAV_Modell!$I$6:$I$2006,E557)))</f>
        <v>Grundstuecke</v>
      </c>
      <c r="S557" s="86" t="str" cm="1">
        <f t="array" ref="S557">IF(E557="",IF(K557="","",IF(INDEX(DMAV_Dienste!$I$6:$I$2006,K557)="","",INDEX(DMAV_Dienste!$I$6:$I$2006,K557))),IF(INDEX(DMAV_Modell!$K$6:$K$2006,E557)="","",INDEX(DMAV_Modell!$K$6:$K$2006,E557)))</f>
        <v/>
      </c>
      <c r="T557" s="86" t="str" cm="1">
        <f t="array" ref="T557">IF(E557="",IF(K557="","",IF(INDEX(DMAV_Dienste!$L$6:$L$2006,K557)="","",INDEX(DMAV_Dienste!$L$6:$L$2006,K557))),IF(INDEX(DMAV_Modell!$N$6:$N$2006,E557)="","",INDEX(DMAV_Modell!$N$6:$N$2006,E557)))</f>
        <v/>
      </c>
      <c r="U557" s="87" t="str" cm="1">
        <f t="array" aca="1" ref="U557" ca="1">IF(AND(F557="",L557=""),"",HYPERLINK("#"&amp;RIGHT(CELL("dateiname"),LEN(CELL("dateiname"))-FIND("]",CELL("dateiname")))&amp;"!"&amp;CELL("adresse",OFFSET($F$6,MATCH(IF(F557="",L557,F557),$E$6:$E$2000,0)-1,4)),"STRUCT"))</f>
        <v/>
      </c>
      <c r="V557" s="88" t="str" cm="1">
        <f t="array" aca="1" ref="V557" ca="1">IF(AND(G557="",M557=""),"",HYPERLINK("#"&amp;RIGHT(CELL("dateiname"),LEN(CELL("dateiname"))-FIND("]",CELL("dateiname")))&amp;"!"&amp;CELL("adresse",OFFSET($G$6,MATCH(IF(G557="",M557,G557),$E$6:$E$2000,0)-1,3)),"SUBSTRUCT"))</f>
        <v/>
      </c>
      <c r="X557" s="104"/>
      <c r="Z557" s="117"/>
      <c r="AA557" s="118"/>
      <c r="AB557" s="119"/>
      <c r="AC557" s="120"/>
      <c r="AE557" s="109"/>
      <c r="AF557" s="110"/>
      <c r="AG557" s="111"/>
      <c r="AH557" s="112"/>
      <c r="AJ557" s="101"/>
      <c r="AL557" s="68" t="str" cm="1">
        <f t="array" aca="1" ref="AL557" ca="1">IF(N557="-","",HYPERLINK("#'DM01-AV-CH'!"&amp;RIGHT(CELL("adresse",OFFSET('DM01-AV-CH'!$G$6,N557-1,0)),LEN(CELL("adresse",OFFSET('DM01-AV-CH'!$G$6,N557-1,0)))-FIND("!",CELL("adresse",OFFSET('DM01-AV-CH'!$G$6,N557-1,0)))),"Modell"))</f>
        <v/>
      </c>
      <c r="AM557" s="96" t="str" cm="1">
        <f t="array" ref="AM557">IF($N557="-","",IF(INDEX('DM01-AV-CH'!$G$6:$G$2006,$N557)="","",INDEX('DM01-AV-CH'!$G$6:$G$2006,$N557)))</f>
        <v/>
      </c>
      <c r="AN557" s="97" t="str" cm="1">
        <f t="array" ref="AN557">IF($N557="-","",IF(INDEX('DM01-AV-CH'!$H$6:$H$2006,$N557)="","",INDEX('DM01-AV-CH'!$H$6:$H$2006,$N557)))</f>
        <v/>
      </c>
      <c r="AO557" s="98" t="str" cm="1">
        <f t="array" ref="AO557">IF($N557="-","",IF(INDEX('DM01-AV-CH'!$I$6:$I$2006,$N557)="","",INDEX('DM01-AV-CH'!$I$6:$I$2006,$N557)))</f>
        <v/>
      </c>
    </row>
    <row r="558" spans="1:41" x14ac:dyDescent="0.25">
      <c r="A558" s="201">
        <v>553</v>
      </c>
      <c r="B558" s="148" t="str" cm="1">
        <f t="array" ref="B558">IF(A558="","",INDEX(Korrelation!$E$4:$E$2004,A558))</f>
        <v>-</v>
      </c>
      <c r="C558" s="148">
        <f t="shared" si="80"/>
        <v>0</v>
      </c>
      <c r="D558" s="148">
        <f t="shared" si="81"/>
        <v>0</v>
      </c>
      <c r="E558" s="148" t="str">
        <f t="shared" si="82"/>
        <v/>
      </c>
      <c r="F558" s="148" t="str">
        <f t="shared" si="83"/>
        <v/>
      </c>
      <c r="G558" s="148" t="str">
        <f t="shared" si="84"/>
        <v/>
      </c>
      <c r="H558" s="148" t="str" cm="1">
        <f t="array" ref="H558">IF(A558="","",INDEX(Korrelation!$F$4:$F$2004,A558))</f>
        <v>-</v>
      </c>
      <c r="I558" s="148">
        <f t="shared" si="85"/>
        <v>0</v>
      </c>
      <c r="J558" s="148">
        <f t="shared" si="86"/>
        <v>0</v>
      </c>
      <c r="K558" s="148" t="str">
        <f t="shared" si="87"/>
        <v/>
      </c>
      <c r="L558" s="148" t="str">
        <f t="shared" si="88"/>
        <v/>
      </c>
      <c r="M558" s="148" t="str">
        <f t="shared" si="89"/>
        <v/>
      </c>
      <c r="N558" s="148" cm="1">
        <f t="array" ref="N558">IF(A558="","",INDEX(Korrelation!$G$4:$G$2004,A558))</f>
        <v>493</v>
      </c>
      <c r="O558" s="148"/>
      <c r="P558" s="68" t="str" cm="1">
        <f t="array" aca="1" ref="P558" ca="1">IF(E558="",IF(K558="","",HYPERLINK("#DMAV_Dienste!"&amp;RIGHT(CELL("adresse",OFFSET(DMAV_Dienste!$E$6,K558-1,0)),LEN(CELL("adresse",OFFSET(DMAV_Dienste!$E$6,K558-1,0)))-FIND("!",CELL("adresse",OFFSET(DMAV_Dienste!$E$6,K558-1,0)))),"Dienst")),HYPERLINK("#DMAV_Modell!"&amp;RIGHT(CELL("adresse",OFFSET(DMAV_Modell!$G$6,E558-1,0)),LEN(CELL("adresse",OFFSET(DMAV_Modell!$G$6,E558-1,0)))-FIND("!",CELL("adresse",OFFSET(DMAV_Modell!$G$6,E558-1,0)))),"Modell"))</f>
        <v/>
      </c>
      <c r="Q558" s="85" t="str" cm="1">
        <f t="array" ref="Q558">IF(E558="",IF(K558="","",IF(INDEX(DMAV_Dienste!$H$6:$H$2006,K558)="","",INDEX(DMAV_Dienste!$H$6:$H$2006,K558))),IF(INDEX(DMAV_Modell!$J$6:$J$2006,E558)="","",INDEX(DMAV_Modell!$J$6:$J$2006,E558)))</f>
        <v/>
      </c>
      <c r="R558" s="86" t="str" cm="1">
        <f t="array" ref="R558">IF(E558="",IF(K558="","",IF(INDEX(DMAV_Dienste!$G$6:$G$2006,K558)="","",INDEX(DMAV_Dienste!$G$6:$G$2006,K558))),IF(INDEX(DMAV_Modell!$I$6:$I$2006,E558)="","",INDEX(DMAV_Modell!$I$6:$I$2006,E558)))</f>
        <v/>
      </c>
      <c r="S558" s="86" t="str" cm="1">
        <f t="array" ref="S558">IF(E558="",IF(K558="","",IF(INDEX(DMAV_Dienste!$I$6:$I$2006,K558)="","",INDEX(DMAV_Dienste!$I$6:$I$2006,K558))),IF(INDEX(DMAV_Modell!$K$6:$K$2006,E558)="","",INDEX(DMAV_Modell!$K$6:$K$2006,E558)))</f>
        <v/>
      </c>
      <c r="T558" s="86" t="str" cm="1">
        <f t="array" ref="T558">IF(E558="",IF(K558="","",IF(INDEX(DMAV_Dienste!$L$6:$L$2006,K558)="","",INDEX(DMAV_Dienste!$L$6:$L$2006,K558))),IF(INDEX(DMAV_Modell!$N$6:$N$2006,E558)="","",INDEX(DMAV_Modell!$N$6:$N$2006,E558)))</f>
        <v/>
      </c>
      <c r="U558" s="87" t="str" cm="1">
        <f t="array" aca="1" ref="U558" ca="1">IF(AND(F558="",L558=""),"",HYPERLINK("#"&amp;RIGHT(CELL("dateiname"),LEN(CELL("dateiname"))-FIND("]",CELL("dateiname")))&amp;"!"&amp;CELL("adresse",OFFSET($F$6,MATCH(IF(F558="",L558,F558),$E$6:$E$2000,0)-1,4)),"STRUCT"))</f>
        <v/>
      </c>
      <c r="V558" s="88" t="str" cm="1">
        <f t="array" aca="1" ref="V558" ca="1">IF(AND(G558="",M558=""),"",HYPERLINK("#"&amp;RIGHT(CELL("dateiname"),LEN(CELL("dateiname"))-FIND("]",CELL("dateiname")))&amp;"!"&amp;CELL("adresse",OFFSET($G$6,MATCH(IF(G558="",M558,G558),$E$6:$E$2000,0)-1,3)),"SUBSTRUCT"))</f>
        <v/>
      </c>
      <c r="X558" s="104"/>
      <c r="Z558" s="117"/>
      <c r="AA558" s="118"/>
      <c r="AB558" s="119"/>
      <c r="AC558" s="120"/>
      <c r="AE558" s="109"/>
      <c r="AF558" s="110"/>
      <c r="AG558" s="111"/>
      <c r="AH558" s="112"/>
      <c r="AJ558" s="101"/>
      <c r="AL558" s="68" t="str" cm="1">
        <f t="array" aca="1" ref="AL558" ca="1">IF(N558="-","",HYPERLINK("#'DM01-AV-CH'!"&amp;RIGHT(CELL("adresse",OFFSET('DM01-AV-CH'!$G$6,N558-1,0)),LEN(CELL("adresse",OFFSET('DM01-AV-CH'!$G$6,N558-1,0)))-FIND("!",CELL("adresse",OFFSET('DM01-AV-CH'!$G$6,N558-1,0)))),"Modell"))</f>
        <v>Modell</v>
      </c>
      <c r="AM558" s="96" t="str" cm="1">
        <f t="array" ref="AM558">IF($N558="-","",IF(INDEX('DM01-AV-CH'!$G$6:$G$2006,$N558)="","",INDEX('DM01-AV-CH'!$G$6:$G$2006,$N558)))</f>
        <v>Liegenschaften</v>
      </c>
      <c r="AN558" s="97" t="str" cm="1">
        <f t="array" ref="AN558">IF($N558="-","",IF(INDEX('DM01-AV-CH'!$H$6:$H$2006,$N558)="","",INDEX('DM01-AV-CH'!$H$6:$H$2006,$N558)))</f>
        <v>Bergwerk</v>
      </c>
      <c r="AO558" s="98" t="str" cm="1">
        <f t="array" ref="AO558">IF($N558="-","",IF(INDEX('DM01-AV-CH'!$I$6:$I$2006,$N558)="","",INDEX('DM01-AV-CH'!$I$6:$I$2006,$N558)))</f>
        <v>Bergwerk_von</v>
      </c>
    </row>
    <row r="559" spans="1:41" ht="28.5" x14ac:dyDescent="0.25">
      <c r="A559" s="201">
        <v>554</v>
      </c>
      <c r="B559" s="148" t="str" cm="1">
        <f t="array" ref="B559">IF(A559="","",INDEX(Korrelation!$E$4:$E$2004,A559))</f>
        <v>308</v>
      </c>
      <c r="C559" s="148">
        <f t="shared" si="80"/>
        <v>0</v>
      </c>
      <c r="D559" s="148">
        <f t="shared" si="81"/>
        <v>0</v>
      </c>
      <c r="E559" s="148">
        <f t="shared" si="82"/>
        <v>308</v>
      </c>
      <c r="F559" s="148" t="str">
        <f t="shared" si="83"/>
        <v/>
      </c>
      <c r="G559" s="148" t="str">
        <f t="shared" si="84"/>
        <v/>
      </c>
      <c r="H559" s="148" t="str" cm="1">
        <f t="array" ref="H559">IF(A559="","",INDEX(Korrelation!$F$4:$F$2004,A559))</f>
        <v>-</v>
      </c>
      <c r="I559" s="148">
        <f t="shared" si="85"/>
        <v>0</v>
      </c>
      <c r="J559" s="148">
        <f t="shared" si="86"/>
        <v>0</v>
      </c>
      <c r="K559" s="148" t="str">
        <f t="shared" si="87"/>
        <v/>
      </c>
      <c r="L559" s="148" t="str">
        <f t="shared" si="88"/>
        <v/>
      </c>
      <c r="M559" s="148" t="str">
        <f t="shared" si="89"/>
        <v/>
      </c>
      <c r="N559" s="148" cm="1">
        <f t="array" ref="N559">IF(A559="","",INDEX(Korrelation!$G$4:$G$2004,A559))</f>
        <v>494</v>
      </c>
      <c r="O559" s="148"/>
      <c r="P559" s="68" t="str" cm="1">
        <f t="array" aca="1" ref="P559" ca="1">IF(E559="",IF(K559="","",HYPERLINK("#DMAV_Dienste!"&amp;RIGHT(CELL("adresse",OFFSET(DMAV_Dienste!$E$6,K559-1,0)),LEN(CELL("adresse",OFFSET(DMAV_Dienste!$E$6,K559-1,0)))-FIND("!",CELL("adresse",OFFSET(DMAV_Dienste!$E$6,K559-1,0)))),"Dienst")),HYPERLINK("#DMAV_Modell!"&amp;RIGHT(CELL("adresse",OFFSET(DMAV_Modell!$G$6,E559-1,0)),LEN(CELL("adresse",OFFSET(DMAV_Modell!$G$6,E559-1,0)))-FIND("!",CELL("adresse",OFFSET(DMAV_Modell!$G$6,E559-1,0)))),"Modell"))</f>
        <v>Modell</v>
      </c>
      <c r="Q559" s="85" t="str" cm="1">
        <f t="array" ref="Q559">IF(E559="",IF(K559="","",IF(INDEX(DMAV_Dienste!$H$6:$H$2006,K559)="","",INDEX(DMAV_Dienste!$H$6:$H$2006,K559))),IF(INDEX(DMAV_Modell!$J$6:$J$2006,E559)="","",INDEX(DMAV_Modell!$J$6:$J$2006,E559)))</f>
        <v>CLASS</v>
      </c>
      <c r="R559" s="86" t="str" cm="1">
        <f t="array" ref="R559">IF(E559="",IF(K559="","",IF(INDEX(DMAV_Dienste!$G$6:$G$2006,K559)="","",INDEX(DMAV_Dienste!$G$6:$G$2006,K559))),IF(INDEX(DMAV_Modell!$I$6:$I$2006,E559)="","",INDEX(DMAV_Modell!$I$6:$I$2006,E559)))</f>
        <v>Grundstuecke</v>
      </c>
      <c r="S559" s="86" t="str" cm="1">
        <f t="array" ref="S559">IF(E559="",IF(K559="","",IF(INDEX(DMAV_Dienste!$I$6:$I$2006,K559)="","",INDEX(DMAV_Dienste!$I$6:$I$2006,K559))),IF(INDEX(DMAV_Modell!$K$6:$K$2006,E559)="","",INDEX(DMAV_Modell!$K$6:$K$2006,E559)))</f>
        <v>Bergwerk</v>
      </c>
      <c r="T559" s="86" t="str" cm="1">
        <f t="array" ref="T559">IF(E559="",IF(K559="","",IF(INDEX(DMAV_Dienste!$L$6:$L$2006,K559)="","",INDEX(DMAV_Dienste!$L$6:$L$2006,K559))),IF(INDEX(DMAV_Modell!$N$6:$N$2006,E559)="","",INDEX(DMAV_Modell!$N$6:$N$2006,E559)))</f>
        <v>NummerTeilgrundstueck</v>
      </c>
      <c r="U559" s="87" t="str" cm="1">
        <f t="array" aca="1" ref="U559" ca="1">IF(AND(F559="",L559=""),"",HYPERLINK("#"&amp;RIGHT(CELL("dateiname"),LEN(CELL("dateiname"))-FIND("]",CELL("dateiname")))&amp;"!"&amp;CELL("adresse",OFFSET($F$6,MATCH(IF(F559="",L559,F559),$E$6:$E$2000,0)-1,4)),"STRUCT"))</f>
        <v/>
      </c>
      <c r="V559" s="88" t="str" cm="1">
        <f t="array" aca="1" ref="V559" ca="1">IF(AND(G559="",M559=""),"",HYPERLINK("#"&amp;RIGHT(CELL("dateiname"),LEN(CELL("dateiname"))-FIND("]",CELL("dateiname")))&amp;"!"&amp;CELL("adresse",OFFSET($G$6,MATCH(IF(G559="",M559,G559),$E$6:$E$2000,0)-1,3)),"SUBSTRUCT"))</f>
        <v/>
      </c>
      <c r="X559" s="104"/>
      <c r="Z559" s="117"/>
      <c r="AA559" s="118"/>
      <c r="AB559" s="119"/>
      <c r="AC559" s="120"/>
      <c r="AE559" s="109" t="s">
        <v>3738</v>
      </c>
      <c r="AF559" s="110" t="s">
        <v>3588</v>
      </c>
      <c r="AG559" s="111" t="s">
        <v>3630</v>
      </c>
      <c r="AH559" s="112"/>
      <c r="AJ559" s="101"/>
      <c r="AL559" s="68" t="str" cm="1">
        <f t="array" aca="1" ref="AL559" ca="1">IF(N559="-","",HYPERLINK("#'DM01-AV-CH'!"&amp;RIGHT(CELL("adresse",OFFSET('DM01-AV-CH'!$G$6,N559-1,0)),LEN(CELL("adresse",OFFSET('DM01-AV-CH'!$G$6,N559-1,0)))-FIND("!",CELL("adresse",OFFSET('DM01-AV-CH'!$G$6,N559-1,0)))),"Modell"))</f>
        <v>Modell</v>
      </c>
      <c r="AM559" s="96" t="str" cm="1">
        <f t="array" ref="AM559">IF($N559="-","",IF(INDEX('DM01-AV-CH'!$G$6:$G$2006,$N559)="","",INDEX('DM01-AV-CH'!$G$6:$G$2006,$N559)))</f>
        <v>Liegenschaften</v>
      </c>
      <c r="AN559" s="97" t="str" cm="1">
        <f t="array" ref="AN559">IF($N559="-","",IF(INDEX('DM01-AV-CH'!$H$6:$H$2006,$N559)="","",INDEX('DM01-AV-CH'!$H$6:$H$2006,$N559)))</f>
        <v>Bergwerk</v>
      </c>
      <c r="AO559" s="98" t="str" cm="1">
        <f t="array" ref="AO559">IF($N559="-","",IF(INDEX('DM01-AV-CH'!$I$6:$I$2006,$N559)="","",INDEX('DM01-AV-CH'!$I$6:$I$2006,$N559)))</f>
        <v>NummerTeilGrundstueck</v>
      </c>
    </row>
    <row r="560" spans="1:41" ht="28.5" x14ac:dyDescent="0.25">
      <c r="A560" s="201">
        <v>555</v>
      </c>
      <c r="B560" s="148" t="str" cm="1">
        <f t="array" ref="B560">IF(A560="","",INDEX(Korrelation!$E$4:$E$2004,A560))</f>
        <v>309</v>
      </c>
      <c r="C560" s="148">
        <f t="shared" si="80"/>
        <v>0</v>
      </c>
      <c r="D560" s="148">
        <f t="shared" si="81"/>
        <v>0</v>
      </c>
      <c r="E560" s="148">
        <f t="shared" si="82"/>
        <v>309</v>
      </c>
      <c r="F560" s="148" t="str">
        <f t="shared" si="83"/>
        <v/>
      </c>
      <c r="G560" s="148" t="str">
        <f t="shared" si="84"/>
        <v/>
      </c>
      <c r="H560" s="148" t="str" cm="1">
        <f t="array" ref="H560">IF(A560="","",INDEX(Korrelation!$F$4:$F$2004,A560))</f>
        <v>-</v>
      </c>
      <c r="I560" s="148">
        <f t="shared" si="85"/>
        <v>0</v>
      </c>
      <c r="J560" s="148">
        <f t="shared" si="86"/>
        <v>0</v>
      </c>
      <c r="K560" s="148" t="str">
        <f t="shared" si="87"/>
        <v/>
      </c>
      <c r="L560" s="148" t="str">
        <f t="shared" si="88"/>
        <v/>
      </c>
      <c r="M560" s="148" t="str">
        <f t="shared" si="89"/>
        <v/>
      </c>
      <c r="N560" s="148" cm="1">
        <f t="array" ref="N560">IF(A560="","",INDEX(Korrelation!$G$4:$G$2004,A560))</f>
        <v>495</v>
      </c>
      <c r="O560" s="148"/>
      <c r="P560" s="68" t="str" cm="1">
        <f t="array" aca="1" ref="P560" ca="1">IF(E560="",IF(K560="","",HYPERLINK("#DMAV_Dienste!"&amp;RIGHT(CELL("adresse",OFFSET(DMAV_Dienste!$E$6,K560-1,0)),LEN(CELL("adresse",OFFSET(DMAV_Dienste!$E$6,K560-1,0)))-FIND("!",CELL("adresse",OFFSET(DMAV_Dienste!$E$6,K560-1,0)))),"Dienst")),HYPERLINK("#DMAV_Modell!"&amp;RIGHT(CELL("adresse",OFFSET(DMAV_Modell!$G$6,E560-1,0)),LEN(CELL("adresse",OFFSET(DMAV_Modell!$G$6,E560-1,0)))-FIND("!",CELL("adresse",OFFSET(DMAV_Modell!$G$6,E560-1,0)))),"Modell"))</f>
        <v>Modell</v>
      </c>
      <c r="Q560" s="85" t="str" cm="1">
        <f t="array" ref="Q560">IF(E560="",IF(K560="","",IF(INDEX(DMAV_Dienste!$H$6:$H$2006,K560)="","",INDEX(DMAV_Dienste!$H$6:$H$2006,K560))),IF(INDEX(DMAV_Modell!$J$6:$J$2006,E560)="","",INDEX(DMAV_Modell!$J$6:$J$2006,E560)))</f>
        <v>CLASS</v>
      </c>
      <c r="R560" s="86" t="str" cm="1">
        <f t="array" ref="R560">IF(E560="",IF(K560="","",IF(INDEX(DMAV_Dienste!$G$6:$G$2006,K560)="","",INDEX(DMAV_Dienste!$G$6:$G$2006,K560))),IF(INDEX(DMAV_Modell!$I$6:$I$2006,E560)="","",INDEX(DMAV_Modell!$I$6:$I$2006,E560)))</f>
        <v>Grundstuecke</v>
      </c>
      <c r="S560" s="86" t="str" cm="1">
        <f t="array" ref="S560">IF(E560="",IF(K560="","",IF(INDEX(DMAV_Dienste!$I$6:$I$2006,K560)="","",INDEX(DMAV_Dienste!$I$6:$I$2006,K560))),IF(INDEX(DMAV_Modell!$K$6:$K$2006,E560)="","",INDEX(DMAV_Modell!$K$6:$K$2006,E560)))</f>
        <v>Bergwerk</v>
      </c>
      <c r="T560" s="86" t="str" cm="1">
        <f t="array" ref="T560">IF(E560="",IF(K560="","",IF(INDEX(DMAV_Dienste!$L$6:$L$2006,K560)="","",INDEX(DMAV_Dienste!$L$6:$L$2006,K560))),IF(INDEX(DMAV_Modell!$N$6:$N$2006,E560)="","",INDEX(DMAV_Modell!$N$6:$N$2006,E560)))</f>
        <v>Geometrie</v>
      </c>
      <c r="U560" s="87" t="str" cm="1">
        <f t="array" aca="1" ref="U560" ca="1">IF(AND(F560="",L560=""),"",HYPERLINK("#"&amp;RIGHT(CELL("dateiname"),LEN(CELL("dateiname"))-FIND("]",CELL("dateiname")))&amp;"!"&amp;CELL("adresse",OFFSET($F$6,MATCH(IF(F560="",L560,F560),$E$6:$E$2000,0)-1,4)),"STRUCT"))</f>
        <v/>
      </c>
      <c r="V560" s="88" t="str" cm="1">
        <f t="array" aca="1" ref="V560" ca="1">IF(AND(G560="",M560=""),"",HYPERLINK("#"&amp;RIGHT(CELL("dateiname"),LEN(CELL("dateiname"))-FIND("]",CELL("dateiname")))&amp;"!"&amp;CELL("adresse",OFFSET($G$6,MATCH(IF(G560="",M560,G560),$E$6:$E$2000,0)-1,3)),"SUBSTRUCT"))</f>
        <v/>
      </c>
      <c r="X560" s="104"/>
      <c r="Z560" s="117"/>
      <c r="AA560" s="118"/>
      <c r="AB560" s="119"/>
      <c r="AC560" s="120"/>
      <c r="AE560" s="109" t="s">
        <v>3738</v>
      </c>
      <c r="AF560" s="110" t="s">
        <v>3588</v>
      </c>
      <c r="AG560" s="111" t="s">
        <v>3631</v>
      </c>
      <c r="AH560" s="112"/>
      <c r="AJ560" s="101"/>
      <c r="AL560" s="68" t="str" cm="1">
        <f t="array" aca="1" ref="AL560" ca="1">IF(N560="-","",HYPERLINK("#'DM01-AV-CH'!"&amp;RIGHT(CELL("adresse",OFFSET('DM01-AV-CH'!$G$6,N560-1,0)),LEN(CELL("adresse",OFFSET('DM01-AV-CH'!$G$6,N560-1,0)))-FIND("!",CELL("adresse",OFFSET('DM01-AV-CH'!$G$6,N560-1,0)))),"Modell"))</f>
        <v>Modell</v>
      </c>
      <c r="AM560" s="96" t="str" cm="1">
        <f t="array" ref="AM560">IF($N560="-","",IF(INDEX('DM01-AV-CH'!$G$6:$G$2006,$N560)="","",INDEX('DM01-AV-CH'!$G$6:$G$2006,$N560)))</f>
        <v>Liegenschaften</v>
      </c>
      <c r="AN560" s="97" t="str" cm="1">
        <f t="array" ref="AN560">IF($N560="-","",IF(INDEX('DM01-AV-CH'!$H$6:$H$2006,$N560)="","",INDEX('DM01-AV-CH'!$H$6:$H$2006,$N560)))</f>
        <v>Bergwerk</v>
      </c>
      <c r="AO560" s="98" t="str" cm="1">
        <f t="array" ref="AO560">IF($N560="-","",IF(INDEX('DM01-AV-CH'!$I$6:$I$2006,$N560)="","",INDEX('DM01-AV-CH'!$I$6:$I$2006,$N560)))</f>
        <v>Geometrie</v>
      </c>
    </row>
    <row r="561" spans="1:41" ht="28.5" x14ac:dyDescent="0.25">
      <c r="A561" s="201">
        <v>556</v>
      </c>
      <c r="B561" s="148" t="str" cm="1">
        <f t="array" ref="B561">IF(A561="","",INDEX(Korrelation!$E$4:$E$2004,A561))</f>
        <v>310</v>
      </c>
      <c r="C561" s="148">
        <f t="shared" si="80"/>
        <v>0</v>
      </c>
      <c r="D561" s="148">
        <f t="shared" si="81"/>
        <v>0</v>
      </c>
      <c r="E561" s="148">
        <f t="shared" si="82"/>
        <v>310</v>
      </c>
      <c r="F561" s="148" t="str">
        <f t="shared" si="83"/>
        <v/>
      </c>
      <c r="G561" s="148" t="str">
        <f t="shared" si="84"/>
        <v/>
      </c>
      <c r="H561" s="148" t="str" cm="1">
        <f t="array" ref="H561">IF(A561="","",INDEX(Korrelation!$F$4:$F$2004,A561))</f>
        <v>-</v>
      </c>
      <c r="I561" s="148">
        <f t="shared" si="85"/>
        <v>0</v>
      </c>
      <c r="J561" s="148">
        <f t="shared" si="86"/>
        <v>0</v>
      </c>
      <c r="K561" s="148" t="str">
        <f t="shared" si="87"/>
        <v/>
      </c>
      <c r="L561" s="148" t="str">
        <f t="shared" si="88"/>
        <v/>
      </c>
      <c r="M561" s="148" t="str">
        <f t="shared" si="89"/>
        <v/>
      </c>
      <c r="N561" s="148" cm="1">
        <f t="array" ref="N561">IF(A561="","",INDEX(Korrelation!$G$4:$G$2004,A561))</f>
        <v>496</v>
      </c>
      <c r="O561" s="148"/>
      <c r="P561" s="68" t="str" cm="1">
        <f t="array" aca="1" ref="P561" ca="1">IF(E561="",IF(K561="","",HYPERLINK("#DMAV_Dienste!"&amp;RIGHT(CELL("adresse",OFFSET(DMAV_Dienste!$E$6,K561-1,0)),LEN(CELL("adresse",OFFSET(DMAV_Dienste!$E$6,K561-1,0)))-FIND("!",CELL("adresse",OFFSET(DMAV_Dienste!$E$6,K561-1,0)))),"Dienst")),HYPERLINK("#DMAV_Modell!"&amp;RIGHT(CELL("adresse",OFFSET(DMAV_Modell!$G$6,E561-1,0)),LEN(CELL("adresse",OFFSET(DMAV_Modell!$G$6,E561-1,0)))-FIND("!",CELL("adresse",OFFSET(DMAV_Modell!$G$6,E561-1,0)))),"Modell"))</f>
        <v>Modell</v>
      </c>
      <c r="Q561" s="85" t="str" cm="1">
        <f t="array" ref="Q561">IF(E561="",IF(K561="","",IF(INDEX(DMAV_Dienste!$H$6:$H$2006,K561)="","",INDEX(DMAV_Dienste!$H$6:$H$2006,K561))),IF(INDEX(DMAV_Modell!$J$6:$J$2006,E561)="","",INDEX(DMAV_Modell!$J$6:$J$2006,E561)))</f>
        <v>CLASS</v>
      </c>
      <c r="R561" s="86" t="str" cm="1">
        <f t="array" ref="R561">IF(E561="",IF(K561="","",IF(INDEX(DMAV_Dienste!$G$6:$G$2006,K561)="","",INDEX(DMAV_Dienste!$G$6:$G$2006,K561))),IF(INDEX(DMAV_Modell!$I$6:$I$2006,E561)="","",INDEX(DMAV_Modell!$I$6:$I$2006,E561)))</f>
        <v>Grundstuecke</v>
      </c>
      <c r="S561" s="86" t="str" cm="1">
        <f t="array" ref="S561">IF(E561="",IF(K561="","",IF(INDEX(DMAV_Dienste!$I$6:$I$2006,K561)="","",INDEX(DMAV_Dienste!$I$6:$I$2006,K561))),IF(INDEX(DMAV_Modell!$K$6:$K$2006,E561)="","",INDEX(DMAV_Modell!$K$6:$K$2006,E561)))</f>
        <v>Bergwerk</v>
      </c>
      <c r="T561" s="86" t="str" cm="1">
        <f t="array" ref="T561">IF(E561="",IF(K561="","",IF(INDEX(DMAV_Dienste!$L$6:$L$2006,K561)="","",INDEX(DMAV_Dienste!$L$6:$L$2006,K561))),IF(INDEX(DMAV_Modell!$N$6:$N$2006,E561)="","",INDEX(DMAV_Modell!$N$6:$N$2006,E561)))</f>
        <v>Flaechenmass</v>
      </c>
      <c r="U561" s="87" t="str" cm="1">
        <f t="array" aca="1" ref="U561" ca="1">IF(AND(F561="",L561=""),"",HYPERLINK("#"&amp;RIGHT(CELL("dateiname"),LEN(CELL("dateiname"))-FIND("]",CELL("dateiname")))&amp;"!"&amp;CELL("adresse",OFFSET($F$6,MATCH(IF(F561="",L561,F561),$E$6:$E$2000,0)-1,4)),"STRUCT"))</f>
        <v/>
      </c>
      <c r="V561" s="88" t="str" cm="1">
        <f t="array" aca="1" ref="V561" ca="1">IF(AND(G561="",M561=""),"",HYPERLINK("#"&amp;RIGHT(CELL("dateiname"),LEN(CELL("dateiname"))-FIND("]",CELL("dateiname")))&amp;"!"&amp;CELL("adresse",OFFSET($G$6,MATCH(IF(G561="",M561,G561),$E$6:$E$2000,0)-1,3)),"SUBSTRUCT"))</f>
        <v/>
      </c>
      <c r="X561" s="104"/>
      <c r="Z561" s="117"/>
      <c r="AA561" s="118"/>
      <c r="AB561" s="119"/>
      <c r="AC561" s="120"/>
      <c r="AE561" s="109" t="s">
        <v>3738</v>
      </c>
      <c r="AF561" s="110" t="s">
        <v>3588</v>
      </c>
      <c r="AG561" s="111" t="s">
        <v>3632</v>
      </c>
      <c r="AH561" s="112"/>
      <c r="AJ561" s="101"/>
      <c r="AL561" s="68" t="str" cm="1">
        <f t="array" aca="1" ref="AL561" ca="1">IF(N561="-","",HYPERLINK("#'DM01-AV-CH'!"&amp;RIGHT(CELL("adresse",OFFSET('DM01-AV-CH'!$G$6,N561-1,0)),LEN(CELL("adresse",OFFSET('DM01-AV-CH'!$G$6,N561-1,0)))-FIND("!",CELL("adresse",OFFSET('DM01-AV-CH'!$G$6,N561-1,0)))),"Modell"))</f>
        <v>Modell</v>
      </c>
      <c r="AM561" s="96" t="str" cm="1">
        <f t="array" ref="AM561">IF($N561="-","",IF(INDEX('DM01-AV-CH'!$G$6:$G$2006,$N561)="","",INDEX('DM01-AV-CH'!$G$6:$G$2006,$N561)))</f>
        <v>Liegenschaften</v>
      </c>
      <c r="AN561" s="97" t="str" cm="1">
        <f t="array" ref="AN561">IF($N561="-","",IF(INDEX('DM01-AV-CH'!$H$6:$H$2006,$N561)="","",INDEX('DM01-AV-CH'!$H$6:$H$2006,$N561)))</f>
        <v>Bergwerk</v>
      </c>
      <c r="AO561" s="98" t="str" cm="1">
        <f t="array" ref="AO561">IF($N561="-","",IF(INDEX('DM01-AV-CH'!$I$6:$I$2006,$N561)="","",INDEX('DM01-AV-CH'!$I$6:$I$2006,$N561)))</f>
        <v>Flaechenmass</v>
      </c>
    </row>
    <row r="562" spans="1:41" ht="85.5" x14ac:dyDescent="0.25">
      <c r="A562" s="201">
        <v>557</v>
      </c>
      <c r="B562" s="148" t="str" cm="1">
        <f t="array" ref="B562">IF(A562="","",INDEX(Korrelation!$E$4:$E$2004,A562))</f>
        <v>311</v>
      </c>
      <c r="C562" s="148">
        <f t="shared" si="80"/>
        <v>0</v>
      </c>
      <c r="D562" s="148">
        <f t="shared" si="81"/>
        <v>0</v>
      </c>
      <c r="E562" s="148">
        <f t="shared" si="82"/>
        <v>311</v>
      </c>
      <c r="F562" s="148" t="str">
        <f t="shared" si="83"/>
        <v/>
      </c>
      <c r="G562" s="148" t="str">
        <f t="shared" si="84"/>
        <v/>
      </c>
      <c r="H562" s="148" t="str" cm="1">
        <f t="array" ref="H562">IF(A562="","",INDEX(Korrelation!$F$4:$F$2004,A562))</f>
        <v>-</v>
      </c>
      <c r="I562" s="148">
        <f t="shared" si="85"/>
        <v>0</v>
      </c>
      <c r="J562" s="148">
        <f t="shared" si="86"/>
        <v>0</v>
      </c>
      <c r="K562" s="148" t="str">
        <f t="shared" si="87"/>
        <v/>
      </c>
      <c r="L562" s="148" t="str">
        <f t="shared" si="88"/>
        <v/>
      </c>
      <c r="M562" s="148" t="str">
        <f t="shared" si="89"/>
        <v/>
      </c>
      <c r="N562" s="148" t="str" cm="1">
        <f t="array" ref="N562">IF(A562="","",INDEX(Korrelation!$G$4:$G$2004,A562))</f>
        <v>495</v>
      </c>
      <c r="O562" s="148"/>
      <c r="P562" s="68" t="str" cm="1">
        <f t="array" aca="1" ref="P562" ca="1">IF(E562="",IF(K562="","",HYPERLINK("#DMAV_Dienste!"&amp;RIGHT(CELL("adresse",OFFSET(DMAV_Dienste!$E$6,K562-1,0)),LEN(CELL("adresse",OFFSET(DMAV_Dienste!$E$6,K562-1,0)))-FIND("!",CELL("adresse",OFFSET(DMAV_Dienste!$E$6,K562-1,0)))),"Dienst")),HYPERLINK("#DMAV_Modell!"&amp;RIGHT(CELL("adresse",OFFSET(DMAV_Modell!$G$6,E562-1,0)),LEN(CELL("adresse",OFFSET(DMAV_Modell!$G$6,E562-1,0)))-FIND("!",CELL("adresse",OFFSET(DMAV_Modell!$G$6,E562-1,0)))),"Modell"))</f>
        <v>Modell</v>
      </c>
      <c r="Q562" s="85" t="str" cm="1">
        <f t="array" ref="Q562">IF(E562="",IF(K562="","",IF(INDEX(DMAV_Dienste!$H$6:$H$2006,K562)="","",INDEX(DMAV_Dienste!$H$6:$H$2006,K562))),IF(INDEX(DMAV_Modell!$J$6:$J$2006,E562)="","",INDEX(DMAV_Modell!$J$6:$J$2006,E562)))</f>
        <v>CLASS</v>
      </c>
      <c r="R562" s="86" t="str" cm="1">
        <f t="array" ref="R562">IF(E562="",IF(K562="","",IF(INDEX(DMAV_Dienste!$G$6:$G$2006,K562)="","",INDEX(DMAV_Dienste!$G$6:$G$2006,K562))),IF(INDEX(DMAV_Modell!$I$6:$I$2006,E562)="","",INDEX(DMAV_Modell!$I$6:$I$2006,E562)))</f>
        <v>Grundstuecke</v>
      </c>
      <c r="S562" s="86" t="str" cm="1">
        <f t="array" ref="S562">IF(E562="",IF(K562="","",IF(INDEX(DMAV_Dienste!$I$6:$I$2006,K562)="","",INDEX(DMAV_Dienste!$I$6:$I$2006,K562))),IF(INDEX(DMAV_Modell!$K$6:$K$2006,E562)="","",INDEX(DMAV_Modell!$K$6:$K$2006,E562)))</f>
        <v>Bergwerk</v>
      </c>
      <c r="T562" s="86" t="str" cm="1">
        <f t="array" ref="T562">IF(E562="",IF(K562="","",IF(INDEX(DMAV_Dienste!$L$6:$L$2006,K562)="","",INDEX(DMAV_Dienste!$L$6:$L$2006,K562))),IF(INDEX(DMAV_Modell!$N$6:$N$2006,E562)="","",INDEX(DMAV_Modell!$N$6:$N$2006,E562)))</f>
        <v>Streitig</v>
      </c>
      <c r="U562" s="87" t="str" cm="1">
        <f t="array" aca="1" ref="U562" ca="1">IF(AND(F562="",L562=""),"",HYPERLINK("#"&amp;RIGHT(CELL("dateiname"),LEN(CELL("dateiname"))-FIND("]",CELL("dateiname")))&amp;"!"&amp;CELL("adresse",OFFSET($F$6,MATCH(IF(F562="",L562,F562),$E$6:$E$2000,0)-1,4)),"STRUCT"))</f>
        <v/>
      </c>
      <c r="V562" s="88" t="str" cm="1">
        <f t="array" aca="1" ref="V562" ca="1">IF(AND(G562="",M562=""),"",HYPERLINK("#"&amp;RIGHT(CELL("dateiname"),LEN(CELL("dateiname"))-FIND("]",CELL("dateiname")))&amp;"!"&amp;CELL("adresse",OFFSET($G$6,MATCH(IF(G562="",M562,G562),$E$6:$E$2000,0)-1,3)),"SUBSTRUCT"))</f>
        <v/>
      </c>
      <c r="X562" s="104"/>
      <c r="Z562" s="117" t="s">
        <v>4933</v>
      </c>
      <c r="AA562" s="118" t="s">
        <v>1862</v>
      </c>
      <c r="AB562" s="119"/>
      <c r="AC562" s="120"/>
      <c r="AE562" s="109" t="s">
        <v>3739</v>
      </c>
      <c r="AF562" s="110" t="s">
        <v>3322</v>
      </c>
      <c r="AG562" s="111" t="s">
        <v>3742</v>
      </c>
      <c r="AH562" s="112" t="s">
        <v>3743</v>
      </c>
      <c r="AJ562" s="101"/>
      <c r="AL562" s="68" t="str" cm="1">
        <f t="array" aca="1" ref="AL562" ca="1">IF(N562="-","",HYPERLINK("#'DM01-AV-CH'!"&amp;RIGHT(CELL("adresse",OFFSET('DM01-AV-CH'!$G$6,N562-1,0)),LEN(CELL("adresse",OFFSET('DM01-AV-CH'!$G$6,N562-1,0)))-FIND("!",CELL("adresse",OFFSET('DM01-AV-CH'!$G$6,N562-1,0)))),"Modell"))</f>
        <v>Modell</v>
      </c>
      <c r="AM562" s="96" t="str" cm="1">
        <f t="array" ref="AM562">IF($N562="-","",IF(INDEX('DM01-AV-CH'!$G$6:$G$2006,$N562)="","",INDEX('DM01-AV-CH'!$G$6:$G$2006,$N562)))</f>
        <v>Liegenschaften</v>
      </c>
      <c r="AN562" s="97" t="str" cm="1">
        <f t="array" ref="AN562">IF($N562="-","",IF(INDEX('DM01-AV-CH'!$H$6:$H$2006,$N562)="","",INDEX('DM01-AV-CH'!$H$6:$H$2006,$N562)))</f>
        <v>Bergwerk</v>
      </c>
      <c r="AO562" s="98" t="str" cm="1">
        <f t="array" ref="AO562">IF($N562="-","",IF(INDEX('DM01-AV-CH'!$I$6:$I$2006,$N562)="","",INDEX('DM01-AV-CH'!$I$6:$I$2006,$N562)))</f>
        <v>Geometrie</v>
      </c>
    </row>
    <row r="563" spans="1:41" x14ac:dyDescent="0.25">
      <c r="A563" s="201">
        <v>558</v>
      </c>
      <c r="B563" s="148" t="str" cm="1">
        <f t="array" ref="B563">IF(A563="","",INDEX(Korrelation!$E$4:$E$2004,A563))</f>
        <v>312</v>
      </c>
      <c r="C563" s="148">
        <f t="shared" si="80"/>
        <v>0</v>
      </c>
      <c r="D563" s="148">
        <f t="shared" si="81"/>
        <v>0</v>
      </c>
      <c r="E563" s="148">
        <f t="shared" si="82"/>
        <v>312</v>
      </c>
      <c r="F563" s="148" t="str">
        <f t="shared" si="83"/>
        <v/>
      </c>
      <c r="G563" s="148" t="str">
        <f t="shared" si="84"/>
        <v/>
      </c>
      <c r="H563" s="148" t="str" cm="1">
        <f t="array" ref="H563">IF(A563="","",INDEX(Korrelation!$F$4:$F$2004,A563))</f>
        <v>-</v>
      </c>
      <c r="I563" s="148">
        <f t="shared" si="85"/>
        <v>0</v>
      </c>
      <c r="J563" s="148">
        <f t="shared" si="86"/>
        <v>0</v>
      </c>
      <c r="K563" s="148" t="str">
        <f t="shared" si="87"/>
        <v/>
      </c>
      <c r="L563" s="148" t="str">
        <f t="shared" si="88"/>
        <v/>
      </c>
      <c r="M563" s="148" t="str">
        <f t="shared" si="89"/>
        <v/>
      </c>
      <c r="N563" s="148" t="str" cm="1">
        <f t="array" ref="N563">IF(A563="","",INDEX(Korrelation!$G$4:$G$2004,A563))</f>
        <v>-</v>
      </c>
      <c r="O563" s="148"/>
      <c r="P563" s="68" t="str" cm="1">
        <f t="array" aca="1" ref="P563" ca="1">IF(E563="",IF(K563="","",HYPERLINK("#DMAV_Dienste!"&amp;RIGHT(CELL("adresse",OFFSET(DMAV_Dienste!$E$6,K563-1,0)),LEN(CELL("adresse",OFFSET(DMAV_Dienste!$E$6,K563-1,0)))-FIND("!",CELL("adresse",OFFSET(DMAV_Dienste!$E$6,K563-1,0)))),"Dienst")),HYPERLINK("#DMAV_Modell!"&amp;RIGHT(CELL("adresse",OFFSET(DMAV_Modell!$G$6,E563-1,0)),LEN(CELL("adresse",OFFSET(DMAV_Modell!$G$6,E563-1,0)))-FIND("!",CELL("adresse",OFFSET(DMAV_Modell!$G$6,E563-1,0)))),"Modell"))</f>
        <v>Modell</v>
      </c>
      <c r="Q563" s="85" t="str" cm="1">
        <f t="array" ref="Q563">IF(E563="",IF(K563="","",IF(INDEX(DMAV_Dienste!$H$6:$H$2006,K563)="","",INDEX(DMAV_Dienste!$H$6:$H$2006,K563))),IF(INDEX(DMAV_Modell!$J$6:$J$2006,E563)="","",INDEX(DMAV_Modell!$J$6:$J$2006,E563)))</f>
        <v>CLASS.CONSTRAINT</v>
      </c>
      <c r="R563" s="86" t="str" cm="1">
        <f t="array" ref="R563">IF(E563="",IF(K563="","",IF(INDEX(DMAV_Dienste!$G$6:$G$2006,K563)="","",INDEX(DMAV_Dienste!$G$6:$G$2006,K563))),IF(INDEX(DMAV_Modell!$I$6:$I$2006,E563)="","",INDEX(DMAV_Modell!$I$6:$I$2006,E563)))</f>
        <v>Grundstuecke</v>
      </c>
      <c r="S563" s="86" t="str" cm="1">
        <f t="array" ref="S563">IF(E563="",IF(K563="","",IF(INDEX(DMAV_Dienste!$I$6:$I$2006,K563)="","",INDEX(DMAV_Dienste!$I$6:$I$2006,K563))),IF(INDEX(DMAV_Modell!$K$6:$K$2006,E563)="","",INDEX(DMAV_Modell!$K$6:$K$2006,E563)))</f>
        <v>Bergwerk</v>
      </c>
      <c r="T563" s="86" t="str" cm="1">
        <f t="array" ref="T563">IF(E563="",IF(K563="","",IF(INDEX(DMAV_Dienste!$L$6:$L$2006,K563)="","",INDEX(DMAV_Dienste!$L$6:$L$2006,K563))),IF(INDEX(DMAV_Modell!$N$6:$N$2006,E563)="","",INDEX(DMAV_Modell!$N$6:$N$2006,E563)))</f>
        <v>NOT(DEFINED(@PH1@)) OR DMAVTYM_Topologie_V1_0.covers(@PH2@)</v>
      </c>
      <c r="U563" s="87" t="str" cm="1">
        <f t="array" aca="1" ref="U563" ca="1">IF(AND(F563="",L563=""),"",HYPERLINK("#"&amp;RIGHT(CELL("dateiname"),LEN(CELL("dateiname"))-FIND("]",CELL("dateiname")))&amp;"!"&amp;CELL("adresse",OFFSET($F$6,MATCH(IF(F563="",L563,F563),$E$6:$E$2000,0)-1,4)),"STRUCT"))</f>
        <v/>
      </c>
      <c r="V563" s="88" t="str" cm="1">
        <f t="array" aca="1" ref="V563" ca="1">IF(AND(G563="",M563=""),"",HYPERLINK("#"&amp;RIGHT(CELL("dateiname"),LEN(CELL("dateiname"))-FIND("]",CELL("dateiname")))&amp;"!"&amp;CELL("adresse",OFFSET($G$6,MATCH(IF(G563="",M563,G563),$E$6:$E$2000,0)-1,3)),"SUBSTRUCT"))</f>
        <v/>
      </c>
      <c r="X563" s="104"/>
      <c r="Z563" s="117"/>
      <c r="AA563" s="118"/>
      <c r="AB563" s="119"/>
      <c r="AC563" s="120"/>
      <c r="AE563" s="109"/>
      <c r="AF563" s="110"/>
      <c r="AG563" s="111"/>
      <c r="AH563" s="112"/>
      <c r="AJ563" s="101"/>
      <c r="AL563" s="68" t="str" cm="1">
        <f t="array" aca="1" ref="AL563" ca="1">IF(N563="-","",HYPERLINK("#'DM01-AV-CH'!"&amp;RIGHT(CELL("adresse",OFFSET('DM01-AV-CH'!$G$6,N563-1,0)),LEN(CELL("adresse",OFFSET('DM01-AV-CH'!$G$6,N563-1,0)))-FIND("!",CELL("adresse",OFFSET('DM01-AV-CH'!$G$6,N563-1,0)))),"Modell"))</f>
        <v/>
      </c>
      <c r="AM563" s="96" t="str" cm="1">
        <f t="array" ref="AM563">IF($N563="-","",IF(INDEX('DM01-AV-CH'!$G$6:$G$2006,$N563)="","",INDEX('DM01-AV-CH'!$G$6:$G$2006,$N563)))</f>
        <v/>
      </c>
      <c r="AN563" s="97" t="str" cm="1">
        <f t="array" ref="AN563">IF($N563="-","",IF(INDEX('DM01-AV-CH'!$H$6:$H$2006,$N563)="","",INDEX('DM01-AV-CH'!$H$6:$H$2006,$N563)))</f>
        <v/>
      </c>
      <c r="AO563" s="98" t="str" cm="1">
        <f t="array" ref="AO563">IF($N563="-","",IF(INDEX('DM01-AV-CH'!$I$6:$I$2006,$N563)="","",INDEX('DM01-AV-CH'!$I$6:$I$2006,$N563)))</f>
        <v/>
      </c>
    </row>
    <row r="564" spans="1:41" x14ac:dyDescent="0.25">
      <c r="A564" s="201">
        <v>559</v>
      </c>
      <c r="B564" s="148" t="str" cm="1">
        <f t="array" ref="B564">IF(A564="","",INDEX(Korrelation!$E$4:$E$2004,A564))</f>
        <v>313</v>
      </c>
      <c r="C564" s="148">
        <f t="shared" si="80"/>
        <v>0</v>
      </c>
      <c r="D564" s="148">
        <f t="shared" si="81"/>
        <v>0</v>
      </c>
      <c r="E564" s="148">
        <f t="shared" si="82"/>
        <v>313</v>
      </c>
      <c r="F564" s="148" t="str">
        <f t="shared" si="83"/>
        <v/>
      </c>
      <c r="G564" s="148" t="str">
        <f t="shared" si="84"/>
        <v/>
      </c>
      <c r="H564" s="148" t="str" cm="1">
        <f t="array" ref="H564">IF(A564="","",INDEX(Korrelation!$F$4:$F$2004,A564))</f>
        <v>-</v>
      </c>
      <c r="I564" s="148">
        <f t="shared" si="85"/>
        <v>0</v>
      </c>
      <c r="J564" s="148">
        <f t="shared" si="86"/>
        <v>0</v>
      </c>
      <c r="K564" s="148" t="str">
        <f t="shared" si="87"/>
        <v/>
      </c>
      <c r="L564" s="148" t="str">
        <f t="shared" si="88"/>
        <v/>
      </c>
      <c r="M564" s="148" t="str">
        <f t="shared" si="89"/>
        <v/>
      </c>
      <c r="N564" s="148" t="str" cm="1">
        <f t="array" ref="N564">IF(A564="","",INDEX(Korrelation!$G$4:$G$2004,A564))</f>
        <v>-</v>
      </c>
      <c r="O564" s="148"/>
      <c r="P564" s="68" t="str" cm="1">
        <f t="array" aca="1" ref="P564" ca="1">IF(E564="",IF(K564="","",HYPERLINK("#DMAV_Dienste!"&amp;RIGHT(CELL("adresse",OFFSET(DMAV_Dienste!$E$6,K564-1,0)),LEN(CELL("adresse",OFFSET(DMAV_Dienste!$E$6,K564-1,0)))-FIND("!",CELL("adresse",OFFSET(DMAV_Dienste!$E$6,K564-1,0)))),"Dienst")),HYPERLINK("#DMAV_Modell!"&amp;RIGHT(CELL("adresse",OFFSET(DMAV_Modell!$G$6,E564-1,0)),LEN(CELL("adresse",OFFSET(DMAV_Modell!$G$6,E564-1,0)))-FIND("!",CELL("adresse",OFFSET(DMAV_Modell!$G$6,E564-1,0)))),"Modell"))</f>
        <v>Modell</v>
      </c>
      <c r="Q564" s="85" t="str" cm="1">
        <f t="array" ref="Q564">IF(E564="",IF(K564="","",IF(INDEX(DMAV_Dienste!$H$6:$H$2006,K564)="","",INDEX(DMAV_Dienste!$H$6:$H$2006,K564))),IF(INDEX(DMAV_Modell!$J$6:$J$2006,E564)="","",INDEX(DMAV_Modell!$J$6:$J$2006,E564)))</f>
        <v>ASSOCIATION</v>
      </c>
      <c r="R564" s="86" t="str" cm="1">
        <f t="array" ref="R564">IF(E564="",IF(K564="","",IF(INDEX(DMAV_Dienste!$G$6:$G$2006,K564)="","",INDEX(DMAV_Dienste!$G$6:$G$2006,K564))),IF(INDEX(DMAV_Modell!$I$6:$I$2006,E564)="","",INDEX(DMAV_Modell!$I$6:$I$2006,E564)))</f>
        <v>Grundstuecke</v>
      </c>
      <c r="S564" s="86" t="str" cm="1">
        <f t="array" ref="S564">IF(E564="",IF(K564="","",IF(INDEX(DMAV_Dienste!$I$6:$I$2006,K564)="","",INDEX(DMAV_Dienste!$I$6:$I$2006,K564))),IF(INDEX(DMAV_Modell!$K$6:$K$2006,E564)="","",INDEX(DMAV_Modell!$K$6:$K$2006,E564)))</f>
        <v>GrundstueckBergwerk</v>
      </c>
      <c r="T564" s="86" t="str" cm="1">
        <f t="array" ref="T564">IF(E564="",IF(K564="","",IF(INDEX(DMAV_Dienste!$L$6:$L$2006,K564)="","",INDEX(DMAV_Dienste!$L$6:$L$2006,K564))),IF(INDEX(DMAV_Modell!$N$6:$N$2006,E564)="","",INDEX(DMAV_Modell!$N$6:$N$2006,E564)))</f>
        <v>Grundstueck</v>
      </c>
      <c r="U564" s="87" t="str" cm="1">
        <f t="array" aca="1" ref="U564" ca="1">IF(AND(F564="",L564=""),"",HYPERLINK("#"&amp;RIGHT(CELL("dateiname"),LEN(CELL("dateiname"))-FIND("]",CELL("dateiname")))&amp;"!"&amp;CELL("adresse",OFFSET($F$6,MATCH(IF(F564="",L564,F564),$E$6:$E$2000,0)-1,4)),"STRUCT"))</f>
        <v/>
      </c>
      <c r="V564" s="88" t="str" cm="1">
        <f t="array" aca="1" ref="V564" ca="1">IF(AND(G564="",M564=""),"",HYPERLINK("#"&amp;RIGHT(CELL("dateiname"),LEN(CELL("dateiname"))-FIND("]",CELL("dateiname")))&amp;"!"&amp;CELL("adresse",OFFSET($G$6,MATCH(IF(G564="",M564,G564),$E$6:$E$2000,0)-1,3)),"SUBSTRUCT"))</f>
        <v/>
      </c>
      <c r="X564" s="104"/>
      <c r="Z564" s="117"/>
      <c r="AA564" s="118"/>
      <c r="AB564" s="119"/>
      <c r="AC564" s="120"/>
      <c r="AE564" s="109"/>
      <c r="AF564" s="110"/>
      <c r="AG564" s="111"/>
      <c r="AH564" s="112"/>
      <c r="AJ564" s="101"/>
      <c r="AL564" s="68" t="str" cm="1">
        <f t="array" aca="1" ref="AL564" ca="1">IF(N564="-","",HYPERLINK("#'DM01-AV-CH'!"&amp;RIGHT(CELL("adresse",OFFSET('DM01-AV-CH'!$G$6,N564-1,0)),LEN(CELL("adresse",OFFSET('DM01-AV-CH'!$G$6,N564-1,0)))-FIND("!",CELL("adresse",OFFSET('DM01-AV-CH'!$G$6,N564-1,0)))),"Modell"))</f>
        <v/>
      </c>
      <c r="AM564" s="96" t="str" cm="1">
        <f t="array" ref="AM564">IF($N564="-","",IF(INDEX('DM01-AV-CH'!$G$6:$G$2006,$N564)="","",INDEX('DM01-AV-CH'!$G$6:$G$2006,$N564)))</f>
        <v/>
      </c>
      <c r="AN564" s="97" t="str" cm="1">
        <f t="array" ref="AN564">IF($N564="-","",IF(INDEX('DM01-AV-CH'!$H$6:$H$2006,$N564)="","",INDEX('DM01-AV-CH'!$H$6:$H$2006,$N564)))</f>
        <v/>
      </c>
      <c r="AO564" s="98" t="str" cm="1">
        <f t="array" ref="AO564">IF($N564="-","",IF(INDEX('DM01-AV-CH'!$I$6:$I$2006,$N564)="","",INDEX('DM01-AV-CH'!$I$6:$I$2006,$N564)))</f>
        <v/>
      </c>
    </row>
    <row r="565" spans="1:41" x14ac:dyDescent="0.25">
      <c r="A565" s="201">
        <v>560</v>
      </c>
      <c r="B565" s="148" t="str" cm="1">
        <f t="array" ref="B565">IF(A565="","",INDEX(Korrelation!$E$4:$E$2004,A565))</f>
        <v>314</v>
      </c>
      <c r="C565" s="148">
        <f t="shared" si="80"/>
        <v>0</v>
      </c>
      <c r="D565" s="148">
        <f t="shared" si="81"/>
        <v>0</v>
      </c>
      <c r="E565" s="148">
        <f t="shared" si="82"/>
        <v>314</v>
      </c>
      <c r="F565" s="148" t="str">
        <f t="shared" si="83"/>
        <v/>
      </c>
      <c r="G565" s="148" t="str">
        <f t="shared" si="84"/>
        <v/>
      </c>
      <c r="H565" s="148" t="str" cm="1">
        <f t="array" ref="H565">IF(A565="","",INDEX(Korrelation!$F$4:$F$2004,A565))</f>
        <v>-</v>
      </c>
      <c r="I565" s="148">
        <f t="shared" si="85"/>
        <v>0</v>
      </c>
      <c r="J565" s="148">
        <f t="shared" si="86"/>
        <v>0</v>
      </c>
      <c r="K565" s="148" t="str">
        <f t="shared" si="87"/>
        <v/>
      </c>
      <c r="L565" s="148" t="str">
        <f t="shared" si="88"/>
        <v/>
      </c>
      <c r="M565" s="148" t="str">
        <f t="shared" si="89"/>
        <v/>
      </c>
      <c r="N565" s="148" t="str" cm="1">
        <f t="array" ref="N565">IF(A565="","",INDEX(Korrelation!$G$4:$G$2004,A565))</f>
        <v>-</v>
      </c>
      <c r="O565" s="148"/>
      <c r="P565" s="68" t="str" cm="1">
        <f t="array" aca="1" ref="P565" ca="1">IF(E565="",IF(K565="","",HYPERLINK("#DMAV_Dienste!"&amp;RIGHT(CELL("adresse",OFFSET(DMAV_Dienste!$E$6,K565-1,0)),LEN(CELL("adresse",OFFSET(DMAV_Dienste!$E$6,K565-1,0)))-FIND("!",CELL("adresse",OFFSET(DMAV_Dienste!$E$6,K565-1,0)))),"Dienst")),HYPERLINK("#DMAV_Modell!"&amp;RIGHT(CELL("adresse",OFFSET(DMAV_Modell!$G$6,E565-1,0)),LEN(CELL("adresse",OFFSET(DMAV_Modell!$G$6,E565-1,0)))-FIND("!",CELL("adresse",OFFSET(DMAV_Modell!$G$6,E565-1,0)))),"Modell"))</f>
        <v>Modell</v>
      </c>
      <c r="Q565" s="85" t="str" cm="1">
        <f t="array" ref="Q565">IF(E565="",IF(K565="","",IF(INDEX(DMAV_Dienste!$H$6:$H$2006,K565)="","",INDEX(DMAV_Dienste!$H$6:$H$2006,K565))),IF(INDEX(DMAV_Modell!$J$6:$J$2006,E565)="","",INDEX(DMAV_Modell!$J$6:$J$2006,E565)))</f>
        <v>ASSOCIATION</v>
      </c>
      <c r="R565" s="86" t="str" cm="1">
        <f t="array" ref="R565">IF(E565="",IF(K565="","",IF(INDEX(DMAV_Dienste!$G$6:$G$2006,K565)="","",INDEX(DMAV_Dienste!$G$6:$G$2006,K565))),IF(INDEX(DMAV_Modell!$I$6:$I$2006,E565)="","",INDEX(DMAV_Modell!$I$6:$I$2006,E565)))</f>
        <v>Grundstuecke</v>
      </c>
      <c r="S565" s="86" t="str" cm="1">
        <f t="array" ref="S565">IF(E565="",IF(K565="","",IF(INDEX(DMAV_Dienste!$I$6:$I$2006,K565)="","",INDEX(DMAV_Dienste!$I$6:$I$2006,K565))),IF(INDEX(DMAV_Modell!$K$6:$K$2006,E565)="","",INDEX(DMAV_Modell!$K$6:$K$2006,E565)))</f>
        <v>GrundstueckBergwerk</v>
      </c>
      <c r="T565" s="86" t="str" cm="1">
        <f t="array" ref="T565">IF(E565="",IF(K565="","",IF(INDEX(DMAV_Dienste!$L$6:$L$2006,K565)="","",INDEX(DMAV_Dienste!$L$6:$L$2006,K565))),IF(INDEX(DMAV_Modell!$N$6:$N$2006,E565)="","",INDEX(DMAV_Modell!$N$6:$N$2006,E565)))</f>
        <v>Bergwerk</v>
      </c>
      <c r="U565" s="87" t="str" cm="1">
        <f t="array" aca="1" ref="U565" ca="1">IF(AND(F565="",L565=""),"",HYPERLINK("#"&amp;RIGHT(CELL("dateiname"),LEN(CELL("dateiname"))-FIND("]",CELL("dateiname")))&amp;"!"&amp;CELL("adresse",OFFSET($F$6,MATCH(IF(F565="",L565,F565),$E$6:$E$2000,0)-1,4)),"STRUCT"))</f>
        <v/>
      </c>
      <c r="V565" s="88" t="str" cm="1">
        <f t="array" aca="1" ref="V565" ca="1">IF(AND(G565="",M565=""),"",HYPERLINK("#"&amp;RIGHT(CELL("dateiname"),LEN(CELL("dateiname"))-FIND("]",CELL("dateiname")))&amp;"!"&amp;CELL("adresse",OFFSET($G$6,MATCH(IF(G565="",M565,G565),$E$6:$E$2000,0)-1,3)),"SUBSTRUCT"))</f>
        <v/>
      </c>
      <c r="X565" s="104"/>
      <c r="Z565" s="117"/>
      <c r="AA565" s="118"/>
      <c r="AB565" s="119"/>
      <c r="AC565" s="120"/>
      <c r="AE565" s="109"/>
      <c r="AF565" s="110"/>
      <c r="AG565" s="111"/>
      <c r="AH565" s="112"/>
      <c r="AJ565" s="101"/>
      <c r="AL565" s="68" t="str" cm="1">
        <f t="array" aca="1" ref="AL565" ca="1">IF(N565="-","",HYPERLINK("#'DM01-AV-CH'!"&amp;RIGHT(CELL("adresse",OFFSET('DM01-AV-CH'!$G$6,N565-1,0)),LEN(CELL("adresse",OFFSET('DM01-AV-CH'!$G$6,N565-1,0)))-FIND("!",CELL("adresse",OFFSET('DM01-AV-CH'!$G$6,N565-1,0)))),"Modell"))</f>
        <v/>
      </c>
      <c r="AM565" s="96" t="str" cm="1">
        <f t="array" ref="AM565">IF($N565="-","",IF(INDEX('DM01-AV-CH'!$G$6:$G$2006,$N565)="","",INDEX('DM01-AV-CH'!$G$6:$G$2006,$N565)))</f>
        <v/>
      </c>
      <c r="AN565" s="97" t="str" cm="1">
        <f t="array" ref="AN565">IF($N565="-","",IF(INDEX('DM01-AV-CH'!$H$6:$H$2006,$N565)="","",INDEX('DM01-AV-CH'!$H$6:$H$2006,$N565)))</f>
        <v/>
      </c>
      <c r="AO565" s="98" t="str" cm="1">
        <f t="array" ref="AO565">IF($N565="-","",IF(INDEX('DM01-AV-CH'!$I$6:$I$2006,$N565)="","",INDEX('DM01-AV-CH'!$I$6:$I$2006,$N565)))</f>
        <v/>
      </c>
    </row>
    <row r="566" spans="1:41" x14ac:dyDescent="0.25">
      <c r="A566" s="201">
        <v>561</v>
      </c>
      <c r="B566" s="148" t="str" cm="1">
        <f t="array" ref="B566">IF(A566="","",INDEX(Korrelation!$E$4:$E$2004,A566))</f>
        <v>315</v>
      </c>
      <c r="C566" s="148">
        <f t="shared" si="80"/>
        <v>0</v>
      </c>
      <c r="D566" s="148">
        <f t="shared" si="81"/>
        <v>0</v>
      </c>
      <c r="E566" s="148">
        <f t="shared" si="82"/>
        <v>315</v>
      </c>
      <c r="F566" s="148" t="str">
        <f t="shared" si="83"/>
        <v/>
      </c>
      <c r="G566" s="148" t="str">
        <f t="shared" si="84"/>
        <v/>
      </c>
      <c r="H566" s="148" t="str" cm="1">
        <f t="array" ref="H566">IF(A566="","",INDEX(Korrelation!$F$4:$F$2004,A566))</f>
        <v>-</v>
      </c>
      <c r="I566" s="148">
        <f t="shared" si="85"/>
        <v>0</v>
      </c>
      <c r="J566" s="148">
        <f t="shared" si="86"/>
        <v>0</v>
      </c>
      <c r="K566" s="148" t="str">
        <f t="shared" si="87"/>
        <v/>
      </c>
      <c r="L566" s="148" t="str">
        <f t="shared" si="88"/>
        <v/>
      </c>
      <c r="M566" s="148" t="str">
        <f t="shared" si="89"/>
        <v/>
      </c>
      <c r="N566" s="148" t="str" cm="1">
        <f t="array" ref="N566">IF(A566="","",INDEX(Korrelation!$G$4:$G$2004,A566))</f>
        <v>-</v>
      </c>
      <c r="O566" s="148"/>
      <c r="P566" s="68" t="str" cm="1">
        <f t="array" aca="1" ref="P566" ca="1">IF(E566="",IF(K566="","",HYPERLINK("#DMAV_Dienste!"&amp;RIGHT(CELL("adresse",OFFSET(DMAV_Dienste!$E$6,K566-1,0)),LEN(CELL("adresse",OFFSET(DMAV_Dienste!$E$6,K566-1,0)))-FIND("!",CELL("adresse",OFFSET(DMAV_Dienste!$E$6,K566-1,0)))),"Dienst")),HYPERLINK("#DMAV_Modell!"&amp;RIGHT(CELL("adresse",OFFSET(DMAV_Modell!$G$6,E566-1,0)),LEN(CELL("adresse",OFFSET(DMAV_Modell!$G$6,E566-1,0)))-FIND("!",CELL("adresse",OFFSET(DMAV_Modell!$G$6,E566-1,0)))),"Modell"))</f>
        <v>Modell</v>
      </c>
      <c r="Q566" s="85" t="str" cm="1">
        <f t="array" ref="Q566">IF(E566="",IF(K566="","",IF(INDEX(DMAV_Dienste!$H$6:$H$2006,K566)="","",INDEX(DMAV_Dienste!$H$6:$H$2006,K566))),IF(INDEX(DMAV_Modell!$J$6:$J$2006,E566)="","",INDEX(DMAV_Modell!$J$6:$J$2006,E566)))</f>
        <v>ASSOCIATION.CONSTRAINT</v>
      </c>
      <c r="R566" s="86" t="str" cm="1">
        <f t="array" ref="R566">IF(E566="",IF(K566="","",IF(INDEX(DMAV_Dienste!$G$6:$G$2006,K566)="","",INDEX(DMAV_Dienste!$G$6:$G$2006,K566))),IF(INDEX(DMAV_Modell!$I$6:$I$2006,E566)="","",INDEX(DMAV_Modell!$I$6:$I$2006,E566)))</f>
        <v>Grundstuecke</v>
      </c>
      <c r="S566" s="86" t="str" cm="1">
        <f t="array" ref="S566">IF(E566="",IF(K566="","",IF(INDEX(DMAV_Dienste!$I$6:$I$2006,K566)="","",INDEX(DMAV_Dienste!$I$6:$I$2006,K566))),IF(INDEX(DMAV_Modell!$K$6:$K$2006,E566)="","",INDEX(DMAV_Modell!$K$6:$K$2006,E566)))</f>
        <v>GrundstueckBergwerk</v>
      </c>
      <c r="T566" s="86" t="str" cm="1">
        <f t="array" ref="T566">IF(E566="",IF(K566="","",IF(INDEX(DMAV_Dienste!$L$6:$L$2006,K566)="","",INDEX(DMAV_Dienste!$L$6:$L$2006,K566))),IF(INDEX(DMAV_Modell!$N$6:$N$2006,E566)="","",INDEX(DMAV_Modell!$N$6:$N$2006,E566)))</f>
        <v>@PH1@ == @PH2@</v>
      </c>
      <c r="U566" s="87" t="str" cm="1">
        <f t="array" aca="1" ref="U566" ca="1">IF(AND(F566="",L566=""),"",HYPERLINK("#"&amp;RIGHT(CELL("dateiname"),LEN(CELL("dateiname"))-FIND("]",CELL("dateiname")))&amp;"!"&amp;CELL("adresse",OFFSET($F$6,MATCH(IF(F566="",L566,F566),$E$6:$E$2000,0)-1,4)),"STRUCT"))</f>
        <v/>
      </c>
      <c r="V566" s="88" t="str" cm="1">
        <f t="array" aca="1" ref="V566" ca="1">IF(AND(G566="",M566=""),"",HYPERLINK("#"&amp;RIGHT(CELL("dateiname"),LEN(CELL("dateiname"))-FIND("]",CELL("dateiname")))&amp;"!"&amp;CELL("adresse",OFFSET($G$6,MATCH(IF(G566="",M566,G566),$E$6:$E$2000,0)-1,3)),"SUBSTRUCT"))</f>
        <v/>
      </c>
      <c r="X566" s="104"/>
      <c r="Z566" s="117"/>
      <c r="AA566" s="118"/>
      <c r="AB566" s="119"/>
      <c r="AC566" s="120"/>
      <c r="AE566" s="109"/>
      <c r="AF566" s="110"/>
      <c r="AG566" s="111"/>
      <c r="AH566" s="112"/>
      <c r="AJ566" s="101"/>
      <c r="AL566" s="68" t="str" cm="1">
        <f t="array" aca="1" ref="AL566" ca="1">IF(N566="-","",HYPERLINK("#'DM01-AV-CH'!"&amp;RIGHT(CELL("adresse",OFFSET('DM01-AV-CH'!$G$6,N566-1,0)),LEN(CELL("adresse",OFFSET('DM01-AV-CH'!$G$6,N566-1,0)))-FIND("!",CELL("adresse",OFFSET('DM01-AV-CH'!$G$6,N566-1,0)))),"Modell"))</f>
        <v/>
      </c>
      <c r="AM566" s="96" t="str" cm="1">
        <f t="array" ref="AM566">IF($N566="-","",IF(INDEX('DM01-AV-CH'!$G$6:$G$2006,$N566)="","",INDEX('DM01-AV-CH'!$G$6:$G$2006,$N566)))</f>
        <v/>
      </c>
      <c r="AN566" s="97" t="str" cm="1">
        <f t="array" ref="AN566">IF($N566="-","",IF(INDEX('DM01-AV-CH'!$H$6:$H$2006,$N566)="","",INDEX('DM01-AV-CH'!$H$6:$H$2006,$N566)))</f>
        <v/>
      </c>
      <c r="AO566" s="98" t="str" cm="1">
        <f t="array" ref="AO566">IF($N566="-","",IF(INDEX('DM01-AV-CH'!$I$6:$I$2006,$N566)="","",INDEX('DM01-AV-CH'!$I$6:$I$2006,$N566)))</f>
        <v/>
      </c>
    </row>
    <row r="567" spans="1:41" x14ac:dyDescent="0.25">
      <c r="A567" s="201">
        <v>562</v>
      </c>
      <c r="B567" s="148" t="str" cm="1">
        <f t="array" ref="B567">IF(A567="","",INDEX(Korrelation!$E$4:$E$2004,A567))</f>
        <v>316</v>
      </c>
      <c r="C567" s="148">
        <f t="shared" si="80"/>
        <v>0</v>
      </c>
      <c r="D567" s="148">
        <f t="shared" si="81"/>
        <v>0</v>
      </c>
      <c r="E567" s="148">
        <f t="shared" si="82"/>
        <v>316</v>
      </c>
      <c r="F567" s="148" t="str">
        <f t="shared" si="83"/>
        <v/>
      </c>
      <c r="G567" s="148" t="str">
        <f t="shared" si="84"/>
        <v/>
      </c>
      <c r="H567" s="148" t="str" cm="1">
        <f t="array" ref="H567">IF(A567="","",INDEX(Korrelation!$F$4:$F$2004,A567))</f>
        <v>-</v>
      </c>
      <c r="I567" s="148">
        <f t="shared" si="85"/>
        <v>0</v>
      </c>
      <c r="J567" s="148">
        <f t="shared" si="86"/>
        <v>0</v>
      </c>
      <c r="K567" s="148" t="str">
        <f t="shared" si="87"/>
        <v/>
      </c>
      <c r="L567" s="148" t="str">
        <f t="shared" si="88"/>
        <v/>
      </c>
      <c r="M567" s="148" t="str">
        <f t="shared" si="89"/>
        <v/>
      </c>
      <c r="N567" s="148" t="str" cm="1">
        <f t="array" ref="N567">IF(A567="","",INDEX(Korrelation!$G$4:$G$2004,A567))</f>
        <v>-</v>
      </c>
      <c r="O567" s="148"/>
      <c r="P567" s="68" t="str" cm="1">
        <f t="array" aca="1" ref="P567" ca="1">IF(E567="",IF(K567="","",HYPERLINK("#DMAV_Dienste!"&amp;RIGHT(CELL("adresse",OFFSET(DMAV_Dienste!$E$6,K567-1,0)),LEN(CELL("adresse",OFFSET(DMAV_Dienste!$E$6,K567-1,0)))-FIND("!",CELL("adresse",OFFSET(DMAV_Dienste!$E$6,K567-1,0)))),"Dienst")),HYPERLINK("#DMAV_Modell!"&amp;RIGHT(CELL("adresse",OFFSET(DMAV_Modell!$G$6,E567-1,0)),LEN(CELL("adresse",OFFSET(DMAV_Modell!$G$6,E567-1,0)))-FIND("!",CELL("adresse",OFFSET(DMAV_Modell!$G$6,E567-1,0)))),"Modell"))</f>
        <v>Modell</v>
      </c>
      <c r="Q567" s="85" t="str" cm="1">
        <f t="array" ref="Q567">IF(E567="",IF(K567="","",IF(INDEX(DMAV_Dienste!$H$6:$H$2006,K567)="","",INDEX(DMAV_Dienste!$H$6:$H$2006,K567))),IF(INDEX(DMAV_Modell!$J$6:$J$2006,E567)="","",INDEX(DMAV_Modell!$J$6:$J$2006,E567)))</f>
        <v>ASSOCIATION.CONSTRAINT</v>
      </c>
      <c r="R567" s="86" t="str" cm="1">
        <f t="array" ref="R567">IF(E567="",IF(K567="","",IF(INDEX(DMAV_Dienste!$G$6:$G$2006,K567)="","",INDEX(DMAV_Dienste!$G$6:$G$2006,K567))),IF(INDEX(DMAV_Modell!$I$6:$I$2006,E567)="","",INDEX(DMAV_Modell!$I$6:$I$2006,E567)))</f>
        <v>Grundstuecke</v>
      </c>
      <c r="S567" s="86" t="str" cm="1">
        <f t="array" ref="S567">IF(E567="",IF(K567="","",IF(INDEX(DMAV_Dienste!$I$6:$I$2006,K567)="","",INDEX(DMAV_Dienste!$I$6:$I$2006,K567))),IF(INDEX(DMAV_Modell!$K$6:$K$2006,E567)="","",INDEX(DMAV_Modell!$K$6:$K$2006,E567)))</f>
        <v>GrundstueckBergwerk</v>
      </c>
      <c r="T567" s="86" t="str" cm="1">
        <f t="array" ref="T567">IF(E567="",IF(K567="","",IF(INDEX(DMAV_Dienste!$L$6:$L$2006,K567)="","",INDEX(DMAV_Dienste!$L$6:$L$2006,K567))),IF(INDEX(DMAV_Modell!$N$6:$N$2006,E567)="","",INDEX(DMAV_Modell!$N$6:$N$2006,E567)))</f>
        <v>NOT(@PH1@)</v>
      </c>
      <c r="U567" s="87" t="str" cm="1">
        <f t="array" aca="1" ref="U567" ca="1">IF(AND(F567="",L567=""),"",HYPERLINK("#"&amp;RIGHT(CELL("dateiname"),LEN(CELL("dateiname"))-FIND("]",CELL("dateiname")))&amp;"!"&amp;CELL("adresse",OFFSET($F$6,MATCH(IF(F567="",L567,F567),$E$6:$E$2000,0)-1,4)),"STRUCT"))</f>
        <v/>
      </c>
      <c r="V567" s="88" t="str" cm="1">
        <f t="array" aca="1" ref="V567" ca="1">IF(AND(G567="",M567=""),"",HYPERLINK("#"&amp;RIGHT(CELL("dateiname"),LEN(CELL("dateiname"))-FIND("]",CELL("dateiname")))&amp;"!"&amp;CELL("adresse",OFFSET($G$6,MATCH(IF(G567="",M567,G567),$E$6:$E$2000,0)-1,3)),"SUBSTRUCT"))</f>
        <v/>
      </c>
      <c r="X567" s="104"/>
      <c r="Z567" s="117"/>
      <c r="AA567" s="118"/>
      <c r="AB567" s="119"/>
      <c r="AC567" s="120"/>
      <c r="AE567" s="109"/>
      <c r="AF567" s="110"/>
      <c r="AG567" s="111"/>
      <c r="AH567" s="112"/>
      <c r="AJ567" s="101"/>
      <c r="AL567" s="68" t="str" cm="1">
        <f t="array" aca="1" ref="AL567" ca="1">IF(N567="-","",HYPERLINK("#'DM01-AV-CH'!"&amp;RIGHT(CELL("adresse",OFFSET('DM01-AV-CH'!$G$6,N567-1,0)),LEN(CELL("adresse",OFFSET('DM01-AV-CH'!$G$6,N567-1,0)))-FIND("!",CELL("adresse",OFFSET('DM01-AV-CH'!$G$6,N567-1,0)))),"Modell"))</f>
        <v/>
      </c>
      <c r="AM567" s="96" t="str" cm="1">
        <f t="array" ref="AM567">IF($N567="-","",IF(INDEX('DM01-AV-CH'!$G$6:$G$2006,$N567)="","",INDEX('DM01-AV-CH'!$G$6:$G$2006,$N567)))</f>
        <v/>
      </c>
      <c r="AN567" s="97" t="str" cm="1">
        <f t="array" ref="AN567">IF($N567="-","",IF(INDEX('DM01-AV-CH'!$H$6:$H$2006,$N567)="","",INDEX('DM01-AV-CH'!$H$6:$H$2006,$N567)))</f>
        <v/>
      </c>
      <c r="AO567" s="98" t="str" cm="1">
        <f t="array" ref="AO567">IF($N567="-","",IF(INDEX('DM01-AV-CH'!$I$6:$I$2006,$N567)="","",INDEX('DM01-AV-CH'!$I$6:$I$2006,$N567)))</f>
        <v/>
      </c>
    </row>
    <row r="568" spans="1:41" x14ac:dyDescent="0.25">
      <c r="A568" s="201">
        <v>563</v>
      </c>
      <c r="B568" s="148" t="str" cm="1">
        <f t="array" ref="B568">IF(A568="","",INDEX(Korrelation!$E$4:$E$2004,A568))</f>
        <v>317</v>
      </c>
      <c r="C568" s="148">
        <f t="shared" si="80"/>
        <v>0</v>
      </c>
      <c r="D568" s="148">
        <f t="shared" si="81"/>
        <v>0</v>
      </c>
      <c r="E568" s="148">
        <f t="shared" si="82"/>
        <v>317</v>
      </c>
      <c r="F568" s="148" t="str">
        <f t="shared" si="83"/>
        <v/>
      </c>
      <c r="G568" s="148" t="str">
        <f t="shared" si="84"/>
        <v/>
      </c>
      <c r="H568" s="148" t="str" cm="1">
        <f t="array" ref="H568">IF(A568="","",INDEX(Korrelation!$F$4:$F$2004,A568))</f>
        <v>-</v>
      </c>
      <c r="I568" s="148">
        <f t="shared" si="85"/>
        <v>0</v>
      </c>
      <c r="J568" s="148">
        <f t="shared" si="86"/>
        <v>0</v>
      </c>
      <c r="K568" s="148" t="str">
        <f t="shared" si="87"/>
        <v/>
      </c>
      <c r="L568" s="148" t="str">
        <f t="shared" si="88"/>
        <v/>
      </c>
      <c r="M568" s="148" t="str">
        <f t="shared" si="89"/>
        <v/>
      </c>
      <c r="N568" s="148" t="str" cm="1">
        <f t="array" ref="N568">IF(A568="","",INDEX(Korrelation!$G$4:$G$2004,A568))</f>
        <v>-</v>
      </c>
      <c r="O568" s="148"/>
      <c r="P568" s="68" t="str" cm="1">
        <f t="array" aca="1" ref="P568" ca="1">IF(E568="",IF(K568="","",HYPERLINK("#DMAV_Dienste!"&amp;RIGHT(CELL("adresse",OFFSET(DMAV_Dienste!$E$6,K568-1,0)),LEN(CELL("adresse",OFFSET(DMAV_Dienste!$E$6,K568-1,0)))-FIND("!",CELL("adresse",OFFSET(DMAV_Dienste!$E$6,K568-1,0)))),"Dienst")),HYPERLINK("#DMAV_Modell!"&amp;RIGHT(CELL("adresse",OFFSET(DMAV_Modell!$G$6,E568-1,0)),LEN(CELL("adresse",OFFSET(DMAV_Modell!$G$6,E568-1,0)))-FIND("!",CELL("adresse",OFFSET(DMAV_Modell!$G$6,E568-1,0)))),"Modell"))</f>
        <v>Modell</v>
      </c>
      <c r="Q568" s="85" t="str" cm="1">
        <f t="array" ref="Q568">IF(E568="",IF(K568="","",IF(INDEX(DMAV_Dienste!$H$6:$H$2006,K568)="","",INDEX(DMAV_Dienste!$H$6:$H$2006,K568))),IF(INDEX(DMAV_Modell!$J$6:$J$2006,E568)="","",INDEX(DMAV_Modell!$J$6:$J$2006,E568)))</f>
        <v>CONSTRAINTS OF.CONSTRAINT</v>
      </c>
      <c r="R568" s="86" t="str" cm="1">
        <f t="array" ref="R568">IF(E568="",IF(K568="","",IF(INDEX(DMAV_Dienste!$G$6:$G$2006,K568)="","",INDEX(DMAV_Dienste!$G$6:$G$2006,K568))),IF(INDEX(DMAV_Modell!$I$6:$I$2006,E568)="","",INDEX(DMAV_Modell!$I$6:$I$2006,E568)))</f>
        <v>Grundstuecke</v>
      </c>
      <c r="S568" s="86" t="str" cm="1">
        <f t="array" ref="S568">IF(E568="",IF(K568="","",IF(INDEX(DMAV_Dienste!$I$6:$I$2006,K568)="","",INDEX(DMAV_Dienste!$I$6:$I$2006,K568))),IF(INDEX(DMAV_Modell!$K$6:$K$2006,E568)="","",INDEX(DMAV_Modell!$K$6:$K$2006,E568)))</f>
        <v>Bergwerk</v>
      </c>
      <c r="T568" s="86" t="str" cm="1">
        <f t="array" ref="T568">IF(E568="",IF(K568="","",IF(INDEX(DMAV_Dienste!$L$6:$L$2006,K568)="","",INDEX(DMAV_Dienste!$L$6:$L$2006,K568))),IF(INDEX(DMAV_Modell!$N$6:$N$2006,E568)="","",INDEX(DMAV_Modell!$N$6:$N$2006,E568)))</f>
        <v>DEFINED(@PH1@)==@PH2@</v>
      </c>
      <c r="U568" s="87" t="str" cm="1">
        <f t="array" aca="1" ref="U568" ca="1">IF(AND(F568="",L568=""),"",HYPERLINK("#"&amp;RIGHT(CELL("dateiname"),LEN(CELL("dateiname"))-FIND("]",CELL("dateiname")))&amp;"!"&amp;CELL("adresse",OFFSET($F$6,MATCH(IF(F568="",L568,F568),$E$6:$E$2000,0)-1,4)),"STRUCT"))</f>
        <v/>
      </c>
      <c r="V568" s="88" t="str" cm="1">
        <f t="array" aca="1" ref="V568" ca="1">IF(AND(G568="",M568=""),"",HYPERLINK("#"&amp;RIGHT(CELL("dateiname"),LEN(CELL("dateiname"))-FIND("]",CELL("dateiname")))&amp;"!"&amp;CELL("adresse",OFFSET($G$6,MATCH(IF(G568="",M568,G568),$E$6:$E$2000,0)-1,3)),"SUBSTRUCT"))</f>
        <v/>
      </c>
      <c r="X568" s="104"/>
      <c r="Z568" s="117"/>
      <c r="AA568" s="118"/>
      <c r="AB568" s="119"/>
      <c r="AC568" s="120"/>
      <c r="AE568" s="109"/>
      <c r="AF568" s="110"/>
      <c r="AG568" s="111"/>
      <c r="AH568" s="112"/>
      <c r="AJ568" s="101"/>
      <c r="AL568" s="68" t="str" cm="1">
        <f t="array" aca="1" ref="AL568" ca="1">IF(N568="-","",HYPERLINK("#'DM01-AV-CH'!"&amp;RIGHT(CELL("adresse",OFFSET('DM01-AV-CH'!$G$6,N568-1,0)),LEN(CELL("adresse",OFFSET('DM01-AV-CH'!$G$6,N568-1,0)))-FIND("!",CELL("adresse",OFFSET('DM01-AV-CH'!$G$6,N568-1,0)))),"Modell"))</f>
        <v/>
      </c>
      <c r="AM568" s="96" t="str" cm="1">
        <f t="array" ref="AM568">IF($N568="-","",IF(INDEX('DM01-AV-CH'!$G$6:$G$2006,$N568)="","",INDEX('DM01-AV-CH'!$G$6:$G$2006,$N568)))</f>
        <v/>
      </c>
      <c r="AN568" s="97" t="str" cm="1">
        <f t="array" ref="AN568">IF($N568="-","",IF(INDEX('DM01-AV-CH'!$H$6:$H$2006,$N568)="","",INDEX('DM01-AV-CH'!$H$6:$H$2006,$N568)))</f>
        <v/>
      </c>
      <c r="AO568" s="98" t="str" cm="1">
        <f t="array" ref="AO568">IF($N568="-","",IF(INDEX('DM01-AV-CH'!$I$6:$I$2006,$N568)="","",INDEX('DM01-AV-CH'!$I$6:$I$2006,$N568)))</f>
        <v/>
      </c>
    </row>
    <row r="569" spans="1:41" x14ac:dyDescent="0.25">
      <c r="A569" s="201">
        <v>564</v>
      </c>
      <c r="B569" s="148" t="str" cm="1">
        <f t="array" ref="B569">IF(A569="","",INDEX(Korrelation!$E$4:$E$2004,A569))</f>
        <v>318</v>
      </c>
      <c r="C569" s="148">
        <f t="shared" si="80"/>
        <v>0</v>
      </c>
      <c r="D569" s="148">
        <f t="shared" si="81"/>
        <v>0</v>
      </c>
      <c r="E569" s="148">
        <f t="shared" si="82"/>
        <v>318</v>
      </c>
      <c r="F569" s="148" t="str">
        <f t="shared" si="83"/>
        <v/>
      </c>
      <c r="G569" s="148" t="str">
        <f t="shared" si="84"/>
        <v/>
      </c>
      <c r="H569" s="148" t="str" cm="1">
        <f t="array" ref="H569">IF(A569="","",INDEX(Korrelation!$F$4:$F$2004,A569))</f>
        <v>-</v>
      </c>
      <c r="I569" s="148">
        <f t="shared" si="85"/>
        <v>0</v>
      </c>
      <c r="J569" s="148">
        <f t="shared" si="86"/>
        <v>0</v>
      </c>
      <c r="K569" s="148" t="str">
        <f t="shared" si="87"/>
        <v/>
      </c>
      <c r="L569" s="148" t="str">
        <f t="shared" si="88"/>
        <v/>
      </c>
      <c r="M569" s="148" t="str">
        <f t="shared" si="89"/>
        <v/>
      </c>
      <c r="N569" s="148" t="str" cm="1">
        <f t="array" ref="N569">IF(A569="","",INDEX(Korrelation!$G$4:$G$2004,A569))</f>
        <v>-</v>
      </c>
      <c r="O569" s="148"/>
      <c r="P569" s="68" t="str" cm="1">
        <f t="array" aca="1" ref="P569" ca="1">IF(E569="",IF(K569="","",HYPERLINK("#DMAV_Dienste!"&amp;RIGHT(CELL("adresse",OFFSET(DMAV_Dienste!$E$6,K569-1,0)),LEN(CELL("adresse",OFFSET(DMAV_Dienste!$E$6,K569-1,0)))-FIND("!",CELL("adresse",OFFSET(DMAV_Dienste!$E$6,K569-1,0)))),"Dienst")),HYPERLINK("#DMAV_Modell!"&amp;RIGHT(CELL("adresse",OFFSET(DMAV_Modell!$G$6,E569-1,0)),LEN(CELL("adresse",OFFSET(DMAV_Modell!$G$6,E569-1,0)))-FIND("!",CELL("adresse",OFFSET(DMAV_Modell!$G$6,E569-1,0)))),"Modell"))</f>
        <v>Modell</v>
      </c>
      <c r="Q569" s="85" t="str" cm="1">
        <f t="array" ref="Q569">IF(E569="",IF(K569="","",IF(INDEX(DMAV_Dienste!$H$6:$H$2006,K569)="","",INDEX(DMAV_Dienste!$H$6:$H$2006,K569))),IF(INDEX(DMAV_Modell!$J$6:$J$2006,E569)="","",INDEX(DMAV_Modell!$J$6:$J$2006,E569)))</f>
        <v>CONSTRAINTS OF.CONSTRAINT</v>
      </c>
      <c r="R569" s="86" t="str" cm="1">
        <f t="array" ref="R569">IF(E569="",IF(K569="","",IF(INDEX(DMAV_Dienste!$G$6:$G$2006,K569)="","",INDEX(DMAV_Dienste!$G$6:$G$2006,K569))),IF(INDEX(DMAV_Modell!$I$6:$I$2006,E569)="","",INDEX(DMAV_Modell!$I$6:$I$2006,E569)))</f>
        <v>Grundstuecke</v>
      </c>
      <c r="S569" s="86" t="str" cm="1">
        <f t="array" ref="S569">IF(E569="",IF(K569="","",IF(INDEX(DMAV_Dienste!$I$6:$I$2006,K569)="","",INDEX(DMAV_Dienste!$I$6:$I$2006,K569))),IF(INDEX(DMAV_Modell!$K$6:$K$2006,E569)="","",INDEX(DMAV_Modell!$K$6:$K$2006,E569)))</f>
        <v>Bergwerk</v>
      </c>
      <c r="T569" s="86" t="str" cm="1">
        <f t="array" ref="T569">IF(E569="",IF(K569="","",IF(INDEX(DMAV_Dienste!$L$6:$L$2006,K569)="","",INDEX(DMAV_Dienste!$L$6:$L$2006,K569))),IF(INDEX(DMAV_Modell!$N$6:$N$2006,E569)="","",INDEX(DMAV_Modell!$N$6:$N$2006,E569)))</f>
        <v>NOT(DEFINED(@PH1@)) == @PH2@</v>
      </c>
      <c r="U569" s="87" t="str" cm="1">
        <f t="array" aca="1" ref="U569" ca="1">IF(AND(F569="",L569=""),"",HYPERLINK("#"&amp;RIGHT(CELL("dateiname"),LEN(CELL("dateiname"))-FIND("]",CELL("dateiname")))&amp;"!"&amp;CELL("adresse",OFFSET($F$6,MATCH(IF(F569="",L569,F569),$E$6:$E$2000,0)-1,4)),"STRUCT"))</f>
        <v/>
      </c>
      <c r="V569" s="88" t="str" cm="1">
        <f t="array" aca="1" ref="V569" ca="1">IF(AND(G569="",M569=""),"",HYPERLINK("#"&amp;RIGHT(CELL("dateiname"),LEN(CELL("dateiname"))-FIND("]",CELL("dateiname")))&amp;"!"&amp;CELL("adresse",OFFSET($G$6,MATCH(IF(G569="",M569,G569),$E$6:$E$2000,0)-1,3)),"SUBSTRUCT"))</f>
        <v/>
      </c>
      <c r="X569" s="104"/>
      <c r="Z569" s="117"/>
      <c r="AA569" s="118"/>
      <c r="AB569" s="119"/>
      <c r="AC569" s="120"/>
      <c r="AE569" s="109"/>
      <c r="AF569" s="110"/>
      <c r="AG569" s="111"/>
      <c r="AH569" s="112"/>
      <c r="AJ569" s="101"/>
      <c r="AL569" s="68" t="str" cm="1">
        <f t="array" aca="1" ref="AL569" ca="1">IF(N569="-","",HYPERLINK("#'DM01-AV-CH'!"&amp;RIGHT(CELL("adresse",OFFSET('DM01-AV-CH'!$G$6,N569-1,0)),LEN(CELL("adresse",OFFSET('DM01-AV-CH'!$G$6,N569-1,0)))-FIND("!",CELL("adresse",OFFSET('DM01-AV-CH'!$G$6,N569-1,0)))),"Modell"))</f>
        <v/>
      </c>
      <c r="AM569" s="96" t="str" cm="1">
        <f t="array" ref="AM569">IF($N569="-","",IF(INDEX('DM01-AV-CH'!$G$6:$G$2006,$N569)="","",INDEX('DM01-AV-CH'!$G$6:$G$2006,$N569)))</f>
        <v/>
      </c>
      <c r="AN569" s="97" t="str" cm="1">
        <f t="array" ref="AN569">IF($N569="-","",IF(INDEX('DM01-AV-CH'!$H$6:$H$2006,$N569)="","",INDEX('DM01-AV-CH'!$H$6:$H$2006,$N569)))</f>
        <v/>
      </c>
      <c r="AO569" s="98" t="str" cm="1">
        <f t="array" ref="AO569">IF($N569="-","",IF(INDEX('DM01-AV-CH'!$I$6:$I$2006,$N569)="","",INDEX('DM01-AV-CH'!$I$6:$I$2006,$N569)))</f>
        <v/>
      </c>
    </row>
    <row r="570" spans="1:41" x14ac:dyDescent="0.25">
      <c r="A570" s="201">
        <v>565</v>
      </c>
      <c r="B570" s="148" t="str" cm="1">
        <f t="array" ref="B570">IF(A570="","",INDEX(Korrelation!$E$4:$E$2004,A570))</f>
        <v>319</v>
      </c>
      <c r="C570" s="148">
        <f t="shared" si="80"/>
        <v>0</v>
      </c>
      <c r="D570" s="148">
        <f t="shared" si="81"/>
        <v>0</v>
      </c>
      <c r="E570" s="148">
        <f t="shared" si="82"/>
        <v>319</v>
      </c>
      <c r="F570" s="148" t="str">
        <f t="shared" si="83"/>
        <v/>
      </c>
      <c r="G570" s="148" t="str">
        <f t="shared" si="84"/>
        <v/>
      </c>
      <c r="H570" s="148" t="str" cm="1">
        <f t="array" ref="H570">IF(A570="","",INDEX(Korrelation!$F$4:$F$2004,A570))</f>
        <v>-</v>
      </c>
      <c r="I570" s="148">
        <f t="shared" si="85"/>
        <v>0</v>
      </c>
      <c r="J570" s="148">
        <f t="shared" si="86"/>
        <v>0</v>
      </c>
      <c r="K570" s="148" t="str">
        <f t="shared" si="87"/>
        <v/>
      </c>
      <c r="L570" s="148" t="str">
        <f t="shared" si="88"/>
        <v/>
      </c>
      <c r="M570" s="148" t="str">
        <f t="shared" si="89"/>
        <v/>
      </c>
      <c r="N570" s="148" t="str" cm="1">
        <f t="array" ref="N570">IF(A570="","",INDEX(Korrelation!$G$4:$G$2004,A570))</f>
        <v>-</v>
      </c>
      <c r="O570" s="148"/>
      <c r="P570" s="68" t="str" cm="1">
        <f t="array" aca="1" ref="P570" ca="1">IF(E570="",IF(K570="","",HYPERLINK("#DMAV_Dienste!"&amp;RIGHT(CELL("adresse",OFFSET(DMAV_Dienste!$E$6,K570-1,0)),LEN(CELL("adresse",OFFSET(DMAV_Dienste!$E$6,K570-1,0)))-FIND("!",CELL("adresse",OFFSET(DMAV_Dienste!$E$6,K570-1,0)))),"Dienst")),HYPERLINK("#DMAV_Modell!"&amp;RIGHT(CELL("adresse",OFFSET(DMAV_Modell!$G$6,E570-1,0)),LEN(CELL("adresse",OFFSET(DMAV_Modell!$G$6,E570-1,0)))-FIND("!",CELL("adresse",OFFSET(DMAV_Modell!$G$6,E570-1,0)))),"Modell"))</f>
        <v>Modell</v>
      </c>
      <c r="Q570" s="85" t="str" cm="1">
        <f t="array" ref="Q570">IF(E570="",IF(K570="","",IF(INDEX(DMAV_Dienste!$H$6:$H$2006,K570)="","",INDEX(DMAV_Dienste!$H$6:$H$2006,K570))),IF(INDEX(DMAV_Modell!$J$6:$J$2006,E570)="","",INDEX(DMAV_Modell!$J$6:$J$2006,E570)))</f>
        <v>VIEW</v>
      </c>
      <c r="R570" s="86" t="str" cm="1">
        <f t="array" ref="R570">IF(E570="",IF(K570="","",IF(INDEX(DMAV_Dienste!$G$6:$G$2006,K570)="","",INDEX(DMAV_Dienste!$G$6:$G$2006,K570))),IF(INDEX(DMAV_Modell!$I$6:$I$2006,E570)="","",INDEX(DMAV_Modell!$I$6:$I$2006,E570)))</f>
        <v>Grundstuecke</v>
      </c>
      <c r="S570" s="86" t="str" cm="1">
        <f t="array" ref="S570">IF(E570="",IF(K570="","",IF(INDEX(DMAV_Dienste!$I$6:$I$2006,K570)="","",INDEX(DMAV_Dienste!$I$6:$I$2006,K570))),IF(INDEX(DMAV_Modell!$K$6:$K$2006,E570)="","",INDEX(DMAV_Modell!$K$6:$K$2006,E570)))</f>
        <v>Bergwerk_Gueltig</v>
      </c>
      <c r="T570" s="86" t="str" cm="1">
        <f t="array" ref="T570">IF(E570="",IF(K570="","",IF(INDEX(DMAV_Dienste!$L$6:$L$2006,K570)="","",INDEX(DMAV_Dienste!$L$6:$L$2006,K570))),IF(INDEX(DMAV_Modell!$N$6:$N$2006,E570)="","",INDEX(DMAV_Modell!$N$6:$N$2006,E570)))</f>
        <v>PROJECTION OF</v>
      </c>
      <c r="U570" s="87" t="str" cm="1">
        <f t="array" aca="1" ref="U570" ca="1">IF(AND(F570="",L570=""),"",HYPERLINK("#"&amp;RIGHT(CELL("dateiname"),LEN(CELL("dateiname"))-FIND("]",CELL("dateiname")))&amp;"!"&amp;CELL("adresse",OFFSET($F$6,MATCH(IF(F570="",L570,F570),$E$6:$E$2000,0)-1,4)),"STRUCT"))</f>
        <v/>
      </c>
      <c r="V570" s="88" t="str" cm="1">
        <f t="array" aca="1" ref="V570" ca="1">IF(AND(G570="",M570=""),"",HYPERLINK("#"&amp;RIGHT(CELL("dateiname"),LEN(CELL("dateiname"))-FIND("]",CELL("dateiname")))&amp;"!"&amp;CELL("adresse",OFFSET($G$6,MATCH(IF(G570="",M570,G570),$E$6:$E$2000,0)-1,3)),"SUBSTRUCT"))</f>
        <v/>
      </c>
      <c r="X570" s="104"/>
      <c r="Z570" s="117"/>
      <c r="AA570" s="118"/>
      <c r="AB570" s="119"/>
      <c r="AC570" s="120"/>
      <c r="AE570" s="109"/>
      <c r="AF570" s="110"/>
      <c r="AG570" s="111"/>
      <c r="AH570" s="112"/>
      <c r="AJ570" s="101"/>
      <c r="AL570" s="68" t="str" cm="1">
        <f t="array" aca="1" ref="AL570" ca="1">IF(N570="-","",HYPERLINK("#'DM01-AV-CH'!"&amp;RIGHT(CELL("adresse",OFFSET('DM01-AV-CH'!$G$6,N570-1,0)),LEN(CELL("adresse",OFFSET('DM01-AV-CH'!$G$6,N570-1,0)))-FIND("!",CELL("adresse",OFFSET('DM01-AV-CH'!$G$6,N570-1,0)))),"Modell"))</f>
        <v/>
      </c>
      <c r="AM570" s="96" t="str" cm="1">
        <f t="array" ref="AM570">IF($N570="-","",IF(INDEX('DM01-AV-CH'!$G$6:$G$2006,$N570)="","",INDEX('DM01-AV-CH'!$G$6:$G$2006,$N570)))</f>
        <v/>
      </c>
      <c r="AN570" s="97" t="str" cm="1">
        <f t="array" ref="AN570">IF($N570="-","",IF(INDEX('DM01-AV-CH'!$H$6:$H$2006,$N570)="","",INDEX('DM01-AV-CH'!$H$6:$H$2006,$N570)))</f>
        <v/>
      </c>
      <c r="AO570" s="98" t="str" cm="1">
        <f t="array" ref="AO570">IF($N570="-","",IF(INDEX('DM01-AV-CH'!$I$6:$I$2006,$N570)="","",INDEX('DM01-AV-CH'!$I$6:$I$2006,$N570)))</f>
        <v/>
      </c>
    </row>
    <row r="571" spans="1:41" x14ac:dyDescent="0.25">
      <c r="A571" s="201">
        <v>566</v>
      </c>
      <c r="B571" s="148" t="str" cm="1">
        <f t="array" ref="B571">IF(A571="","",INDEX(Korrelation!$E$4:$E$2004,A571))</f>
        <v>320</v>
      </c>
      <c r="C571" s="148">
        <f t="shared" si="80"/>
        <v>0</v>
      </c>
      <c r="D571" s="148">
        <f t="shared" si="81"/>
        <v>0</v>
      </c>
      <c r="E571" s="148">
        <f t="shared" si="82"/>
        <v>320</v>
      </c>
      <c r="F571" s="148" t="str">
        <f t="shared" si="83"/>
        <v/>
      </c>
      <c r="G571" s="148" t="str">
        <f t="shared" si="84"/>
        <v/>
      </c>
      <c r="H571" s="148" t="str" cm="1">
        <f t="array" ref="H571">IF(A571="","",INDEX(Korrelation!$F$4:$F$2004,A571))</f>
        <v>-</v>
      </c>
      <c r="I571" s="148">
        <f t="shared" si="85"/>
        <v>0</v>
      </c>
      <c r="J571" s="148">
        <f t="shared" si="86"/>
        <v>0</v>
      </c>
      <c r="K571" s="148" t="str">
        <f t="shared" si="87"/>
        <v/>
      </c>
      <c r="L571" s="148" t="str">
        <f t="shared" si="88"/>
        <v/>
      </c>
      <c r="M571" s="148" t="str">
        <f t="shared" si="89"/>
        <v/>
      </c>
      <c r="N571" s="148" t="str" cm="1">
        <f t="array" ref="N571">IF(A571="","",INDEX(Korrelation!$G$4:$G$2004,A571))</f>
        <v>-</v>
      </c>
      <c r="O571" s="148"/>
      <c r="P571" s="68" t="str" cm="1">
        <f t="array" aca="1" ref="P571" ca="1">IF(E571="",IF(K571="","",HYPERLINK("#DMAV_Dienste!"&amp;RIGHT(CELL("adresse",OFFSET(DMAV_Dienste!$E$6,K571-1,0)),LEN(CELL("adresse",OFFSET(DMAV_Dienste!$E$6,K571-1,0)))-FIND("!",CELL("adresse",OFFSET(DMAV_Dienste!$E$6,K571-1,0)))),"Dienst")),HYPERLINK("#DMAV_Modell!"&amp;RIGHT(CELL("adresse",OFFSET(DMAV_Modell!$G$6,E571-1,0)),LEN(CELL("adresse",OFFSET(DMAV_Modell!$G$6,E571-1,0)))-FIND("!",CELL("adresse",OFFSET(DMAV_Modell!$G$6,E571-1,0)))),"Modell"))</f>
        <v>Modell</v>
      </c>
      <c r="Q571" s="85" t="str" cm="1">
        <f t="array" ref="Q571">IF(E571="",IF(K571="","",IF(INDEX(DMAV_Dienste!$H$6:$H$2006,K571)="","",INDEX(DMAV_Dienste!$H$6:$H$2006,K571))),IF(INDEX(DMAV_Modell!$J$6:$J$2006,E571)="","",INDEX(DMAV_Modell!$J$6:$J$2006,E571)))</f>
        <v>VIEW</v>
      </c>
      <c r="R571" s="86" t="str" cm="1">
        <f t="array" ref="R571">IF(E571="",IF(K571="","",IF(INDEX(DMAV_Dienste!$G$6:$G$2006,K571)="","",INDEX(DMAV_Dienste!$G$6:$G$2006,K571))),IF(INDEX(DMAV_Modell!$I$6:$I$2006,E571)="","",INDEX(DMAV_Modell!$I$6:$I$2006,E571)))</f>
        <v>Grundstuecke</v>
      </c>
      <c r="S571" s="86" t="str" cm="1">
        <f t="array" ref="S571">IF(E571="",IF(K571="","",IF(INDEX(DMAV_Dienste!$I$6:$I$2006,K571)="","",INDEX(DMAV_Dienste!$I$6:$I$2006,K571))),IF(INDEX(DMAV_Modell!$K$6:$K$2006,E571)="","",INDEX(DMAV_Modell!$K$6:$K$2006,E571)))</f>
        <v>Bergwerk_Gueltig</v>
      </c>
      <c r="T571" s="86" t="str" cm="1">
        <f t="array" ref="T571">IF(E571="",IF(K571="","",IF(INDEX(DMAV_Dienste!$L$6:$L$2006,K571)="","",INDEX(DMAV_Dienste!$L$6:$L$2006,K571))),IF(INDEX(DMAV_Modell!$N$6:$N$2006,E571)="","",INDEX(DMAV_Modell!$N$6:$N$2006,E571)))</f>
        <v>WHERE DEFINED(@PH1@) AND DEFINED(@PH2@) AND (NOT(DEFINED(@PH3@)) OR NOT(DEFINED(@PH4@)))</v>
      </c>
      <c r="U571" s="87" t="str" cm="1">
        <f t="array" aca="1" ref="U571" ca="1">IF(AND(F571="",L571=""),"",HYPERLINK("#"&amp;RIGHT(CELL("dateiname"),LEN(CELL("dateiname"))-FIND("]",CELL("dateiname")))&amp;"!"&amp;CELL("adresse",OFFSET($F$6,MATCH(IF(F571="",L571,F571),$E$6:$E$2000,0)-1,4)),"STRUCT"))</f>
        <v/>
      </c>
      <c r="V571" s="88" t="str" cm="1">
        <f t="array" aca="1" ref="V571" ca="1">IF(AND(G571="",M571=""),"",HYPERLINK("#"&amp;RIGHT(CELL("dateiname"),LEN(CELL("dateiname"))-FIND("]",CELL("dateiname")))&amp;"!"&amp;CELL("adresse",OFFSET($G$6,MATCH(IF(G571="",M571,G571),$E$6:$E$2000,0)-1,3)),"SUBSTRUCT"))</f>
        <v/>
      </c>
      <c r="X571" s="104"/>
      <c r="Z571" s="117"/>
      <c r="AA571" s="118"/>
      <c r="AB571" s="119"/>
      <c r="AC571" s="120"/>
      <c r="AE571" s="109"/>
      <c r="AF571" s="110"/>
      <c r="AG571" s="111"/>
      <c r="AH571" s="112"/>
      <c r="AJ571" s="101"/>
      <c r="AL571" s="68" t="str" cm="1">
        <f t="array" aca="1" ref="AL571" ca="1">IF(N571="-","",HYPERLINK("#'DM01-AV-CH'!"&amp;RIGHT(CELL("adresse",OFFSET('DM01-AV-CH'!$G$6,N571-1,0)),LEN(CELL("adresse",OFFSET('DM01-AV-CH'!$G$6,N571-1,0)))-FIND("!",CELL("adresse",OFFSET('DM01-AV-CH'!$G$6,N571-1,0)))),"Modell"))</f>
        <v/>
      </c>
      <c r="AM571" s="96" t="str" cm="1">
        <f t="array" ref="AM571">IF($N571="-","",IF(INDEX('DM01-AV-CH'!$G$6:$G$2006,$N571)="","",INDEX('DM01-AV-CH'!$G$6:$G$2006,$N571)))</f>
        <v/>
      </c>
      <c r="AN571" s="97" t="str" cm="1">
        <f t="array" ref="AN571">IF($N571="-","",IF(INDEX('DM01-AV-CH'!$H$6:$H$2006,$N571)="","",INDEX('DM01-AV-CH'!$H$6:$H$2006,$N571)))</f>
        <v/>
      </c>
      <c r="AO571" s="98" t="str" cm="1">
        <f t="array" ref="AO571">IF($N571="-","",IF(INDEX('DM01-AV-CH'!$I$6:$I$2006,$N571)="","",INDEX('DM01-AV-CH'!$I$6:$I$2006,$N571)))</f>
        <v/>
      </c>
    </row>
    <row r="572" spans="1:41" x14ac:dyDescent="0.25">
      <c r="A572" s="201">
        <v>567</v>
      </c>
      <c r="B572" s="148" t="str" cm="1">
        <f t="array" ref="B572">IF(A572="","",INDEX(Korrelation!$E$4:$E$2004,A572))</f>
        <v>321</v>
      </c>
      <c r="C572" s="148">
        <f t="shared" si="80"/>
        <v>0</v>
      </c>
      <c r="D572" s="148">
        <f t="shared" si="81"/>
        <v>0</v>
      </c>
      <c r="E572" s="148">
        <f t="shared" si="82"/>
        <v>321</v>
      </c>
      <c r="F572" s="148" t="str">
        <f t="shared" si="83"/>
        <v/>
      </c>
      <c r="G572" s="148" t="str">
        <f t="shared" si="84"/>
        <v/>
      </c>
      <c r="H572" s="148" t="str" cm="1">
        <f t="array" ref="H572">IF(A572="","",INDEX(Korrelation!$F$4:$F$2004,A572))</f>
        <v>-</v>
      </c>
      <c r="I572" s="148">
        <f t="shared" si="85"/>
        <v>0</v>
      </c>
      <c r="J572" s="148">
        <f t="shared" si="86"/>
        <v>0</v>
      </c>
      <c r="K572" s="148" t="str">
        <f t="shared" si="87"/>
        <v/>
      </c>
      <c r="L572" s="148" t="str">
        <f t="shared" si="88"/>
        <v/>
      </c>
      <c r="M572" s="148" t="str">
        <f t="shared" si="89"/>
        <v/>
      </c>
      <c r="N572" s="148" t="str" cm="1">
        <f t="array" ref="N572">IF(A572="","",INDEX(Korrelation!$G$4:$G$2004,A572))</f>
        <v>-</v>
      </c>
      <c r="O572" s="148"/>
      <c r="P572" s="68" t="str" cm="1">
        <f t="array" aca="1" ref="P572" ca="1">IF(E572="",IF(K572="","",HYPERLINK("#DMAV_Dienste!"&amp;RIGHT(CELL("adresse",OFFSET(DMAV_Dienste!$E$6,K572-1,0)),LEN(CELL("adresse",OFFSET(DMAV_Dienste!$E$6,K572-1,0)))-FIND("!",CELL("adresse",OFFSET(DMAV_Dienste!$E$6,K572-1,0)))),"Dienst")),HYPERLINK("#DMAV_Modell!"&amp;RIGHT(CELL("adresse",OFFSET(DMAV_Modell!$G$6,E572-1,0)),LEN(CELL("adresse",OFFSET(DMAV_Modell!$G$6,E572-1,0)))-FIND("!",CELL("adresse",OFFSET(DMAV_Modell!$G$6,E572-1,0)))),"Modell"))</f>
        <v>Modell</v>
      </c>
      <c r="Q572" s="85" t="str" cm="1">
        <f t="array" ref="Q572">IF(E572="",IF(K572="","",IF(INDEX(DMAV_Dienste!$H$6:$H$2006,K572)="","",INDEX(DMAV_Dienste!$H$6:$H$2006,K572))),IF(INDEX(DMAV_Modell!$J$6:$J$2006,E572)="","",INDEX(DMAV_Modell!$J$6:$J$2006,E572)))</f>
        <v>VIEW</v>
      </c>
      <c r="R572" s="86" t="str" cm="1">
        <f t="array" ref="R572">IF(E572="",IF(K572="","",IF(INDEX(DMAV_Dienste!$G$6:$G$2006,K572)="","",INDEX(DMAV_Dienste!$G$6:$G$2006,K572))),IF(INDEX(DMAV_Modell!$I$6:$I$2006,E572)="","",INDEX(DMAV_Modell!$I$6:$I$2006,E572)))</f>
        <v>Grundstuecke</v>
      </c>
      <c r="S572" s="86" t="str" cm="1">
        <f t="array" ref="S572">IF(E572="",IF(K572="","",IF(INDEX(DMAV_Dienste!$I$6:$I$2006,K572)="","",INDEX(DMAV_Dienste!$I$6:$I$2006,K572))),IF(INDEX(DMAV_Modell!$K$6:$K$2006,E572)="","",INDEX(DMAV_Modell!$K$6:$K$2006,E572)))</f>
        <v>Bergwerk_Gueltig</v>
      </c>
      <c r="T572" s="86" t="str" cm="1">
        <f t="array" ref="T572">IF(E572="",IF(K572="","",IF(INDEX(DMAV_Dienste!$L$6:$L$2006,K572)="","",INDEX(DMAV_Dienste!$L$6:$L$2006,K572))),IF(INDEX(DMAV_Modell!$N$6:$N$2006,E572)="","",INDEX(DMAV_Modell!$N$6:$N$2006,E572)))</f>
        <v>= ALL OF</v>
      </c>
      <c r="U572" s="87" t="str" cm="1">
        <f t="array" aca="1" ref="U572" ca="1">IF(AND(F572="",L572=""),"",HYPERLINK("#"&amp;RIGHT(CELL("dateiname"),LEN(CELL("dateiname"))-FIND("]",CELL("dateiname")))&amp;"!"&amp;CELL("adresse",OFFSET($F$6,MATCH(IF(F572="",L572,F572),$E$6:$E$2000,0)-1,4)),"STRUCT"))</f>
        <v/>
      </c>
      <c r="V572" s="88" t="str" cm="1">
        <f t="array" aca="1" ref="V572" ca="1">IF(AND(G572="",M572=""),"",HYPERLINK("#"&amp;RIGHT(CELL("dateiname"),LEN(CELL("dateiname"))-FIND("]",CELL("dateiname")))&amp;"!"&amp;CELL("adresse",OFFSET($G$6,MATCH(IF(G572="",M572,G572),$E$6:$E$2000,0)-1,3)),"SUBSTRUCT"))</f>
        <v/>
      </c>
      <c r="X572" s="104"/>
      <c r="Z572" s="117"/>
      <c r="AA572" s="118"/>
      <c r="AB572" s="119"/>
      <c r="AC572" s="120"/>
      <c r="AE572" s="109"/>
      <c r="AF572" s="110"/>
      <c r="AG572" s="111"/>
      <c r="AH572" s="112"/>
      <c r="AJ572" s="101"/>
      <c r="AL572" s="68" t="str" cm="1">
        <f t="array" aca="1" ref="AL572" ca="1">IF(N572="-","",HYPERLINK("#'DM01-AV-CH'!"&amp;RIGHT(CELL("adresse",OFFSET('DM01-AV-CH'!$G$6,N572-1,0)),LEN(CELL("adresse",OFFSET('DM01-AV-CH'!$G$6,N572-1,0)))-FIND("!",CELL("adresse",OFFSET('DM01-AV-CH'!$G$6,N572-1,0)))),"Modell"))</f>
        <v/>
      </c>
      <c r="AM572" s="96" t="str" cm="1">
        <f t="array" ref="AM572">IF($N572="-","",IF(INDEX('DM01-AV-CH'!$G$6:$G$2006,$N572)="","",INDEX('DM01-AV-CH'!$G$6:$G$2006,$N572)))</f>
        <v/>
      </c>
      <c r="AN572" s="97" t="str" cm="1">
        <f t="array" ref="AN572">IF($N572="-","",IF(INDEX('DM01-AV-CH'!$H$6:$H$2006,$N572)="","",INDEX('DM01-AV-CH'!$H$6:$H$2006,$N572)))</f>
        <v/>
      </c>
      <c r="AO572" s="98" t="str" cm="1">
        <f t="array" ref="AO572">IF($N572="-","",IF(INDEX('DM01-AV-CH'!$I$6:$I$2006,$N572)="","",INDEX('DM01-AV-CH'!$I$6:$I$2006,$N572)))</f>
        <v/>
      </c>
    </row>
    <row r="573" spans="1:41" x14ac:dyDescent="0.25">
      <c r="A573" s="201">
        <v>568</v>
      </c>
      <c r="B573" s="148" t="str" cm="1">
        <f t="array" ref="B573">IF(A573="","",INDEX(Korrelation!$E$4:$E$2004,A573))</f>
        <v>322</v>
      </c>
      <c r="C573" s="148">
        <f t="shared" si="80"/>
        <v>0</v>
      </c>
      <c r="D573" s="148">
        <f t="shared" si="81"/>
        <v>0</v>
      </c>
      <c r="E573" s="148">
        <f t="shared" si="82"/>
        <v>322</v>
      </c>
      <c r="F573" s="148" t="str">
        <f t="shared" si="83"/>
        <v/>
      </c>
      <c r="G573" s="148" t="str">
        <f t="shared" si="84"/>
        <v/>
      </c>
      <c r="H573" s="148" t="str" cm="1">
        <f t="array" ref="H573">IF(A573="","",INDEX(Korrelation!$F$4:$F$2004,A573))</f>
        <v>-</v>
      </c>
      <c r="I573" s="148">
        <f t="shared" si="85"/>
        <v>0</v>
      </c>
      <c r="J573" s="148">
        <f t="shared" si="86"/>
        <v>0</v>
      </c>
      <c r="K573" s="148" t="str">
        <f t="shared" si="87"/>
        <v/>
      </c>
      <c r="L573" s="148" t="str">
        <f t="shared" si="88"/>
        <v/>
      </c>
      <c r="M573" s="148" t="str">
        <f t="shared" si="89"/>
        <v/>
      </c>
      <c r="N573" s="148" t="str" cm="1">
        <f t="array" ref="N573">IF(A573="","",INDEX(Korrelation!$G$4:$G$2004,A573))</f>
        <v>-</v>
      </c>
      <c r="O573" s="148"/>
      <c r="P573" s="68" t="str" cm="1">
        <f t="array" aca="1" ref="P573" ca="1">IF(E573="",IF(K573="","",HYPERLINK("#DMAV_Dienste!"&amp;RIGHT(CELL("adresse",OFFSET(DMAV_Dienste!$E$6,K573-1,0)),LEN(CELL("adresse",OFFSET(DMAV_Dienste!$E$6,K573-1,0)))-FIND("!",CELL("adresse",OFFSET(DMAV_Dienste!$E$6,K573-1,0)))),"Dienst")),HYPERLINK("#DMAV_Modell!"&amp;RIGHT(CELL("adresse",OFFSET(DMAV_Modell!$G$6,E573-1,0)),LEN(CELL("adresse",OFFSET(DMAV_Modell!$G$6,E573-1,0)))-FIND("!",CELL("adresse",OFFSET(DMAV_Modell!$G$6,E573-1,0)))),"Modell"))</f>
        <v>Modell</v>
      </c>
      <c r="Q573" s="85" t="str" cm="1">
        <f t="array" ref="Q573">IF(E573="",IF(K573="","",IF(INDEX(DMAV_Dienste!$H$6:$H$2006,K573)="","",INDEX(DMAV_Dienste!$H$6:$H$2006,K573))),IF(INDEX(DMAV_Modell!$J$6:$J$2006,E573)="","",INDEX(DMAV_Modell!$J$6:$J$2006,E573)))</f>
        <v>CONSTRAINTS OF.CONSTRAINT</v>
      </c>
      <c r="R573" s="86" t="str" cm="1">
        <f t="array" ref="R573">IF(E573="",IF(K573="","",IF(INDEX(DMAV_Dienste!$G$6:$G$2006,K573)="","",INDEX(DMAV_Dienste!$G$6:$G$2006,K573))),IF(INDEX(DMAV_Modell!$I$6:$I$2006,E573)="","",INDEX(DMAV_Modell!$I$6:$I$2006,E573)))</f>
        <v>Grundstuecke</v>
      </c>
      <c r="S573" s="86" t="str" cm="1">
        <f t="array" ref="S573">IF(E573="",IF(K573="","",IF(INDEX(DMAV_Dienste!$I$6:$I$2006,K573)="","",INDEX(DMAV_Dienste!$I$6:$I$2006,K573))),IF(INDEX(DMAV_Modell!$K$6:$K$2006,E573)="","",INDEX(DMAV_Modell!$K$6:$K$2006,E573)))</f>
        <v>Grundstueck</v>
      </c>
      <c r="T573" s="86" t="str" cm="1">
        <f t="array" ref="T573">IF(E573="",IF(K573="","",IF(INDEX(DMAV_Dienste!$L$6:$L$2006,K573)="","",INDEX(DMAV_Dienste!$L$6:$L$2006,K573))),IF(INDEX(DMAV_Modell!$N$6:$N$2006,E573)="","",INDEX(DMAV_Modell!$N$6:$N$2006,E573)))</f>
        <v>DEFINED(@PH1@) == ((INTERLIS.objectCount(@PH2@) + INTERLIS.objectCount(@PH3@) + INTERLIS.objectCount(@PH4@))&gt;1)</v>
      </c>
      <c r="U573" s="87" t="str" cm="1">
        <f t="array" aca="1" ref="U573" ca="1">IF(AND(F573="",L573=""),"",HYPERLINK("#"&amp;RIGHT(CELL("dateiname"),LEN(CELL("dateiname"))-FIND("]",CELL("dateiname")))&amp;"!"&amp;CELL("adresse",OFFSET($F$6,MATCH(IF(F573="",L573,F573),$E$6:$E$2000,0)-1,4)),"STRUCT"))</f>
        <v/>
      </c>
      <c r="V573" s="88" t="str" cm="1">
        <f t="array" aca="1" ref="V573" ca="1">IF(AND(G573="",M573=""),"",HYPERLINK("#"&amp;RIGHT(CELL("dateiname"),LEN(CELL("dateiname"))-FIND("]",CELL("dateiname")))&amp;"!"&amp;CELL("adresse",OFFSET($G$6,MATCH(IF(G573="",M573,G573),$E$6:$E$2000,0)-1,3)),"SUBSTRUCT"))</f>
        <v/>
      </c>
      <c r="X573" s="104"/>
      <c r="Z573" s="117"/>
      <c r="AA573" s="118"/>
      <c r="AB573" s="119"/>
      <c r="AC573" s="120"/>
      <c r="AE573" s="109"/>
      <c r="AF573" s="110"/>
      <c r="AG573" s="111"/>
      <c r="AH573" s="112"/>
      <c r="AJ573" s="101"/>
      <c r="AL573" s="68" t="str" cm="1">
        <f t="array" aca="1" ref="AL573" ca="1">IF(N573="-","",HYPERLINK("#'DM01-AV-CH'!"&amp;RIGHT(CELL("adresse",OFFSET('DM01-AV-CH'!$G$6,N573-1,0)),LEN(CELL("adresse",OFFSET('DM01-AV-CH'!$G$6,N573-1,0)))-FIND("!",CELL("adresse",OFFSET('DM01-AV-CH'!$G$6,N573-1,0)))),"Modell"))</f>
        <v/>
      </c>
      <c r="AM573" s="96" t="str" cm="1">
        <f t="array" ref="AM573">IF($N573="-","",IF(INDEX('DM01-AV-CH'!$G$6:$G$2006,$N573)="","",INDEX('DM01-AV-CH'!$G$6:$G$2006,$N573)))</f>
        <v/>
      </c>
      <c r="AN573" s="97" t="str" cm="1">
        <f t="array" ref="AN573">IF($N573="-","",IF(INDEX('DM01-AV-CH'!$H$6:$H$2006,$N573)="","",INDEX('DM01-AV-CH'!$H$6:$H$2006,$N573)))</f>
        <v/>
      </c>
      <c r="AO573" s="98" t="str" cm="1">
        <f t="array" ref="AO573">IF($N573="-","",IF(INDEX('DM01-AV-CH'!$I$6:$I$2006,$N573)="","",INDEX('DM01-AV-CH'!$I$6:$I$2006,$N573)))</f>
        <v/>
      </c>
    </row>
    <row r="574" spans="1:41" x14ac:dyDescent="0.25">
      <c r="A574" s="201">
        <v>569</v>
      </c>
      <c r="B574" s="148" t="str" cm="1">
        <f t="array" ref="B574">IF(A574="","",INDEX(Korrelation!$E$4:$E$2004,A574))</f>
        <v>323</v>
      </c>
      <c r="C574" s="148">
        <f t="shared" si="80"/>
        <v>0</v>
      </c>
      <c r="D574" s="148">
        <f t="shared" si="81"/>
        <v>0</v>
      </c>
      <c r="E574" s="148">
        <f t="shared" si="82"/>
        <v>323</v>
      </c>
      <c r="F574" s="148" t="str">
        <f t="shared" si="83"/>
        <v/>
      </c>
      <c r="G574" s="148" t="str">
        <f t="shared" si="84"/>
        <v/>
      </c>
      <c r="H574" s="148" t="str" cm="1">
        <f t="array" ref="H574">IF(A574="","",INDEX(Korrelation!$F$4:$F$2004,A574))</f>
        <v>-</v>
      </c>
      <c r="I574" s="148">
        <f t="shared" si="85"/>
        <v>0</v>
      </c>
      <c r="J574" s="148">
        <f t="shared" si="86"/>
        <v>0</v>
      </c>
      <c r="K574" s="148" t="str">
        <f t="shared" si="87"/>
        <v/>
      </c>
      <c r="L574" s="148" t="str">
        <f t="shared" si="88"/>
        <v/>
      </c>
      <c r="M574" s="148" t="str">
        <f t="shared" si="89"/>
        <v/>
      </c>
      <c r="N574" s="148" t="str" cm="1">
        <f t="array" ref="N574">IF(A574="","",INDEX(Korrelation!$G$4:$G$2004,A574))</f>
        <v>-</v>
      </c>
      <c r="O574" s="148"/>
      <c r="P574" s="68" t="str" cm="1">
        <f t="array" aca="1" ref="P574" ca="1">IF(E574="",IF(K574="","",HYPERLINK("#DMAV_Dienste!"&amp;RIGHT(CELL("adresse",OFFSET(DMAV_Dienste!$E$6,K574-1,0)),LEN(CELL("adresse",OFFSET(DMAV_Dienste!$E$6,K574-1,0)))-FIND("!",CELL("adresse",OFFSET(DMAV_Dienste!$E$6,K574-1,0)))),"Dienst")),HYPERLINK("#DMAV_Modell!"&amp;RIGHT(CELL("adresse",OFFSET(DMAV_Modell!$G$6,E574-1,0)),LEN(CELL("adresse",OFFSET(DMAV_Modell!$G$6,E574-1,0)))-FIND("!",CELL("adresse",OFFSET(DMAV_Modell!$G$6,E574-1,0)))),"Modell"))</f>
        <v>Modell</v>
      </c>
      <c r="Q574" s="85" t="str" cm="1">
        <f t="array" ref="Q574">IF(E574="",IF(K574="","",IF(INDEX(DMAV_Dienste!$H$6:$H$2006,K574)="","",INDEX(DMAV_Dienste!$H$6:$H$2006,K574))),IF(INDEX(DMAV_Modell!$J$6:$J$2006,E574)="","",INDEX(DMAV_Modell!$J$6:$J$2006,E574)))</f>
        <v>CONSTRAINTS OF.CONSTRAINT</v>
      </c>
      <c r="R574" s="86" t="str" cm="1">
        <f t="array" ref="R574">IF(E574="",IF(K574="","",IF(INDEX(DMAV_Dienste!$G$6:$G$2006,K574)="","",INDEX(DMAV_Dienste!$G$6:$G$2006,K574))),IF(INDEX(DMAV_Modell!$I$6:$I$2006,E574)="","",INDEX(DMAV_Modell!$I$6:$I$2006,E574)))</f>
        <v>Grundstuecke</v>
      </c>
      <c r="S574" s="86" t="str" cm="1">
        <f t="array" ref="S574">IF(E574="",IF(K574="","",IF(INDEX(DMAV_Dienste!$I$6:$I$2006,K574)="","",INDEX(DMAV_Dienste!$I$6:$I$2006,K574))),IF(INDEX(DMAV_Modell!$K$6:$K$2006,E574)="","",INDEX(DMAV_Modell!$K$6:$K$2006,E574)))</f>
        <v>Grundstueck</v>
      </c>
      <c r="T574" s="86" t="str" cm="1">
        <f t="array" ref="T574">IF(E574="",IF(K574="","",IF(INDEX(DMAV_Dienste!$L$6:$L$2006,K574)="","",INDEX(DMAV_Dienste!$L$6:$L$2006,K574))),IF(INDEX(DMAV_Modell!$N$6:$N$2006,E574)="","",INDEX(DMAV_Modell!$N$6:$N$2006,E574)))</f>
        <v>(INTERLIS.objectCount(@PH1@)&gt;0 AND INTERLIS.objectCount(@PH2@)==0 AND INTERLIS.objectCount(@PH3@)==0) OR (INTERLIS.objectCount(@PH1@)==0 AND INTERLIS.objectCount(@PH2@)&gt;0 AND INTERLIS.objectCount(@PH3@)==0) OR (INTERLIS.objectCount(@PH1@)==0 AND INTERLIS.objectCount(@PH2@)==0 AND INTERLIS.objectCount(@PH3@)&gt;0)</v>
      </c>
      <c r="U574" s="87" t="str" cm="1">
        <f t="array" aca="1" ref="U574" ca="1">IF(AND(F574="",L574=""),"",HYPERLINK("#"&amp;RIGHT(CELL("dateiname"),LEN(CELL("dateiname"))-FIND("]",CELL("dateiname")))&amp;"!"&amp;CELL("adresse",OFFSET($F$6,MATCH(IF(F574="",L574,F574),$E$6:$E$2000,0)-1,4)),"STRUCT"))</f>
        <v/>
      </c>
      <c r="V574" s="88" t="str" cm="1">
        <f t="array" aca="1" ref="V574" ca="1">IF(AND(G574="",M574=""),"",HYPERLINK("#"&amp;RIGHT(CELL("dateiname"),LEN(CELL("dateiname"))-FIND("]",CELL("dateiname")))&amp;"!"&amp;CELL("adresse",OFFSET($G$6,MATCH(IF(G574="",M574,G574),$E$6:$E$2000,0)-1,3)),"SUBSTRUCT"))</f>
        <v/>
      </c>
      <c r="X574" s="104"/>
      <c r="Z574" s="117"/>
      <c r="AA574" s="118"/>
      <c r="AB574" s="119"/>
      <c r="AC574" s="120"/>
      <c r="AE574" s="109"/>
      <c r="AF574" s="110"/>
      <c r="AG574" s="111"/>
      <c r="AH574" s="112"/>
      <c r="AJ574" s="101"/>
      <c r="AL574" s="68" t="str" cm="1">
        <f t="array" aca="1" ref="AL574" ca="1">IF(N574="-","",HYPERLINK("#'DM01-AV-CH'!"&amp;RIGHT(CELL("adresse",OFFSET('DM01-AV-CH'!$G$6,N574-1,0)),LEN(CELL("adresse",OFFSET('DM01-AV-CH'!$G$6,N574-1,0)))-FIND("!",CELL("adresse",OFFSET('DM01-AV-CH'!$G$6,N574-1,0)))),"Modell"))</f>
        <v/>
      </c>
      <c r="AM574" s="96" t="str" cm="1">
        <f t="array" ref="AM574">IF($N574="-","",IF(INDEX('DM01-AV-CH'!$G$6:$G$2006,$N574)="","",INDEX('DM01-AV-CH'!$G$6:$G$2006,$N574)))</f>
        <v/>
      </c>
      <c r="AN574" s="97" t="str" cm="1">
        <f t="array" ref="AN574">IF($N574="-","",IF(INDEX('DM01-AV-CH'!$H$6:$H$2006,$N574)="","",INDEX('DM01-AV-CH'!$H$6:$H$2006,$N574)))</f>
        <v/>
      </c>
      <c r="AO574" s="98" t="str" cm="1">
        <f t="array" ref="AO574">IF($N574="-","",IF(INDEX('DM01-AV-CH'!$I$6:$I$2006,$N574)="","",INDEX('DM01-AV-CH'!$I$6:$I$2006,$N574)))</f>
        <v/>
      </c>
    </row>
    <row r="575" spans="1:41" x14ac:dyDescent="0.25">
      <c r="A575" s="201">
        <v>570</v>
      </c>
      <c r="B575" s="148" t="str" cm="1">
        <f t="array" ref="B575">IF(A575="","",INDEX(Korrelation!$E$4:$E$2004,A575))</f>
        <v>324</v>
      </c>
      <c r="C575" s="148">
        <f t="shared" si="80"/>
        <v>0</v>
      </c>
      <c r="D575" s="148">
        <f t="shared" si="81"/>
        <v>0</v>
      </c>
      <c r="E575" s="148">
        <f t="shared" si="82"/>
        <v>324</v>
      </c>
      <c r="F575" s="148" t="str">
        <f t="shared" si="83"/>
        <v/>
      </c>
      <c r="G575" s="148" t="str">
        <f t="shared" si="84"/>
        <v/>
      </c>
      <c r="H575" s="148" t="str" cm="1">
        <f t="array" ref="H575">IF(A575="","",INDEX(Korrelation!$F$4:$F$2004,A575))</f>
        <v>-</v>
      </c>
      <c r="I575" s="148">
        <f t="shared" si="85"/>
        <v>0</v>
      </c>
      <c r="J575" s="148">
        <f t="shared" si="86"/>
        <v>0</v>
      </c>
      <c r="K575" s="148" t="str">
        <f t="shared" si="87"/>
        <v/>
      </c>
      <c r="L575" s="148" t="str">
        <f t="shared" si="88"/>
        <v/>
      </c>
      <c r="M575" s="148" t="str">
        <f t="shared" si="89"/>
        <v/>
      </c>
      <c r="N575" s="148" t="str" cm="1">
        <f t="array" ref="N575">IF(A575="","",INDEX(Korrelation!$G$4:$G$2004,A575))</f>
        <v>-</v>
      </c>
      <c r="O575" s="148"/>
      <c r="P575" s="68" t="str" cm="1">
        <f t="array" aca="1" ref="P575" ca="1">IF(E575="",IF(K575="","",HYPERLINK("#DMAV_Dienste!"&amp;RIGHT(CELL("adresse",OFFSET(DMAV_Dienste!$E$6,K575-1,0)),LEN(CELL("adresse",OFFSET(DMAV_Dienste!$E$6,K575-1,0)))-FIND("!",CELL("adresse",OFFSET(DMAV_Dienste!$E$6,K575-1,0)))),"Dienst")),HYPERLINK("#DMAV_Modell!"&amp;RIGHT(CELL("adresse",OFFSET(DMAV_Modell!$G$6,E575-1,0)),LEN(CELL("adresse",OFFSET(DMAV_Modell!$G$6,E575-1,0)))-FIND("!",CELL("adresse",OFFSET(DMAV_Modell!$G$6,E575-1,0)))),"Modell"))</f>
        <v>Modell</v>
      </c>
      <c r="Q575" s="85" t="str" cm="1">
        <f t="array" ref="Q575">IF(E575="",IF(K575="","",IF(INDEX(DMAV_Dienste!$H$6:$H$2006,K575)="","",INDEX(DMAV_Dienste!$H$6:$H$2006,K575))),IF(INDEX(DMAV_Modell!$J$6:$J$2006,E575)="","",INDEX(DMAV_Modell!$J$6:$J$2006,E575)))</f>
        <v>IMPORTS</v>
      </c>
      <c r="R575" s="86" t="str" cm="1">
        <f t="array" ref="R575">IF(E575="",IF(K575="","",IF(INDEX(DMAV_Dienste!$G$6:$G$2006,K575)="","",INDEX(DMAV_Dienste!$G$6:$G$2006,K575))),IF(INDEX(DMAV_Modell!$I$6:$I$2006,E575)="","",INDEX(DMAV_Modell!$I$6:$I$2006,E575)))</f>
        <v/>
      </c>
      <c r="S575" s="86" t="str" cm="1">
        <f t="array" ref="S575">IF(E575="",IF(K575="","",IF(INDEX(DMAV_Dienste!$I$6:$I$2006,K575)="","",INDEX(DMAV_Dienste!$I$6:$I$2006,K575))),IF(INDEX(DMAV_Modell!$K$6:$K$2006,E575)="","",INDEX(DMAV_Modell!$K$6:$K$2006,E575)))</f>
        <v>GeometryCHLV95_V2</v>
      </c>
      <c r="T575" s="86" t="str" cm="1">
        <f t="array" ref="T575">IF(E575="",IF(K575="","",IF(INDEX(DMAV_Dienste!$L$6:$L$2006,K575)="","",INDEX(DMAV_Dienste!$L$6:$L$2006,K575))),IF(INDEX(DMAV_Modell!$N$6:$N$2006,E575)="","",INDEX(DMAV_Modell!$N$6:$N$2006,E575)))</f>
        <v/>
      </c>
      <c r="U575" s="87" t="str" cm="1">
        <f t="array" aca="1" ref="U575" ca="1">IF(AND(F575="",L575=""),"",HYPERLINK("#"&amp;RIGHT(CELL("dateiname"),LEN(CELL("dateiname"))-FIND("]",CELL("dateiname")))&amp;"!"&amp;CELL("adresse",OFFSET($F$6,MATCH(IF(F575="",L575,F575),$E$6:$E$2000,0)-1,4)),"STRUCT"))</f>
        <v/>
      </c>
      <c r="V575" s="88" t="str" cm="1">
        <f t="array" aca="1" ref="V575" ca="1">IF(AND(G575="",M575=""),"",HYPERLINK("#"&amp;RIGHT(CELL("dateiname"),LEN(CELL("dateiname"))-FIND("]",CELL("dateiname")))&amp;"!"&amp;CELL("adresse",OFFSET($G$6,MATCH(IF(G575="",M575,G575),$E$6:$E$2000,0)-1,3)),"SUBSTRUCT"))</f>
        <v/>
      </c>
      <c r="X575" s="104"/>
      <c r="Z575" s="117"/>
      <c r="AA575" s="118"/>
      <c r="AB575" s="119"/>
      <c r="AC575" s="120"/>
      <c r="AE575" s="109"/>
      <c r="AF575" s="110"/>
      <c r="AG575" s="111"/>
      <c r="AH575" s="112"/>
      <c r="AJ575" s="101"/>
      <c r="AL575" s="68" t="str" cm="1">
        <f t="array" aca="1" ref="AL575" ca="1">IF(N575="-","",HYPERLINK("#'DM01-AV-CH'!"&amp;RIGHT(CELL("adresse",OFFSET('DM01-AV-CH'!$G$6,N575-1,0)),LEN(CELL("adresse",OFFSET('DM01-AV-CH'!$G$6,N575-1,0)))-FIND("!",CELL("adresse",OFFSET('DM01-AV-CH'!$G$6,N575-1,0)))),"Modell"))</f>
        <v/>
      </c>
      <c r="AM575" s="96" t="str" cm="1">
        <f t="array" ref="AM575">IF($N575="-","",IF(INDEX('DM01-AV-CH'!$G$6:$G$2006,$N575)="","",INDEX('DM01-AV-CH'!$G$6:$G$2006,$N575)))</f>
        <v/>
      </c>
      <c r="AN575" s="97" t="str" cm="1">
        <f t="array" ref="AN575">IF($N575="-","",IF(INDEX('DM01-AV-CH'!$H$6:$H$2006,$N575)="","",INDEX('DM01-AV-CH'!$H$6:$H$2006,$N575)))</f>
        <v/>
      </c>
      <c r="AO575" s="98" t="str" cm="1">
        <f t="array" ref="AO575">IF($N575="-","",IF(INDEX('DM01-AV-CH'!$I$6:$I$2006,$N575)="","",INDEX('DM01-AV-CH'!$I$6:$I$2006,$N575)))</f>
        <v/>
      </c>
    </row>
    <row r="576" spans="1:41" x14ac:dyDescent="0.25">
      <c r="A576" s="201">
        <v>571</v>
      </c>
      <c r="B576" s="148" t="str" cm="1">
        <f t="array" ref="B576">IF(A576="","",INDEX(Korrelation!$E$4:$E$2004,A576))</f>
        <v>325</v>
      </c>
      <c r="C576" s="148">
        <f t="shared" si="80"/>
        <v>0</v>
      </c>
      <c r="D576" s="148">
        <f t="shared" si="81"/>
        <v>0</v>
      </c>
      <c r="E576" s="148">
        <f t="shared" si="82"/>
        <v>325</v>
      </c>
      <c r="F576" s="148" t="str">
        <f t="shared" si="83"/>
        <v/>
      </c>
      <c r="G576" s="148" t="str">
        <f t="shared" si="84"/>
        <v/>
      </c>
      <c r="H576" s="148" t="str" cm="1">
        <f t="array" ref="H576">IF(A576="","",INDEX(Korrelation!$F$4:$F$2004,A576))</f>
        <v>-</v>
      </c>
      <c r="I576" s="148">
        <f t="shared" si="85"/>
        <v>0</v>
      </c>
      <c r="J576" s="148">
        <f t="shared" si="86"/>
        <v>0</v>
      </c>
      <c r="K576" s="148" t="str">
        <f t="shared" si="87"/>
        <v/>
      </c>
      <c r="L576" s="148" t="str">
        <f t="shared" si="88"/>
        <v/>
      </c>
      <c r="M576" s="148" t="str">
        <f t="shared" si="89"/>
        <v/>
      </c>
      <c r="N576" s="148" t="str" cm="1">
        <f t="array" ref="N576">IF(A576="","",INDEX(Korrelation!$G$4:$G$2004,A576))</f>
        <v>-</v>
      </c>
      <c r="O576" s="148"/>
      <c r="P576" s="68" t="str" cm="1">
        <f t="array" aca="1" ref="P576" ca="1">IF(E576="",IF(K576="","",HYPERLINK("#DMAV_Dienste!"&amp;RIGHT(CELL("adresse",OFFSET(DMAV_Dienste!$E$6,K576-1,0)),LEN(CELL("adresse",OFFSET(DMAV_Dienste!$E$6,K576-1,0)))-FIND("!",CELL("adresse",OFFSET(DMAV_Dienste!$E$6,K576-1,0)))),"Dienst")),HYPERLINK("#DMAV_Modell!"&amp;RIGHT(CELL("adresse",OFFSET(DMAV_Modell!$G$6,E576-1,0)),LEN(CELL("adresse",OFFSET(DMAV_Modell!$G$6,E576-1,0)))-FIND("!",CELL("adresse",OFFSET(DMAV_Modell!$G$6,E576-1,0)))),"Modell"))</f>
        <v>Modell</v>
      </c>
      <c r="Q576" s="85" t="str" cm="1">
        <f t="array" ref="Q576">IF(E576="",IF(K576="","",IF(INDEX(DMAV_Dienste!$H$6:$H$2006,K576)="","",INDEX(DMAV_Dienste!$H$6:$H$2006,K576))),IF(INDEX(DMAV_Modell!$J$6:$J$2006,E576)="","",INDEX(DMAV_Modell!$J$6:$J$2006,E576)))</f>
        <v>IMPORTS</v>
      </c>
      <c r="R576" s="86" t="str" cm="1">
        <f t="array" ref="R576">IF(E576="",IF(K576="","",IF(INDEX(DMAV_Dienste!$G$6:$G$2006,K576)="","",INDEX(DMAV_Dienste!$G$6:$G$2006,K576))),IF(INDEX(DMAV_Modell!$I$6:$I$2006,E576)="","",INDEX(DMAV_Modell!$I$6:$I$2006,E576)))</f>
        <v/>
      </c>
      <c r="S576" s="86" t="str" cm="1">
        <f t="array" ref="S576">IF(E576="",IF(K576="","",IF(INDEX(DMAV_Dienste!$I$6:$I$2006,K576)="","",INDEX(DMAV_Dienste!$I$6:$I$2006,K576))),IF(INDEX(DMAV_Modell!$K$6:$K$2006,E576)="","",INDEX(DMAV_Modell!$K$6:$K$2006,E576)))</f>
        <v>DMAVTYM_Geometrie_V1_0</v>
      </c>
      <c r="T576" s="86" t="str" cm="1">
        <f t="array" ref="T576">IF(E576="",IF(K576="","",IF(INDEX(DMAV_Dienste!$L$6:$L$2006,K576)="","",INDEX(DMAV_Dienste!$L$6:$L$2006,K576))),IF(INDEX(DMAV_Modell!$N$6:$N$2006,E576)="","",INDEX(DMAV_Modell!$N$6:$N$2006,E576)))</f>
        <v/>
      </c>
      <c r="U576" s="87" t="str" cm="1">
        <f t="array" aca="1" ref="U576" ca="1">IF(AND(F576="",L576=""),"",HYPERLINK("#"&amp;RIGHT(CELL("dateiname"),LEN(CELL("dateiname"))-FIND("]",CELL("dateiname")))&amp;"!"&amp;CELL("adresse",OFFSET($F$6,MATCH(IF(F576="",L576,F576),$E$6:$E$2000,0)-1,4)),"STRUCT"))</f>
        <v/>
      </c>
      <c r="V576" s="88" t="str" cm="1">
        <f t="array" aca="1" ref="V576" ca="1">IF(AND(G576="",M576=""),"",HYPERLINK("#"&amp;RIGHT(CELL("dateiname"),LEN(CELL("dateiname"))-FIND("]",CELL("dateiname")))&amp;"!"&amp;CELL("adresse",OFFSET($G$6,MATCH(IF(G576="",M576,G576),$E$6:$E$2000,0)-1,3)),"SUBSTRUCT"))</f>
        <v/>
      </c>
      <c r="X576" s="104"/>
      <c r="Z576" s="117"/>
      <c r="AA576" s="118"/>
      <c r="AB576" s="119"/>
      <c r="AC576" s="120"/>
      <c r="AE576" s="109"/>
      <c r="AF576" s="110"/>
      <c r="AG576" s="111"/>
      <c r="AH576" s="112"/>
      <c r="AJ576" s="101"/>
      <c r="AL576" s="68" t="str" cm="1">
        <f t="array" aca="1" ref="AL576" ca="1">IF(N576="-","",HYPERLINK("#'DM01-AV-CH'!"&amp;RIGHT(CELL("adresse",OFFSET('DM01-AV-CH'!$G$6,N576-1,0)),LEN(CELL("adresse",OFFSET('DM01-AV-CH'!$G$6,N576-1,0)))-FIND("!",CELL("adresse",OFFSET('DM01-AV-CH'!$G$6,N576-1,0)))),"Modell"))</f>
        <v/>
      </c>
      <c r="AM576" s="96" t="str" cm="1">
        <f t="array" ref="AM576">IF($N576="-","",IF(INDEX('DM01-AV-CH'!$G$6:$G$2006,$N576)="","",INDEX('DM01-AV-CH'!$G$6:$G$2006,$N576)))</f>
        <v/>
      </c>
      <c r="AN576" s="97" t="str" cm="1">
        <f t="array" ref="AN576">IF($N576="-","",IF(INDEX('DM01-AV-CH'!$H$6:$H$2006,$N576)="","",INDEX('DM01-AV-CH'!$H$6:$H$2006,$N576)))</f>
        <v/>
      </c>
      <c r="AO576" s="98" t="str" cm="1">
        <f t="array" ref="AO576">IF($N576="-","",IF(INDEX('DM01-AV-CH'!$I$6:$I$2006,$N576)="","",INDEX('DM01-AV-CH'!$I$6:$I$2006,$N576)))</f>
        <v/>
      </c>
    </row>
    <row r="577" spans="1:41" x14ac:dyDescent="0.25">
      <c r="A577" s="201">
        <v>572</v>
      </c>
      <c r="B577" s="148" t="str" cm="1">
        <f t="array" ref="B577">IF(A577="","",INDEX(Korrelation!$E$4:$E$2004,A577))</f>
        <v>326</v>
      </c>
      <c r="C577" s="148">
        <f t="shared" si="80"/>
        <v>0</v>
      </c>
      <c r="D577" s="148">
        <f t="shared" si="81"/>
        <v>0</v>
      </c>
      <c r="E577" s="148">
        <f t="shared" si="82"/>
        <v>326</v>
      </c>
      <c r="F577" s="148" t="str">
        <f t="shared" si="83"/>
        <v/>
      </c>
      <c r="G577" s="148" t="str">
        <f t="shared" si="84"/>
        <v/>
      </c>
      <c r="H577" s="148" t="str" cm="1">
        <f t="array" ref="H577">IF(A577="","",INDEX(Korrelation!$F$4:$F$2004,A577))</f>
        <v>-</v>
      </c>
      <c r="I577" s="148">
        <f t="shared" si="85"/>
        <v>0</v>
      </c>
      <c r="J577" s="148">
        <f t="shared" si="86"/>
        <v>0</v>
      </c>
      <c r="K577" s="148" t="str">
        <f t="shared" si="87"/>
        <v/>
      </c>
      <c r="L577" s="148" t="str">
        <f t="shared" si="88"/>
        <v/>
      </c>
      <c r="M577" s="148" t="str">
        <f t="shared" si="89"/>
        <v/>
      </c>
      <c r="N577" s="148" t="str" cm="1">
        <f t="array" ref="N577">IF(A577="","",INDEX(Korrelation!$G$4:$G$2004,A577))</f>
        <v>-</v>
      </c>
      <c r="O577" s="148"/>
      <c r="P577" s="68" t="str" cm="1">
        <f t="array" aca="1" ref="P577" ca="1">IF(E577="",IF(K577="","",HYPERLINK("#DMAV_Dienste!"&amp;RIGHT(CELL("adresse",OFFSET(DMAV_Dienste!$E$6,K577-1,0)),LEN(CELL("adresse",OFFSET(DMAV_Dienste!$E$6,K577-1,0)))-FIND("!",CELL("adresse",OFFSET(DMAV_Dienste!$E$6,K577-1,0)))),"Dienst")),HYPERLINK("#DMAV_Modell!"&amp;RIGHT(CELL("adresse",OFFSET(DMAV_Modell!$G$6,E577-1,0)),LEN(CELL("adresse",OFFSET(DMAV_Modell!$G$6,E577-1,0)))-FIND("!",CELL("adresse",OFFSET(DMAV_Modell!$G$6,E577-1,0)))),"Modell"))</f>
        <v>Modell</v>
      </c>
      <c r="Q577" s="85" t="str" cm="1">
        <f t="array" ref="Q577">IF(E577="",IF(K577="","",IF(INDEX(DMAV_Dienste!$H$6:$H$2006,K577)="","",INDEX(DMAV_Dienste!$H$6:$H$2006,K577))),IF(INDEX(DMAV_Modell!$J$6:$J$2006,E577)="","",INDEX(DMAV_Modell!$J$6:$J$2006,E577)))</f>
        <v>IMPORTS</v>
      </c>
      <c r="R577" s="86" t="str" cm="1">
        <f t="array" ref="R577">IF(E577="",IF(K577="","",IF(INDEX(DMAV_Dienste!$G$6:$G$2006,K577)="","",INDEX(DMAV_Dienste!$G$6:$G$2006,K577))),IF(INDEX(DMAV_Modell!$I$6:$I$2006,E577)="","",INDEX(DMAV_Modell!$I$6:$I$2006,E577)))</f>
        <v/>
      </c>
      <c r="S577" s="86" t="str" cm="1">
        <f t="array" ref="S577">IF(E577="",IF(K577="","",IF(INDEX(DMAV_Dienste!$I$6:$I$2006,K577)="","",INDEX(DMAV_Dienste!$I$6:$I$2006,K577))),IF(INDEX(DMAV_Modell!$K$6:$K$2006,E577)="","",INDEX(DMAV_Modell!$K$6:$K$2006,E577)))</f>
        <v>DMAVTYM_Grafik_V1_0</v>
      </c>
      <c r="T577" s="86" t="str" cm="1">
        <f t="array" ref="T577">IF(E577="",IF(K577="","",IF(INDEX(DMAV_Dienste!$L$6:$L$2006,K577)="","",INDEX(DMAV_Dienste!$L$6:$L$2006,K577))),IF(INDEX(DMAV_Modell!$N$6:$N$2006,E577)="","",INDEX(DMAV_Modell!$N$6:$N$2006,E577)))</f>
        <v/>
      </c>
      <c r="U577" s="87" t="str" cm="1">
        <f t="array" aca="1" ref="U577" ca="1">IF(AND(F577="",L577=""),"",HYPERLINK("#"&amp;RIGHT(CELL("dateiname"),LEN(CELL("dateiname"))-FIND("]",CELL("dateiname")))&amp;"!"&amp;CELL("adresse",OFFSET($F$6,MATCH(IF(F577="",L577,F577),$E$6:$E$2000,0)-1,4)),"STRUCT"))</f>
        <v/>
      </c>
      <c r="V577" s="88" t="str" cm="1">
        <f t="array" aca="1" ref="V577" ca="1">IF(AND(G577="",M577=""),"",HYPERLINK("#"&amp;RIGHT(CELL("dateiname"),LEN(CELL("dateiname"))-FIND("]",CELL("dateiname")))&amp;"!"&amp;CELL("adresse",OFFSET($G$6,MATCH(IF(G577="",M577,G577),$E$6:$E$2000,0)-1,3)),"SUBSTRUCT"))</f>
        <v/>
      </c>
      <c r="X577" s="104"/>
      <c r="Z577" s="117"/>
      <c r="AA577" s="118"/>
      <c r="AB577" s="119"/>
      <c r="AC577" s="120"/>
      <c r="AE577" s="109"/>
      <c r="AF577" s="110"/>
      <c r="AG577" s="111"/>
      <c r="AH577" s="112"/>
      <c r="AJ577" s="101"/>
      <c r="AL577" s="68" t="str" cm="1">
        <f t="array" aca="1" ref="AL577" ca="1">IF(N577="-","",HYPERLINK("#'DM01-AV-CH'!"&amp;RIGHT(CELL("adresse",OFFSET('DM01-AV-CH'!$G$6,N577-1,0)),LEN(CELL("adresse",OFFSET('DM01-AV-CH'!$G$6,N577-1,0)))-FIND("!",CELL("adresse",OFFSET('DM01-AV-CH'!$G$6,N577-1,0)))),"Modell"))</f>
        <v/>
      </c>
      <c r="AM577" s="96" t="str" cm="1">
        <f t="array" ref="AM577">IF($N577="-","",IF(INDEX('DM01-AV-CH'!$G$6:$G$2006,$N577)="","",INDEX('DM01-AV-CH'!$G$6:$G$2006,$N577)))</f>
        <v/>
      </c>
      <c r="AN577" s="97" t="str" cm="1">
        <f t="array" ref="AN577">IF($N577="-","",IF(INDEX('DM01-AV-CH'!$H$6:$H$2006,$N577)="","",INDEX('DM01-AV-CH'!$H$6:$H$2006,$N577)))</f>
        <v/>
      </c>
      <c r="AO577" s="98" t="str" cm="1">
        <f t="array" ref="AO577">IF($N577="-","",IF(INDEX('DM01-AV-CH'!$I$6:$I$2006,$N577)="","",INDEX('DM01-AV-CH'!$I$6:$I$2006,$N577)))</f>
        <v/>
      </c>
    </row>
    <row r="578" spans="1:41" x14ac:dyDescent="0.25">
      <c r="A578" s="201">
        <v>573</v>
      </c>
      <c r="B578" s="148" t="str" cm="1">
        <f t="array" ref="B578">IF(A578="","",INDEX(Korrelation!$E$4:$E$2004,A578))</f>
        <v>327</v>
      </c>
      <c r="C578" s="148">
        <f t="shared" si="80"/>
        <v>0</v>
      </c>
      <c r="D578" s="148">
        <f t="shared" si="81"/>
        <v>0</v>
      </c>
      <c r="E578" s="148">
        <f t="shared" si="82"/>
        <v>327</v>
      </c>
      <c r="F578" s="148" t="str">
        <f t="shared" si="83"/>
        <v/>
      </c>
      <c r="G578" s="148" t="str">
        <f t="shared" si="84"/>
        <v/>
      </c>
      <c r="H578" s="148" t="str" cm="1">
        <f t="array" ref="H578">IF(A578="","",INDEX(Korrelation!$F$4:$F$2004,A578))</f>
        <v>-</v>
      </c>
      <c r="I578" s="148">
        <f t="shared" si="85"/>
        <v>0</v>
      </c>
      <c r="J578" s="148">
        <f t="shared" si="86"/>
        <v>0</v>
      </c>
      <c r="K578" s="148" t="str">
        <f t="shared" si="87"/>
        <v/>
      </c>
      <c r="L578" s="148" t="str">
        <f t="shared" si="88"/>
        <v/>
      </c>
      <c r="M578" s="148" t="str">
        <f t="shared" si="89"/>
        <v/>
      </c>
      <c r="N578" s="148" t="str" cm="1">
        <f t="array" ref="N578">IF(A578="","",INDEX(Korrelation!$G$4:$G$2004,A578))</f>
        <v>-</v>
      </c>
      <c r="O578" s="148"/>
      <c r="P578" s="68" t="str" cm="1">
        <f t="array" aca="1" ref="P578" ca="1">IF(E578="",IF(K578="","",HYPERLINK("#DMAV_Dienste!"&amp;RIGHT(CELL("adresse",OFFSET(DMAV_Dienste!$E$6,K578-1,0)),LEN(CELL("adresse",OFFSET(DMAV_Dienste!$E$6,K578-1,0)))-FIND("!",CELL("adresse",OFFSET(DMAV_Dienste!$E$6,K578-1,0)))),"Dienst")),HYPERLINK("#DMAV_Modell!"&amp;RIGHT(CELL("adresse",OFFSET(DMAV_Modell!$G$6,E578-1,0)),LEN(CELL("adresse",OFFSET(DMAV_Modell!$G$6,E578-1,0)))-FIND("!",CELL("adresse",OFFSET(DMAV_Modell!$G$6,E578-1,0)))),"Modell"))</f>
        <v>Modell</v>
      </c>
      <c r="Q578" s="85" t="str" cm="1">
        <f t="array" ref="Q578">IF(E578="",IF(K578="","",IF(INDEX(DMAV_Dienste!$H$6:$H$2006,K578)="","",INDEX(DMAV_Dienste!$H$6:$H$2006,K578))),IF(INDEX(DMAV_Modell!$J$6:$J$2006,E578)="","",INDEX(DMAV_Modell!$J$6:$J$2006,E578)))</f>
        <v>DOMAIN</v>
      </c>
      <c r="R578" s="86" t="str" cm="1">
        <f t="array" ref="R578">IF(E578="",IF(K578="","",IF(INDEX(DMAV_Dienste!$G$6:$G$2006,K578)="","",INDEX(DMAV_Dienste!$G$6:$G$2006,K578))),IF(INDEX(DMAV_Modell!$I$6:$I$2006,E578)="","",INDEX(DMAV_Modell!$I$6:$I$2006,E578)))</f>
        <v>Dienstbarkeitsgrenzen</v>
      </c>
      <c r="S578" s="86" t="str" cm="1">
        <f t="array" ref="S578">IF(E578="",IF(K578="","",IF(INDEX(DMAV_Dienste!$I$6:$I$2006,K578)="","",INDEX(DMAV_Dienste!$I$6:$I$2006,K578))),IF(INDEX(DMAV_Modell!$K$6:$K$2006,E578)="","",INDEX(DMAV_Modell!$K$6:$K$2006,E578)))</f>
        <v>Herkunft</v>
      </c>
      <c r="T578" s="86" t="str" cm="1">
        <f t="array" ref="T578">IF(E578="",IF(K578="","",IF(INDEX(DMAV_Dienste!$L$6:$L$2006,K578)="","",INDEX(DMAV_Dienste!$L$6:$L$2006,K578))),IF(INDEX(DMAV_Modell!$N$6:$N$2006,E578)="","",INDEX(DMAV_Modell!$N$6:$N$2006,E578)))</f>
        <v/>
      </c>
      <c r="U578" s="87" t="str" cm="1">
        <f t="array" aca="1" ref="U578" ca="1">IF(AND(F578="",L578=""),"",HYPERLINK("#"&amp;RIGHT(CELL("dateiname"),LEN(CELL("dateiname"))-FIND("]",CELL("dateiname")))&amp;"!"&amp;CELL("adresse",OFFSET($F$6,MATCH(IF(F578="",L578,F578),$E$6:$E$2000,0)-1,4)),"STRUCT"))</f>
        <v/>
      </c>
      <c r="V578" s="88" t="str" cm="1">
        <f t="array" aca="1" ref="V578" ca="1">IF(AND(G578="",M578=""),"",HYPERLINK("#"&amp;RIGHT(CELL("dateiname"),LEN(CELL("dateiname"))-FIND("]",CELL("dateiname")))&amp;"!"&amp;CELL("adresse",OFFSET($G$6,MATCH(IF(G578="",M578,G578),$E$6:$E$2000,0)-1,3)),"SUBSTRUCT"))</f>
        <v/>
      </c>
      <c r="X578" s="104"/>
      <c r="Z578" s="117"/>
      <c r="AA578" s="118"/>
      <c r="AB578" s="119"/>
      <c r="AC578" s="120"/>
      <c r="AE578" s="109"/>
      <c r="AF578" s="110"/>
      <c r="AG578" s="111"/>
      <c r="AH578" s="112"/>
      <c r="AJ578" s="101"/>
      <c r="AL578" s="68" t="str" cm="1">
        <f t="array" aca="1" ref="AL578" ca="1">IF(N578="-","",HYPERLINK("#'DM01-AV-CH'!"&amp;RIGHT(CELL("adresse",OFFSET('DM01-AV-CH'!$G$6,N578-1,0)),LEN(CELL("adresse",OFFSET('DM01-AV-CH'!$G$6,N578-1,0)))-FIND("!",CELL("adresse",OFFSET('DM01-AV-CH'!$G$6,N578-1,0)))),"Modell"))</f>
        <v/>
      </c>
      <c r="AM578" s="96" t="str" cm="1">
        <f t="array" ref="AM578">IF($N578="-","",IF(INDEX('DM01-AV-CH'!$G$6:$G$2006,$N578)="","",INDEX('DM01-AV-CH'!$G$6:$G$2006,$N578)))</f>
        <v/>
      </c>
      <c r="AN578" s="97" t="str" cm="1">
        <f t="array" ref="AN578">IF($N578="-","",IF(INDEX('DM01-AV-CH'!$H$6:$H$2006,$N578)="","",INDEX('DM01-AV-CH'!$H$6:$H$2006,$N578)))</f>
        <v/>
      </c>
      <c r="AO578" s="98" t="str" cm="1">
        <f t="array" ref="AO578">IF($N578="-","",IF(INDEX('DM01-AV-CH'!$I$6:$I$2006,$N578)="","",INDEX('DM01-AV-CH'!$I$6:$I$2006,$N578)))</f>
        <v/>
      </c>
    </row>
    <row r="579" spans="1:41" x14ac:dyDescent="0.25">
      <c r="A579" s="201">
        <v>574</v>
      </c>
      <c r="B579" s="148" t="str" cm="1">
        <f t="array" ref="B579">IF(A579="","",INDEX(Korrelation!$E$4:$E$2004,A579))</f>
        <v>328</v>
      </c>
      <c r="C579" s="148">
        <f t="shared" si="80"/>
        <v>0</v>
      </c>
      <c r="D579" s="148">
        <f t="shared" si="81"/>
        <v>0</v>
      </c>
      <c r="E579" s="148">
        <f t="shared" si="82"/>
        <v>328</v>
      </c>
      <c r="F579" s="148" t="str">
        <f t="shared" si="83"/>
        <v/>
      </c>
      <c r="G579" s="148" t="str">
        <f t="shared" si="84"/>
        <v/>
      </c>
      <c r="H579" s="148" t="str" cm="1">
        <f t="array" ref="H579">IF(A579="","",INDEX(Korrelation!$F$4:$F$2004,A579))</f>
        <v>-</v>
      </c>
      <c r="I579" s="148">
        <f t="shared" si="85"/>
        <v>0</v>
      </c>
      <c r="J579" s="148">
        <f t="shared" si="86"/>
        <v>0</v>
      </c>
      <c r="K579" s="148" t="str">
        <f t="shared" si="87"/>
        <v/>
      </c>
      <c r="L579" s="148" t="str">
        <f t="shared" si="88"/>
        <v/>
      </c>
      <c r="M579" s="148" t="str">
        <f t="shared" si="89"/>
        <v/>
      </c>
      <c r="N579" s="148" t="str" cm="1">
        <f t="array" ref="N579">IF(A579="","",INDEX(Korrelation!$G$4:$G$2004,A579))</f>
        <v>-</v>
      </c>
      <c r="O579" s="148"/>
      <c r="P579" s="68" t="str" cm="1">
        <f t="array" aca="1" ref="P579" ca="1">IF(E579="",IF(K579="","",HYPERLINK("#DMAV_Dienste!"&amp;RIGHT(CELL("adresse",OFFSET(DMAV_Dienste!$E$6,K579-1,0)),LEN(CELL("adresse",OFFSET(DMAV_Dienste!$E$6,K579-1,0)))-FIND("!",CELL("adresse",OFFSET(DMAV_Dienste!$E$6,K579-1,0)))),"Dienst")),HYPERLINK("#DMAV_Modell!"&amp;RIGHT(CELL("adresse",OFFSET(DMAV_Modell!$G$6,E579-1,0)),LEN(CELL("adresse",OFFSET(DMAV_Modell!$G$6,E579-1,0)))-FIND("!",CELL("adresse",OFFSET(DMAV_Modell!$G$6,E579-1,0)))),"Modell"))</f>
        <v>Modell</v>
      </c>
      <c r="Q579" s="85" t="str" cm="1">
        <f t="array" ref="Q579">IF(E579="",IF(K579="","",IF(INDEX(DMAV_Dienste!$H$6:$H$2006,K579)="","",INDEX(DMAV_Dienste!$H$6:$H$2006,K579))),IF(INDEX(DMAV_Modell!$J$6:$J$2006,E579)="","",INDEX(DMAV_Modell!$J$6:$J$2006,E579)))</f>
        <v>DOMAIN</v>
      </c>
      <c r="R579" s="86" t="str" cm="1">
        <f t="array" ref="R579">IF(E579="",IF(K579="","",IF(INDEX(DMAV_Dienste!$G$6:$G$2006,K579)="","",INDEX(DMAV_Dienste!$G$6:$G$2006,K579))),IF(INDEX(DMAV_Modell!$I$6:$I$2006,E579)="","",INDEX(DMAV_Modell!$I$6:$I$2006,E579)))</f>
        <v>Dienstbarkeitsgrenzen</v>
      </c>
      <c r="S579" s="86" t="str" cm="1">
        <f t="array" ref="S579">IF(E579="",IF(K579="","",IF(INDEX(DMAV_Dienste!$I$6:$I$2006,K579)="","",INDEX(DMAV_Dienste!$I$6:$I$2006,K579))),IF(INDEX(DMAV_Modell!$K$6:$K$2006,E579)="","",INDEX(DMAV_Modell!$K$6:$K$2006,E579)))</f>
        <v>Herkunft</v>
      </c>
      <c r="T579" s="86" t="str" cm="1">
        <f t="array" ref="T579">IF(E579="",IF(K579="","",IF(INDEX(DMAV_Dienste!$L$6:$L$2006,K579)="","",INDEX(DMAV_Dienste!$L$6:$L$2006,K579))),IF(INDEX(DMAV_Modell!$N$6:$N$2006,E579)="","",INDEX(DMAV_Modell!$N$6:$N$2006,E579)))</f>
        <v/>
      </c>
      <c r="U579" s="87" t="str" cm="1">
        <f t="array" aca="1" ref="U579" ca="1">IF(AND(F579="",L579=""),"",HYPERLINK("#"&amp;RIGHT(CELL("dateiname"),LEN(CELL("dateiname"))-FIND("]",CELL("dateiname")))&amp;"!"&amp;CELL("adresse",OFFSET($F$6,MATCH(IF(F579="",L579,F579),$E$6:$E$2000,0)-1,4)),"STRUCT"))</f>
        <v/>
      </c>
      <c r="V579" s="88" t="str" cm="1">
        <f t="array" aca="1" ref="V579" ca="1">IF(AND(G579="",M579=""),"",HYPERLINK("#"&amp;RIGHT(CELL("dateiname"),LEN(CELL("dateiname"))-FIND("]",CELL("dateiname")))&amp;"!"&amp;CELL("adresse",OFFSET($G$6,MATCH(IF(G579="",M579,G579),$E$6:$E$2000,0)-1,3)),"SUBSTRUCT"))</f>
        <v/>
      </c>
      <c r="X579" s="104"/>
      <c r="Z579" s="117"/>
      <c r="AA579" s="118"/>
      <c r="AB579" s="119"/>
      <c r="AC579" s="120"/>
      <c r="AE579" s="109"/>
      <c r="AF579" s="110"/>
      <c r="AG579" s="111"/>
      <c r="AH579" s="112"/>
      <c r="AJ579" s="101"/>
      <c r="AL579" s="68" t="str" cm="1">
        <f t="array" aca="1" ref="AL579" ca="1">IF(N579="-","",HYPERLINK("#'DM01-AV-CH'!"&amp;RIGHT(CELL("adresse",OFFSET('DM01-AV-CH'!$G$6,N579-1,0)),LEN(CELL("adresse",OFFSET('DM01-AV-CH'!$G$6,N579-1,0)))-FIND("!",CELL("adresse",OFFSET('DM01-AV-CH'!$G$6,N579-1,0)))),"Modell"))</f>
        <v/>
      </c>
      <c r="AM579" s="96" t="str" cm="1">
        <f t="array" ref="AM579">IF($N579="-","",IF(INDEX('DM01-AV-CH'!$G$6:$G$2006,$N579)="","",INDEX('DM01-AV-CH'!$G$6:$G$2006,$N579)))</f>
        <v/>
      </c>
      <c r="AN579" s="97" t="str" cm="1">
        <f t="array" ref="AN579">IF($N579="-","",IF(INDEX('DM01-AV-CH'!$H$6:$H$2006,$N579)="","",INDEX('DM01-AV-CH'!$H$6:$H$2006,$N579)))</f>
        <v/>
      </c>
      <c r="AO579" s="98" t="str" cm="1">
        <f t="array" ref="AO579">IF($N579="-","",IF(INDEX('DM01-AV-CH'!$I$6:$I$2006,$N579)="","",INDEX('DM01-AV-CH'!$I$6:$I$2006,$N579)))</f>
        <v/>
      </c>
    </row>
    <row r="580" spans="1:41" x14ac:dyDescent="0.25">
      <c r="A580" s="201">
        <v>575</v>
      </c>
      <c r="B580" s="148" t="str" cm="1">
        <f t="array" ref="B580">IF(A580="","",INDEX(Korrelation!$E$4:$E$2004,A580))</f>
        <v>329</v>
      </c>
      <c r="C580" s="148">
        <f t="shared" si="80"/>
        <v>0</v>
      </c>
      <c r="D580" s="148">
        <f t="shared" si="81"/>
        <v>0</v>
      </c>
      <c r="E580" s="148">
        <f t="shared" si="82"/>
        <v>329</v>
      </c>
      <c r="F580" s="148" t="str">
        <f t="shared" si="83"/>
        <v/>
      </c>
      <c r="G580" s="148" t="str">
        <f t="shared" si="84"/>
        <v/>
      </c>
      <c r="H580" s="148" t="str" cm="1">
        <f t="array" ref="H580">IF(A580="","",INDEX(Korrelation!$F$4:$F$2004,A580))</f>
        <v>-</v>
      </c>
      <c r="I580" s="148">
        <f t="shared" si="85"/>
        <v>0</v>
      </c>
      <c r="J580" s="148">
        <f t="shared" si="86"/>
        <v>0</v>
      </c>
      <c r="K580" s="148" t="str">
        <f t="shared" si="87"/>
        <v/>
      </c>
      <c r="L580" s="148" t="str">
        <f t="shared" si="88"/>
        <v/>
      </c>
      <c r="M580" s="148" t="str">
        <f t="shared" si="89"/>
        <v/>
      </c>
      <c r="N580" s="148" t="str" cm="1">
        <f t="array" ref="N580">IF(A580="","",INDEX(Korrelation!$G$4:$G$2004,A580))</f>
        <v>-</v>
      </c>
      <c r="O580" s="148"/>
      <c r="P580" s="68" t="str" cm="1">
        <f t="array" aca="1" ref="P580" ca="1">IF(E580="",IF(K580="","",HYPERLINK("#DMAV_Dienste!"&amp;RIGHT(CELL("adresse",OFFSET(DMAV_Dienste!$E$6,K580-1,0)),LEN(CELL("adresse",OFFSET(DMAV_Dienste!$E$6,K580-1,0)))-FIND("!",CELL("adresse",OFFSET(DMAV_Dienste!$E$6,K580-1,0)))),"Dienst")),HYPERLINK("#DMAV_Modell!"&amp;RIGHT(CELL("adresse",OFFSET(DMAV_Modell!$G$6,E580-1,0)),LEN(CELL("adresse",OFFSET(DMAV_Modell!$G$6,E580-1,0)))-FIND("!",CELL("adresse",OFFSET(DMAV_Modell!$G$6,E580-1,0)))),"Modell"))</f>
        <v>Modell</v>
      </c>
      <c r="Q580" s="85" t="str" cm="1">
        <f t="array" ref="Q580">IF(E580="",IF(K580="","",IF(INDEX(DMAV_Dienste!$H$6:$H$2006,K580)="","",INDEX(DMAV_Dienste!$H$6:$H$2006,K580))),IF(INDEX(DMAV_Modell!$J$6:$J$2006,E580)="","",INDEX(DMAV_Modell!$J$6:$J$2006,E580)))</f>
        <v>DOMAIN</v>
      </c>
      <c r="R580" s="86" t="str" cm="1">
        <f t="array" ref="R580">IF(E580="",IF(K580="","",IF(INDEX(DMAV_Dienste!$G$6:$G$2006,K580)="","",INDEX(DMAV_Dienste!$G$6:$G$2006,K580))),IF(INDEX(DMAV_Modell!$I$6:$I$2006,E580)="","",INDEX(DMAV_Modell!$I$6:$I$2006,E580)))</f>
        <v>Dienstbarkeitsgrenzen</v>
      </c>
      <c r="S580" s="86" t="str" cm="1">
        <f t="array" ref="S580">IF(E580="",IF(K580="","",IF(INDEX(DMAV_Dienste!$I$6:$I$2006,K580)="","",INDEX(DMAV_Dienste!$I$6:$I$2006,K580))),IF(INDEX(DMAV_Modell!$K$6:$K$2006,E580)="","",INDEX(DMAV_Modell!$K$6:$K$2006,E580)))</f>
        <v>Herkunft</v>
      </c>
      <c r="T580" s="86" t="str" cm="1">
        <f t="array" ref="T580">IF(E580="",IF(K580="","",IF(INDEX(DMAV_Dienste!$L$6:$L$2006,K580)="","",INDEX(DMAV_Dienste!$L$6:$L$2006,K580))),IF(INDEX(DMAV_Modell!$N$6:$N$2006,E580)="","",INDEX(DMAV_Modell!$N$6:$N$2006,E580)))</f>
        <v/>
      </c>
      <c r="U580" s="87" t="str" cm="1">
        <f t="array" aca="1" ref="U580" ca="1">IF(AND(F580="",L580=""),"",HYPERLINK("#"&amp;RIGHT(CELL("dateiname"),LEN(CELL("dateiname"))-FIND("]",CELL("dateiname")))&amp;"!"&amp;CELL("adresse",OFFSET($F$6,MATCH(IF(F580="",L580,F580),$E$6:$E$2000,0)-1,4)),"STRUCT"))</f>
        <v/>
      </c>
      <c r="V580" s="88" t="str" cm="1">
        <f t="array" aca="1" ref="V580" ca="1">IF(AND(G580="",M580=""),"",HYPERLINK("#"&amp;RIGHT(CELL("dateiname"),LEN(CELL("dateiname"))-FIND("]",CELL("dateiname")))&amp;"!"&amp;CELL("adresse",OFFSET($G$6,MATCH(IF(G580="",M580,G580),$E$6:$E$2000,0)-1,3)),"SUBSTRUCT"))</f>
        <v/>
      </c>
      <c r="X580" s="104"/>
      <c r="Z580" s="117"/>
      <c r="AA580" s="118"/>
      <c r="AB580" s="119"/>
      <c r="AC580" s="120"/>
      <c r="AE580" s="109"/>
      <c r="AF580" s="110"/>
      <c r="AG580" s="111"/>
      <c r="AH580" s="112"/>
      <c r="AJ580" s="101"/>
      <c r="AL580" s="68" t="str" cm="1">
        <f t="array" aca="1" ref="AL580" ca="1">IF(N580="-","",HYPERLINK("#'DM01-AV-CH'!"&amp;RIGHT(CELL("adresse",OFFSET('DM01-AV-CH'!$G$6,N580-1,0)),LEN(CELL("adresse",OFFSET('DM01-AV-CH'!$G$6,N580-1,0)))-FIND("!",CELL("adresse",OFFSET('DM01-AV-CH'!$G$6,N580-1,0)))),"Modell"))</f>
        <v/>
      </c>
      <c r="AM580" s="96" t="str" cm="1">
        <f t="array" ref="AM580">IF($N580="-","",IF(INDEX('DM01-AV-CH'!$G$6:$G$2006,$N580)="","",INDEX('DM01-AV-CH'!$G$6:$G$2006,$N580)))</f>
        <v/>
      </c>
      <c r="AN580" s="97" t="str" cm="1">
        <f t="array" ref="AN580">IF($N580="-","",IF(INDEX('DM01-AV-CH'!$H$6:$H$2006,$N580)="","",INDEX('DM01-AV-CH'!$H$6:$H$2006,$N580)))</f>
        <v/>
      </c>
      <c r="AO580" s="98" t="str" cm="1">
        <f t="array" ref="AO580">IF($N580="-","",IF(INDEX('DM01-AV-CH'!$I$6:$I$2006,$N580)="","",INDEX('DM01-AV-CH'!$I$6:$I$2006,$N580)))</f>
        <v/>
      </c>
    </row>
    <row r="581" spans="1:41" x14ac:dyDescent="0.25">
      <c r="A581" s="201">
        <v>576</v>
      </c>
      <c r="B581" s="148" t="str" cm="1">
        <f t="array" ref="B581">IF(A581="","",INDEX(Korrelation!$E$4:$E$2004,A581))</f>
        <v>330</v>
      </c>
      <c r="C581" s="148">
        <f t="shared" si="80"/>
        <v>0</v>
      </c>
      <c r="D581" s="148">
        <f t="shared" si="81"/>
        <v>0</v>
      </c>
      <c r="E581" s="148">
        <f t="shared" si="82"/>
        <v>330</v>
      </c>
      <c r="F581" s="148" t="str">
        <f t="shared" si="83"/>
        <v/>
      </c>
      <c r="G581" s="148" t="str">
        <f t="shared" si="84"/>
        <v/>
      </c>
      <c r="H581" s="148" t="str" cm="1">
        <f t="array" ref="H581">IF(A581="","",INDEX(Korrelation!$F$4:$F$2004,A581))</f>
        <v>-</v>
      </c>
      <c r="I581" s="148">
        <f t="shared" si="85"/>
        <v>0</v>
      </c>
      <c r="J581" s="148">
        <f t="shared" si="86"/>
        <v>0</v>
      </c>
      <c r="K581" s="148" t="str">
        <f t="shared" si="87"/>
        <v/>
      </c>
      <c r="L581" s="148" t="str">
        <f t="shared" si="88"/>
        <v/>
      </c>
      <c r="M581" s="148" t="str">
        <f t="shared" si="89"/>
        <v/>
      </c>
      <c r="N581" s="148" t="str" cm="1">
        <f t="array" ref="N581">IF(A581="","",INDEX(Korrelation!$G$4:$G$2004,A581))</f>
        <v>-</v>
      </c>
      <c r="O581" s="148"/>
      <c r="P581" s="68" t="str" cm="1">
        <f t="array" aca="1" ref="P581" ca="1">IF(E581="",IF(K581="","",HYPERLINK("#DMAV_Dienste!"&amp;RIGHT(CELL("adresse",OFFSET(DMAV_Dienste!$E$6,K581-1,0)),LEN(CELL("adresse",OFFSET(DMAV_Dienste!$E$6,K581-1,0)))-FIND("!",CELL("adresse",OFFSET(DMAV_Dienste!$E$6,K581-1,0)))),"Dienst")),HYPERLINK("#DMAV_Modell!"&amp;RIGHT(CELL("adresse",OFFSET(DMAV_Modell!$G$6,E581-1,0)),LEN(CELL("adresse",OFFSET(DMAV_Modell!$G$6,E581-1,0)))-FIND("!",CELL("adresse",OFFSET(DMAV_Modell!$G$6,E581-1,0)))),"Modell"))</f>
        <v>Modell</v>
      </c>
      <c r="Q581" s="85" t="str" cm="1">
        <f t="array" ref="Q581">IF(E581="",IF(K581="","",IF(INDEX(DMAV_Dienste!$H$6:$H$2006,K581)="","",INDEX(DMAV_Dienste!$H$6:$H$2006,K581))),IF(INDEX(DMAV_Modell!$J$6:$J$2006,E581)="","",INDEX(DMAV_Modell!$J$6:$J$2006,E581)))</f>
        <v>CLASS</v>
      </c>
      <c r="R581" s="86" t="str" cm="1">
        <f t="array" ref="R581">IF(E581="",IF(K581="","",IF(INDEX(DMAV_Dienste!$G$6:$G$2006,K581)="","",INDEX(DMAV_Dienste!$G$6:$G$2006,K581))),IF(INDEX(DMAV_Modell!$I$6:$I$2006,E581)="","",INDEX(DMAV_Modell!$I$6:$I$2006,E581)))</f>
        <v>Dienstbarkeitsgrenzen</v>
      </c>
      <c r="S581" s="86" t="str" cm="1">
        <f t="array" ref="S581">IF(E581="",IF(K581="","",IF(INDEX(DMAV_Dienste!$I$6:$I$2006,K581)="","",INDEX(DMAV_Dienste!$I$6:$I$2006,K581))),IF(INDEX(DMAV_Modell!$K$6:$K$2006,E581)="","",INDEX(DMAV_Modell!$K$6:$K$2006,E581)))</f>
        <v>DiBNachfuehrung</v>
      </c>
      <c r="T581" s="86" t="str" cm="1">
        <f t="array" ref="T581">IF(E581="",IF(K581="","",IF(INDEX(DMAV_Dienste!$L$6:$L$2006,K581)="","",INDEX(DMAV_Dienste!$L$6:$L$2006,K581))),IF(INDEX(DMAV_Modell!$N$6:$N$2006,E581)="","",INDEX(DMAV_Modell!$N$6:$N$2006,E581)))</f>
        <v>NBIdent</v>
      </c>
      <c r="U581" s="87" t="str" cm="1">
        <f t="array" aca="1" ref="U581" ca="1">IF(AND(F581="",L581=""),"",HYPERLINK("#"&amp;RIGHT(CELL("dateiname"),LEN(CELL("dateiname"))-FIND("]",CELL("dateiname")))&amp;"!"&amp;CELL("adresse",OFFSET($F$6,MATCH(IF(F581="",L581,F581),$E$6:$E$2000,0)-1,4)),"STRUCT"))</f>
        <v/>
      </c>
      <c r="V581" s="88" t="str" cm="1">
        <f t="array" aca="1" ref="V581" ca="1">IF(AND(G581="",M581=""),"",HYPERLINK("#"&amp;RIGHT(CELL("dateiname"),LEN(CELL("dateiname"))-FIND("]",CELL("dateiname")))&amp;"!"&amp;CELL("adresse",OFFSET($G$6,MATCH(IF(G581="",M581,G581),$E$6:$E$2000,0)-1,3)),"SUBSTRUCT"))</f>
        <v/>
      </c>
      <c r="X581" s="104"/>
      <c r="Z581" s="117"/>
      <c r="AA581" s="118"/>
      <c r="AB581" s="119"/>
      <c r="AC581" s="120"/>
      <c r="AE581" s="109"/>
      <c r="AF581" s="110"/>
      <c r="AG581" s="111"/>
      <c r="AH581" s="112"/>
      <c r="AJ581" s="101"/>
      <c r="AL581" s="68" t="str" cm="1">
        <f t="array" aca="1" ref="AL581" ca="1">IF(N581="-","",HYPERLINK("#'DM01-AV-CH'!"&amp;RIGHT(CELL("adresse",OFFSET('DM01-AV-CH'!$G$6,N581-1,0)),LEN(CELL("adresse",OFFSET('DM01-AV-CH'!$G$6,N581-1,0)))-FIND("!",CELL("adresse",OFFSET('DM01-AV-CH'!$G$6,N581-1,0)))),"Modell"))</f>
        <v/>
      </c>
      <c r="AM581" s="96" t="str" cm="1">
        <f t="array" ref="AM581">IF($N581="-","",IF(INDEX('DM01-AV-CH'!$G$6:$G$2006,$N581)="","",INDEX('DM01-AV-CH'!$G$6:$G$2006,$N581)))</f>
        <v/>
      </c>
      <c r="AN581" s="97" t="str" cm="1">
        <f t="array" ref="AN581">IF($N581="-","",IF(INDEX('DM01-AV-CH'!$H$6:$H$2006,$N581)="","",INDEX('DM01-AV-CH'!$H$6:$H$2006,$N581)))</f>
        <v/>
      </c>
      <c r="AO581" s="98" t="str" cm="1">
        <f t="array" ref="AO581">IF($N581="-","",IF(INDEX('DM01-AV-CH'!$I$6:$I$2006,$N581)="","",INDEX('DM01-AV-CH'!$I$6:$I$2006,$N581)))</f>
        <v/>
      </c>
    </row>
    <row r="582" spans="1:41" x14ac:dyDescent="0.25">
      <c r="A582" s="201">
        <v>577</v>
      </c>
      <c r="B582" s="148" t="str" cm="1">
        <f t="array" ref="B582">IF(A582="","",INDEX(Korrelation!$E$4:$E$2004,A582))</f>
        <v>331</v>
      </c>
      <c r="C582" s="148">
        <f t="shared" si="80"/>
        <v>0</v>
      </c>
      <c r="D582" s="148">
        <f t="shared" si="81"/>
        <v>0</v>
      </c>
      <c r="E582" s="148">
        <f t="shared" si="82"/>
        <v>331</v>
      </c>
      <c r="F582" s="148" t="str">
        <f t="shared" si="83"/>
        <v/>
      </c>
      <c r="G582" s="148" t="str">
        <f t="shared" si="84"/>
        <v/>
      </c>
      <c r="H582" s="148" t="str" cm="1">
        <f t="array" ref="H582">IF(A582="","",INDEX(Korrelation!$F$4:$F$2004,A582))</f>
        <v>-</v>
      </c>
      <c r="I582" s="148">
        <f t="shared" si="85"/>
        <v>0</v>
      </c>
      <c r="J582" s="148">
        <f t="shared" si="86"/>
        <v>0</v>
      </c>
      <c r="K582" s="148" t="str">
        <f t="shared" si="87"/>
        <v/>
      </c>
      <c r="L582" s="148" t="str">
        <f t="shared" si="88"/>
        <v/>
      </c>
      <c r="M582" s="148" t="str">
        <f t="shared" si="89"/>
        <v/>
      </c>
      <c r="N582" s="148" t="str" cm="1">
        <f t="array" ref="N582">IF(A582="","",INDEX(Korrelation!$G$4:$G$2004,A582))</f>
        <v>-</v>
      </c>
      <c r="O582" s="148"/>
      <c r="P582" s="68" t="str" cm="1">
        <f t="array" aca="1" ref="P582" ca="1">IF(E582="",IF(K582="","",HYPERLINK("#DMAV_Dienste!"&amp;RIGHT(CELL("adresse",OFFSET(DMAV_Dienste!$E$6,K582-1,0)),LEN(CELL("adresse",OFFSET(DMAV_Dienste!$E$6,K582-1,0)))-FIND("!",CELL("adresse",OFFSET(DMAV_Dienste!$E$6,K582-1,0)))),"Dienst")),HYPERLINK("#DMAV_Modell!"&amp;RIGHT(CELL("adresse",OFFSET(DMAV_Modell!$G$6,E582-1,0)),LEN(CELL("adresse",OFFSET(DMAV_Modell!$G$6,E582-1,0)))-FIND("!",CELL("adresse",OFFSET(DMAV_Modell!$G$6,E582-1,0)))),"Modell"))</f>
        <v>Modell</v>
      </c>
      <c r="Q582" s="85" t="str" cm="1">
        <f t="array" ref="Q582">IF(E582="",IF(K582="","",IF(INDEX(DMAV_Dienste!$H$6:$H$2006,K582)="","",INDEX(DMAV_Dienste!$H$6:$H$2006,K582))),IF(INDEX(DMAV_Modell!$J$6:$J$2006,E582)="","",INDEX(DMAV_Modell!$J$6:$J$2006,E582)))</f>
        <v>CLASS</v>
      </c>
      <c r="R582" s="86" t="str" cm="1">
        <f t="array" ref="R582">IF(E582="",IF(K582="","",IF(INDEX(DMAV_Dienste!$G$6:$G$2006,K582)="","",INDEX(DMAV_Dienste!$G$6:$G$2006,K582))),IF(INDEX(DMAV_Modell!$I$6:$I$2006,E582)="","",INDEX(DMAV_Modell!$I$6:$I$2006,E582)))</f>
        <v>Dienstbarkeitsgrenzen</v>
      </c>
      <c r="S582" s="86" t="str" cm="1">
        <f t="array" ref="S582">IF(E582="",IF(K582="","",IF(INDEX(DMAV_Dienste!$I$6:$I$2006,K582)="","",INDEX(DMAV_Dienste!$I$6:$I$2006,K582))),IF(INDEX(DMAV_Modell!$K$6:$K$2006,E582)="","",INDEX(DMAV_Modell!$K$6:$K$2006,E582)))</f>
        <v>DiBNachfuehrung</v>
      </c>
      <c r="T582" s="86" t="str" cm="1">
        <f t="array" ref="T582">IF(E582="",IF(K582="","",IF(INDEX(DMAV_Dienste!$L$6:$L$2006,K582)="","",INDEX(DMAV_Dienste!$L$6:$L$2006,K582))),IF(INDEX(DMAV_Modell!$N$6:$N$2006,E582)="","",INDEX(DMAV_Modell!$N$6:$N$2006,E582)))</f>
        <v>Identifikator</v>
      </c>
      <c r="U582" s="87" t="str" cm="1">
        <f t="array" aca="1" ref="U582" ca="1">IF(AND(F582="",L582=""),"",HYPERLINK("#"&amp;RIGHT(CELL("dateiname"),LEN(CELL("dateiname"))-FIND("]",CELL("dateiname")))&amp;"!"&amp;CELL("adresse",OFFSET($F$6,MATCH(IF(F582="",L582,F582),$E$6:$E$2000,0)-1,4)),"STRUCT"))</f>
        <v/>
      </c>
      <c r="V582" s="88" t="str" cm="1">
        <f t="array" aca="1" ref="V582" ca="1">IF(AND(G582="",M582=""),"",HYPERLINK("#"&amp;RIGHT(CELL("dateiname"),LEN(CELL("dateiname"))-FIND("]",CELL("dateiname")))&amp;"!"&amp;CELL("adresse",OFFSET($G$6,MATCH(IF(G582="",M582,G582),$E$6:$E$2000,0)-1,3)),"SUBSTRUCT"))</f>
        <v/>
      </c>
      <c r="X582" s="104"/>
      <c r="Z582" s="117"/>
      <c r="AA582" s="118"/>
      <c r="AB582" s="119"/>
      <c r="AC582" s="120"/>
      <c r="AE582" s="109"/>
      <c r="AF582" s="110"/>
      <c r="AG582" s="111"/>
      <c r="AH582" s="112"/>
      <c r="AJ582" s="101"/>
      <c r="AL582" s="68" t="str" cm="1">
        <f t="array" aca="1" ref="AL582" ca="1">IF(N582="-","",HYPERLINK("#'DM01-AV-CH'!"&amp;RIGHT(CELL("adresse",OFFSET('DM01-AV-CH'!$G$6,N582-1,0)),LEN(CELL("adresse",OFFSET('DM01-AV-CH'!$G$6,N582-1,0)))-FIND("!",CELL("adresse",OFFSET('DM01-AV-CH'!$G$6,N582-1,0)))),"Modell"))</f>
        <v/>
      </c>
      <c r="AM582" s="96" t="str" cm="1">
        <f t="array" ref="AM582">IF($N582="-","",IF(INDEX('DM01-AV-CH'!$G$6:$G$2006,$N582)="","",INDEX('DM01-AV-CH'!$G$6:$G$2006,$N582)))</f>
        <v/>
      </c>
      <c r="AN582" s="97" t="str" cm="1">
        <f t="array" ref="AN582">IF($N582="-","",IF(INDEX('DM01-AV-CH'!$H$6:$H$2006,$N582)="","",INDEX('DM01-AV-CH'!$H$6:$H$2006,$N582)))</f>
        <v/>
      </c>
      <c r="AO582" s="98" t="str" cm="1">
        <f t="array" ref="AO582">IF($N582="-","",IF(INDEX('DM01-AV-CH'!$I$6:$I$2006,$N582)="","",INDEX('DM01-AV-CH'!$I$6:$I$2006,$N582)))</f>
        <v/>
      </c>
    </row>
    <row r="583" spans="1:41" x14ac:dyDescent="0.25">
      <c r="A583" s="201">
        <v>578</v>
      </c>
      <c r="B583" s="148" t="str" cm="1">
        <f t="array" ref="B583">IF(A583="","",INDEX(Korrelation!$E$4:$E$2004,A583))</f>
        <v>332</v>
      </c>
      <c r="C583" s="148">
        <f t="shared" ref="C583:C646" si="90">IF(B583="",0,IF(ISERR(SEARCH(".",B583)),0,SEARCH(".",B583)))</f>
        <v>0</v>
      </c>
      <c r="D583" s="148">
        <f t="shared" ref="D583:D646" si="91">IF(C583=0,0,IF(ISERR(SEARCH(".",B583,C583+1)),0,SEARCH(".",B583,C583+1)))</f>
        <v>0</v>
      </c>
      <c r="E583" s="148">
        <f t="shared" ref="E583:E646" si="92">IF(B583="","",IF(B583="-","",_xlfn.NUMBERVALUE(IF(C583=0,B583,MID(B583,1,C583-1)))))</f>
        <v>332</v>
      </c>
      <c r="F583" s="148" t="str">
        <f t="shared" ref="F583:F646" si="93">IF(B583="","",IF(B583="-","",IF(C583=0,"",_xlfn.NUMBERVALUE(IF(D583=0,MID(B583,C583+1,LEN(B583)),MID(B583,C583+1,D583-C583-1))))))</f>
        <v/>
      </c>
      <c r="G583" s="148" t="str">
        <f t="shared" ref="G583:G646" si="94">IF(B583="","",IF(B583="-","",IF(D583=0,"",_xlfn.NUMBERVALUE(MID(B583,D583+1,LEN(B583))))))</f>
        <v/>
      </c>
      <c r="H583" s="148" t="str" cm="1">
        <f t="array" ref="H583">IF(A583="","",INDEX(Korrelation!$F$4:$F$2004,A583))</f>
        <v>-</v>
      </c>
      <c r="I583" s="148">
        <f t="shared" ref="I583:I646" si="95">IF(H583="",0,IF(ISERR(SEARCH(".",H583)),0,SEARCH(".",H583)))</f>
        <v>0</v>
      </c>
      <c r="J583" s="148">
        <f t="shared" ref="J583:J646" si="96">IF(I583=0,0,IF(ISERR(SEARCH(".",H583,I583+1)),0,SEARCH(".",H583,I583+1)))</f>
        <v>0</v>
      </c>
      <c r="K583" s="148" t="str">
        <f t="shared" ref="K583:K646" si="97">IF(H583="","",IF(H583="-","",_xlfn.NUMBERVALUE(IF(I583=0,H583,MID(H583,1,I583-1)))))</f>
        <v/>
      </c>
      <c r="L583" s="148" t="str">
        <f t="shared" ref="L583:L646" si="98">IF(H583="","",IF(H583="-","",IF(I583=0,"",_xlfn.NUMBERVALUE(IF(J583=0,MID(H583,I583+1,LEN(H583)),MID(H583,I583+1,J583-I583-1))))))</f>
        <v/>
      </c>
      <c r="M583" s="148" t="str">
        <f t="shared" ref="M583:M646" si="99">IF(H583="","",IF(H583="-","",IF(J583=0,"",_xlfn.NUMBERVALUE(MID(H583,J583+1,LEN(H583))))))</f>
        <v/>
      </c>
      <c r="N583" s="148" t="str" cm="1">
        <f t="array" ref="N583">IF(A583="","",INDEX(Korrelation!$G$4:$G$2004,A583))</f>
        <v>-</v>
      </c>
      <c r="O583" s="148"/>
      <c r="P583" s="68" t="str" cm="1">
        <f t="array" aca="1" ref="P583" ca="1">IF(E583="",IF(K583="","",HYPERLINK("#DMAV_Dienste!"&amp;RIGHT(CELL("adresse",OFFSET(DMAV_Dienste!$E$6,K583-1,0)),LEN(CELL("adresse",OFFSET(DMAV_Dienste!$E$6,K583-1,0)))-FIND("!",CELL("adresse",OFFSET(DMAV_Dienste!$E$6,K583-1,0)))),"Dienst")),HYPERLINK("#DMAV_Modell!"&amp;RIGHT(CELL("adresse",OFFSET(DMAV_Modell!$G$6,E583-1,0)),LEN(CELL("adresse",OFFSET(DMAV_Modell!$G$6,E583-1,0)))-FIND("!",CELL("adresse",OFFSET(DMAV_Modell!$G$6,E583-1,0)))),"Modell"))</f>
        <v>Modell</v>
      </c>
      <c r="Q583" s="85" t="str" cm="1">
        <f t="array" ref="Q583">IF(E583="",IF(K583="","",IF(INDEX(DMAV_Dienste!$H$6:$H$2006,K583)="","",INDEX(DMAV_Dienste!$H$6:$H$2006,K583))),IF(INDEX(DMAV_Modell!$J$6:$J$2006,E583)="","",INDEX(DMAV_Modell!$J$6:$J$2006,E583)))</f>
        <v>CLASS</v>
      </c>
      <c r="R583" s="86" t="str" cm="1">
        <f t="array" ref="R583">IF(E583="",IF(K583="","",IF(INDEX(DMAV_Dienste!$G$6:$G$2006,K583)="","",INDEX(DMAV_Dienste!$G$6:$G$2006,K583))),IF(INDEX(DMAV_Modell!$I$6:$I$2006,E583)="","",INDEX(DMAV_Modell!$I$6:$I$2006,E583)))</f>
        <v>Dienstbarkeitsgrenzen</v>
      </c>
      <c r="S583" s="86" t="str" cm="1">
        <f t="array" ref="S583">IF(E583="",IF(K583="","",IF(INDEX(DMAV_Dienste!$I$6:$I$2006,K583)="","",INDEX(DMAV_Dienste!$I$6:$I$2006,K583))),IF(INDEX(DMAV_Modell!$K$6:$K$2006,E583)="","",INDEX(DMAV_Modell!$K$6:$K$2006,E583)))</f>
        <v>DiBNachfuehrung</v>
      </c>
      <c r="T583" s="86" t="str" cm="1">
        <f t="array" ref="T583">IF(E583="",IF(K583="","",IF(INDEX(DMAV_Dienste!$L$6:$L$2006,K583)="","",INDEX(DMAV_Dienste!$L$6:$L$2006,K583))),IF(INDEX(DMAV_Modell!$N$6:$N$2006,E583)="","",INDEX(DMAV_Modell!$N$6:$N$2006,E583)))</f>
        <v>Beschreibung</v>
      </c>
      <c r="U583" s="87" t="str" cm="1">
        <f t="array" aca="1" ref="U583" ca="1">IF(AND(F583="",L583=""),"",HYPERLINK("#"&amp;RIGHT(CELL("dateiname"),LEN(CELL("dateiname"))-FIND("]",CELL("dateiname")))&amp;"!"&amp;CELL("adresse",OFFSET($F$6,MATCH(IF(F583="",L583,F583),$E$6:$E$2000,0)-1,4)),"STRUCT"))</f>
        <v/>
      </c>
      <c r="V583" s="88" t="str" cm="1">
        <f t="array" aca="1" ref="V583" ca="1">IF(AND(G583="",M583=""),"",HYPERLINK("#"&amp;RIGHT(CELL("dateiname"),LEN(CELL("dateiname"))-FIND("]",CELL("dateiname")))&amp;"!"&amp;CELL("adresse",OFFSET($G$6,MATCH(IF(G583="",M583,G583),$E$6:$E$2000,0)-1,3)),"SUBSTRUCT"))</f>
        <v/>
      </c>
      <c r="X583" s="104"/>
      <c r="Z583" s="117"/>
      <c r="AA583" s="118"/>
      <c r="AB583" s="119"/>
      <c r="AC583" s="120"/>
      <c r="AE583" s="109"/>
      <c r="AF583" s="110"/>
      <c r="AG583" s="111"/>
      <c r="AH583" s="112"/>
      <c r="AJ583" s="101"/>
      <c r="AL583" s="68" t="str" cm="1">
        <f t="array" aca="1" ref="AL583" ca="1">IF(N583="-","",HYPERLINK("#'DM01-AV-CH'!"&amp;RIGHT(CELL("adresse",OFFSET('DM01-AV-CH'!$G$6,N583-1,0)),LEN(CELL("adresse",OFFSET('DM01-AV-CH'!$G$6,N583-1,0)))-FIND("!",CELL("adresse",OFFSET('DM01-AV-CH'!$G$6,N583-1,0)))),"Modell"))</f>
        <v/>
      </c>
      <c r="AM583" s="96" t="str" cm="1">
        <f t="array" ref="AM583">IF($N583="-","",IF(INDEX('DM01-AV-CH'!$G$6:$G$2006,$N583)="","",INDEX('DM01-AV-CH'!$G$6:$G$2006,$N583)))</f>
        <v/>
      </c>
      <c r="AN583" s="97" t="str" cm="1">
        <f t="array" ref="AN583">IF($N583="-","",IF(INDEX('DM01-AV-CH'!$H$6:$H$2006,$N583)="","",INDEX('DM01-AV-CH'!$H$6:$H$2006,$N583)))</f>
        <v/>
      </c>
      <c r="AO583" s="98" t="str" cm="1">
        <f t="array" ref="AO583">IF($N583="-","",IF(INDEX('DM01-AV-CH'!$I$6:$I$2006,$N583)="","",INDEX('DM01-AV-CH'!$I$6:$I$2006,$N583)))</f>
        <v/>
      </c>
    </row>
    <row r="584" spans="1:41" x14ac:dyDescent="0.25">
      <c r="A584" s="201">
        <v>579</v>
      </c>
      <c r="B584" s="148" t="str" cm="1">
        <f t="array" ref="B584">IF(A584="","",INDEX(Korrelation!$E$4:$E$2004,A584))</f>
        <v>333</v>
      </c>
      <c r="C584" s="148">
        <f t="shared" si="90"/>
        <v>0</v>
      </c>
      <c r="D584" s="148">
        <f t="shared" si="91"/>
        <v>0</v>
      </c>
      <c r="E584" s="148">
        <f t="shared" si="92"/>
        <v>333</v>
      </c>
      <c r="F584" s="148" t="str">
        <f t="shared" si="93"/>
        <v/>
      </c>
      <c r="G584" s="148" t="str">
        <f t="shared" si="94"/>
        <v/>
      </c>
      <c r="H584" s="148" t="str" cm="1">
        <f t="array" ref="H584">IF(A584="","",INDEX(Korrelation!$F$4:$F$2004,A584))</f>
        <v>-</v>
      </c>
      <c r="I584" s="148">
        <f t="shared" si="95"/>
        <v>0</v>
      </c>
      <c r="J584" s="148">
        <f t="shared" si="96"/>
        <v>0</v>
      </c>
      <c r="K584" s="148" t="str">
        <f t="shared" si="97"/>
        <v/>
      </c>
      <c r="L584" s="148" t="str">
        <f t="shared" si="98"/>
        <v/>
      </c>
      <c r="M584" s="148" t="str">
        <f t="shared" si="99"/>
        <v/>
      </c>
      <c r="N584" s="148" t="str" cm="1">
        <f t="array" ref="N584">IF(A584="","",INDEX(Korrelation!$G$4:$G$2004,A584))</f>
        <v>-</v>
      </c>
      <c r="O584" s="148"/>
      <c r="P584" s="68" t="str" cm="1">
        <f t="array" aca="1" ref="P584" ca="1">IF(E584="",IF(K584="","",HYPERLINK("#DMAV_Dienste!"&amp;RIGHT(CELL("adresse",OFFSET(DMAV_Dienste!$E$6,K584-1,0)),LEN(CELL("adresse",OFFSET(DMAV_Dienste!$E$6,K584-1,0)))-FIND("!",CELL("adresse",OFFSET(DMAV_Dienste!$E$6,K584-1,0)))),"Dienst")),HYPERLINK("#DMAV_Modell!"&amp;RIGHT(CELL("adresse",OFFSET(DMAV_Modell!$G$6,E584-1,0)),LEN(CELL("adresse",OFFSET(DMAV_Modell!$G$6,E584-1,0)))-FIND("!",CELL("adresse",OFFSET(DMAV_Modell!$G$6,E584-1,0)))),"Modell"))</f>
        <v>Modell</v>
      </c>
      <c r="Q584" s="85" t="str" cm="1">
        <f t="array" ref="Q584">IF(E584="",IF(K584="","",IF(INDEX(DMAV_Dienste!$H$6:$H$2006,K584)="","",INDEX(DMAV_Dienste!$H$6:$H$2006,K584))),IF(INDEX(DMAV_Modell!$J$6:$J$2006,E584)="","",INDEX(DMAV_Modell!$J$6:$J$2006,E584)))</f>
        <v>CLASS</v>
      </c>
      <c r="R584" s="86" t="str" cm="1">
        <f t="array" ref="R584">IF(E584="",IF(K584="","",IF(INDEX(DMAV_Dienste!$G$6:$G$2006,K584)="","",INDEX(DMAV_Dienste!$G$6:$G$2006,K584))),IF(INDEX(DMAV_Modell!$I$6:$I$2006,E584)="","",INDEX(DMAV_Modell!$I$6:$I$2006,E584)))</f>
        <v>Dienstbarkeitsgrenzen</v>
      </c>
      <c r="S584" s="86" t="str" cm="1">
        <f t="array" ref="S584">IF(E584="",IF(K584="","",IF(INDEX(DMAV_Dienste!$I$6:$I$2006,K584)="","",INDEX(DMAV_Dienste!$I$6:$I$2006,K584))),IF(INDEX(DMAV_Modell!$K$6:$K$2006,E584)="","",INDEX(DMAV_Modell!$K$6:$K$2006,E584)))</f>
        <v>DiBNachfuehrung</v>
      </c>
      <c r="T584" s="86" t="str" cm="1">
        <f t="array" ref="T584">IF(E584="",IF(K584="","",IF(INDEX(DMAV_Dienste!$L$6:$L$2006,K584)="","",INDEX(DMAV_Dienste!$L$6:$L$2006,K584))),IF(INDEX(DMAV_Modell!$N$6:$N$2006,E584)="","",INDEX(DMAV_Modell!$N$6:$N$2006,E584)))</f>
        <v>Perimeter</v>
      </c>
      <c r="U584" s="87" t="str" cm="1">
        <f t="array" aca="1" ref="U584" ca="1">IF(AND(F584="",L584=""),"",HYPERLINK("#"&amp;RIGHT(CELL("dateiname"),LEN(CELL("dateiname"))-FIND("]",CELL("dateiname")))&amp;"!"&amp;CELL("adresse",OFFSET($F$6,MATCH(IF(F584="",L584,F584),$E$6:$E$2000,0)-1,4)),"STRUCT"))</f>
        <v/>
      </c>
      <c r="V584" s="88" t="str" cm="1">
        <f t="array" aca="1" ref="V584" ca="1">IF(AND(G584="",M584=""),"",HYPERLINK("#"&amp;RIGHT(CELL("dateiname"),LEN(CELL("dateiname"))-FIND("]",CELL("dateiname")))&amp;"!"&amp;CELL("adresse",OFFSET($G$6,MATCH(IF(G584="",M584,G584),$E$6:$E$2000,0)-1,3)),"SUBSTRUCT"))</f>
        <v/>
      </c>
      <c r="X584" s="104"/>
      <c r="Z584" s="117"/>
      <c r="AA584" s="118"/>
      <c r="AB584" s="119"/>
      <c r="AC584" s="120"/>
      <c r="AE584" s="109"/>
      <c r="AF584" s="110"/>
      <c r="AG584" s="111"/>
      <c r="AH584" s="112"/>
      <c r="AJ584" s="101"/>
      <c r="AL584" s="68" t="str" cm="1">
        <f t="array" aca="1" ref="AL584" ca="1">IF(N584="-","",HYPERLINK("#'DM01-AV-CH'!"&amp;RIGHT(CELL("adresse",OFFSET('DM01-AV-CH'!$G$6,N584-1,0)),LEN(CELL("adresse",OFFSET('DM01-AV-CH'!$G$6,N584-1,0)))-FIND("!",CELL("adresse",OFFSET('DM01-AV-CH'!$G$6,N584-1,0)))),"Modell"))</f>
        <v/>
      </c>
      <c r="AM584" s="96" t="str" cm="1">
        <f t="array" ref="AM584">IF($N584="-","",IF(INDEX('DM01-AV-CH'!$G$6:$G$2006,$N584)="","",INDEX('DM01-AV-CH'!$G$6:$G$2006,$N584)))</f>
        <v/>
      </c>
      <c r="AN584" s="97" t="str" cm="1">
        <f t="array" ref="AN584">IF($N584="-","",IF(INDEX('DM01-AV-CH'!$H$6:$H$2006,$N584)="","",INDEX('DM01-AV-CH'!$H$6:$H$2006,$N584)))</f>
        <v/>
      </c>
      <c r="AO584" s="98" t="str" cm="1">
        <f t="array" ref="AO584">IF($N584="-","",IF(INDEX('DM01-AV-CH'!$I$6:$I$2006,$N584)="","",INDEX('DM01-AV-CH'!$I$6:$I$2006,$N584)))</f>
        <v/>
      </c>
    </row>
    <row r="585" spans="1:41" x14ac:dyDescent="0.25">
      <c r="A585" s="201">
        <v>580</v>
      </c>
      <c r="B585" s="148" t="str" cm="1">
        <f t="array" ref="B585">IF(A585="","",INDEX(Korrelation!$E$4:$E$2004,A585))</f>
        <v>334</v>
      </c>
      <c r="C585" s="148">
        <f t="shared" si="90"/>
        <v>0</v>
      </c>
      <c r="D585" s="148">
        <f t="shared" si="91"/>
        <v>0</v>
      </c>
      <c r="E585" s="148">
        <f t="shared" si="92"/>
        <v>334</v>
      </c>
      <c r="F585" s="148" t="str">
        <f t="shared" si="93"/>
        <v/>
      </c>
      <c r="G585" s="148" t="str">
        <f t="shared" si="94"/>
        <v/>
      </c>
      <c r="H585" s="148" t="str" cm="1">
        <f t="array" ref="H585">IF(A585="","",INDEX(Korrelation!$F$4:$F$2004,A585))</f>
        <v>-</v>
      </c>
      <c r="I585" s="148">
        <f t="shared" si="95"/>
        <v>0</v>
      </c>
      <c r="J585" s="148">
        <f t="shared" si="96"/>
        <v>0</v>
      </c>
      <c r="K585" s="148" t="str">
        <f t="shared" si="97"/>
        <v/>
      </c>
      <c r="L585" s="148" t="str">
        <f t="shared" si="98"/>
        <v/>
      </c>
      <c r="M585" s="148" t="str">
        <f t="shared" si="99"/>
        <v/>
      </c>
      <c r="N585" s="148" t="str" cm="1">
        <f t="array" ref="N585">IF(A585="","",INDEX(Korrelation!$G$4:$G$2004,A585))</f>
        <v>-</v>
      </c>
      <c r="O585" s="148"/>
      <c r="P585" s="68" t="str" cm="1">
        <f t="array" aca="1" ref="P585" ca="1">IF(E585="",IF(K585="","",HYPERLINK("#DMAV_Dienste!"&amp;RIGHT(CELL("adresse",OFFSET(DMAV_Dienste!$E$6,K585-1,0)),LEN(CELL("adresse",OFFSET(DMAV_Dienste!$E$6,K585-1,0)))-FIND("!",CELL("adresse",OFFSET(DMAV_Dienste!$E$6,K585-1,0)))),"Dienst")),HYPERLINK("#DMAV_Modell!"&amp;RIGHT(CELL("adresse",OFFSET(DMAV_Modell!$G$6,E585-1,0)),LEN(CELL("adresse",OFFSET(DMAV_Modell!$G$6,E585-1,0)))-FIND("!",CELL("adresse",OFFSET(DMAV_Modell!$G$6,E585-1,0)))),"Modell"))</f>
        <v>Modell</v>
      </c>
      <c r="Q585" s="85" t="str" cm="1">
        <f t="array" ref="Q585">IF(E585="",IF(K585="","",IF(INDEX(DMAV_Dienste!$H$6:$H$2006,K585)="","",INDEX(DMAV_Dienste!$H$6:$H$2006,K585))),IF(INDEX(DMAV_Modell!$J$6:$J$2006,E585)="","",INDEX(DMAV_Modell!$J$6:$J$2006,E585)))</f>
        <v>CLASS</v>
      </c>
      <c r="R585" s="86" t="str" cm="1">
        <f t="array" ref="R585">IF(E585="",IF(K585="","",IF(INDEX(DMAV_Dienste!$G$6:$G$2006,K585)="","",INDEX(DMAV_Dienste!$G$6:$G$2006,K585))),IF(INDEX(DMAV_Modell!$I$6:$I$2006,E585)="","",INDEX(DMAV_Modell!$I$6:$I$2006,E585)))</f>
        <v>Dienstbarkeitsgrenzen</v>
      </c>
      <c r="S585" s="86" t="str" cm="1">
        <f t="array" ref="S585">IF(E585="",IF(K585="","",IF(INDEX(DMAV_Dienste!$I$6:$I$2006,K585)="","",INDEX(DMAV_Dienste!$I$6:$I$2006,K585))),IF(INDEX(DMAV_Modell!$K$6:$K$2006,E585)="","",INDEX(DMAV_Modell!$K$6:$K$2006,E585)))</f>
        <v>DiBNachfuehrung</v>
      </c>
      <c r="T585" s="86" t="str" cm="1">
        <f t="array" ref="T585">IF(E585="",IF(K585="","",IF(INDEX(DMAV_Dienste!$L$6:$L$2006,K585)="","",INDEX(DMAV_Dienste!$L$6:$L$2006,K585))),IF(INDEX(DMAV_Modell!$N$6:$N$2006,E585)="","",INDEX(DMAV_Modell!$N$6:$N$2006,E585)))</f>
        <v>GueltigerEintrag</v>
      </c>
      <c r="U585" s="87" t="str" cm="1">
        <f t="array" aca="1" ref="U585" ca="1">IF(AND(F585="",L585=""),"",HYPERLINK("#"&amp;RIGHT(CELL("dateiname"),LEN(CELL("dateiname"))-FIND("]",CELL("dateiname")))&amp;"!"&amp;CELL("adresse",OFFSET($F$6,MATCH(IF(F585="",L585,F585),$E$6:$E$2000,0)-1,4)),"STRUCT"))</f>
        <v/>
      </c>
      <c r="V585" s="88" t="str" cm="1">
        <f t="array" aca="1" ref="V585" ca="1">IF(AND(G585="",M585=""),"",HYPERLINK("#"&amp;RIGHT(CELL("dateiname"),LEN(CELL("dateiname"))-FIND("]",CELL("dateiname")))&amp;"!"&amp;CELL("adresse",OFFSET($G$6,MATCH(IF(G585="",M585,G585),$E$6:$E$2000,0)-1,3)),"SUBSTRUCT"))</f>
        <v/>
      </c>
      <c r="X585" s="104"/>
      <c r="Z585" s="117"/>
      <c r="AA585" s="118"/>
      <c r="AB585" s="119"/>
      <c r="AC585" s="120"/>
      <c r="AE585" s="109"/>
      <c r="AF585" s="110"/>
      <c r="AG585" s="111"/>
      <c r="AH585" s="112"/>
      <c r="AJ585" s="101"/>
      <c r="AL585" s="68" t="str" cm="1">
        <f t="array" aca="1" ref="AL585" ca="1">IF(N585="-","",HYPERLINK("#'DM01-AV-CH'!"&amp;RIGHT(CELL("adresse",OFFSET('DM01-AV-CH'!$G$6,N585-1,0)),LEN(CELL("adresse",OFFSET('DM01-AV-CH'!$G$6,N585-1,0)))-FIND("!",CELL("adresse",OFFSET('DM01-AV-CH'!$G$6,N585-1,0)))),"Modell"))</f>
        <v/>
      </c>
      <c r="AM585" s="96" t="str" cm="1">
        <f t="array" ref="AM585">IF($N585="-","",IF(INDEX('DM01-AV-CH'!$G$6:$G$2006,$N585)="","",INDEX('DM01-AV-CH'!$G$6:$G$2006,$N585)))</f>
        <v/>
      </c>
      <c r="AN585" s="97" t="str" cm="1">
        <f t="array" ref="AN585">IF($N585="-","",IF(INDEX('DM01-AV-CH'!$H$6:$H$2006,$N585)="","",INDEX('DM01-AV-CH'!$H$6:$H$2006,$N585)))</f>
        <v/>
      </c>
      <c r="AO585" s="98" t="str" cm="1">
        <f t="array" ref="AO585">IF($N585="-","",IF(INDEX('DM01-AV-CH'!$I$6:$I$2006,$N585)="","",INDEX('DM01-AV-CH'!$I$6:$I$2006,$N585)))</f>
        <v/>
      </c>
    </row>
    <row r="586" spans="1:41" x14ac:dyDescent="0.25">
      <c r="A586" s="201">
        <v>581</v>
      </c>
      <c r="B586" s="148" t="str" cm="1">
        <f t="array" ref="B586">IF(A586="","",INDEX(Korrelation!$E$4:$E$2004,A586))</f>
        <v>335</v>
      </c>
      <c r="C586" s="148">
        <f t="shared" si="90"/>
        <v>0</v>
      </c>
      <c r="D586" s="148">
        <f t="shared" si="91"/>
        <v>0</v>
      </c>
      <c r="E586" s="148">
        <f t="shared" si="92"/>
        <v>335</v>
      </c>
      <c r="F586" s="148" t="str">
        <f t="shared" si="93"/>
        <v/>
      </c>
      <c r="G586" s="148" t="str">
        <f t="shared" si="94"/>
        <v/>
      </c>
      <c r="H586" s="148" t="str" cm="1">
        <f t="array" ref="H586">IF(A586="","",INDEX(Korrelation!$F$4:$F$2004,A586))</f>
        <v>-</v>
      </c>
      <c r="I586" s="148">
        <f t="shared" si="95"/>
        <v>0</v>
      </c>
      <c r="J586" s="148">
        <f t="shared" si="96"/>
        <v>0</v>
      </c>
      <c r="K586" s="148" t="str">
        <f t="shared" si="97"/>
        <v/>
      </c>
      <c r="L586" s="148" t="str">
        <f t="shared" si="98"/>
        <v/>
      </c>
      <c r="M586" s="148" t="str">
        <f t="shared" si="99"/>
        <v/>
      </c>
      <c r="N586" s="148" t="str" cm="1">
        <f t="array" ref="N586">IF(A586="","",INDEX(Korrelation!$G$4:$G$2004,A586))</f>
        <v>-</v>
      </c>
      <c r="O586" s="148"/>
      <c r="P586" s="68" t="str" cm="1">
        <f t="array" aca="1" ref="P586" ca="1">IF(E586="",IF(K586="","",HYPERLINK("#DMAV_Dienste!"&amp;RIGHT(CELL("adresse",OFFSET(DMAV_Dienste!$E$6,K586-1,0)),LEN(CELL("adresse",OFFSET(DMAV_Dienste!$E$6,K586-1,0)))-FIND("!",CELL("adresse",OFFSET(DMAV_Dienste!$E$6,K586-1,0)))),"Dienst")),HYPERLINK("#DMAV_Modell!"&amp;RIGHT(CELL("adresse",OFFSET(DMAV_Modell!$G$6,E586-1,0)),LEN(CELL("adresse",OFFSET(DMAV_Modell!$G$6,E586-1,0)))-FIND("!",CELL("adresse",OFFSET(DMAV_Modell!$G$6,E586-1,0)))),"Modell"))</f>
        <v>Modell</v>
      </c>
      <c r="Q586" s="85" t="str" cm="1">
        <f t="array" ref="Q586">IF(E586="",IF(K586="","",IF(INDEX(DMAV_Dienste!$H$6:$H$2006,K586)="","",INDEX(DMAV_Dienste!$H$6:$H$2006,K586))),IF(INDEX(DMAV_Modell!$J$6:$J$2006,E586)="","",INDEX(DMAV_Modell!$J$6:$J$2006,E586)))</f>
        <v>CLASS</v>
      </c>
      <c r="R586" s="86" t="str" cm="1">
        <f t="array" ref="R586">IF(E586="",IF(K586="","",IF(INDEX(DMAV_Dienste!$G$6:$G$2006,K586)="","",INDEX(DMAV_Dienste!$G$6:$G$2006,K586))),IF(INDEX(DMAV_Modell!$I$6:$I$2006,E586)="","",INDEX(DMAV_Modell!$I$6:$I$2006,E586)))</f>
        <v>Dienstbarkeitsgrenzen</v>
      </c>
      <c r="S586" s="86" t="str" cm="1">
        <f t="array" ref="S586">IF(E586="",IF(K586="","",IF(INDEX(DMAV_Dienste!$I$6:$I$2006,K586)="","",INDEX(DMAV_Dienste!$I$6:$I$2006,K586))),IF(INDEX(DMAV_Modell!$K$6:$K$2006,E586)="","",INDEX(DMAV_Modell!$K$6:$K$2006,E586)))</f>
        <v>DiBNachfuehrung</v>
      </c>
      <c r="T586" s="86" t="str" cm="1">
        <f t="array" ref="T586">IF(E586="",IF(K586="","",IF(INDEX(DMAV_Dienste!$L$6:$L$2006,K586)="","",INDEX(DMAV_Dienste!$L$6:$L$2006,K586))),IF(INDEX(DMAV_Modell!$N$6:$N$2006,E586)="","",INDEX(DMAV_Modell!$N$6:$N$2006,E586)))</f>
        <v>Grundbucheintrag</v>
      </c>
      <c r="U586" s="87" t="str" cm="1">
        <f t="array" aca="1" ref="U586" ca="1">IF(AND(F586="",L586=""),"",HYPERLINK("#"&amp;RIGHT(CELL("dateiname"),LEN(CELL("dateiname"))-FIND("]",CELL("dateiname")))&amp;"!"&amp;CELL("adresse",OFFSET($F$6,MATCH(IF(F586="",L586,F586),$E$6:$E$2000,0)-1,4)),"STRUCT"))</f>
        <v/>
      </c>
      <c r="V586" s="88" t="str" cm="1">
        <f t="array" aca="1" ref="V586" ca="1">IF(AND(G586="",M586=""),"",HYPERLINK("#"&amp;RIGHT(CELL("dateiname"),LEN(CELL("dateiname"))-FIND("]",CELL("dateiname")))&amp;"!"&amp;CELL("adresse",OFFSET($G$6,MATCH(IF(G586="",M586,G586),$E$6:$E$2000,0)-1,3)),"SUBSTRUCT"))</f>
        <v/>
      </c>
      <c r="X586" s="104"/>
      <c r="Z586" s="117"/>
      <c r="AA586" s="118"/>
      <c r="AB586" s="119"/>
      <c r="AC586" s="120"/>
      <c r="AE586" s="109"/>
      <c r="AF586" s="110"/>
      <c r="AG586" s="111"/>
      <c r="AH586" s="112"/>
      <c r="AJ586" s="101"/>
      <c r="AL586" s="68" t="str" cm="1">
        <f t="array" aca="1" ref="AL586" ca="1">IF(N586="-","",HYPERLINK("#'DM01-AV-CH'!"&amp;RIGHT(CELL("adresse",OFFSET('DM01-AV-CH'!$G$6,N586-1,0)),LEN(CELL("adresse",OFFSET('DM01-AV-CH'!$G$6,N586-1,0)))-FIND("!",CELL("adresse",OFFSET('DM01-AV-CH'!$G$6,N586-1,0)))),"Modell"))</f>
        <v/>
      </c>
      <c r="AM586" s="96" t="str" cm="1">
        <f t="array" ref="AM586">IF($N586="-","",IF(INDEX('DM01-AV-CH'!$G$6:$G$2006,$N586)="","",INDEX('DM01-AV-CH'!$G$6:$G$2006,$N586)))</f>
        <v/>
      </c>
      <c r="AN586" s="97" t="str" cm="1">
        <f t="array" ref="AN586">IF($N586="-","",IF(INDEX('DM01-AV-CH'!$H$6:$H$2006,$N586)="","",INDEX('DM01-AV-CH'!$H$6:$H$2006,$N586)))</f>
        <v/>
      </c>
      <c r="AO586" s="98" t="str" cm="1">
        <f t="array" ref="AO586">IF($N586="-","",IF(INDEX('DM01-AV-CH'!$I$6:$I$2006,$N586)="","",INDEX('DM01-AV-CH'!$I$6:$I$2006,$N586)))</f>
        <v/>
      </c>
    </row>
    <row r="587" spans="1:41" x14ac:dyDescent="0.25">
      <c r="A587" s="201">
        <v>582</v>
      </c>
      <c r="B587" s="148" t="str" cm="1">
        <f t="array" ref="B587">IF(A587="","",INDEX(Korrelation!$E$4:$E$2004,A587))</f>
        <v>336</v>
      </c>
      <c r="C587" s="148">
        <f t="shared" si="90"/>
        <v>0</v>
      </c>
      <c r="D587" s="148">
        <f t="shared" si="91"/>
        <v>0</v>
      </c>
      <c r="E587" s="148">
        <f t="shared" si="92"/>
        <v>336</v>
      </c>
      <c r="F587" s="148" t="str">
        <f t="shared" si="93"/>
        <v/>
      </c>
      <c r="G587" s="148" t="str">
        <f t="shared" si="94"/>
        <v/>
      </c>
      <c r="H587" s="148" t="str" cm="1">
        <f t="array" ref="H587">IF(A587="","",INDEX(Korrelation!$F$4:$F$2004,A587))</f>
        <v>-</v>
      </c>
      <c r="I587" s="148">
        <f t="shared" si="95"/>
        <v>0</v>
      </c>
      <c r="J587" s="148">
        <f t="shared" si="96"/>
        <v>0</v>
      </c>
      <c r="K587" s="148" t="str">
        <f t="shared" si="97"/>
        <v/>
      </c>
      <c r="L587" s="148" t="str">
        <f t="shared" si="98"/>
        <v/>
      </c>
      <c r="M587" s="148" t="str">
        <f t="shared" si="99"/>
        <v/>
      </c>
      <c r="N587" s="148" t="str" cm="1">
        <f t="array" ref="N587">IF(A587="","",INDEX(Korrelation!$G$4:$G$2004,A587))</f>
        <v>-</v>
      </c>
      <c r="O587" s="148"/>
      <c r="P587" s="68" t="str" cm="1">
        <f t="array" aca="1" ref="P587" ca="1">IF(E587="",IF(K587="","",HYPERLINK("#DMAV_Dienste!"&amp;RIGHT(CELL("adresse",OFFSET(DMAV_Dienste!$E$6,K587-1,0)),LEN(CELL("adresse",OFFSET(DMAV_Dienste!$E$6,K587-1,0)))-FIND("!",CELL("adresse",OFFSET(DMAV_Dienste!$E$6,K587-1,0)))),"Dienst")),HYPERLINK("#DMAV_Modell!"&amp;RIGHT(CELL("adresse",OFFSET(DMAV_Modell!$G$6,E587-1,0)),LEN(CELL("adresse",OFFSET(DMAV_Modell!$G$6,E587-1,0)))-FIND("!",CELL("adresse",OFFSET(DMAV_Modell!$G$6,E587-1,0)))),"Modell"))</f>
        <v>Modell</v>
      </c>
      <c r="Q587" s="85" t="str" cm="1">
        <f t="array" ref="Q587">IF(E587="",IF(K587="","",IF(INDEX(DMAV_Dienste!$H$6:$H$2006,K587)="","",INDEX(DMAV_Dienste!$H$6:$H$2006,K587))),IF(INDEX(DMAV_Modell!$J$6:$J$2006,E587)="","",INDEX(DMAV_Modell!$J$6:$J$2006,E587)))</f>
        <v>STRUCTURE</v>
      </c>
      <c r="R587" s="86" t="str" cm="1">
        <f t="array" ref="R587">IF(E587="",IF(K587="","",IF(INDEX(DMAV_Dienste!$G$6:$G$2006,K587)="","",INDEX(DMAV_Dienste!$G$6:$G$2006,K587))),IF(INDEX(DMAV_Modell!$I$6:$I$2006,E587)="","",INDEX(DMAV_Modell!$I$6:$I$2006,E587)))</f>
        <v>Dienstbarkeitsgrenzen</v>
      </c>
      <c r="S587" s="86" t="str" cm="1">
        <f t="array" ref="S587">IF(E587="",IF(K587="","",IF(INDEX(DMAV_Dienste!$I$6:$I$2006,K587)="","",INDEX(DMAV_Dienste!$I$6:$I$2006,K587))),IF(INDEX(DMAV_Modell!$K$6:$K$2006,E587)="","",INDEX(DMAV_Modell!$K$6:$K$2006,E587)))</f>
        <v>Flaechenelement</v>
      </c>
      <c r="T587" s="86" t="str" cm="1">
        <f t="array" ref="T587">IF(E587="",IF(K587="","",IF(INDEX(DMAV_Dienste!$L$6:$L$2006,K587)="","",INDEX(DMAV_Dienste!$L$6:$L$2006,K587))),IF(INDEX(DMAV_Modell!$N$6:$N$2006,E587)="","",INDEX(DMAV_Modell!$N$6:$N$2006,E587)))</f>
        <v>Geometrie</v>
      </c>
      <c r="U587" s="87" t="str" cm="1">
        <f t="array" aca="1" ref="U587" ca="1">IF(AND(F587="",L587=""),"",HYPERLINK("#"&amp;RIGHT(CELL("dateiname"),LEN(CELL("dateiname"))-FIND("]",CELL("dateiname")))&amp;"!"&amp;CELL("adresse",OFFSET($F$6,MATCH(IF(F587="",L587,F587),$E$6:$E$2000,0)-1,4)),"STRUCT"))</f>
        <v/>
      </c>
      <c r="V587" s="88" t="str" cm="1">
        <f t="array" aca="1" ref="V587" ca="1">IF(AND(G587="",M587=""),"",HYPERLINK("#"&amp;RIGHT(CELL("dateiname"),LEN(CELL("dateiname"))-FIND("]",CELL("dateiname")))&amp;"!"&amp;CELL("adresse",OFFSET($G$6,MATCH(IF(G587="",M587,G587),$E$6:$E$2000,0)-1,3)),"SUBSTRUCT"))</f>
        <v/>
      </c>
      <c r="X587" s="104"/>
      <c r="Z587" s="117"/>
      <c r="AA587" s="118"/>
      <c r="AB587" s="119"/>
      <c r="AC587" s="120"/>
      <c r="AE587" s="109"/>
      <c r="AF587" s="110"/>
      <c r="AG587" s="111"/>
      <c r="AH587" s="112"/>
      <c r="AJ587" s="101"/>
      <c r="AL587" s="68" t="str" cm="1">
        <f t="array" aca="1" ref="AL587" ca="1">IF(N587="-","",HYPERLINK("#'DM01-AV-CH'!"&amp;RIGHT(CELL("adresse",OFFSET('DM01-AV-CH'!$G$6,N587-1,0)),LEN(CELL("adresse",OFFSET('DM01-AV-CH'!$G$6,N587-1,0)))-FIND("!",CELL("adresse",OFFSET('DM01-AV-CH'!$G$6,N587-1,0)))),"Modell"))</f>
        <v/>
      </c>
      <c r="AM587" s="96" t="str" cm="1">
        <f t="array" ref="AM587">IF($N587="-","",IF(INDEX('DM01-AV-CH'!$G$6:$G$2006,$N587)="","",INDEX('DM01-AV-CH'!$G$6:$G$2006,$N587)))</f>
        <v/>
      </c>
      <c r="AN587" s="97" t="str" cm="1">
        <f t="array" ref="AN587">IF($N587="-","",IF(INDEX('DM01-AV-CH'!$H$6:$H$2006,$N587)="","",INDEX('DM01-AV-CH'!$H$6:$H$2006,$N587)))</f>
        <v/>
      </c>
      <c r="AO587" s="98" t="str" cm="1">
        <f t="array" ref="AO587">IF($N587="-","",IF(INDEX('DM01-AV-CH'!$I$6:$I$2006,$N587)="","",INDEX('DM01-AV-CH'!$I$6:$I$2006,$N587)))</f>
        <v/>
      </c>
    </row>
    <row r="588" spans="1:41" x14ac:dyDescent="0.25">
      <c r="A588" s="201">
        <v>583</v>
      </c>
      <c r="B588" s="148" t="str" cm="1">
        <f t="array" ref="B588">IF(A588="","",INDEX(Korrelation!$E$4:$E$2004,A588))</f>
        <v>337</v>
      </c>
      <c r="C588" s="148">
        <f t="shared" si="90"/>
        <v>0</v>
      </c>
      <c r="D588" s="148">
        <f t="shared" si="91"/>
        <v>0</v>
      </c>
      <c r="E588" s="148">
        <f t="shared" si="92"/>
        <v>337</v>
      </c>
      <c r="F588" s="148" t="str">
        <f t="shared" si="93"/>
        <v/>
      </c>
      <c r="G588" s="148" t="str">
        <f t="shared" si="94"/>
        <v/>
      </c>
      <c r="H588" s="148" t="str" cm="1">
        <f t="array" ref="H588">IF(A588="","",INDEX(Korrelation!$F$4:$F$2004,A588))</f>
        <v>-</v>
      </c>
      <c r="I588" s="148">
        <f t="shared" si="95"/>
        <v>0</v>
      </c>
      <c r="J588" s="148">
        <f t="shared" si="96"/>
        <v>0</v>
      </c>
      <c r="K588" s="148" t="str">
        <f t="shared" si="97"/>
        <v/>
      </c>
      <c r="L588" s="148" t="str">
        <f t="shared" si="98"/>
        <v/>
      </c>
      <c r="M588" s="148" t="str">
        <f t="shared" si="99"/>
        <v/>
      </c>
      <c r="N588" s="148" t="str" cm="1">
        <f t="array" ref="N588">IF(A588="","",INDEX(Korrelation!$G$4:$G$2004,A588))</f>
        <v>-</v>
      </c>
      <c r="O588" s="148"/>
      <c r="P588" s="68" t="str" cm="1">
        <f t="array" aca="1" ref="P588" ca="1">IF(E588="",IF(K588="","",HYPERLINK("#DMAV_Dienste!"&amp;RIGHT(CELL("adresse",OFFSET(DMAV_Dienste!$E$6,K588-1,0)),LEN(CELL("adresse",OFFSET(DMAV_Dienste!$E$6,K588-1,0)))-FIND("!",CELL("adresse",OFFSET(DMAV_Dienste!$E$6,K588-1,0)))),"Dienst")),HYPERLINK("#DMAV_Modell!"&amp;RIGHT(CELL("adresse",OFFSET(DMAV_Modell!$G$6,E588-1,0)),LEN(CELL("adresse",OFFSET(DMAV_Modell!$G$6,E588-1,0)))-FIND("!",CELL("adresse",OFFSET(DMAV_Modell!$G$6,E588-1,0)))),"Modell"))</f>
        <v>Modell</v>
      </c>
      <c r="Q588" s="85" t="str" cm="1">
        <f t="array" ref="Q588">IF(E588="",IF(K588="","",IF(INDEX(DMAV_Dienste!$H$6:$H$2006,K588)="","",INDEX(DMAV_Dienste!$H$6:$H$2006,K588))),IF(INDEX(DMAV_Modell!$J$6:$J$2006,E588)="","",INDEX(DMAV_Modell!$J$6:$J$2006,E588)))</f>
        <v>STRUCTURE</v>
      </c>
      <c r="R588" s="86" t="str" cm="1">
        <f t="array" ref="R588">IF(E588="",IF(K588="","",IF(INDEX(DMAV_Dienste!$G$6:$G$2006,K588)="","",INDEX(DMAV_Dienste!$G$6:$G$2006,K588))),IF(INDEX(DMAV_Modell!$I$6:$I$2006,E588)="","",INDEX(DMAV_Modell!$I$6:$I$2006,E588)))</f>
        <v>Dienstbarkeitsgrenzen</v>
      </c>
      <c r="S588" s="86" t="str" cm="1">
        <f t="array" ref="S588">IF(E588="",IF(K588="","",IF(INDEX(DMAV_Dienste!$I$6:$I$2006,K588)="","",INDEX(DMAV_Dienste!$I$6:$I$2006,K588))),IF(INDEX(DMAV_Modell!$K$6:$K$2006,E588)="","",INDEX(DMAV_Modell!$K$6:$K$2006,E588)))</f>
        <v>Linienelement</v>
      </c>
      <c r="T588" s="86" t="str" cm="1">
        <f t="array" ref="T588">IF(E588="",IF(K588="","",IF(INDEX(DMAV_Dienste!$L$6:$L$2006,K588)="","",INDEX(DMAV_Dienste!$L$6:$L$2006,K588))),IF(INDEX(DMAV_Modell!$N$6:$N$2006,E588)="","",INDEX(DMAV_Modell!$N$6:$N$2006,E588)))</f>
        <v>Geometrie</v>
      </c>
      <c r="U588" s="87" t="str" cm="1">
        <f t="array" aca="1" ref="U588" ca="1">IF(AND(F588="",L588=""),"",HYPERLINK("#"&amp;RIGHT(CELL("dateiname"),LEN(CELL("dateiname"))-FIND("]",CELL("dateiname")))&amp;"!"&amp;CELL("adresse",OFFSET($F$6,MATCH(IF(F588="",L588,F588),$E$6:$E$2000,0)-1,4)),"STRUCT"))</f>
        <v/>
      </c>
      <c r="V588" s="88" t="str" cm="1">
        <f t="array" aca="1" ref="V588" ca="1">IF(AND(G588="",M588=""),"",HYPERLINK("#"&amp;RIGHT(CELL("dateiname"),LEN(CELL("dateiname"))-FIND("]",CELL("dateiname")))&amp;"!"&amp;CELL("adresse",OFFSET($G$6,MATCH(IF(G588="",M588,G588),$E$6:$E$2000,0)-1,3)),"SUBSTRUCT"))</f>
        <v/>
      </c>
      <c r="X588" s="104"/>
      <c r="Z588" s="117"/>
      <c r="AA588" s="118"/>
      <c r="AB588" s="119"/>
      <c r="AC588" s="120"/>
      <c r="AE588" s="109"/>
      <c r="AF588" s="110"/>
      <c r="AG588" s="111"/>
      <c r="AH588" s="112"/>
      <c r="AJ588" s="101"/>
      <c r="AL588" s="68" t="str" cm="1">
        <f t="array" aca="1" ref="AL588" ca="1">IF(N588="-","",HYPERLINK("#'DM01-AV-CH'!"&amp;RIGHT(CELL("adresse",OFFSET('DM01-AV-CH'!$G$6,N588-1,0)),LEN(CELL("adresse",OFFSET('DM01-AV-CH'!$G$6,N588-1,0)))-FIND("!",CELL("adresse",OFFSET('DM01-AV-CH'!$G$6,N588-1,0)))),"Modell"))</f>
        <v/>
      </c>
      <c r="AM588" s="96" t="str" cm="1">
        <f t="array" ref="AM588">IF($N588="-","",IF(INDEX('DM01-AV-CH'!$G$6:$G$2006,$N588)="","",INDEX('DM01-AV-CH'!$G$6:$G$2006,$N588)))</f>
        <v/>
      </c>
      <c r="AN588" s="97" t="str" cm="1">
        <f t="array" ref="AN588">IF($N588="-","",IF(INDEX('DM01-AV-CH'!$H$6:$H$2006,$N588)="","",INDEX('DM01-AV-CH'!$H$6:$H$2006,$N588)))</f>
        <v/>
      </c>
      <c r="AO588" s="98" t="str" cm="1">
        <f t="array" ref="AO588">IF($N588="-","",IF(INDEX('DM01-AV-CH'!$I$6:$I$2006,$N588)="","",INDEX('DM01-AV-CH'!$I$6:$I$2006,$N588)))</f>
        <v/>
      </c>
    </row>
    <row r="589" spans="1:41" x14ac:dyDescent="0.25">
      <c r="A589" s="201">
        <v>584</v>
      </c>
      <c r="B589" s="148" t="str" cm="1">
        <f t="array" ref="B589">IF(A589="","",INDEX(Korrelation!$E$4:$E$2004,A589))</f>
        <v>338</v>
      </c>
      <c r="C589" s="148">
        <f t="shared" si="90"/>
        <v>0</v>
      </c>
      <c r="D589" s="148">
        <f t="shared" si="91"/>
        <v>0</v>
      </c>
      <c r="E589" s="148">
        <f t="shared" si="92"/>
        <v>338</v>
      </c>
      <c r="F589" s="148" t="str">
        <f t="shared" si="93"/>
        <v/>
      </c>
      <c r="G589" s="148" t="str">
        <f t="shared" si="94"/>
        <v/>
      </c>
      <c r="H589" s="148" t="str" cm="1">
        <f t="array" ref="H589">IF(A589="","",INDEX(Korrelation!$F$4:$F$2004,A589))</f>
        <v>-</v>
      </c>
      <c r="I589" s="148">
        <f t="shared" si="95"/>
        <v>0</v>
      </c>
      <c r="J589" s="148">
        <f t="shared" si="96"/>
        <v>0</v>
      </c>
      <c r="K589" s="148" t="str">
        <f t="shared" si="97"/>
        <v/>
      </c>
      <c r="L589" s="148" t="str">
        <f t="shared" si="98"/>
        <v/>
      </c>
      <c r="M589" s="148" t="str">
        <f t="shared" si="99"/>
        <v/>
      </c>
      <c r="N589" s="148" t="str" cm="1">
        <f t="array" ref="N589">IF(A589="","",INDEX(Korrelation!$G$4:$G$2004,A589))</f>
        <v>-</v>
      </c>
      <c r="O589" s="148"/>
      <c r="P589" s="68" t="str" cm="1">
        <f t="array" aca="1" ref="P589" ca="1">IF(E589="",IF(K589="","",HYPERLINK("#DMAV_Dienste!"&amp;RIGHT(CELL("adresse",OFFSET(DMAV_Dienste!$E$6,K589-1,0)),LEN(CELL("adresse",OFFSET(DMAV_Dienste!$E$6,K589-1,0)))-FIND("!",CELL("adresse",OFFSET(DMAV_Dienste!$E$6,K589-1,0)))),"Dienst")),HYPERLINK("#DMAV_Modell!"&amp;RIGHT(CELL("adresse",OFFSET(DMAV_Modell!$G$6,E589-1,0)),LEN(CELL("adresse",OFFSET(DMAV_Modell!$G$6,E589-1,0)))-FIND("!",CELL("adresse",OFFSET(DMAV_Modell!$G$6,E589-1,0)))),"Modell"))</f>
        <v>Modell</v>
      </c>
      <c r="Q589" s="85" t="str" cm="1">
        <f t="array" ref="Q589">IF(E589="",IF(K589="","",IF(INDEX(DMAV_Dienste!$H$6:$H$2006,K589)="","",INDEX(DMAV_Dienste!$H$6:$H$2006,K589))),IF(INDEX(DMAV_Modell!$J$6:$J$2006,E589)="","",INDEX(DMAV_Modell!$J$6:$J$2006,E589)))</f>
        <v>STRUCTURE</v>
      </c>
      <c r="R589" s="86" t="str" cm="1">
        <f t="array" ref="R589">IF(E589="",IF(K589="","",IF(INDEX(DMAV_Dienste!$G$6:$G$2006,K589)="","",INDEX(DMAV_Dienste!$G$6:$G$2006,K589))),IF(INDEX(DMAV_Modell!$I$6:$I$2006,E589)="","",INDEX(DMAV_Modell!$I$6:$I$2006,E589)))</f>
        <v>Dienstbarkeitsgrenzen</v>
      </c>
      <c r="S589" s="86" t="str" cm="1">
        <f t="array" ref="S589">IF(E589="",IF(K589="","",IF(INDEX(DMAV_Dienste!$I$6:$I$2006,K589)="","",INDEX(DMAV_Dienste!$I$6:$I$2006,K589))),IF(INDEX(DMAV_Modell!$K$6:$K$2006,E589)="","",INDEX(DMAV_Modell!$K$6:$K$2006,E589)))</f>
        <v>Punktelement</v>
      </c>
      <c r="T589" s="86" t="str" cm="1">
        <f t="array" ref="T589">IF(E589="",IF(K589="","",IF(INDEX(DMAV_Dienste!$L$6:$L$2006,K589)="","",INDEX(DMAV_Dienste!$L$6:$L$2006,K589))),IF(INDEX(DMAV_Modell!$N$6:$N$2006,E589)="","",INDEX(DMAV_Modell!$N$6:$N$2006,E589)))</f>
        <v>Geometrie</v>
      </c>
      <c r="U589" s="87" t="str" cm="1">
        <f t="array" aca="1" ref="U589" ca="1">IF(AND(F589="",L589=""),"",HYPERLINK("#"&amp;RIGHT(CELL("dateiname"),LEN(CELL("dateiname"))-FIND("]",CELL("dateiname")))&amp;"!"&amp;CELL("adresse",OFFSET($F$6,MATCH(IF(F589="",L589,F589),$E$6:$E$2000,0)-1,4)),"STRUCT"))</f>
        <v/>
      </c>
      <c r="V589" s="88" t="str" cm="1">
        <f t="array" aca="1" ref="V589" ca="1">IF(AND(G589="",M589=""),"",HYPERLINK("#"&amp;RIGHT(CELL("dateiname"),LEN(CELL("dateiname"))-FIND("]",CELL("dateiname")))&amp;"!"&amp;CELL("adresse",OFFSET($G$6,MATCH(IF(G589="",M589,G589),$E$6:$E$2000,0)-1,3)),"SUBSTRUCT"))</f>
        <v/>
      </c>
      <c r="X589" s="104"/>
      <c r="Z589" s="117"/>
      <c r="AA589" s="118"/>
      <c r="AB589" s="119"/>
      <c r="AC589" s="120"/>
      <c r="AE589" s="109"/>
      <c r="AF589" s="110"/>
      <c r="AG589" s="111"/>
      <c r="AH589" s="112"/>
      <c r="AJ589" s="101"/>
      <c r="AL589" s="68" t="str" cm="1">
        <f t="array" aca="1" ref="AL589" ca="1">IF(N589="-","",HYPERLINK("#'DM01-AV-CH'!"&amp;RIGHT(CELL("adresse",OFFSET('DM01-AV-CH'!$G$6,N589-1,0)),LEN(CELL("adresse",OFFSET('DM01-AV-CH'!$G$6,N589-1,0)))-FIND("!",CELL("adresse",OFFSET('DM01-AV-CH'!$G$6,N589-1,0)))),"Modell"))</f>
        <v/>
      </c>
      <c r="AM589" s="96" t="str" cm="1">
        <f t="array" ref="AM589">IF($N589="-","",IF(INDEX('DM01-AV-CH'!$G$6:$G$2006,$N589)="","",INDEX('DM01-AV-CH'!$G$6:$G$2006,$N589)))</f>
        <v/>
      </c>
      <c r="AN589" s="97" t="str" cm="1">
        <f t="array" ref="AN589">IF($N589="-","",IF(INDEX('DM01-AV-CH'!$H$6:$H$2006,$N589)="","",INDEX('DM01-AV-CH'!$H$6:$H$2006,$N589)))</f>
        <v/>
      </c>
      <c r="AO589" s="98" t="str" cm="1">
        <f t="array" ref="AO589">IF($N589="-","",IF(INDEX('DM01-AV-CH'!$I$6:$I$2006,$N589)="","",INDEX('DM01-AV-CH'!$I$6:$I$2006,$N589)))</f>
        <v/>
      </c>
    </row>
    <row r="590" spans="1:41" x14ac:dyDescent="0.25">
      <c r="A590" s="201">
        <v>585</v>
      </c>
      <c r="B590" s="148" t="str" cm="1">
        <f t="array" ref="B590">IF(A590="","",INDEX(Korrelation!$E$4:$E$2004,A590))</f>
        <v>339</v>
      </c>
      <c r="C590" s="148">
        <f t="shared" si="90"/>
        <v>0</v>
      </c>
      <c r="D590" s="148">
        <f t="shared" si="91"/>
        <v>0</v>
      </c>
      <c r="E590" s="148">
        <f t="shared" si="92"/>
        <v>339</v>
      </c>
      <c r="F590" s="148" t="str">
        <f t="shared" si="93"/>
        <v/>
      </c>
      <c r="G590" s="148" t="str">
        <f t="shared" si="94"/>
        <v/>
      </c>
      <c r="H590" s="148" t="str" cm="1">
        <f t="array" ref="H590">IF(A590="","",INDEX(Korrelation!$F$4:$F$2004,A590))</f>
        <v>-</v>
      </c>
      <c r="I590" s="148">
        <f t="shared" si="95"/>
        <v>0</v>
      </c>
      <c r="J590" s="148">
        <f t="shared" si="96"/>
        <v>0</v>
      </c>
      <c r="K590" s="148" t="str">
        <f t="shared" si="97"/>
        <v/>
      </c>
      <c r="L590" s="148" t="str">
        <f t="shared" si="98"/>
        <v/>
      </c>
      <c r="M590" s="148" t="str">
        <f t="shared" si="99"/>
        <v/>
      </c>
      <c r="N590" s="148" t="str" cm="1">
        <f t="array" ref="N590">IF(A590="","",INDEX(Korrelation!$G$4:$G$2004,A590))</f>
        <v>-</v>
      </c>
      <c r="O590" s="148"/>
      <c r="P590" s="68" t="str" cm="1">
        <f t="array" aca="1" ref="P590" ca="1">IF(E590="",IF(K590="","",HYPERLINK("#DMAV_Dienste!"&amp;RIGHT(CELL("adresse",OFFSET(DMAV_Dienste!$E$6,K590-1,0)),LEN(CELL("adresse",OFFSET(DMAV_Dienste!$E$6,K590-1,0)))-FIND("!",CELL("adresse",OFFSET(DMAV_Dienste!$E$6,K590-1,0)))),"Dienst")),HYPERLINK("#DMAV_Modell!"&amp;RIGHT(CELL("adresse",OFFSET(DMAV_Modell!$G$6,E590-1,0)),LEN(CELL("adresse",OFFSET(DMAV_Modell!$G$6,E590-1,0)))-FIND("!",CELL("adresse",OFFSET(DMAV_Modell!$G$6,E590-1,0)))),"Modell"))</f>
        <v>Modell</v>
      </c>
      <c r="Q590" s="85" t="str" cm="1">
        <f t="array" ref="Q590">IF(E590="",IF(K590="","",IF(INDEX(DMAV_Dienste!$H$6:$H$2006,K590)="","",INDEX(DMAV_Dienste!$H$6:$H$2006,K590))),IF(INDEX(DMAV_Modell!$J$6:$J$2006,E590)="","",INDEX(DMAV_Modell!$J$6:$J$2006,E590)))</f>
        <v>STRUCTURE</v>
      </c>
      <c r="R590" s="86" t="str" cm="1">
        <f t="array" ref="R590">IF(E590="",IF(K590="","",IF(INDEX(DMAV_Dienste!$G$6:$G$2006,K590)="","",INDEX(DMAV_Dienste!$G$6:$G$2006,K590))),IF(INDEX(DMAV_Modell!$I$6:$I$2006,E590)="","",INDEX(DMAV_Modell!$I$6:$I$2006,E590)))</f>
        <v>Dienstbarkeitsgrenzen</v>
      </c>
      <c r="S590" s="86" t="str" cm="1">
        <f t="array" ref="S590">IF(E590="",IF(K590="","",IF(INDEX(DMAV_Dienste!$I$6:$I$2006,K590)="","",INDEX(DMAV_Dienste!$I$6:$I$2006,K590))),IF(INDEX(DMAV_Modell!$K$6:$K$2006,E590)="","",INDEX(DMAV_Modell!$K$6:$K$2006,E590)))</f>
        <v>Punktelement</v>
      </c>
      <c r="T590" s="86" t="str" cm="1">
        <f t="array" ref="T590">IF(E590="",IF(K590="","",IF(INDEX(DMAV_Dienste!$L$6:$L$2006,K590)="","",INDEX(DMAV_Dienste!$L$6:$L$2006,K590))),IF(INDEX(DMAV_Modell!$N$6:$N$2006,E590)="","",INDEX(DMAV_Modell!$N$6:$N$2006,E590)))</f>
        <v>SymbolOri</v>
      </c>
      <c r="U590" s="87" t="str" cm="1">
        <f t="array" aca="1" ref="U590" ca="1">IF(AND(F590="",L590=""),"",HYPERLINK("#"&amp;RIGHT(CELL("dateiname"),LEN(CELL("dateiname"))-FIND("]",CELL("dateiname")))&amp;"!"&amp;CELL("adresse",OFFSET($F$6,MATCH(IF(F590="",L590,F590),$E$6:$E$2000,0)-1,4)),"STRUCT"))</f>
        <v/>
      </c>
      <c r="V590" s="88" t="str" cm="1">
        <f t="array" aca="1" ref="V590" ca="1">IF(AND(G590="",M590=""),"",HYPERLINK("#"&amp;RIGHT(CELL("dateiname"),LEN(CELL("dateiname"))-FIND("]",CELL("dateiname")))&amp;"!"&amp;CELL("adresse",OFFSET($G$6,MATCH(IF(G590="",M590,G590),$E$6:$E$2000,0)-1,3)),"SUBSTRUCT"))</f>
        <v/>
      </c>
      <c r="X590" s="104"/>
      <c r="Z590" s="117"/>
      <c r="AA590" s="118"/>
      <c r="AB590" s="119"/>
      <c r="AC590" s="120"/>
      <c r="AE590" s="109"/>
      <c r="AF590" s="110"/>
      <c r="AG590" s="111"/>
      <c r="AH590" s="112"/>
      <c r="AJ590" s="101"/>
      <c r="AL590" s="68" t="str" cm="1">
        <f t="array" aca="1" ref="AL590" ca="1">IF(N590="-","",HYPERLINK("#'DM01-AV-CH'!"&amp;RIGHT(CELL("adresse",OFFSET('DM01-AV-CH'!$G$6,N590-1,0)),LEN(CELL("adresse",OFFSET('DM01-AV-CH'!$G$6,N590-1,0)))-FIND("!",CELL("adresse",OFFSET('DM01-AV-CH'!$G$6,N590-1,0)))),"Modell"))</f>
        <v/>
      </c>
      <c r="AM590" s="96" t="str" cm="1">
        <f t="array" ref="AM590">IF($N590="-","",IF(INDEX('DM01-AV-CH'!$G$6:$G$2006,$N590)="","",INDEX('DM01-AV-CH'!$G$6:$G$2006,$N590)))</f>
        <v/>
      </c>
      <c r="AN590" s="97" t="str" cm="1">
        <f t="array" ref="AN590">IF($N590="-","",IF(INDEX('DM01-AV-CH'!$H$6:$H$2006,$N590)="","",INDEX('DM01-AV-CH'!$H$6:$H$2006,$N590)))</f>
        <v/>
      </c>
      <c r="AO590" s="98" t="str" cm="1">
        <f t="array" ref="AO590">IF($N590="-","",IF(INDEX('DM01-AV-CH'!$I$6:$I$2006,$N590)="","",INDEX('DM01-AV-CH'!$I$6:$I$2006,$N590)))</f>
        <v/>
      </c>
    </row>
    <row r="591" spans="1:41" x14ac:dyDescent="0.25">
      <c r="A591" s="201">
        <v>586</v>
      </c>
      <c r="B591" s="148" t="str" cm="1">
        <f t="array" ref="B591">IF(A591="","",INDEX(Korrelation!$E$4:$E$2004,A591))</f>
        <v>340</v>
      </c>
      <c r="C591" s="148">
        <f t="shared" si="90"/>
        <v>0</v>
      </c>
      <c r="D591" s="148">
        <f t="shared" si="91"/>
        <v>0</v>
      </c>
      <c r="E591" s="148">
        <f t="shared" si="92"/>
        <v>340</v>
      </c>
      <c r="F591" s="148" t="str">
        <f t="shared" si="93"/>
        <v/>
      </c>
      <c r="G591" s="148" t="str">
        <f t="shared" si="94"/>
        <v/>
      </c>
      <c r="H591" s="148" t="str" cm="1">
        <f t="array" ref="H591">IF(A591="","",INDEX(Korrelation!$F$4:$F$2004,A591))</f>
        <v>-</v>
      </c>
      <c r="I591" s="148">
        <f t="shared" si="95"/>
        <v>0</v>
      </c>
      <c r="J591" s="148">
        <f t="shared" si="96"/>
        <v>0</v>
      </c>
      <c r="K591" s="148" t="str">
        <f t="shared" si="97"/>
        <v/>
      </c>
      <c r="L591" s="148" t="str">
        <f t="shared" si="98"/>
        <v/>
      </c>
      <c r="M591" s="148" t="str">
        <f t="shared" si="99"/>
        <v/>
      </c>
      <c r="N591" s="148" t="str" cm="1">
        <f t="array" ref="N591">IF(A591="","",INDEX(Korrelation!$G$4:$G$2004,A591))</f>
        <v>-</v>
      </c>
      <c r="O591" s="148"/>
      <c r="P591" s="68" t="str" cm="1">
        <f t="array" aca="1" ref="P591" ca="1">IF(E591="",IF(K591="","",HYPERLINK("#DMAV_Dienste!"&amp;RIGHT(CELL("adresse",OFFSET(DMAV_Dienste!$E$6,K591-1,0)),LEN(CELL("adresse",OFFSET(DMAV_Dienste!$E$6,K591-1,0)))-FIND("!",CELL("adresse",OFFSET(DMAV_Dienste!$E$6,K591-1,0)))),"Dienst")),HYPERLINK("#DMAV_Modell!"&amp;RIGHT(CELL("adresse",OFFSET(DMAV_Modell!$G$6,E591-1,0)),LEN(CELL("adresse",OFFSET(DMAV_Modell!$G$6,E591-1,0)))-FIND("!",CELL("adresse",OFFSET(DMAV_Modell!$G$6,E591-1,0)))),"Modell"))</f>
        <v>Modell</v>
      </c>
      <c r="Q591" s="85" t="str" cm="1">
        <f t="array" ref="Q591">IF(E591="",IF(K591="","",IF(INDEX(DMAV_Dienste!$H$6:$H$2006,K591)="","",INDEX(DMAV_Dienste!$H$6:$H$2006,K591))),IF(INDEX(DMAV_Modell!$J$6:$J$2006,E591)="","",INDEX(DMAV_Modell!$J$6:$J$2006,E591)))</f>
        <v>CLASS</v>
      </c>
      <c r="R591" s="86" t="str" cm="1">
        <f t="array" ref="R591">IF(E591="",IF(K591="","",IF(INDEX(DMAV_Dienste!$G$6:$G$2006,K591)="","",INDEX(DMAV_Dienste!$G$6:$G$2006,K591))),IF(INDEX(DMAV_Modell!$I$6:$I$2006,E591)="","",INDEX(DMAV_Modell!$I$6:$I$2006,E591)))</f>
        <v>Dienstbarkeitsgrenzen</v>
      </c>
      <c r="S591" s="86" t="str" cm="1">
        <f t="array" ref="S591">IF(E591="",IF(K591="","",IF(INDEX(DMAV_Dienste!$I$6:$I$2006,K591)="","",INDEX(DMAV_Dienste!$I$6:$I$2006,K591))),IF(INDEX(DMAV_Modell!$K$6:$K$2006,E591)="","",INDEX(DMAV_Modell!$K$6:$K$2006,E591)))</f>
        <v>Dienstbarkeitsgrenze</v>
      </c>
      <c r="T591" s="86" t="str" cm="1">
        <f t="array" ref="T591">IF(E591="",IF(K591="","",IF(INDEX(DMAV_Dienste!$L$6:$L$2006,K591)="","",INDEX(DMAV_Dienste!$L$6:$L$2006,K591))),IF(INDEX(DMAV_Modell!$N$6:$N$2006,E591)="","",INDEX(DMAV_Modell!$N$6:$N$2006,E591)))</f>
        <v>EREID</v>
      </c>
      <c r="U591" s="87" t="str" cm="1">
        <f t="array" aca="1" ref="U591" ca="1">IF(AND(F591="",L591=""),"",HYPERLINK("#"&amp;RIGHT(CELL("dateiname"),LEN(CELL("dateiname"))-FIND("]",CELL("dateiname")))&amp;"!"&amp;CELL("adresse",OFFSET($F$6,MATCH(IF(F591="",L591,F591),$E$6:$E$2000,0)-1,4)),"STRUCT"))</f>
        <v/>
      </c>
      <c r="V591" s="88" t="str" cm="1">
        <f t="array" aca="1" ref="V591" ca="1">IF(AND(G591="",M591=""),"",HYPERLINK("#"&amp;RIGHT(CELL("dateiname"),LEN(CELL("dateiname"))-FIND("]",CELL("dateiname")))&amp;"!"&amp;CELL("adresse",OFFSET($G$6,MATCH(IF(G591="",M591,G591),$E$6:$E$2000,0)-1,3)),"SUBSTRUCT"))</f>
        <v/>
      </c>
      <c r="X591" s="104"/>
      <c r="Z591" s="117"/>
      <c r="AA591" s="118"/>
      <c r="AB591" s="119"/>
      <c r="AC591" s="120"/>
      <c r="AE591" s="109"/>
      <c r="AF591" s="110"/>
      <c r="AG591" s="111"/>
      <c r="AH591" s="112"/>
      <c r="AJ591" s="101"/>
      <c r="AL591" s="68" t="str" cm="1">
        <f t="array" aca="1" ref="AL591" ca="1">IF(N591="-","",HYPERLINK("#'DM01-AV-CH'!"&amp;RIGHT(CELL("adresse",OFFSET('DM01-AV-CH'!$G$6,N591-1,0)),LEN(CELL("adresse",OFFSET('DM01-AV-CH'!$G$6,N591-1,0)))-FIND("!",CELL("adresse",OFFSET('DM01-AV-CH'!$G$6,N591-1,0)))),"Modell"))</f>
        <v/>
      </c>
      <c r="AM591" s="96" t="str" cm="1">
        <f t="array" ref="AM591">IF($N591="-","",IF(INDEX('DM01-AV-CH'!$G$6:$G$2006,$N591)="","",INDEX('DM01-AV-CH'!$G$6:$G$2006,$N591)))</f>
        <v/>
      </c>
      <c r="AN591" s="97" t="str" cm="1">
        <f t="array" ref="AN591">IF($N591="-","",IF(INDEX('DM01-AV-CH'!$H$6:$H$2006,$N591)="","",INDEX('DM01-AV-CH'!$H$6:$H$2006,$N591)))</f>
        <v/>
      </c>
      <c r="AO591" s="98" t="str" cm="1">
        <f t="array" ref="AO591">IF($N591="-","",IF(INDEX('DM01-AV-CH'!$I$6:$I$2006,$N591)="","",INDEX('DM01-AV-CH'!$I$6:$I$2006,$N591)))</f>
        <v/>
      </c>
    </row>
    <row r="592" spans="1:41" x14ac:dyDescent="0.25">
      <c r="A592" s="201">
        <v>587</v>
      </c>
      <c r="B592" s="148" t="str" cm="1">
        <f t="array" ref="B592">IF(A592="","",INDEX(Korrelation!$E$4:$E$2004,A592))</f>
        <v>341</v>
      </c>
      <c r="C592" s="148">
        <f t="shared" si="90"/>
        <v>0</v>
      </c>
      <c r="D592" s="148">
        <f t="shared" si="91"/>
        <v>0</v>
      </c>
      <c r="E592" s="148">
        <f t="shared" si="92"/>
        <v>341</v>
      </c>
      <c r="F592" s="148" t="str">
        <f t="shared" si="93"/>
        <v/>
      </c>
      <c r="G592" s="148" t="str">
        <f t="shared" si="94"/>
        <v/>
      </c>
      <c r="H592" s="148" t="str" cm="1">
        <f t="array" ref="H592">IF(A592="","",INDEX(Korrelation!$F$4:$F$2004,A592))</f>
        <v>-</v>
      </c>
      <c r="I592" s="148">
        <f t="shared" si="95"/>
        <v>0</v>
      </c>
      <c r="J592" s="148">
        <f t="shared" si="96"/>
        <v>0</v>
      </c>
      <c r="K592" s="148" t="str">
        <f t="shared" si="97"/>
        <v/>
      </c>
      <c r="L592" s="148" t="str">
        <f t="shared" si="98"/>
        <v/>
      </c>
      <c r="M592" s="148" t="str">
        <f t="shared" si="99"/>
        <v/>
      </c>
      <c r="N592" s="148" t="str" cm="1">
        <f t="array" ref="N592">IF(A592="","",INDEX(Korrelation!$G$4:$G$2004,A592))</f>
        <v>-</v>
      </c>
      <c r="O592" s="148"/>
      <c r="P592" s="68" t="str" cm="1">
        <f t="array" aca="1" ref="P592" ca="1">IF(E592="",IF(K592="","",HYPERLINK("#DMAV_Dienste!"&amp;RIGHT(CELL("adresse",OFFSET(DMAV_Dienste!$E$6,K592-1,0)),LEN(CELL("adresse",OFFSET(DMAV_Dienste!$E$6,K592-1,0)))-FIND("!",CELL("adresse",OFFSET(DMAV_Dienste!$E$6,K592-1,0)))),"Dienst")),HYPERLINK("#DMAV_Modell!"&amp;RIGHT(CELL("adresse",OFFSET(DMAV_Modell!$G$6,E592-1,0)),LEN(CELL("adresse",OFFSET(DMAV_Modell!$G$6,E592-1,0)))-FIND("!",CELL("adresse",OFFSET(DMAV_Modell!$G$6,E592-1,0)))),"Modell"))</f>
        <v>Modell</v>
      </c>
      <c r="Q592" s="85" t="str" cm="1">
        <f t="array" ref="Q592">IF(E592="",IF(K592="","",IF(INDEX(DMAV_Dienste!$H$6:$H$2006,K592)="","",INDEX(DMAV_Dienste!$H$6:$H$2006,K592))),IF(INDEX(DMAV_Modell!$J$6:$J$2006,E592)="","",INDEX(DMAV_Modell!$J$6:$J$2006,E592)))</f>
        <v>CLASS</v>
      </c>
      <c r="R592" s="86" t="str" cm="1">
        <f t="array" ref="R592">IF(E592="",IF(K592="","",IF(INDEX(DMAV_Dienste!$G$6:$G$2006,K592)="","",INDEX(DMAV_Dienste!$G$6:$G$2006,K592))),IF(INDEX(DMAV_Modell!$I$6:$I$2006,E592)="","",INDEX(DMAV_Modell!$I$6:$I$2006,E592)))</f>
        <v>Dienstbarkeitsgrenzen</v>
      </c>
      <c r="S592" s="86" t="str" cm="1">
        <f t="array" ref="S592">IF(E592="",IF(K592="","",IF(INDEX(DMAV_Dienste!$I$6:$I$2006,K592)="","",INDEX(DMAV_Dienste!$I$6:$I$2006,K592))),IF(INDEX(DMAV_Modell!$K$6:$K$2006,E592)="","",INDEX(DMAV_Modell!$K$6:$K$2006,E592)))</f>
        <v>Dienstbarkeitsgrenze</v>
      </c>
      <c r="T592" s="86" t="str" cm="1">
        <f t="array" ref="T592">IF(E592="",IF(K592="","",IF(INDEX(DMAV_Dienste!$L$6:$L$2006,K592)="","",INDEX(DMAV_Dienste!$L$6:$L$2006,K592))),IF(INDEX(DMAV_Modell!$N$6:$N$2006,E592)="","",INDEX(DMAV_Modell!$N$6:$N$2006,E592)))</f>
        <v>NBIdent</v>
      </c>
      <c r="U592" s="87" t="str" cm="1">
        <f t="array" aca="1" ref="U592" ca="1">IF(AND(F592="",L592=""),"",HYPERLINK("#"&amp;RIGHT(CELL("dateiname"),LEN(CELL("dateiname"))-FIND("]",CELL("dateiname")))&amp;"!"&amp;CELL("adresse",OFFSET($F$6,MATCH(IF(F592="",L592,F592),$E$6:$E$2000,0)-1,4)),"STRUCT"))</f>
        <v/>
      </c>
      <c r="V592" s="88" t="str" cm="1">
        <f t="array" aca="1" ref="V592" ca="1">IF(AND(G592="",M592=""),"",HYPERLINK("#"&amp;RIGHT(CELL("dateiname"),LEN(CELL("dateiname"))-FIND("]",CELL("dateiname")))&amp;"!"&amp;CELL("adresse",OFFSET($G$6,MATCH(IF(G592="",M592,G592),$E$6:$E$2000,0)-1,3)),"SUBSTRUCT"))</f>
        <v/>
      </c>
      <c r="X592" s="104"/>
      <c r="Z592" s="117"/>
      <c r="AA592" s="118"/>
      <c r="AB592" s="119"/>
      <c r="AC592" s="120"/>
      <c r="AE592" s="109"/>
      <c r="AF592" s="110"/>
      <c r="AG592" s="111"/>
      <c r="AH592" s="112"/>
      <c r="AJ592" s="101"/>
      <c r="AL592" s="68" t="str" cm="1">
        <f t="array" aca="1" ref="AL592" ca="1">IF(N592="-","",HYPERLINK("#'DM01-AV-CH'!"&amp;RIGHT(CELL("adresse",OFFSET('DM01-AV-CH'!$G$6,N592-1,0)),LEN(CELL("adresse",OFFSET('DM01-AV-CH'!$G$6,N592-1,0)))-FIND("!",CELL("adresse",OFFSET('DM01-AV-CH'!$G$6,N592-1,0)))),"Modell"))</f>
        <v/>
      </c>
      <c r="AM592" s="96" t="str" cm="1">
        <f t="array" ref="AM592">IF($N592="-","",IF(INDEX('DM01-AV-CH'!$G$6:$G$2006,$N592)="","",INDEX('DM01-AV-CH'!$G$6:$G$2006,$N592)))</f>
        <v/>
      </c>
      <c r="AN592" s="97" t="str" cm="1">
        <f t="array" ref="AN592">IF($N592="-","",IF(INDEX('DM01-AV-CH'!$H$6:$H$2006,$N592)="","",INDEX('DM01-AV-CH'!$H$6:$H$2006,$N592)))</f>
        <v/>
      </c>
      <c r="AO592" s="98" t="str" cm="1">
        <f t="array" ref="AO592">IF($N592="-","",IF(INDEX('DM01-AV-CH'!$I$6:$I$2006,$N592)="","",INDEX('DM01-AV-CH'!$I$6:$I$2006,$N592)))</f>
        <v/>
      </c>
    </row>
    <row r="593" spans="1:41" x14ac:dyDescent="0.25">
      <c r="A593" s="201">
        <v>588</v>
      </c>
      <c r="B593" s="148" t="str" cm="1">
        <f t="array" ref="B593">IF(A593="","",INDEX(Korrelation!$E$4:$E$2004,A593))</f>
        <v>342</v>
      </c>
      <c r="C593" s="148">
        <f t="shared" si="90"/>
        <v>0</v>
      </c>
      <c r="D593" s="148">
        <f t="shared" si="91"/>
        <v>0</v>
      </c>
      <c r="E593" s="148">
        <f t="shared" si="92"/>
        <v>342</v>
      </c>
      <c r="F593" s="148" t="str">
        <f t="shared" si="93"/>
        <v/>
      </c>
      <c r="G593" s="148" t="str">
        <f t="shared" si="94"/>
        <v/>
      </c>
      <c r="H593" s="148" t="str" cm="1">
        <f t="array" ref="H593">IF(A593="","",INDEX(Korrelation!$F$4:$F$2004,A593))</f>
        <v>-</v>
      </c>
      <c r="I593" s="148">
        <f t="shared" si="95"/>
        <v>0</v>
      </c>
      <c r="J593" s="148">
        <f t="shared" si="96"/>
        <v>0</v>
      </c>
      <c r="K593" s="148" t="str">
        <f t="shared" si="97"/>
        <v/>
      </c>
      <c r="L593" s="148" t="str">
        <f t="shared" si="98"/>
        <v/>
      </c>
      <c r="M593" s="148" t="str">
        <f t="shared" si="99"/>
        <v/>
      </c>
      <c r="N593" s="148" t="str" cm="1">
        <f t="array" ref="N593">IF(A593="","",INDEX(Korrelation!$G$4:$G$2004,A593))</f>
        <v>-</v>
      </c>
      <c r="O593" s="148"/>
      <c r="P593" s="68" t="str" cm="1">
        <f t="array" aca="1" ref="P593" ca="1">IF(E593="",IF(K593="","",HYPERLINK("#DMAV_Dienste!"&amp;RIGHT(CELL("adresse",OFFSET(DMAV_Dienste!$E$6,K593-1,0)),LEN(CELL("adresse",OFFSET(DMAV_Dienste!$E$6,K593-1,0)))-FIND("!",CELL("adresse",OFFSET(DMAV_Dienste!$E$6,K593-1,0)))),"Dienst")),HYPERLINK("#DMAV_Modell!"&amp;RIGHT(CELL("adresse",OFFSET(DMAV_Modell!$G$6,E593-1,0)),LEN(CELL("adresse",OFFSET(DMAV_Modell!$G$6,E593-1,0)))-FIND("!",CELL("adresse",OFFSET(DMAV_Modell!$G$6,E593-1,0)))),"Modell"))</f>
        <v>Modell</v>
      </c>
      <c r="Q593" s="85" t="str" cm="1">
        <f t="array" ref="Q593">IF(E593="",IF(K593="","",IF(INDEX(DMAV_Dienste!$H$6:$H$2006,K593)="","",INDEX(DMAV_Dienste!$H$6:$H$2006,K593))),IF(INDEX(DMAV_Modell!$J$6:$J$2006,E593)="","",INDEX(DMAV_Modell!$J$6:$J$2006,E593)))</f>
        <v>CLASS</v>
      </c>
      <c r="R593" s="86" t="str" cm="1">
        <f t="array" ref="R593">IF(E593="",IF(K593="","",IF(INDEX(DMAV_Dienste!$G$6:$G$2006,K593)="","",INDEX(DMAV_Dienste!$G$6:$G$2006,K593))),IF(INDEX(DMAV_Modell!$I$6:$I$2006,E593)="","",INDEX(DMAV_Modell!$I$6:$I$2006,E593)))</f>
        <v>Dienstbarkeitsgrenzen</v>
      </c>
      <c r="S593" s="86" t="str" cm="1">
        <f t="array" ref="S593">IF(E593="",IF(K593="","",IF(INDEX(DMAV_Dienste!$I$6:$I$2006,K593)="","",INDEX(DMAV_Dienste!$I$6:$I$2006,K593))),IF(INDEX(DMAV_Modell!$K$6:$K$2006,E593)="","",INDEX(DMAV_Modell!$K$6:$K$2006,E593)))</f>
        <v>Dienstbarkeitsgrenze</v>
      </c>
      <c r="T593" s="86" t="str" cm="1">
        <f t="array" ref="T593">IF(E593="",IF(K593="","",IF(INDEX(DMAV_Dienste!$L$6:$L$2006,K593)="","",INDEX(DMAV_Dienste!$L$6:$L$2006,K593))),IF(INDEX(DMAV_Modell!$N$6:$N$2006,E593)="","",INDEX(DMAV_Modell!$N$6:$N$2006,E593)))</f>
        <v>Dienstbarkeitsnummer</v>
      </c>
      <c r="U593" s="87" t="str" cm="1">
        <f t="array" aca="1" ref="U593" ca="1">IF(AND(F593="",L593=""),"",HYPERLINK("#"&amp;RIGHT(CELL("dateiname"),LEN(CELL("dateiname"))-FIND("]",CELL("dateiname")))&amp;"!"&amp;CELL("adresse",OFFSET($F$6,MATCH(IF(F593="",L593,F593),$E$6:$E$2000,0)-1,4)),"STRUCT"))</f>
        <v/>
      </c>
      <c r="V593" s="88" t="str" cm="1">
        <f t="array" aca="1" ref="V593" ca="1">IF(AND(G593="",M593=""),"",HYPERLINK("#"&amp;RIGHT(CELL("dateiname"),LEN(CELL("dateiname"))-FIND("]",CELL("dateiname")))&amp;"!"&amp;CELL("adresse",OFFSET($G$6,MATCH(IF(G593="",M593,G593),$E$6:$E$2000,0)-1,3)),"SUBSTRUCT"))</f>
        <v/>
      </c>
      <c r="X593" s="104"/>
      <c r="Z593" s="117"/>
      <c r="AA593" s="118"/>
      <c r="AB593" s="119"/>
      <c r="AC593" s="120"/>
      <c r="AE593" s="109"/>
      <c r="AF593" s="110"/>
      <c r="AG593" s="111"/>
      <c r="AH593" s="112"/>
      <c r="AJ593" s="101"/>
      <c r="AL593" s="68" t="str" cm="1">
        <f t="array" aca="1" ref="AL593" ca="1">IF(N593="-","",HYPERLINK("#'DM01-AV-CH'!"&amp;RIGHT(CELL("adresse",OFFSET('DM01-AV-CH'!$G$6,N593-1,0)),LEN(CELL("adresse",OFFSET('DM01-AV-CH'!$G$6,N593-1,0)))-FIND("!",CELL("adresse",OFFSET('DM01-AV-CH'!$G$6,N593-1,0)))),"Modell"))</f>
        <v/>
      </c>
      <c r="AM593" s="96" t="str" cm="1">
        <f t="array" ref="AM593">IF($N593="-","",IF(INDEX('DM01-AV-CH'!$G$6:$G$2006,$N593)="","",INDEX('DM01-AV-CH'!$G$6:$G$2006,$N593)))</f>
        <v/>
      </c>
      <c r="AN593" s="97" t="str" cm="1">
        <f t="array" ref="AN593">IF($N593="-","",IF(INDEX('DM01-AV-CH'!$H$6:$H$2006,$N593)="","",INDEX('DM01-AV-CH'!$H$6:$H$2006,$N593)))</f>
        <v/>
      </c>
      <c r="AO593" s="98" t="str" cm="1">
        <f t="array" ref="AO593">IF($N593="-","",IF(INDEX('DM01-AV-CH'!$I$6:$I$2006,$N593)="","",INDEX('DM01-AV-CH'!$I$6:$I$2006,$N593)))</f>
        <v/>
      </c>
    </row>
    <row r="594" spans="1:41" x14ac:dyDescent="0.25">
      <c r="A594" s="201">
        <v>589</v>
      </c>
      <c r="B594" s="148" t="str" cm="1">
        <f t="array" ref="B594">IF(A594="","",INDEX(Korrelation!$E$4:$E$2004,A594))</f>
        <v>343</v>
      </c>
      <c r="C594" s="148">
        <f t="shared" si="90"/>
        <v>0</v>
      </c>
      <c r="D594" s="148">
        <f t="shared" si="91"/>
        <v>0</v>
      </c>
      <c r="E594" s="148">
        <f t="shared" si="92"/>
        <v>343</v>
      </c>
      <c r="F594" s="148" t="str">
        <f t="shared" si="93"/>
        <v/>
      </c>
      <c r="G594" s="148" t="str">
        <f t="shared" si="94"/>
        <v/>
      </c>
      <c r="H594" s="148" t="str" cm="1">
        <f t="array" ref="H594">IF(A594="","",INDEX(Korrelation!$F$4:$F$2004,A594))</f>
        <v>-</v>
      </c>
      <c r="I594" s="148">
        <f t="shared" si="95"/>
        <v>0</v>
      </c>
      <c r="J594" s="148">
        <f t="shared" si="96"/>
        <v>0</v>
      </c>
      <c r="K594" s="148" t="str">
        <f t="shared" si="97"/>
        <v/>
      </c>
      <c r="L594" s="148" t="str">
        <f t="shared" si="98"/>
        <v/>
      </c>
      <c r="M594" s="148" t="str">
        <f t="shared" si="99"/>
        <v/>
      </c>
      <c r="N594" s="148" t="str" cm="1">
        <f t="array" ref="N594">IF(A594="","",INDEX(Korrelation!$G$4:$G$2004,A594))</f>
        <v>-</v>
      </c>
      <c r="O594" s="148"/>
      <c r="P594" s="68" t="str" cm="1">
        <f t="array" aca="1" ref="P594" ca="1">IF(E594="",IF(K594="","",HYPERLINK("#DMAV_Dienste!"&amp;RIGHT(CELL("adresse",OFFSET(DMAV_Dienste!$E$6,K594-1,0)),LEN(CELL("adresse",OFFSET(DMAV_Dienste!$E$6,K594-1,0)))-FIND("!",CELL("adresse",OFFSET(DMAV_Dienste!$E$6,K594-1,0)))),"Dienst")),HYPERLINK("#DMAV_Modell!"&amp;RIGHT(CELL("adresse",OFFSET(DMAV_Modell!$G$6,E594-1,0)),LEN(CELL("adresse",OFFSET(DMAV_Modell!$G$6,E594-1,0)))-FIND("!",CELL("adresse",OFFSET(DMAV_Modell!$G$6,E594-1,0)))),"Modell"))</f>
        <v>Modell</v>
      </c>
      <c r="Q594" s="85" t="str" cm="1">
        <f t="array" ref="Q594">IF(E594="",IF(K594="","",IF(INDEX(DMAV_Dienste!$H$6:$H$2006,K594)="","",INDEX(DMAV_Dienste!$H$6:$H$2006,K594))),IF(INDEX(DMAV_Modell!$J$6:$J$2006,E594)="","",INDEX(DMAV_Modell!$J$6:$J$2006,E594)))</f>
        <v>CLASS</v>
      </c>
      <c r="R594" s="86" t="str" cm="1">
        <f t="array" ref="R594">IF(E594="",IF(K594="","",IF(INDEX(DMAV_Dienste!$G$6:$G$2006,K594)="","",INDEX(DMAV_Dienste!$G$6:$G$2006,K594))),IF(INDEX(DMAV_Modell!$I$6:$I$2006,E594)="","",INDEX(DMAV_Modell!$I$6:$I$2006,E594)))</f>
        <v>Dienstbarkeitsgrenzen</v>
      </c>
      <c r="S594" s="86" t="str" cm="1">
        <f t="array" ref="S594">IF(E594="",IF(K594="","",IF(INDEX(DMAV_Dienste!$I$6:$I$2006,K594)="","",INDEX(DMAV_Dienste!$I$6:$I$2006,K594))),IF(INDEX(DMAV_Modell!$K$6:$K$2006,E594)="","",INDEX(DMAV_Modell!$K$6:$K$2006,E594)))</f>
        <v>Dienstbarkeitsgrenze</v>
      </c>
      <c r="T594" s="86" t="str" cm="1">
        <f t="array" ref="T594">IF(E594="",IF(K594="","",IF(INDEX(DMAV_Dienste!$L$6:$L$2006,K594)="","",INDEX(DMAV_Dienste!$L$6:$L$2006,K594))),IF(INDEX(DMAV_Modell!$N$6:$N$2006,E594)="","",INDEX(DMAV_Modell!$N$6:$N$2006,E594)))</f>
        <v>Dienstbarkeitsart</v>
      </c>
      <c r="U594" s="87" t="str" cm="1">
        <f t="array" aca="1" ref="U594" ca="1">IF(AND(F594="",L594=""),"",HYPERLINK("#"&amp;RIGHT(CELL("dateiname"),LEN(CELL("dateiname"))-FIND("]",CELL("dateiname")))&amp;"!"&amp;CELL("adresse",OFFSET($F$6,MATCH(IF(F594="",L594,F594),$E$6:$E$2000,0)-1,4)),"STRUCT"))</f>
        <v/>
      </c>
      <c r="V594" s="88" t="str" cm="1">
        <f t="array" aca="1" ref="V594" ca="1">IF(AND(G594="",M594=""),"",HYPERLINK("#"&amp;RIGHT(CELL("dateiname"),LEN(CELL("dateiname"))-FIND("]",CELL("dateiname")))&amp;"!"&amp;CELL("adresse",OFFSET($G$6,MATCH(IF(G594="",M594,G594),$E$6:$E$2000,0)-1,3)),"SUBSTRUCT"))</f>
        <v/>
      </c>
      <c r="X594" s="104"/>
      <c r="Z594" s="117"/>
      <c r="AA594" s="118"/>
      <c r="AB594" s="119"/>
      <c r="AC594" s="120"/>
      <c r="AE594" s="109"/>
      <c r="AF594" s="110"/>
      <c r="AG594" s="111"/>
      <c r="AH594" s="112"/>
      <c r="AJ594" s="101"/>
      <c r="AL594" s="68" t="str" cm="1">
        <f t="array" aca="1" ref="AL594" ca="1">IF(N594="-","",HYPERLINK("#'DM01-AV-CH'!"&amp;RIGHT(CELL("adresse",OFFSET('DM01-AV-CH'!$G$6,N594-1,0)),LEN(CELL("adresse",OFFSET('DM01-AV-CH'!$G$6,N594-1,0)))-FIND("!",CELL("adresse",OFFSET('DM01-AV-CH'!$G$6,N594-1,0)))),"Modell"))</f>
        <v/>
      </c>
      <c r="AM594" s="96" t="str" cm="1">
        <f t="array" ref="AM594">IF($N594="-","",IF(INDEX('DM01-AV-CH'!$G$6:$G$2006,$N594)="","",INDEX('DM01-AV-CH'!$G$6:$G$2006,$N594)))</f>
        <v/>
      </c>
      <c r="AN594" s="97" t="str" cm="1">
        <f t="array" ref="AN594">IF($N594="-","",IF(INDEX('DM01-AV-CH'!$H$6:$H$2006,$N594)="","",INDEX('DM01-AV-CH'!$H$6:$H$2006,$N594)))</f>
        <v/>
      </c>
      <c r="AO594" s="98" t="str" cm="1">
        <f t="array" ref="AO594">IF($N594="-","",IF(INDEX('DM01-AV-CH'!$I$6:$I$2006,$N594)="","",INDEX('DM01-AV-CH'!$I$6:$I$2006,$N594)))</f>
        <v/>
      </c>
    </row>
    <row r="595" spans="1:41" x14ac:dyDescent="0.25">
      <c r="A595" s="201">
        <v>590</v>
      </c>
      <c r="B595" s="148" t="str" cm="1">
        <f t="array" ref="B595">IF(A595="","",INDEX(Korrelation!$E$4:$E$2004,A595))</f>
        <v>344</v>
      </c>
      <c r="C595" s="148">
        <f t="shared" si="90"/>
        <v>0</v>
      </c>
      <c r="D595" s="148">
        <f t="shared" si="91"/>
        <v>0</v>
      </c>
      <c r="E595" s="148">
        <f t="shared" si="92"/>
        <v>344</v>
      </c>
      <c r="F595" s="148" t="str">
        <f t="shared" si="93"/>
        <v/>
      </c>
      <c r="G595" s="148" t="str">
        <f t="shared" si="94"/>
        <v/>
      </c>
      <c r="H595" s="148" t="str" cm="1">
        <f t="array" ref="H595">IF(A595="","",INDEX(Korrelation!$F$4:$F$2004,A595))</f>
        <v>-</v>
      </c>
      <c r="I595" s="148">
        <f t="shared" si="95"/>
        <v>0</v>
      </c>
      <c r="J595" s="148">
        <f t="shared" si="96"/>
        <v>0</v>
      </c>
      <c r="K595" s="148" t="str">
        <f t="shared" si="97"/>
        <v/>
      </c>
      <c r="L595" s="148" t="str">
        <f t="shared" si="98"/>
        <v/>
      </c>
      <c r="M595" s="148" t="str">
        <f t="shared" si="99"/>
        <v/>
      </c>
      <c r="N595" s="148" t="str" cm="1">
        <f t="array" ref="N595">IF(A595="","",INDEX(Korrelation!$G$4:$G$2004,A595))</f>
        <v>-</v>
      </c>
      <c r="O595" s="148"/>
      <c r="P595" s="68" t="str" cm="1">
        <f t="array" aca="1" ref="P595" ca="1">IF(E595="",IF(K595="","",HYPERLINK("#DMAV_Dienste!"&amp;RIGHT(CELL("adresse",OFFSET(DMAV_Dienste!$E$6,K595-1,0)),LEN(CELL("adresse",OFFSET(DMAV_Dienste!$E$6,K595-1,0)))-FIND("!",CELL("adresse",OFFSET(DMAV_Dienste!$E$6,K595-1,0)))),"Dienst")),HYPERLINK("#DMAV_Modell!"&amp;RIGHT(CELL("adresse",OFFSET(DMAV_Modell!$G$6,E595-1,0)),LEN(CELL("adresse",OFFSET(DMAV_Modell!$G$6,E595-1,0)))-FIND("!",CELL("adresse",OFFSET(DMAV_Modell!$G$6,E595-1,0)))),"Modell"))</f>
        <v>Modell</v>
      </c>
      <c r="Q595" s="85" t="str" cm="1">
        <f t="array" ref="Q595">IF(E595="",IF(K595="","",IF(INDEX(DMAV_Dienste!$H$6:$H$2006,K595)="","",INDEX(DMAV_Dienste!$H$6:$H$2006,K595))),IF(INDEX(DMAV_Modell!$J$6:$J$2006,E595)="","",INDEX(DMAV_Modell!$J$6:$J$2006,E595)))</f>
        <v>CLASS</v>
      </c>
      <c r="R595" s="86" t="str" cm="1">
        <f t="array" ref="R595">IF(E595="",IF(K595="","",IF(INDEX(DMAV_Dienste!$G$6:$G$2006,K595)="","",INDEX(DMAV_Dienste!$G$6:$G$2006,K595))),IF(INDEX(DMAV_Modell!$I$6:$I$2006,E595)="","",INDEX(DMAV_Modell!$I$6:$I$2006,E595)))</f>
        <v>Dienstbarkeitsgrenzen</v>
      </c>
      <c r="S595" s="86" t="str" cm="1">
        <f t="array" ref="S595">IF(E595="",IF(K595="","",IF(INDEX(DMAV_Dienste!$I$6:$I$2006,K595)="","",INDEX(DMAV_Dienste!$I$6:$I$2006,K595))),IF(INDEX(DMAV_Modell!$K$6:$K$2006,E595)="","",INDEX(DMAV_Modell!$K$6:$K$2006,E595)))</f>
        <v>Dienstbarkeitsgrenze</v>
      </c>
      <c r="T595" s="86" t="str" cm="1">
        <f t="array" ref="T595">IF(E595="",IF(K595="","",IF(INDEX(DMAV_Dienste!$L$6:$L$2006,K595)="","",INDEX(DMAV_Dienste!$L$6:$L$2006,K595))),IF(INDEX(DMAV_Modell!$N$6:$N$2006,E595)="","",INDEX(DMAV_Modell!$N$6:$N$2006,E595)))</f>
        <v>Hoehe</v>
      </c>
      <c r="U595" s="87" t="str" cm="1">
        <f t="array" aca="1" ref="U595" ca="1">IF(AND(F595="",L595=""),"",HYPERLINK("#"&amp;RIGHT(CELL("dateiname"),LEN(CELL("dateiname"))-FIND("]",CELL("dateiname")))&amp;"!"&amp;CELL("adresse",OFFSET($F$6,MATCH(IF(F595="",L595,F595),$E$6:$E$2000,0)-1,4)),"STRUCT"))</f>
        <v/>
      </c>
      <c r="V595" s="88" t="str" cm="1">
        <f t="array" aca="1" ref="V595" ca="1">IF(AND(G595="",M595=""),"",HYPERLINK("#"&amp;RIGHT(CELL("dateiname"),LEN(CELL("dateiname"))-FIND("]",CELL("dateiname")))&amp;"!"&amp;CELL("adresse",OFFSET($G$6,MATCH(IF(G595="",M595,G595),$E$6:$E$2000,0)-1,3)),"SUBSTRUCT"))</f>
        <v/>
      </c>
      <c r="X595" s="104"/>
      <c r="Z595" s="117"/>
      <c r="AA595" s="118"/>
      <c r="AB595" s="119"/>
      <c r="AC595" s="120"/>
      <c r="AE595" s="109"/>
      <c r="AF595" s="110"/>
      <c r="AG595" s="111"/>
      <c r="AH595" s="112"/>
      <c r="AJ595" s="101"/>
      <c r="AL595" s="68" t="str" cm="1">
        <f t="array" aca="1" ref="AL595" ca="1">IF(N595="-","",HYPERLINK("#'DM01-AV-CH'!"&amp;RIGHT(CELL("adresse",OFFSET('DM01-AV-CH'!$G$6,N595-1,0)),LEN(CELL("adresse",OFFSET('DM01-AV-CH'!$G$6,N595-1,0)))-FIND("!",CELL("adresse",OFFSET('DM01-AV-CH'!$G$6,N595-1,0)))),"Modell"))</f>
        <v/>
      </c>
      <c r="AM595" s="96" t="str" cm="1">
        <f t="array" ref="AM595">IF($N595="-","",IF(INDEX('DM01-AV-CH'!$G$6:$G$2006,$N595)="","",INDEX('DM01-AV-CH'!$G$6:$G$2006,$N595)))</f>
        <v/>
      </c>
      <c r="AN595" s="97" t="str" cm="1">
        <f t="array" ref="AN595">IF($N595="-","",IF(INDEX('DM01-AV-CH'!$H$6:$H$2006,$N595)="","",INDEX('DM01-AV-CH'!$H$6:$H$2006,$N595)))</f>
        <v/>
      </c>
      <c r="AO595" s="98" t="str" cm="1">
        <f t="array" ref="AO595">IF($N595="-","",IF(INDEX('DM01-AV-CH'!$I$6:$I$2006,$N595)="","",INDEX('DM01-AV-CH'!$I$6:$I$2006,$N595)))</f>
        <v/>
      </c>
    </row>
    <row r="596" spans="1:41" x14ac:dyDescent="0.25">
      <c r="A596" s="201">
        <v>591</v>
      </c>
      <c r="B596" s="148" t="str" cm="1">
        <f t="array" ref="B596">IF(A596="","",INDEX(Korrelation!$E$4:$E$2004,A596))</f>
        <v>345</v>
      </c>
      <c r="C596" s="148">
        <f t="shared" si="90"/>
        <v>0</v>
      </c>
      <c r="D596" s="148">
        <f t="shared" si="91"/>
        <v>0</v>
      </c>
      <c r="E596" s="148">
        <f t="shared" si="92"/>
        <v>345</v>
      </c>
      <c r="F596" s="148" t="str">
        <f t="shared" si="93"/>
        <v/>
      </c>
      <c r="G596" s="148" t="str">
        <f t="shared" si="94"/>
        <v/>
      </c>
      <c r="H596" s="148" t="str" cm="1">
        <f t="array" ref="H596">IF(A596="","",INDEX(Korrelation!$F$4:$F$2004,A596))</f>
        <v>-</v>
      </c>
      <c r="I596" s="148">
        <f t="shared" si="95"/>
        <v>0</v>
      </c>
      <c r="J596" s="148">
        <f t="shared" si="96"/>
        <v>0</v>
      </c>
      <c r="K596" s="148" t="str">
        <f t="shared" si="97"/>
        <v/>
      </c>
      <c r="L596" s="148" t="str">
        <f t="shared" si="98"/>
        <v/>
      </c>
      <c r="M596" s="148" t="str">
        <f t="shared" si="99"/>
        <v/>
      </c>
      <c r="N596" s="148" t="str" cm="1">
        <f t="array" ref="N596">IF(A596="","",INDEX(Korrelation!$G$4:$G$2004,A596))</f>
        <v>-</v>
      </c>
      <c r="O596" s="148"/>
      <c r="P596" s="68" t="str" cm="1">
        <f t="array" aca="1" ref="P596" ca="1">IF(E596="",IF(K596="","",HYPERLINK("#DMAV_Dienste!"&amp;RIGHT(CELL("adresse",OFFSET(DMAV_Dienste!$E$6,K596-1,0)),LEN(CELL("adresse",OFFSET(DMAV_Dienste!$E$6,K596-1,0)))-FIND("!",CELL("adresse",OFFSET(DMAV_Dienste!$E$6,K596-1,0)))),"Dienst")),HYPERLINK("#DMAV_Modell!"&amp;RIGHT(CELL("adresse",OFFSET(DMAV_Modell!$G$6,E596-1,0)),LEN(CELL("adresse",OFFSET(DMAV_Modell!$G$6,E596-1,0)))-FIND("!",CELL("adresse",OFFSET(DMAV_Modell!$G$6,E596-1,0)))),"Modell"))</f>
        <v>Modell</v>
      </c>
      <c r="Q596" s="85" t="str" cm="1">
        <f t="array" ref="Q596">IF(E596="",IF(K596="","",IF(INDEX(DMAV_Dienste!$H$6:$H$2006,K596)="","",INDEX(DMAV_Dienste!$H$6:$H$2006,K596))),IF(INDEX(DMAV_Modell!$J$6:$J$2006,E596)="","",INDEX(DMAV_Modell!$J$6:$J$2006,E596)))</f>
        <v>CLASS</v>
      </c>
      <c r="R596" s="86" t="str" cm="1">
        <f t="array" ref="R596">IF(E596="",IF(K596="","",IF(INDEX(DMAV_Dienste!$G$6:$G$2006,K596)="","",INDEX(DMAV_Dienste!$G$6:$G$2006,K596))),IF(INDEX(DMAV_Modell!$I$6:$I$2006,E596)="","",INDEX(DMAV_Modell!$I$6:$I$2006,E596)))</f>
        <v>Dienstbarkeitsgrenzen</v>
      </c>
      <c r="S596" s="86" t="str" cm="1">
        <f t="array" ref="S596">IF(E596="",IF(K596="","",IF(INDEX(DMAV_Dienste!$I$6:$I$2006,K596)="","",INDEX(DMAV_Dienste!$I$6:$I$2006,K596))),IF(INDEX(DMAV_Modell!$K$6:$K$2006,E596)="","",INDEX(DMAV_Modell!$K$6:$K$2006,E596)))</f>
        <v>Dienstbarkeitsgrenze</v>
      </c>
      <c r="T596" s="86" t="str" cm="1">
        <f t="array" ref="T596">IF(E596="",IF(K596="","",IF(INDEX(DMAV_Dienste!$L$6:$L$2006,K596)="","",INDEX(DMAV_Dienste!$L$6:$L$2006,K596))),IF(INDEX(DMAV_Modell!$N$6:$N$2006,E596)="","",INDEX(DMAV_Modell!$N$6:$N$2006,E596)))</f>
        <v>IstVollstaendig</v>
      </c>
      <c r="U596" s="87" t="str" cm="1">
        <f t="array" aca="1" ref="U596" ca="1">IF(AND(F596="",L596=""),"",HYPERLINK("#"&amp;RIGHT(CELL("dateiname"),LEN(CELL("dateiname"))-FIND("]",CELL("dateiname")))&amp;"!"&amp;CELL("adresse",OFFSET($F$6,MATCH(IF(F596="",L596,F596),$E$6:$E$2000,0)-1,4)),"STRUCT"))</f>
        <v/>
      </c>
      <c r="V596" s="88" t="str" cm="1">
        <f t="array" aca="1" ref="V596" ca="1">IF(AND(G596="",M596=""),"",HYPERLINK("#"&amp;RIGHT(CELL("dateiname"),LEN(CELL("dateiname"))-FIND("]",CELL("dateiname")))&amp;"!"&amp;CELL("adresse",OFFSET($G$6,MATCH(IF(G596="",M596,G596),$E$6:$E$2000,0)-1,3)),"SUBSTRUCT"))</f>
        <v/>
      </c>
      <c r="X596" s="104"/>
      <c r="Z596" s="117"/>
      <c r="AA596" s="118"/>
      <c r="AB596" s="119"/>
      <c r="AC596" s="120"/>
      <c r="AE596" s="109"/>
      <c r="AF596" s="110"/>
      <c r="AG596" s="111"/>
      <c r="AH596" s="112"/>
      <c r="AJ596" s="101"/>
      <c r="AL596" s="68" t="str" cm="1">
        <f t="array" aca="1" ref="AL596" ca="1">IF(N596="-","",HYPERLINK("#'DM01-AV-CH'!"&amp;RIGHT(CELL("adresse",OFFSET('DM01-AV-CH'!$G$6,N596-1,0)),LEN(CELL("adresse",OFFSET('DM01-AV-CH'!$G$6,N596-1,0)))-FIND("!",CELL("adresse",OFFSET('DM01-AV-CH'!$G$6,N596-1,0)))),"Modell"))</f>
        <v/>
      </c>
      <c r="AM596" s="96" t="str" cm="1">
        <f t="array" ref="AM596">IF($N596="-","",IF(INDEX('DM01-AV-CH'!$G$6:$G$2006,$N596)="","",INDEX('DM01-AV-CH'!$G$6:$G$2006,$N596)))</f>
        <v/>
      </c>
      <c r="AN596" s="97" t="str" cm="1">
        <f t="array" ref="AN596">IF($N596="-","",IF(INDEX('DM01-AV-CH'!$H$6:$H$2006,$N596)="","",INDEX('DM01-AV-CH'!$H$6:$H$2006,$N596)))</f>
        <v/>
      </c>
      <c r="AO596" s="98" t="str" cm="1">
        <f t="array" ref="AO596">IF($N596="-","",IF(INDEX('DM01-AV-CH'!$I$6:$I$2006,$N596)="","",INDEX('DM01-AV-CH'!$I$6:$I$2006,$N596)))</f>
        <v/>
      </c>
    </row>
    <row r="597" spans="1:41" x14ac:dyDescent="0.25">
      <c r="A597" s="201">
        <v>592</v>
      </c>
      <c r="B597" s="148" t="str" cm="1">
        <f t="array" ref="B597">IF(A597="","",INDEX(Korrelation!$E$4:$E$2004,A597))</f>
        <v>346</v>
      </c>
      <c r="C597" s="148">
        <f t="shared" si="90"/>
        <v>0</v>
      </c>
      <c r="D597" s="148">
        <f t="shared" si="91"/>
        <v>0</v>
      </c>
      <c r="E597" s="148">
        <f t="shared" si="92"/>
        <v>346</v>
      </c>
      <c r="F597" s="148" t="str">
        <f t="shared" si="93"/>
        <v/>
      </c>
      <c r="G597" s="148" t="str">
        <f t="shared" si="94"/>
        <v/>
      </c>
      <c r="H597" s="148" t="str" cm="1">
        <f t="array" ref="H597">IF(A597="","",INDEX(Korrelation!$F$4:$F$2004,A597))</f>
        <v>-</v>
      </c>
      <c r="I597" s="148">
        <f t="shared" si="95"/>
        <v>0</v>
      </c>
      <c r="J597" s="148">
        <f t="shared" si="96"/>
        <v>0</v>
      </c>
      <c r="K597" s="148" t="str">
        <f t="shared" si="97"/>
        <v/>
      </c>
      <c r="L597" s="148" t="str">
        <f t="shared" si="98"/>
        <v/>
      </c>
      <c r="M597" s="148" t="str">
        <f t="shared" si="99"/>
        <v/>
      </c>
      <c r="N597" s="148" t="str" cm="1">
        <f t="array" ref="N597">IF(A597="","",INDEX(Korrelation!$G$4:$G$2004,A597))</f>
        <v>-</v>
      </c>
      <c r="O597" s="148"/>
      <c r="P597" s="68" t="str" cm="1">
        <f t="array" aca="1" ref="P597" ca="1">IF(E597="",IF(K597="","",HYPERLINK("#DMAV_Dienste!"&amp;RIGHT(CELL("adresse",OFFSET(DMAV_Dienste!$E$6,K597-1,0)),LEN(CELL("adresse",OFFSET(DMAV_Dienste!$E$6,K597-1,0)))-FIND("!",CELL("adresse",OFFSET(DMAV_Dienste!$E$6,K597-1,0)))),"Dienst")),HYPERLINK("#DMAV_Modell!"&amp;RIGHT(CELL("adresse",OFFSET(DMAV_Modell!$G$6,E597-1,0)),LEN(CELL("adresse",OFFSET(DMAV_Modell!$G$6,E597-1,0)))-FIND("!",CELL("adresse",OFFSET(DMAV_Modell!$G$6,E597-1,0)))),"Modell"))</f>
        <v>Modell</v>
      </c>
      <c r="Q597" s="85" t="str" cm="1">
        <f t="array" ref="Q597">IF(E597="",IF(K597="","",IF(INDEX(DMAV_Dienste!$H$6:$H$2006,K597)="","",INDEX(DMAV_Dienste!$H$6:$H$2006,K597))),IF(INDEX(DMAV_Modell!$J$6:$J$2006,E597)="","",INDEX(DMAV_Modell!$J$6:$J$2006,E597)))</f>
        <v>CLASS</v>
      </c>
      <c r="R597" s="86" t="str" cm="1">
        <f t="array" ref="R597">IF(E597="",IF(K597="","",IF(INDEX(DMAV_Dienste!$G$6:$G$2006,K597)="","",INDEX(DMAV_Dienste!$G$6:$G$2006,K597))),IF(INDEX(DMAV_Modell!$I$6:$I$2006,E597)="","",INDEX(DMAV_Modell!$I$6:$I$2006,E597)))</f>
        <v>Dienstbarkeitsgrenzen</v>
      </c>
      <c r="S597" s="86" t="str" cm="1">
        <f t="array" ref="S597">IF(E597="",IF(K597="","",IF(INDEX(DMAV_Dienste!$I$6:$I$2006,K597)="","",INDEX(DMAV_Dienste!$I$6:$I$2006,K597))),IF(INDEX(DMAV_Modell!$K$6:$K$2006,E597)="","",INDEX(DMAV_Modell!$K$6:$K$2006,E597)))</f>
        <v>Dienstbarkeitsgrenze</v>
      </c>
      <c r="T597" s="86" t="str" cm="1">
        <f t="array" ref="T597">IF(E597="",IF(K597="","",IF(INDEX(DMAV_Dienste!$L$6:$L$2006,K597)="","",INDEX(DMAV_Dienste!$L$6:$L$2006,K597))),IF(INDEX(DMAV_Modell!$N$6:$N$2006,E597)="","",INDEX(DMAV_Modell!$N$6:$N$2006,E597)))</f>
        <v>Herkunft</v>
      </c>
      <c r="U597" s="87" t="str" cm="1">
        <f t="array" aca="1" ref="U597" ca="1">IF(AND(F597="",L597=""),"",HYPERLINK("#"&amp;RIGHT(CELL("dateiname"),LEN(CELL("dateiname"))-FIND("]",CELL("dateiname")))&amp;"!"&amp;CELL("adresse",OFFSET($F$6,MATCH(IF(F597="",L597,F597),$E$6:$E$2000,0)-1,4)),"STRUCT"))</f>
        <v/>
      </c>
      <c r="V597" s="88" t="str" cm="1">
        <f t="array" aca="1" ref="V597" ca="1">IF(AND(G597="",M597=""),"",HYPERLINK("#"&amp;RIGHT(CELL("dateiname"),LEN(CELL("dateiname"))-FIND("]",CELL("dateiname")))&amp;"!"&amp;CELL("adresse",OFFSET($G$6,MATCH(IF(G597="",M597,G597),$E$6:$E$2000,0)-1,3)),"SUBSTRUCT"))</f>
        <v/>
      </c>
      <c r="X597" s="104"/>
      <c r="Z597" s="117"/>
      <c r="AA597" s="118"/>
      <c r="AB597" s="119"/>
      <c r="AC597" s="120"/>
      <c r="AE597" s="109"/>
      <c r="AF597" s="110"/>
      <c r="AG597" s="111"/>
      <c r="AH597" s="112"/>
      <c r="AJ597" s="101"/>
      <c r="AL597" s="68" t="str" cm="1">
        <f t="array" aca="1" ref="AL597" ca="1">IF(N597="-","",HYPERLINK("#'DM01-AV-CH'!"&amp;RIGHT(CELL("adresse",OFFSET('DM01-AV-CH'!$G$6,N597-1,0)),LEN(CELL("adresse",OFFSET('DM01-AV-CH'!$G$6,N597-1,0)))-FIND("!",CELL("adresse",OFFSET('DM01-AV-CH'!$G$6,N597-1,0)))),"Modell"))</f>
        <v/>
      </c>
      <c r="AM597" s="96" t="str" cm="1">
        <f t="array" ref="AM597">IF($N597="-","",IF(INDEX('DM01-AV-CH'!$G$6:$G$2006,$N597)="","",INDEX('DM01-AV-CH'!$G$6:$G$2006,$N597)))</f>
        <v/>
      </c>
      <c r="AN597" s="97" t="str" cm="1">
        <f t="array" ref="AN597">IF($N597="-","",IF(INDEX('DM01-AV-CH'!$H$6:$H$2006,$N597)="","",INDEX('DM01-AV-CH'!$H$6:$H$2006,$N597)))</f>
        <v/>
      </c>
      <c r="AO597" s="98" t="str" cm="1">
        <f t="array" ref="AO597">IF($N597="-","",IF(INDEX('DM01-AV-CH'!$I$6:$I$2006,$N597)="","",INDEX('DM01-AV-CH'!$I$6:$I$2006,$N597)))</f>
        <v/>
      </c>
    </row>
    <row r="598" spans="1:41" x14ac:dyDescent="0.25">
      <c r="A598" s="201">
        <v>593</v>
      </c>
      <c r="B598" s="148" t="str" cm="1">
        <f t="array" ref="B598">IF(A598="","",INDEX(Korrelation!$E$4:$E$2004,A598))</f>
        <v>347.336</v>
      </c>
      <c r="C598" s="148">
        <f t="shared" si="90"/>
        <v>4</v>
      </c>
      <c r="D598" s="148">
        <f t="shared" si="91"/>
        <v>0</v>
      </c>
      <c r="E598" s="148">
        <f t="shared" si="92"/>
        <v>347</v>
      </c>
      <c r="F598" s="148">
        <f t="shared" si="93"/>
        <v>336</v>
      </c>
      <c r="G598" s="148" t="str">
        <f t="shared" si="94"/>
        <v/>
      </c>
      <c r="H598" s="148" t="str" cm="1">
        <f t="array" ref="H598">IF(A598="","",INDEX(Korrelation!$F$4:$F$2004,A598))</f>
        <v>-</v>
      </c>
      <c r="I598" s="148">
        <f t="shared" si="95"/>
        <v>0</v>
      </c>
      <c r="J598" s="148">
        <f t="shared" si="96"/>
        <v>0</v>
      </c>
      <c r="K598" s="148" t="str">
        <f t="shared" si="97"/>
        <v/>
      </c>
      <c r="L598" s="148" t="str">
        <f t="shared" si="98"/>
        <v/>
      </c>
      <c r="M598" s="148" t="str">
        <f t="shared" si="99"/>
        <v/>
      </c>
      <c r="N598" s="148" t="str" cm="1">
        <f t="array" ref="N598">IF(A598="","",INDEX(Korrelation!$G$4:$G$2004,A598))</f>
        <v>-</v>
      </c>
      <c r="O598" s="148"/>
      <c r="P598" s="68" t="str" cm="1">
        <f t="array" aca="1" ref="P598" ca="1">IF(E598="",IF(K598="","",HYPERLINK("#DMAV_Dienste!"&amp;RIGHT(CELL("adresse",OFFSET(DMAV_Dienste!$E$6,K598-1,0)),LEN(CELL("adresse",OFFSET(DMAV_Dienste!$E$6,K598-1,0)))-FIND("!",CELL("adresse",OFFSET(DMAV_Dienste!$E$6,K598-1,0)))),"Dienst")),HYPERLINK("#DMAV_Modell!"&amp;RIGHT(CELL("adresse",OFFSET(DMAV_Modell!$G$6,E598-1,0)),LEN(CELL("adresse",OFFSET(DMAV_Modell!$G$6,E598-1,0)))-FIND("!",CELL("adresse",OFFSET(DMAV_Modell!$G$6,E598-1,0)))),"Modell"))</f>
        <v>Modell</v>
      </c>
      <c r="Q598" s="85" t="str" cm="1">
        <f t="array" ref="Q598">IF(E598="",IF(K598="","",IF(INDEX(DMAV_Dienste!$H$6:$H$2006,K598)="","",INDEX(DMAV_Dienste!$H$6:$H$2006,K598))),IF(INDEX(DMAV_Modell!$J$6:$J$2006,E598)="","",INDEX(DMAV_Modell!$J$6:$J$2006,E598)))</f>
        <v>CLASS</v>
      </c>
      <c r="R598" s="86" t="str" cm="1">
        <f t="array" ref="R598">IF(E598="",IF(K598="","",IF(INDEX(DMAV_Dienste!$G$6:$G$2006,K598)="","",INDEX(DMAV_Dienste!$G$6:$G$2006,K598))),IF(INDEX(DMAV_Modell!$I$6:$I$2006,E598)="","",INDEX(DMAV_Modell!$I$6:$I$2006,E598)))</f>
        <v>Dienstbarkeitsgrenzen</v>
      </c>
      <c r="S598" s="86" t="str" cm="1">
        <f t="array" ref="S598">IF(E598="",IF(K598="","",IF(INDEX(DMAV_Dienste!$I$6:$I$2006,K598)="","",INDEX(DMAV_Dienste!$I$6:$I$2006,K598))),IF(INDEX(DMAV_Modell!$K$6:$K$2006,E598)="","",INDEX(DMAV_Modell!$K$6:$K$2006,E598)))</f>
        <v>Dienstbarkeitsgrenze</v>
      </c>
      <c r="T598" s="86" t="str" cm="1">
        <f t="array" ref="T598">IF(E598="",IF(K598="","",IF(INDEX(DMAV_Dienste!$L$6:$L$2006,K598)="","",INDEX(DMAV_Dienste!$L$6:$L$2006,K598))),IF(INDEX(DMAV_Modell!$N$6:$N$2006,E598)="","",INDEX(DMAV_Modell!$N$6:$N$2006,E598)))</f>
        <v>Flaechenelement</v>
      </c>
      <c r="U598" s="87" t="str" cm="1">
        <f t="array" aca="1" ref="U598" ca="1">IF(AND(F598="",L598=""),"",HYPERLINK("#"&amp;RIGHT(CELL("dateiname"),LEN(CELL("dateiname"))-FIND("]",CELL("dateiname")))&amp;"!"&amp;CELL("adresse",OFFSET($F$6,MATCH(IF(F598="",L598,F598),$E$6:$E$2000,0)-1,4)),"STRUCT"))</f>
        <v>STRUCT</v>
      </c>
      <c r="V598" s="88" t="str" cm="1">
        <f t="array" aca="1" ref="V598" ca="1">IF(AND(G598="",M598=""),"",HYPERLINK("#"&amp;RIGHT(CELL("dateiname"),LEN(CELL("dateiname"))-FIND("]",CELL("dateiname")))&amp;"!"&amp;CELL("adresse",OFFSET($G$6,MATCH(IF(G598="",M598,G598),$E$6:$E$2000,0)-1,3)),"SUBSTRUCT"))</f>
        <v/>
      </c>
      <c r="X598" s="104"/>
      <c r="Z598" s="117"/>
      <c r="AA598" s="118"/>
      <c r="AB598" s="119"/>
      <c r="AC598" s="120"/>
      <c r="AE598" s="109"/>
      <c r="AF598" s="110"/>
      <c r="AG598" s="111"/>
      <c r="AH598" s="112"/>
      <c r="AJ598" s="101"/>
      <c r="AL598" s="68" t="str" cm="1">
        <f t="array" aca="1" ref="AL598" ca="1">IF(N598="-","",HYPERLINK("#'DM01-AV-CH'!"&amp;RIGHT(CELL("adresse",OFFSET('DM01-AV-CH'!$G$6,N598-1,0)),LEN(CELL("adresse",OFFSET('DM01-AV-CH'!$G$6,N598-1,0)))-FIND("!",CELL("adresse",OFFSET('DM01-AV-CH'!$G$6,N598-1,0)))),"Modell"))</f>
        <v/>
      </c>
      <c r="AM598" s="96" t="str" cm="1">
        <f t="array" ref="AM598">IF($N598="-","",IF(INDEX('DM01-AV-CH'!$G$6:$G$2006,$N598)="","",INDEX('DM01-AV-CH'!$G$6:$G$2006,$N598)))</f>
        <v/>
      </c>
      <c r="AN598" s="97" t="str" cm="1">
        <f t="array" ref="AN598">IF($N598="-","",IF(INDEX('DM01-AV-CH'!$H$6:$H$2006,$N598)="","",INDEX('DM01-AV-CH'!$H$6:$H$2006,$N598)))</f>
        <v/>
      </c>
      <c r="AO598" s="98" t="str" cm="1">
        <f t="array" ref="AO598">IF($N598="-","",IF(INDEX('DM01-AV-CH'!$I$6:$I$2006,$N598)="","",INDEX('DM01-AV-CH'!$I$6:$I$2006,$N598)))</f>
        <v/>
      </c>
    </row>
    <row r="599" spans="1:41" x14ac:dyDescent="0.25">
      <c r="A599" s="201">
        <v>594</v>
      </c>
      <c r="B599" s="148" t="str" cm="1">
        <f t="array" ref="B599">IF(A599="","",INDEX(Korrelation!$E$4:$E$2004,A599))</f>
        <v>348.337</v>
      </c>
      <c r="C599" s="148">
        <f t="shared" si="90"/>
        <v>4</v>
      </c>
      <c r="D599" s="148">
        <f t="shared" si="91"/>
        <v>0</v>
      </c>
      <c r="E599" s="148">
        <f t="shared" si="92"/>
        <v>348</v>
      </c>
      <c r="F599" s="148">
        <f t="shared" si="93"/>
        <v>337</v>
      </c>
      <c r="G599" s="148" t="str">
        <f t="shared" si="94"/>
        <v/>
      </c>
      <c r="H599" s="148" t="str" cm="1">
        <f t="array" ref="H599">IF(A599="","",INDEX(Korrelation!$F$4:$F$2004,A599))</f>
        <v>-</v>
      </c>
      <c r="I599" s="148">
        <f t="shared" si="95"/>
        <v>0</v>
      </c>
      <c r="J599" s="148">
        <f t="shared" si="96"/>
        <v>0</v>
      </c>
      <c r="K599" s="148" t="str">
        <f t="shared" si="97"/>
        <v/>
      </c>
      <c r="L599" s="148" t="str">
        <f t="shared" si="98"/>
        <v/>
      </c>
      <c r="M599" s="148" t="str">
        <f t="shared" si="99"/>
        <v/>
      </c>
      <c r="N599" s="148" t="str" cm="1">
        <f t="array" ref="N599">IF(A599="","",INDEX(Korrelation!$G$4:$G$2004,A599))</f>
        <v>-</v>
      </c>
      <c r="O599" s="148"/>
      <c r="P599" s="68" t="str" cm="1">
        <f t="array" aca="1" ref="P599" ca="1">IF(E599="",IF(K599="","",HYPERLINK("#DMAV_Dienste!"&amp;RIGHT(CELL("adresse",OFFSET(DMAV_Dienste!$E$6,K599-1,0)),LEN(CELL("adresse",OFFSET(DMAV_Dienste!$E$6,K599-1,0)))-FIND("!",CELL("adresse",OFFSET(DMAV_Dienste!$E$6,K599-1,0)))),"Dienst")),HYPERLINK("#DMAV_Modell!"&amp;RIGHT(CELL("adresse",OFFSET(DMAV_Modell!$G$6,E599-1,0)),LEN(CELL("adresse",OFFSET(DMAV_Modell!$G$6,E599-1,0)))-FIND("!",CELL("adresse",OFFSET(DMAV_Modell!$G$6,E599-1,0)))),"Modell"))</f>
        <v>Modell</v>
      </c>
      <c r="Q599" s="85" t="str" cm="1">
        <f t="array" ref="Q599">IF(E599="",IF(K599="","",IF(INDEX(DMAV_Dienste!$H$6:$H$2006,K599)="","",INDEX(DMAV_Dienste!$H$6:$H$2006,K599))),IF(INDEX(DMAV_Modell!$J$6:$J$2006,E599)="","",INDEX(DMAV_Modell!$J$6:$J$2006,E599)))</f>
        <v>CLASS</v>
      </c>
      <c r="R599" s="86" t="str" cm="1">
        <f t="array" ref="R599">IF(E599="",IF(K599="","",IF(INDEX(DMAV_Dienste!$G$6:$G$2006,K599)="","",INDEX(DMAV_Dienste!$G$6:$G$2006,K599))),IF(INDEX(DMAV_Modell!$I$6:$I$2006,E599)="","",INDEX(DMAV_Modell!$I$6:$I$2006,E599)))</f>
        <v>Dienstbarkeitsgrenzen</v>
      </c>
      <c r="S599" s="86" t="str" cm="1">
        <f t="array" ref="S599">IF(E599="",IF(K599="","",IF(INDEX(DMAV_Dienste!$I$6:$I$2006,K599)="","",INDEX(DMAV_Dienste!$I$6:$I$2006,K599))),IF(INDEX(DMAV_Modell!$K$6:$K$2006,E599)="","",INDEX(DMAV_Modell!$K$6:$K$2006,E599)))</f>
        <v>Dienstbarkeitsgrenze</v>
      </c>
      <c r="T599" s="86" t="str" cm="1">
        <f t="array" ref="T599">IF(E599="",IF(K599="","",IF(INDEX(DMAV_Dienste!$L$6:$L$2006,K599)="","",INDEX(DMAV_Dienste!$L$6:$L$2006,K599))),IF(INDEX(DMAV_Modell!$N$6:$N$2006,E599)="","",INDEX(DMAV_Modell!$N$6:$N$2006,E599)))</f>
        <v>Linienelement</v>
      </c>
      <c r="U599" s="87" t="str" cm="1">
        <f t="array" aca="1" ref="U599" ca="1">IF(AND(F599="",L599=""),"",HYPERLINK("#"&amp;RIGHT(CELL("dateiname"),LEN(CELL("dateiname"))-FIND("]",CELL("dateiname")))&amp;"!"&amp;CELL("adresse",OFFSET($F$6,MATCH(IF(F599="",L599,F599),$E$6:$E$2000,0)-1,4)),"STRUCT"))</f>
        <v>STRUCT</v>
      </c>
      <c r="V599" s="88" t="str" cm="1">
        <f t="array" aca="1" ref="V599" ca="1">IF(AND(G599="",M599=""),"",HYPERLINK("#"&amp;RIGHT(CELL("dateiname"),LEN(CELL("dateiname"))-FIND("]",CELL("dateiname")))&amp;"!"&amp;CELL("adresse",OFFSET($G$6,MATCH(IF(G599="",M599,G599),$E$6:$E$2000,0)-1,3)),"SUBSTRUCT"))</f>
        <v/>
      </c>
      <c r="X599" s="104"/>
      <c r="Z599" s="117"/>
      <c r="AA599" s="118"/>
      <c r="AB599" s="119"/>
      <c r="AC599" s="120"/>
      <c r="AE599" s="109"/>
      <c r="AF599" s="110"/>
      <c r="AG599" s="111"/>
      <c r="AH599" s="112"/>
      <c r="AJ599" s="101"/>
      <c r="AL599" s="68" t="str" cm="1">
        <f t="array" aca="1" ref="AL599" ca="1">IF(N599="-","",HYPERLINK("#'DM01-AV-CH'!"&amp;RIGHT(CELL("adresse",OFFSET('DM01-AV-CH'!$G$6,N599-1,0)),LEN(CELL("adresse",OFFSET('DM01-AV-CH'!$G$6,N599-1,0)))-FIND("!",CELL("adresse",OFFSET('DM01-AV-CH'!$G$6,N599-1,0)))),"Modell"))</f>
        <v/>
      </c>
      <c r="AM599" s="96" t="str" cm="1">
        <f t="array" ref="AM599">IF($N599="-","",IF(INDEX('DM01-AV-CH'!$G$6:$G$2006,$N599)="","",INDEX('DM01-AV-CH'!$G$6:$G$2006,$N599)))</f>
        <v/>
      </c>
      <c r="AN599" s="97" t="str" cm="1">
        <f t="array" ref="AN599">IF($N599="-","",IF(INDEX('DM01-AV-CH'!$H$6:$H$2006,$N599)="","",INDEX('DM01-AV-CH'!$H$6:$H$2006,$N599)))</f>
        <v/>
      </c>
      <c r="AO599" s="98" t="str" cm="1">
        <f t="array" ref="AO599">IF($N599="-","",IF(INDEX('DM01-AV-CH'!$I$6:$I$2006,$N599)="","",INDEX('DM01-AV-CH'!$I$6:$I$2006,$N599)))</f>
        <v/>
      </c>
    </row>
    <row r="600" spans="1:41" x14ac:dyDescent="0.25">
      <c r="A600" s="201">
        <v>595</v>
      </c>
      <c r="B600" s="148" t="str" cm="1">
        <f t="array" ref="B600">IF(A600="","",INDEX(Korrelation!$E$4:$E$2004,A600))</f>
        <v>349.338</v>
      </c>
      <c r="C600" s="148">
        <f t="shared" si="90"/>
        <v>4</v>
      </c>
      <c r="D600" s="148">
        <f t="shared" si="91"/>
        <v>0</v>
      </c>
      <c r="E600" s="148">
        <f t="shared" si="92"/>
        <v>349</v>
      </c>
      <c r="F600" s="148">
        <f t="shared" si="93"/>
        <v>338</v>
      </c>
      <c r="G600" s="148" t="str">
        <f t="shared" si="94"/>
        <v/>
      </c>
      <c r="H600" s="148" t="str" cm="1">
        <f t="array" ref="H600">IF(A600="","",INDEX(Korrelation!$F$4:$F$2004,A600))</f>
        <v>-</v>
      </c>
      <c r="I600" s="148">
        <f t="shared" si="95"/>
        <v>0</v>
      </c>
      <c r="J600" s="148">
        <f t="shared" si="96"/>
        <v>0</v>
      </c>
      <c r="K600" s="148" t="str">
        <f t="shared" si="97"/>
        <v/>
      </c>
      <c r="L600" s="148" t="str">
        <f t="shared" si="98"/>
        <v/>
      </c>
      <c r="M600" s="148" t="str">
        <f t="shared" si="99"/>
        <v/>
      </c>
      <c r="N600" s="148" t="str" cm="1">
        <f t="array" ref="N600">IF(A600="","",INDEX(Korrelation!$G$4:$G$2004,A600))</f>
        <v>-</v>
      </c>
      <c r="O600" s="148"/>
      <c r="P600" s="68" t="str" cm="1">
        <f t="array" aca="1" ref="P600" ca="1">IF(E600="",IF(K600="","",HYPERLINK("#DMAV_Dienste!"&amp;RIGHT(CELL("adresse",OFFSET(DMAV_Dienste!$E$6,K600-1,0)),LEN(CELL("adresse",OFFSET(DMAV_Dienste!$E$6,K600-1,0)))-FIND("!",CELL("adresse",OFFSET(DMAV_Dienste!$E$6,K600-1,0)))),"Dienst")),HYPERLINK("#DMAV_Modell!"&amp;RIGHT(CELL("adresse",OFFSET(DMAV_Modell!$G$6,E600-1,0)),LEN(CELL("adresse",OFFSET(DMAV_Modell!$G$6,E600-1,0)))-FIND("!",CELL("adresse",OFFSET(DMAV_Modell!$G$6,E600-1,0)))),"Modell"))</f>
        <v>Modell</v>
      </c>
      <c r="Q600" s="85" t="str" cm="1">
        <f t="array" ref="Q600">IF(E600="",IF(K600="","",IF(INDEX(DMAV_Dienste!$H$6:$H$2006,K600)="","",INDEX(DMAV_Dienste!$H$6:$H$2006,K600))),IF(INDEX(DMAV_Modell!$J$6:$J$2006,E600)="","",INDEX(DMAV_Modell!$J$6:$J$2006,E600)))</f>
        <v>CLASS</v>
      </c>
      <c r="R600" s="86" t="str" cm="1">
        <f t="array" ref="R600">IF(E600="",IF(K600="","",IF(INDEX(DMAV_Dienste!$G$6:$G$2006,K600)="","",INDEX(DMAV_Dienste!$G$6:$G$2006,K600))),IF(INDEX(DMAV_Modell!$I$6:$I$2006,E600)="","",INDEX(DMAV_Modell!$I$6:$I$2006,E600)))</f>
        <v>Dienstbarkeitsgrenzen</v>
      </c>
      <c r="S600" s="86" t="str" cm="1">
        <f t="array" ref="S600">IF(E600="",IF(K600="","",IF(INDEX(DMAV_Dienste!$I$6:$I$2006,K600)="","",INDEX(DMAV_Dienste!$I$6:$I$2006,K600))),IF(INDEX(DMAV_Modell!$K$6:$K$2006,E600)="","",INDEX(DMAV_Modell!$K$6:$K$2006,E600)))</f>
        <v>Dienstbarkeitsgrenze</v>
      </c>
      <c r="T600" s="86" t="str" cm="1">
        <f t="array" ref="T600">IF(E600="",IF(K600="","",IF(INDEX(DMAV_Dienste!$L$6:$L$2006,K600)="","",INDEX(DMAV_Dienste!$L$6:$L$2006,K600))),IF(INDEX(DMAV_Modell!$N$6:$N$2006,E600)="","",INDEX(DMAV_Modell!$N$6:$N$2006,E600)))</f>
        <v>Punktelement</v>
      </c>
      <c r="U600" s="87" t="str" cm="1">
        <f t="array" aca="1" ref="U600" ca="1">IF(AND(F600="",L600=""),"",HYPERLINK("#"&amp;RIGHT(CELL("dateiname"),LEN(CELL("dateiname"))-FIND("]",CELL("dateiname")))&amp;"!"&amp;CELL("adresse",OFFSET($F$6,MATCH(IF(F600="",L600,F600),$E$6:$E$2000,0)-1,4)),"STRUCT"))</f>
        <v>STRUCT</v>
      </c>
      <c r="V600" s="88" t="str" cm="1">
        <f t="array" aca="1" ref="V600" ca="1">IF(AND(G600="",M600=""),"",HYPERLINK("#"&amp;RIGHT(CELL("dateiname"),LEN(CELL("dateiname"))-FIND("]",CELL("dateiname")))&amp;"!"&amp;CELL("adresse",OFFSET($G$6,MATCH(IF(G600="",M600,G600),$E$6:$E$2000,0)-1,3)),"SUBSTRUCT"))</f>
        <v/>
      </c>
      <c r="X600" s="104"/>
      <c r="Z600" s="117"/>
      <c r="AA600" s="118"/>
      <c r="AB600" s="119"/>
      <c r="AC600" s="120"/>
      <c r="AE600" s="109"/>
      <c r="AF600" s="110"/>
      <c r="AG600" s="111"/>
      <c r="AH600" s="112"/>
      <c r="AJ600" s="101"/>
      <c r="AL600" s="68" t="str" cm="1">
        <f t="array" aca="1" ref="AL600" ca="1">IF(N600="-","",HYPERLINK("#'DM01-AV-CH'!"&amp;RIGHT(CELL("adresse",OFFSET('DM01-AV-CH'!$G$6,N600-1,0)),LEN(CELL("adresse",OFFSET('DM01-AV-CH'!$G$6,N600-1,0)))-FIND("!",CELL("adresse",OFFSET('DM01-AV-CH'!$G$6,N600-1,0)))),"Modell"))</f>
        <v/>
      </c>
      <c r="AM600" s="96" t="str" cm="1">
        <f t="array" ref="AM600">IF($N600="-","",IF(INDEX('DM01-AV-CH'!$G$6:$G$2006,$N600)="","",INDEX('DM01-AV-CH'!$G$6:$G$2006,$N600)))</f>
        <v/>
      </c>
      <c r="AN600" s="97" t="str" cm="1">
        <f t="array" ref="AN600">IF($N600="-","",IF(INDEX('DM01-AV-CH'!$H$6:$H$2006,$N600)="","",INDEX('DM01-AV-CH'!$H$6:$H$2006,$N600)))</f>
        <v/>
      </c>
      <c r="AO600" s="98" t="str" cm="1">
        <f t="array" ref="AO600">IF($N600="-","",IF(INDEX('DM01-AV-CH'!$I$6:$I$2006,$N600)="","",INDEX('DM01-AV-CH'!$I$6:$I$2006,$N600)))</f>
        <v/>
      </c>
    </row>
    <row r="601" spans="1:41" x14ac:dyDescent="0.25">
      <c r="A601" s="201">
        <v>596</v>
      </c>
      <c r="B601" s="148" t="str" cm="1">
        <f t="array" ref="B601">IF(A601="","",INDEX(Korrelation!$E$4:$E$2004,A601))</f>
        <v>350.26</v>
      </c>
      <c r="C601" s="148">
        <f t="shared" si="90"/>
        <v>4</v>
      </c>
      <c r="D601" s="148">
        <f t="shared" si="91"/>
        <v>0</v>
      </c>
      <c r="E601" s="148">
        <f t="shared" si="92"/>
        <v>350</v>
      </c>
      <c r="F601" s="148">
        <f t="shared" si="93"/>
        <v>26</v>
      </c>
      <c r="G601" s="148" t="str">
        <f t="shared" si="94"/>
        <v/>
      </c>
      <c r="H601" s="148" t="str" cm="1">
        <f t="array" ref="H601">IF(A601="","",INDEX(Korrelation!$F$4:$F$2004,A601))</f>
        <v>-</v>
      </c>
      <c r="I601" s="148">
        <f t="shared" si="95"/>
        <v>0</v>
      </c>
      <c r="J601" s="148">
        <f t="shared" si="96"/>
        <v>0</v>
      </c>
      <c r="K601" s="148" t="str">
        <f t="shared" si="97"/>
        <v/>
      </c>
      <c r="L601" s="148" t="str">
        <f t="shared" si="98"/>
        <v/>
      </c>
      <c r="M601" s="148" t="str">
        <f t="shared" si="99"/>
        <v/>
      </c>
      <c r="N601" s="148" t="str" cm="1">
        <f t="array" ref="N601">IF(A601="","",INDEX(Korrelation!$G$4:$G$2004,A601))</f>
        <v>-</v>
      </c>
      <c r="O601" s="148"/>
      <c r="P601" s="68" t="str" cm="1">
        <f t="array" aca="1" ref="P601" ca="1">IF(E601="",IF(K601="","",HYPERLINK("#DMAV_Dienste!"&amp;RIGHT(CELL("adresse",OFFSET(DMAV_Dienste!$E$6,K601-1,0)),LEN(CELL("adresse",OFFSET(DMAV_Dienste!$E$6,K601-1,0)))-FIND("!",CELL("adresse",OFFSET(DMAV_Dienste!$E$6,K601-1,0)))),"Dienst")),HYPERLINK("#DMAV_Modell!"&amp;RIGHT(CELL("adresse",OFFSET(DMAV_Modell!$G$6,E601-1,0)),LEN(CELL("adresse",OFFSET(DMAV_Modell!$G$6,E601-1,0)))-FIND("!",CELL("adresse",OFFSET(DMAV_Modell!$G$6,E601-1,0)))),"Modell"))</f>
        <v>Modell</v>
      </c>
      <c r="Q601" s="85" t="str" cm="1">
        <f t="array" ref="Q601">IF(E601="",IF(K601="","",IF(INDEX(DMAV_Dienste!$H$6:$H$2006,K601)="","",INDEX(DMAV_Dienste!$H$6:$H$2006,K601))),IF(INDEX(DMAV_Modell!$J$6:$J$2006,E601)="","",INDEX(DMAV_Modell!$J$6:$J$2006,E601)))</f>
        <v>CLASS</v>
      </c>
      <c r="R601" s="86" t="str" cm="1">
        <f t="array" ref="R601">IF(E601="",IF(K601="","",IF(INDEX(DMAV_Dienste!$G$6:$G$2006,K601)="","",INDEX(DMAV_Dienste!$G$6:$G$2006,K601))),IF(INDEX(DMAV_Modell!$I$6:$I$2006,E601)="","",INDEX(DMAV_Modell!$I$6:$I$2006,E601)))</f>
        <v>Dienstbarkeitsgrenzen</v>
      </c>
      <c r="S601" s="86" t="str" cm="1">
        <f t="array" ref="S601">IF(E601="",IF(K601="","",IF(INDEX(DMAV_Dienste!$I$6:$I$2006,K601)="","",INDEX(DMAV_Dienste!$I$6:$I$2006,K601))),IF(INDEX(DMAV_Modell!$K$6:$K$2006,E601)="","",INDEX(DMAV_Modell!$K$6:$K$2006,E601)))</f>
        <v>Dienstbarkeitsgrenze</v>
      </c>
      <c r="T601" s="86" t="str" cm="1">
        <f t="array" ref="T601">IF(E601="",IF(K601="","",IF(INDEX(DMAV_Dienste!$L$6:$L$2006,K601)="","",INDEX(DMAV_Dienste!$L$6:$L$2006,K601))),IF(INDEX(DMAV_Modell!$N$6:$N$2006,E601)="","",INDEX(DMAV_Modell!$N$6:$N$2006,E601)))</f>
        <v>Textposition</v>
      </c>
      <c r="U601" s="87" t="str" cm="1">
        <f t="array" aca="1" ref="U601" ca="1">IF(AND(F601="",L601=""),"",HYPERLINK("#"&amp;RIGHT(CELL("dateiname"),LEN(CELL("dateiname"))-FIND("]",CELL("dateiname")))&amp;"!"&amp;CELL("adresse",OFFSET($F$6,MATCH(IF(F601="",L601,F601),$E$6:$E$2000,0)-1,4)),"STRUCT"))</f>
        <v>STRUCT</v>
      </c>
      <c r="V601" s="88" t="str" cm="1">
        <f t="array" aca="1" ref="V601" ca="1">IF(AND(G601="",M601=""),"",HYPERLINK("#"&amp;RIGHT(CELL("dateiname"),LEN(CELL("dateiname"))-FIND("]",CELL("dateiname")))&amp;"!"&amp;CELL("adresse",OFFSET($G$6,MATCH(IF(G601="",M601,G601),$E$6:$E$2000,0)-1,3)),"SUBSTRUCT"))</f>
        <v/>
      </c>
      <c r="X601" s="104"/>
      <c r="Z601" s="117"/>
      <c r="AA601" s="118"/>
      <c r="AB601" s="119"/>
      <c r="AC601" s="120"/>
      <c r="AE601" s="109"/>
      <c r="AF601" s="110"/>
      <c r="AG601" s="111"/>
      <c r="AH601" s="112"/>
      <c r="AJ601" s="101"/>
      <c r="AL601" s="68" t="str" cm="1">
        <f t="array" aca="1" ref="AL601" ca="1">IF(N601="-","",HYPERLINK("#'DM01-AV-CH'!"&amp;RIGHT(CELL("adresse",OFFSET('DM01-AV-CH'!$G$6,N601-1,0)),LEN(CELL("adresse",OFFSET('DM01-AV-CH'!$G$6,N601-1,0)))-FIND("!",CELL("adresse",OFFSET('DM01-AV-CH'!$G$6,N601-1,0)))),"Modell"))</f>
        <v/>
      </c>
      <c r="AM601" s="96" t="str" cm="1">
        <f t="array" ref="AM601">IF($N601="-","",IF(INDEX('DM01-AV-CH'!$G$6:$G$2006,$N601)="","",INDEX('DM01-AV-CH'!$G$6:$G$2006,$N601)))</f>
        <v/>
      </c>
      <c r="AN601" s="97" t="str" cm="1">
        <f t="array" ref="AN601">IF($N601="-","",IF(INDEX('DM01-AV-CH'!$H$6:$H$2006,$N601)="","",INDEX('DM01-AV-CH'!$H$6:$H$2006,$N601)))</f>
        <v/>
      </c>
      <c r="AO601" s="98" t="str" cm="1">
        <f t="array" ref="AO601">IF($N601="-","",IF(INDEX('DM01-AV-CH'!$I$6:$I$2006,$N601)="","",INDEX('DM01-AV-CH'!$I$6:$I$2006,$N601)))</f>
        <v/>
      </c>
    </row>
    <row r="602" spans="1:41" x14ac:dyDescent="0.25">
      <c r="A602" s="201">
        <v>597</v>
      </c>
      <c r="B602" s="148" t="str" cm="1">
        <f t="array" ref="B602">IF(A602="","",INDEX(Korrelation!$E$4:$E$2004,A602))</f>
        <v>351</v>
      </c>
      <c r="C602" s="148">
        <f t="shared" si="90"/>
        <v>0</v>
      </c>
      <c r="D602" s="148">
        <f t="shared" si="91"/>
        <v>0</v>
      </c>
      <c r="E602" s="148">
        <f t="shared" si="92"/>
        <v>351</v>
      </c>
      <c r="F602" s="148" t="str">
        <f t="shared" si="93"/>
        <v/>
      </c>
      <c r="G602" s="148" t="str">
        <f t="shared" si="94"/>
        <v/>
      </c>
      <c r="H602" s="148" t="str" cm="1">
        <f t="array" ref="H602">IF(A602="","",INDEX(Korrelation!$F$4:$F$2004,A602))</f>
        <v>-</v>
      </c>
      <c r="I602" s="148">
        <f t="shared" si="95"/>
        <v>0</v>
      </c>
      <c r="J602" s="148">
        <f t="shared" si="96"/>
        <v>0</v>
      </c>
      <c r="K602" s="148" t="str">
        <f t="shared" si="97"/>
        <v/>
      </c>
      <c r="L602" s="148" t="str">
        <f t="shared" si="98"/>
        <v/>
      </c>
      <c r="M602" s="148" t="str">
        <f t="shared" si="99"/>
        <v/>
      </c>
      <c r="N602" s="148" t="str" cm="1">
        <f t="array" ref="N602">IF(A602="","",INDEX(Korrelation!$G$4:$G$2004,A602))</f>
        <v>-</v>
      </c>
      <c r="O602" s="148"/>
      <c r="P602" s="68" t="str" cm="1">
        <f t="array" aca="1" ref="P602" ca="1">IF(E602="",IF(K602="","",HYPERLINK("#DMAV_Dienste!"&amp;RIGHT(CELL("adresse",OFFSET(DMAV_Dienste!$E$6,K602-1,0)),LEN(CELL("adresse",OFFSET(DMAV_Dienste!$E$6,K602-1,0)))-FIND("!",CELL("adresse",OFFSET(DMAV_Dienste!$E$6,K602-1,0)))),"Dienst")),HYPERLINK("#DMAV_Modell!"&amp;RIGHT(CELL("adresse",OFFSET(DMAV_Modell!$G$6,E602-1,0)),LEN(CELL("adresse",OFFSET(DMAV_Modell!$G$6,E602-1,0)))-FIND("!",CELL("adresse",OFFSET(DMAV_Modell!$G$6,E602-1,0)))),"Modell"))</f>
        <v>Modell</v>
      </c>
      <c r="Q602" s="85" t="str" cm="1">
        <f t="array" ref="Q602">IF(E602="",IF(K602="","",IF(INDEX(DMAV_Dienste!$H$6:$H$2006,K602)="","",INDEX(DMAV_Dienste!$H$6:$H$2006,K602))),IF(INDEX(DMAV_Modell!$J$6:$J$2006,E602)="","",INDEX(DMAV_Modell!$J$6:$J$2006,E602)))</f>
        <v>CLASS.CONSTRAINT</v>
      </c>
      <c r="R602" s="86" t="str" cm="1">
        <f t="array" ref="R602">IF(E602="",IF(K602="","",IF(INDEX(DMAV_Dienste!$G$6:$G$2006,K602)="","",INDEX(DMAV_Dienste!$G$6:$G$2006,K602))),IF(INDEX(DMAV_Modell!$I$6:$I$2006,E602)="","",INDEX(DMAV_Modell!$I$6:$I$2006,E602)))</f>
        <v>Dienstbarkeitsgrenzen</v>
      </c>
      <c r="S602" s="86" t="str" cm="1">
        <f t="array" ref="S602">IF(E602="",IF(K602="","",IF(INDEX(DMAV_Dienste!$I$6:$I$2006,K602)="","",INDEX(DMAV_Dienste!$I$6:$I$2006,K602))),IF(INDEX(DMAV_Modell!$K$6:$K$2006,E602)="","",INDEX(DMAV_Modell!$K$6:$K$2006,E602)))</f>
        <v>Dienstbarkeitsgrenze</v>
      </c>
      <c r="T602" s="86" t="str" cm="1">
        <f t="array" ref="T602">IF(E602="",IF(K602="","",IF(INDEX(DMAV_Dienste!$L$6:$L$2006,K602)="","",INDEX(DMAV_Dienste!$L$6:$L$2006,K602))),IF(INDEX(DMAV_Modell!$N$6:$N$2006,E602)="","",INDEX(DMAV_Modell!$N$6:$N$2006,E602)))</f>
        <v>INTERLIS.elementCount(@PH1@)&gt;0 OR INTERLIS.elementCount(@PH2@)&gt;0 OR INTERLIS.elementCount(@PH3@)&gt;0</v>
      </c>
      <c r="U602" s="87" t="str" cm="1">
        <f t="array" aca="1" ref="U602" ca="1">IF(AND(F602="",L602=""),"",HYPERLINK("#"&amp;RIGHT(CELL("dateiname"),LEN(CELL("dateiname"))-FIND("]",CELL("dateiname")))&amp;"!"&amp;CELL("adresse",OFFSET($F$6,MATCH(IF(F602="",L602,F602),$E$6:$E$2000,0)-1,4)),"STRUCT"))</f>
        <v/>
      </c>
      <c r="V602" s="88" t="str" cm="1">
        <f t="array" aca="1" ref="V602" ca="1">IF(AND(G602="",M602=""),"",HYPERLINK("#"&amp;RIGHT(CELL("dateiname"),LEN(CELL("dateiname"))-FIND("]",CELL("dateiname")))&amp;"!"&amp;CELL("adresse",OFFSET($G$6,MATCH(IF(G602="",M602,G602),$E$6:$E$2000,0)-1,3)),"SUBSTRUCT"))</f>
        <v/>
      </c>
      <c r="X602" s="104"/>
      <c r="Z602" s="117"/>
      <c r="AA602" s="118"/>
      <c r="AB602" s="119"/>
      <c r="AC602" s="120"/>
      <c r="AE602" s="109"/>
      <c r="AF602" s="110"/>
      <c r="AG602" s="111"/>
      <c r="AH602" s="112"/>
      <c r="AJ602" s="101"/>
      <c r="AL602" s="68" t="str" cm="1">
        <f t="array" aca="1" ref="AL602" ca="1">IF(N602="-","",HYPERLINK("#'DM01-AV-CH'!"&amp;RIGHT(CELL("adresse",OFFSET('DM01-AV-CH'!$G$6,N602-1,0)),LEN(CELL("adresse",OFFSET('DM01-AV-CH'!$G$6,N602-1,0)))-FIND("!",CELL("adresse",OFFSET('DM01-AV-CH'!$G$6,N602-1,0)))),"Modell"))</f>
        <v/>
      </c>
      <c r="AM602" s="96" t="str" cm="1">
        <f t="array" ref="AM602">IF($N602="-","",IF(INDEX('DM01-AV-CH'!$G$6:$G$2006,$N602)="","",INDEX('DM01-AV-CH'!$G$6:$G$2006,$N602)))</f>
        <v/>
      </c>
      <c r="AN602" s="97" t="str" cm="1">
        <f t="array" ref="AN602">IF($N602="-","",IF(INDEX('DM01-AV-CH'!$H$6:$H$2006,$N602)="","",INDEX('DM01-AV-CH'!$H$6:$H$2006,$N602)))</f>
        <v/>
      </c>
      <c r="AO602" s="98" t="str" cm="1">
        <f t="array" ref="AO602">IF($N602="-","",IF(INDEX('DM01-AV-CH'!$I$6:$I$2006,$N602)="","",INDEX('DM01-AV-CH'!$I$6:$I$2006,$N602)))</f>
        <v/>
      </c>
    </row>
    <row r="603" spans="1:41" x14ac:dyDescent="0.25">
      <c r="A603" s="201">
        <v>598</v>
      </c>
      <c r="B603" s="148" t="str" cm="1">
        <f t="array" ref="B603">IF(A603="","",INDEX(Korrelation!$E$4:$E$2004,A603))</f>
        <v>352</v>
      </c>
      <c r="C603" s="148">
        <f t="shared" si="90"/>
        <v>0</v>
      </c>
      <c r="D603" s="148">
        <f t="shared" si="91"/>
        <v>0</v>
      </c>
      <c r="E603" s="148">
        <f t="shared" si="92"/>
        <v>352</v>
      </c>
      <c r="F603" s="148" t="str">
        <f t="shared" si="93"/>
        <v/>
      </c>
      <c r="G603" s="148" t="str">
        <f t="shared" si="94"/>
        <v/>
      </c>
      <c r="H603" s="148" t="str" cm="1">
        <f t="array" ref="H603">IF(A603="","",INDEX(Korrelation!$F$4:$F$2004,A603))</f>
        <v>-</v>
      </c>
      <c r="I603" s="148">
        <f t="shared" si="95"/>
        <v>0</v>
      </c>
      <c r="J603" s="148">
        <f t="shared" si="96"/>
        <v>0</v>
      </c>
      <c r="K603" s="148" t="str">
        <f t="shared" si="97"/>
        <v/>
      </c>
      <c r="L603" s="148" t="str">
        <f t="shared" si="98"/>
        <v/>
      </c>
      <c r="M603" s="148" t="str">
        <f t="shared" si="99"/>
        <v/>
      </c>
      <c r="N603" s="148" t="str" cm="1">
        <f t="array" ref="N603">IF(A603="","",INDEX(Korrelation!$G$4:$G$2004,A603))</f>
        <v>-</v>
      </c>
      <c r="O603" s="148"/>
      <c r="P603" s="68" t="str" cm="1">
        <f t="array" aca="1" ref="P603" ca="1">IF(E603="",IF(K603="","",HYPERLINK("#DMAV_Dienste!"&amp;RIGHT(CELL("adresse",OFFSET(DMAV_Dienste!$E$6,K603-1,0)),LEN(CELL("adresse",OFFSET(DMAV_Dienste!$E$6,K603-1,0)))-FIND("!",CELL("adresse",OFFSET(DMAV_Dienste!$E$6,K603-1,0)))),"Dienst")),HYPERLINK("#DMAV_Modell!"&amp;RIGHT(CELL("adresse",OFFSET(DMAV_Modell!$G$6,E603-1,0)),LEN(CELL("adresse",OFFSET(DMAV_Modell!$G$6,E603-1,0)))-FIND("!",CELL("adresse",OFFSET(DMAV_Modell!$G$6,E603-1,0)))),"Modell"))</f>
        <v>Modell</v>
      </c>
      <c r="Q603" s="85" t="str" cm="1">
        <f t="array" ref="Q603">IF(E603="",IF(K603="","",IF(INDEX(DMAV_Dienste!$H$6:$H$2006,K603)="","",INDEX(DMAV_Dienste!$H$6:$H$2006,K603))),IF(INDEX(DMAV_Modell!$J$6:$J$2006,E603)="","",INDEX(DMAV_Modell!$J$6:$J$2006,E603)))</f>
        <v>ASSOCIATION</v>
      </c>
      <c r="R603" s="86" t="str" cm="1">
        <f t="array" ref="R603">IF(E603="",IF(K603="","",IF(INDEX(DMAV_Dienste!$G$6:$G$2006,K603)="","",INDEX(DMAV_Dienste!$G$6:$G$2006,K603))),IF(INDEX(DMAV_Modell!$I$6:$I$2006,E603)="","",INDEX(DMAV_Modell!$I$6:$I$2006,E603)))</f>
        <v>Dienstbarkeitsgrenzen</v>
      </c>
      <c r="S603" s="86" t="str" cm="1">
        <f t="array" ref="S603">IF(E603="",IF(K603="","",IF(INDEX(DMAV_Dienste!$I$6:$I$2006,K603)="","",INDEX(DMAV_Dienste!$I$6:$I$2006,K603))),IF(INDEX(DMAV_Modell!$K$6:$K$2006,E603)="","",INDEX(DMAV_Modell!$K$6:$K$2006,E603)))</f>
        <v>Entstehung_Dienstbarkeitsgrenze</v>
      </c>
      <c r="T603" s="86" t="str" cm="1">
        <f t="array" ref="T603">IF(E603="",IF(K603="","",IF(INDEX(DMAV_Dienste!$L$6:$L$2006,K603)="","",INDEX(DMAV_Dienste!$L$6:$L$2006,K603))),IF(INDEX(DMAV_Modell!$N$6:$N$2006,E603)="","",INDEX(DMAV_Modell!$N$6:$N$2006,E603)))</f>
        <v>Entstehung</v>
      </c>
      <c r="U603" s="87" t="str" cm="1">
        <f t="array" aca="1" ref="U603" ca="1">IF(AND(F603="",L603=""),"",HYPERLINK("#"&amp;RIGHT(CELL("dateiname"),LEN(CELL("dateiname"))-FIND("]",CELL("dateiname")))&amp;"!"&amp;CELL("adresse",OFFSET($F$6,MATCH(IF(F603="",L603,F603),$E$6:$E$2000,0)-1,4)),"STRUCT"))</f>
        <v/>
      </c>
      <c r="V603" s="88" t="str" cm="1">
        <f t="array" aca="1" ref="V603" ca="1">IF(AND(G603="",M603=""),"",HYPERLINK("#"&amp;RIGHT(CELL("dateiname"),LEN(CELL("dateiname"))-FIND("]",CELL("dateiname")))&amp;"!"&amp;CELL("adresse",OFFSET($G$6,MATCH(IF(G603="",M603,G603),$E$6:$E$2000,0)-1,3)),"SUBSTRUCT"))</f>
        <v/>
      </c>
      <c r="X603" s="104"/>
      <c r="Z603" s="117"/>
      <c r="AA603" s="118"/>
      <c r="AB603" s="119"/>
      <c r="AC603" s="120"/>
      <c r="AE603" s="109"/>
      <c r="AF603" s="110"/>
      <c r="AG603" s="111"/>
      <c r="AH603" s="112"/>
      <c r="AJ603" s="101"/>
      <c r="AL603" s="68" t="str" cm="1">
        <f t="array" aca="1" ref="AL603" ca="1">IF(N603="-","",HYPERLINK("#'DM01-AV-CH'!"&amp;RIGHT(CELL("adresse",OFFSET('DM01-AV-CH'!$G$6,N603-1,0)),LEN(CELL("adresse",OFFSET('DM01-AV-CH'!$G$6,N603-1,0)))-FIND("!",CELL("adresse",OFFSET('DM01-AV-CH'!$G$6,N603-1,0)))),"Modell"))</f>
        <v/>
      </c>
      <c r="AM603" s="96" t="str" cm="1">
        <f t="array" ref="AM603">IF($N603="-","",IF(INDEX('DM01-AV-CH'!$G$6:$G$2006,$N603)="","",INDEX('DM01-AV-CH'!$G$6:$G$2006,$N603)))</f>
        <v/>
      </c>
      <c r="AN603" s="97" t="str" cm="1">
        <f t="array" ref="AN603">IF($N603="-","",IF(INDEX('DM01-AV-CH'!$H$6:$H$2006,$N603)="","",INDEX('DM01-AV-CH'!$H$6:$H$2006,$N603)))</f>
        <v/>
      </c>
      <c r="AO603" s="98" t="str" cm="1">
        <f t="array" ref="AO603">IF($N603="-","",IF(INDEX('DM01-AV-CH'!$I$6:$I$2006,$N603)="","",INDEX('DM01-AV-CH'!$I$6:$I$2006,$N603)))</f>
        <v/>
      </c>
    </row>
    <row r="604" spans="1:41" x14ac:dyDescent="0.25">
      <c r="A604" s="201">
        <v>599</v>
      </c>
      <c r="B604" s="148" t="str" cm="1">
        <f t="array" ref="B604">IF(A604="","",INDEX(Korrelation!$E$4:$E$2004,A604))</f>
        <v>353</v>
      </c>
      <c r="C604" s="148">
        <f t="shared" si="90"/>
        <v>0</v>
      </c>
      <c r="D604" s="148">
        <f t="shared" si="91"/>
        <v>0</v>
      </c>
      <c r="E604" s="148">
        <f t="shared" si="92"/>
        <v>353</v>
      </c>
      <c r="F604" s="148" t="str">
        <f t="shared" si="93"/>
        <v/>
      </c>
      <c r="G604" s="148" t="str">
        <f t="shared" si="94"/>
        <v/>
      </c>
      <c r="H604" s="148" t="str" cm="1">
        <f t="array" ref="H604">IF(A604="","",INDEX(Korrelation!$F$4:$F$2004,A604))</f>
        <v>-</v>
      </c>
      <c r="I604" s="148">
        <f t="shared" si="95"/>
        <v>0</v>
      </c>
      <c r="J604" s="148">
        <f t="shared" si="96"/>
        <v>0</v>
      </c>
      <c r="K604" s="148" t="str">
        <f t="shared" si="97"/>
        <v/>
      </c>
      <c r="L604" s="148" t="str">
        <f t="shared" si="98"/>
        <v/>
      </c>
      <c r="M604" s="148" t="str">
        <f t="shared" si="99"/>
        <v/>
      </c>
      <c r="N604" s="148" t="str" cm="1">
        <f t="array" ref="N604">IF(A604="","",INDEX(Korrelation!$G$4:$G$2004,A604))</f>
        <v>-</v>
      </c>
      <c r="O604" s="148"/>
      <c r="P604" s="68" t="str" cm="1">
        <f t="array" aca="1" ref="P604" ca="1">IF(E604="",IF(K604="","",HYPERLINK("#DMAV_Dienste!"&amp;RIGHT(CELL("adresse",OFFSET(DMAV_Dienste!$E$6,K604-1,0)),LEN(CELL("adresse",OFFSET(DMAV_Dienste!$E$6,K604-1,0)))-FIND("!",CELL("adresse",OFFSET(DMAV_Dienste!$E$6,K604-1,0)))),"Dienst")),HYPERLINK("#DMAV_Modell!"&amp;RIGHT(CELL("adresse",OFFSET(DMAV_Modell!$G$6,E604-1,0)),LEN(CELL("adresse",OFFSET(DMAV_Modell!$G$6,E604-1,0)))-FIND("!",CELL("adresse",OFFSET(DMAV_Modell!$G$6,E604-1,0)))),"Modell"))</f>
        <v>Modell</v>
      </c>
      <c r="Q604" s="85" t="str" cm="1">
        <f t="array" ref="Q604">IF(E604="",IF(K604="","",IF(INDEX(DMAV_Dienste!$H$6:$H$2006,K604)="","",INDEX(DMAV_Dienste!$H$6:$H$2006,K604))),IF(INDEX(DMAV_Modell!$J$6:$J$2006,E604)="","",INDEX(DMAV_Modell!$J$6:$J$2006,E604)))</f>
        <v>ASSOCIATION</v>
      </c>
      <c r="R604" s="86" t="str" cm="1">
        <f t="array" ref="R604">IF(E604="",IF(K604="","",IF(INDEX(DMAV_Dienste!$G$6:$G$2006,K604)="","",INDEX(DMAV_Dienste!$G$6:$G$2006,K604))),IF(INDEX(DMAV_Modell!$I$6:$I$2006,E604)="","",INDEX(DMAV_Modell!$I$6:$I$2006,E604)))</f>
        <v>Dienstbarkeitsgrenzen</v>
      </c>
      <c r="S604" s="86" t="str" cm="1">
        <f t="array" ref="S604">IF(E604="",IF(K604="","",IF(INDEX(DMAV_Dienste!$I$6:$I$2006,K604)="","",INDEX(DMAV_Dienste!$I$6:$I$2006,K604))),IF(INDEX(DMAV_Modell!$K$6:$K$2006,E604)="","",INDEX(DMAV_Modell!$K$6:$K$2006,E604)))</f>
        <v>Entstehung_Dienstbarkeitsgrenze</v>
      </c>
      <c r="T604" s="86" t="str" cm="1">
        <f t="array" ref="T604">IF(E604="",IF(K604="","",IF(INDEX(DMAV_Dienste!$L$6:$L$2006,K604)="","",INDEX(DMAV_Dienste!$L$6:$L$2006,K604))),IF(INDEX(DMAV_Modell!$N$6:$N$2006,E604)="","",INDEX(DMAV_Modell!$N$6:$N$2006,E604)))</f>
        <v>entstehende_Dienstbarkeitsgrenze</v>
      </c>
      <c r="U604" s="87" t="str" cm="1">
        <f t="array" aca="1" ref="U604" ca="1">IF(AND(F604="",L604=""),"",HYPERLINK("#"&amp;RIGHT(CELL("dateiname"),LEN(CELL("dateiname"))-FIND("]",CELL("dateiname")))&amp;"!"&amp;CELL("adresse",OFFSET($F$6,MATCH(IF(F604="",L604,F604),$E$6:$E$2000,0)-1,4)),"STRUCT"))</f>
        <v/>
      </c>
      <c r="V604" s="88" t="str" cm="1">
        <f t="array" aca="1" ref="V604" ca="1">IF(AND(G604="",M604=""),"",HYPERLINK("#"&amp;RIGHT(CELL("dateiname"),LEN(CELL("dateiname"))-FIND("]",CELL("dateiname")))&amp;"!"&amp;CELL("adresse",OFFSET($G$6,MATCH(IF(G604="",M604,G604),$E$6:$E$2000,0)-1,3)),"SUBSTRUCT"))</f>
        <v/>
      </c>
      <c r="X604" s="104"/>
      <c r="Z604" s="117"/>
      <c r="AA604" s="118"/>
      <c r="AB604" s="119"/>
      <c r="AC604" s="120"/>
      <c r="AE604" s="109"/>
      <c r="AF604" s="110"/>
      <c r="AG604" s="111"/>
      <c r="AH604" s="112"/>
      <c r="AJ604" s="101"/>
      <c r="AL604" s="68" t="str" cm="1">
        <f t="array" aca="1" ref="AL604" ca="1">IF(N604="-","",HYPERLINK("#'DM01-AV-CH'!"&amp;RIGHT(CELL("adresse",OFFSET('DM01-AV-CH'!$G$6,N604-1,0)),LEN(CELL("adresse",OFFSET('DM01-AV-CH'!$G$6,N604-1,0)))-FIND("!",CELL("adresse",OFFSET('DM01-AV-CH'!$G$6,N604-1,0)))),"Modell"))</f>
        <v/>
      </c>
      <c r="AM604" s="96" t="str" cm="1">
        <f t="array" ref="AM604">IF($N604="-","",IF(INDEX('DM01-AV-CH'!$G$6:$G$2006,$N604)="","",INDEX('DM01-AV-CH'!$G$6:$G$2006,$N604)))</f>
        <v/>
      </c>
      <c r="AN604" s="97" t="str" cm="1">
        <f t="array" ref="AN604">IF($N604="-","",IF(INDEX('DM01-AV-CH'!$H$6:$H$2006,$N604)="","",INDEX('DM01-AV-CH'!$H$6:$H$2006,$N604)))</f>
        <v/>
      </c>
      <c r="AO604" s="98" t="str" cm="1">
        <f t="array" ref="AO604">IF($N604="-","",IF(INDEX('DM01-AV-CH'!$I$6:$I$2006,$N604)="","",INDEX('DM01-AV-CH'!$I$6:$I$2006,$N604)))</f>
        <v/>
      </c>
    </row>
    <row r="605" spans="1:41" x14ac:dyDescent="0.25">
      <c r="A605" s="201">
        <v>600</v>
      </c>
      <c r="B605" s="148" t="str" cm="1">
        <f t="array" ref="B605">IF(A605="","",INDEX(Korrelation!$E$4:$E$2004,A605))</f>
        <v>354</v>
      </c>
      <c r="C605" s="148">
        <f t="shared" si="90"/>
        <v>0</v>
      </c>
      <c r="D605" s="148">
        <f t="shared" si="91"/>
        <v>0</v>
      </c>
      <c r="E605" s="148">
        <f t="shared" si="92"/>
        <v>354</v>
      </c>
      <c r="F605" s="148" t="str">
        <f t="shared" si="93"/>
        <v/>
      </c>
      <c r="G605" s="148" t="str">
        <f t="shared" si="94"/>
        <v/>
      </c>
      <c r="H605" s="148" t="str" cm="1">
        <f t="array" ref="H605">IF(A605="","",INDEX(Korrelation!$F$4:$F$2004,A605))</f>
        <v>-</v>
      </c>
      <c r="I605" s="148">
        <f t="shared" si="95"/>
        <v>0</v>
      </c>
      <c r="J605" s="148">
        <f t="shared" si="96"/>
        <v>0</v>
      </c>
      <c r="K605" s="148" t="str">
        <f t="shared" si="97"/>
        <v/>
      </c>
      <c r="L605" s="148" t="str">
        <f t="shared" si="98"/>
        <v/>
      </c>
      <c r="M605" s="148" t="str">
        <f t="shared" si="99"/>
        <v/>
      </c>
      <c r="N605" s="148" t="str" cm="1">
        <f t="array" ref="N605">IF(A605="","",INDEX(Korrelation!$G$4:$G$2004,A605))</f>
        <v>-</v>
      </c>
      <c r="O605" s="148"/>
      <c r="P605" s="68" t="str" cm="1">
        <f t="array" aca="1" ref="P605" ca="1">IF(E605="",IF(K605="","",HYPERLINK("#DMAV_Dienste!"&amp;RIGHT(CELL("adresse",OFFSET(DMAV_Dienste!$E$6,K605-1,0)),LEN(CELL("adresse",OFFSET(DMAV_Dienste!$E$6,K605-1,0)))-FIND("!",CELL("adresse",OFFSET(DMAV_Dienste!$E$6,K605-1,0)))),"Dienst")),HYPERLINK("#DMAV_Modell!"&amp;RIGHT(CELL("adresse",OFFSET(DMAV_Modell!$G$6,E605-1,0)),LEN(CELL("adresse",OFFSET(DMAV_Modell!$G$6,E605-1,0)))-FIND("!",CELL("adresse",OFFSET(DMAV_Modell!$G$6,E605-1,0)))),"Modell"))</f>
        <v>Modell</v>
      </c>
      <c r="Q605" s="85" t="str" cm="1">
        <f t="array" ref="Q605">IF(E605="",IF(K605="","",IF(INDEX(DMAV_Dienste!$H$6:$H$2006,K605)="","",INDEX(DMAV_Dienste!$H$6:$H$2006,K605))),IF(INDEX(DMAV_Modell!$J$6:$J$2006,E605)="","",INDEX(DMAV_Modell!$J$6:$J$2006,E605)))</f>
        <v>ASSOCIATION</v>
      </c>
      <c r="R605" s="86" t="str" cm="1">
        <f t="array" ref="R605">IF(E605="",IF(K605="","",IF(INDEX(DMAV_Dienste!$G$6:$G$2006,K605)="","",INDEX(DMAV_Dienste!$G$6:$G$2006,K605))),IF(INDEX(DMAV_Modell!$I$6:$I$2006,E605)="","",INDEX(DMAV_Modell!$I$6:$I$2006,E605)))</f>
        <v>Dienstbarkeitsgrenzen</v>
      </c>
      <c r="S605" s="86" t="str" cm="1">
        <f t="array" ref="S605">IF(E605="",IF(K605="","",IF(INDEX(DMAV_Dienste!$I$6:$I$2006,K605)="","",INDEX(DMAV_Dienste!$I$6:$I$2006,K605))),IF(INDEX(DMAV_Modell!$K$6:$K$2006,E605)="","",INDEX(DMAV_Modell!$K$6:$K$2006,E605)))</f>
        <v>Untergang_Dienstbarkeitsgrenze</v>
      </c>
      <c r="T605" s="86" t="str" cm="1">
        <f t="array" ref="T605">IF(E605="",IF(K605="","",IF(INDEX(DMAV_Dienste!$L$6:$L$2006,K605)="","",INDEX(DMAV_Dienste!$L$6:$L$2006,K605))),IF(INDEX(DMAV_Modell!$N$6:$N$2006,E605)="","",INDEX(DMAV_Modell!$N$6:$N$2006,E605)))</f>
        <v>Untergang</v>
      </c>
      <c r="U605" s="87" t="str" cm="1">
        <f t="array" aca="1" ref="U605" ca="1">IF(AND(F605="",L605=""),"",HYPERLINK("#"&amp;RIGHT(CELL("dateiname"),LEN(CELL("dateiname"))-FIND("]",CELL("dateiname")))&amp;"!"&amp;CELL("adresse",OFFSET($F$6,MATCH(IF(F605="",L605,F605),$E$6:$E$2000,0)-1,4)),"STRUCT"))</f>
        <v/>
      </c>
      <c r="V605" s="88" t="str" cm="1">
        <f t="array" aca="1" ref="V605" ca="1">IF(AND(G605="",M605=""),"",HYPERLINK("#"&amp;RIGHT(CELL("dateiname"),LEN(CELL("dateiname"))-FIND("]",CELL("dateiname")))&amp;"!"&amp;CELL("adresse",OFFSET($G$6,MATCH(IF(G605="",M605,G605),$E$6:$E$2000,0)-1,3)),"SUBSTRUCT"))</f>
        <v/>
      </c>
      <c r="X605" s="104"/>
      <c r="Z605" s="117"/>
      <c r="AA605" s="118"/>
      <c r="AB605" s="119"/>
      <c r="AC605" s="120"/>
      <c r="AE605" s="109"/>
      <c r="AF605" s="110"/>
      <c r="AG605" s="111"/>
      <c r="AH605" s="112"/>
      <c r="AJ605" s="101"/>
      <c r="AL605" s="68" t="str" cm="1">
        <f t="array" aca="1" ref="AL605" ca="1">IF(N605="-","",HYPERLINK("#'DM01-AV-CH'!"&amp;RIGHT(CELL("adresse",OFFSET('DM01-AV-CH'!$G$6,N605-1,0)),LEN(CELL("adresse",OFFSET('DM01-AV-CH'!$G$6,N605-1,0)))-FIND("!",CELL("adresse",OFFSET('DM01-AV-CH'!$G$6,N605-1,0)))),"Modell"))</f>
        <v/>
      </c>
      <c r="AM605" s="96" t="str" cm="1">
        <f t="array" ref="AM605">IF($N605="-","",IF(INDEX('DM01-AV-CH'!$G$6:$G$2006,$N605)="","",INDEX('DM01-AV-CH'!$G$6:$G$2006,$N605)))</f>
        <v/>
      </c>
      <c r="AN605" s="97" t="str" cm="1">
        <f t="array" ref="AN605">IF($N605="-","",IF(INDEX('DM01-AV-CH'!$H$6:$H$2006,$N605)="","",INDEX('DM01-AV-CH'!$H$6:$H$2006,$N605)))</f>
        <v/>
      </c>
      <c r="AO605" s="98" t="str" cm="1">
        <f t="array" ref="AO605">IF($N605="-","",IF(INDEX('DM01-AV-CH'!$I$6:$I$2006,$N605)="","",INDEX('DM01-AV-CH'!$I$6:$I$2006,$N605)))</f>
        <v/>
      </c>
    </row>
    <row r="606" spans="1:41" x14ac:dyDescent="0.25">
      <c r="A606" s="201">
        <v>601</v>
      </c>
      <c r="B606" s="148" t="str" cm="1">
        <f t="array" ref="B606">IF(A606="","",INDEX(Korrelation!$E$4:$E$2004,A606))</f>
        <v>355</v>
      </c>
      <c r="C606" s="148">
        <f t="shared" si="90"/>
        <v>0</v>
      </c>
      <c r="D606" s="148">
        <f t="shared" si="91"/>
        <v>0</v>
      </c>
      <c r="E606" s="148">
        <f t="shared" si="92"/>
        <v>355</v>
      </c>
      <c r="F606" s="148" t="str">
        <f t="shared" si="93"/>
        <v/>
      </c>
      <c r="G606" s="148" t="str">
        <f t="shared" si="94"/>
        <v/>
      </c>
      <c r="H606" s="148" t="str" cm="1">
        <f t="array" ref="H606">IF(A606="","",INDEX(Korrelation!$F$4:$F$2004,A606))</f>
        <v>-</v>
      </c>
      <c r="I606" s="148">
        <f t="shared" si="95"/>
        <v>0</v>
      </c>
      <c r="J606" s="148">
        <f t="shared" si="96"/>
        <v>0</v>
      </c>
      <c r="K606" s="148" t="str">
        <f t="shared" si="97"/>
        <v/>
      </c>
      <c r="L606" s="148" t="str">
        <f t="shared" si="98"/>
        <v/>
      </c>
      <c r="M606" s="148" t="str">
        <f t="shared" si="99"/>
        <v/>
      </c>
      <c r="N606" s="148" t="str" cm="1">
        <f t="array" ref="N606">IF(A606="","",INDEX(Korrelation!$G$4:$G$2004,A606))</f>
        <v>-</v>
      </c>
      <c r="O606" s="148"/>
      <c r="P606" s="68" t="str" cm="1">
        <f t="array" aca="1" ref="P606" ca="1">IF(E606="",IF(K606="","",HYPERLINK("#DMAV_Dienste!"&amp;RIGHT(CELL("adresse",OFFSET(DMAV_Dienste!$E$6,K606-1,0)),LEN(CELL("adresse",OFFSET(DMAV_Dienste!$E$6,K606-1,0)))-FIND("!",CELL("adresse",OFFSET(DMAV_Dienste!$E$6,K606-1,0)))),"Dienst")),HYPERLINK("#DMAV_Modell!"&amp;RIGHT(CELL("adresse",OFFSET(DMAV_Modell!$G$6,E606-1,0)),LEN(CELL("adresse",OFFSET(DMAV_Modell!$G$6,E606-1,0)))-FIND("!",CELL("adresse",OFFSET(DMAV_Modell!$G$6,E606-1,0)))),"Modell"))</f>
        <v>Modell</v>
      </c>
      <c r="Q606" s="85" t="str" cm="1">
        <f t="array" ref="Q606">IF(E606="",IF(K606="","",IF(INDEX(DMAV_Dienste!$H$6:$H$2006,K606)="","",INDEX(DMAV_Dienste!$H$6:$H$2006,K606))),IF(INDEX(DMAV_Modell!$J$6:$J$2006,E606)="","",INDEX(DMAV_Modell!$J$6:$J$2006,E606)))</f>
        <v>ASSOCIATION</v>
      </c>
      <c r="R606" s="86" t="str" cm="1">
        <f t="array" ref="R606">IF(E606="",IF(K606="","",IF(INDEX(DMAV_Dienste!$G$6:$G$2006,K606)="","",INDEX(DMAV_Dienste!$G$6:$G$2006,K606))),IF(INDEX(DMAV_Modell!$I$6:$I$2006,E606)="","",INDEX(DMAV_Modell!$I$6:$I$2006,E606)))</f>
        <v>Dienstbarkeitsgrenzen</v>
      </c>
      <c r="S606" s="86" t="str" cm="1">
        <f t="array" ref="S606">IF(E606="",IF(K606="","",IF(INDEX(DMAV_Dienste!$I$6:$I$2006,K606)="","",INDEX(DMAV_Dienste!$I$6:$I$2006,K606))),IF(INDEX(DMAV_Modell!$K$6:$K$2006,E606)="","",INDEX(DMAV_Modell!$K$6:$K$2006,E606)))</f>
        <v>Untergang_Dienstbarkeitsgrenze</v>
      </c>
      <c r="T606" s="86" t="str" cm="1">
        <f t="array" ref="T606">IF(E606="",IF(K606="","",IF(INDEX(DMAV_Dienste!$L$6:$L$2006,K606)="","",INDEX(DMAV_Dienste!$L$6:$L$2006,K606))),IF(INDEX(DMAV_Modell!$N$6:$N$2006,E606)="","",INDEX(DMAV_Modell!$N$6:$N$2006,E606)))</f>
        <v>untergehende_Dienstbarkeitsgrenze</v>
      </c>
      <c r="U606" s="87" t="str" cm="1">
        <f t="array" aca="1" ref="U606" ca="1">IF(AND(F606="",L606=""),"",HYPERLINK("#"&amp;RIGHT(CELL("dateiname"),LEN(CELL("dateiname"))-FIND("]",CELL("dateiname")))&amp;"!"&amp;CELL("adresse",OFFSET($F$6,MATCH(IF(F606="",L606,F606),$E$6:$E$2000,0)-1,4)),"STRUCT"))</f>
        <v/>
      </c>
      <c r="V606" s="88" t="str" cm="1">
        <f t="array" aca="1" ref="V606" ca="1">IF(AND(G606="",M606=""),"",HYPERLINK("#"&amp;RIGHT(CELL("dateiname"),LEN(CELL("dateiname"))-FIND("]",CELL("dateiname")))&amp;"!"&amp;CELL("adresse",OFFSET($G$6,MATCH(IF(G606="",M606,G606),$E$6:$E$2000,0)-1,3)),"SUBSTRUCT"))</f>
        <v/>
      </c>
      <c r="X606" s="104"/>
      <c r="Z606" s="117"/>
      <c r="AA606" s="118"/>
      <c r="AB606" s="119"/>
      <c r="AC606" s="120"/>
      <c r="AE606" s="109"/>
      <c r="AF606" s="110"/>
      <c r="AG606" s="111"/>
      <c r="AH606" s="112"/>
      <c r="AJ606" s="101"/>
      <c r="AL606" s="68" t="str" cm="1">
        <f t="array" aca="1" ref="AL606" ca="1">IF(N606="-","",HYPERLINK("#'DM01-AV-CH'!"&amp;RIGHT(CELL("adresse",OFFSET('DM01-AV-CH'!$G$6,N606-1,0)),LEN(CELL("adresse",OFFSET('DM01-AV-CH'!$G$6,N606-1,0)))-FIND("!",CELL("adresse",OFFSET('DM01-AV-CH'!$G$6,N606-1,0)))),"Modell"))</f>
        <v/>
      </c>
      <c r="AM606" s="96" t="str" cm="1">
        <f t="array" ref="AM606">IF($N606="-","",IF(INDEX('DM01-AV-CH'!$G$6:$G$2006,$N606)="","",INDEX('DM01-AV-CH'!$G$6:$G$2006,$N606)))</f>
        <v/>
      </c>
      <c r="AN606" s="97" t="str" cm="1">
        <f t="array" ref="AN606">IF($N606="-","",IF(INDEX('DM01-AV-CH'!$H$6:$H$2006,$N606)="","",INDEX('DM01-AV-CH'!$H$6:$H$2006,$N606)))</f>
        <v/>
      </c>
      <c r="AO606" s="98" t="str" cm="1">
        <f t="array" ref="AO606">IF($N606="-","",IF(INDEX('DM01-AV-CH'!$I$6:$I$2006,$N606)="","",INDEX('DM01-AV-CH'!$I$6:$I$2006,$N606)))</f>
        <v/>
      </c>
    </row>
    <row r="607" spans="1:41" x14ac:dyDescent="0.25">
      <c r="A607" s="201">
        <v>602</v>
      </c>
      <c r="B607" s="148" t="str" cm="1">
        <f t="array" ref="B607">IF(A607="","",INDEX(Korrelation!$E$4:$E$2004,A607))</f>
        <v>356</v>
      </c>
      <c r="C607" s="148">
        <f t="shared" si="90"/>
        <v>0</v>
      </c>
      <c r="D607" s="148">
        <f t="shared" si="91"/>
        <v>0</v>
      </c>
      <c r="E607" s="148">
        <f t="shared" si="92"/>
        <v>356</v>
      </c>
      <c r="F607" s="148" t="str">
        <f t="shared" si="93"/>
        <v/>
      </c>
      <c r="G607" s="148" t="str">
        <f t="shared" si="94"/>
        <v/>
      </c>
      <c r="H607" s="148" t="str" cm="1">
        <f t="array" ref="H607">IF(A607="","",INDEX(Korrelation!$F$4:$F$2004,A607))</f>
        <v>-</v>
      </c>
      <c r="I607" s="148">
        <f t="shared" si="95"/>
        <v>0</v>
      </c>
      <c r="J607" s="148">
        <f t="shared" si="96"/>
        <v>0</v>
      </c>
      <c r="K607" s="148" t="str">
        <f t="shared" si="97"/>
        <v/>
      </c>
      <c r="L607" s="148" t="str">
        <f t="shared" si="98"/>
        <v/>
      </c>
      <c r="M607" s="148" t="str">
        <f t="shared" si="99"/>
        <v/>
      </c>
      <c r="N607" s="148" t="str" cm="1">
        <f t="array" ref="N607">IF(A607="","",INDEX(Korrelation!$G$4:$G$2004,A607))</f>
        <v>-</v>
      </c>
      <c r="O607" s="148"/>
      <c r="P607" s="68" t="str" cm="1">
        <f t="array" aca="1" ref="P607" ca="1">IF(E607="",IF(K607="","",HYPERLINK("#DMAV_Dienste!"&amp;RIGHT(CELL("adresse",OFFSET(DMAV_Dienste!$E$6,K607-1,0)),LEN(CELL("adresse",OFFSET(DMAV_Dienste!$E$6,K607-1,0)))-FIND("!",CELL("adresse",OFFSET(DMAV_Dienste!$E$6,K607-1,0)))),"Dienst")),HYPERLINK("#DMAV_Modell!"&amp;RIGHT(CELL("adresse",OFFSET(DMAV_Modell!$G$6,E607-1,0)),LEN(CELL("adresse",OFFSET(DMAV_Modell!$G$6,E607-1,0)))-FIND("!",CELL("adresse",OFFSET(DMAV_Modell!$G$6,E607-1,0)))),"Modell"))</f>
        <v>Modell</v>
      </c>
      <c r="Q607" s="85" t="str" cm="1">
        <f t="array" ref="Q607">IF(E607="",IF(K607="","",IF(INDEX(DMAV_Dienste!$H$6:$H$2006,K607)="","",INDEX(DMAV_Dienste!$H$6:$H$2006,K607))),IF(INDEX(DMAV_Modell!$J$6:$J$2006,E607)="","",INDEX(DMAV_Modell!$J$6:$J$2006,E607)))</f>
        <v>ASSOCIATION</v>
      </c>
      <c r="R607" s="86" t="str" cm="1">
        <f t="array" ref="R607">IF(E607="",IF(K607="","",IF(INDEX(DMAV_Dienste!$G$6:$G$2006,K607)="","",INDEX(DMAV_Dienste!$G$6:$G$2006,K607))),IF(INDEX(DMAV_Modell!$I$6:$I$2006,E607)="","",INDEX(DMAV_Modell!$I$6:$I$2006,E607)))</f>
        <v>Dienstbarkeitsgrenzen</v>
      </c>
      <c r="S607" s="86" t="str" cm="1">
        <f t="array" ref="S607">IF(E607="",IF(K607="","",IF(INDEX(DMAV_Dienste!$I$6:$I$2006,K607)="","",INDEX(DMAV_Dienste!$I$6:$I$2006,K607))),IF(INDEX(DMAV_Modell!$K$6:$K$2006,E607)="","",INDEX(DMAV_Modell!$K$6:$K$2006,E607)))</f>
        <v>Vorgaenger_Nachfolger_Dienstbarkeitsgrenze</v>
      </c>
      <c r="T607" s="86" t="str" cm="1">
        <f t="array" ref="T607">IF(E607="",IF(K607="","",IF(INDEX(DMAV_Dienste!$L$6:$L$2006,K607)="","",INDEX(DMAV_Dienste!$L$6:$L$2006,K607))),IF(INDEX(DMAV_Modell!$N$6:$N$2006,E607)="","",INDEX(DMAV_Modell!$N$6:$N$2006,E607)))</f>
        <v>Vorgaenger</v>
      </c>
      <c r="U607" s="87" t="str" cm="1">
        <f t="array" aca="1" ref="U607" ca="1">IF(AND(F607="",L607=""),"",HYPERLINK("#"&amp;RIGHT(CELL("dateiname"),LEN(CELL("dateiname"))-FIND("]",CELL("dateiname")))&amp;"!"&amp;CELL("adresse",OFFSET($F$6,MATCH(IF(F607="",L607,F607),$E$6:$E$2000,0)-1,4)),"STRUCT"))</f>
        <v/>
      </c>
      <c r="V607" s="88" t="str" cm="1">
        <f t="array" aca="1" ref="V607" ca="1">IF(AND(G607="",M607=""),"",HYPERLINK("#"&amp;RIGHT(CELL("dateiname"),LEN(CELL("dateiname"))-FIND("]",CELL("dateiname")))&amp;"!"&amp;CELL("adresse",OFFSET($G$6,MATCH(IF(G607="",M607,G607),$E$6:$E$2000,0)-1,3)),"SUBSTRUCT"))</f>
        <v/>
      </c>
      <c r="X607" s="104"/>
      <c r="Z607" s="117"/>
      <c r="AA607" s="118"/>
      <c r="AB607" s="119"/>
      <c r="AC607" s="120"/>
      <c r="AE607" s="109"/>
      <c r="AF607" s="110"/>
      <c r="AG607" s="111"/>
      <c r="AH607" s="112"/>
      <c r="AJ607" s="101"/>
      <c r="AL607" s="68" t="str" cm="1">
        <f t="array" aca="1" ref="AL607" ca="1">IF(N607="-","",HYPERLINK("#'DM01-AV-CH'!"&amp;RIGHT(CELL("adresse",OFFSET('DM01-AV-CH'!$G$6,N607-1,0)),LEN(CELL("adresse",OFFSET('DM01-AV-CH'!$G$6,N607-1,0)))-FIND("!",CELL("adresse",OFFSET('DM01-AV-CH'!$G$6,N607-1,0)))),"Modell"))</f>
        <v/>
      </c>
      <c r="AM607" s="96" t="str" cm="1">
        <f t="array" ref="AM607">IF($N607="-","",IF(INDEX('DM01-AV-CH'!$G$6:$G$2006,$N607)="","",INDEX('DM01-AV-CH'!$G$6:$G$2006,$N607)))</f>
        <v/>
      </c>
      <c r="AN607" s="97" t="str" cm="1">
        <f t="array" ref="AN607">IF($N607="-","",IF(INDEX('DM01-AV-CH'!$H$6:$H$2006,$N607)="","",INDEX('DM01-AV-CH'!$H$6:$H$2006,$N607)))</f>
        <v/>
      </c>
      <c r="AO607" s="98" t="str" cm="1">
        <f t="array" ref="AO607">IF($N607="-","",IF(INDEX('DM01-AV-CH'!$I$6:$I$2006,$N607)="","",INDEX('DM01-AV-CH'!$I$6:$I$2006,$N607)))</f>
        <v/>
      </c>
    </row>
    <row r="608" spans="1:41" x14ac:dyDescent="0.25">
      <c r="A608" s="201">
        <v>603</v>
      </c>
      <c r="B608" s="148" t="str" cm="1">
        <f t="array" ref="B608">IF(A608="","",INDEX(Korrelation!$E$4:$E$2004,A608))</f>
        <v>357</v>
      </c>
      <c r="C608" s="148">
        <f t="shared" si="90"/>
        <v>0</v>
      </c>
      <c r="D608" s="148">
        <f t="shared" si="91"/>
        <v>0</v>
      </c>
      <c r="E608" s="148">
        <f t="shared" si="92"/>
        <v>357</v>
      </c>
      <c r="F608" s="148" t="str">
        <f t="shared" si="93"/>
        <v/>
      </c>
      <c r="G608" s="148" t="str">
        <f t="shared" si="94"/>
        <v/>
      </c>
      <c r="H608" s="148" t="str" cm="1">
        <f t="array" ref="H608">IF(A608="","",INDEX(Korrelation!$F$4:$F$2004,A608))</f>
        <v>-</v>
      </c>
      <c r="I608" s="148">
        <f t="shared" si="95"/>
        <v>0</v>
      </c>
      <c r="J608" s="148">
        <f t="shared" si="96"/>
        <v>0</v>
      </c>
      <c r="K608" s="148" t="str">
        <f t="shared" si="97"/>
        <v/>
      </c>
      <c r="L608" s="148" t="str">
        <f t="shared" si="98"/>
        <v/>
      </c>
      <c r="M608" s="148" t="str">
        <f t="shared" si="99"/>
        <v/>
      </c>
      <c r="N608" s="148" t="str" cm="1">
        <f t="array" ref="N608">IF(A608="","",INDEX(Korrelation!$G$4:$G$2004,A608))</f>
        <v>-</v>
      </c>
      <c r="O608" s="148"/>
      <c r="P608" s="68" t="str" cm="1">
        <f t="array" aca="1" ref="P608" ca="1">IF(E608="",IF(K608="","",HYPERLINK("#DMAV_Dienste!"&amp;RIGHT(CELL("adresse",OFFSET(DMAV_Dienste!$E$6,K608-1,0)),LEN(CELL("adresse",OFFSET(DMAV_Dienste!$E$6,K608-1,0)))-FIND("!",CELL("adresse",OFFSET(DMAV_Dienste!$E$6,K608-1,0)))),"Dienst")),HYPERLINK("#DMAV_Modell!"&amp;RIGHT(CELL("adresse",OFFSET(DMAV_Modell!$G$6,E608-1,0)),LEN(CELL("adresse",OFFSET(DMAV_Modell!$G$6,E608-1,0)))-FIND("!",CELL("adresse",OFFSET(DMAV_Modell!$G$6,E608-1,0)))),"Modell"))</f>
        <v>Modell</v>
      </c>
      <c r="Q608" s="85" t="str" cm="1">
        <f t="array" ref="Q608">IF(E608="",IF(K608="","",IF(INDEX(DMAV_Dienste!$H$6:$H$2006,K608)="","",INDEX(DMAV_Dienste!$H$6:$H$2006,K608))),IF(INDEX(DMAV_Modell!$J$6:$J$2006,E608)="","",INDEX(DMAV_Modell!$J$6:$J$2006,E608)))</f>
        <v>ASSOCIATION</v>
      </c>
      <c r="R608" s="86" t="str" cm="1">
        <f t="array" ref="R608">IF(E608="",IF(K608="","",IF(INDEX(DMAV_Dienste!$G$6:$G$2006,K608)="","",INDEX(DMAV_Dienste!$G$6:$G$2006,K608))),IF(INDEX(DMAV_Modell!$I$6:$I$2006,E608)="","",INDEX(DMAV_Modell!$I$6:$I$2006,E608)))</f>
        <v>Dienstbarkeitsgrenzen</v>
      </c>
      <c r="S608" s="86" t="str" cm="1">
        <f t="array" ref="S608">IF(E608="",IF(K608="","",IF(INDEX(DMAV_Dienste!$I$6:$I$2006,K608)="","",INDEX(DMAV_Dienste!$I$6:$I$2006,K608))),IF(INDEX(DMAV_Modell!$K$6:$K$2006,E608)="","",INDEX(DMAV_Modell!$K$6:$K$2006,E608)))</f>
        <v>Vorgaenger_Nachfolger_Dienstbarkeitsgrenze</v>
      </c>
      <c r="T608" s="86" t="str" cm="1">
        <f t="array" ref="T608">IF(E608="",IF(K608="","",IF(INDEX(DMAV_Dienste!$L$6:$L$2006,K608)="","",INDEX(DMAV_Dienste!$L$6:$L$2006,K608))),IF(INDEX(DMAV_Modell!$N$6:$N$2006,E608)="","",INDEX(DMAV_Modell!$N$6:$N$2006,E608)))</f>
        <v>Nachfolger</v>
      </c>
      <c r="U608" s="87" t="str" cm="1">
        <f t="array" aca="1" ref="U608" ca="1">IF(AND(F608="",L608=""),"",HYPERLINK("#"&amp;RIGHT(CELL("dateiname"),LEN(CELL("dateiname"))-FIND("]",CELL("dateiname")))&amp;"!"&amp;CELL("adresse",OFFSET($F$6,MATCH(IF(F608="",L608,F608),$E$6:$E$2000,0)-1,4)),"STRUCT"))</f>
        <v/>
      </c>
      <c r="V608" s="88" t="str" cm="1">
        <f t="array" aca="1" ref="V608" ca="1">IF(AND(G608="",M608=""),"",HYPERLINK("#"&amp;RIGHT(CELL("dateiname"),LEN(CELL("dateiname"))-FIND("]",CELL("dateiname")))&amp;"!"&amp;CELL("adresse",OFFSET($G$6,MATCH(IF(G608="",M608,G608),$E$6:$E$2000,0)-1,3)),"SUBSTRUCT"))</f>
        <v/>
      </c>
      <c r="X608" s="104"/>
      <c r="Z608" s="117"/>
      <c r="AA608" s="118"/>
      <c r="AB608" s="119"/>
      <c r="AC608" s="120"/>
      <c r="AE608" s="109"/>
      <c r="AF608" s="110"/>
      <c r="AG608" s="111"/>
      <c r="AH608" s="112"/>
      <c r="AJ608" s="101"/>
      <c r="AL608" s="68" t="str" cm="1">
        <f t="array" aca="1" ref="AL608" ca="1">IF(N608="-","",HYPERLINK("#'DM01-AV-CH'!"&amp;RIGHT(CELL("adresse",OFFSET('DM01-AV-CH'!$G$6,N608-1,0)),LEN(CELL("adresse",OFFSET('DM01-AV-CH'!$G$6,N608-1,0)))-FIND("!",CELL("adresse",OFFSET('DM01-AV-CH'!$G$6,N608-1,0)))),"Modell"))</f>
        <v/>
      </c>
      <c r="AM608" s="96" t="str" cm="1">
        <f t="array" ref="AM608">IF($N608="-","",IF(INDEX('DM01-AV-CH'!$G$6:$G$2006,$N608)="","",INDEX('DM01-AV-CH'!$G$6:$G$2006,$N608)))</f>
        <v/>
      </c>
      <c r="AN608" s="97" t="str" cm="1">
        <f t="array" ref="AN608">IF($N608="-","",IF(INDEX('DM01-AV-CH'!$H$6:$H$2006,$N608)="","",INDEX('DM01-AV-CH'!$H$6:$H$2006,$N608)))</f>
        <v/>
      </c>
      <c r="AO608" s="98" t="str" cm="1">
        <f t="array" ref="AO608">IF($N608="-","",IF(INDEX('DM01-AV-CH'!$I$6:$I$2006,$N608)="","",INDEX('DM01-AV-CH'!$I$6:$I$2006,$N608)))</f>
        <v/>
      </c>
    </row>
    <row r="609" spans="1:41" x14ac:dyDescent="0.25">
      <c r="A609" s="201">
        <v>604</v>
      </c>
      <c r="B609" s="148" t="str" cm="1">
        <f t="array" ref="B609">IF(A609="","",INDEX(Korrelation!$E$4:$E$2004,A609))</f>
        <v>358</v>
      </c>
      <c r="C609" s="148">
        <f t="shared" si="90"/>
        <v>0</v>
      </c>
      <c r="D609" s="148">
        <f t="shared" si="91"/>
        <v>0</v>
      </c>
      <c r="E609" s="148">
        <f t="shared" si="92"/>
        <v>358</v>
      </c>
      <c r="F609" s="148" t="str">
        <f t="shared" si="93"/>
        <v/>
      </c>
      <c r="G609" s="148" t="str">
        <f t="shared" si="94"/>
        <v/>
      </c>
      <c r="H609" s="148" t="str" cm="1">
        <f t="array" ref="H609">IF(A609="","",INDEX(Korrelation!$F$4:$F$2004,A609))</f>
        <v>-</v>
      </c>
      <c r="I609" s="148">
        <f t="shared" si="95"/>
        <v>0</v>
      </c>
      <c r="J609" s="148">
        <f t="shared" si="96"/>
        <v>0</v>
      </c>
      <c r="K609" s="148" t="str">
        <f t="shared" si="97"/>
        <v/>
      </c>
      <c r="L609" s="148" t="str">
        <f t="shared" si="98"/>
        <v/>
      </c>
      <c r="M609" s="148" t="str">
        <f t="shared" si="99"/>
        <v/>
      </c>
      <c r="N609" s="148" t="str" cm="1">
        <f t="array" ref="N609">IF(A609="","",INDEX(Korrelation!$G$4:$G$2004,A609))</f>
        <v>-</v>
      </c>
      <c r="O609" s="148"/>
      <c r="P609" s="68" t="str" cm="1">
        <f t="array" aca="1" ref="P609" ca="1">IF(E609="",IF(K609="","",HYPERLINK("#DMAV_Dienste!"&amp;RIGHT(CELL("adresse",OFFSET(DMAV_Dienste!$E$6,K609-1,0)),LEN(CELL("adresse",OFFSET(DMAV_Dienste!$E$6,K609-1,0)))-FIND("!",CELL("adresse",OFFSET(DMAV_Dienste!$E$6,K609-1,0)))),"Dienst")),HYPERLINK("#DMAV_Modell!"&amp;RIGHT(CELL("adresse",OFFSET(DMAV_Modell!$G$6,E609-1,0)),LEN(CELL("adresse",OFFSET(DMAV_Modell!$G$6,E609-1,0)))-FIND("!",CELL("adresse",OFFSET(DMAV_Modell!$G$6,E609-1,0)))),"Modell"))</f>
        <v>Modell</v>
      </c>
      <c r="Q609" s="85" t="str" cm="1">
        <f t="array" ref="Q609">IF(E609="",IF(K609="","",IF(INDEX(DMAV_Dienste!$H$6:$H$2006,K609)="","",INDEX(DMAV_Dienste!$H$6:$H$2006,K609))),IF(INDEX(DMAV_Modell!$J$6:$J$2006,E609)="","",INDEX(DMAV_Modell!$J$6:$J$2006,E609)))</f>
        <v>VIEW</v>
      </c>
      <c r="R609" s="86" t="str" cm="1">
        <f t="array" ref="R609">IF(E609="",IF(K609="","",IF(INDEX(DMAV_Dienste!$G$6:$G$2006,K609)="","",INDEX(DMAV_Dienste!$G$6:$G$2006,K609))),IF(INDEX(DMAV_Modell!$I$6:$I$2006,E609)="","",INDEX(DMAV_Modell!$I$6:$I$2006,E609)))</f>
        <v>Dienstbarkeitsgrenzen</v>
      </c>
      <c r="S609" s="86" t="str" cm="1">
        <f t="array" ref="S609">IF(E609="",IF(K609="","",IF(INDEX(DMAV_Dienste!$I$6:$I$2006,K609)="","",INDEX(DMAV_Dienste!$I$6:$I$2006,K609))),IF(INDEX(DMAV_Modell!$K$6:$K$2006,E609)="","",INDEX(DMAV_Modell!$K$6:$K$2006,E609)))</f>
        <v>Dienstbarkeitsgrenze_Gueltig</v>
      </c>
      <c r="T609" s="86" t="str" cm="1">
        <f t="array" ref="T609">IF(E609="",IF(K609="","",IF(INDEX(DMAV_Dienste!$L$6:$L$2006,K609)="","",INDEX(DMAV_Dienste!$L$6:$L$2006,K609))),IF(INDEX(DMAV_Modell!$N$6:$N$2006,E609)="","",INDEX(DMAV_Modell!$N$6:$N$2006,E609)))</f>
        <v>PROJECTION OF</v>
      </c>
      <c r="U609" s="87" t="str" cm="1">
        <f t="array" aca="1" ref="U609" ca="1">IF(AND(F609="",L609=""),"",HYPERLINK("#"&amp;RIGHT(CELL("dateiname"),LEN(CELL("dateiname"))-FIND("]",CELL("dateiname")))&amp;"!"&amp;CELL("adresse",OFFSET($F$6,MATCH(IF(F609="",L609,F609),$E$6:$E$2000,0)-1,4)),"STRUCT"))</f>
        <v/>
      </c>
      <c r="V609" s="88" t="str" cm="1">
        <f t="array" aca="1" ref="V609" ca="1">IF(AND(G609="",M609=""),"",HYPERLINK("#"&amp;RIGHT(CELL("dateiname"),LEN(CELL("dateiname"))-FIND("]",CELL("dateiname")))&amp;"!"&amp;CELL("adresse",OFFSET($G$6,MATCH(IF(G609="",M609,G609),$E$6:$E$2000,0)-1,3)),"SUBSTRUCT"))</f>
        <v/>
      </c>
      <c r="X609" s="104"/>
      <c r="Z609" s="117"/>
      <c r="AA609" s="118"/>
      <c r="AB609" s="119"/>
      <c r="AC609" s="120"/>
      <c r="AE609" s="109"/>
      <c r="AF609" s="110"/>
      <c r="AG609" s="111"/>
      <c r="AH609" s="112"/>
      <c r="AJ609" s="101"/>
      <c r="AL609" s="68" t="str" cm="1">
        <f t="array" aca="1" ref="AL609" ca="1">IF(N609="-","",HYPERLINK("#'DM01-AV-CH'!"&amp;RIGHT(CELL("adresse",OFFSET('DM01-AV-CH'!$G$6,N609-1,0)),LEN(CELL("adresse",OFFSET('DM01-AV-CH'!$G$6,N609-1,0)))-FIND("!",CELL("adresse",OFFSET('DM01-AV-CH'!$G$6,N609-1,0)))),"Modell"))</f>
        <v/>
      </c>
      <c r="AM609" s="96" t="str" cm="1">
        <f t="array" ref="AM609">IF($N609="-","",IF(INDEX('DM01-AV-CH'!$G$6:$G$2006,$N609)="","",INDEX('DM01-AV-CH'!$G$6:$G$2006,$N609)))</f>
        <v/>
      </c>
      <c r="AN609" s="97" t="str" cm="1">
        <f t="array" ref="AN609">IF($N609="-","",IF(INDEX('DM01-AV-CH'!$H$6:$H$2006,$N609)="","",INDEX('DM01-AV-CH'!$H$6:$H$2006,$N609)))</f>
        <v/>
      </c>
      <c r="AO609" s="98" t="str" cm="1">
        <f t="array" ref="AO609">IF($N609="-","",IF(INDEX('DM01-AV-CH'!$I$6:$I$2006,$N609)="","",INDEX('DM01-AV-CH'!$I$6:$I$2006,$N609)))</f>
        <v/>
      </c>
    </row>
    <row r="610" spans="1:41" x14ac:dyDescent="0.25">
      <c r="A610" s="201">
        <v>605</v>
      </c>
      <c r="B610" s="148" t="str" cm="1">
        <f t="array" ref="B610">IF(A610="","",INDEX(Korrelation!$E$4:$E$2004,A610))</f>
        <v>359</v>
      </c>
      <c r="C610" s="148">
        <f t="shared" si="90"/>
        <v>0</v>
      </c>
      <c r="D610" s="148">
        <f t="shared" si="91"/>
        <v>0</v>
      </c>
      <c r="E610" s="148">
        <f t="shared" si="92"/>
        <v>359</v>
      </c>
      <c r="F610" s="148" t="str">
        <f t="shared" si="93"/>
        <v/>
      </c>
      <c r="G610" s="148" t="str">
        <f t="shared" si="94"/>
        <v/>
      </c>
      <c r="H610" s="148" t="str" cm="1">
        <f t="array" ref="H610">IF(A610="","",INDEX(Korrelation!$F$4:$F$2004,A610))</f>
        <v>-</v>
      </c>
      <c r="I610" s="148">
        <f t="shared" si="95"/>
        <v>0</v>
      </c>
      <c r="J610" s="148">
        <f t="shared" si="96"/>
        <v>0</v>
      </c>
      <c r="K610" s="148" t="str">
        <f t="shared" si="97"/>
        <v/>
      </c>
      <c r="L610" s="148" t="str">
        <f t="shared" si="98"/>
        <v/>
      </c>
      <c r="M610" s="148" t="str">
        <f t="shared" si="99"/>
        <v/>
      </c>
      <c r="N610" s="148" t="str" cm="1">
        <f t="array" ref="N610">IF(A610="","",INDEX(Korrelation!$G$4:$G$2004,A610))</f>
        <v>-</v>
      </c>
      <c r="O610" s="148"/>
      <c r="P610" s="68" t="str" cm="1">
        <f t="array" aca="1" ref="P610" ca="1">IF(E610="",IF(K610="","",HYPERLINK("#DMAV_Dienste!"&amp;RIGHT(CELL("adresse",OFFSET(DMAV_Dienste!$E$6,K610-1,0)),LEN(CELL("adresse",OFFSET(DMAV_Dienste!$E$6,K610-1,0)))-FIND("!",CELL("adresse",OFFSET(DMAV_Dienste!$E$6,K610-1,0)))),"Dienst")),HYPERLINK("#DMAV_Modell!"&amp;RIGHT(CELL("adresse",OFFSET(DMAV_Modell!$G$6,E610-1,0)),LEN(CELL("adresse",OFFSET(DMAV_Modell!$G$6,E610-1,0)))-FIND("!",CELL("adresse",OFFSET(DMAV_Modell!$G$6,E610-1,0)))),"Modell"))</f>
        <v>Modell</v>
      </c>
      <c r="Q610" s="85" t="str" cm="1">
        <f t="array" ref="Q610">IF(E610="",IF(K610="","",IF(INDEX(DMAV_Dienste!$H$6:$H$2006,K610)="","",INDEX(DMAV_Dienste!$H$6:$H$2006,K610))),IF(INDEX(DMAV_Modell!$J$6:$J$2006,E610)="","",INDEX(DMAV_Modell!$J$6:$J$2006,E610)))</f>
        <v>VIEW</v>
      </c>
      <c r="R610" s="86" t="str" cm="1">
        <f t="array" ref="R610">IF(E610="",IF(K610="","",IF(INDEX(DMAV_Dienste!$G$6:$G$2006,K610)="","",INDEX(DMAV_Dienste!$G$6:$G$2006,K610))),IF(INDEX(DMAV_Modell!$I$6:$I$2006,E610)="","",INDEX(DMAV_Modell!$I$6:$I$2006,E610)))</f>
        <v>Dienstbarkeitsgrenzen</v>
      </c>
      <c r="S610" s="86" t="str" cm="1">
        <f t="array" ref="S610">IF(E610="",IF(K610="","",IF(INDEX(DMAV_Dienste!$I$6:$I$2006,K610)="","",INDEX(DMAV_Dienste!$I$6:$I$2006,K610))),IF(INDEX(DMAV_Modell!$K$6:$K$2006,E610)="","",INDEX(DMAV_Modell!$K$6:$K$2006,E610)))</f>
        <v>Dienstbarkeitsgrenze_Gueltig</v>
      </c>
      <c r="T610" s="86" t="str" cm="1">
        <f t="array" ref="T610">IF(E610="",IF(K610="","",IF(INDEX(DMAV_Dienste!$L$6:$L$2006,K610)="","",INDEX(DMAV_Dienste!$L$6:$L$2006,K610))),IF(INDEX(DMAV_Modell!$N$6:$N$2006,E610)="","",INDEX(DMAV_Modell!$N$6:$N$2006,E610)))</f>
        <v>WHERE DEFINED(@PH1@) AND DEFINED(@PH2@) AND (NOT(DEFINED(@PH3@)) OR NOT(DEFINED(@PH4@)))</v>
      </c>
      <c r="U610" s="87" t="str" cm="1">
        <f t="array" aca="1" ref="U610" ca="1">IF(AND(F610="",L610=""),"",HYPERLINK("#"&amp;RIGHT(CELL("dateiname"),LEN(CELL("dateiname"))-FIND("]",CELL("dateiname")))&amp;"!"&amp;CELL("adresse",OFFSET($F$6,MATCH(IF(F610="",L610,F610),$E$6:$E$2000,0)-1,4)),"STRUCT"))</f>
        <v/>
      </c>
      <c r="V610" s="88" t="str" cm="1">
        <f t="array" aca="1" ref="V610" ca="1">IF(AND(G610="",M610=""),"",HYPERLINK("#"&amp;RIGHT(CELL("dateiname"),LEN(CELL("dateiname"))-FIND("]",CELL("dateiname")))&amp;"!"&amp;CELL("adresse",OFFSET($G$6,MATCH(IF(G610="",M610,G610),$E$6:$E$2000,0)-1,3)),"SUBSTRUCT"))</f>
        <v/>
      </c>
      <c r="X610" s="104"/>
      <c r="Z610" s="117"/>
      <c r="AA610" s="118"/>
      <c r="AB610" s="119"/>
      <c r="AC610" s="120"/>
      <c r="AE610" s="109"/>
      <c r="AF610" s="110"/>
      <c r="AG610" s="111"/>
      <c r="AH610" s="112"/>
      <c r="AJ610" s="101"/>
      <c r="AL610" s="68" t="str" cm="1">
        <f t="array" aca="1" ref="AL610" ca="1">IF(N610="-","",HYPERLINK("#'DM01-AV-CH'!"&amp;RIGHT(CELL("adresse",OFFSET('DM01-AV-CH'!$G$6,N610-1,0)),LEN(CELL("adresse",OFFSET('DM01-AV-CH'!$G$6,N610-1,0)))-FIND("!",CELL("adresse",OFFSET('DM01-AV-CH'!$G$6,N610-1,0)))),"Modell"))</f>
        <v/>
      </c>
      <c r="AM610" s="96" t="str" cm="1">
        <f t="array" ref="AM610">IF($N610="-","",IF(INDEX('DM01-AV-CH'!$G$6:$G$2006,$N610)="","",INDEX('DM01-AV-CH'!$G$6:$G$2006,$N610)))</f>
        <v/>
      </c>
      <c r="AN610" s="97" t="str" cm="1">
        <f t="array" ref="AN610">IF($N610="-","",IF(INDEX('DM01-AV-CH'!$H$6:$H$2006,$N610)="","",INDEX('DM01-AV-CH'!$H$6:$H$2006,$N610)))</f>
        <v/>
      </c>
      <c r="AO610" s="98" t="str" cm="1">
        <f t="array" ref="AO610">IF($N610="-","",IF(INDEX('DM01-AV-CH'!$I$6:$I$2006,$N610)="","",INDEX('DM01-AV-CH'!$I$6:$I$2006,$N610)))</f>
        <v/>
      </c>
    </row>
    <row r="611" spans="1:41" x14ac:dyDescent="0.25">
      <c r="A611" s="201">
        <v>606</v>
      </c>
      <c r="B611" s="148" t="str" cm="1">
        <f t="array" ref="B611">IF(A611="","",INDEX(Korrelation!$E$4:$E$2004,A611))</f>
        <v>360</v>
      </c>
      <c r="C611" s="148">
        <f t="shared" si="90"/>
        <v>0</v>
      </c>
      <c r="D611" s="148">
        <f t="shared" si="91"/>
        <v>0</v>
      </c>
      <c r="E611" s="148">
        <f t="shared" si="92"/>
        <v>360</v>
      </c>
      <c r="F611" s="148" t="str">
        <f t="shared" si="93"/>
        <v/>
      </c>
      <c r="G611" s="148" t="str">
        <f t="shared" si="94"/>
        <v/>
      </c>
      <c r="H611" s="148" t="str" cm="1">
        <f t="array" ref="H611">IF(A611="","",INDEX(Korrelation!$F$4:$F$2004,A611))</f>
        <v>-</v>
      </c>
      <c r="I611" s="148">
        <f t="shared" si="95"/>
        <v>0</v>
      </c>
      <c r="J611" s="148">
        <f t="shared" si="96"/>
        <v>0</v>
      </c>
      <c r="K611" s="148" t="str">
        <f t="shared" si="97"/>
        <v/>
      </c>
      <c r="L611" s="148" t="str">
        <f t="shared" si="98"/>
        <v/>
      </c>
      <c r="M611" s="148" t="str">
        <f t="shared" si="99"/>
        <v/>
      </c>
      <c r="N611" s="148" t="str" cm="1">
        <f t="array" ref="N611">IF(A611="","",INDEX(Korrelation!$G$4:$G$2004,A611))</f>
        <v>-</v>
      </c>
      <c r="O611" s="148"/>
      <c r="P611" s="68" t="str" cm="1">
        <f t="array" aca="1" ref="P611" ca="1">IF(E611="",IF(K611="","",HYPERLINK("#DMAV_Dienste!"&amp;RIGHT(CELL("adresse",OFFSET(DMAV_Dienste!$E$6,K611-1,0)),LEN(CELL("adresse",OFFSET(DMAV_Dienste!$E$6,K611-1,0)))-FIND("!",CELL("adresse",OFFSET(DMAV_Dienste!$E$6,K611-1,0)))),"Dienst")),HYPERLINK("#DMAV_Modell!"&amp;RIGHT(CELL("adresse",OFFSET(DMAV_Modell!$G$6,E611-1,0)),LEN(CELL("adresse",OFFSET(DMAV_Modell!$G$6,E611-1,0)))-FIND("!",CELL("adresse",OFFSET(DMAV_Modell!$G$6,E611-1,0)))),"Modell"))</f>
        <v>Modell</v>
      </c>
      <c r="Q611" s="85" t="str" cm="1">
        <f t="array" ref="Q611">IF(E611="",IF(K611="","",IF(INDEX(DMAV_Dienste!$H$6:$H$2006,K611)="","",INDEX(DMAV_Dienste!$H$6:$H$2006,K611))),IF(INDEX(DMAV_Modell!$J$6:$J$2006,E611)="","",INDEX(DMAV_Modell!$J$6:$J$2006,E611)))</f>
        <v>VIEW</v>
      </c>
      <c r="R611" s="86" t="str" cm="1">
        <f t="array" ref="R611">IF(E611="",IF(K611="","",IF(INDEX(DMAV_Dienste!$G$6:$G$2006,K611)="","",INDEX(DMAV_Dienste!$G$6:$G$2006,K611))),IF(INDEX(DMAV_Modell!$I$6:$I$2006,E611)="","",INDEX(DMAV_Modell!$I$6:$I$2006,E611)))</f>
        <v>Dienstbarkeitsgrenzen</v>
      </c>
      <c r="S611" s="86" t="str" cm="1">
        <f t="array" ref="S611">IF(E611="",IF(K611="","",IF(INDEX(DMAV_Dienste!$I$6:$I$2006,K611)="","",INDEX(DMAV_Dienste!$I$6:$I$2006,K611))),IF(INDEX(DMAV_Modell!$K$6:$K$2006,E611)="","",INDEX(DMAV_Modell!$K$6:$K$2006,E611)))</f>
        <v>Dienstbarkeitsgrenze_Gueltig</v>
      </c>
      <c r="T611" s="86" t="str" cm="1">
        <f t="array" ref="T611">IF(E611="",IF(K611="","",IF(INDEX(DMAV_Dienste!$L$6:$L$2006,K611)="","",INDEX(DMAV_Dienste!$L$6:$L$2006,K611))),IF(INDEX(DMAV_Modell!$N$6:$N$2006,E611)="","",INDEX(DMAV_Modell!$N$6:$N$2006,E611)))</f>
        <v>= ALL OF</v>
      </c>
      <c r="U611" s="87" t="str" cm="1">
        <f t="array" aca="1" ref="U611" ca="1">IF(AND(F611="",L611=""),"",HYPERLINK("#"&amp;RIGHT(CELL("dateiname"),LEN(CELL("dateiname"))-FIND("]",CELL("dateiname")))&amp;"!"&amp;CELL("adresse",OFFSET($F$6,MATCH(IF(F611="",L611,F611),$E$6:$E$2000,0)-1,4)),"STRUCT"))</f>
        <v/>
      </c>
      <c r="V611" s="88" t="str" cm="1">
        <f t="array" aca="1" ref="V611" ca="1">IF(AND(G611="",M611=""),"",HYPERLINK("#"&amp;RIGHT(CELL("dateiname"),LEN(CELL("dateiname"))-FIND("]",CELL("dateiname")))&amp;"!"&amp;CELL("adresse",OFFSET($G$6,MATCH(IF(G611="",M611,G611),$E$6:$E$2000,0)-1,3)),"SUBSTRUCT"))</f>
        <v/>
      </c>
      <c r="X611" s="104"/>
      <c r="Z611" s="117"/>
      <c r="AA611" s="118"/>
      <c r="AB611" s="119"/>
      <c r="AC611" s="120"/>
      <c r="AE611" s="109"/>
      <c r="AF611" s="110"/>
      <c r="AG611" s="111"/>
      <c r="AH611" s="112"/>
      <c r="AJ611" s="101"/>
      <c r="AL611" s="68" t="str" cm="1">
        <f t="array" aca="1" ref="AL611" ca="1">IF(N611="-","",HYPERLINK("#'DM01-AV-CH'!"&amp;RIGHT(CELL("adresse",OFFSET('DM01-AV-CH'!$G$6,N611-1,0)),LEN(CELL("adresse",OFFSET('DM01-AV-CH'!$G$6,N611-1,0)))-FIND("!",CELL("adresse",OFFSET('DM01-AV-CH'!$G$6,N611-1,0)))),"Modell"))</f>
        <v/>
      </c>
      <c r="AM611" s="96" t="str" cm="1">
        <f t="array" ref="AM611">IF($N611="-","",IF(INDEX('DM01-AV-CH'!$G$6:$G$2006,$N611)="","",INDEX('DM01-AV-CH'!$G$6:$G$2006,$N611)))</f>
        <v/>
      </c>
      <c r="AN611" s="97" t="str" cm="1">
        <f t="array" ref="AN611">IF($N611="-","",IF(INDEX('DM01-AV-CH'!$H$6:$H$2006,$N611)="","",INDEX('DM01-AV-CH'!$H$6:$H$2006,$N611)))</f>
        <v/>
      </c>
      <c r="AO611" s="98" t="str" cm="1">
        <f t="array" ref="AO611">IF($N611="-","",IF(INDEX('DM01-AV-CH'!$I$6:$I$2006,$N611)="","",INDEX('DM01-AV-CH'!$I$6:$I$2006,$N611)))</f>
        <v/>
      </c>
    </row>
    <row r="612" spans="1:41" x14ac:dyDescent="0.25">
      <c r="A612" s="201">
        <v>607</v>
      </c>
      <c r="B612" s="148" t="str" cm="1">
        <f t="array" ref="B612">IF(A612="","",INDEX(Korrelation!$E$4:$E$2004,A612))</f>
        <v>361</v>
      </c>
      <c r="C612" s="148">
        <f t="shared" si="90"/>
        <v>0</v>
      </c>
      <c r="D612" s="148">
        <f t="shared" si="91"/>
        <v>0</v>
      </c>
      <c r="E612" s="148">
        <f t="shared" si="92"/>
        <v>361</v>
      </c>
      <c r="F612" s="148" t="str">
        <f t="shared" si="93"/>
        <v/>
      </c>
      <c r="G612" s="148" t="str">
        <f t="shared" si="94"/>
        <v/>
      </c>
      <c r="H612" s="148" t="str" cm="1">
        <f t="array" ref="H612">IF(A612="","",INDEX(Korrelation!$F$4:$F$2004,A612))</f>
        <v>-</v>
      </c>
      <c r="I612" s="148">
        <f t="shared" si="95"/>
        <v>0</v>
      </c>
      <c r="J612" s="148">
        <f t="shared" si="96"/>
        <v>0</v>
      </c>
      <c r="K612" s="148" t="str">
        <f t="shared" si="97"/>
        <v/>
      </c>
      <c r="L612" s="148" t="str">
        <f t="shared" si="98"/>
        <v/>
      </c>
      <c r="M612" s="148" t="str">
        <f t="shared" si="99"/>
        <v/>
      </c>
      <c r="N612" s="148" t="str" cm="1">
        <f t="array" ref="N612">IF(A612="","",INDEX(Korrelation!$G$4:$G$2004,A612))</f>
        <v>-</v>
      </c>
      <c r="O612" s="148"/>
      <c r="P612" s="68" t="str" cm="1">
        <f t="array" aca="1" ref="P612" ca="1">IF(E612="",IF(K612="","",HYPERLINK("#DMAV_Dienste!"&amp;RIGHT(CELL("adresse",OFFSET(DMAV_Dienste!$E$6,K612-1,0)),LEN(CELL("adresse",OFFSET(DMAV_Dienste!$E$6,K612-1,0)))-FIND("!",CELL("adresse",OFFSET(DMAV_Dienste!$E$6,K612-1,0)))),"Dienst")),HYPERLINK("#DMAV_Modell!"&amp;RIGHT(CELL("adresse",OFFSET(DMAV_Modell!$G$6,E612-1,0)),LEN(CELL("adresse",OFFSET(DMAV_Modell!$G$6,E612-1,0)))-FIND("!",CELL("adresse",OFFSET(DMAV_Modell!$G$6,E612-1,0)))),"Modell"))</f>
        <v>Modell</v>
      </c>
      <c r="Q612" s="85" t="str" cm="1">
        <f t="array" ref="Q612">IF(E612="",IF(K612="","",IF(INDEX(DMAV_Dienste!$H$6:$H$2006,K612)="","",INDEX(DMAV_Dienste!$H$6:$H$2006,K612))),IF(INDEX(DMAV_Modell!$J$6:$J$2006,E612)="","",INDEX(DMAV_Modell!$J$6:$J$2006,E612)))</f>
        <v>VIEW</v>
      </c>
      <c r="R612" s="86" t="str" cm="1">
        <f t="array" ref="R612">IF(E612="",IF(K612="","",IF(INDEX(DMAV_Dienste!$G$6:$G$2006,K612)="","",INDEX(DMAV_Dienste!$G$6:$G$2006,K612))),IF(INDEX(DMAV_Modell!$I$6:$I$2006,E612)="","",INDEX(DMAV_Modell!$I$6:$I$2006,E612)))</f>
        <v>Dienstbarkeitsgrenzen</v>
      </c>
      <c r="S612" s="86" t="str" cm="1">
        <f t="array" ref="S612">IF(E612="",IF(K612="","",IF(INDEX(DMAV_Dienste!$I$6:$I$2006,K612)="","",INDEX(DMAV_Dienste!$I$6:$I$2006,K612))),IF(INDEX(DMAV_Modell!$K$6:$K$2006,E612)="","",INDEX(DMAV_Modell!$K$6:$K$2006,E612)))</f>
        <v>Dienstbarkeitsgrenze_Gueltig</v>
      </c>
      <c r="T612" s="86" t="str" cm="1">
        <f t="array" ref="T612">IF(E612="",IF(K612="","",IF(INDEX(DMAV_Dienste!$L$6:$L$2006,K612)="","",INDEX(DMAV_Dienste!$L$6:$L$2006,K612))),IF(INDEX(DMAV_Modell!$N$6:$N$2006,E612)="","",INDEX(DMAV_Modell!$N$6:$N$2006,E612)))</f>
        <v>EREID</v>
      </c>
      <c r="U612" s="87" t="str" cm="1">
        <f t="array" aca="1" ref="U612" ca="1">IF(AND(F612="",L612=""),"",HYPERLINK("#"&amp;RIGHT(CELL("dateiname"),LEN(CELL("dateiname"))-FIND("]",CELL("dateiname")))&amp;"!"&amp;CELL("adresse",OFFSET($F$6,MATCH(IF(F612="",L612,F612),$E$6:$E$2000,0)-1,4)),"STRUCT"))</f>
        <v/>
      </c>
      <c r="V612" s="88" t="str" cm="1">
        <f t="array" aca="1" ref="V612" ca="1">IF(AND(G612="",M612=""),"",HYPERLINK("#"&amp;RIGHT(CELL("dateiname"),LEN(CELL("dateiname"))-FIND("]",CELL("dateiname")))&amp;"!"&amp;CELL("adresse",OFFSET($G$6,MATCH(IF(G612="",M612,G612),$E$6:$E$2000,0)-1,3)),"SUBSTRUCT"))</f>
        <v/>
      </c>
      <c r="X612" s="104"/>
      <c r="Z612" s="117"/>
      <c r="AA612" s="118"/>
      <c r="AB612" s="119"/>
      <c r="AC612" s="120"/>
      <c r="AE612" s="109"/>
      <c r="AF612" s="110"/>
      <c r="AG612" s="111"/>
      <c r="AH612" s="112"/>
      <c r="AJ612" s="101"/>
      <c r="AL612" s="68" t="str" cm="1">
        <f t="array" aca="1" ref="AL612" ca="1">IF(N612="-","",HYPERLINK("#'DM01-AV-CH'!"&amp;RIGHT(CELL("adresse",OFFSET('DM01-AV-CH'!$G$6,N612-1,0)),LEN(CELL("adresse",OFFSET('DM01-AV-CH'!$G$6,N612-1,0)))-FIND("!",CELL("adresse",OFFSET('DM01-AV-CH'!$G$6,N612-1,0)))),"Modell"))</f>
        <v/>
      </c>
      <c r="AM612" s="96" t="str" cm="1">
        <f t="array" ref="AM612">IF($N612="-","",IF(INDEX('DM01-AV-CH'!$G$6:$G$2006,$N612)="","",INDEX('DM01-AV-CH'!$G$6:$G$2006,$N612)))</f>
        <v/>
      </c>
      <c r="AN612" s="97" t="str" cm="1">
        <f t="array" ref="AN612">IF($N612="-","",IF(INDEX('DM01-AV-CH'!$H$6:$H$2006,$N612)="","",INDEX('DM01-AV-CH'!$H$6:$H$2006,$N612)))</f>
        <v/>
      </c>
      <c r="AO612" s="98" t="str" cm="1">
        <f t="array" ref="AO612">IF($N612="-","",IF(INDEX('DM01-AV-CH'!$I$6:$I$2006,$N612)="","",INDEX('DM01-AV-CH'!$I$6:$I$2006,$N612)))</f>
        <v/>
      </c>
    </row>
    <row r="613" spans="1:41" x14ac:dyDescent="0.25">
      <c r="A613" s="201">
        <v>608</v>
      </c>
      <c r="B613" s="148" t="str" cm="1">
        <f t="array" ref="B613">IF(A613="","",INDEX(Korrelation!$E$4:$E$2004,A613))</f>
        <v>362</v>
      </c>
      <c r="C613" s="148">
        <f t="shared" si="90"/>
        <v>0</v>
      </c>
      <c r="D613" s="148">
        <f t="shared" si="91"/>
        <v>0</v>
      </c>
      <c r="E613" s="148">
        <f t="shared" si="92"/>
        <v>362</v>
      </c>
      <c r="F613" s="148" t="str">
        <f t="shared" si="93"/>
        <v/>
      </c>
      <c r="G613" s="148" t="str">
        <f t="shared" si="94"/>
        <v/>
      </c>
      <c r="H613" s="148" t="str" cm="1">
        <f t="array" ref="H613">IF(A613="","",INDEX(Korrelation!$F$4:$F$2004,A613))</f>
        <v>-</v>
      </c>
      <c r="I613" s="148">
        <f t="shared" si="95"/>
        <v>0</v>
      </c>
      <c r="J613" s="148">
        <f t="shared" si="96"/>
        <v>0</v>
      </c>
      <c r="K613" s="148" t="str">
        <f t="shared" si="97"/>
        <v/>
      </c>
      <c r="L613" s="148" t="str">
        <f t="shared" si="98"/>
        <v/>
      </c>
      <c r="M613" s="148" t="str">
        <f t="shared" si="99"/>
        <v/>
      </c>
      <c r="N613" s="148" t="str" cm="1">
        <f t="array" ref="N613">IF(A613="","",INDEX(Korrelation!$G$4:$G$2004,A613))</f>
        <v>-</v>
      </c>
      <c r="O613" s="148"/>
      <c r="P613" s="68" t="str" cm="1">
        <f t="array" aca="1" ref="P613" ca="1">IF(E613="",IF(K613="","",HYPERLINK("#DMAV_Dienste!"&amp;RIGHT(CELL("adresse",OFFSET(DMAV_Dienste!$E$6,K613-1,0)),LEN(CELL("adresse",OFFSET(DMAV_Dienste!$E$6,K613-1,0)))-FIND("!",CELL("adresse",OFFSET(DMAV_Dienste!$E$6,K613-1,0)))),"Dienst")),HYPERLINK("#DMAV_Modell!"&amp;RIGHT(CELL("adresse",OFFSET(DMAV_Modell!$G$6,E613-1,0)),LEN(CELL("adresse",OFFSET(DMAV_Modell!$G$6,E613-1,0)))-FIND("!",CELL("adresse",OFFSET(DMAV_Modell!$G$6,E613-1,0)))),"Modell"))</f>
        <v>Modell</v>
      </c>
      <c r="Q613" s="85" t="str" cm="1">
        <f t="array" ref="Q613">IF(E613="",IF(K613="","",IF(INDEX(DMAV_Dienste!$H$6:$H$2006,K613)="","",INDEX(DMAV_Dienste!$H$6:$H$2006,K613))),IF(INDEX(DMAV_Modell!$J$6:$J$2006,E613)="","",INDEX(DMAV_Modell!$J$6:$J$2006,E613)))</f>
        <v>IMPORTS</v>
      </c>
      <c r="R613" s="86" t="str" cm="1">
        <f t="array" ref="R613">IF(E613="",IF(K613="","",IF(INDEX(DMAV_Dienste!$G$6:$G$2006,K613)="","",INDEX(DMAV_Dienste!$G$6:$G$2006,K613))),IF(INDEX(DMAV_Modell!$I$6:$I$2006,E613)="","",INDEX(DMAV_Modell!$I$6:$I$2006,E613)))</f>
        <v/>
      </c>
      <c r="S613" s="86" t="str" cm="1">
        <f t="array" ref="S613">IF(E613="",IF(K613="","",IF(INDEX(DMAV_Dienste!$I$6:$I$2006,K613)="","",INDEX(DMAV_Dienste!$I$6:$I$2006,K613))),IF(INDEX(DMAV_Modell!$K$6:$K$2006,E613)="","",INDEX(DMAV_Modell!$K$6:$K$2006,E613)))</f>
        <v>GeometryCHLV95_V2</v>
      </c>
      <c r="T613" s="86" t="str" cm="1">
        <f t="array" ref="T613">IF(E613="",IF(K613="","",IF(INDEX(DMAV_Dienste!$L$6:$L$2006,K613)="","",INDEX(DMAV_Dienste!$L$6:$L$2006,K613))),IF(INDEX(DMAV_Modell!$N$6:$N$2006,E613)="","",INDEX(DMAV_Modell!$N$6:$N$2006,E613)))</f>
        <v/>
      </c>
      <c r="U613" s="87" t="str" cm="1">
        <f t="array" aca="1" ref="U613" ca="1">IF(AND(F613="",L613=""),"",HYPERLINK("#"&amp;RIGHT(CELL("dateiname"),LEN(CELL("dateiname"))-FIND("]",CELL("dateiname")))&amp;"!"&amp;CELL("adresse",OFFSET($F$6,MATCH(IF(F613="",L613,F613),$E$6:$E$2000,0)-1,4)),"STRUCT"))</f>
        <v/>
      </c>
      <c r="V613" s="88" t="str" cm="1">
        <f t="array" aca="1" ref="V613" ca="1">IF(AND(G613="",M613=""),"",HYPERLINK("#"&amp;RIGHT(CELL("dateiname"),LEN(CELL("dateiname"))-FIND("]",CELL("dateiname")))&amp;"!"&amp;CELL("adresse",OFFSET($G$6,MATCH(IF(G613="",M613,G613),$E$6:$E$2000,0)-1,3)),"SUBSTRUCT"))</f>
        <v/>
      </c>
      <c r="X613" s="104"/>
      <c r="Z613" s="117"/>
      <c r="AA613" s="118"/>
      <c r="AB613" s="119"/>
      <c r="AC613" s="120"/>
      <c r="AE613" s="109"/>
      <c r="AF613" s="110"/>
      <c r="AG613" s="111"/>
      <c r="AH613" s="112"/>
      <c r="AJ613" s="101"/>
      <c r="AL613" s="68" t="str" cm="1">
        <f t="array" aca="1" ref="AL613" ca="1">IF(N613="-","",HYPERLINK("#'DM01-AV-CH'!"&amp;RIGHT(CELL("adresse",OFFSET('DM01-AV-CH'!$G$6,N613-1,0)),LEN(CELL("adresse",OFFSET('DM01-AV-CH'!$G$6,N613-1,0)))-FIND("!",CELL("adresse",OFFSET('DM01-AV-CH'!$G$6,N613-1,0)))),"Modell"))</f>
        <v/>
      </c>
      <c r="AM613" s="96" t="str" cm="1">
        <f t="array" ref="AM613">IF($N613="-","",IF(INDEX('DM01-AV-CH'!$G$6:$G$2006,$N613)="","",INDEX('DM01-AV-CH'!$G$6:$G$2006,$N613)))</f>
        <v/>
      </c>
      <c r="AN613" s="97" t="str" cm="1">
        <f t="array" ref="AN613">IF($N613="-","",IF(INDEX('DM01-AV-CH'!$H$6:$H$2006,$N613)="","",INDEX('DM01-AV-CH'!$H$6:$H$2006,$N613)))</f>
        <v/>
      </c>
      <c r="AO613" s="98" t="str" cm="1">
        <f t="array" ref="AO613">IF($N613="-","",IF(INDEX('DM01-AV-CH'!$I$6:$I$2006,$N613)="","",INDEX('DM01-AV-CH'!$I$6:$I$2006,$N613)))</f>
        <v/>
      </c>
    </row>
    <row r="614" spans="1:41" x14ac:dyDescent="0.25">
      <c r="A614" s="201">
        <v>609</v>
      </c>
      <c r="B614" s="148" t="str" cm="1">
        <f t="array" ref="B614">IF(A614="","",INDEX(Korrelation!$E$4:$E$2004,A614))</f>
        <v>363</v>
      </c>
      <c r="C614" s="148">
        <f t="shared" si="90"/>
        <v>0</v>
      </c>
      <c r="D614" s="148">
        <f t="shared" si="91"/>
        <v>0</v>
      </c>
      <c r="E614" s="148">
        <f t="shared" si="92"/>
        <v>363</v>
      </c>
      <c r="F614" s="148" t="str">
        <f t="shared" si="93"/>
        <v/>
      </c>
      <c r="G614" s="148" t="str">
        <f t="shared" si="94"/>
        <v/>
      </c>
      <c r="H614" s="148" t="str" cm="1">
        <f t="array" ref="H614">IF(A614="","",INDEX(Korrelation!$F$4:$F$2004,A614))</f>
        <v>-</v>
      </c>
      <c r="I614" s="148">
        <f t="shared" si="95"/>
        <v>0</v>
      </c>
      <c r="J614" s="148">
        <f t="shared" si="96"/>
        <v>0</v>
      </c>
      <c r="K614" s="148" t="str">
        <f t="shared" si="97"/>
        <v/>
      </c>
      <c r="L614" s="148" t="str">
        <f t="shared" si="98"/>
        <v/>
      </c>
      <c r="M614" s="148" t="str">
        <f t="shared" si="99"/>
        <v/>
      </c>
      <c r="N614" s="148" t="str" cm="1">
        <f t="array" ref="N614">IF(A614="","",INDEX(Korrelation!$G$4:$G$2004,A614))</f>
        <v>-</v>
      </c>
      <c r="O614" s="148"/>
      <c r="P614" s="68" t="str" cm="1">
        <f t="array" aca="1" ref="P614" ca="1">IF(E614="",IF(K614="","",HYPERLINK("#DMAV_Dienste!"&amp;RIGHT(CELL("adresse",OFFSET(DMAV_Dienste!$E$6,K614-1,0)),LEN(CELL("adresse",OFFSET(DMAV_Dienste!$E$6,K614-1,0)))-FIND("!",CELL("adresse",OFFSET(DMAV_Dienste!$E$6,K614-1,0)))),"Dienst")),HYPERLINK("#DMAV_Modell!"&amp;RIGHT(CELL("adresse",OFFSET(DMAV_Modell!$G$6,E614-1,0)),LEN(CELL("adresse",OFFSET(DMAV_Modell!$G$6,E614-1,0)))-FIND("!",CELL("adresse",OFFSET(DMAV_Modell!$G$6,E614-1,0)))),"Modell"))</f>
        <v>Modell</v>
      </c>
      <c r="Q614" s="85" t="str" cm="1">
        <f t="array" ref="Q614">IF(E614="",IF(K614="","",IF(INDEX(DMAV_Dienste!$H$6:$H$2006,K614)="","",INDEX(DMAV_Dienste!$H$6:$H$2006,K614))),IF(INDEX(DMAV_Modell!$J$6:$J$2006,E614)="","",INDEX(DMAV_Modell!$J$6:$J$2006,E614)))</f>
        <v>IMPORTS</v>
      </c>
      <c r="R614" s="86" t="str" cm="1">
        <f t="array" ref="R614">IF(E614="",IF(K614="","",IF(INDEX(DMAV_Dienste!$G$6:$G$2006,K614)="","",INDEX(DMAV_Dienste!$G$6:$G$2006,K614))),IF(INDEX(DMAV_Modell!$I$6:$I$2006,E614)="","",INDEX(DMAV_Modell!$I$6:$I$2006,E614)))</f>
        <v/>
      </c>
      <c r="S614" s="86" t="str" cm="1">
        <f t="array" ref="S614">IF(E614="",IF(K614="","",IF(INDEX(DMAV_Dienste!$I$6:$I$2006,K614)="","",INDEX(DMAV_Dienste!$I$6:$I$2006,K614))),IF(INDEX(DMAV_Modell!$K$6:$K$2006,E614)="","",INDEX(DMAV_Modell!$K$6:$K$2006,E614)))</f>
        <v>DMAVTYM_Grafik_V1_0</v>
      </c>
      <c r="T614" s="86" t="str" cm="1">
        <f t="array" ref="T614">IF(E614="",IF(K614="","",IF(INDEX(DMAV_Dienste!$L$6:$L$2006,K614)="","",INDEX(DMAV_Dienste!$L$6:$L$2006,K614))),IF(INDEX(DMAV_Modell!$N$6:$N$2006,E614)="","",INDEX(DMAV_Modell!$N$6:$N$2006,E614)))</f>
        <v/>
      </c>
      <c r="U614" s="87" t="str" cm="1">
        <f t="array" aca="1" ref="U614" ca="1">IF(AND(F614="",L614=""),"",HYPERLINK("#"&amp;RIGHT(CELL("dateiname"),LEN(CELL("dateiname"))-FIND("]",CELL("dateiname")))&amp;"!"&amp;CELL("adresse",OFFSET($F$6,MATCH(IF(F614="",L614,F614),$E$6:$E$2000,0)-1,4)),"STRUCT"))</f>
        <v/>
      </c>
      <c r="V614" s="88" t="str" cm="1">
        <f t="array" aca="1" ref="V614" ca="1">IF(AND(G614="",M614=""),"",HYPERLINK("#"&amp;RIGHT(CELL("dateiname"),LEN(CELL("dateiname"))-FIND("]",CELL("dateiname")))&amp;"!"&amp;CELL("adresse",OFFSET($G$6,MATCH(IF(G614="",M614,G614),$E$6:$E$2000,0)-1,3)),"SUBSTRUCT"))</f>
        <v/>
      </c>
      <c r="X614" s="104"/>
      <c r="Z614" s="117"/>
      <c r="AA614" s="118"/>
      <c r="AB614" s="119"/>
      <c r="AC614" s="120"/>
      <c r="AE614" s="109"/>
      <c r="AF614" s="110"/>
      <c r="AG614" s="111"/>
      <c r="AH614" s="112"/>
      <c r="AJ614" s="101"/>
      <c r="AL614" s="68" t="str" cm="1">
        <f t="array" aca="1" ref="AL614" ca="1">IF(N614="-","",HYPERLINK("#'DM01-AV-CH'!"&amp;RIGHT(CELL("adresse",OFFSET('DM01-AV-CH'!$G$6,N614-1,0)),LEN(CELL("adresse",OFFSET('DM01-AV-CH'!$G$6,N614-1,0)))-FIND("!",CELL("adresse",OFFSET('DM01-AV-CH'!$G$6,N614-1,0)))),"Modell"))</f>
        <v/>
      </c>
      <c r="AM614" s="96" t="str" cm="1">
        <f t="array" ref="AM614">IF($N614="-","",IF(INDEX('DM01-AV-CH'!$G$6:$G$2006,$N614)="","",INDEX('DM01-AV-CH'!$G$6:$G$2006,$N614)))</f>
        <v/>
      </c>
      <c r="AN614" s="97" t="str" cm="1">
        <f t="array" ref="AN614">IF($N614="-","",IF(INDEX('DM01-AV-CH'!$H$6:$H$2006,$N614)="","",INDEX('DM01-AV-CH'!$H$6:$H$2006,$N614)))</f>
        <v/>
      </c>
      <c r="AO614" s="98" t="str" cm="1">
        <f t="array" ref="AO614">IF($N614="-","",IF(INDEX('DM01-AV-CH'!$I$6:$I$2006,$N614)="","",INDEX('DM01-AV-CH'!$I$6:$I$2006,$N614)))</f>
        <v/>
      </c>
    </row>
    <row r="615" spans="1:41" x14ac:dyDescent="0.25">
      <c r="A615" s="201">
        <v>610</v>
      </c>
      <c r="B615" s="148" t="str" cm="1">
        <f t="array" ref="B615">IF(A615="","",INDEX(Korrelation!$E$4:$E$2004,A615))</f>
        <v>364</v>
      </c>
      <c r="C615" s="148">
        <f t="shared" si="90"/>
        <v>0</v>
      </c>
      <c r="D615" s="148">
        <f t="shared" si="91"/>
        <v>0</v>
      </c>
      <c r="E615" s="148">
        <f t="shared" si="92"/>
        <v>364</v>
      </c>
      <c r="F615" s="148" t="str">
        <f t="shared" si="93"/>
        <v/>
      </c>
      <c r="G615" s="148" t="str">
        <f t="shared" si="94"/>
        <v/>
      </c>
      <c r="H615" s="148" t="str" cm="1">
        <f t="array" ref="H615">IF(A615="","",INDEX(Korrelation!$F$4:$F$2004,A615))</f>
        <v>-</v>
      </c>
      <c r="I615" s="148">
        <f t="shared" si="95"/>
        <v>0</v>
      </c>
      <c r="J615" s="148">
        <f t="shared" si="96"/>
        <v>0</v>
      </c>
      <c r="K615" s="148" t="str">
        <f t="shared" si="97"/>
        <v/>
      </c>
      <c r="L615" s="148" t="str">
        <f t="shared" si="98"/>
        <v/>
      </c>
      <c r="M615" s="148" t="str">
        <f t="shared" si="99"/>
        <v/>
      </c>
      <c r="N615" s="148" t="str" cm="1">
        <f t="array" ref="N615">IF(A615="","",INDEX(Korrelation!$G$4:$G$2004,A615))</f>
        <v>-</v>
      </c>
      <c r="O615" s="148"/>
      <c r="P615" s="68" t="str" cm="1">
        <f t="array" aca="1" ref="P615" ca="1">IF(E615="",IF(K615="","",HYPERLINK("#DMAV_Dienste!"&amp;RIGHT(CELL("adresse",OFFSET(DMAV_Dienste!$E$6,K615-1,0)),LEN(CELL("adresse",OFFSET(DMAV_Dienste!$E$6,K615-1,0)))-FIND("!",CELL("adresse",OFFSET(DMAV_Dienste!$E$6,K615-1,0)))),"Dienst")),HYPERLINK("#DMAV_Modell!"&amp;RIGHT(CELL("adresse",OFFSET(DMAV_Modell!$G$6,E615-1,0)),LEN(CELL("adresse",OFFSET(DMAV_Modell!$G$6,E615-1,0)))-FIND("!",CELL("adresse",OFFSET(DMAV_Modell!$G$6,E615-1,0)))),"Modell"))</f>
        <v>Modell</v>
      </c>
      <c r="Q615" s="85" t="str" cm="1">
        <f t="array" ref="Q615">IF(E615="",IF(K615="","",IF(INDEX(DMAV_Dienste!$H$6:$H$2006,K615)="","",INDEX(DMAV_Dienste!$H$6:$H$2006,K615))),IF(INDEX(DMAV_Modell!$J$6:$J$2006,E615)="","",INDEX(DMAV_Modell!$J$6:$J$2006,E615)))</f>
        <v>CLASS</v>
      </c>
      <c r="R615" s="86" t="str" cm="1">
        <f t="array" ref="R615">IF(E615="",IF(K615="","",IF(INDEX(DMAV_Dienste!$G$6:$G$2006,K615)="","",INDEX(DMAV_Dienste!$G$6:$G$2006,K615))),IF(INDEX(DMAV_Modell!$I$6:$I$2006,E615)="","",INDEX(DMAV_Modell!$I$6:$I$2006,E615)))</f>
        <v>DauerndeBodenverschiebungen</v>
      </c>
      <c r="S615" s="86" t="str" cm="1">
        <f t="array" ref="S615">IF(E615="",IF(K615="","",IF(INDEX(DMAV_Dienste!$I$6:$I$2006,K615)="","",INDEX(DMAV_Dienste!$I$6:$I$2006,K615))),IF(INDEX(DMAV_Modell!$K$6:$K$2006,E615)="","",INDEX(DMAV_Modell!$K$6:$K$2006,E615)))</f>
        <v>DBVNachfuehrung</v>
      </c>
      <c r="T615" s="86" t="str" cm="1">
        <f t="array" ref="T615">IF(E615="",IF(K615="","",IF(INDEX(DMAV_Dienste!$L$6:$L$2006,K615)="","",INDEX(DMAV_Dienste!$L$6:$L$2006,K615))),IF(INDEX(DMAV_Modell!$N$6:$N$2006,E615)="","",INDEX(DMAV_Modell!$N$6:$N$2006,E615)))</f>
        <v>NBIdent</v>
      </c>
      <c r="U615" s="87" t="str" cm="1">
        <f t="array" aca="1" ref="U615" ca="1">IF(AND(F615="",L615=""),"",HYPERLINK("#"&amp;RIGHT(CELL("dateiname"),LEN(CELL("dateiname"))-FIND("]",CELL("dateiname")))&amp;"!"&amp;CELL("adresse",OFFSET($F$6,MATCH(IF(F615="",L615,F615),$E$6:$E$2000,0)-1,4)),"STRUCT"))</f>
        <v/>
      </c>
      <c r="V615" s="88" t="str" cm="1">
        <f t="array" aca="1" ref="V615" ca="1">IF(AND(G615="",M615=""),"",HYPERLINK("#"&amp;RIGHT(CELL("dateiname"),LEN(CELL("dateiname"))-FIND("]",CELL("dateiname")))&amp;"!"&amp;CELL("adresse",OFFSET($G$6,MATCH(IF(G615="",M615,G615),$E$6:$E$2000,0)-1,3)),"SUBSTRUCT"))</f>
        <v/>
      </c>
      <c r="X615" s="104"/>
      <c r="Z615" s="117"/>
      <c r="AA615" s="118"/>
      <c r="AB615" s="119"/>
      <c r="AC615" s="120"/>
      <c r="AE615" s="109"/>
      <c r="AF615" s="110"/>
      <c r="AG615" s="111"/>
      <c r="AH615" s="112"/>
      <c r="AJ615" s="101"/>
      <c r="AL615" s="68" t="str" cm="1">
        <f t="array" aca="1" ref="AL615" ca="1">IF(N615="-","",HYPERLINK("#'DM01-AV-CH'!"&amp;RIGHT(CELL("adresse",OFFSET('DM01-AV-CH'!$G$6,N615-1,0)),LEN(CELL("adresse",OFFSET('DM01-AV-CH'!$G$6,N615-1,0)))-FIND("!",CELL("adresse",OFFSET('DM01-AV-CH'!$G$6,N615-1,0)))),"Modell"))</f>
        <v/>
      </c>
      <c r="AM615" s="96" t="str" cm="1">
        <f t="array" ref="AM615">IF($N615="-","",IF(INDEX('DM01-AV-CH'!$G$6:$G$2006,$N615)="","",INDEX('DM01-AV-CH'!$G$6:$G$2006,$N615)))</f>
        <v/>
      </c>
      <c r="AN615" s="97" t="str" cm="1">
        <f t="array" ref="AN615">IF($N615="-","",IF(INDEX('DM01-AV-CH'!$H$6:$H$2006,$N615)="","",INDEX('DM01-AV-CH'!$H$6:$H$2006,$N615)))</f>
        <v/>
      </c>
      <c r="AO615" s="98" t="str" cm="1">
        <f t="array" ref="AO615">IF($N615="-","",IF(INDEX('DM01-AV-CH'!$I$6:$I$2006,$N615)="","",INDEX('DM01-AV-CH'!$I$6:$I$2006,$N615)))</f>
        <v/>
      </c>
    </row>
    <row r="616" spans="1:41" x14ac:dyDescent="0.25">
      <c r="A616" s="201">
        <v>611</v>
      </c>
      <c r="B616" s="148" t="str" cm="1">
        <f t="array" ref="B616">IF(A616="","",INDEX(Korrelation!$E$4:$E$2004,A616))</f>
        <v>365</v>
      </c>
      <c r="C616" s="148">
        <f t="shared" si="90"/>
        <v>0</v>
      </c>
      <c r="D616" s="148">
        <f t="shared" si="91"/>
        <v>0</v>
      </c>
      <c r="E616" s="148">
        <f t="shared" si="92"/>
        <v>365</v>
      </c>
      <c r="F616" s="148" t="str">
        <f t="shared" si="93"/>
        <v/>
      </c>
      <c r="G616" s="148" t="str">
        <f t="shared" si="94"/>
        <v/>
      </c>
      <c r="H616" s="148" t="str" cm="1">
        <f t="array" ref="H616">IF(A616="","",INDEX(Korrelation!$F$4:$F$2004,A616))</f>
        <v>-</v>
      </c>
      <c r="I616" s="148">
        <f t="shared" si="95"/>
        <v>0</v>
      </c>
      <c r="J616" s="148">
        <f t="shared" si="96"/>
        <v>0</v>
      </c>
      <c r="K616" s="148" t="str">
        <f t="shared" si="97"/>
        <v/>
      </c>
      <c r="L616" s="148" t="str">
        <f t="shared" si="98"/>
        <v/>
      </c>
      <c r="M616" s="148" t="str">
        <f t="shared" si="99"/>
        <v/>
      </c>
      <c r="N616" s="148" t="str" cm="1">
        <f t="array" ref="N616">IF(A616="","",INDEX(Korrelation!$G$4:$G$2004,A616))</f>
        <v>-</v>
      </c>
      <c r="O616" s="148"/>
      <c r="P616" s="68" t="str" cm="1">
        <f t="array" aca="1" ref="P616" ca="1">IF(E616="",IF(K616="","",HYPERLINK("#DMAV_Dienste!"&amp;RIGHT(CELL("adresse",OFFSET(DMAV_Dienste!$E$6,K616-1,0)),LEN(CELL("adresse",OFFSET(DMAV_Dienste!$E$6,K616-1,0)))-FIND("!",CELL("adresse",OFFSET(DMAV_Dienste!$E$6,K616-1,0)))),"Dienst")),HYPERLINK("#DMAV_Modell!"&amp;RIGHT(CELL("adresse",OFFSET(DMAV_Modell!$G$6,E616-1,0)),LEN(CELL("adresse",OFFSET(DMAV_Modell!$G$6,E616-1,0)))-FIND("!",CELL("adresse",OFFSET(DMAV_Modell!$G$6,E616-1,0)))),"Modell"))</f>
        <v>Modell</v>
      </c>
      <c r="Q616" s="85" t="str" cm="1">
        <f t="array" ref="Q616">IF(E616="",IF(K616="","",IF(INDEX(DMAV_Dienste!$H$6:$H$2006,K616)="","",INDEX(DMAV_Dienste!$H$6:$H$2006,K616))),IF(INDEX(DMAV_Modell!$J$6:$J$2006,E616)="","",INDEX(DMAV_Modell!$J$6:$J$2006,E616)))</f>
        <v>CLASS</v>
      </c>
      <c r="R616" s="86" t="str" cm="1">
        <f t="array" ref="R616">IF(E616="",IF(K616="","",IF(INDEX(DMAV_Dienste!$G$6:$G$2006,K616)="","",INDEX(DMAV_Dienste!$G$6:$G$2006,K616))),IF(INDEX(DMAV_Modell!$I$6:$I$2006,E616)="","",INDEX(DMAV_Modell!$I$6:$I$2006,E616)))</f>
        <v>DauerndeBodenverschiebungen</v>
      </c>
      <c r="S616" s="86" t="str" cm="1">
        <f t="array" ref="S616">IF(E616="",IF(K616="","",IF(INDEX(DMAV_Dienste!$I$6:$I$2006,K616)="","",INDEX(DMAV_Dienste!$I$6:$I$2006,K616))),IF(INDEX(DMAV_Modell!$K$6:$K$2006,E616)="","",INDEX(DMAV_Modell!$K$6:$K$2006,E616)))</f>
        <v>DBVNachfuehrung</v>
      </c>
      <c r="T616" s="86" t="str" cm="1">
        <f t="array" ref="T616">IF(E616="",IF(K616="","",IF(INDEX(DMAV_Dienste!$L$6:$L$2006,K616)="","",INDEX(DMAV_Dienste!$L$6:$L$2006,K616))),IF(INDEX(DMAV_Modell!$N$6:$N$2006,E616)="","",INDEX(DMAV_Modell!$N$6:$N$2006,E616)))</f>
        <v>Identifikator</v>
      </c>
      <c r="U616" s="87" t="str" cm="1">
        <f t="array" aca="1" ref="U616" ca="1">IF(AND(F616="",L616=""),"",HYPERLINK("#"&amp;RIGHT(CELL("dateiname"),LEN(CELL("dateiname"))-FIND("]",CELL("dateiname")))&amp;"!"&amp;CELL("adresse",OFFSET($F$6,MATCH(IF(F616="",L616,F616),$E$6:$E$2000,0)-1,4)),"STRUCT"))</f>
        <v/>
      </c>
      <c r="V616" s="88" t="str" cm="1">
        <f t="array" aca="1" ref="V616" ca="1">IF(AND(G616="",M616=""),"",HYPERLINK("#"&amp;RIGHT(CELL("dateiname"),LEN(CELL("dateiname"))-FIND("]",CELL("dateiname")))&amp;"!"&amp;CELL("adresse",OFFSET($G$6,MATCH(IF(G616="",M616,G616),$E$6:$E$2000,0)-1,3)),"SUBSTRUCT"))</f>
        <v/>
      </c>
      <c r="X616" s="104"/>
      <c r="Z616" s="117"/>
      <c r="AA616" s="118"/>
      <c r="AB616" s="119"/>
      <c r="AC616" s="120"/>
      <c r="AE616" s="109"/>
      <c r="AF616" s="110"/>
      <c r="AG616" s="111"/>
      <c r="AH616" s="112"/>
      <c r="AJ616" s="101"/>
      <c r="AL616" s="68" t="str" cm="1">
        <f t="array" aca="1" ref="AL616" ca="1">IF(N616="-","",HYPERLINK("#'DM01-AV-CH'!"&amp;RIGHT(CELL("adresse",OFFSET('DM01-AV-CH'!$G$6,N616-1,0)),LEN(CELL("adresse",OFFSET('DM01-AV-CH'!$G$6,N616-1,0)))-FIND("!",CELL("adresse",OFFSET('DM01-AV-CH'!$G$6,N616-1,0)))),"Modell"))</f>
        <v/>
      </c>
      <c r="AM616" s="96" t="str" cm="1">
        <f t="array" ref="AM616">IF($N616="-","",IF(INDEX('DM01-AV-CH'!$G$6:$G$2006,$N616)="","",INDEX('DM01-AV-CH'!$G$6:$G$2006,$N616)))</f>
        <v/>
      </c>
      <c r="AN616" s="97" t="str" cm="1">
        <f t="array" ref="AN616">IF($N616="-","",IF(INDEX('DM01-AV-CH'!$H$6:$H$2006,$N616)="","",INDEX('DM01-AV-CH'!$H$6:$H$2006,$N616)))</f>
        <v/>
      </c>
      <c r="AO616" s="98" t="str" cm="1">
        <f t="array" ref="AO616">IF($N616="-","",IF(INDEX('DM01-AV-CH'!$I$6:$I$2006,$N616)="","",INDEX('DM01-AV-CH'!$I$6:$I$2006,$N616)))</f>
        <v/>
      </c>
    </row>
    <row r="617" spans="1:41" x14ac:dyDescent="0.25">
      <c r="A617" s="201">
        <v>612</v>
      </c>
      <c r="B617" s="148" t="str" cm="1">
        <f t="array" ref="B617">IF(A617="","",INDEX(Korrelation!$E$4:$E$2004,A617))</f>
        <v>366</v>
      </c>
      <c r="C617" s="148">
        <f t="shared" si="90"/>
        <v>0</v>
      </c>
      <c r="D617" s="148">
        <f t="shared" si="91"/>
        <v>0</v>
      </c>
      <c r="E617" s="148">
        <f t="shared" si="92"/>
        <v>366</v>
      </c>
      <c r="F617" s="148" t="str">
        <f t="shared" si="93"/>
        <v/>
      </c>
      <c r="G617" s="148" t="str">
        <f t="shared" si="94"/>
        <v/>
      </c>
      <c r="H617" s="148" t="str" cm="1">
        <f t="array" ref="H617">IF(A617="","",INDEX(Korrelation!$F$4:$F$2004,A617))</f>
        <v>-</v>
      </c>
      <c r="I617" s="148">
        <f t="shared" si="95"/>
        <v>0</v>
      </c>
      <c r="J617" s="148">
        <f t="shared" si="96"/>
        <v>0</v>
      </c>
      <c r="K617" s="148" t="str">
        <f t="shared" si="97"/>
        <v/>
      </c>
      <c r="L617" s="148" t="str">
        <f t="shared" si="98"/>
        <v/>
      </c>
      <c r="M617" s="148" t="str">
        <f t="shared" si="99"/>
        <v/>
      </c>
      <c r="N617" s="148" t="str" cm="1">
        <f t="array" ref="N617">IF(A617="","",INDEX(Korrelation!$G$4:$G$2004,A617))</f>
        <v>-</v>
      </c>
      <c r="O617" s="148"/>
      <c r="P617" s="68" t="str" cm="1">
        <f t="array" aca="1" ref="P617" ca="1">IF(E617="",IF(K617="","",HYPERLINK("#DMAV_Dienste!"&amp;RIGHT(CELL("adresse",OFFSET(DMAV_Dienste!$E$6,K617-1,0)),LEN(CELL("adresse",OFFSET(DMAV_Dienste!$E$6,K617-1,0)))-FIND("!",CELL("adresse",OFFSET(DMAV_Dienste!$E$6,K617-1,0)))),"Dienst")),HYPERLINK("#DMAV_Modell!"&amp;RIGHT(CELL("adresse",OFFSET(DMAV_Modell!$G$6,E617-1,0)),LEN(CELL("adresse",OFFSET(DMAV_Modell!$G$6,E617-1,0)))-FIND("!",CELL("adresse",OFFSET(DMAV_Modell!$G$6,E617-1,0)))),"Modell"))</f>
        <v>Modell</v>
      </c>
      <c r="Q617" s="85" t="str" cm="1">
        <f t="array" ref="Q617">IF(E617="",IF(K617="","",IF(INDEX(DMAV_Dienste!$H$6:$H$2006,K617)="","",INDEX(DMAV_Dienste!$H$6:$H$2006,K617))),IF(INDEX(DMAV_Modell!$J$6:$J$2006,E617)="","",INDEX(DMAV_Modell!$J$6:$J$2006,E617)))</f>
        <v>CLASS</v>
      </c>
      <c r="R617" s="86" t="str" cm="1">
        <f t="array" ref="R617">IF(E617="",IF(K617="","",IF(INDEX(DMAV_Dienste!$G$6:$G$2006,K617)="","",INDEX(DMAV_Dienste!$G$6:$G$2006,K617))),IF(INDEX(DMAV_Modell!$I$6:$I$2006,E617)="","",INDEX(DMAV_Modell!$I$6:$I$2006,E617)))</f>
        <v>DauerndeBodenverschiebungen</v>
      </c>
      <c r="S617" s="86" t="str" cm="1">
        <f t="array" ref="S617">IF(E617="",IF(K617="","",IF(INDEX(DMAV_Dienste!$I$6:$I$2006,K617)="","",INDEX(DMAV_Dienste!$I$6:$I$2006,K617))),IF(INDEX(DMAV_Modell!$K$6:$K$2006,E617)="","",INDEX(DMAV_Modell!$K$6:$K$2006,E617)))</f>
        <v>DBVNachfuehrung</v>
      </c>
      <c r="T617" s="86" t="str" cm="1">
        <f t="array" ref="T617">IF(E617="",IF(K617="","",IF(INDEX(DMAV_Dienste!$L$6:$L$2006,K617)="","",INDEX(DMAV_Dienste!$L$6:$L$2006,K617))),IF(INDEX(DMAV_Modell!$N$6:$N$2006,E617)="","",INDEX(DMAV_Modell!$N$6:$N$2006,E617)))</f>
        <v>Beschreibung</v>
      </c>
      <c r="U617" s="87" t="str" cm="1">
        <f t="array" aca="1" ref="U617" ca="1">IF(AND(F617="",L617=""),"",HYPERLINK("#"&amp;RIGHT(CELL("dateiname"),LEN(CELL("dateiname"))-FIND("]",CELL("dateiname")))&amp;"!"&amp;CELL("adresse",OFFSET($F$6,MATCH(IF(F617="",L617,F617),$E$6:$E$2000,0)-1,4)),"STRUCT"))</f>
        <v/>
      </c>
      <c r="V617" s="88" t="str" cm="1">
        <f t="array" aca="1" ref="V617" ca="1">IF(AND(G617="",M617=""),"",HYPERLINK("#"&amp;RIGHT(CELL("dateiname"),LEN(CELL("dateiname"))-FIND("]",CELL("dateiname")))&amp;"!"&amp;CELL("adresse",OFFSET($G$6,MATCH(IF(G617="",M617,G617),$E$6:$E$2000,0)-1,3)),"SUBSTRUCT"))</f>
        <v/>
      </c>
      <c r="X617" s="104"/>
      <c r="Z617" s="117"/>
      <c r="AA617" s="118"/>
      <c r="AB617" s="119"/>
      <c r="AC617" s="120"/>
      <c r="AE617" s="109"/>
      <c r="AF617" s="110"/>
      <c r="AG617" s="111"/>
      <c r="AH617" s="112"/>
      <c r="AJ617" s="101"/>
      <c r="AL617" s="68" t="str" cm="1">
        <f t="array" aca="1" ref="AL617" ca="1">IF(N617="-","",HYPERLINK("#'DM01-AV-CH'!"&amp;RIGHT(CELL("adresse",OFFSET('DM01-AV-CH'!$G$6,N617-1,0)),LEN(CELL("adresse",OFFSET('DM01-AV-CH'!$G$6,N617-1,0)))-FIND("!",CELL("adresse",OFFSET('DM01-AV-CH'!$G$6,N617-1,0)))),"Modell"))</f>
        <v/>
      </c>
      <c r="AM617" s="96" t="str" cm="1">
        <f t="array" ref="AM617">IF($N617="-","",IF(INDEX('DM01-AV-CH'!$G$6:$G$2006,$N617)="","",INDEX('DM01-AV-CH'!$G$6:$G$2006,$N617)))</f>
        <v/>
      </c>
      <c r="AN617" s="97" t="str" cm="1">
        <f t="array" ref="AN617">IF($N617="-","",IF(INDEX('DM01-AV-CH'!$H$6:$H$2006,$N617)="","",INDEX('DM01-AV-CH'!$H$6:$H$2006,$N617)))</f>
        <v/>
      </c>
      <c r="AO617" s="98" t="str" cm="1">
        <f t="array" ref="AO617">IF($N617="-","",IF(INDEX('DM01-AV-CH'!$I$6:$I$2006,$N617)="","",INDEX('DM01-AV-CH'!$I$6:$I$2006,$N617)))</f>
        <v/>
      </c>
    </row>
    <row r="618" spans="1:41" x14ac:dyDescent="0.25">
      <c r="A618" s="201">
        <v>613</v>
      </c>
      <c r="B618" s="148" t="str" cm="1">
        <f t="array" ref="B618">IF(A618="","",INDEX(Korrelation!$E$4:$E$2004,A618))</f>
        <v>367</v>
      </c>
      <c r="C618" s="148">
        <f t="shared" si="90"/>
        <v>0</v>
      </c>
      <c r="D618" s="148">
        <f t="shared" si="91"/>
        <v>0</v>
      </c>
      <c r="E618" s="148">
        <f t="shared" si="92"/>
        <v>367</v>
      </c>
      <c r="F618" s="148" t="str">
        <f t="shared" si="93"/>
        <v/>
      </c>
      <c r="G618" s="148" t="str">
        <f t="shared" si="94"/>
        <v/>
      </c>
      <c r="H618" s="148" t="str" cm="1">
        <f t="array" ref="H618">IF(A618="","",INDEX(Korrelation!$F$4:$F$2004,A618))</f>
        <v>-</v>
      </c>
      <c r="I618" s="148">
        <f t="shared" si="95"/>
        <v>0</v>
      </c>
      <c r="J618" s="148">
        <f t="shared" si="96"/>
        <v>0</v>
      </c>
      <c r="K618" s="148" t="str">
        <f t="shared" si="97"/>
        <v/>
      </c>
      <c r="L618" s="148" t="str">
        <f t="shared" si="98"/>
        <v/>
      </c>
      <c r="M618" s="148" t="str">
        <f t="shared" si="99"/>
        <v/>
      </c>
      <c r="N618" s="148" t="str" cm="1">
        <f t="array" ref="N618">IF(A618="","",INDEX(Korrelation!$G$4:$G$2004,A618))</f>
        <v>-</v>
      </c>
      <c r="O618" s="148"/>
      <c r="P618" s="68" t="str" cm="1">
        <f t="array" aca="1" ref="P618" ca="1">IF(E618="",IF(K618="","",HYPERLINK("#DMAV_Dienste!"&amp;RIGHT(CELL("adresse",OFFSET(DMAV_Dienste!$E$6,K618-1,0)),LEN(CELL("adresse",OFFSET(DMAV_Dienste!$E$6,K618-1,0)))-FIND("!",CELL("adresse",OFFSET(DMAV_Dienste!$E$6,K618-1,0)))),"Dienst")),HYPERLINK("#DMAV_Modell!"&amp;RIGHT(CELL("adresse",OFFSET(DMAV_Modell!$G$6,E618-1,0)),LEN(CELL("adresse",OFFSET(DMAV_Modell!$G$6,E618-1,0)))-FIND("!",CELL("adresse",OFFSET(DMAV_Modell!$G$6,E618-1,0)))),"Modell"))</f>
        <v>Modell</v>
      </c>
      <c r="Q618" s="85" t="str" cm="1">
        <f t="array" ref="Q618">IF(E618="",IF(K618="","",IF(INDEX(DMAV_Dienste!$H$6:$H$2006,K618)="","",INDEX(DMAV_Dienste!$H$6:$H$2006,K618))),IF(INDEX(DMAV_Modell!$J$6:$J$2006,E618)="","",INDEX(DMAV_Modell!$J$6:$J$2006,E618)))</f>
        <v>CLASS</v>
      </c>
      <c r="R618" s="86" t="str" cm="1">
        <f t="array" ref="R618">IF(E618="",IF(K618="","",IF(INDEX(DMAV_Dienste!$G$6:$G$2006,K618)="","",INDEX(DMAV_Dienste!$G$6:$G$2006,K618))),IF(INDEX(DMAV_Modell!$I$6:$I$2006,E618)="","",INDEX(DMAV_Modell!$I$6:$I$2006,E618)))</f>
        <v>DauerndeBodenverschiebungen</v>
      </c>
      <c r="S618" s="86" t="str" cm="1">
        <f t="array" ref="S618">IF(E618="",IF(K618="","",IF(INDEX(DMAV_Dienste!$I$6:$I$2006,K618)="","",INDEX(DMAV_Dienste!$I$6:$I$2006,K618))),IF(INDEX(DMAV_Modell!$K$6:$K$2006,E618)="","",INDEX(DMAV_Modell!$K$6:$K$2006,E618)))</f>
        <v>DBVNachfuehrung</v>
      </c>
      <c r="T618" s="86" t="str" cm="1">
        <f t="array" ref="T618">IF(E618="",IF(K618="","",IF(INDEX(DMAV_Dienste!$L$6:$L$2006,K618)="","",INDEX(DMAV_Dienste!$L$6:$L$2006,K618))),IF(INDEX(DMAV_Modell!$N$6:$N$2006,E618)="","",INDEX(DMAV_Modell!$N$6:$N$2006,E618)))</f>
        <v>Perimeter</v>
      </c>
      <c r="U618" s="87" t="str" cm="1">
        <f t="array" aca="1" ref="U618" ca="1">IF(AND(F618="",L618=""),"",HYPERLINK("#"&amp;RIGHT(CELL("dateiname"),LEN(CELL("dateiname"))-FIND("]",CELL("dateiname")))&amp;"!"&amp;CELL("adresse",OFFSET($F$6,MATCH(IF(F618="",L618,F618),$E$6:$E$2000,0)-1,4)),"STRUCT"))</f>
        <v/>
      </c>
      <c r="V618" s="88" t="str" cm="1">
        <f t="array" aca="1" ref="V618" ca="1">IF(AND(G618="",M618=""),"",HYPERLINK("#"&amp;RIGHT(CELL("dateiname"),LEN(CELL("dateiname"))-FIND("]",CELL("dateiname")))&amp;"!"&amp;CELL("adresse",OFFSET($G$6,MATCH(IF(G618="",M618,G618),$E$6:$E$2000,0)-1,3)),"SUBSTRUCT"))</f>
        <v/>
      </c>
      <c r="X618" s="104"/>
      <c r="Z618" s="117"/>
      <c r="AA618" s="118"/>
      <c r="AB618" s="119"/>
      <c r="AC618" s="120"/>
      <c r="AE618" s="109"/>
      <c r="AF618" s="110"/>
      <c r="AG618" s="111"/>
      <c r="AH618" s="112"/>
      <c r="AJ618" s="101"/>
      <c r="AL618" s="68" t="str" cm="1">
        <f t="array" aca="1" ref="AL618" ca="1">IF(N618="-","",HYPERLINK("#'DM01-AV-CH'!"&amp;RIGHT(CELL("adresse",OFFSET('DM01-AV-CH'!$G$6,N618-1,0)),LEN(CELL("adresse",OFFSET('DM01-AV-CH'!$G$6,N618-1,0)))-FIND("!",CELL("adresse",OFFSET('DM01-AV-CH'!$G$6,N618-1,0)))),"Modell"))</f>
        <v/>
      </c>
      <c r="AM618" s="96" t="str" cm="1">
        <f t="array" ref="AM618">IF($N618="-","",IF(INDEX('DM01-AV-CH'!$G$6:$G$2006,$N618)="","",INDEX('DM01-AV-CH'!$G$6:$G$2006,$N618)))</f>
        <v/>
      </c>
      <c r="AN618" s="97" t="str" cm="1">
        <f t="array" ref="AN618">IF($N618="-","",IF(INDEX('DM01-AV-CH'!$H$6:$H$2006,$N618)="","",INDEX('DM01-AV-CH'!$H$6:$H$2006,$N618)))</f>
        <v/>
      </c>
      <c r="AO618" s="98" t="str" cm="1">
        <f t="array" ref="AO618">IF($N618="-","",IF(INDEX('DM01-AV-CH'!$I$6:$I$2006,$N618)="","",INDEX('DM01-AV-CH'!$I$6:$I$2006,$N618)))</f>
        <v/>
      </c>
    </row>
    <row r="619" spans="1:41" x14ac:dyDescent="0.25">
      <c r="A619" s="201">
        <v>614</v>
      </c>
      <c r="B619" s="148" t="str" cm="1">
        <f t="array" ref="B619">IF(A619="","",INDEX(Korrelation!$E$4:$E$2004,A619))</f>
        <v>368</v>
      </c>
      <c r="C619" s="148">
        <f t="shared" si="90"/>
        <v>0</v>
      </c>
      <c r="D619" s="148">
        <f t="shared" si="91"/>
        <v>0</v>
      </c>
      <c r="E619" s="148">
        <f t="shared" si="92"/>
        <v>368</v>
      </c>
      <c r="F619" s="148" t="str">
        <f t="shared" si="93"/>
        <v/>
      </c>
      <c r="G619" s="148" t="str">
        <f t="shared" si="94"/>
        <v/>
      </c>
      <c r="H619" s="148" t="str" cm="1">
        <f t="array" ref="H619">IF(A619="","",INDEX(Korrelation!$F$4:$F$2004,A619))</f>
        <v>-</v>
      </c>
      <c r="I619" s="148">
        <f t="shared" si="95"/>
        <v>0</v>
      </c>
      <c r="J619" s="148">
        <f t="shared" si="96"/>
        <v>0</v>
      </c>
      <c r="K619" s="148" t="str">
        <f t="shared" si="97"/>
        <v/>
      </c>
      <c r="L619" s="148" t="str">
        <f t="shared" si="98"/>
        <v/>
      </c>
      <c r="M619" s="148" t="str">
        <f t="shared" si="99"/>
        <v/>
      </c>
      <c r="N619" s="148" t="str" cm="1">
        <f t="array" ref="N619">IF(A619="","",INDEX(Korrelation!$G$4:$G$2004,A619))</f>
        <v>-</v>
      </c>
      <c r="O619" s="148"/>
      <c r="P619" s="68" t="str" cm="1">
        <f t="array" aca="1" ref="P619" ca="1">IF(E619="",IF(K619="","",HYPERLINK("#DMAV_Dienste!"&amp;RIGHT(CELL("adresse",OFFSET(DMAV_Dienste!$E$6,K619-1,0)),LEN(CELL("adresse",OFFSET(DMAV_Dienste!$E$6,K619-1,0)))-FIND("!",CELL("adresse",OFFSET(DMAV_Dienste!$E$6,K619-1,0)))),"Dienst")),HYPERLINK("#DMAV_Modell!"&amp;RIGHT(CELL("adresse",OFFSET(DMAV_Modell!$G$6,E619-1,0)),LEN(CELL("adresse",OFFSET(DMAV_Modell!$G$6,E619-1,0)))-FIND("!",CELL("adresse",OFFSET(DMAV_Modell!$G$6,E619-1,0)))),"Modell"))</f>
        <v>Modell</v>
      </c>
      <c r="Q619" s="85" t="str" cm="1">
        <f t="array" ref="Q619">IF(E619="",IF(K619="","",IF(INDEX(DMAV_Dienste!$H$6:$H$2006,K619)="","",INDEX(DMAV_Dienste!$H$6:$H$2006,K619))),IF(INDEX(DMAV_Modell!$J$6:$J$2006,E619)="","",INDEX(DMAV_Modell!$J$6:$J$2006,E619)))</f>
        <v>CLASS</v>
      </c>
      <c r="R619" s="86" t="str" cm="1">
        <f t="array" ref="R619">IF(E619="",IF(K619="","",IF(INDEX(DMAV_Dienste!$G$6:$G$2006,K619)="","",INDEX(DMAV_Dienste!$G$6:$G$2006,K619))),IF(INDEX(DMAV_Modell!$I$6:$I$2006,E619)="","",INDEX(DMAV_Modell!$I$6:$I$2006,E619)))</f>
        <v>DauerndeBodenverschiebungen</v>
      </c>
      <c r="S619" s="86" t="str" cm="1">
        <f t="array" ref="S619">IF(E619="",IF(K619="","",IF(INDEX(DMAV_Dienste!$I$6:$I$2006,K619)="","",INDEX(DMAV_Dienste!$I$6:$I$2006,K619))),IF(INDEX(DMAV_Modell!$K$6:$K$2006,E619)="","",INDEX(DMAV_Modell!$K$6:$K$2006,E619)))</f>
        <v>DBVNachfuehrung</v>
      </c>
      <c r="T619" s="86" t="str" cm="1">
        <f t="array" ref="T619">IF(E619="",IF(K619="","",IF(INDEX(DMAV_Dienste!$L$6:$L$2006,K619)="","",INDEX(DMAV_Dienste!$L$6:$L$2006,K619))),IF(INDEX(DMAV_Modell!$N$6:$N$2006,E619)="","",INDEX(DMAV_Modell!$N$6:$N$2006,E619)))</f>
        <v>GueltigerEintrag</v>
      </c>
      <c r="U619" s="87" t="str" cm="1">
        <f t="array" aca="1" ref="U619" ca="1">IF(AND(F619="",L619=""),"",HYPERLINK("#"&amp;RIGHT(CELL("dateiname"),LEN(CELL("dateiname"))-FIND("]",CELL("dateiname")))&amp;"!"&amp;CELL("adresse",OFFSET($F$6,MATCH(IF(F619="",L619,F619),$E$6:$E$2000,0)-1,4)),"STRUCT"))</f>
        <v/>
      </c>
      <c r="V619" s="88" t="str" cm="1">
        <f t="array" aca="1" ref="V619" ca="1">IF(AND(G619="",M619=""),"",HYPERLINK("#"&amp;RIGHT(CELL("dateiname"),LEN(CELL("dateiname"))-FIND("]",CELL("dateiname")))&amp;"!"&amp;CELL("adresse",OFFSET($G$6,MATCH(IF(G619="",M619,G619),$E$6:$E$2000,0)-1,3)),"SUBSTRUCT"))</f>
        <v/>
      </c>
      <c r="X619" s="104"/>
      <c r="Z619" s="117"/>
      <c r="AA619" s="118"/>
      <c r="AB619" s="119"/>
      <c r="AC619" s="120"/>
      <c r="AE619" s="109"/>
      <c r="AF619" s="110"/>
      <c r="AG619" s="111"/>
      <c r="AH619" s="112"/>
      <c r="AJ619" s="101"/>
      <c r="AL619" s="68" t="str" cm="1">
        <f t="array" aca="1" ref="AL619" ca="1">IF(N619="-","",HYPERLINK("#'DM01-AV-CH'!"&amp;RIGHT(CELL("adresse",OFFSET('DM01-AV-CH'!$G$6,N619-1,0)),LEN(CELL("adresse",OFFSET('DM01-AV-CH'!$G$6,N619-1,0)))-FIND("!",CELL("adresse",OFFSET('DM01-AV-CH'!$G$6,N619-1,0)))),"Modell"))</f>
        <v/>
      </c>
      <c r="AM619" s="96" t="str" cm="1">
        <f t="array" ref="AM619">IF($N619="-","",IF(INDEX('DM01-AV-CH'!$G$6:$G$2006,$N619)="","",INDEX('DM01-AV-CH'!$G$6:$G$2006,$N619)))</f>
        <v/>
      </c>
      <c r="AN619" s="97" t="str" cm="1">
        <f t="array" ref="AN619">IF($N619="-","",IF(INDEX('DM01-AV-CH'!$H$6:$H$2006,$N619)="","",INDEX('DM01-AV-CH'!$H$6:$H$2006,$N619)))</f>
        <v/>
      </c>
      <c r="AO619" s="98" t="str" cm="1">
        <f t="array" ref="AO619">IF($N619="-","",IF(INDEX('DM01-AV-CH'!$I$6:$I$2006,$N619)="","",INDEX('DM01-AV-CH'!$I$6:$I$2006,$N619)))</f>
        <v/>
      </c>
    </row>
    <row r="620" spans="1:41" x14ac:dyDescent="0.25">
      <c r="A620" s="201">
        <v>615</v>
      </c>
      <c r="B620" s="148" t="str" cm="1">
        <f t="array" ref="B620">IF(A620="","",INDEX(Korrelation!$E$4:$E$2004,A620))</f>
        <v>369</v>
      </c>
      <c r="C620" s="148">
        <f t="shared" si="90"/>
        <v>0</v>
      </c>
      <c r="D620" s="148">
        <f t="shared" si="91"/>
        <v>0</v>
      </c>
      <c r="E620" s="148">
        <f t="shared" si="92"/>
        <v>369</v>
      </c>
      <c r="F620" s="148" t="str">
        <f t="shared" si="93"/>
        <v/>
      </c>
      <c r="G620" s="148" t="str">
        <f t="shared" si="94"/>
        <v/>
      </c>
      <c r="H620" s="148" t="str" cm="1">
        <f t="array" ref="H620">IF(A620="","",INDEX(Korrelation!$F$4:$F$2004,A620))</f>
        <v>-</v>
      </c>
      <c r="I620" s="148">
        <f t="shared" si="95"/>
        <v>0</v>
      </c>
      <c r="J620" s="148">
        <f t="shared" si="96"/>
        <v>0</v>
      </c>
      <c r="K620" s="148" t="str">
        <f t="shared" si="97"/>
        <v/>
      </c>
      <c r="L620" s="148" t="str">
        <f t="shared" si="98"/>
        <v/>
      </c>
      <c r="M620" s="148" t="str">
        <f t="shared" si="99"/>
        <v/>
      </c>
      <c r="N620" s="148" t="str" cm="1">
        <f t="array" ref="N620">IF(A620="","",INDEX(Korrelation!$G$4:$G$2004,A620))</f>
        <v>-</v>
      </c>
      <c r="O620" s="148"/>
      <c r="P620" s="68" t="str" cm="1">
        <f t="array" aca="1" ref="P620" ca="1">IF(E620="",IF(K620="","",HYPERLINK("#DMAV_Dienste!"&amp;RIGHT(CELL("adresse",OFFSET(DMAV_Dienste!$E$6,K620-1,0)),LEN(CELL("adresse",OFFSET(DMAV_Dienste!$E$6,K620-1,0)))-FIND("!",CELL("adresse",OFFSET(DMAV_Dienste!$E$6,K620-1,0)))),"Dienst")),HYPERLINK("#DMAV_Modell!"&amp;RIGHT(CELL("adresse",OFFSET(DMAV_Modell!$G$6,E620-1,0)),LEN(CELL("adresse",OFFSET(DMAV_Modell!$G$6,E620-1,0)))-FIND("!",CELL("adresse",OFFSET(DMAV_Modell!$G$6,E620-1,0)))),"Modell"))</f>
        <v>Modell</v>
      </c>
      <c r="Q620" s="85" t="str" cm="1">
        <f t="array" ref="Q620">IF(E620="",IF(K620="","",IF(INDEX(DMAV_Dienste!$H$6:$H$2006,K620)="","",INDEX(DMAV_Dienste!$H$6:$H$2006,K620))),IF(INDEX(DMAV_Modell!$J$6:$J$2006,E620)="","",INDEX(DMAV_Modell!$J$6:$J$2006,E620)))</f>
        <v>CLASS</v>
      </c>
      <c r="R620" s="86" t="str" cm="1">
        <f t="array" ref="R620">IF(E620="",IF(K620="","",IF(INDEX(DMAV_Dienste!$G$6:$G$2006,K620)="","",INDEX(DMAV_Dienste!$G$6:$G$2006,K620))),IF(INDEX(DMAV_Modell!$I$6:$I$2006,E620)="","",INDEX(DMAV_Modell!$I$6:$I$2006,E620)))</f>
        <v>DauerndeBodenverschiebungen</v>
      </c>
      <c r="S620" s="86" t="str" cm="1">
        <f t="array" ref="S620">IF(E620="",IF(K620="","",IF(INDEX(DMAV_Dienste!$I$6:$I$2006,K620)="","",INDEX(DMAV_Dienste!$I$6:$I$2006,K620))),IF(INDEX(DMAV_Modell!$K$6:$K$2006,E620)="","",INDEX(DMAV_Modell!$K$6:$K$2006,E620)))</f>
        <v>DBVNachfuehrung</v>
      </c>
      <c r="T620" s="86" t="str" cm="1">
        <f t="array" ref="T620">IF(E620="",IF(K620="","",IF(INDEX(DMAV_Dienste!$L$6:$L$2006,K620)="","",INDEX(DMAV_Dienste!$L$6:$L$2006,K620))),IF(INDEX(DMAV_Modell!$N$6:$N$2006,E620)="","",INDEX(DMAV_Modell!$N$6:$N$2006,E620)))</f>
        <v>GenehmigtAm</v>
      </c>
      <c r="U620" s="87" t="str" cm="1">
        <f t="array" aca="1" ref="U620" ca="1">IF(AND(F620="",L620=""),"",HYPERLINK("#"&amp;RIGHT(CELL("dateiname"),LEN(CELL("dateiname"))-FIND("]",CELL("dateiname")))&amp;"!"&amp;CELL("adresse",OFFSET($F$6,MATCH(IF(F620="",L620,F620),$E$6:$E$2000,0)-1,4)),"STRUCT"))</f>
        <v/>
      </c>
      <c r="V620" s="88" t="str" cm="1">
        <f t="array" aca="1" ref="V620" ca="1">IF(AND(G620="",M620=""),"",HYPERLINK("#"&amp;RIGHT(CELL("dateiname"),LEN(CELL("dateiname"))-FIND("]",CELL("dateiname")))&amp;"!"&amp;CELL("adresse",OFFSET($G$6,MATCH(IF(G620="",M620,G620),$E$6:$E$2000,0)-1,3)),"SUBSTRUCT"))</f>
        <v/>
      </c>
      <c r="X620" s="104"/>
      <c r="Z620" s="117"/>
      <c r="AA620" s="118"/>
      <c r="AB620" s="119"/>
      <c r="AC620" s="120"/>
      <c r="AE620" s="109"/>
      <c r="AF620" s="110" t="s">
        <v>3588</v>
      </c>
      <c r="AG620" s="111" t="s">
        <v>3633</v>
      </c>
      <c r="AH620" s="112"/>
      <c r="AJ620" s="101"/>
      <c r="AL620" s="68" t="str" cm="1">
        <f t="array" aca="1" ref="AL620" ca="1">IF(N620="-","",HYPERLINK("#'DM01-AV-CH'!"&amp;RIGHT(CELL("adresse",OFFSET('DM01-AV-CH'!$G$6,N620-1,0)),LEN(CELL("adresse",OFFSET('DM01-AV-CH'!$G$6,N620-1,0)))-FIND("!",CELL("adresse",OFFSET('DM01-AV-CH'!$G$6,N620-1,0)))),"Modell"))</f>
        <v/>
      </c>
      <c r="AM620" s="96" t="str" cm="1">
        <f t="array" ref="AM620">IF($N620="-","",IF(INDEX('DM01-AV-CH'!$G$6:$G$2006,$N620)="","",INDEX('DM01-AV-CH'!$G$6:$G$2006,$N620)))</f>
        <v/>
      </c>
      <c r="AN620" s="97" t="str" cm="1">
        <f t="array" ref="AN620">IF($N620="-","",IF(INDEX('DM01-AV-CH'!$H$6:$H$2006,$N620)="","",INDEX('DM01-AV-CH'!$H$6:$H$2006,$N620)))</f>
        <v/>
      </c>
      <c r="AO620" s="98" t="str" cm="1">
        <f t="array" ref="AO620">IF($N620="-","",IF(INDEX('DM01-AV-CH'!$I$6:$I$2006,$N620)="","",INDEX('DM01-AV-CH'!$I$6:$I$2006,$N620)))</f>
        <v/>
      </c>
    </row>
    <row r="621" spans="1:41" ht="114" x14ac:dyDescent="0.25">
      <c r="A621" s="201">
        <v>616</v>
      </c>
      <c r="B621" s="148" t="str" cm="1">
        <f t="array" ref="B621">IF(A621="","",INDEX(Korrelation!$E$4:$E$2004,A621))</f>
        <v>370</v>
      </c>
      <c r="C621" s="148">
        <f t="shared" si="90"/>
        <v>0</v>
      </c>
      <c r="D621" s="148">
        <f t="shared" si="91"/>
        <v>0</v>
      </c>
      <c r="E621" s="148">
        <f t="shared" si="92"/>
        <v>370</v>
      </c>
      <c r="F621" s="148" t="str">
        <f t="shared" si="93"/>
        <v/>
      </c>
      <c r="G621" s="148" t="str">
        <f t="shared" si="94"/>
        <v/>
      </c>
      <c r="H621" s="148" t="str" cm="1">
        <f t="array" ref="H621">IF(A621="","",INDEX(Korrelation!$F$4:$F$2004,A621))</f>
        <v>-</v>
      </c>
      <c r="I621" s="148">
        <f t="shared" si="95"/>
        <v>0</v>
      </c>
      <c r="J621" s="148">
        <f t="shared" si="96"/>
        <v>0</v>
      </c>
      <c r="K621" s="148" t="str">
        <f t="shared" si="97"/>
        <v/>
      </c>
      <c r="L621" s="148" t="str">
        <f t="shared" si="98"/>
        <v/>
      </c>
      <c r="M621" s="148" t="str">
        <f t="shared" si="99"/>
        <v/>
      </c>
      <c r="N621" s="148" cm="1">
        <f t="array" ref="N621">IF(A621="","",INDEX(Korrelation!$G$4:$G$2004,A621))</f>
        <v>648</v>
      </c>
      <c r="O621" s="148"/>
      <c r="P621" s="68" t="str" cm="1">
        <f t="array" aca="1" ref="P621" ca="1">IF(E621="",IF(K621="","",HYPERLINK("#DMAV_Dienste!"&amp;RIGHT(CELL("adresse",OFFSET(DMAV_Dienste!$E$6,K621-1,0)),LEN(CELL("adresse",OFFSET(DMAV_Dienste!$E$6,K621-1,0)))-FIND("!",CELL("adresse",OFFSET(DMAV_Dienste!$E$6,K621-1,0)))),"Dienst")),HYPERLINK("#DMAV_Modell!"&amp;RIGHT(CELL("adresse",OFFSET(DMAV_Modell!$G$6,E621-1,0)),LEN(CELL("adresse",OFFSET(DMAV_Modell!$G$6,E621-1,0)))-FIND("!",CELL("adresse",OFFSET(DMAV_Modell!$G$6,E621-1,0)))),"Modell"))</f>
        <v>Modell</v>
      </c>
      <c r="Q621" s="85" t="str" cm="1">
        <f t="array" ref="Q621">IF(E621="",IF(K621="","",IF(INDEX(DMAV_Dienste!$H$6:$H$2006,K621)="","",INDEX(DMAV_Dienste!$H$6:$H$2006,K621))),IF(INDEX(DMAV_Modell!$J$6:$J$2006,E621)="","",INDEX(DMAV_Modell!$J$6:$J$2006,E621)))</f>
        <v>CLASS</v>
      </c>
      <c r="R621" s="86" t="str" cm="1">
        <f t="array" ref="R621">IF(E621="",IF(K621="","",IF(INDEX(DMAV_Dienste!$G$6:$G$2006,K621)="","",INDEX(DMAV_Dienste!$G$6:$G$2006,K621))),IF(INDEX(DMAV_Modell!$I$6:$I$2006,E621)="","",INDEX(DMAV_Modell!$I$6:$I$2006,E621)))</f>
        <v>DauerndeBodenverschiebungen</v>
      </c>
      <c r="S621" s="86" t="str" cm="1">
        <f t="array" ref="S621">IF(E621="",IF(K621="","",IF(INDEX(DMAV_Dienste!$I$6:$I$2006,K621)="","",INDEX(DMAV_Dienste!$I$6:$I$2006,K621))),IF(INDEX(DMAV_Modell!$K$6:$K$2006,E621)="","",INDEX(DMAV_Modell!$K$6:$K$2006,E621)))</f>
        <v>DauerndeBodenverschiebung</v>
      </c>
      <c r="T621" s="86" t="str" cm="1">
        <f t="array" ref="T621">IF(E621="",IF(K621="","",IF(INDEX(DMAV_Dienste!$L$6:$L$2006,K621)="","",INDEX(DMAV_Dienste!$L$6:$L$2006,K621))),IF(INDEX(DMAV_Modell!$N$6:$N$2006,E621)="","",INDEX(DMAV_Modell!$N$6:$N$2006,E621)))</f>
        <v>NBIdent</v>
      </c>
      <c r="U621" s="87" t="str" cm="1">
        <f t="array" aca="1" ref="U621" ca="1">IF(AND(F621="",L621=""),"",HYPERLINK("#"&amp;RIGHT(CELL("dateiname"),LEN(CELL("dateiname"))-FIND("]",CELL("dateiname")))&amp;"!"&amp;CELL("adresse",OFFSET($F$6,MATCH(IF(F621="",L621,F621),$E$6:$E$2000,0)-1,4)),"STRUCT"))</f>
        <v/>
      </c>
      <c r="V621" s="88" t="str" cm="1">
        <f t="array" aca="1" ref="V621" ca="1">IF(AND(G621="",M621=""),"",HYPERLINK("#"&amp;RIGHT(CELL("dateiname"),LEN(CELL("dateiname"))-FIND("]",CELL("dateiname")))&amp;"!"&amp;CELL("adresse",OFFSET($G$6,MATCH(IF(G621="",M621,G621),$E$6:$E$2000,0)-1,3)),"SUBSTRUCT"))</f>
        <v/>
      </c>
      <c r="X621" s="104"/>
      <c r="Z621" s="117"/>
      <c r="AA621" s="118"/>
      <c r="AB621" s="119"/>
      <c r="AC621" s="120" t="s">
        <v>3853</v>
      </c>
      <c r="AE621" s="109" t="s">
        <v>3744</v>
      </c>
      <c r="AF621" s="110"/>
      <c r="AG621" s="111"/>
      <c r="AH621" s="112"/>
      <c r="AJ621" s="101"/>
      <c r="AL621" s="68" t="str" cm="1">
        <f t="array" aca="1" ref="AL621" ca="1">IF(N621="-","",HYPERLINK("#'DM01-AV-CH'!"&amp;RIGHT(CELL("adresse",OFFSET('DM01-AV-CH'!$G$6,N621-1,0)),LEN(CELL("adresse",OFFSET('DM01-AV-CH'!$G$6,N621-1,0)))-FIND("!",CELL("adresse",OFFSET('DM01-AV-CH'!$G$6,N621-1,0)))),"Modell"))</f>
        <v>Modell</v>
      </c>
      <c r="AM621" s="96" t="str" cm="1">
        <f t="array" ref="AM621">IF($N621="-","",IF(INDEX('DM01-AV-CH'!$G$6:$G$2006,$N621)="","",INDEX('DM01-AV-CH'!$G$6:$G$2006,$N621)))</f>
        <v>Rutschgebiete</v>
      </c>
      <c r="AN621" s="97" t="str" cm="1">
        <f t="array" ref="AN621">IF($N621="-","",IF(INDEX('DM01-AV-CH'!$H$6:$H$2006,$N621)="","",INDEX('DM01-AV-CH'!$H$6:$H$2006,$N621)))</f>
        <v>Rutschung</v>
      </c>
      <c r="AO621" s="98" t="str" cm="1">
        <f t="array" ref="AO621">IF($N621="-","",IF(INDEX('DM01-AV-CH'!$I$6:$I$2006,$N621)="","",INDEX('DM01-AV-CH'!$I$6:$I$2006,$N621)))</f>
        <v>NBIdent</v>
      </c>
    </row>
    <row r="622" spans="1:41" ht="114" x14ac:dyDescent="0.25">
      <c r="A622" s="201">
        <v>617</v>
      </c>
      <c r="B622" s="148" t="str" cm="1">
        <f t="array" ref="B622">IF(A622="","",INDEX(Korrelation!$E$4:$E$2004,A622))</f>
        <v>371</v>
      </c>
      <c r="C622" s="148">
        <f t="shared" si="90"/>
        <v>0</v>
      </c>
      <c r="D622" s="148">
        <f t="shared" si="91"/>
        <v>0</v>
      </c>
      <c r="E622" s="148">
        <f t="shared" si="92"/>
        <v>371</v>
      </c>
      <c r="F622" s="148" t="str">
        <f t="shared" si="93"/>
        <v/>
      </c>
      <c r="G622" s="148" t="str">
        <f t="shared" si="94"/>
        <v/>
      </c>
      <c r="H622" s="148" t="str" cm="1">
        <f t="array" ref="H622">IF(A622="","",INDEX(Korrelation!$F$4:$F$2004,A622))</f>
        <v>-</v>
      </c>
      <c r="I622" s="148">
        <f t="shared" si="95"/>
        <v>0</v>
      </c>
      <c r="J622" s="148">
        <f t="shared" si="96"/>
        <v>0</v>
      </c>
      <c r="K622" s="148" t="str">
        <f t="shared" si="97"/>
        <v/>
      </c>
      <c r="L622" s="148" t="str">
        <f t="shared" si="98"/>
        <v/>
      </c>
      <c r="M622" s="148" t="str">
        <f t="shared" si="99"/>
        <v/>
      </c>
      <c r="N622" s="148" cm="1">
        <f t="array" ref="N622">IF(A622="","",INDEX(Korrelation!$G$4:$G$2004,A622))</f>
        <v>649</v>
      </c>
      <c r="O622" s="148"/>
      <c r="P622" s="68" t="str" cm="1">
        <f t="array" aca="1" ref="P622" ca="1">IF(E622="",IF(K622="","",HYPERLINK("#DMAV_Dienste!"&amp;RIGHT(CELL("adresse",OFFSET(DMAV_Dienste!$E$6,K622-1,0)),LEN(CELL("adresse",OFFSET(DMAV_Dienste!$E$6,K622-1,0)))-FIND("!",CELL("adresse",OFFSET(DMAV_Dienste!$E$6,K622-1,0)))),"Dienst")),HYPERLINK("#DMAV_Modell!"&amp;RIGHT(CELL("adresse",OFFSET(DMAV_Modell!$G$6,E622-1,0)),LEN(CELL("adresse",OFFSET(DMAV_Modell!$G$6,E622-1,0)))-FIND("!",CELL("adresse",OFFSET(DMAV_Modell!$G$6,E622-1,0)))),"Modell"))</f>
        <v>Modell</v>
      </c>
      <c r="Q622" s="85" t="str" cm="1">
        <f t="array" ref="Q622">IF(E622="",IF(K622="","",IF(INDEX(DMAV_Dienste!$H$6:$H$2006,K622)="","",INDEX(DMAV_Dienste!$H$6:$H$2006,K622))),IF(INDEX(DMAV_Modell!$J$6:$J$2006,E622)="","",INDEX(DMAV_Modell!$J$6:$J$2006,E622)))</f>
        <v>CLASS</v>
      </c>
      <c r="R622" s="86" t="str" cm="1">
        <f t="array" ref="R622">IF(E622="",IF(K622="","",IF(INDEX(DMAV_Dienste!$G$6:$G$2006,K622)="","",INDEX(DMAV_Dienste!$G$6:$G$2006,K622))),IF(INDEX(DMAV_Modell!$I$6:$I$2006,E622)="","",INDEX(DMAV_Modell!$I$6:$I$2006,E622)))</f>
        <v>DauerndeBodenverschiebungen</v>
      </c>
      <c r="S622" s="86" t="str" cm="1">
        <f t="array" ref="S622">IF(E622="",IF(K622="","",IF(INDEX(DMAV_Dienste!$I$6:$I$2006,K622)="","",INDEX(DMAV_Dienste!$I$6:$I$2006,K622))),IF(INDEX(DMAV_Modell!$K$6:$K$2006,E622)="","",INDEX(DMAV_Modell!$K$6:$K$2006,E622)))</f>
        <v>DauerndeBodenverschiebung</v>
      </c>
      <c r="T622" s="86" t="str" cm="1">
        <f t="array" ref="T622">IF(E622="",IF(K622="","",IF(INDEX(DMAV_Dienste!$L$6:$L$2006,K622)="","",INDEX(DMAV_Dienste!$L$6:$L$2006,K622))),IF(INDEX(DMAV_Modell!$N$6:$N$2006,E622)="","",INDEX(DMAV_Modell!$N$6:$N$2006,E622)))</f>
        <v>Identifikator</v>
      </c>
      <c r="U622" s="87" t="str" cm="1">
        <f t="array" aca="1" ref="U622" ca="1">IF(AND(F622="",L622=""),"",HYPERLINK("#"&amp;RIGHT(CELL("dateiname"),LEN(CELL("dateiname"))-FIND("]",CELL("dateiname")))&amp;"!"&amp;CELL("adresse",OFFSET($F$6,MATCH(IF(F622="",L622,F622),$E$6:$E$2000,0)-1,4)),"STRUCT"))</f>
        <v/>
      </c>
      <c r="V622" s="88" t="str" cm="1">
        <f t="array" aca="1" ref="V622" ca="1">IF(AND(G622="",M622=""),"",HYPERLINK("#"&amp;RIGHT(CELL("dateiname"),LEN(CELL("dateiname"))-FIND("]",CELL("dateiname")))&amp;"!"&amp;CELL("adresse",OFFSET($G$6,MATCH(IF(G622="",M622,G622),$E$6:$E$2000,0)-1,3)),"SUBSTRUCT"))</f>
        <v/>
      </c>
      <c r="X622" s="104"/>
      <c r="Z622" s="117"/>
      <c r="AA622" s="118"/>
      <c r="AB622" s="119"/>
      <c r="AC622" s="120" t="s">
        <v>3853</v>
      </c>
      <c r="AE622" s="109" t="s">
        <v>3744</v>
      </c>
      <c r="AF622" s="110"/>
      <c r="AG622" s="111"/>
      <c r="AH622" s="112"/>
      <c r="AJ622" s="101"/>
      <c r="AL622" s="68" t="str" cm="1">
        <f t="array" aca="1" ref="AL622" ca="1">IF(N622="-","",HYPERLINK("#'DM01-AV-CH'!"&amp;RIGHT(CELL("adresse",OFFSET('DM01-AV-CH'!$G$6,N622-1,0)),LEN(CELL("adresse",OFFSET('DM01-AV-CH'!$G$6,N622-1,0)))-FIND("!",CELL("adresse",OFFSET('DM01-AV-CH'!$G$6,N622-1,0)))),"Modell"))</f>
        <v>Modell</v>
      </c>
      <c r="AM622" s="96" t="str" cm="1">
        <f t="array" ref="AM622">IF($N622="-","",IF(INDEX('DM01-AV-CH'!$G$6:$G$2006,$N622)="","",INDEX('DM01-AV-CH'!$G$6:$G$2006,$N622)))</f>
        <v>Rutschgebiete</v>
      </c>
      <c r="AN622" s="97" t="str" cm="1">
        <f t="array" ref="AN622">IF($N622="-","",IF(INDEX('DM01-AV-CH'!$H$6:$H$2006,$N622)="","",INDEX('DM01-AV-CH'!$H$6:$H$2006,$N622)))</f>
        <v>Rutschung</v>
      </c>
      <c r="AO622" s="98" t="str" cm="1">
        <f t="array" ref="AO622">IF($N622="-","",IF(INDEX('DM01-AV-CH'!$I$6:$I$2006,$N622)="","",INDEX('DM01-AV-CH'!$I$6:$I$2006,$N622)))</f>
        <v>Identifikator</v>
      </c>
    </row>
    <row r="623" spans="1:41" ht="114" x14ac:dyDescent="0.25">
      <c r="A623" s="201">
        <v>618</v>
      </c>
      <c r="B623" s="148" t="str" cm="1">
        <f t="array" ref="B623">IF(A623="","",INDEX(Korrelation!$E$4:$E$2004,A623))</f>
        <v>372</v>
      </c>
      <c r="C623" s="148">
        <f t="shared" si="90"/>
        <v>0</v>
      </c>
      <c r="D623" s="148">
        <f t="shared" si="91"/>
        <v>0</v>
      </c>
      <c r="E623" s="148">
        <f t="shared" si="92"/>
        <v>372</v>
      </c>
      <c r="F623" s="148" t="str">
        <f t="shared" si="93"/>
        <v/>
      </c>
      <c r="G623" s="148" t="str">
        <f t="shared" si="94"/>
        <v/>
      </c>
      <c r="H623" s="148" t="str" cm="1">
        <f t="array" ref="H623">IF(A623="","",INDEX(Korrelation!$F$4:$F$2004,A623))</f>
        <v>-</v>
      </c>
      <c r="I623" s="148">
        <f t="shared" si="95"/>
        <v>0</v>
      </c>
      <c r="J623" s="148">
        <f t="shared" si="96"/>
        <v>0</v>
      </c>
      <c r="K623" s="148" t="str">
        <f t="shared" si="97"/>
        <v/>
      </c>
      <c r="L623" s="148" t="str">
        <f t="shared" si="98"/>
        <v/>
      </c>
      <c r="M623" s="148" t="str">
        <f t="shared" si="99"/>
        <v/>
      </c>
      <c r="N623" s="148" cm="1">
        <f t="array" ref="N623">IF(A623="","",INDEX(Korrelation!$G$4:$G$2004,A623))</f>
        <v>650</v>
      </c>
      <c r="O623" s="148"/>
      <c r="P623" s="68" t="str" cm="1">
        <f t="array" aca="1" ref="P623" ca="1">IF(E623="",IF(K623="","",HYPERLINK("#DMAV_Dienste!"&amp;RIGHT(CELL("adresse",OFFSET(DMAV_Dienste!$E$6,K623-1,0)),LEN(CELL("adresse",OFFSET(DMAV_Dienste!$E$6,K623-1,0)))-FIND("!",CELL("adresse",OFFSET(DMAV_Dienste!$E$6,K623-1,0)))),"Dienst")),HYPERLINK("#DMAV_Modell!"&amp;RIGHT(CELL("adresse",OFFSET(DMAV_Modell!$G$6,E623-1,0)),LEN(CELL("adresse",OFFSET(DMAV_Modell!$G$6,E623-1,0)))-FIND("!",CELL("adresse",OFFSET(DMAV_Modell!$G$6,E623-1,0)))),"Modell"))</f>
        <v>Modell</v>
      </c>
      <c r="Q623" s="85" t="str" cm="1">
        <f t="array" ref="Q623">IF(E623="",IF(K623="","",IF(INDEX(DMAV_Dienste!$H$6:$H$2006,K623)="","",INDEX(DMAV_Dienste!$H$6:$H$2006,K623))),IF(INDEX(DMAV_Modell!$J$6:$J$2006,E623)="","",INDEX(DMAV_Modell!$J$6:$J$2006,E623)))</f>
        <v>CLASS</v>
      </c>
      <c r="R623" s="86" t="str" cm="1">
        <f t="array" ref="R623">IF(E623="",IF(K623="","",IF(INDEX(DMAV_Dienste!$G$6:$G$2006,K623)="","",INDEX(DMAV_Dienste!$G$6:$G$2006,K623))),IF(INDEX(DMAV_Modell!$I$6:$I$2006,E623)="","",INDEX(DMAV_Modell!$I$6:$I$2006,E623)))</f>
        <v>DauerndeBodenverschiebungen</v>
      </c>
      <c r="S623" s="86" t="str" cm="1">
        <f t="array" ref="S623">IF(E623="",IF(K623="","",IF(INDEX(DMAV_Dienste!$I$6:$I$2006,K623)="","",INDEX(DMAV_Dienste!$I$6:$I$2006,K623))),IF(INDEX(DMAV_Modell!$K$6:$K$2006,E623)="","",INDEX(DMAV_Modell!$K$6:$K$2006,E623)))</f>
        <v>DauerndeBodenverschiebung</v>
      </c>
      <c r="T623" s="86" t="str" cm="1">
        <f t="array" ref="T623">IF(E623="",IF(K623="","",IF(INDEX(DMAV_Dienste!$L$6:$L$2006,K623)="","",INDEX(DMAV_Dienste!$L$6:$L$2006,K623))),IF(INDEX(DMAV_Modell!$N$6:$N$2006,E623)="","",INDEX(DMAV_Modell!$N$6:$N$2006,E623)))</f>
        <v>Beschreibung</v>
      </c>
      <c r="U623" s="87" t="str" cm="1">
        <f t="array" aca="1" ref="U623" ca="1">IF(AND(F623="",L623=""),"",HYPERLINK("#"&amp;RIGHT(CELL("dateiname"),LEN(CELL("dateiname"))-FIND("]",CELL("dateiname")))&amp;"!"&amp;CELL("adresse",OFFSET($F$6,MATCH(IF(F623="",L623,F623),$E$6:$E$2000,0)-1,4)),"STRUCT"))</f>
        <v/>
      </c>
      <c r="V623" s="88" t="str" cm="1">
        <f t="array" aca="1" ref="V623" ca="1">IF(AND(G623="",M623=""),"",HYPERLINK("#"&amp;RIGHT(CELL("dateiname"),LEN(CELL("dateiname"))-FIND("]",CELL("dateiname")))&amp;"!"&amp;CELL("adresse",OFFSET($G$6,MATCH(IF(G623="",M623,G623),$E$6:$E$2000,0)-1,3)),"SUBSTRUCT"))</f>
        <v/>
      </c>
      <c r="X623" s="104"/>
      <c r="Z623" s="117"/>
      <c r="AA623" s="118"/>
      <c r="AB623" s="119"/>
      <c r="AC623" s="120" t="s">
        <v>3853</v>
      </c>
      <c r="AE623" s="109" t="s">
        <v>3744</v>
      </c>
      <c r="AF623" s="110"/>
      <c r="AG623" s="111"/>
      <c r="AH623" s="112"/>
      <c r="AJ623" s="101"/>
      <c r="AL623" s="68" t="str" cm="1">
        <f t="array" aca="1" ref="AL623" ca="1">IF(N623="-","",HYPERLINK("#'DM01-AV-CH'!"&amp;RIGHT(CELL("adresse",OFFSET('DM01-AV-CH'!$G$6,N623-1,0)),LEN(CELL("adresse",OFFSET('DM01-AV-CH'!$G$6,N623-1,0)))-FIND("!",CELL("adresse",OFFSET('DM01-AV-CH'!$G$6,N623-1,0)))),"Modell"))</f>
        <v>Modell</v>
      </c>
      <c r="AM623" s="96" t="str" cm="1">
        <f t="array" ref="AM623">IF($N623="-","",IF(INDEX('DM01-AV-CH'!$G$6:$G$2006,$N623)="","",INDEX('DM01-AV-CH'!$G$6:$G$2006,$N623)))</f>
        <v>Rutschgebiete</v>
      </c>
      <c r="AN623" s="97" t="str" cm="1">
        <f t="array" ref="AN623">IF($N623="-","",IF(INDEX('DM01-AV-CH'!$H$6:$H$2006,$N623)="","",INDEX('DM01-AV-CH'!$H$6:$H$2006,$N623)))</f>
        <v>Rutschung</v>
      </c>
      <c r="AO623" s="98" t="str" cm="1">
        <f t="array" ref="AO623">IF($N623="-","",IF(INDEX('DM01-AV-CH'!$I$6:$I$2006,$N623)="","",INDEX('DM01-AV-CH'!$I$6:$I$2006,$N623)))</f>
        <v>Name</v>
      </c>
    </row>
    <row r="624" spans="1:41" ht="114" x14ac:dyDescent="0.25">
      <c r="A624" s="201">
        <v>619</v>
      </c>
      <c r="B624" s="148" t="str" cm="1">
        <f t="array" ref="B624">IF(A624="","",INDEX(Korrelation!$E$4:$E$2004,A624))</f>
        <v>373</v>
      </c>
      <c r="C624" s="148">
        <f t="shared" si="90"/>
        <v>0</v>
      </c>
      <c r="D624" s="148">
        <f t="shared" si="91"/>
        <v>0</v>
      </c>
      <c r="E624" s="148">
        <f t="shared" si="92"/>
        <v>373</v>
      </c>
      <c r="F624" s="148" t="str">
        <f t="shared" si="93"/>
        <v/>
      </c>
      <c r="G624" s="148" t="str">
        <f t="shared" si="94"/>
        <v/>
      </c>
      <c r="H624" s="148" t="str" cm="1">
        <f t="array" ref="H624">IF(A624="","",INDEX(Korrelation!$F$4:$F$2004,A624))</f>
        <v>-</v>
      </c>
      <c r="I624" s="148">
        <f t="shared" si="95"/>
        <v>0</v>
      </c>
      <c r="J624" s="148">
        <f t="shared" si="96"/>
        <v>0</v>
      </c>
      <c r="K624" s="148" t="str">
        <f t="shared" si="97"/>
        <v/>
      </c>
      <c r="L624" s="148" t="str">
        <f t="shared" si="98"/>
        <v/>
      </c>
      <c r="M624" s="148" t="str">
        <f t="shared" si="99"/>
        <v/>
      </c>
      <c r="N624" s="148" cm="1">
        <f t="array" ref="N624">IF(A624="","",INDEX(Korrelation!$G$4:$G$2004,A624))</f>
        <v>651</v>
      </c>
      <c r="O624" s="148"/>
      <c r="P624" s="68" t="str" cm="1">
        <f t="array" aca="1" ref="P624" ca="1">IF(E624="",IF(K624="","",HYPERLINK("#DMAV_Dienste!"&amp;RIGHT(CELL("adresse",OFFSET(DMAV_Dienste!$E$6,K624-1,0)),LEN(CELL("adresse",OFFSET(DMAV_Dienste!$E$6,K624-1,0)))-FIND("!",CELL("adresse",OFFSET(DMAV_Dienste!$E$6,K624-1,0)))),"Dienst")),HYPERLINK("#DMAV_Modell!"&amp;RIGHT(CELL("adresse",OFFSET(DMAV_Modell!$G$6,E624-1,0)),LEN(CELL("adresse",OFFSET(DMAV_Modell!$G$6,E624-1,0)))-FIND("!",CELL("adresse",OFFSET(DMAV_Modell!$G$6,E624-1,0)))),"Modell"))</f>
        <v>Modell</v>
      </c>
      <c r="Q624" s="85" t="str" cm="1">
        <f t="array" ref="Q624">IF(E624="",IF(K624="","",IF(INDEX(DMAV_Dienste!$H$6:$H$2006,K624)="","",INDEX(DMAV_Dienste!$H$6:$H$2006,K624))),IF(INDEX(DMAV_Modell!$J$6:$J$2006,E624)="","",INDEX(DMAV_Modell!$J$6:$J$2006,E624)))</f>
        <v>CLASS</v>
      </c>
      <c r="R624" s="86" t="str" cm="1">
        <f t="array" ref="R624">IF(E624="",IF(K624="","",IF(INDEX(DMAV_Dienste!$G$6:$G$2006,K624)="","",INDEX(DMAV_Dienste!$G$6:$G$2006,K624))),IF(INDEX(DMAV_Modell!$I$6:$I$2006,E624)="","",INDEX(DMAV_Modell!$I$6:$I$2006,E624)))</f>
        <v>DauerndeBodenverschiebungen</v>
      </c>
      <c r="S624" s="86" t="str" cm="1">
        <f t="array" ref="S624">IF(E624="",IF(K624="","",IF(INDEX(DMAV_Dienste!$I$6:$I$2006,K624)="","",INDEX(DMAV_Dienste!$I$6:$I$2006,K624))),IF(INDEX(DMAV_Modell!$K$6:$K$2006,E624)="","",INDEX(DMAV_Modell!$K$6:$K$2006,E624)))</f>
        <v>DauerndeBodenverschiebung</v>
      </c>
      <c r="T624" s="86" t="str" cm="1">
        <f t="array" ref="T624">IF(E624="",IF(K624="","",IF(INDEX(DMAV_Dienste!$L$6:$L$2006,K624)="","",INDEX(DMAV_Dienste!$L$6:$L$2006,K624))),IF(INDEX(DMAV_Modell!$N$6:$N$2006,E624)="","",INDEX(DMAV_Modell!$N$6:$N$2006,E624)))</f>
        <v>Geometrie</v>
      </c>
      <c r="U624" s="87" t="str" cm="1">
        <f t="array" aca="1" ref="U624" ca="1">IF(AND(F624="",L624=""),"",HYPERLINK("#"&amp;RIGHT(CELL("dateiname"),LEN(CELL("dateiname"))-FIND("]",CELL("dateiname")))&amp;"!"&amp;CELL("adresse",OFFSET($F$6,MATCH(IF(F624="",L624,F624),$E$6:$E$2000,0)-1,4)),"STRUCT"))</f>
        <v/>
      </c>
      <c r="V624" s="88" t="str" cm="1">
        <f t="array" aca="1" ref="V624" ca="1">IF(AND(G624="",M624=""),"",HYPERLINK("#"&amp;RIGHT(CELL("dateiname"),LEN(CELL("dateiname"))-FIND("]",CELL("dateiname")))&amp;"!"&amp;CELL("adresse",OFFSET($G$6,MATCH(IF(G624="",M624,G624),$E$6:$E$2000,0)-1,3)),"SUBSTRUCT"))</f>
        <v/>
      </c>
      <c r="X624" s="104"/>
      <c r="Z624" s="117"/>
      <c r="AA624" s="118"/>
      <c r="AB624" s="119"/>
      <c r="AC624" s="120" t="s">
        <v>3853</v>
      </c>
      <c r="AE624" s="109" t="s">
        <v>3744</v>
      </c>
      <c r="AF624" s="110"/>
      <c r="AG624" s="111"/>
      <c r="AH624" s="112"/>
      <c r="AJ624" s="101"/>
      <c r="AL624" s="68" t="str" cm="1">
        <f t="array" aca="1" ref="AL624" ca="1">IF(N624="-","",HYPERLINK("#'DM01-AV-CH'!"&amp;RIGHT(CELL("adresse",OFFSET('DM01-AV-CH'!$G$6,N624-1,0)),LEN(CELL("adresse",OFFSET('DM01-AV-CH'!$G$6,N624-1,0)))-FIND("!",CELL("adresse",OFFSET('DM01-AV-CH'!$G$6,N624-1,0)))),"Modell"))</f>
        <v>Modell</v>
      </c>
      <c r="AM624" s="96" t="str" cm="1">
        <f t="array" ref="AM624">IF($N624="-","",IF(INDEX('DM01-AV-CH'!$G$6:$G$2006,$N624)="","",INDEX('DM01-AV-CH'!$G$6:$G$2006,$N624)))</f>
        <v>Rutschgebiete</v>
      </c>
      <c r="AN624" s="97" t="str" cm="1">
        <f t="array" ref="AN624">IF($N624="-","",IF(INDEX('DM01-AV-CH'!$H$6:$H$2006,$N624)="","",INDEX('DM01-AV-CH'!$H$6:$H$2006,$N624)))</f>
        <v>Rutschung</v>
      </c>
      <c r="AO624" s="98" t="str" cm="1">
        <f t="array" ref="AO624">IF($N624="-","",IF(INDEX('DM01-AV-CH'!$I$6:$I$2006,$N624)="","",INDEX('DM01-AV-CH'!$I$6:$I$2006,$N624)))</f>
        <v>Geometrie</v>
      </c>
    </row>
    <row r="625" spans="1:41" ht="28.5" x14ac:dyDescent="0.25">
      <c r="A625" s="201">
        <v>620</v>
      </c>
      <c r="B625" s="148" t="str" cm="1">
        <f t="array" ref="B625">IF(A625="","",INDEX(Korrelation!$E$4:$E$2004,A625))</f>
        <v>-</v>
      </c>
      <c r="C625" s="148">
        <f t="shared" si="90"/>
        <v>0</v>
      </c>
      <c r="D625" s="148">
        <f t="shared" si="91"/>
        <v>0</v>
      </c>
      <c r="E625" s="148" t="str">
        <f t="shared" si="92"/>
        <v/>
      </c>
      <c r="F625" s="148" t="str">
        <f t="shared" si="93"/>
        <v/>
      </c>
      <c r="G625" s="148" t="str">
        <f t="shared" si="94"/>
        <v/>
      </c>
      <c r="H625" s="148" t="str" cm="1">
        <f t="array" ref="H625">IF(A625="","",INDEX(Korrelation!$F$4:$F$2004,A625))</f>
        <v>-</v>
      </c>
      <c r="I625" s="148">
        <f t="shared" si="95"/>
        <v>0</v>
      </c>
      <c r="J625" s="148">
        <f t="shared" si="96"/>
        <v>0</v>
      </c>
      <c r="K625" s="148" t="str">
        <f t="shared" si="97"/>
        <v/>
      </c>
      <c r="L625" s="148" t="str">
        <f t="shared" si="98"/>
        <v/>
      </c>
      <c r="M625" s="148" t="str">
        <f t="shared" si="99"/>
        <v/>
      </c>
      <c r="N625" s="148" cm="1">
        <f t="array" ref="N625">IF(A625="","",INDEX(Korrelation!$G$4:$G$2004,A625))</f>
        <v>652</v>
      </c>
      <c r="O625" s="148"/>
      <c r="P625" s="68" t="str" cm="1">
        <f t="array" aca="1" ref="P625" ca="1">IF(E625="",IF(K625="","",HYPERLINK("#DMAV_Dienste!"&amp;RIGHT(CELL("adresse",OFFSET(DMAV_Dienste!$E$6,K625-1,0)),LEN(CELL("adresse",OFFSET(DMAV_Dienste!$E$6,K625-1,0)))-FIND("!",CELL("adresse",OFFSET(DMAV_Dienste!$E$6,K625-1,0)))),"Dienst")),HYPERLINK("#DMAV_Modell!"&amp;RIGHT(CELL("adresse",OFFSET(DMAV_Modell!$G$6,E625-1,0)),LEN(CELL("adresse",OFFSET(DMAV_Modell!$G$6,E625-1,0)))-FIND("!",CELL("adresse",OFFSET(DMAV_Modell!$G$6,E625-1,0)))),"Modell"))</f>
        <v/>
      </c>
      <c r="Q625" s="85" t="str" cm="1">
        <f t="array" ref="Q625">IF(E625="",IF(K625="","",IF(INDEX(DMAV_Dienste!$H$6:$H$2006,K625)="","",INDEX(DMAV_Dienste!$H$6:$H$2006,K625))),IF(INDEX(DMAV_Modell!$J$6:$J$2006,E625)="","",INDEX(DMAV_Modell!$J$6:$J$2006,E625)))</f>
        <v/>
      </c>
      <c r="R625" s="86" t="str" cm="1">
        <f t="array" ref="R625">IF(E625="",IF(K625="","",IF(INDEX(DMAV_Dienste!$G$6:$G$2006,K625)="","",INDEX(DMAV_Dienste!$G$6:$G$2006,K625))),IF(INDEX(DMAV_Modell!$I$6:$I$2006,E625)="","",INDEX(DMAV_Modell!$I$6:$I$2006,E625)))</f>
        <v/>
      </c>
      <c r="S625" s="86" t="str" cm="1">
        <f t="array" ref="S625">IF(E625="",IF(K625="","",IF(INDEX(DMAV_Dienste!$I$6:$I$2006,K625)="","",INDEX(DMAV_Dienste!$I$6:$I$2006,K625))),IF(INDEX(DMAV_Modell!$K$6:$K$2006,E625)="","",INDEX(DMAV_Modell!$K$6:$K$2006,E625)))</f>
        <v/>
      </c>
      <c r="T625" s="86" t="str" cm="1">
        <f t="array" ref="T625">IF(E625="",IF(K625="","",IF(INDEX(DMAV_Dienste!$L$6:$L$2006,K625)="","",INDEX(DMAV_Dienste!$L$6:$L$2006,K625))),IF(INDEX(DMAV_Modell!$N$6:$N$2006,E625)="","",INDEX(DMAV_Modell!$N$6:$N$2006,E625)))</f>
        <v/>
      </c>
      <c r="U625" s="87" t="str" cm="1">
        <f t="array" aca="1" ref="U625" ca="1">IF(AND(F625="",L625=""),"",HYPERLINK("#"&amp;RIGHT(CELL("dateiname"),LEN(CELL("dateiname"))-FIND("]",CELL("dateiname")))&amp;"!"&amp;CELL("adresse",OFFSET($F$6,MATCH(IF(F625="",L625,F625),$E$6:$E$2000,0)-1,4)),"STRUCT"))</f>
        <v/>
      </c>
      <c r="V625" s="88" t="str" cm="1">
        <f t="array" aca="1" ref="V625" ca="1">IF(AND(G625="",M625=""),"",HYPERLINK("#"&amp;RIGHT(CELL("dateiname"),LEN(CELL("dateiname"))-FIND("]",CELL("dateiname")))&amp;"!"&amp;CELL("adresse",OFFSET($G$6,MATCH(IF(G625="",M625,G625),$E$6:$E$2000,0)-1,3)),"SUBSTRUCT"))</f>
        <v/>
      </c>
      <c r="X625" s="104"/>
      <c r="Z625" s="117"/>
      <c r="AA625" s="118" t="s">
        <v>3588</v>
      </c>
      <c r="AB625" s="119" t="s">
        <v>3634</v>
      </c>
      <c r="AC625" s="120"/>
      <c r="AE625" s="109"/>
      <c r="AF625" s="110"/>
      <c r="AG625" s="111"/>
      <c r="AH625" s="112"/>
      <c r="AJ625" s="101"/>
      <c r="AL625" s="68" t="str" cm="1">
        <f t="array" aca="1" ref="AL625" ca="1">IF(N625="-","",HYPERLINK("#'DM01-AV-CH'!"&amp;RIGHT(CELL("adresse",OFFSET('DM01-AV-CH'!$G$6,N625-1,0)),LEN(CELL("adresse",OFFSET('DM01-AV-CH'!$G$6,N625-1,0)))-FIND("!",CELL("adresse",OFFSET('DM01-AV-CH'!$G$6,N625-1,0)))),"Modell"))</f>
        <v>Modell</v>
      </c>
      <c r="AM625" s="96" t="str" cm="1">
        <f t="array" ref="AM625">IF($N625="-","",IF(INDEX('DM01-AV-CH'!$G$6:$G$2006,$N625)="","",INDEX('DM01-AV-CH'!$G$6:$G$2006,$N625)))</f>
        <v>Rutschgebiete</v>
      </c>
      <c r="AN625" s="97" t="str" cm="1">
        <f t="array" ref="AN625">IF($N625="-","",IF(INDEX('DM01-AV-CH'!$H$6:$H$2006,$N625)="","",INDEX('DM01-AV-CH'!$H$6:$H$2006,$N625)))</f>
        <v>Rutschung</v>
      </c>
      <c r="AO625" s="98" t="str" cm="1">
        <f t="array" ref="AO625">IF($N625="-","",IF(INDEX('DM01-AV-CH'!$I$6:$I$2006,$N625)="","",INDEX('DM01-AV-CH'!$I$6:$I$2006,$N625)))</f>
        <v>GueltigerEintrag</v>
      </c>
    </row>
    <row r="626" spans="1:41" x14ac:dyDescent="0.25">
      <c r="A626" s="201">
        <v>621</v>
      </c>
      <c r="B626" s="148" t="str" cm="1">
        <f t="array" ref="B626">IF(A626="","",INDEX(Korrelation!$E$4:$E$2004,A626))</f>
        <v>374.26</v>
      </c>
      <c r="C626" s="148">
        <f t="shared" si="90"/>
        <v>4</v>
      </c>
      <c r="D626" s="148">
        <f t="shared" si="91"/>
        <v>0</v>
      </c>
      <c r="E626" s="148">
        <f t="shared" si="92"/>
        <v>374</v>
      </c>
      <c r="F626" s="148">
        <f t="shared" si="93"/>
        <v>26</v>
      </c>
      <c r="G626" s="148" t="str">
        <f t="shared" si="94"/>
        <v/>
      </c>
      <c r="H626" s="148" t="str" cm="1">
        <f t="array" ref="H626">IF(A626="","",INDEX(Korrelation!$F$4:$F$2004,A626))</f>
        <v>-</v>
      </c>
      <c r="I626" s="148">
        <f t="shared" si="95"/>
        <v>0</v>
      </c>
      <c r="J626" s="148">
        <f t="shared" si="96"/>
        <v>0</v>
      </c>
      <c r="K626" s="148" t="str">
        <f t="shared" si="97"/>
        <v/>
      </c>
      <c r="L626" s="148" t="str">
        <f t="shared" si="98"/>
        <v/>
      </c>
      <c r="M626" s="148" t="str">
        <f t="shared" si="99"/>
        <v/>
      </c>
      <c r="N626" s="148" t="str" cm="1">
        <f t="array" ref="N626">IF(A626="","",INDEX(Korrelation!$G$4:$G$2004,A626))</f>
        <v>-</v>
      </c>
      <c r="O626" s="148"/>
      <c r="P626" s="68" t="str" cm="1">
        <f t="array" aca="1" ref="P626" ca="1">IF(E626="",IF(K626="","",HYPERLINK("#DMAV_Dienste!"&amp;RIGHT(CELL("adresse",OFFSET(DMAV_Dienste!$E$6,K626-1,0)),LEN(CELL("adresse",OFFSET(DMAV_Dienste!$E$6,K626-1,0)))-FIND("!",CELL("adresse",OFFSET(DMAV_Dienste!$E$6,K626-1,0)))),"Dienst")),HYPERLINK("#DMAV_Modell!"&amp;RIGHT(CELL("adresse",OFFSET(DMAV_Modell!$G$6,E626-1,0)),LEN(CELL("adresse",OFFSET(DMAV_Modell!$G$6,E626-1,0)))-FIND("!",CELL("adresse",OFFSET(DMAV_Modell!$G$6,E626-1,0)))),"Modell"))</f>
        <v>Modell</v>
      </c>
      <c r="Q626" s="85" t="str" cm="1">
        <f t="array" ref="Q626">IF(E626="",IF(K626="","",IF(INDEX(DMAV_Dienste!$H$6:$H$2006,K626)="","",INDEX(DMAV_Dienste!$H$6:$H$2006,K626))),IF(INDEX(DMAV_Modell!$J$6:$J$2006,E626)="","",INDEX(DMAV_Modell!$J$6:$J$2006,E626)))</f>
        <v>CLASS</v>
      </c>
      <c r="R626" s="86" t="str" cm="1">
        <f t="array" ref="R626">IF(E626="",IF(K626="","",IF(INDEX(DMAV_Dienste!$G$6:$G$2006,K626)="","",INDEX(DMAV_Dienste!$G$6:$G$2006,K626))),IF(INDEX(DMAV_Modell!$I$6:$I$2006,E626)="","",INDEX(DMAV_Modell!$I$6:$I$2006,E626)))</f>
        <v>DauerndeBodenverschiebungen</v>
      </c>
      <c r="S626" s="86" t="str" cm="1">
        <f t="array" ref="S626">IF(E626="",IF(K626="","",IF(INDEX(DMAV_Dienste!$I$6:$I$2006,K626)="","",INDEX(DMAV_Dienste!$I$6:$I$2006,K626))),IF(INDEX(DMAV_Modell!$K$6:$K$2006,E626)="","",INDEX(DMAV_Modell!$K$6:$K$2006,E626)))</f>
        <v>DauerndeBodenverschiebung</v>
      </c>
      <c r="T626" s="86" t="str" cm="1">
        <f t="array" ref="T626">IF(E626="",IF(K626="","",IF(INDEX(DMAV_Dienste!$L$6:$L$2006,K626)="","",INDEX(DMAV_Dienste!$L$6:$L$2006,K626))),IF(INDEX(DMAV_Modell!$N$6:$N$2006,E626)="","",INDEX(DMAV_Modell!$N$6:$N$2006,E626)))</f>
        <v>Textposition</v>
      </c>
      <c r="U626" s="87" t="str" cm="1">
        <f t="array" aca="1" ref="U626" ca="1">IF(AND(F626="",L626=""),"",HYPERLINK("#"&amp;RIGHT(CELL("dateiname"),LEN(CELL("dateiname"))-FIND("]",CELL("dateiname")))&amp;"!"&amp;CELL("adresse",OFFSET($F$6,MATCH(IF(F626="",L626,F626),$E$6:$E$2000,0)-1,4)),"STRUCT"))</f>
        <v>STRUCT</v>
      </c>
      <c r="V626" s="88" t="str" cm="1">
        <f t="array" aca="1" ref="V626" ca="1">IF(AND(G626="",M626=""),"",HYPERLINK("#"&amp;RIGHT(CELL("dateiname"),LEN(CELL("dateiname"))-FIND("]",CELL("dateiname")))&amp;"!"&amp;CELL("adresse",OFFSET($G$6,MATCH(IF(G626="",M626,G626),$E$6:$E$2000,0)-1,3)),"SUBSTRUCT"))</f>
        <v/>
      </c>
      <c r="X626" s="104"/>
      <c r="Z626" s="117"/>
      <c r="AA626" s="118"/>
      <c r="AB626" s="119"/>
      <c r="AC626" s="120"/>
      <c r="AE626" s="109"/>
      <c r="AF626" s="110"/>
      <c r="AG626" s="111"/>
      <c r="AH626" s="112"/>
      <c r="AJ626" s="101"/>
      <c r="AL626" s="68" t="str" cm="1">
        <f t="array" aca="1" ref="AL626" ca="1">IF(N626="-","",HYPERLINK("#'DM01-AV-CH'!"&amp;RIGHT(CELL("adresse",OFFSET('DM01-AV-CH'!$G$6,N626-1,0)),LEN(CELL("adresse",OFFSET('DM01-AV-CH'!$G$6,N626-1,0)))-FIND("!",CELL("adresse",OFFSET('DM01-AV-CH'!$G$6,N626-1,0)))),"Modell"))</f>
        <v/>
      </c>
      <c r="AM626" s="96" t="str" cm="1">
        <f t="array" ref="AM626">IF($N626="-","",IF(INDEX('DM01-AV-CH'!$G$6:$G$2006,$N626)="","",INDEX('DM01-AV-CH'!$G$6:$G$2006,$N626)))</f>
        <v/>
      </c>
      <c r="AN626" s="97" t="str" cm="1">
        <f t="array" ref="AN626">IF($N626="-","",IF(INDEX('DM01-AV-CH'!$H$6:$H$2006,$N626)="","",INDEX('DM01-AV-CH'!$H$6:$H$2006,$N626)))</f>
        <v/>
      </c>
      <c r="AO626" s="98" t="str" cm="1">
        <f t="array" ref="AO626">IF($N626="-","",IF(INDEX('DM01-AV-CH'!$I$6:$I$2006,$N626)="","",INDEX('DM01-AV-CH'!$I$6:$I$2006,$N626)))</f>
        <v/>
      </c>
    </row>
    <row r="627" spans="1:41" x14ac:dyDescent="0.25">
      <c r="A627" s="201">
        <v>622</v>
      </c>
      <c r="B627" s="148" t="str" cm="1">
        <f t="array" ref="B627">IF(A627="","",INDEX(Korrelation!$E$4:$E$2004,A627))</f>
        <v>-</v>
      </c>
      <c r="C627" s="148">
        <f t="shared" si="90"/>
        <v>0</v>
      </c>
      <c r="D627" s="148">
        <f t="shared" si="91"/>
        <v>0</v>
      </c>
      <c r="E627" s="148" t="str">
        <f t="shared" si="92"/>
        <v/>
      </c>
      <c r="F627" s="148" t="str">
        <f t="shared" si="93"/>
        <v/>
      </c>
      <c r="G627" s="148" t="str">
        <f t="shared" si="94"/>
        <v/>
      </c>
      <c r="H627" s="148" t="str" cm="1">
        <f t="array" ref="H627">IF(A627="","",INDEX(Korrelation!$F$4:$F$2004,A627))</f>
        <v>-</v>
      </c>
      <c r="I627" s="148">
        <f t="shared" si="95"/>
        <v>0</v>
      </c>
      <c r="J627" s="148">
        <f t="shared" si="96"/>
        <v>0</v>
      </c>
      <c r="K627" s="148" t="str">
        <f t="shared" si="97"/>
        <v/>
      </c>
      <c r="L627" s="148" t="str">
        <f t="shared" si="98"/>
        <v/>
      </c>
      <c r="M627" s="148" t="str">
        <f t="shared" si="99"/>
        <v/>
      </c>
      <c r="N627" s="148" cm="1">
        <f t="array" ref="N627">IF(A627="","",INDEX(Korrelation!$G$4:$G$2004,A627))</f>
        <v>653</v>
      </c>
      <c r="O627" s="148"/>
      <c r="P627" s="68" t="str" cm="1">
        <f t="array" aca="1" ref="P627" ca="1">IF(E627="",IF(K627="","",HYPERLINK("#DMAV_Dienste!"&amp;RIGHT(CELL("adresse",OFFSET(DMAV_Dienste!$E$6,K627-1,0)),LEN(CELL("adresse",OFFSET(DMAV_Dienste!$E$6,K627-1,0)))-FIND("!",CELL("adresse",OFFSET(DMAV_Dienste!$E$6,K627-1,0)))),"Dienst")),HYPERLINK("#DMAV_Modell!"&amp;RIGHT(CELL("adresse",OFFSET(DMAV_Modell!$G$6,E627-1,0)),LEN(CELL("adresse",OFFSET(DMAV_Modell!$G$6,E627-1,0)))-FIND("!",CELL("adresse",OFFSET(DMAV_Modell!$G$6,E627-1,0)))),"Modell"))</f>
        <v/>
      </c>
      <c r="Q627" s="85" t="str" cm="1">
        <f t="array" ref="Q627">IF(E627="",IF(K627="","",IF(INDEX(DMAV_Dienste!$H$6:$H$2006,K627)="","",INDEX(DMAV_Dienste!$H$6:$H$2006,K627))),IF(INDEX(DMAV_Modell!$J$6:$J$2006,E627)="","",INDEX(DMAV_Modell!$J$6:$J$2006,E627)))</f>
        <v/>
      </c>
      <c r="R627" s="86" t="str" cm="1">
        <f t="array" ref="R627">IF(E627="",IF(K627="","",IF(INDEX(DMAV_Dienste!$G$6:$G$2006,K627)="","",INDEX(DMAV_Dienste!$G$6:$G$2006,K627))),IF(INDEX(DMAV_Modell!$I$6:$I$2006,E627)="","",INDEX(DMAV_Modell!$I$6:$I$2006,E627)))</f>
        <v/>
      </c>
      <c r="S627" s="86" t="str" cm="1">
        <f t="array" ref="S627">IF(E627="",IF(K627="","",IF(INDEX(DMAV_Dienste!$I$6:$I$2006,K627)="","",INDEX(DMAV_Dienste!$I$6:$I$2006,K627))),IF(INDEX(DMAV_Modell!$K$6:$K$2006,E627)="","",INDEX(DMAV_Modell!$K$6:$K$2006,E627)))</f>
        <v/>
      </c>
      <c r="T627" s="86" t="str" cm="1">
        <f t="array" ref="T627">IF(E627="",IF(K627="","",IF(INDEX(DMAV_Dienste!$L$6:$L$2006,K627)="","",INDEX(DMAV_Dienste!$L$6:$L$2006,K627))),IF(INDEX(DMAV_Modell!$N$6:$N$2006,E627)="","",INDEX(DMAV_Modell!$N$6:$N$2006,E627)))</f>
        <v/>
      </c>
      <c r="U627" s="87" t="str" cm="1">
        <f t="array" aca="1" ref="U627" ca="1">IF(AND(F627="",L627=""),"",HYPERLINK("#"&amp;RIGHT(CELL("dateiname"),LEN(CELL("dateiname"))-FIND("]",CELL("dateiname")))&amp;"!"&amp;CELL("adresse",OFFSET($F$6,MATCH(IF(F627="",L627,F627),$E$6:$E$2000,0)-1,4)),"STRUCT"))</f>
        <v/>
      </c>
      <c r="V627" s="88" t="str" cm="1">
        <f t="array" aca="1" ref="V627" ca="1">IF(AND(G627="",M627=""),"",HYPERLINK("#"&amp;RIGHT(CELL("dateiname"),LEN(CELL("dateiname"))-FIND("]",CELL("dateiname")))&amp;"!"&amp;CELL("adresse",OFFSET($G$6,MATCH(IF(G627="",M627,G627),$E$6:$E$2000,0)-1,3)),"SUBSTRUCT"))</f>
        <v/>
      </c>
      <c r="X627" s="104"/>
      <c r="Z627" s="117"/>
      <c r="AA627" s="118"/>
      <c r="AB627" s="119"/>
      <c r="AC627" s="120"/>
      <c r="AE627" s="109"/>
      <c r="AF627" s="110"/>
      <c r="AG627" s="111"/>
      <c r="AH627" s="112"/>
      <c r="AJ627" s="101"/>
      <c r="AL627" s="68" t="str" cm="1">
        <f t="array" aca="1" ref="AL627" ca="1">IF(N627="-","",HYPERLINK("#'DM01-AV-CH'!"&amp;RIGHT(CELL("adresse",OFFSET('DM01-AV-CH'!$G$6,N627-1,0)),LEN(CELL("adresse",OFFSET('DM01-AV-CH'!$G$6,N627-1,0)))-FIND("!",CELL("adresse",OFFSET('DM01-AV-CH'!$G$6,N627-1,0)))),"Modell"))</f>
        <v>Modell</v>
      </c>
      <c r="AM627" s="96" t="str" cm="1">
        <f t="array" ref="AM627">IF($N627="-","",IF(INDEX('DM01-AV-CH'!$G$6:$G$2006,$N627)="","",INDEX('DM01-AV-CH'!$G$6:$G$2006,$N627)))</f>
        <v>Rutschgebiete</v>
      </c>
      <c r="AN627" s="97" t="str" cm="1">
        <f t="array" ref="AN627">IF($N627="-","",IF(INDEX('DM01-AV-CH'!$H$6:$H$2006,$N627)="","",INDEX('DM01-AV-CH'!$H$6:$H$2006,$N627)))</f>
        <v>RutschungPos</v>
      </c>
      <c r="AO627" s="98" t="str" cm="1">
        <f t="array" ref="AO627">IF($N627="-","",IF(INDEX('DM01-AV-CH'!$I$6:$I$2006,$N627)="","",INDEX('DM01-AV-CH'!$I$6:$I$2006,$N627)))</f>
        <v>RutschungPos_von</v>
      </c>
    </row>
    <row r="628" spans="1:41" ht="42.75" x14ac:dyDescent="0.25">
      <c r="A628" s="201">
        <v>623</v>
      </c>
      <c r="B628" s="148" t="str" cm="1">
        <f t="array" ref="B628">IF(A628="","",INDEX(Korrelation!$E$4:$E$2004,A628))</f>
        <v>374.26.26</v>
      </c>
      <c r="C628" s="148">
        <f t="shared" si="90"/>
        <v>4</v>
      </c>
      <c r="D628" s="148">
        <f t="shared" si="91"/>
        <v>7</v>
      </c>
      <c r="E628" s="148">
        <f t="shared" si="92"/>
        <v>374</v>
      </c>
      <c r="F628" s="148">
        <f t="shared" si="93"/>
        <v>26</v>
      </c>
      <c r="G628" s="148">
        <f t="shared" si="94"/>
        <v>26</v>
      </c>
      <c r="H628" s="148" t="str" cm="1">
        <f t="array" ref="H628">IF(A628="","",INDEX(Korrelation!$F$4:$F$2004,A628))</f>
        <v>-</v>
      </c>
      <c r="I628" s="148">
        <f t="shared" si="95"/>
        <v>0</v>
      </c>
      <c r="J628" s="148">
        <f t="shared" si="96"/>
        <v>0</v>
      </c>
      <c r="K628" s="148" t="str">
        <f t="shared" si="97"/>
        <v/>
      </c>
      <c r="L628" s="148" t="str">
        <f t="shared" si="98"/>
        <v/>
      </c>
      <c r="M628" s="148" t="str">
        <f t="shared" si="99"/>
        <v/>
      </c>
      <c r="N628" s="148" cm="1">
        <f t="array" ref="N628">IF(A628="","",INDEX(Korrelation!$G$4:$G$2004,A628))</f>
        <v>654</v>
      </c>
      <c r="O628" s="148"/>
      <c r="P628" s="68" t="str" cm="1">
        <f t="array" aca="1" ref="P628" ca="1">IF(E628="",IF(K628="","",HYPERLINK("#DMAV_Dienste!"&amp;RIGHT(CELL("adresse",OFFSET(DMAV_Dienste!$E$6,K628-1,0)),LEN(CELL("adresse",OFFSET(DMAV_Dienste!$E$6,K628-1,0)))-FIND("!",CELL("adresse",OFFSET(DMAV_Dienste!$E$6,K628-1,0)))),"Dienst")),HYPERLINK("#DMAV_Modell!"&amp;RIGHT(CELL("adresse",OFFSET(DMAV_Modell!$G$6,E628-1,0)),LEN(CELL("adresse",OFFSET(DMAV_Modell!$G$6,E628-1,0)))-FIND("!",CELL("adresse",OFFSET(DMAV_Modell!$G$6,E628-1,0)))),"Modell"))</f>
        <v>Modell</v>
      </c>
      <c r="Q628" s="85" t="str" cm="1">
        <f t="array" ref="Q628">IF(E628="",IF(K628="","",IF(INDEX(DMAV_Dienste!$H$6:$H$2006,K628)="","",INDEX(DMAV_Dienste!$H$6:$H$2006,K628))),IF(INDEX(DMAV_Modell!$J$6:$J$2006,E628)="","",INDEX(DMAV_Modell!$J$6:$J$2006,E628)))</f>
        <v>CLASS</v>
      </c>
      <c r="R628" s="86" t="str" cm="1">
        <f t="array" ref="R628">IF(E628="",IF(K628="","",IF(INDEX(DMAV_Dienste!$G$6:$G$2006,K628)="","",INDEX(DMAV_Dienste!$G$6:$G$2006,K628))),IF(INDEX(DMAV_Modell!$I$6:$I$2006,E628)="","",INDEX(DMAV_Modell!$I$6:$I$2006,E628)))</f>
        <v>DauerndeBodenverschiebungen</v>
      </c>
      <c r="S628" s="86" t="str" cm="1">
        <f t="array" ref="S628">IF(E628="",IF(K628="","",IF(INDEX(DMAV_Dienste!$I$6:$I$2006,K628)="","",INDEX(DMAV_Dienste!$I$6:$I$2006,K628))),IF(INDEX(DMAV_Modell!$K$6:$K$2006,E628)="","",INDEX(DMAV_Modell!$K$6:$K$2006,E628)))</f>
        <v>DauerndeBodenverschiebung</v>
      </c>
      <c r="T628" s="86" t="str" cm="1">
        <f t="array" ref="T628">IF(E628="",IF(K628="","",IF(INDEX(DMAV_Dienste!$L$6:$L$2006,K628)="","",INDEX(DMAV_Dienste!$L$6:$L$2006,K628))),IF(INDEX(DMAV_Modell!$N$6:$N$2006,E628)="","",INDEX(DMAV_Modell!$N$6:$N$2006,E628)))</f>
        <v>Textposition</v>
      </c>
      <c r="U628" s="87" t="str" cm="1">
        <f t="array" aca="1" ref="U628" ca="1">IF(AND(F628="",L628=""),"",HYPERLINK("#"&amp;RIGHT(CELL("dateiname"),LEN(CELL("dateiname"))-FIND("]",CELL("dateiname")))&amp;"!"&amp;CELL("adresse",OFFSET($F$6,MATCH(IF(F628="",L628,F628),$E$6:$E$2000,0)-1,4)),"STRUCT"))</f>
        <v>STRUCT</v>
      </c>
      <c r="V628" s="88" t="str" cm="1">
        <f t="array" aca="1" ref="V628" ca="1">IF(AND(G628="",M628=""),"",HYPERLINK("#"&amp;RIGHT(CELL("dateiname"),LEN(CELL("dateiname"))-FIND("]",CELL("dateiname")))&amp;"!"&amp;CELL("adresse",OFFSET($G$6,MATCH(IF(G628="",M628,G628),$E$6:$E$2000,0)-1,3)),"SUBSTRUCT"))</f>
        <v>SUBSTRUCT</v>
      </c>
      <c r="X628" s="104"/>
      <c r="Z628" s="117"/>
      <c r="AA628" s="118" t="s">
        <v>3588</v>
      </c>
      <c r="AB628" s="119" t="s">
        <v>3755</v>
      </c>
      <c r="AC628" s="120"/>
      <c r="AE628" s="109"/>
      <c r="AF628" s="110"/>
      <c r="AG628" s="111"/>
      <c r="AH628" s="112"/>
      <c r="AJ628" s="101"/>
      <c r="AL628" s="68" t="str" cm="1">
        <f t="array" aca="1" ref="AL628" ca="1">IF(N628="-","",HYPERLINK("#'DM01-AV-CH'!"&amp;RIGHT(CELL("adresse",OFFSET('DM01-AV-CH'!$G$6,N628-1,0)),LEN(CELL("adresse",OFFSET('DM01-AV-CH'!$G$6,N628-1,0)))-FIND("!",CELL("adresse",OFFSET('DM01-AV-CH'!$G$6,N628-1,0)))),"Modell"))</f>
        <v>Modell</v>
      </c>
      <c r="AM628" s="96" t="str" cm="1">
        <f t="array" ref="AM628">IF($N628="-","",IF(INDEX('DM01-AV-CH'!$G$6:$G$2006,$N628)="","",INDEX('DM01-AV-CH'!$G$6:$G$2006,$N628)))</f>
        <v>Rutschgebiete</v>
      </c>
      <c r="AN628" s="97" t="str" cm="1">
        <f t="array" ref="AN628">IF($N628="-","",IF(INDEX('DM01-AV-CH'!$H$6:$H$2006,$N628)="","",INDEX('DM01-AV-CH'!$H$6:$H$2006,$N628)))</f>
        <v>RutschungPos</v>
      </c>
      <c r="AO628" s="98" t="str" cm="1">
        <f t="array" ref="AO628">IF($N628="-","",IF(INDEX('DM01-AV-CH'!$I$6:$I$2006,$N628)="","",INDEX('DM01-AV-CH'!$I$6:$I$2006,$N628)))</f>
        <v>Pos</v>
      </c>
    </row>
    <row r="629" spans="1:41" ht="42.75" x14ac:dyDescent="0.25">
      <c r="A629" s="201">
        <v>624</v>
      </c>
      <c r="B629" s="148" t="str" cm="1">
        <f t="array" ref="B629">IF(A629="","",INDEX(Korrelation!$E$4:$E$2004,A629))</f>
        <v>374.26.27</v>
      </c>
      <c r="C629" s="148">
        <f t="shared" si="90"/>
        <v>4</v>
      </c>
      <c r="D629" s="148">
        <f t="shared" si="91"/>
        <v>7</v>
      </c>
      <c r="E629" s="148">
        <f t="shared" si="92"/>
        <v>374</v>
      </c>
      <c r="F629" s="148">
        <f t="shared" si="93"/>
        <v>26</v>
      </c>
      <c r="G629" s="148">
        <f t="shared" si="94"/>
        <v>27</v>
      </c>
      <c r="H629" s="148" t="str" cm="1">
        <f t="array" ref="H629">IF(A629="","",INDEX(Korrelation!$F$4:$F$2004,A629))</f>
        <v>-</v>
      </c>
      <c r="I629" s="148">
        <f t="shared" si="95"/>
        <v>0</v>
      </c>
      <c r="J629" s="148">
        <f t="shared" si="96"/>
        <v>0</v>
      </c>
      <c r="K629" s="148" t="str">
        <f t="shared" si="97"/>
        <v/>
      </c>
      <c r="L629" s="148" t="str">
        <f t="shared" si="98"/>
        <v/>
      </c>
      <c r="M629" s="148" t="str">
        <f t="shared" si="99"/>
        <v/>
      </c>
      <c r="N629" s="148" cm="1">
        <f t="array" ref="N629">IF(A629="","",INDEX(Korrelation!$G$4:$G$2004,A629))</f>
        <v>655</v>
      </c>
      <c r="O629" s="148"/>
      <c r="P629" s="68" t="str" cm="1">
        <f t="array" aca="1" ref="P629" ca="1">IF(E629="",IF(K629="","",HYPERLINK("#DMAV_Dienste!"&amp;RIGHT(CELL("adresse",OFFSET(DMAV_Dienste!$E$6,K629-1,0)),LEN(CELL("adresse",OFFSET(DMAV_Dienste!$E$6,K629-1,0)))-FIND("!",CELL("adresse",OFFSET(DMAV_Dienste!$E$6,K629-1,0)))),"Dienst")),HYPERLINK("#DMAV_Modell!"&amp;RIGHT(CELL("adresse",OFFSET(DMAV_Modell!$G$6,E629-1,0)),LEN(CELL("adresse",OFFSET(DMAV_Modell!$G$6,E629-1,0)))-FIND("!",CELL("adresse",OFFSET(DMAV_Modell!$G$6,E629-1,0)))),"Modell"))</f>
        <v>Modell</v>
      </c>
      <c r="Q629" s="85" t="str" cm="1">
        <f t="array" ref="Q629">IF(E629="",IF(K629="","",IF(INDEX(DMAV_Dienste!$H$6:$H$2006,K629)="","",INDEX(DMAV_Dienste!$H$6:$H$2006,K629))),IF(INDEX(DMAV_Modell!$J$6:$J$2006,E629)="","",INDEX(DMAV_Modell!$J$6:$J$2006,E629)))</f>
        <v>CLASS</v>
      </c>
      <c r="R629" s="86" t="str" cm="1">
        <f t="array" ref="R629">IF(E629="",IF(K629="","",IF(INDEX(DMAV_Dienste!$G$6:$G$2006,K629)="","",INDEX(DMAV_Dienste!$G$6:$G$2006,K629))),IF(INDEX(DMAV_Modell!$I$6:$I$2006,E629)="","",INDEX(DMAV_Modell!$I$6:$I$2006,E629)))</f>
        <v>DauerndeBodenverschiebungen</v>
      </c>
      <c r="S629" s="86" t="str" cm="1">
        <f t="array" ref="S629">IF(E629="",IF(K629="","",IF(INDEX(DMAV_Dienste!$I$6:$I$2006,K629)="","",INDEX(DMAV_Dienste!$I$6:$I$2006,K629))),IF(INDEX(DMAV_Modell!$K$6:$K$2006,E629)="","",INDEX(DMAV_Modell!$K$6:$K$2006,E629)))</f>
        <v>DauerndeBodenverschiebung</v>
      </c>
      <c r="T629" s="86" t="str" cm="1">
        <f t="array" ref="T629">IF(E629="",IF(K629="","",IF(INDEX(DMAV_Dienste!$L$6:$L$2006,K629)="","",INDEX(DMAV_Dienste!$L$6:$L$2006,K629))),IF(INDEX(DMAV_Modell!$N$6:$N$2006,E629)="","",INDEX(DMAV_Modell!$N$6:$N$2006,E629)))</f>
        <v>Textposition</v>
      </c>
      <c r="U629" s="87" t="str" cm="1">
        <f t="array" aca="1" ref="U629" ca="1">IF(AND(F629="",L629=""),"",HYPERLINK("#"&amp;RIGHT(CELL("dateiname"),LEN(CELL("dateiname"))-FIND("]",CELL("dateiname")))&amp;"!"&amp;CELL("adresse",OFFSET($F$6,MATCH(IF(F629="",L629,F629),$E$6:$E$2000,0)-1,4)),"STRUCT"))</f>
        <v>STRUCT</v>
      </c>
      <c r="V629" s="88" t="str" cm="1">
        <f t="array" aca="1" ref="V629" ca="1">IF(AND(G629="",M629=""),"",HYPERLINK("#"&amp;RIGHT(CELL("dateiname"),LEN(CELL("dateiname"))-FIND("]",CELL("dateiname")))&amp;"!"&amp;CELL("adresse",OFFSET($G$6,MATCH(IF(G629="",M629,G629),$E$6:$E$2000,0)-1,3)),"SUBSTRUCT"))</f>
        <v>SUBSTRUCT</v>
      </c>
      <c r="X629" s="104"/>
      <c r="Z629" s="117"/>
      <c r="AA629" s="118" t="s">
        <v>3588</v>
      </c>
      <c r="AB629" s="119" t="s">
        <v>3756</v>
      </c>
      <c r="AC629" s="120"/>
      <c r="AE629" s="109"/>
      <c r="AF629" s="110"/>
      <c r="AG629" s="111"/>
      <c r="AH629" s="112"/>
      <c r="AJ629" s="101"/>
      <c r="AL629" s="68" t="str" cm="1">
        <f t="array" aca="1" ref="AL629" ca="1">IF(N629="-","",HYPERLINK("#'DM01-AV-CH'!"&amp;RIGHT(CELL("adresse",OFFSET('DM01-AV-CH'!$G$6,N629-1,0)),LEN(CELL("adresse",OFFSET('DM01-AV-CH'!$G$6,N629-1,0)))-FIND("!",CELL("adresse",OFFSET('DM01-AV-CH'!$G$6,N629-1,0)))),"Modell"))</f>
        <v>Modell</v>
      </c>
      <c r="AM629" s="96" t="str" cm="1">
        <f t="array" ref="AM629">IF($N629="-","",IF(INDEX('DM01-AV-CH'!$G$6:$G$2006,$N629)="","",INDEX('DM01-AV-CH'!$G$6:$G$2006,$N629)))</f>
        <v>Rutschgebiete</v>
      </c>
      <c r="AN629" s="97" t="str" cm="1">
        <f t="array" ref="AN629">IF($N629="-","",IF(INDEX('DM01-AV-CH'!$H$6:$H$2006,$N629)="","",INDEX('DM01-AV-CH'!$H$6:$H$2006,$N629)))</f>
        <v>RutschungPos</v>
      </c>
      <c r="AO629" s="98" t="str" cm="1">
        <f t="array" ref="AO629">IF($N629="-","",IF(INDEX('DM01-AV-CH'!$I$6:$I$2006,$N629)="","",INDEX('DM01-AV-CH'!$I$6:$I$2006,$N629)))</f>
        <v>Ori</v>
      </c>
    </row>
    <row r="630" spans="1:41" ht="42.75" x14ac:dyDescent="0.25">
      <c r="A630" s="201">
        <v>625</v>
      </c>
      <c r="B630" s="148" t="str" cm="1">
        <f t="array" ref="B630">IF(A630="","",INDEX(Korrelation!$E$4:$E$2004,A630))</f>
        <v>374.26.30</v>
      </c>
      <c r="C630" s="148">
        <f t="shared" si="90"/>
        <v>4</v>
      </c>
      <c r="D630" s="148">
        <f t="shared" si="91"/>
        <v>7</v>
      </c>
      <c r="E630" s="148">
        <f t="shared" si="92"/>
        <v>374</v>
      </c>
      <c r="F630" s="148">
        <f t="shared" si="93"/>
        <v>26</v>
      </c>
      <c r="G630" s="148">
        <f t="shared" si="94"/>
        <v>30</v>
      </c>
      <c r="H630" s="148" t="str" cm="1">
        <f t="array" ref="H630">IF(A630="","",INDEX(Korrelation!$F$4:$F$2004,A630))</f>
        <v>-</v>
      </c>
      <c r="I630" s="148">
        <f t="shared" si="95"/>
        <v>0</v>
      </c>
      <c r="J630" s="148">
        <f t="shared" si="96"/>
        <v>0</v>
      </c>
      <c r="K630" s="148" t="str">
        <f t="shared" si="97"/>
        <v/>
      </c>
      <c r="L630" s="148" t="str">
        <f t="shared" si="98"/>
        <v/>
      </c>
      <c r="M630" s="148" t="str">
        <f t="shared" si="99"/>
        <v/>
      </c>
      <c r="N630" s="148" cm="1">
        <f t="array" ref="N630">IF(A630="","",INDEX(Korrelation!$G$4:$G$2004,A630))</f>
        <v>656</v>
      </c>
      <c r="O630" s="148"/>
      <c r="P630" s="68" t="str" cm="1">
        <f t="array" aca="1" ref="P630" ca="1">IF(E630="",IF(K630="","",HYPERLINK("#DMAV_Dienste!"&amp;RIGHT(CELL("adresse",OFFSET(DMAV_Dienste!$E$6,K630-1,0)),LEN(CELL("adresse",OFFSET(DMAV_Dienste!$E$6,K630-1,0)))-FIND("!",CELL("adresse",OFFSET(DMAV_Dienste!$E$6,K630-1,0)))),"Dienst")),HYPERLINK("#DMAV_Modell!"&amp;RIGHT(CELL("adresse",OFFSET(DMAV_Modell!$G$6,E630-1,0)),LEN(CELL("adresse",OFFSET(DMAV_Modell!$G$6,E630-1,0)))-FIND("!",CELL("adresse",OFFSET(DMAV_Modell!$G$6,E630-1,0)))),"Modell"))</f>
        <v>Modell</v>
      </c>
      <c r="Q630" s="85" t="str" cm="1">
        <f t="array" ref="Q630">IF(E630="",IF(K630="","",IF(INDEX(DMAV_Dienste!$H$6:$H$2006,K630)="","",INDEX(DMAV_Dienste!$H$6:$H$2006,K630))),IF(INDEX(DMAV_Modell!$J$6:$J$2006,E630)="","",INDEX(DMAV_Modell!$J$6:$J$2006,E630)))</f>
        <v>CLASS</v>
      </c>
      <c r="R630" s="86" t="str" cm="1">
        <f t="array" ref="R630">IF(E630="",IF(K630="","",IF(INDEX(DMAV_Dienste!$G$6:$G$2006,K630)="","",INDEX(DMAV_Dienste!$G$6:$G$2006,K630))),IF(INDEX(DMAV_Modell!$I$6:$I$2006,E630)="","",INDEX(DMAV_Modell!$I$6:$I$2006,E630)))</f>
        <v>DauerndeBodenverschiebungen</v>
      </c>
      <c r="S630" s="86" t="str" cm="1">
        <f t="array" ref="S630">IF(E630="",IF(K630="","",IF(INDEX(DMAV_Dienste!$I$6:$I$2006,K630)="","",INDEX(DMAV_Dienste!$I$6:$I$2006,K630))),IF(INDEX(DMAV_Modell!$K$6:$K$2006,E630)="","",INDEX(DMAV_Modell!$K$6:$K$2006,E630)))</f>
        <v>DauerndeBodenverschiebung</v>
      </c>
      <c r="T630" s="86" t="str" cm="1">
        <f t="array" ref="T630">IF(E630="",IF(K630="","",IF(INDEX(DMAV_Dienste!$L$6:$L$2006,K630)="","",INDEX(DMAV_Dienste!$L$6:$L$2006,K630))),IF(INDEX(DMAV_Modell!$N$6:$N$2006,E630)="","",INDEX(DMAV_Modell!$N$6:$N$2006,E630)))</f>
        <v>Textposition</v>
      </c>
      <c r="U630" s="87" t="str" cm="1">
        <f t="array" aca="1" ref="U630" ca="1">IF(AND(F630="",L630=""),"",HYPERLINK("#"&amp;RIGHT(CELL("dateiname"),LEN(CELL("dateiname"))-FIND("]",CELL("dateiname")))&amp;"!"&amp;CELL("adresse",OFFSET($F$6,MATCH(IF(F630="",L630,F630),$E$6:$E$2000,0)-1,4)),"STRUCT"))</f>
        <v>STRUCT</v>
      </c>
      <c r="V630" s="88" t="str" cm="1">
        <f t="array" aca="1" ref="V630" ca="1">IF(AND(G630="",M630=""),"",HYPERLINK("#"&amp;RIGHT(CELL("dateiname"),LEN(CELL("dateiname"))-FIND("]",CELL("dateiname")))&amp;"!"&amp;CELL("adresse",OFFSET($G$6,MATCH(IF(G630="",M630,G630),$E$6:$E$2000,0)-1,3)),"SUBSTRUCT"))</f>
        <v>SUBSTRUCT</v>
      </c>
      <c r="X630" s="104"/>
      <c r="Z630" s="117"/>
      <c r="AA630" s="118" t="s">
        <v>3588</v>
      </c>
      <c r="AB630" s="119" t="s">
        <v>3757</v>
      </c>
      <c r="AC630" s="120"/>
      <c r="AE630" s="109"/>
      <c r="AF630" s="110"/>
      <c r="AG630" s="111"/>
      <c r="AH630" s="112"/>
      <c r="AJ630" s="101"/>
      <c r="AL630" s="68" t="str" cm="1">
        <f t="array" aca="1" ref="AL630" ca="1">IF(N630="-","",HYPERLINK("#'DM01-AV-CH'!"&amp;RIGHT(CELL("adresse",OFFSET('DM01-AV-CH'!$G$6,N630-1,0)),LEN(CELL("adresse",OFFSET('DM01-AV-CH'!$G$6,N630-1,0)))-FIND("!",CELL("adresse",OFFSET('DM01-AV-CH'!$G$6,N630-1,0)))),"Modell"))</f>
        <v>Modell</v>
      </c>
      <c r="AM630" s="96" t="str" cm="1">
        <f t="array" ref="AM630">IF($N630="-","",IF(INDEX('DM01-AV-CH'!$G$6:$G$2006,$N630)="","",INDEX('DM01-AV-CH'!$G$6:$G$2006,$N630)))</f>
        <v>Rutschgebiete</v>
      </c>
      <c r="AN630" s="97" t="str" cm="1">
        <f t="array" ref="AN630">IF($N630="-","",IF(INDEX('DM01-AV-CH'!$H$6:$H$2006,$N630)="","",INDEX('DM01-AV-CH'!$H$6:$H$2006,$N630)))</f>
        <v>RutschungPos</v>
      </c>
      <c r="AO630" s="98" t="str" cm="1">
        <f t="array" ref="AO630">IF($N630="-","",IF(INDEX('DM01-AV-CH'!$I$6:$I$2006,$N630)="","",INDEX('DM01-AV-CH'!$I$6:$I$2006,$N630)))</f>
        <v>HAli</v>
      </c>
    </row>
    <row r="631" spans="1:41" ht="42.75" x14ac:dyDescent="0.25">
      <c r="A631" s="201">
        <v>626</v>
      </c>
      <c r="B631" s="148" t="str" cm="1">
        <f t="array" ref="B631">IF(A631="","",INDEX(Korrelation!$E$4:$E$2004,A631))</f>
        <v>374.26.31</v>
      </c>
      <c r="C631" s="148">
        <f t="shared" si="90"/>
        <v>4</v>
      </c>
      <c r="D631" s="148">
        <f t="shared" si="91"/>
        <v>7</v>
      </c>
      <c r="E631" s="148">
        <f t="shared" si="92"/>
        <v>374</v>
      </c>
      <c r="F631" s="148">
        <f t="shared" si="93"/>
        <v>26</v>
      </c>
      <c r="G631" s="148">
        <f t="shared" si="94"/>
        <v>31</v>
      </c>
      <c r="H631" s="148" t="str" cm="1">
        <f t="array" ref="H631">IF(A631="","",INDEX(Korrelation!$F$4:$F$2004,A631))</f>
        <v>-</v>
      </c>
      <c r="I631" s="148">
        <f t="shared" si="95"/>
        <v>0</v>
      </c>
      <c r="J631" s="148">
        <f t="shared" si="96"/>
        <v>0</v>
      </c>
      <c r="K631" s="148" t="str">
        <f t="shared" si="97"/>
        <v/>
      </c>
      <c r="L631" s="148" t="str">
        <f t="shared" si="98"/>
        <v/>
      </c>
      <c r="M631" s="148" t="str">
        <f t="shared" si="99"/>
        <v/>
      </c>
      <c r="N631" s="148" cm="1">
        <f t="array" ref="N631">IF(A631="","",INDEX(Korrelation!$G$4:$G$2004,A631))</f>
        <v>657</v>
      </c>
      <c r="O631" s="148"/>
      <c r="P631" s="68" t="str" cm="1">
        <f t="array" aca="1" ref="P631" ca="1">IF(E631="",IF(K631="","",HYPERLINK("#DMAV_Dienste!"&amp;RIGHT(CELL("adresse",OFFSET(DMAV_Dienste!$E$6,K631-1,0)),LEN(CELL("adresse",OFFSET(DMAV_Dienste!$E$6,K631-1,0)))-FIND("!",CELL("adresse",OFFSET(DMAV_Dienste!$E$6,K631-1,0)))),"Dienst")),HYPERLINK("#DMAV_Modell!"&amp;RIGHT(CELL("adresse",OFFSET(DMAV_Modell!$G$6,E631-1,0)),LEN(CELL("adresse",OFFSET(DMAV_Modell!$G$6,E631-1,0)))-FIND("!",CELL("adresse",OFFSET(DMAV_Modell!$G$6,E631-1,0)))),"Modell"))</f>
        <v>Modell</v>
      </c>
      <c r="Q631" s="85" t="str" cm="1">
        <f t="array" ref="Q631">IF(E631="",IF(K631="","",IF(INDEX(DMAV_Dienste!$H$6:$H$2006,K631)="","",INDEX(DMAV_Dienste!$H$6:$H$2006,K631))),IF(INDEX(DMAV_Modell!$J$6:$J$2006,E631)="","",INDEX(DMAV_Modell!$J$6:$J$2006,E631)))</f>
        <v>CLASS</v>
      </c>
      <c r="R631" s="86" t="str" cm="1">
        <f t="array" ref="R631">IF(E631="",IF(K631="","",IF(INDEX(DMAV_Dienste!$G$6:$G$2006,K631)="","",INDEX(DMAV_Dienste!$G$6:$G$2006,K631))),IF(INDEX(DMAV_Modell!$I$6:$I$2006,E631)="","",INDEX(DMAV_Modell!$I$6:$I$2006,E631)))</f>
        <v>DauerndeBodenverschiebungen</v>
      </c>
      <c r="S631" s="86" t="str" cm="1">
        <f t="array" ref="S631">IF(E631="",IF(K631="","",IF(INDEX(DMAV_Dienste!$I$6:$I$2006,K631)="","",INDEX(DMAV_Dienste!$I$6:$I$2006,K631))),IF(INDEX(DMAV_Modell!$K$6:$K$2006,E631)="","",INDEX(DMAV_Modell!$K$6:$K$2006,E631)))</f>
        <v>DauerndeBodenverschiebung</v>
      </c>
      <c r="T631" s="86" t="str" cm="1">
        <f t="array" ref="T631">IF(E631="",IF(K631="","",IF(INDEX(DMAV_Dienste!$L$6:$L$2006,K631)="","",INDEX(DMAV_Dienste!$L$6:$L$2006,K631))),IF(INDEX(DMAV_Modell!$N$6:$N$2006,E631)="","",INDEX(DMAV_Modell!$N$6:$N$2006,E631)))</f>
        <v>Textposition</v>
      </c>
      <c r="U631" s="87" t="str" cm="1">
        <f t="array" aca="1" ref="U631" ca="1">IF(AND(F631="",L631=""),"",HYPERLINK("#"&amp;RIGHT(CELL("dateiname"),LEN(CELL("dateiname"))-FIND("]",CELL("dateiname")))&amp;"!"&amp;CELL("adresse",OFFSET($F$6,MATCH(IF(F631="",L631,F631),$E$6:$E$2000,0)-1,4)),"STRUCT"))</f>
        <v>STRUCT</v>
      </c>
      <c r="V631" s="88" t="str" cm="1">
        <f t="array" aca="1" ref="V631" ca="1">IF(AND(G631="",M631=""),"",HYPERLINK("#"&amp;RIGHT(CELL("dateiname"),LEN(CELL("dateiname"))-FIND("]",CELL("dateiname")))&amp;"!"&amp;CELL("adresse",OFFSET($G$6,MATCH(IF(G631="",M631,G631),$E$6:$E$2000,0)-1,3)),"SUBSTRUCT"))</f>
        <v>SUBSTRUCT</v>
      </c>
      <c r="X631" s="104"/>
      <c r="Z631" s="117"/>
      <c r="AA631" s="118" t="s">
        <v>3588</v>
      </c>
      <c r="AB631" s="119" t="s">
        <v>3758</v>
      </c>
      <c r="AC631" s="120"/>
      <c r="AE631" s="109"/>
      <c r="AF631" s="110"/>
      <c r="AG631" s="111"/>
      <c r="AH631" s="112"/>
      <c r="AJ631" s="101"/>
      <c r="AL631" s="68" t="str" cm="1">
        <f t="array" aca="1" ref="AL631" ca="1">IF(N631="-","",HYPERLINK("#'DM01-AV-CH'!"&amp;RIGHT(CELL("adresse",OFFSET('DM01-AV-CH'!$G$6,N631-1,0)),LEN(CELL("adresse",OFFSET('DM01-AV-CH'!$G$6,N631-1,0)))-FIND("!",CELL("adresse",OFFSET('DM01-AV-CH'!$G$6,N631-1,0)))),"Modell"))</f>
        <v>Modell</v>
      </c>
      <c r="AM631" s="96" t="str" cm="1">
        <f t="array" ref="AM631">IF($N631="-","",IF(INDEX('DM01-AV-CH'!$G$6:$G$2006,$N631)="","",INDEX('DM01-AV-CH'!$G$6:$G$2006,$N631)))</f>
        <v>Rutschgebiete</v>
      </c>
      <c r="AN631" s="97" t="str" cm="1">
        <f t="array" ref="AN631">IF($N631="-","",IF(INDEX('DM01-AV-CH'!$H$6:$H$2006,$N631)="","",INDEX('DM01-AV-CH'!$H$6:$H$2006,$N631)))</f>
        <v>RutschungPos</v>
      </c>
      <c r="AO631" s="98" t="str" cm="1">
        <f t="array" ref="AO631">IF($N631="-","",IF(INDEX('DM01-AV-CH'!$I$6:$I$2006,$N631)="","",INDEX('DM01-AV-CH'!$I$6:$I$2006,$N631)))</f>
        <v>VAli</v>
      </c>
    </row>
    <row r="632" spans="1:41" ht="42.75" x14ac:dyDescent="0.25">
      <c r="A632" s="201">
        <v>627</v>
      </c>
      <c r="B632" s="148" t="str" cm="1">
        <f t="array" ref="B632">IF(A632="","",INDEX(Korrelation!$E$4:$E$2004,A632))</f>
        <v>374.26.29</v>
      </c>
      <c r="C632" s="148">
        <f t="shared" si="90"/>
        <v>4</v>
      </c>
      <c r="D632" s="148">
        <f t="shared" si="91"/>
        <v>7</v>
      </c>
      <c r="E632" s="148">
        <f t="shared" si="92"/>
        <v>374</v>
      </c>
      <c r="F632" s="148">
        <f t="shared" si="93"/>
        <v>26</v>
      </c>
      <c r="G632" s="148">
        <f t="shared" si="94"/>
        <v>29</v>
      </c>
      <c r="H632" s="148" t="str" cm="1">
        <f t="array" ref="H632">IF(A632="","",INDEX(Korrelation!$F$4:$F$2004,A632))</f>
        <v>-</v>
      </c>
      <c r="I632" s="148">
        <f t="shared" si="95"/>
        <v>0</v>
      </c>
      <c r="J632" s="148">
        <f t="shared" si="96"/>
        <v>0</v>
      </c>
      <c r="K632" s="148" t="str">
        <f t="shared" si="97"/>
        <v/>
      </c>
      <c r="L632" s="148" t="str">
        <f t="shared" si="98"/>
        <v/>
      </c>
      <c r="M632" s="148" t="str">
        <f t="shared" si="99"/>
        <v/>
      </c>
      <c r="N632" s="148" cm="1">
        <f t="array" ref="N632">IF(A632="","",INDEX(Korrelation!$G$4:$G$2004,A632))</f>
        <v>658</v>
      </c>
      <c r="O632" s="148"/>
      <c r="P632" s="68" t="str" cm="1">
        <f t="array" aca="1" ref="P632" ca="1">IF(E632="",IF(K632="","",HYPERLINK("#DMAV_Dienste!"&amp;RIGHT(CELL("adresse",OFFSET(DMAV_Dienste!$E$6,K632-1,0)),LEN(CELL("adresse",OFFSET(DMAV_Dienste!$E$6,K632-1,0)))-FIND("!",CELL("adresse",OFFSET(DMAV_Dienste!$E$6,K632-1,0)))),"Dienst")),HYPERLINK("#DMAV_Modell!"&amp;RIGHT(CELL("adresse",OFFSET(DMAV_Modell!$G$6,E632-1,0)),LEN(CELL("adresse",OFFSET(DMAV_Modell!$G$6,E632-1,0)))-FIND("!",CELL("adresse",OFFSET(DMAV_Modell!$G$6,E632-1,0)))),"Modell"))</f>
        <v>Modell</v>
      </c>
      <c r="Q632" s="85" t="str" cm="1">
        <f t="array" ref="Q632">IF(E632="",IF(K632="","",IF(INDEX(DMAV_Dienste!$H$6:$H$2006,K632)="","",INDEX(DMAV_Dienste!$H$6:$H$2006,K632))),IF(INDEX(DMAV_Modell!$J$6:$J$2006,E632)="","",INDEX(DMAV_Modell!$J$6:$J$2006,E632)))</f>
        <v>CLASS</v>
      </c>
      <c r="R632" s="86" t="str" cm="1">
        <f t="array" ref="R632">IF(E632="",IF(K632="","",IF(INDEX(DMAV_Dienste!$G$6:$G$2006,K632)="","",INDEX(DMAV_Dienste!$G$6:$G$2006,K632))),IF(INDEX(DMAV_Modell!$I$6:$I$2006,E632)="","",INDEX(DMAV_Modell!$I$6:$I$2006,E632)))</f>
        <v>DauerndeBodenverschiebungen</v>
      </c>
      <c r="S632" s="86" t="str" cm="1">
        <f t="array" ref="S632">IF(E632="",IF(K632="","",IF(INDEX(DMAV_Dienste!$I$6:$I$2006,K632)="","",INDEX(DMAV_Dienste!$I$6:$I$2006,K632))),IF(INDEX(DMAV_Modell!$K$6:$K$2006,E632)="","",INDEX(DMAV_Modell!$K$6:$K$2006,E632)))</f>
        <v>DauerndeBodenverschiebung</v>
      </c>
      <c r="T632" s="86" t="str" cm="1">
        <f t="array" ref="T632">IF(E632="",IF(K632="","",IF(INDEX(DMAV_Dienste!$L$6:$L$2006,K632)="","",INDEX(DMAV_Dienste!$L$6:$L$2006,K632))),IF(INDEX(DMAV_Modell!$N$6:$N$2006,E632)="","",INDEX(DMAV_Modell!$N$6:$N$2006,E632)))</f>
        <v>Textposition</v>
      </c>
      <c r="U632" s="87" t="str" cm="1">
        <f t="array" aca="1" ref="U632" ca="1">IF(AND(F632="",L632=""),"",HYPERLINK("#"&amp;RIGHT(CELL("dateiname"),LEN(CELL("dateiname"))-FIND("]",CELL("dateiname")))&amp;"!"&amp;CELL("adresse",OFFSET($F$6,MATCH(IF(F632="",L632,F632),$E$6:$E$2000,0)-1,4)),"STRUCT"))</f>
        <v>STRUCT</v>
      </c>
      <c r="V632" s="88" t="str" cm="1">
        <f t="array" aca="1" ref="V632" ca="1">IF(AND(G632="",M632=""),"",HYPERLINK("#"&amp;RIGHT(CELL("dateiname"),LEN(CELL("dateiname"))-FIND("]",CELL("dateiname")))&amp;"!"&amp;CELL("adresse",OFFSET($G$6,MATCH(IF(G632="",M632,G632),$E$6:$E$2000,0)-1,3)),"SUBSTRUCT"))</f>
        <v>SUBSTRUCT</v>
      </c>
      <c r="X632" s="104"/>
      <c r="Z632" s="117"/>
      <c r="AA632" s="118" t="s">
        <v>3588</v>
      </c>
      <c r="AB632" s="119" t="s">
        <v>3759</v>
      </c>
      <c r="AC632" s="120"/>
      <c r="AE632" s="109"/>
      <c r="AF632" s="110"/>
      <c r="AG632" s="111"/>
      <c r="AH632" s="112"/>
      <c r="AJ632" s="101"/>
      <c r="AL632" s="68" t="str" cm="1">
        <f t="array" aca="1" ref="AL632" ca="1">IF(N632="-","",HYPERLINK("#'DM01-AV-CH'!"&amp;RIGHT(CELL("adresse",OFFSET('DM01-AV-CH'!$G$6,N632-1,0)),LEN(CELL("adresse",OFFSET('DM01-AV-CH'!$G$6,N632-1,0)))-FIND("!",CELL("adresse",OFFSET('DM01-AV-CH'!$G$6,N632-1,0)))),"Modell"))</f>
        <v>Modell</v>
      </c>
      <c r="AM632" s="96" t="str" cm="1">
        <f t="array" ref="AM632">IF($N632="-","",IF(INDEX('DM01-AV-CH'!$G$6:$G$2006,$N632)="","",INDEX('DM01-AV-CH'!$G$6:$G$2006,$N632)))</f>
        <v>Rutschgebiete</v>
      </c>
      <c r="AN632" s="97" t="str" cm="1">
        <f t="array" ref="AN632">IF($N632="-","",IF(INDEX('DM01-AV-CH'!$H$6:$H$2006,$N632)="","",INDEX('DM01-AV-CH'!$H$6:$H$2006,$N632)))</f>
        <v>RutschungPos</v>
      </c>
      <c r="AO632" s="98" t="str" cm="1">
        <f t="array" ref="AO632">IF($N632="-","",IF(INDEX('DM01-AV-CH'!$I$6:$I$2006,$N632)="","",INDEX('DM01-AV-CH'!$I$6:$I$2006,$N632)))</f>
        <v>Groesse</v>
      </c>
    </row>
    <row r="633" spans="1:41" x14ac:dyDescent="0.25">
      <c r="A633" s="201">
        <v>628</v>
      </c>
      <c r="B633" s="148" t="str" cm="1">
        <f t="array" ref="B633">IF(A633="","",INDEX(Korrelation!$E$4:$E$2004,A633))</f>
        <v>375</v>
      </c>
      <c r="C633" s="148">
        <f t="shared" si="90"/>
        <v>0</v>
      </c>
      <c r="D633" s="148">
        <f t="shared" si="91"/>
        <v>0</v>
      </c>
      <c r="E633" s="148">
        <f t="shared" si="92"/>
        <v>375</v>
      </c>
      <c r="F633" s="148" t="str">
        <f t="shared" si="93"/>
        <v/>
      </c>
      <c r="G633" s="148" t="str">
        <f t="shared" si="94"/>
        <v/>
      </c>
      <c r="H633" s="148" t="str" cm="1">
        <f t="array" ref="H633">IF(A633="","",INDEX(Korrelation!$F$4:$F$2004,A633))</f>
        <v>-</v>
      </c>
      <c r="I633" s="148">
        <f t="shared" si="95"/>
        <v>0</v>
      </c>
      <c r="J633" s="148">
        <f t="shared" si="96"/>
        <v>0</v>
      </c>
      <c r="K633" s="148" t="str">
        <f t="shared" si="97"/>
        <v/>
      </c>
      <c r="L633" s="148" t="str">
        <f t="shared" si="98"/>
        <v/>
      </c>
      <c r="M633" s="148" t="str">
        <f t="shared" si="99"/>
        <v/>
      </c>
      <c r="N633" s="148" t="str" cm="1">
        <f t="array" ref="N633">IF(A633="","",INDEX(Korrelation!$G$4:$G$2004,A633))</f>
        <v>-</v>
      </c>
      <c r="O633" s="148"/>
      <c r="P633" s="68" t="str" cm="1">
        <f t="array" aca="1" ref="P633" ca="1">IF(E633="",IF(K633="","",HYPERLINK("#DMAV_Dienste!"&amp;RIGHT(CELL("adresse",OFFSET(DMAV_Dienste!$E$6,K633-1,0)),LEN(CELL("adresse",OFFSET(DMAV_Dienste!$E$6,K633-1,0)))-FIND("!",CELL("adresse",OFFSET(DMAV_Dienste!$E$6,K633-1,0)))),"Dienst")),HYPERLINK("#DMAV_Modell!"&amp;RIGHT(CELL("adresse",OFFSET(DMAV_Modell!$G$6,E633-1,0)),LEN(CELL("adresse",OFFSET(DMAV_Modell!$G$6,E633-1,0)))-FIND("!",CELL("adresse",OFFSET(DMAV_Modell!$G$6,E633-1,0)))),"Modell"))</f>
        <v>Modell</v>
      </c>
      <c r="Q633" s="85" t="str" cm="1">
        <f t="array" ref="Q633">IF(E633="",IF(K633="","",IF(INDEX(DMAV_Dienste!$H$6:$H$2006,K633)="","",INDEX(DMAV_Dienste!$H$6:$H$2006,K633))),IF(INDEX(DMAV_Modell!$J$6:$J$2006,E633)="","",INDEX(DMAV_Modell!$J$6:$J$2006,E633)))</f>
        <v>ASSOCIATION</v>
      </c>
      <c r="R633" s="86" t="str" cm="1">
        <f t="array" ref="R633">IF(E633="",IF(K633="","",IF(INDEX(DMAV_Dienste!$G$6:$G$2006,K633)="","",INDEX(DMAV_Dienste!$G$6:$G$2006,K633))),IF(INDEX(DMAV_Modell!$I$6:$I$2006,E633)="","",INDEX(DMAV_Modell!$I$6:$I$2006,E633)))</f>
        <v>DauerndeBodenverschiebungen</v>
      </c>
      <c r="S633" s="86" t="str" cm="1">
        <f t="array" ref="S633">IF(E633="",IF(K633="","",IF(INDEX(DMAV_Dienste!$I$6:$I$2006,K633)="","",INDEX(DMAV_Dienste!$I$6:$I$2006,K633))),IF(INDEX(DMAV_Modell!$K$6:$K$2006,E633)="","",INDEX(DMAV_Modell!$K$6:$K$2006,E633)))</f>
        <v>Entstehung_DauerndeBodenverschiebung</v>
      </c>
      <c r="T633" s="86" t="str" cm="1">
        <f t="array" ref="T633">IF(E633="",IF(K633="","",IF(INDEX(DMAV_Dienste!$L$6:$L$2006,K633)="","",INDEX(DMAV_Dienste!$L$6:$L$2006,K633))),IF(INDEX(DMAV_Modell!$N$6:$N$2006,E633)="","",INDEX(DMAV_Modell!$N$6:$N$2006,E633)))</f>
        <v>Entstehung</v>
      </c>
      <c r="U633" s="87" t="str" cm="1">
        <f t="array" aca="1" ref="U633" ca="1">IF(AND(F633="",L633=""),"",HYPERLINK("#"&amp;RIGHT(CELL("dateiname"),LEN(CELL("dateiname"))-FIND("]",CELL("dateiname")))&amp;"!"&amp;CELL("adresse",OFFSET($F$6,MATCH(IF(F633="",L633,F633),$E$6:$E$2000,0)-1,4)),"STRUCT"))</f>
        <v/>
      </c>
      <c r="V633" s="88" t="str" cm="1">
        <f t="array" aca="1" ref="V633" ca="1">IF(AND(G633="",M633=""),"",HYPERLINK("#"&amp;RIGHT(CELL("dateiname"),LEN(CELL("dateiname"))-FIND("]",CELL("dateiname")))&amp;"!"&amp;CELL("adresse",OFFSET($G$6,MATCH(IF(G633="",M633,G633),$E$6:$E$2000,0)-1,3)),"SUBSTRUCT"))</f>
        <v/>
      </c>
      <c r="X633" s="104"/>
      <c r="Z633" s="117"/>
      <c r="AA633" s="118"/>
      <c r="AB633" s="119"/>
      <c r="AC633" s="120"/>
      <c r="AE633" s="109"/>
      <c r="AF633" s="110"/>
      <c r="AG633" s="111"/>
      <c r="AH633" s="112"/>
      <c r="AJ633" s="101"/>
      <c r="AL633" s="68" t="str" cm="1">
        <f t="array" aca="1" ref="AL633" ca="1">IF(N633="-","",HYPERLINK("#'DM01-AV-CH'!"&amp;RIGHT(CELL("adresse",OFFSET('DM01-AV-CH'!$G$6,N633-1,0)),LEN(CELL("adresse",OFFSET('DM01-AV-CH'!$G$6,N633-1,0)))-FIND("!",CELL("adresse",OFFSET('DM01-AV-CH'!$G$6,N633-1,0)))),"Modell"))</f>
        <v/>
      </c>
      <c r="AM633" s="96" t="str" cm="1">
        <f t="array" ref="AM633">IF($N633="-","",IF(INDEX('DM01-AV-CH'!$G$6:$G$2006,$N633)="","",INDEX('DM01-AV-CH'!$G$6:$G$2006,$N633)))</f>
        <v/>
      </c>
      <c r="AN633" s="97" t="str" cm="1">
        <f t="array" ref="AN633">IF($N633="-","",IF(INDEX('DM01-AV-CH'!$H$6:$H$2006,$N633)="","",INDEX('DM01-AV-CH'!$H$6:$H$2006,$N633)))</f>
        <v/>
      </c>
      <c r="AO633" s="98" t="str" cm="1">
        <f t="array" ref="AO633">IF($N633="-","",IF(INDEX('DM01-AV-CH'!$I$6:$I$2006,$N633)="","",INDEX('DM01-AV-CH'!$I$6:$I$2006,$N633)))</f>
        <v/>
      </c>
    </row>
    <row r="634" spans="1:41" x14ac:dyDescent="0.25">
      <c r="A634" s="201">
        <v>629</v>
      </c>
      <c r="B634" s="148" t="str" cm="1">
        <f t="array" ref="B634">IF(A634="","",INDEX(Korrelation!$E$4:$E$2004,A634))</f>
        <v>376</v>
      </c>
      <c r="C634" s="148">
        <f t="shared" si="90"/>
        <v>0</v>
      </c>
      <c r="D634" s="148">
        <f t="shared" si="91"/>
        <v>0</v>
      </c>
      <c r="E634" s="148">
        <f t="shared" si="92"/>
        <v>376</v>
      </c>
      <c r="F634" s="148" t="str">
        <f t="shared" si="93"/>
        <v/>
      </c>
      <c r="G634" s="148" t="str">
        <f t="shared" si="94"/>
        <v/>
      </c>
      <c r="H634" s="148" t="str" cm="1">
        <f t="array" ref="H634">IF(A634="","",INDEX(Korrelation!$F$4:$F$2004,A634))</f>
        <v>-</v>
      </c>
      <c r="I634" s="148">
        <f t="shared" si="95"/>
        <v>0</v>
      </c>
      <c r="J634" s="148">
        <f t="shared" si="96"/>
        <v>0</v>
      </c>
      <c r="K634" s="148" t="str">
        <f t="shared" si="97"/>
        <v/>
      </c>
      <c r="L634" s="148" t="str">
        <f t="shared" si="98"/>
        <v/>
      </c>
      <c r="M634" s="148" t="str">
        <f t="shared" si="99"/>
        <v/>
      </c>
      <c r="N634" s="148" t="str" cm="1">
        <f t="array" ref="N634">IF(A634="","",INDEX(Korrelation!$G$4:$G$2004,A634))</f>
        <v>-</v>
      </c>
      <c r="O634" s="148"/>
      <c r="P634" s="68" t="str" cm="1">
        <f t="array" aca="1" ref="P634" ca="1">IF(E634="",IF(K634="","",HYPERLINK("#DMAV_Dienste!"&amp;RIGHT(CELL("adresse",OFFSET(DMAV_Dienste!$E$6,K634-1,0)),LEN(CELL("adresse",OFFSET(DMAV_Dienste!$E$6,K634-1,0)))-FIND("!",CELL("adresse",OFFSET(DMAV_Dienste!$E$6,K634-1,0)))),"Dienst")),HYPERLINK("#DMAV_Modell!"&amp;RIGHT(CELL("adresse",OFFSET(DMAV_Modell!$G$6,E634-1,0)),LEN(CELL("adresse",OFFSET(DMAV_Modell!$G$6,E634-1,0)))-FIND("!",CELL("adresse",OFFSET(DMAV_Modell!$G$6,E634-1,0)))),"Modell"))</f>
        <v>Modell</v>
      </c>
      <c r="Q634" s="85" t="str" cm="1">
        <f t="array" ref="Q634">IF(E634="",IF(K634="","",IF(INDEX(DMAV_Dienste!$H$6:$H$2006,K634)="","",INDEX(DMAV_Dienste!$H$6:$H$2006,K634))),IF(INDEX(DMAV_Modell!$J$6:$J$2006,E634)="","",INDEX(DMAV_Modell!$J$6:$J$2006,E634)))</f>
        <v>ASSOCIATION</v>
      </c>
      <c r="R634" s="86" t="str" cm="1">
        <f t="array" ref="R634">IF(E634="",IF(K634="","",IF(INDEX(DMAV_Dienste!$G$6:$G$2006,K634)="","",INDEX(DMAV_Dienste!$G$6:$G$2006,K634))),IF(INDEX(DMAV_Modell!$I$6:$I$2006,E634)="","",INDEX(DMAV_Modell!$I$6:$I$2006,E634)))</f>
        <v>DauerndeBodenverschiebungen</v>
      </c>
      <c r="S634" s="86" t="str" cm="1">
        <f t="array" ref="S634">IF(E634="",IF(K634="","",IF(INDEX(DMAV_Dienste!$I$6:$I$2006,K634)="","",INDEX(DMAV_Dienste!$I$6:$I$2006,K634))),IF(INDEX(DMAV_Modell!$K$6:$K$2006,E634)="","",INDEX(DMAV_Modell!$K$6:$K$2006,E634)))</f>
        <v>Entstehung_DauerndeBodenverschiebung</v>
      </c>
      <c r="T634" s="86" t="str" cm="1">
        <f t="array" ref="T634">IF(E634="",IF(K634="","",IF(INDEX(DMAV_Dienste!$L$6:$L$2006,K634)="","",INDEX(DMAV_Dienste!$L$6:$L$2006,K634))),IF(INDEX(DMAV_Modell!$N$6:$N$2006,E634)="","",INDEX(DMAV_Modell!$N$6:$N$2006,E634)))</f>
        <v>entstehende_DauerndeBodenverschiebung</v>
      </c>
      <c r="U634" s="87" t="str" cm="1">
        <f t="array" aca="1" ref="U634" ca="1">IF(AND(F634="",L634=""),"",HYPERLINK("#"&amp;RIGHT(CELL("dateiname"),LEN(CELL("dateiname"))-FIND("]",CELL("dateiname")))&amp;"!"&amp;CELL("adresse",OFFSET($F$6,MATCH(IF(F634="",L634,F634),$E$6:$E$2000,0)-1,4)),"STRUCT"))</f>
        <v/>
      </c>
      <c r="V634" s="88" t="str" cm="1">
        <f t="array" aca="1" ref="V634" ca="1">IF(AND(G634="",M634=""),"",HYPERLINK("#"&amp;RIGHT(CELL("dateiname"),LEN(CELL("dateiname"))-FIND("]",CELL("dateiname")))&amp;"!"&amp;CELL("adresse",OFFSET($G$6,MATCH(IF(G634="",M634,G634),$E$6:$E$2000,0)-1,3)),"SUBSTRUCT"))</f>
        <v/>
      </c>
      <c r="X634" s="104"/>
      <c r="Z634" s="117"/>
      <c r="AA634" s="118"/>
      <c r="AB634" s="119"/>
      <c r="AC634" s="120"/>
      <c r="AE634" s="109"/>
      <c r="AF634" s="110"/>
      <c r="AG634" s="111"/>
      <c r="AH634" s="112"/>
      <c r="AJ634" s="101"/>
      <c r="AL634" s="68" t="str" cm="1">
        <f t="array" aca="1" ref="AL634" ca="1">IF(N634="-","",HYPERLINK("#'DM01-AV-CH'!"&amp;RIGHT(CELL("adresse",OFFSET('DM01-AV-CH'!$G$6,N634-1,0)),LEN(CELL("adresse",OFFSET('DM01-AV-CH'!$G$6,N634-1,0)))-FIND("!",CELL("adresse",OFFSET('DM01-AV-CH'!$G$6,N634-1,0)))),"Modell"))</f>
        <v/>
      </c>
      <c r="AM634" s="96" t="str" cm="1">
        <f t="array" ref="AM634">IF($N634="-","",IF(INDEX('DM01-AV-CH'!$G$6:$G$2006,$N634)="","",INDEX('DM01-AV-CH'!$G$6:$G$2006,$N634)))</f>
        <v/>
      </c>
      <c r="AN634" s="97" t="str" cm="1">
        <f t="array" ref="AN634">IF($N634="-","",IF(INDEX('DM01-AV-CH'!$H$6:$H$2006,$N634)="","",INDEX('DM01-AV-CH'!$H$6:$H$2006,$N634)))</f>
        <v/>
      </c>
      <c r="AO634" s="98" t="str" cm="1">
        <f t="array" ref="AO634">IF($N634="-","",IF(INDEX('DM01-AV-CH'!$I$6:$I$2006,$N634)="","",INDEX('DM01-AV-CH'!$I$6:$I$2006,$N634)))</f>
        <v/>
      </c>
    </row>
    <row r="635" spans="1:41" x14ac:dyDescent="0.25">
      <c r="A635" s="201">
        <v>630</v>
      </c>
      <c r="B635" s="148" t="str" cm="1">
        <f t="array" ref="B635">IF(A635="","",INDEX(Korrelation!$E$4:$E$2004,A635))</f>
        <v>377</v>
      </c>
      <c r="C635" s="148">
        <f t="shared" si="90"/>
        <v>0</v>
      </c>
      <c r="D635" s="148">
        <f t="shared" si="91"/>
        <v>0</v>
      </c>
      <c r="E635" s="148">
        <f t="shared" si="92"/>
        <v>377</v>
      </c>
      <c r="F635" s="148" t="str">
        <f t="shared" si="93"/>
        <v/>
      </c>
      <c r="G635" s="148" t="str">
        <f t="shared" si="94"/>
        <v/>
      </c>
      <c r="H635" s="148" t="str" cm="1">
        <f t="array" ref="H635">IF(A635="","",INDEX(Korrelation!$F$4:$F$2004,A635))</f>
        <v>-</v>
      </c>
      <c r="I635" s="148">
        <f t="shared" si="95"/>
        <v>0</v>
      </c>
      <c r="J635" s="148">
        <f t="shared" si="96"/>
        <v>0</v>
      </c>
      <c r="K635" s="148" t="str">
        <f t="shared" si="97"/>
        <v/>
      </c>
      <c r="L635" s="148" t="str">
        <f t="shared" si="98"/>
        <v/>
      </c>
      <c r="M635" s="148" t="str">
        <f t="shared" si="99"/>
        <v/>
      </c>
      <c r="N635" s="148" t="str" cm="1">
        <f t="array" ref="N635">IF(A635="","",INDEX(Korrelation!$G$4:$G$2004,A635))</f>
        <v>-</v>
      </c>
      <c r="O635" s="148"/>
      <c r="P635" s="68" t="str" cm="1">
        <f t="array" aca="1" ref="P635" ca="1">IF(E635="",IF(K635="","",HYPERLINK("#DMAV_Dienste!"&amp;RIGHT(CELL("adresse",OFFSET(DMAV_Dienste!$E$6,K635-1,0)),LEN(CELL("adresse",OFFSET(DMAV_Dienste!$E$6,K635-1,0)))-FIND("!",CELL("adresse",OFFSET(DMAV_Dienste!$E$6,K635-1,0)))),"Dienst")),HYPERLINK("#DMAV_Modell!"&amp;RIGHT(CELL("adresse",OFFSET(DMAV_Modell!$G$6,E635-1,0)),LEN(CELL("adresse",OFFSET(DMAV_Modell!$G$6,E635-1,0)))-FIND("!",CELL("adresse",OFFSET(DMAV_Modell!$G$6,E635-1,0)))),"Modell"))</f>
        <v>Modell</v>
      </c>
      <c r="Q635" s="85" t="str" cm="1">
        <f t="array" ref="Q635">IF(E635="",IF(K635="","",IF(INDEX(DMAV_Dienste!$H$6:$H$2006,K635)="","",INDEX(DMAV_Dienste!$H$6:$H$2006,K635))),IF(INDEX(DMAV_Modell!$J$6:$J$2006,E635)="","",INDEX(DMAV_Modell!$J$6:$J$2006,E635)))</f>
        <v>ASSOCIATION</v>
      </c>
      <c r="R635" s="86" t="str" cm="1">
        <f t="array" ref="R635">IF(E635="",IF(K635="","",IF(INDEX(DMAV_Dienste!$G$6:$G$2006,K635)="","",INDEX(DMAV_Dienste!$G$6:$G$2006,K635))),IF(INDEX(DMAV_Modell!$I$6:$I$2006,E635)="","",INDEX(DMAV_Modell!$I$6:$I$2006,E635)))</f>
        <v>DauerndeBodenverschiebungen</v>
      </c>
      <c r="S635" s="86" t="str" cm="1">
        <f t="array" ref="S635">IF(E635="",IF(K635="","",IF(INDEX(DMAV_Dienste!$I$6:$I$2006,K635)="","",INDEX(DMAV_Dienste!$I$6:$I$2006,K635))),IF(INDEX(DMAV_Modell!$K$6:$K$2006,E635)="","",INDEX(DMAV_Modell!$K$6:$K$2006,E635)))</f>
        <v>Untergang_DauerndeBodenverschiebung</v>
      </c>
      <c r="T635" s="86" t="str" cm="1">
        <f t="array" ref="T635">IF(E635="",IF(K635="","",IF(INDEX(DMAV_Dienste!$L$6:$L$2006,K635)="","",INDEX(DMAV_Dienste!$L$6:$L$2006,K635))),IF(INDEX(DMAV_Modell!$N$6:$N$2006,E635)="","",INDEX(DMAV_Modell!$N$6:$N$2006,E635)))</f>
        <v>Untergang</v>
      </c>
      <c r="U635" s="87" t="str" cm="1">
        <f t="array" aca="1" ref="U635" ca="1">IF(AND(F635="",L635=""),"",HYPERLINK("#"&amp;RIGHT(CELL("dateiname"),LEN(CELL("dateiname"))-FIND("]",CELL("dateiname")))&amp;"!"&amp;CELL("adresse",OFFSET($F$6,MATCH(IF(F635="",L635,F635),$E$6:$E$2000,0)-1,4)),"STRUCT"))</f>
        <v/>
      </c>
      <c r="V635" s="88" t="str" cm="1">
        <f t="array" aca="1" ref="V635" ca="1">IF(AND(G635="",M635=""),"",HYPERLINK("#"&amp;RIGHT(CELL("dateiname"),LEN(CELL("dateiname"))-FIND("]",CELL("dateiname")))&amp;"!"&amp;CELL("adresse",OFFSET($G$6,MATCH(IF(G635="",M635,G635),$E$6:$E$2000,0)-1,3)),"SUBSTRUCT"))</f>
        <v/>
      </c>
      <c r="X635" s="104"/>
      <c r="Z635" s="117"/>
      <c r="AA635" s="118"/>
      <c r="AB635" s="119"/>
      <c r="AC635" s="120"/>
      <c r="AE635" s="109"/>
      <c r="AF635" s="110"/>
      <c r="AG635" s="111"/>
      <c r="AH635" s="112"/>
      <c r="AJ635" s="101"/>
      <c r="AL635" s="68" t="str" cm="1">
        <f t="array" aca="1" ref="AL635" ca="1">IF(N635="-","",HYPERLINK("#'DM01-AV-CH'!"&amp;RIGHT(CELL("adresse",OFFSET('DM01-AV-CH'!$G$6,N635-1,0)),LEN(CELL("adresse",OFFSET('DM01-AV-CH'!$G$6,N635-1,0)))-FIND("!",CELL("adresse",OFFSET('DM01-AV-CH'!$G$6,N635-1,0)))),"Modell"))</f>
        <v/>
      </c>
      <c r="AM635" s="96" t="str" cm="1">
        <f t="array" ref="AM635">IF($N635="-","",IF(INDEX('DM01-AV-CH'!$G$6:$G$2006,$N635)="","",INDEX('DM01-AV-CH'!$G$6:$G$2006,$N635)))</f>
        <v/>
      </c>
      <c r="AN635" s="97" t="str" cm="1">
        <f t="array" ref="AN635">IF($N635="-","",IF(INDEX('DM01-AV-CH'!$H$6:$H$2006,$N635)="","",INDEX('DM01-AV-CH'!$H$6:$H$2006,$N635)))</f>
        <v/>
      </c>
      <c r="AO635" s="98" t="str" cm="1">
        <f t="array" ref="AO635">IF($N635="-","",IF(INDEX('DM01-AV-CH'!$I$6:$I$2006,$N635)="","",INDEX('DM01-AV-CH'!$I$6:$I$2006,$N635)))</f>
        <v/>
      </c>
    </row>
    <row r="636" spans="1:41" x14ac:dyDescent="0.25">
      <c r="A636" s="201">
        <v>631</v>
      </c>
      <c r="B636" s="148" t="str" cm="1">
        <f t="array" ref="B636">IF(A636="","",INDEX(Korrelation!$E$4:$E$2004,A636))</f>
        <v>378</v>
      </c>
      <c r="C636" s="148">
        <f t="shared" si="90"/>
        <v>0</v>
      </c>
      <c r="D636" s="148">
        <f t="shared" si="91"/>
        <v>0</v>
      </c>
      <c r="E636" s="148">
        <f t="shared" si="92"/>
        <v>378</v>
      </c>
      <c r="F636" s="148" t="str">
        <f t="shared" si="93"/>
        <v/>
      </c>
      <c r="G636" s="148" t="str">
        <f t="shared" si="94"/>
        <v/>
      </c>
      <c r="H636" s="148" t="str" cm="1">
        <f t="array" ref="H636">IF(A636="","",INDEX(Korrelation!$F$4:$F$2004,A636))</f>
        <v>-</v>
      </c>
      <c r="I636" s="148">
        <f t="shared" si="95"/>
        <v>0</v>
      </c>
      <c r="J636" s="148">
        <f t="shared" si="96"/>
        <v>0</v>
      </c>
      <c r="K636" s="148" t="str">
        <f t="shared" si="97"/>
        <v/>
      </c>
      <c r="L636" s="148" t="str">
        <f t="shared" si="98"/>
        <v/>
      </c>
      <c r="M636" s="148" t="str">
        <f t="shared" si="99"/>
        <v/>
      </c>
      <c r="N636" s="148" t="str" cm="1">
        <f t="array" ref="N636">IF(A636="","",INDEX(Korrelation!$G$4:$G$2004,A636))</f>
        <v>-</v>
      </c>
      <c r="O636" s="148"/>
      <c r="P636" s="68" t="str" cm="1">
        <f t="array" aca="1" ref="P636" ca="1">IF(E636="",IF(K636="","",HYPERLINK("#DMAV_Dienste!"&amp;RIGHT(CELL("adresse",OFFSET(DMAV_Dienste!$E$6,K636-1,0)),LEN(CELL("adresse",OFFSET(DMAV_Dienste!$E$6,K636-1,0)))-FIND("!",CELL("adresse",OFFSET(DMAV_Dienste!$E$6,K636-1,0)))),"Dienst")),HYPERLINK("#DMAV_Modell!"&amp;RIGHT(CELL("adresse",OFFSET(DMAV_Modell!$G$6,E636-1,0)),LEN(CELL("adresse",OFFSET(DMAV_Modell!$G$6,E636-1,0)))-FIND("!",CELL("adresse",OFFSET(DMAV_Modell!$G$6,E636-1,0)))),"Modell"))</f>
        <v>Modell</v>
      </c>
      <c r="Q636" s="85" t="str" cm="1">
        <f t="array" ref="Q636">IF(E636="",IF(K636="","",IF(INDEX(DMAV_Dienste!$H$6:$H$2006,K636)="","",INDEX(DMAV_Dienste!$H$6:$H$2006,K636))),IF(INDEX(DMAV_Modell!$J$6:$J$2006,E636)="","",INDEX(DMAV_Modell!$J$6:$J$2006,E636)))</f>
        <v>ASSOCIATION</v>
      </c>
      <c r="R636" s="86" t="str" cm="1">
        <f t="array" ref="R636">IF(E636="",IF(K636="","",IF(INDEX(DMAV_Dienste!$G$6:$G$2006,K636)="","",INDEX(DMAV_Dienste!$G$6:$G$2006,K636))),IF(INDEX(DMAV_Modell!$I$6:$I$2006,E636)="","",INDEX(DMAV_Modell!$I$6:$I$2006,E636)))</f>
        <v>DauerndeBodenverschiebungen</v>
      </c>
      <c r="S636" s="86" t="str" cm="1">
        <f t="array" ref="S636">IF(E636="",IF(K636="","",IF(INDEX(DMAV_Dienste!$I$6:$I$2006,K636)="","",INDEX(DMAV_Dienste!$I$6:$I$2006,K636))),IF(INDEX(DMAV_Modell!$K$6:$K$2006,E636)="","",INDEX(DMAV_Modell!$K$6:$K$2006,E636)))</f>
        <v>Untergang_DauerndeBodenverschiebung</v>
      </c>
      <c r="T636" s="86" t="str" cm="1">
        <f t="array" ref="T636">IF(E636="",IF(K636="","",IF(INDEX(DMAV_Dienste!$L$6:$L$2006,K636)="","",INDEX(DMAV_Dienste!$L$6:$L$2006,K636))),IF(INDEX(DMAV_Modell!$N$6:$N$2006,E636)="","",INDEX(DMAV_Modell!$N$6:$N$2006,E636)))</f>
        <v>untergehende_DauerndeBodenverschiebung</v>
      </c>
      <c r="U636" s="87" t="str" cm="1">
        <f t="array" aca="1" ref="U636" ca="1">IF(AND(F636="",L636=""),"",HYPERLINK("#"&amp;RIGHT(CELL("dateiname"),LEN(CELL("dateiname"))-FIND("]",CELL("dateiname")))&amp;"!"&amp;CELL("adresse",OFFSET($F$6,MATCH(IF(F636="",L636,F636),$E$6:$E$2000,0)-1,4)),"STRUCT"))</f>
        <v/>
      </c>
      <c r="V636" s="88" t="str" cm="1">
        <f t="array" aca="1" ref="V636" ca="1">IF(AND(G636="",M636=""),"",HYPERLINK("#"&amp;RIGHT(CELL("dateiname"),LEN(CELL("dateiname"))-FIND("]",CELL("dateiname")))&amp;"!"&amp;CELL("adresse",OFFSET($G$6,MATCH(IF(G636="",M636,G636),$E$6:$E$2000,0)-1,3)),"SUBSTRUCT"))</f>
        <v/>
      </c>
      <c r="X636" s="104"/>
      <c r="Z636" s="117"/>
      <c r="AA636" s="118"/>
      <c r="AB636" s="119"/>
      <c r="AC636" s="120"/>
      <c r="AE636" s="109"/>
      <c r="AF636" s="110"/>
      <c r="AG636" s="111"/>
      <c r="AH636" s="112"/>
      <c r="AJ636" s="101"/>
      <c r="AL636" s="68" t="str" cm="1">
        <f t="array" aca="1" ref="AL636" ca="1">IF(N636="-","",HYPERLINK("#'DM01-AV-CH'!"&amp;RIGHT(CELL("adresse",OFFSET('DM01-AV-CH'!$G$6,N636-1,0)),LEN(CELL("adresse",OFFSET('DM01-AV-CH'!$G$6,N636-1,0)))-FIND("!",CELL("adresse",OFFSET('DM01-AV-CH'!$G$6,N636-1,0)))),"Modell"))</f>
        <v/>
      </c>
      <c r="AM636" s="96" t="str" cm="1">
        <f t="array" ref="AM636">IF($N636="-","",IF(INDEX('DM01-AV-CH'!$G$6:$G$2006,$N636)="","",INDEX('DM01-AV-CH'!$G$6:$G$2006,$N636)))</f>
        <v/>
      </c>
      <c r="AN636" s="97" t="str" cm="1">
        <f t="array" ref="AN636">IF($N636="-","",IF(INDEX('DM01-AV-CH'!$H$6:$H$2006,$N636)="","",INDEX('DM01-AV-CH'!$H$6:$H$2006,$N636)))</f>
        <v/>
      </c>
      <c r="AO636" s="98" t="str" cm="1">
        <f t="array" ref="AO636">IF($N636="-","",IF(INDEX('DM01-AV-CH'!$I$6:$I$2006,$N636)="","",INDEX('DM01-AV-CH'!$I$6:$I$2006,$N636)))</f>
        <v/>
      </c>
    </row>
    <row r="637" spans="1:41" x14ac:dyDescent="0.25">
      <c r="A637" s="201">
        <v>632</v>
      </c>
      <c r="B637" s="148" t="str" cm="1">
        <f t="array" ref="B637">IF(A637="","",INDEX(Korrelation!$E$4:$E$2004,A637))</f>
        <v>379</v>
      </c>
      <c r="C637" s="148">
        <f t="shared" si="90"/>
        <v>0</v>
      </c>
      <c r="D637" s="148">
        <f t="shared" si="91"/>
        <v>0</v>
      </c>
      <c r="E637" s="148">
        <f t="shared" si="92"/>
        <v>379</v>
      </c>
      <c r="F637" s="148" t="str">
        <f t="shared" si="93"/>
        <v/>
      </c>
      <c r="G637" s="148" t="str">
        <f t="shared" si="94"/>
        <v/>
      </c>
      <c r="H637" s="148" t="str" cm="1">
        <f t="array" ref="H637">IF(A637="","",INDEX(Korrelation!$F$4:$F$2004,A637))</f>
        <v>-</v>
      </c>
      <c r="I637" s="148">
        <f t="shared" si="95"/>
        <v>0</v>
      </c>
      <c r="J637" s="148">
        <f t="shared" si="96"/>
        <v>0</v>
      </c>
      <c r="K637" s="148" t="str">
        <f t="shared" si="97"/>
        <v/>
      </c>
      <c r="L637" s="148" t="str">
        <f t="shared" si="98"/>
        <v/>
      </c>
      <c r="M637" s="148" t="str">
        <f t="shared" si="99"/>
        <v/>
      </c>
      <c r="N637" s="148" t="str" cm="1">
        <f t="array" ref="N637">IF(A637="","",INDEX(Korrelation!$G$4:$G$2004,A637))</f>
        <v>-</v>
      </c>
      <c r="O637" s="148"/>
      <c r="P637" s="68" t="str" cm="1">
        <f t="array" aca="1" ref="P637" ca="1">IF(E637="",IF(K637="","",HYPERLINK("#DMAV_Dienste!"&amp;RIGHT(CELL("adresse",OFFSET(DMAV_Dienste!$E$6,K637-1,0)),LEN(CELL("adresse",OFFSET(DMAV_Dienste!$E$6,K637-1,0)))-FIND("!",CELL("adresse",OFFSET(DMAV_Dienste!$E$6,K637-1,0)))),"Dienst")),HYPERLINK("#DMAV_Modell!"&amp;RIGHT(CELL("adresse",OFFSET(DMAV_Modell!$G$6,E637-1,0)),LEN(CELL("adresse",OFFSET(DMAV_Modell!$G$6,E637-1,0)))-FIND("!",CELL("adresse",OFFSET(DMAV_Modell!$G$6,E637-1,0)))),"Modell"))</f>
        <v>Modell</v>
      </c>
      <c r="Q637" s="85" t="str" cm="1">
        <f t="array" ref="Q637">IF(E637="",IF(K637="","",IF(INDEX(DMAV_Dienste!$H$6:$H$2006,K637)="","",INDEX(DMAV_Dienste!$H$6:$H$2006,K637))),IF(INDEX(DMAV_Modell!$J$6:$J$2006,E637)="","",INDEX(DMAV_Modell!$J$6:$J$2006,E637)))</f>
        <v>ASSOCIATION</v>
      </c>
      <c r="R637" s="86" t="str" cm="1">
        <f t="array" ref="R637">IF(E637="",IF(K637="","",IF(INDEX(DMAV_Dienste!$G$6:$G$2006,K637)="","",INDEX(DMAV_Dienste!$G$6:$G$2006,K637))),IF(INDEX(DMAV_Modell!$I$6:$I$2006,E637)="","",INDEX(DMAV_Modell!$I$6:$I$2006,E637)))</f>
        <v>DauerndeBodenverschiebungen</v>
      </c>
      <c r="S637" s="86" t="str" cm="1">
        <f t="array" ref="S637">IF(E637="",IF(K637="","",IF(INDEX(DMAV_Dienste!$I$6:$I$2006,K637)="","",INDEX(DMAV_Dienste!$I$6:$I$2006,K637))),IF(INDEX(DMAV_Modell!$K$6:$K$2006,E637)="","",INDEX(DMAV_Modell!$K$6:$K$2006,E637)))</f>
        <v>Vorgaenger_Nachfolger_DauerndeBodenverschiebung</v>
      </c>
      <c r="T637" s="86" t="str" cm="1">
        <f t="array" ref="T637">IF(E637="",IF(K637="","",IF(INDEX(DMAV_Dienste!$L$6:$L$2006,K637)="","",INDEX(DMAV_Dienste!$L$6:$L$2006,K637))),IF(INDEX(DMAV_Modell!$N$6:$N$2006,E637)="","",INDEX(DMAV_Modell!$N$6:$N$2006,E637)))</f>
        <v>Vorgaenger</v>
      </c>
      <c r="U637" s="87" t="str" cm="1">
        <f t="array" aca="1" ref="U637" ca="1">IF(AND(F637="",L637=""),"",HYPERLINK("#"&amp;RIGHT(CELL("dateiname"),LEN(CELL("dateiname"))-FIND("]",CELL("dateiname")))&amp;"!"&amp;CELL("adresse",OFFSET($F$6,MATCH(IF(F637="",L637,F637),$E$6:$E$2000,0)-1,4)),"STRUCT"))</f>
        <v/>
      </c>
      <c r="V637" s="88" t="str" cm="1">
        <f t="array" aca="1" ref="V637" ca="1">IF(AND(G637="",M637=""),"",HYPERLINK("#"&amp;RIGHT(CELL("dateiname"),LEN(CELL("dateiname"))-FIND("]",CELL("dateiname")))&amp;"!"&amp;CELL("adresse",OFFSET($G$6,MATCH(IF(G637="",M637,G637),$E$6:$E$2000,0)-1,3)),"SUBSTRUCT"))</f>
        <v/>
      </c>
      <c r="X637" s="104"/>
      <c r="Z637" s="117"/>
      <c r="AA637" s="118"/>
      <c r="AB637" s="119"/>
      <c r="AC637" s="120"/>
      <c r="AE637" s="109"/>
      <c r="AF637" s="110"/>
      <c r="AG637" s="111"/>
      <c r="AH637" s="112"/>
      <c r="AJ637" s="101"/>
      <c r="AL637" s="68" t="str" cm="1">
        <f t="array" aca="1" ref="AL637" ca="1">IF(N637="-","",HYPERLINK("#'DM01-AV-CH'!"&amp;RIGHT(CELL("adresse",OFFSET('DM01-AV-CH'!$G$6,N637-1,0)),LEN(CELL("adresse",OFFSET('DM01-AV-CH'!$G$6,N637-1,0)))-FIND("!",CELL("adresse",OFFSET('DM01-AV-CH'!$G$6,N637-1,0)))),"Modell"))</f>
        <v/>
      </c>
      <c r="AM637" s="96" t="str" cm="1">
        <f t="array" ref="AM637">IF($N637="-","",IF(INDEX('DM01-AV-CH'!$G$6:$G$2006,$N637)="","",INDEX('DM01-AV-CH'!$G$6:$G$2006,$N637)))</f>
        <v/>
      </c>
      <c r="AN637" s="97" t="str" cm="1">
        <f t="array" ref="AN637">IF($N637="-","",IF(INDEX('DM01-AV-CH'!$H$6:$H$2006,$N637)="","",INDEX('DM01-AV-CH'!$H$6:$H$2006,$N637)))</f>
        <v/>
      </c>
      <c r="AO637" s="98" t="str" cm="1">
        <f t="array" ref="AO637">IF($N637="-","",IF(INDEX('DM01-AV-CH'!$I$6:$I$2006,$N637)="","",INDEX('DM01-AV-CH'!$I$6:$I$2006,$N637)))</f>
        <v/>
      </c>
    </row>
    <row r="638" spans="1:41" x14ac:dyDescent="0.25">
      <c r="A638" s="201">
        <v>633</v>
      </c>
      <c r="B638" s="148" t="str" cm="1">
        <f t="array" ref="B638">IF(A638="","",INDEX(Korrelation!$E$4:$E$2004,A638))</f>
        <v>380</v>
      </c>
      <c r="C638" s="148">
        <f t="shared" si="90"/>
        <v>0</v>
      </c>
      <c r="D638" s="148">
        <f t="shared" si="91"/>
        <v>0</v>
      </c>
      <c r="E638" s="148">
        <f t="shared" si="92"/>
        <v>380</v>
      </c>
      <c r="F638" s="148" t="str">
        <f t="shared" si="93"/>
        <v/>
      </c>
      <c r="G638" s="148" t="str">
        <f t="shared" si="94"/>
        <v/>
      </c>
      <c r="H638" s="148" t="str" cm="1">
        <f t="array" ref="H638">IF(A638="","",INDEX(Korrelation!$F$4:$F$2004,A638))</f>
        <v>-</v>
      </c>
      <c r="I638" s="148">
        <f t="shared" si="95"/>
        <v>0</v>
      </c>
      <c r="J638" s="148">
        <f t="shared" si="96"/>
        <v>0</v>
      </c>
      <c r="K638" s="148" t="str">
        <f t="shared" si="97"/>
        <v/>
      </c>
      <c r="L638" s="148" t="str">
        <f t="shared" si="98"/>
        <v/>
      </c>
      <c r="M638" s="148" t="str">
        <f t="shared" si="99"/>
        <v/>
      </c>
      <c r="N638" s="148" t="str" cm="1">
        <f t="array" ref="N638">IF(A638="","",INDEX(Korrelation!$G$4:$G$2004,A638))</f>
        <v>-</v>
      </c>
      <c r="O638" s="148"/>
      <c r="P638" s="68" t="str" cm="1">
        <f t="array" aca="1" ref="P638" ca="1">IF(E638="",IF(K638="","",HYPERLINK("#DMAV_Dienste!"&amp;RIGHT(CELL("adresse",OFFSET(DMAV_Dienste!$E$6,K638-1,0)),LEN(CELL("adresse",OFFSET(DMAV_Dienste!$E$6,K638-1,0)))-FIND("!",CELL("adresse",OFFSET(DMAV_Dienste!$E$6,K638-1,0)))),"Dienst")),HYPERLINK("#DMAV_Modell!"&amp;RIGHT(CELL("adresse",OFFSET(DMAV_Modell!$G$6,E638-1,0)),LEN(CELL("adresse",OFFSET(DMAV_Modell!$G$6,E638-1,0)))-FIND("!",CELL("adresse",OFFSET(DMAV_Modell!$G$6,E638-1,0)))),"Modell"))</f>
        <v>Modell</v>
      </c>
      <c r="Q638" s="85" t="str" cm="1">
        <f t="array" ref="Q638">IF(E638="",IF(K638="","",IF(INDEX(DMAV_Dienste!$H$6:$H$2006,K638)="","",INDEX(DMAV_Dienste!$H$6:$H$2006,K638))),IF(INDEX(DMAV_Modell!$J$6:$J$2006,E638)="","",INDEX(DMAV_Modell!$J$6:$J$2006,E638)))</f>
        <v>ASSOCIATION</v>
      </c>
      <c r="R638" s="86" t="str" cm="1">
        <f t="array" ref="R638">IF(E638="",IF(K638="","",IF(INDEX(DMAV_Dienste!$G$6:$G$2006,K638)="","",INDEX(DMAV_Dienste!$G$6:$G$2006,K638))),IF(INDEX(DMAV_Modell!$I$6:$I$2006,E638)="","",INDEX(DMAV_Modell!$I$6:$I$2006,E638)))</f>
        <v>DauerndeBodenverschiebungen</v>
      </c>
      <c r="S638" s="86" t="str" cm="1">
        <f t="array" ref="S638">IF(E638="",IF(K638="","",IF(INDEX(DMAV_Dienste!$I$6:$I$2006,K638)="","",INDEX(DMAV_Dienste!$I$6:$I$2006,K638))),IF(INDEX(DMAV_Modell!$K$6:$K$2006,E638)="","",INDEX(DMAV_Modell!$K$6:$K$2006,E638)))</f>
        <v>Vorgaenger_Nachfolger_DauerndeBodenverschiebung</v>
      </c>
      <c r="T638" s="86" t="str" cm="1">
        <f t="array" ref="T638">IF(E638="",IF(K638="","",IF(INDEX(DMAV_Dienste!$L$6:$L$2006,K638)="","",INDEX(DMAV_Dienste!$L$6:$L$2006,K638))),IF(INDEX(DMAV_Modell!$N$6:$N$2006,E638)="","",INDEX(DMAV_Modell!$N$6:$N$2006,E638)))</f>
        <v>Nachfolger</v>
      </c>
      <c r="U638" s="87" t="str" cm="1">
        <f t="array" aca="1" ref="U638" ca="1">IF(AND(F638="",L638=""),"",HYPERLINK("#"&amp;RIGHT(CELL("dateiname"),LEN(CELL("dateiname"))-FIND("]",CELL("dateiname")))&amp;"!"&amp;CELL("adresse",OFFSET($F$6,MATCH(IF(F638="",L638,F638),$E$6:$E$2000,0)-1,4)),"STRUCT"))</f>
        <v/>
      </c>
      <c r="V638" s="88" t="str" cm="1">
        <f t="array" aca="1" ref="V638" ca="1">IF(AND(G638="",M638=""),"",HYPERLINK("#"&amp;RIGHT(CELL("dateiname"),LEN(CELL("dateiname"))-FIND("]",CELL("dateiname")))&amp;"!"&amp;CELL("adresse",OFFSET($G$6,MATCH(IF(G638="",M638,G638),$E$6:$E$2000,0)-1,3)),"SUBSTRUCT"))</f>
        <v/>
      </c>
      <c r="X638" s="104"/>
      <c r="Z638" s="117"/>
      <c r="AA638" s="118"/>
      <c r="AB638" s="119"/>
      <c r="AC638" s="120"/>
      <c r="AE638" s="109"/>
      <c r="AF638" s="110"/>
      <c r="AG638" s="111"/>
      <c r="AH638" s="112"/>
      <c r="AJ638" s="101"/>
      <c r="AL638" s="68" t="str" cm="1">
        <f t="array" aca="1" ref="AL638" ca="1">IF(N638="-","",HYPERLINK("#'DM01-AV-CH'!"&amp;RIGHT(CELL("adresse",OFFSET('DM01-AV-CH'!$G$6,N638-1,0)),LEN(CELL("adresse",OFFSET('DM01-AV-CH'!$G$6,N638-1,0)))-FIND("!",CELL("adresse",OFFSET('DM01-AV-CH'!$G$6,N638-1,0)))),"Modell"))</f>
        <v/>
      </c>
      <c r="AM638" s="96" t="str" cm="1">
        <f t="array" ref="AM638">IF($N638="-","",IF(INDEX('DM01-AV-CH'!$G$6:$G$2006,$N638)="","",INDEX('DM01-AV-CH'!$G$6:$G$2006,$N638)))</f>
        <v/>
      </c>
      <c r="AN638" s="97" t="str" cm="1">
        <f t="array" ref="AN638">IF($N638="-","",IF(INDEX('DM01-AV-CH'!$H$6:$H$2006,$N638)="","",INDEX('DM01-AV-CH'!$H$6:$H$2006,$N638)))</f>
        <v/>
      </c>
      <c r="AO638" s="98" t="str" cm="1">
        <f t="array" ref="AO638">IF($N638="-","",IF(INDEX('DM01-AV-CH'!$I$6:$I$2006,$N638)="","",INDEX('DM01-AV-CH'!$I$6:$I$2006,$N638)))</f>
        <v/>
      </c>
    </row>
    <row r="639" spans="1:41" x14ac:dyDescent="0.25">
      <c r="A639" s="201">
        <v>634</v>
      </c>
      <c r="B639" s="148" t="str" cm="1">
        <f t="array" ref="B639">IF(A639="","",INDEX(Korrelation!$E$4:$E$2004,A639))</f>
        <v>381</v>
      </c>
      <c r="C639" s="148">
        <f t="shared" si="90"/>
        <v>0</v>
      </c>
      <c r="D639" s="148">
        <f t="shared" si="91"/>
        <v>0</v>
      </c>
      <c r="E639" s="148">
        <f t="shared" si="92"/>
        <v>381</v>
      </c>
      <c r="F639" s="148" t="str">
        <f t="shared" si="93"/>
        <v/>
      </c>
      <c r="G639" s="148" t="str">
        <f t="shared" si="94"/>
        <v/>
      </c>
      <c r="H639" s="148" t="str" cm="1">
        <f t="array" ref="H639">IF(A639="","",INDEX(Korrelation!$F$4:$F$2004,A639))</f>
        <v>-</v>
      </c>
      <c r="I639" s="148">
        <f t="shared" si="95"/>
        <v>0</v>
      </c>
      <c r="J639" s="148">
        <f t="shared" si="96"/>
        <v>0</v>
      </c>
      <c r="K639" s="148" t="str">
        <f t="shared" si="97"/>
        <v/>
      </c>
      <c r="L639" s="148" t="str">
        <f t="shared" si="98"/>
        <v/>
      </c>
      <c r="M639" s="148" t="str">
        <f t="shared" si="99"/>
        <v/>
      </c>
      <c r="N639" s="148" t="str" cm="1">
        <f t="array" ref="N639">IF(A639="","",INDEX(Korrelation!$G$4:$G$2004,A639))</f>
        <v>-</v>
      </c>
      <c r="O639" s="148"/>
      <c r="P639" s="68" t="str" cm="1">
        <f t="array" aca="1" ref="P639" ca="1">IF(E639="",IF(K639="","",HYPERLINK("#DMAV_Dienste!"&amp;RIGHT(CELL("adresse",OFFSET(DMAV_Dienste!$E$6,K639-1,0)),LEN(CELL("adresse",OFFSET(DMAV_Dienste!$E$6,K639-1,0)))-FIND("!",CELL("adresse",OFFSET(DMAV_Dienste!$E$6,K639-1,0)))),"Dienst")),HYPERLINK("#DMAV_Modell!"&amp;RIGHT(CELL("adresse",OFFSET(DMAV_Modell!$G$6,E639-1,0)),LEN(CELL("adresse",OFFSET(DMAV_Modell!$G$6,E639-1,0)))-FIND("!",CELL("adresse",OFFSET(DMAV_Modell!$G$6,E639-1,0)))),"Modell"))</f>
        <v>Modell</v>
      </c>
      <c r="Q639" s="85" t="str" cm="1">
        <f t="array" ref="Q639">IF(E639="",IF(K639="","",IF(INDEX(DMAV_Dienste!$H$6:$H$2006,K639)="","",INDEX(DMAV_Dienste!$H$6:$H$2006,K639))),IF(INDEX(DMAV_Modell!$J$6:$J$2006,E639)="","",INDEX(DMAV_Modell!$J$6:$J$2006,E639)))</f>
        <v>VIEW</v>
      </c>
      <c r="R639" s="86" t="str" cm="1">
        <f t="array" ref="R639">IF(E639="",IF(K639="","",IF(INDEX(DMAV_Dienste!$G$6:$G$2006,K639)="","",INDEX(DMAV_Dienste!$G$6:$G$2006,K639))),IF(INDEX(DMAV_Modell!$I$6:$I$2006,E639)="","",INDEX(DMAV_Modell!$I$6:$I$2006,E639)))</f>
        <v>DauerndeBodenverschiebungen</v>
      </c>
      <c r="S639" s="86" t="str" cm="1">
        <f t="array" ref="S639">IF(E639="",IF(K639="","",IF(INDEX(DMAV_Dienste!$I$6:$I$2006,K639)="","",INDEX(DMAV_Dienste!$I$6:$I$2006,K639))),IF(INDEX(DMAV_Modell!$K$6:$K$2006,E639)="","",INDEX(DMAV_Modell!$K$6:$K$2006,E639)))</f>
        <v>DauerndeBodenverschiebung_Gueltig</v>
      </c>
      <c r="T639" s="86" t="str" cm="1">
        <f t="array" ref="T639">IF(E639="",IF(K639="","",IF(INDEX(DMAV_Dienste!$L$6:$L$2006,K639)="","",INDEX(DMAV_Dienste!$L$6:$L$2006,K639))),IF(INDEX(DMAV_Modell!$N$6:$N$2006,E639)="","",INDEX(DMAV_Modell!$N$6:$N$2006,E639)))</f>
        <v>PROJECTION OF</v>
      </c>
      <c r="U639" s="87" t="str" cm="1">
        <f t="array" aca="1" ref="U639" ca="1">IF(AND(F639="",L639=""),"",HYPERLINK("#"&amp;RIGHT(CELL("dateiname"),LEN(CELL("dateiname"))-FIND("]",CELL("dateiname")))&amp;"!"&amp;CELL("adresse",OFFSET($F$6,MATCH(IF(F639="",L639,F639),$E$6:$E$2000,0)-1,4)),"STRUCT"))</f>
        <v/>
      </c>
      <c r="V639" s="88" t="str" cm="1">
        <f t="array" aca="1" ref="V639" ca="1">IF(AND(G639="",M639=""),"",HYPERLINK("#"&amp;RIGHT(CELL("dateiname"),LEN(CELL("dateiname"))-FIND("]",CELL("dateiname")))&amp;"!"&amp;CELL("adresse",OFFSET($G$6,MATCH(IF(G639="",M639,G639),$E$6:$E$2000,0)-1,3)),"SUBSTRUCT"))</f>
        <v/>
      </c>
      <c r="X639" s="104"/>
      <c r="Z639" s="117"/>
      <c r="AA639" s="118"/>
      <c r="AB639" s="119"/>
      <c r="AC639" s="120"/>
      <c r="AE639" s="109"/>
      <c r="AF639" s="110"/>
      <c r="AG639" s="111"/>
      <c r="AH639" s="112"/>
      <c r="AJ639" s="101"/>
      <c r="AL639" s="68" t="str" cm="1">
        <f t="array" aca="1" ref="AL639" ca="1">IF(N639="-","",HYPERLINK("#'DM01-AV-CH'!"&amp;RIGHT(CELL("adresse",OFFSET('DM01-AV-CH'!$G$6,N639-1,0)),LEN(CELL("adresse",OFFSET('DM01-AV-CH'!$G$6,N639-1,0)))-FIND("!",CELL("adresse",OFFSET('DM01-AV-CH'!$G$6,N639-1,0)))),"Modell"))</f>
        <v/>
      </c>
      <c r="AM639" s="96" t="str" cm="1">
        <f t="array" ref="AM639">IF($N639="-","",IF(INDEX('DM01-AV-CH'!$G$6:$G$2006,$N639)="","",INDEX('DM01-AV-CH'!$G$6:$G$2006,$N639)))</f>
        <v/>
      </c>
      <c r="AN639" s="97" t="str" cm="1">
        <f t="array" ref="AN639">IF($N639="-","",IF(INDEX('DM01-AV-CH'!$H$6:$H$2006,$N639)="","",INDEX('DM01-AV-CH'!$H$6:$H$2006,$N639)))</f>
        <v/>
      </c>
      <c r="AO639" s="98" t="str" cm="1">
        <f t="array" ref="AO639">IF($N639="-","",IF(INDEX('DM01-AV-CH'!$I$6:$I$2006,$N639)="","",INDEX('DM01-AV-CH'!$I$6:$I$2006,$N639)))</f>
        <v/>
      </c>
    </row>
    <row r="640" spans="1:41" x14ac:dyDescent="0.25">
      <c r="A640" s="201">
        <v>635</v>
      </c>
      <c r="B640" s="148" t="str" cm="1">
        <f t="array" ref="B640">IF(A640="","",INDEX(Korrelation!$E$4:$E$2004,A640))</f>
        <v>382</v>
      </c>
      <c r="C640" s="148">
        <f t="shared" si="90"/>
        <v>0</v>
      </c>
      <c r="D640" s="148">
        <f t="shared" si="91"/>
        <v>0</v>
      </c>
      <c r="E640" s="148">
        <f t="shared" si="92"/>
        <v>382</v>
      </c>
      <c r="F640" s="148" t="str">
        <f t="shared" si="93"/>
        <v/>
      </c>
      <c r="G640" s="148" t="str">
        <f t="shared" si="94"/>
        <v/>
      </c>
      <c r="H640" s="148" t="str" cm="1">
        <f t="array" ref="H640">IF(A640="","",INDEX(Korrelation!$F$4:$F$2004,A640))</f>
        <v>-</v>
      </c>
      <c r="I640" s="148">
        <f t="shared" si="95"/>
        <v>0</v>
      </c>
      <c r="J640" s="148">
        <f t="shared" si="96"/>
        <v>0</v>
      </c>
      <c r="K640" s="148" t="str">
        <f t="shared" si="97"/>
        <v/>
      </c>
      <c r="L640" s="148" t="str">
        <f t="shared" si="98"/>
        <v/>
      </c>
      <c r="M640" s="148" t="str">
        <f t="shared" si="99"/>
        <v/>
      </c>
      <c r="N640" s="148" t="str" cm="1">
        <f t="array" ref="N640">IF(A640="","",INDEX(Korrelation!$G$4:$G$2004,A640))</f>
        <v>-</v>
      </c>
      <c r="O640" s="148"/>
      <c r="P640" s="68" t="str" cm="1">
        <f t="array" aca="1" ref="P640" ca="1">IF(E640="",IF(K640="","",HYPERLINK("#DMAV_Dienste!"&amp;RIGHT(CELL("adresse",OFFSET(DMAV_Dienste!$E$6,K640-1,0)),LEN(CELL("adresse",OFFSET(DMAV_Dienste!$E$6,K640-1,0)))-FIND("!",CELL("adresse",OFFSET(DMAV_Dienste!$E$6,K640-1,0)))),"Dienst")),HYPERLINK("#DMAV_Modell!"&amp;RIGHT(CELL("adresse",OFFSET(DMAV_Modell!$G$6,E640-1,0)),LEN(CELL("adresse",OFFSET(DMAV_Modell!$G$6,E640-1,0)))-FIND("!",CELL("adresse",OFFSET(DMAV_Modell!$G$6,E640-1,0)))),"Modell"))</f>
        <v>Modell</v>
      </c>
      <c r="Q640" s="85" t="str" cm="1">
        <f t="array" ref="Q640">IF(E640="",IF(K640="","",IF(INDEX(DMAV_Dienste!$H$6:$H$2006,K640)="","",INDEX(DMAV_Dienste!$H$6:$H$2006,K640))),IF(INDEX(DMAV_Modell!$J$6:$J$2006,E640)="","",INDEX(DMAV_Modell!$J$6:$J$2006,E640)))</f>
        <v>VIEW</v>
      </c>
      <c r="R640" s="86" t="str" cm="1">
        <f t="array" ref="R640">IF(E640="",IF(K640="","",IF(INDEX(DMAV_Dienste!$G$6:$G$2006,K640)="","",INDEX(DMAV_Dienste!$G$6:$G$2006,K640))),IF(INDEX(DMAV_Modell!$I$6:$I$2006,E640)="","",INDEX(DMAV_Modell!$I$6:$I$2006,E640)))</f>
        <v>DauerndeBodenverschiebungen</v>
      </c>
      <c r="S640" s="86" t="str" cm="1">
        <f t="array" ref="S640">IF(E640="",IF(K640="","",IF(INDEX(DMAV_Dienste!$I$6:$I$2006,K640)="","",INDEX(DMAV_Dienste!$I$6:$I$2006,K640))),IF(INDEX(DMAV_Modell!$K$6:$K$2006,E640)="","",INDEX(DMAV_Modell!$K$6:$K$2006,E640)))</f>
        <v>DauerndeBodenverschiebung_Gueltig</v>
      </c>
      <c r="T640" s="86" t="str" cm="1">
        <f t="array" ref="T640">IF(E640="",IF(K640="","",IF(INDEX(DMAV_Dienste!$L$6:$L$2006,K640)="","",INDEX(DMAV_Dienste!$L$6:$L$2006,K640))),IF(INDEX(DMAV_Modell!$N$6:$N$2006,E640)="","",INDEX(DMAV_Modell!$N$6:$N$2006,E640)))</f>
        <v>WHERE DEFINED(@PH1@) AND DEFINED(@PH2@) AND (NOT(DEFINED(@PH3@)) OR NOT(DEFINED(@PH4@)))</v>
      </c>
      <c r="U640" s="87" t="str" cm="1">
        <f t="array" aca="1" ref="U640" ca="1">IF(AND(F640="",L640=""),"",HYPERLINK("#"&amp;RIGHT(CELL("dateiname"),LEN(CELL("dateiname"))-FIND("]",CELL("dateiname")))&amp;"!"&amp;CELL("adresse",OFFSET($F$6,MATCH(IF(F640="",L640,F640),$E$6:$E$2000,0)-1,4)),"STRUCT"))</f>
        <v/>
      </c>
      <c r="V640" s="88" t="str" cm="1">
        <f t="array" aca="1" ref="V640" ca="1">IF(AND(G640="",M640=""),"",HYPERLINK("#"&amp;RIGHT(CELL("dateiname"),LEN(CELL("dateiname"))-FIND("]",CELL("dateiname")))&amp;"!"&amp;CELL("adresse",OFFSET($G$6,MATCH(IF(G640="",M640,G640),$E$6:$E$2000,0)-1,3)),"SUBSTRUCT"))</f>
        <v/>
      </c>
      <c r="X640" s="104"/>
      <c r="Z640" s="117"/>
      <c r="AA640" s="118"/>
      <c r="AB640" s="119"/>
      <c r="AC640" s="120"/>
      <c r="AE640" s="109"/>
      <c r="AF640" s="110"/>
      <c r="AG640" s="111"/>
      <c r="AH640" s="112"/>
      <c r="AJ640" s="101"/>
      <c r="AL640" s="68" t="str" cm="1">
        <f t="array" aca="1" ref="AL640" ca="1">IF(N640="-","",HYPERLINK("#'DM01-AV-CH'!"&amp;RIGHT(CELL("adresse",OFFSET('DM01-AV-CH'!$G$6,N640-1,0)),LEN(CELL("adresse",OFFSET('DM01-AV-CH'!$G$6,N640-1,0)))-FIND("!",CELL("adresse",OFFSET('DM01-AV-CH'!$G$6,N640-1,0)))),"Modell"))</f>
        <v/>
      </c>
      <c r="AM640" s="96" t="str" cm="1">
        <f t="array" ref="AM640">IF($N640="-","",IF(INDEX('DM01-AV-CH'!$G$6:$G$2006,$N640)="","",INDEX('DM01-AV-CH'!$G$6:$G$2006,$N640)))</f>
        <v/>
      </c>
      <c r="AN640" s="97" t="str" cm="1">
        <f t="array" ref="AN640">IF($N640="-","",IF(INDEX('DM01-AV-CH'!$H$6:$H$2006,$N640)="","",INDEX('DM01-AV-CH'!$H$6:$H$2006,$N640)))</f>
        <v/>
      </c>
      <c r="AO640" s="98" t="str" cm="1">
        <f t="array" ref="AO640">IF($N640="-","",IF(INDEX('DM01-AV-CH'!$I$6:$I$2006,$N640)="","",INDEX('DM01-AV-CH'!$I$6:$I$2006,$N640)))</f>
        <v/>
      </c>
    </row>
    <row r="641" spans="1:41" x14ac:dyDescent="0.25">
      <c r="A641" s="201">
        <v>636</v>
      </c>
      <c r="B641" s="148" t="str" cm="1">
        <f t="array" ref="B641">IF(A641="","",INDEX(Korrelation!$E$4:$E$2004,A641))</f>
        <v>383</v>
      </c>
      <c r="C641" s="148">
        <f t="shared" si="90"/>
        <v>0</v>
      </c>
      <c r="D641" s="148">
        <f t="shared" si="91"/>
        <v>0</v>
      </c>
      <c r="E641" s="148">
        <f t="shared" si="92"/>
        <v>383</v>
      </c>
      <c r="F641" s="148" t="str">
        <f t="shared" si="93"/>
        <v/>
      </c>
      <c r="G641" s="148" t="str">
        <f t="shared" si="94"/>
        <v/>
      </c>
      <c r="H641" s="148" t="str" cm="1">
        <f t="array" ref="H641">IF(A641="","",INDEX(Korrelation!$F$4:$F$2004,A641))</f>
        <v>-</v>
      </c>
      <c r="I641" s="148">
        <f t="shared" si="95"/>
        <v>0</v>
      </c>
      <c r="J641" s="148">
        <f t="shared" si="96"/>
        <v>0</v>
      </c>
      <c r="K641" s="148" t="str">
        <f t="shared" si="97"/>
        <v/>
      </c>
      <c r="L641" s="148" t="str">
        <f t="shared" si="98"/>
        <v/>
      </c>
      <c r="M641" s="148" t="str">
        <f t="shared" si="99"/>
        <v/>
      </c>
      <c r="N641" s="148" t="str" cm="1">
        <f t="array" ref="N641">IF(A641="","",INDEX(Korrelation!$G$4:$G$2004,A641))</f>
        <v>-</v>
      </c>
      <c r="O641" s="148"/>
      <c r="P641" s="68" t="str" cm="1">
        <f t="array" aca="1" ref="P641" ca="1">IF(E641="",IF(K641="","",HYPERLINK("#DMAV_Dienste!"&amp;RIGHT(CELL("adresse",OFFSET(DMAV_Dienste!$E$6,K641-1,0)),LEN(CELL("adresse",OFFSET(DMAV_Dienste!$E$6,K641-1,0)))-FIND("!",CELL("adresse",OFFSET(DMAV_Dienste!$E$6,K641-1,0)))),"Dienst")),HYPERLINK("#DMAV_Modell!"&amp;RIGHT(CELL("adresse",OFFSET(DMAV_Modell!$G$6,E641-1,0)),LEN(CELL("adresse",OFFSET(DMAV_Modell!$G$6,E641-1,0)))-FIND("!",CELL("adresse",OFFSET(DMAV_Modell!$G$6,E641-1,0)))),"Modell"))</f>
        <v>Modell</v>
      </c>
      <c r="Q641" s="85" t="str" cm="1">
        <f t="array" ref="Q641">IF(E641="",IF(K641="","",IF(INDEX(DMAV_Dienste!$H$6:$H$2006,K641)="","",INDEX(DMAV_Dienste!$H$6:$H$2006,K641))),IF(INDEX(DMAV_Modell!$J$6:$J$2006,E641)="","",INDEX(DMAV_Modell!$J$6:$J$2006,E641)))</f>
        <v>VIEW</v>
      </c>
      <c r="R641" s="86" t="str" cm="1">
        <f t="array" ref="R641">IF(E641="",IF(K641="","",IF(INDEX(DMAV_Dienste!$G$6:$G$2006,K641)="","",INDEX(DMAV_Dienste!$G$6:$G$2006,K641))),IF(INDEX(DMAV_Modell!$I$6:$I$2006,E641)="","",INDEX(DMAV_Modell!$I$6:$I$2006,E641)))</f>
        <v>DauerndeBodenverschiebungen</v>
      </c>
      <c r="S641" s="86" t="str" cm="1">
        <f t="array" ref="S641">IF(E641="",IF(K641="","",IF(INDEX(DMAV_Dienste!$I$6:$I$2006,K641)="","",INDEX(DMAV_Dienste!$I$6:$I$2006,K641))),IF(INDEX(DMAV_Modell!$K$6:$K$2006,E641)="","",INDEX(DMAV_Modell!$K$6:$K$2006,E641)))</f>
        <v>DauerndeBodenverschiebung_Gueltig</v>
      </c>
      <c r="T641" s="86" t="str" cm="1">
        <f t="array" ref="T641">IF(E641="",IF(K641="","",IF(INDEX(DMAV_Dienste!$L$6:$L$2006,K641)="","",INDEX(DMAV_Dienste!$L$6:$L$2006,K641))),IF(INDEX(DMAV_Modell!$N$6:$N$2006,E641)="","",INDEX(DMAV_Modell!$N$6:$N$2006,E641)))</f>
        <v>= ALL OF</v>
      </c>
      <c r="U641" s="87" t="str" cm="1">
        <f t="array" aca="1" ref="U641" ca="1">IF(AND(F641="",L641=""),"",HYPERLINK("#"&amp;RIGHT(CELL("dateiname"),LEN(CELL("dateiname"))-FIND("]",CELL("dateiname")))&amp;"!"&amp;CELL("adresse",OFFSET($F$6,MATCH(IF(F641="",L641,F641),$E$6:$E$2000,0)-1,4)),"STRUCT"))</f>
        <v/>
      </c>
      <c r="V641" s="88" t="str" cm="1">
        <f t="array" aca="1" ref="V641" ca="1">IF(AND(G641="",M641=""),"",HYPERLINK("#"&amp;RIGHT(CELL("dateiname"),LEN(CELL("dateiname"))-FIND("]",CELL("dateiname")))&amp;"!"&amp;CELL("adresse",OFFSET($G$6,MATCH(IF(G641="",M641,G641),$E$6:$E$2000,0)-1,3)),"SUBSTRUCT"))</f>
        <v/>
      </c>
      <c r="X641" s="104"/>
      <c r="Z641" s="117"/>
      <c r="AA641" s="118"/>
      <c r="AB641" s="119"/>
      <c r="AC641" s="120"/>
      <c r="AE641" s="109"/>
      <c r="AF641" s="110"/>
      <c r="AG641" s="111"/>
      <c r="AH641" s="112"/>
      <c r="AJ641" s="101"/>
      <c r="AL641" s="68" t="str" cm="1">
        <f t="array" aca="1" ref="AL641" ca="1">IF(N641="-","",HYPERLINK("#'DM01-AV-CH'!"&amp;RIGHT(CELL("adresse",OFFSET('DM01-AV-CH'!$G$6,N641-1,0)),LEN(CELL("adresse",OFFSET('DM01-AV-CH'!$G$6,N641-1,0)))-FIND("!",CELL("adresse",OFFSET('DM01-AV-CH'!$G$6,N641-1,0)))),"Modell"))</f>
        <v/>
      </c>
      <c r="AM641" s="96" t="str" cm="1">
        <f t="array" ref="AM641">IF($N641="-","",IF(INDEX('DM01-AV-CH'!$G$6:$G$2006,$N641)="","",INDEX('DM01-AV-CH'!$G$6:$G$2006,$N641)))</f>
        <v/>
      </c>
      <c r="AN641" s="97" t="str" cm="1">
        <f t="array" ref="AN641">IF($N641="-","",IF(INDEX('DM01-AV-CH'!$H$6:$H$2006,$N641)="","",INDEX('DM01-AV-CH'!$H$6:$H$2006,$N641)))</f>
        <v/>
      </c>
      <c r="AO641" s="98" t="str" cm="1">
        <f t="array" ref="AO641">IF($N641="-","",IF(INDEX('DM01-AV-CH'!$I$6:$I$2006,$N641)="","",INDEX('DM01-AV-CH'!$I$6:$I$2006,$N641)))</f>
        <v/>
      </c>
    </row>
    <row r="642" spans="1:41" x14ac:dyDescent="0.25">
      <c r="A642" s="201">
        <v>637</v>
      </c>
      <c r="B642" s="148" t="str" cm="1">
        <f t="array" ref="B642">IF(A642="","",INDEX(Korrelation!$E$4:$E$2004,A642))</f>
        <v>384</v>
      </c>
      <c r="C642" s="148">
        <f t="shared" si="90"/>
        <v>0</v>
      </c>
      <c r="D642" s="148">
        <f t="shared" si="91"/>
        <v>0</v>
      </c>
      <c r="E642" s="148">
        <f t="shared" si="92"/>
        <v>384</v>
      </c>
      <c r="F642" s="148" t="str">
        <f t="shared" si="93"/>
        <v/>
      </c>
      <c r="G642" s="148" t="str">
        <f t="shared" si="94"/>
        <v/>
      </c>
      <c r="H642" s="148" t="str" cm="1">
        <f t="array" ref="H642">IF(A642="","",INDEX(Korrelation!$F$4:$F$2004,A642))</f>
        <v>-</v>
      </c>
      <c r="I642" s="148">
        <f t="shared" si="95"/>
        <v>0</v>
      </c>
      <c r="J642" s="148">
        <f t="shared" si="96"/>
        <v>0</v>
      </c>
      <c r="K642" s="148" t="str">
        <f t="shared" si="97"/>
        <v/>
      </c>
      <c r="L642" s="148" t="str">
        <f t="shared" si="98"/>
        <v/>
      </c>
      <c r="M642" s="148" t="str">
        <f t="shared" si="99"/>
        <v/>
      </c>
      <c r="N642" s="148" t="str" cm="1">
        <f t="array" ref="N642">IF(A642="","",INDEX(Korrelation!$G$4:$G$2004,A642))</f>
        <v>-</v>
      </c>
      <c r="O642" s="148"/>
      <c r="P642" s="68" t="str" cm="1">
        <f t="array" aca="1" ref="P642" ca="1">IF(E642="",IF(K642="","",HYPERLINK("#DMAV_Dienste!"&amp;RIGHT(CELL("adresse",OFFSET(DMAV_Dienste!$E$6,K642-1,0)),LEN(CELL("adresse",OFFSET(DMAV_Dienste!$E$6,K642-1,0)))-FIND("!",CELL("adresse",OFFSET(DMAV_Dienste!$E$6,K642-1,0)))),"Dienst")),HYPERLINK("#DMAV_Modell!"&amp;RIGHT(CELL("adresse",OFFSET(DMAV_Modell!$G$6,E642-1,0)),LEN(CELL("adresse",OFFSET(DMAV_Modell!$G$6,E642-1,0)))-FIND("!",CELL("adresse",OFFSET(DMAV_Modell!$G$6,E642-1,0)))),"Modell"))</f>
        <v>Modell</v>
      </c>
      <c r="Q642" s="85" t="str" cm="1">
        <f t="array" ref="Q642">IF(E642="",IF(K642="","",IF(INDEX(DMAV_Dienste!$H$6:$H$2006,K642)="","",INDEX(DMAV_Dienste!$H$6:$H$2006,K642))),IF(INDEX(DMAV_Modell!$J$6:$J$2006,E642)="","",INDEX(DMAV_Modell!$J$6:$J$2006,E642)))</f>
        <v>VIEW</v>
      </c>
      <c r="R642" s="86" t="str" cm="1">
        <f t="array" ref="R642">IF(E642="",IF(K642="","",IF(INDEX(DMAV_Dienste!$G$6:$G$2006,K642)="","",INDEX(DMAV_Dienste!$G$6:$G$2006,K642))),IF(INDEX(DMAV_Modell!$I$6:$I$2006,E642)="","",INDEX(DMAV_Modell!$I$6:$I$2006,E642)))</f>
        <v>DauerndeBodenverschiebungen</v>
      </c>
      <c r="S642" s="86" t="str" cm="1">
        <f t="array" ref="S642">IF(E642="",IF(K642="","",IF(INDEX(DMAV_Dienste!$I$6:$I$2006,K642)="","",INDEX(DMAV_Dienste!$I$6:$I$2006,K642))),IF(INDEX(DMAV_Modell!$K$6:$K$2006,E642)="","",INDEX(DMAV_Modell!$K$6:$K$2006,E642)))</f>
        <v>DauerndeBodenverschiebung_Gueltig</v>
      </c>
      <c r="T642" s="86" t="str" cm="1">
        <f t="array" ref="T642">IF(E642="",IF(K642="","",IF(INDEX(DMAV_Dienste!$L$6:$L$2006,K642)="","",INDEX(DMAV_Dienste!$L$6:$L$2006,K642))),IF(INDEX(DMAV_Modell!$N$6:$N$2006,E642)="","",INDEX(DMAV_Modell!$N$6:$N$2006,E642)))</f>
        <v>NBIdent</v>
      </c>
      <c r="U642" s="87" t="str" cm="1">
        <f t="array" aca="1" ref="U642" ca="1">IF(AND(F642="",L642=""),"",HYPERLINK("#"&amp;RIGHT(CELL("dateiname"),LEN(CELL("dateiname"))-FIND("]",CELL("dateiname")))&amp;"!"&amp;CELL("adresse",OFFSET($F$6,MATCH(IF(F642="",L642,F642),$E$6:$E$2000,0)-1,4)),"STRUCT"))</f>
        <v/>
      </c>
      <c r="V642" s="88" t="str" cm="1">
        <f t="array" aca="1" ref="V642" ca="1">IF(AND(G642="",M642=""),"",HYPERLINK("#"&amp;RIGHT(CELL("dateiname"),LEN(CELL("dateiname"))-FIND("]",CELL("dateiname")))&amp;"!"&amp;CELL("adresse",OFFSET($G$6,MATCH(IF(G642="",M642,G642),$E$6:$E$2000,0)-1,3)),"SUBSTRUCT"))</f>
        <v/>
      </c>
      <c r="X642" s="104"/>
      <c r="Z642" s="117"/>
      <c r="AA642" s="118"/>
      <c r="AB642" s="119"/>
      <c r="AC642" s="120"/>
      <c r="AE642" s="109"/>
      <c r="AF642" s="110"/>
      <c r="AG642" s="111"/>
      <c r="AH642" s="112"/>
      <c r="AJ642" s="101"/>
      <c r="AL642" s="68" t="str" cm="1">
        <f t="array" aca="1" ref="AL642" ca="1">IF(N642="-","",HYPERLINK("#'DM01-AV-CH'!"&amp;RIGHT(CELL("adresse",OFFSET('DM01-AV-CH'!$G$6,N642-1,0)),LEN(CELL("adresse",OFFSET('DM01-AV-CH'!$G$6,N642-1,0)))-FIND("!",CELL("adresse",OFFSET('DM01-AV-CH'!$G$6,N642-1,0)))),"Modell"))</f>
        <v/>
      </c>
      <c r="AM642" s="96" t="str" cm="1">
        <f t="array" ref="AM642">IF($N642="-","",IF(INDEX('DM01-AV-CH'!$G$6:$G$2006,$N642)="","",INDEX('DM01-AV-CH'!$G$6:$G$2006,$N642)))</f>
        <v/>
      </c>
      <c r="AN642" s="97" t="str" cm="1">
        <f t="array" ref="AN642">IF($N642="-","",IF(INDEX('DM01-AV-CH'!$H$6:$H$2006,$N642)="","",INDEX('DM01-AV-CH'!$H$6:$H$2006,$N642)))</f>
        <v/>
      </c>
      <c r="AO642" s="98" t="str" cm="1">
        <f t="array" ref="AO642">IF($N642="-","",IF(INDEX('DM01-AV-CH'!$I$6:$I$2006,$N642)="","",INDEX('DM01-AV-CH'!$I$6:$I$2006,$N642)))</f>
        <v/>
      </c>
    </row>
    <row r="643" spans="1:41" x14ac:dyDescent="0.25">
      <c r="A643" s="201">
        <v>638</v>
      </c>
      <c r="B643" s="148" t="str" cm="1">
        <f t="array" ref="B643">IF(A643="","",INDEX(Korrelation!$E$4:$E$2004,A643))</f>
        <v>385</v>
      </c>
      <c r="C643" s="148">
        <f t="shared" si="90"/>
        <v>0</v>
      </c>
      <c r="D643" s="148">
        <f t="shared" si="91"/>
        <v>0</v>
      </c>
      <c r="E643" s="148">
        <f t="shared" si="92"/>
        <v>385</v>
      </c>
      <c r="F643" s="148" t="str">
        <f t="shared" si="93"/>
        <v/>
      </c>
      <c r="G643" s="148" t="str">
        <f t="shared" si="94"/>
        <v/>
      </c>
      <c r="H643" s="148" t="str" cm="1">
        <f t="array" ref="H643">IF(A643="","",INDEX(Korrelation!$F$4:$F$2004,A643))</f>
        <v>-</v>
      </c>
      <c r="I643" s="148">
        <f t="shared" si="95"/>
        <v>0</v>
      </c>
      <c r="J643" s="148">
        <f t="shared" si="96"/>
        <v>0</v>
      </c>
      <c r="K643" s="148" t="str">
        <f t="shared" si="97"/>
        <v/>
      </c>
      <c r="L643" s="148" t="str">
        <f t="shared" si="98"/>
        <v/>
      </c>
      <c r="M643" s="148" t="str">
        <f t="shared" si="99"/>
        <v/>
      </c>
      <c r="N643" s="148" t="str" cm="1">
        <f t="array" ref="N643">IF(A643="","",INDEX(Korrelation!$G$4:$G$2004,A643))</f>
        <v>-</v>
      </c>
      <c r="O643" s="148"/>
      <c r="P643" s="68" t="str" cm="1">
        <f t="array" aca="1" ref="P643" ca="1">IF(E643="",IF(K643="","",HYPERLINK("#DMAV_Dienste!"&amp;RIGHT(CELL("adresse",OFFSET(DMAV_Dienste!$E$6,K643-1,0)),LEN(CELL("adresse",OFFSET(DMAV_Dienste!$E$6,K643-1,0)))-FIND("!",CELL("adresse",OFFSET(DMAV_Dienste!$E$6,K643-1,0)))),"Dienst")),HYPERLINK("#DMAV_Modell!"&amp;RIGHT(CELL("adresse",OFFSET(DMAV_Modell!$G$6,E643-1,0)),LEN(CELL("adresse",OFFSET(DMAV_Modell!$G$6,E643-1,0)))-FIND("!",CELL("adresse",OFFSET(DMAV_Modell!$G$6,E643-1,0)))),"Modell"))</f>
        <v>Modell</v>
      </c>
      <c r="Q643" s="85" t="str" cm="1">
        <f t="array" ref="Q643">IF(E643="",IF(K643="","",IF(INDEX(DMAV_Dienste!$H$6:$H$2006,K643)="","",INDEX(DMAV_Dienste!$H$6:$H$2006,K643))),IF(INDEX(DMAV_Modell!$J$6:$J$2006,E643)="","",INDEX(DMAV_Modell!$J$6:$J$2006,E643)))</f>
        <v>VIEW</v>
      </c>
      <c r="R643" s="86" t="str" cm="1">
        <f t="array" ref="R643">IF(E643="",IF(K643="","",IF(INDEX(DMAV_Dienste!$G$6:$G$2006,K643)="","",INDEX(DMAV_Dienste!$G$6:$G$2006,K643))),IF(INDEX(DMAV_Modell!$I$6:$I$2006,E643)="","",INDEX(DMAV_Modell!$I$6:$I$2006,E643)))</f>
        <v>DauerndeBodenverschiebungen</v>
      </c>
      <c r="S643" s="86" t="str" cm="1">
        <f t="array" ref="S643">IF(E643="",IF(K643="","",IF(INDEX(DMAV_Dienste!$I$6:$I$2006,K643)="","",INDEX(DMAV_Dienste!$I$6:$I$2006,K643))),IF(INDEX(DMAV_Modell!$K$6:$K$2006,E643)="","",INDEX(DMAV_Modell!$K$6:$K$2006,E643)))</f>
        <v>DauerndeBodenverschiebung_Gueltig</v>
      </c>
      <c r="T643" s="86" t="str" cm="1">
        <f t="array" ref="T643">IF(E643="",IF(K643="","",IF(INDEX(DMAV_Dienste!$L$6:$L$2006,K643)="","",INDEX(DMAV_Dienste!$L$6:$L$2006,K643))),IF(INDEX(DMAV_Modell!$N$6:$N$2006,E643)="","",INDEX(DMAV_Modell!$N$6:$N$2006,E643)))</f>
        <v>Identifikator</v>
      </c>
      <c r="U643" s="87" t="str" cm="1">
        <f t="array" aca="1" ref="U643" ca="1">IF(AND(F643="",L643=""),"",HYPERLINK("#"&amp;RIGHT(CELL("dateiname"),LEN(CELL("dateiname"))-FIND("]",CELL("dateiname")))&amp;"!"&amp;CELL("adresse",OFFSET($F$6,MATCH(IF(F643="",L643,F643),$E$6:$E$2000,0)-1,4)),"STRUCT"))</f>
        <v/>
      </c>
      <c r="V643" s="88" t="str" cm="1">
        <f t="array" aca="1" ref="V643" ca="1">IF(AND(G643="",M643=""),"",HYPERLINK("#"&amp;RIGHT(CELL("dateiname"),LEN(CELL("dateiname"))-FIND("]",CELL("dateiname")))&amp;"!"&amp;CELL("adresse",OFFSET($G$6,MATCH(IF(G643="",M643,G643),$E$6:$E$2000,0)-1,3)),"SUBSTRUCT"))</f>
        <v/>
      </c>
      <c r="X643" s="104"/>
      <c r="Z643" s="117"/>
      <c r="AA643" s="118"/>
      <c r="AB643" s="119"/>
      <c r="AC643" s="120"/>
      <c r="AE643" s="109"/>
      <c r="AF643" s="110"/>
      <c r="AG643" s="111"/>
      <c r="AH643" s="112"/>
      <c r="AJ643" s="101"/>
      <c r="AL643" s="68" t="str" cm="1">
        <f t="array" aca="1" ref="AL643" ca="1">IF(N643="-","",HYPERLINK("#'DM01-AV-CH'!"&amp;RIGHT(CELL("adresse",OFFSET('DM01-AV-CH'!$G$6,N643-1,0)),LEN(CELL("adresse",OFFSET('DM01-AV-CH'!$G$6,N643-1,0)))-FIND("!",CELL("adresse",OFFSET('DM01-AV-CH'!$G$6,N643-1,0)))),"Modell"))</f>
        <v/>
      </c>
      <c r="AM643" s="96" t="str" cm="1">
        <f t="array" ref="AM643">IF($N643="-","",IF(INDEX('DM01-AV-CH'!$G$6:$G$2006,$N643)="","",INDEX('DM01-AV-CH'!$G$6:$G$2006,$N643)))</f>
        <v/>
      </c>
      <c r="AN643" s="97" t="str" cm="1">
        <f t="array" ref="AN643">IF($N643="-","",IF(INDEX('DM01-AV-CH'!$H$6:$H$2006,$N643)="","",INDEX('DM01-AV-CH'!$H$6:$H$2006,$N643)))</f>
        <v/>
      </c>
      <c r="AO643" s="98" t="str" cm="1">
        <f t="array" ref="AO643">IF($N643="-","",IF(INDEX('DM01-AV-CH'!$I$6:$I$2006,$N643)="","",INDEX('DM01-AV-CH'!$I$6:$I$2006,$N643)))</f>
        <v/>
      </c>
    </row>
    <row r="644" spans="1:41" x14ac:dyDescent="0.25">
      <c r="A644" s="201">
        <v>639</v>
      </c>
      <c r="B644" s="148" t="str" cm="1">
        <f t="array" ref="B644">IF(A644="","",INDEX(Korrelation!$E$4:$E$2004,A644))</f>
        <v>386</v>
      </c>
      <c r="C644" s="148">
        <f t="shared" si="90"/>
        <v>0</v>
      </c>
      <c r="D644" s="148">
        <f t="shared" si="91"/>
        <v>0</v>
      </c>
      <c r="E644" s="148">
        <f t="shared" si="92"/>
        <v>386</v>
      </c>
      <c r="F644" s="148" t="str">
        <f t="shared" si="93"/>
        <v/>
      </c>
      <c r="G644" s="148" t="str">
        <f t="shared" si="94"/>
        <v/>
      </c>
      <c r="H644" s="148" t="str" cm="1">
        <f t="array" ref="H644">IF(A644="","",INDEX(Korrelation!$F$4:$F$2004,A644))</f>
        <v>-</v>
      </c>
      <c r="I644" s="148">
        <f t="shared" si="95"/>
        <v>0</v>
      </c>
      <c r="J644" s="148">
        <f t="shared" si="96"/>
        <v>0</v>
      </c>
      <c r="K644" s="148" t="str">
        <f t="shared" si="97"/>
        <v/>
      </c>
      <c r="L644" s="148" t="str">
        <f t="shared" si="98"/>
        <v/>
      </c>
      <c r="M644" s="148" t="str">
        <f t="shared" si="99"/>
        <v/>
      </c>
      <c r="N644" s="148" t="str" cm="1">
        <f t="array" ref="N644">IF(A644="","",INDEX(Korrelation!$G$4:$G$2004,A644))</f>
        <v>-</v>
      </c>
      <c r="O644" s="148"/>
      <c r="P644" s="68" t="str" cm="1">
        <f t="array" aca="1" ref="P644" ca="1">IF(E644="",IF(K644="","",HYPERLINK("#DMAV_Dienste!"&amp;RIGHT(CELL("adresse",OFFSET(DMAV_Dienste!$E$6,K644-1,0)),LEN(CELL("adresse",OFFSET(DMAV_Dienste!$E$6,K644-1,0)))-FIND("!",CELL("adresse",OFFSET(DMAV_Dienste!$E$6,K644-1,0)))),"Dienst")),HYPERLINK("#DMAV_Modell!"&amp;RIGHT(CELL("adresse",OFFSET(DMAV_Modell!$G$6,E644-1,0)),LEN(CELL("adresse",OFFSET(DMAV_Modell!$G$6,E644-1,0)))-FIND("!",CELL("adresse",OFFSET(DMAV_Modell!$G$6,E644-1,0)))),"Modell"))</f>
        <v>Modell</v>
      </c>
      <c r="Q644" s="85" t="str" cm="1">
        <f t="array" ref="Q644">IF(E644="",IF(K644="","",IF(INDEX(DMAV_Dienste!$H$6:$H$2006,K644)="","",INDEX(DMAV_Dienste!$H$6:$H$2006,K644))),IF(INDEX(DMAV_Modell!$J$6:$J$2006,E644)="","",INDEX(DMAV_Modell!$J$6:$J$2006,E644)))</f>
        <v>IMPORTS</v>
      </c>
      <c r="R644" s="86" t="str" cm="1">
        <f t="array" ref="R644">IF(E644="",IF(K644="","",IF(INDEX(DMAV_Dienste!$G$6:$G$2006,K644)="","",INDEX(DMAV_Dienste!$G$6:$G$2006,K644))),IF(INDEX(DMAV_Modell!$I$6:$I$2006,E644)="","",INDEX(DMAV_Modell!$I$6:$I$2006,E644)))</f>
        <v/>
      </c>
      <c r="S644" s="86" t="str" cm="1">
        <f t="array" ref="S644">IF(E644="",IF(K644="","",IF(INDEX(DMAV_Dienste!$I$6:$I$2006,K644)="","",INDEX(DMAV_Dienste!$I$6:$I$2006,K644))),IF(INDEX(DMAV_Modell!$K$6:$K$2006,E644)="","",INDEX(DMAV_Modell!$K$6:$K$2006,E644)))</f>
        <v>GeometryCHLV95_V2</v>
      </c>
      <c r="T644" s="86" t="str" cm="1">
        <f t="array" ref="T644">IF(E644="",IF(K644="","",IF(INDEX(DMAV_Dienste!$L$6:$L$2006,K644)="","",INDEX(DMAV_Dienste!$L$6:$L$2006,K644))),IF(INDEX(DMAV_Modell!$N$6:$N$2006,E644)="","",INDEX(DMAV_Modell!$N$6:$N$2006,E644)))</f>
        <v/>
      </c>
      <c r="U644" s="87" t="str" cm="1">
        <f t="array" aca="1" ref="U644" ca="1">IF(AND(F644="",L644=""),"",HYPERLINK("#"&amp;RIGHT(CELL("dateiname"),LEN(CELL("dateiname"))-FIND("]",CELL("dateiname")))&amp;"!"&amp;CELL("adresse",OFFSET($F$6,MATCH(IF(F644="",L644,F644),$E$6:$E$2000,0)-1,4)),"STRUCT"))</f>
        <v/>
      </c>
      <c r="V644" s="88" t="str" cm="1">
        <f t="array" aca="1" ref="V644" ca="1">IF(AND(G644="",M644=""),"",HYPERLINK("#"&amp;RIGHT(CELL("dateiname"),LEN(CELL("dateiname"))-FIND("]",CELL("dateiname")))&amp;"!"&amp;CELL("adresse",OFFSET($G$6,MATCH(IF(G644="",M644,G644),$E$6:$E$2000,0)-1,3)),"SUBSTRUCT"))</f>
        <v/>
      </c>
      <c r="X644" s="104"/>
      <c r="Z644" s="117"/>
      <c r="AA644" s="118"/>
      <c r="AB644" s="119"/>
      <c r="AC644" s="120"/>
      <c r="AE644" s="109"/>
      <c r="AF644" s="110"/>
      <c r="AG644" s="111"/>
      <c r="AH644" s="112"/>
      <c r="AJ644" s="101"/>
      <c r="AL644" s="68" t="str" cm="1">
        <f t="array" aca="1" ref="AL644" ca="1">IF(N644="-","",HYPERLINK("#'DM01-AV-CH'!"&amp;RIGHT(CELL("adresse",OFFSET('DM01-AV-CH'!$G$6,N644-1,0)),LEN(CELL("adresse",OFFSET('DM01-AV-CH'!$G$6,N644-1,0)))-FIND("!",CELL("adresse",OFFSET('DM01-AV-CH'!$G$6,N644-1,0)))),"Modell"))</f>
        <v/>
      </c>
      <c r="AM644" s="96" t="str" cm="1">
        <f t="array" ref="AM644">IF($N644="-","",IF(INDEX('DM01-AV-CH'!$G$6:$G$2006,$N644)="","",INDEX('DM01-AV-CH'!$G$6:$G$2006,$N644)))</f>
        <v/>
      </c>
      <c r="AN644" s="97" t="str" cm="1">
        <f t="array" ref="AN644">IF($N644="-","",IF(INDEX('DM01-AV-CH'!$H$6:$H$2006,$N644)="","",INDEX('DM01-AV-CH'!$H$6:$H$2006,$N644)))</f>
        <v/>
      </c>
      <c r="AO644" s="98" t="str" cm="1">
        <f t="array" ref="AO644">IF($N644="-","",IF(INDEX('DM01-AV-CH'!$I$6:$I$2006,$N644)="","",INDEX('DM01-AV-CH'!$I$6:$I$2006,$N644)))</f>
        <v/>
      </c>
    </row>
    <row r="645" spans="1:41" x14ac:dyDescent="0.25">
      <c r="A645" s="201">
        <v>640</v>
      </c>
      <c r="B645" s="148" t="str" cm="1">
        <f t="array" ref="B645">IF(A645="","",INDEX(Korrelation!$E$4:$E$2004,A645))</f>
        <v>387</v>
      </c>
      <c r="C645" s="148">
        <f t="shared" si="90"/>
        <v>0</v>
      </c>
      <c r="D645" s="148">
        <f t="shared" si="91"/>
        <v>0</v>
      </c>
      <c r="E645" s="148">
        <f t="shared" si="92"/>
        <v>387</v>
      </c>
      <c r="F645" s="148" t="str">
        <f t="shared" si="93"/>
        <v/>
      </c>
      <c r="G645" s="148" t="str">
        <f t="shared" si="94"/>
        <v/>
      </c>
      <c r="H645" s="148" t="str" cm="1">
        <f t="array" ref="H645">IF(A645="","",INDEX(Korrelation!$F$4:$F$2004,A645))</f>
        <v>-</v>
      </c>
      <c r="I645" s="148">
        <f t="shared" si="95"/>
        <v>0</v>
      </c>
      <c r="J645" s="148">
        <f t="shared" si="96"/>
        <v>0</v>
      </c>
      <c r="K645" s="148" t="str">
        <f t="shared" si="97"/>
        <v/>
      </c>
      <c r="L645" s="148" t="str">
        <f t="shared" si="98"/>
        <v/>
      </c>
      <c r="M645" s="148" t="str">
        <f t="shared" si="99"/>
        <v/>
      </c>
      <c r="N645" s="148" t="str" cm="1">
        <f t="array" ref="N645">IF(A645="","",INDEX(Korrelation!$G$4:$G$2004,A645))</f>
        <v>-</v>
      </c>
      <c r="O645" s="148"/>
      <c r="P645" s="68" t="str" cm="1">
        <f t="array" aca="1" ref="P645" ca="1">IF(E645="",IF(K645="","",HYPERLINK("#DMAV_Dienste!"&amp;RIGHT(CELL("adresse",OFFSET(DMAV_Dienste!$E$6,K645-1,0)),LEN(CELL("adresse",OFFSET(DMAV_Dienste!$E$6,K645-1,0)))-FIND("!",CELL("adresse",OFFSET(DMAV_Dienste!$E$6,K645-1,0)))),"Dienst")),HYPERLINK("#DMAV_Modell!"&amp;RIGHT(CELL("adresse",OFFSET(DMAV_Modell!$G$6,E645-1,0)),LEN(CELL("adresse",OFFSET(DMAV_Modell!$G$6,E645-1,0)))-FIND("!",CELL("adresse",OFFSET(DMAV_Modell!$G$6,E645-1,0)))),"Modell"))</f>
        <v>Modell</v>
      </c>
      <c r="Q645" s="85" t="str" cm="1">
        <f t="array" ref="Q645">IF(E645="",IF(K645="","",IF(INDEX(DMAV_Dienste!$H$6:$H$2006,K645)="","",INDEX(DMAV_Dienste!$H$6:$H$2006,K645))),IF(INDEX(DMAV_Modell!$J$6:$J$2006,E645)="","",INDEX(DMAV_Modell!$J$6:$J$2006,E645)))</f>
        <v>IMPORTS</v>
      </c>
      <c r="R645" s="86" t="str" cm="1">
        <f t="array" ref="R645">IF(E645="",IF(K645="","",IF(INDEX(DMAV_Dienste!$G$6:$G$2006,K645)="","",INDEX(DMAV_Dienste!$G$6:$G$2006,K645))),IF(INDEX(DMAV_Modell!$I$6:$I$2006,E645)="","",INDEX(DMAV_Modell!$I$6:$I$2006,E645)))</f>
        <v/>
      </c>
      <c r="S645" s="86" t="str" cm="1">
        <f t="array" ref="S645">IF(E645="",IF(K645="","",IF(INDEX(DMAV_Dienste!$I$6:$I$2006,K645)="","",INDEX(DMAV_Dienste!$I$6:$I$2006,K645))),IF(INDEX(DMAV_Modell!$K$6:$K$2006,E645)="","",INDEX(DMAV_Modell!$K$6:$K$2006,E645)))</f>
        <v>DMAVTYM_Grafik_V1_0</v>
      </c>
      <c r="T645" s="86" t="str" cm="1">
        <f t="array" ref="T645">IF(E645="",IF(K645="","",IF(INDEX(DMAV_Dienste!$L$6:$L$2006,K645)="","",INDEX(DMAV_Dienste!$L$6:$L$2006,K645))),IF(INDEX(DMAV_Modell!$N$6:$N$2006,E645)="","",INDEX(DMAV_Modell!$N$6:$N$2006,E645)))</f>
        <v/>
      </c>
      <c r="U645" s="87" t="str" cm="1">
        <f t="array" aca="1" ref="U645" ca="1">IF(AND(F645="",L645=""),"",HYPERLINK("#"&amp;RIGHT(CELL("dateiname"),LEN(CELL("dateiname"))-FIND("]",CELL("dateiname")))&amp;"!"&amp;CELL("adresse",OFFSET($F$6,MATCH(IF(F645="",L645,F645),$E$6:$E$2000,0)-1,4)),"STRUCT"))</f>
        <v/>
      </c>
      <c r="V645" s="88" t="str" cm="1">
        <f t="array" aca="1" ref="V645" ca="1">IF(AND(G645="",M645=""),"",HYPERLINK("#"&amp;RIGHT(CELL("dateiname"),LEN(CELL("dateiname"))-FIND("]",CELL("dateiname")))&amp;"!"&amp;CELL("adresse",OFFSET($G$6,MATCH(IF(G645="",M645,G645),$E$6:$E$2000,0)-1,3)),"SUBSTRUCT"))</f>
        <v/>
      </c>
      <c r="X645" s="104"/>
      <c r="Z645" s="117"/>
      <c r="AA645" s="118"/>
      <c r="AB645" s="119"/>
      <c r="AC645" s="120"/>
      <c r="AE645" s="109"/>
      <c r="AF645" s="110"/>
      <c r="AG645" s="111"/>
      <c r="AH645" s="112"/>
      <c r="AJ645" s="101"/>
      <c r="AL645" s="68" t="str" cm="1">
        <f t="array" aca="1" ref="AL645" ca="1">IF(N645="-","",HYPERLINK("#'DM01-AV-CH'!"&amp;RIGHT(CELL("adresse",OFFSET('DM01-AV-CH'!$G$6,N645-1,0)),LEN(CELL("adresse",OFFSET('DM01-AV-CH'!$G$6,N645-1,0)))-FIND("!",CELL("adresse",OFFSET('DM01-AV-CH'!$G$6,N645-1,0)))),"Modell"))</f>
        <v/>
      </c>
      <c r="AM645" s="96" t="str" cm="1">
        <f t="array" ref="AM645">IF($N645="-","",IF(INDEX('DM01-AV-CH'!$G$6:$G$2006,$N645)="","",INDEX('DM01-AV-CH'!$G$6:$G$2006,$N645)))</f>
        <v/>
      </c>
      <c r="AN645" s="97" t="str" cm="1">
        <f t="array" ref="AN645">IF($N645="-","",IF(INDEX('DM01-AV-CH'!$H$6:$H$2006,$N645)="","",INDEX('DM01-AV-CH'!$H$6:$H$2006,$N645)))</f>
        <v/>
      </c>
      <c r="AO645" s="98" t="str" cm="1">
        <f t="array" ref="AO645">IF($N645="-","",IF(INDEX('DM01-AV-CH'!$I$6:$I$2006,$N645)="","",INDEX('DM01-AV-CH'!$I$6:$I$2006,$N645)))</f>
        <v/>
      </c>
    </row>
    <row r="646" spans="1:41" x14ac:dyDescent="0.25">
      <c r="A646" s="201">
        <v>641</v>
      </c>
      <c r="B646" s="148" t="str" cm="1">
        <f t="array" ref="B646">IF(A646="","",INDEX(Korrelation!$E$4:$E$2004,A646))</f>
        <v>388</v>
      </c>
      <c r="C646" s="148">
        <f t="shared" si="90"/>
        <v>0</v>
      </c>
      <c r="D646" s="148">
        <f t="shared" si="91"/>
        <v>0</v>
      </c>
      <c r="E646" s="148">
        <f t="shared" si="92"/>
        <v>388</v>
      </c>
      <c r="F646" s="148" t="str">
        <f t="shared" si="93"/>
        <v/>
      </c>
      <c r="G646" s="148" t="str">
        <f t="shared" si="94"/>
        <v/>
      </c>
      <c r="H646" s="148" t="str" cm="1">
        <f t="array" ref="H646">IF(A646="","",INDEX(Korrelation!$F$4:$F$2004,A646))</f>
        <v>-</v>
      </c>
      <c r="I646" s="148">
        <f t="shared" si="95"/>
        <v>0</v>
      </c>
      <c r="J646" s="148">
        <f t="shared" si="96"/>
        <v>0</v>
      </c>
      <c r="K646" s="148" t="str">
        <f t="shared" si="97"/>
        <v/>
      </c>
      <c r="L646" s="148" t="str">
        <f t="shared" si="98"/>
        <v/>
      </c>
      <c r="M646" s="148" t="str">
        <f t="shared" si="99"/>
        <v/>
      </c>
      <c r="N646" s="148" cm="1">
        <f t="array" ref="N646">IF(A646="","",INDEX(Korrelation!$G$4:$G$2004,A646))</f>
        <v>377</v>
      </c>
      <c r="O646" s="148"/>
      <c r="P646" s="68" t="str" cm="1">
        <f t="array" aca="1" ref="P646" ca="1">IF(E646="",IF(K646="","",HYPERLINK("#DMAV_Dienste!"&amp;RIGHT(CELL("adresse",OFFSET(DMAV_Dienste!$E$6,K646-1,0)),LEN(CELL("adresse",OFFSET(DMAV_Dienste!$E$6,K646-1,0)))-FIND("!",CELL("adresse",OFFSET(DMAV_Dienste!$E$6,K646-1,0)))),"Dienst")),HYPERLINK("#DMAV_Modell!"&amp;RIGHT(CELL("adresse",OFFSET(DMAV_Modell!$G$6,E646-1,0)),LEN(CELL("adresse",OFFSET(DMAV_Modell!$G$6,E646-1,0)))-FIND("!",CELL("adresse",OFFSET(DMAV_Modell!$G$6,E646-1,0)))),"Modell"))</f>
        <v>Modell</v>
      </c>
      <c r="Q646" s="85" t="str" cm="1">
        <f t="array" ref="Q646">IF(E646="",IF(K646="","",IF(INDEX(DMAV_Dienste!$H$6:$H$2006,K646)="","",INDEX(DMAV_Dienste!$H$6:$H$2006,K646))),IF(INDEX(DMAV_Modell!$J$6:$J$2006,E646)="","",INDEX(DMAV_Modell!$J$6:$J$2006,E646)))</f>
        <v>CLASS</v>
      </c>
      <c r="R646" s="86" t="str" cm="1">
        <f t="array" ref="R646">IF(E646="",IF(K646="","",IF(INDEX(DMAV_Dienste!$G$6:$G$2006,K646)="","",INDEX(DMAV_Dienste!$G$6:$G$2006,K646))),IF(INDEX(DMAV_Modell!$I$6:$I$2006,E646)="","",INDEX(DMAV_Modell!$I$6:$I$2006,E646)))</f>
        <v>Nomenklatur</v>
      </c>
      <c r="S646" s="86" t="str" cm="1">
        <f t="array" ref="S646">IF(E646="",IF(K646="","",IF(INDEX(DMAV_Dienste!$I$6:$I$2006,K646)="","",INDEX(DMAV_Dienste!$I$6:$I$2006,K646))),IF(INDEX(DMAV_Modell!$K$6:$K$2006,E646)="","",INDEX(DMAV_Modell!$K$6:$K$2006,E646)))</f>
        <v>NKNachfuehrung</v>
      </c>
      <c r="T646" s="86" t="str" cm="1">
        <f t="array" ref="T646">IF(E646="",IF(K646="","",IF(INDEX(DMAV_Dienste!$L$6:$L$2006,K646)="","",INDEX(DMAV_Dienste!$L$6:$L$2006,K646))),IF(INDEX(DMAV_Modell!$N$6:$N$2006,E646)="","",INDEX(DMAV_Modell!$N$6:$N$2006,E646)))</f>
        <v>NBIdent</v>
      </c>
      <c r="U646" s="87" t="str" cm="1">
        <f t="array" aca="1" ref="U646" ca="1">IF(AND(F646="",L646=""),"",HYPERLINK("#"&amp;RIGHT(CELL("dateiname"),LEN(CELL("dateiname"))-FIND("]",CELL("dateiname")))&amp;"!"&amp;CELL("adresse",OFFSET($F$6,MATCH(IF(F646="",L646,F646),$E$6:$E$2000,0)-1,4)),"STRUCT"))</f>
        <v/>
      </c>
      <c r="V646" s="88" t="str" cm="1">
        <f t="array" aca="1" ref="V646" ca="1">IF(AND(G646="",M646=""),"",HYPERLINK("#"&amp;RIGHT(CELL("dateiname"),LEN(CELL("dateiname"))-FIND("]",CELL("dateiname")))&amp;"!"&amp;CELL("adresse",OFFSET($G$6,MATCH(IF(G646="",M646,G646),$E$6:$E$2000,0)-1,3)),"SUBSTRUCT"))</f>
        <v/>
      </c>
      <c r="X646" s="104"/>
      <c r="Z646" s="117"/>
      <c r="AA646" s="118"/>
      <c r="AB646" s="119"/>
      <c r="AC646" s="120"/>
      <c r="AE646" s="109"/>
      <c r="AF646" s="110"/>
      <c r="AG646" s="111"/>
      <c r="AH646" s="112"/>
      <c r="AJ646" s="101"/>
      <c r="AL646" s="68" t="str" cm="1">
        <f t="array" aca="1" ref="AL646" ca="1">IF(N646="-","",HYPERLINK("#'DM01-AV-CH'!"&amp;RIGHT(CELL("adresse",OFFSET('DM01-AV-CH'!$G$6,N646-1,0)),LEN(CELL("adresse",OFFSET('DM01-AV-CH'!$G$6,N646-1,0)))-FIND("!",CELL("adresse",OFFSET('DM01-AV-CH'!$G$6,N646-1,0)))),"Modell"))</f>
        <v>Modell</v>
      </c>
      <c r="AM646" s="96" t="str" cm="1">
        <f t="array" ref="AM646">IF($N646="-","",IF(INDEX('DM01-AV-CH'!$G$6:$G$2006,$N646)="","",INDEX('DM01-AV-CH'!$G$6:$G$2006,$N646)))</f>
        <v>Nomenklatur</v>
      </c>
      <c r="AN646" s="97" t="str" cm="1">
        <f t="array" ref="AN646">IF($N646="-","",IF(INDEX('DM01-AV-CH'!$H$6:$H$2006,$N646)="","",INDEX('DM01-AV-CH'!$H$6:$H$2006,$N646)))</f>
        <v>NKNachfuehrung</v>
      </c>
      <c r="AO646" s="98" t="str" cm="1">
        <f t="array" ref="AO646">IF($N646="-","",IF(INDEX('DM01-AV-CH'!$I$6:$I$2006,$N646)="","",INDEX('DM01-AV-CH'!$I$6:$I$2006,$N646)))</f>
        <v>NBIdent</v>
      </c>
    </row>
    <row r="647" spans="1:41" x14ac:dyDescent="0.25">
      <c r="A647" s="201">
        <v>642</v>
      </c>
      <c r="B647" s="148" t="str" cm="1">
        <f t="array" ref="B647">IF(A647="","",INDEX(Korrelation!$E$4:$E$2004,A647))</f>
        <v>389</v>
      </c>
      <c r="C647" s="148">
        <f t="shared" ref="C647:C710" si="100">IF(B647="",0,IF(ISERR(SEARCH(".",B647)),0,SEARCH(".",B647)))</f>
        <v>0</v>
      </c>
      <c r="D647" s="148">
        <f t="shared" ref="D647:D710" si="101">IF(C647=0,0,IF(ISERR(SEARCH(".",B647,C647+1)),0,SEARCH(".",B647,C647+1)))</f>
        <v>0</v>
      </c>
      <c r="E647" s="148">
        <f t="shared" ref="E647:E710" si="102">IF(B647="","",IF(B647="-","",_xlfn.NUMBERVALUE(IF(C647=0,B647,MID(B647,1,C647-1)))))</f>
        <v>389</v>
      </c>
      <c r="F647" s="148" t="str">
        <f t="shared" ref="F647:F710" si="103">IF(B647="","",IF(B647="-","",IF(C647=0,"",_xlfn.NUMBERVALUE(IF(D647=0,MID(B647,C647+1,LEN(B647)),MID(B647,C647+1,D647-C647-1))))))</f>
        <v/>
      </c>
      <c r="G647" s="148" t="str">
        <f t="shared" ref="G647:G710" si="104">IF(B647="","",IF(B647="-","",IF(D647=0,"",_xlfn.NUMBERVALUE(MID(B647,D647+1,LEN(B647))))))</f>
        <v/>
      </c>
      <c r="H647" s="148" t="str" cm="1">
        <f t="array" ref="H647">IF(A647="","",INDEX(Korrelation!$F$4:$F$2004,A647))</f>
        <v>-</v>
      </c>
      <c r="I647" s="148">
        <f t="shared" ref="I647:I710" si="105">IF(H647="",0,IF(ISERR(SEARCH(".",H647)),0,SEARCH(".",H647)))</f>
        <v>0</v>
      </c>
      <c r="J647" s="148">
        <f t="shared" ref="J647:J710" si="106">IF(I647=0,0,IF(ISERR(SEARCH(".",H647,I647+1)),0,SEARCH(".",H647,I647+1)))</f>
        <v>0</v>
      </c>
      <c r="K647" s="148" t="str">
        <f t="shared" ref="K647:K710" si="107">IF(H647="","",IF(H647="-","",_xlfn.NUMBERVALUE(IF(I647=0,H647,MID(H647,1,I647-1)))))</f>
        <v/>
      </c>
      <c r="L647" s="148" t="str">
        <f t="shared" ref="L647:L710" si="108">IF(H647="","",IF(H647="-","",IF(I647=0,"",_xlfn.NUMBERVALUE(IF(J647=0,MID(H647,I647+1,LEN(H647)),MID(H647,I647+1,J647-I647-1))))))</f>
        <v/>
      </c>
      <c r="M647" s="148" t="str">
        <f t="shared" ref="M647:M710" si="109">IF(H647="","",IF(H647="-","",IF(J647=0,"",_xlfn.NUMBERVALUE(MID(H647,J647+1,LEN(H647))))))</f>
        <v/>
      </c>
      <c r="N647" s="148" cm="1">
        <f t="array" ref="N647">IF(A647="","",INDEX(Korrelation!$G$4:$G$2004,A647))</f>
        <v>378</v>
      </c>
      <c r="O647" s="148"/>
      <c r="P647" s="68" t="str" cm="1">
        <f t="array" aca="1" ref="P647" ca="1">IF(E647="",IF(K647="","",HYPERLINK("#DMAV_Dienste!"&amp;RIGHT(CELL("adresse",OFFSET(DMAV_Dienste!$E$6,K647-1,0)),LEN(CELL("adresse",OFFSET(DMAV_Dienste!$E$6,K647-1,0)))-FIND("!",CELL("adresse",OFFSET(DMAV_Dienste!$E$6,K647-1,0)))),"Dienst")),HYPERLINK("#DMAV_Modell!"&amp;RIGHT(CELL("adresse",OFFSET(DMAV_Modell!$G$6,E647-1,0)),LEN(CELL("adresse",OFFSET(DMAV_Modell!$G$6,E647-1,0)))-FIND("!",CELL("adresse",OFFSET(DMAV_Modell!$G$6,E647-1,0)))),"Modell"))</f>
        <v>Modell</v>
      </c>
      <c r="Q647" s="85" t="str" cm="1">
        <f t="array" ref="Q647">IF(E647="",IF(K647="","",IF(INDEX(DMAV_Dienste!$H$6:$H$2006,K647)="","",INDEX(DMAV_Dienste!$H$6:$H$2006,K647))),IF(INDEX(DMAV_Modell!$J$6:$J$2006,E647)="","",INDEX(DMAV_Modell!$J$6:$J$2006,E647)))</f>
        <v>CLASS</v>
      </c>
      <c r="R647" s="86" t="str" cm="1">
        <f t="array" ref="R647">IF(E647="",IF(K647="","",IF(INDEX(DMAV_Dienste!$G$6:$G$2006,K647)="","",INDEX(DMAV_Dienste!$G$6:$G$2006,K647))),IF(INDEX(DMAV_Modell!$I$6:$I$2006,E647)="","",INDEX(DMAV_Modell!$I$6:$I$2006,E647)))</f>
        <v>Nomenklatur</v>
      </c>
      <c r="S647" s="86" t="str" cm="1">
        <f t="array" ref="S647">IF(E647="",IF(K647="","",IF(INDEX(DMAV_Dienste!$I$6:$I$2006,K647)="","",INDEX(DMAV_Dienste!$I$6:$I$2006,K647))),IF(INDEX(DMAV_Modell!$K$6:$K$2006,E647)="","",INDEX(DMAV_Modell!$K$6:$K$2006,E647)))</f>
        <v>NKNachfuehrung</v>
      </c>
      <c r="T647" s="86" t="str" cm="1">
        <f t="array" ref="T647">IF(E647="",IF(K647="","",IF(INDEX(DMAV_Dienste!$L$6:$L$2006,K647)="","",INDEX(DMAV_Dienste!$L$6:$L$2006,K647))),IF(INDEX(DMAV_Modell!$N$6:$N$2006,E647)="","",INDEX(DMAV_Modell!$N$6:$N$2006,E647)))</f>
        <v>Identifikator</v>
      </c>
      <c r="U647" s="87" t="str" cm="1">
        <f t="array" aca="1" ref="U647" ca="1">IF(AND(F647="",L647=""),"",HYPERLINK("#"&amp;RIGHT(CELL("dateiname"),LEN(CELL("dateiname"))-FIND("]",CELL("dateiname")))&amp;"!"&amp;CELL("adresse",OFFSET($F$6,MATCH(IF(F647="",L647,F647),$E$6:$E$2000,0)-1,4)),"STRUCT"))</f>
        <v/>
      </c>
      <c r="V647" s="88" t="str" cm="1">
        <f t="array" aca="1" ref="V647" ca="1">IF(AND(G647="",M647=""),"",HYPERLINK("#"&amp;RIGHT(CELL("dateiname"),LEN(CELL("dateiname"))-FIND("]",CELL("dateiname")))&amp;"!"&amp;CELL("adresse",OFFSET($G$6,MATCH(IF(G647="",M647,G647),$E$6:$E$2000,0)-1,3)),"SUBSTRUCT"))</f>
        <v/>
      </c>
      <c r="X647" s="104"/>
      <c r="Z647" s="117"/>
      <c r="AA647" s="118"/>
      <c r="AB647" s="119"/>
      <c r="AC647" s="120"/>
      <c r="AE647" s="109"/>
      <c r="AF647" s="110"/>
      <c r="AG647" s="111"/>
      <c r="AH647" s="112"/>
      <c r="AJ647" s="101"/>
      <c r="AL647" s="68" t="str" cm="1">
        <f t="array" aca="1" ref="AL647" ca="1">IF(N647="-","",HYPERLINK("#'DM01-AV-CH'!"&amp;RIGHT(CELL("adresse",OFFSET('DM01-AV-CH'!$G$6,N647-1,0)),LEN(CELL("adresse",OFFSET('DM01-AV-CH'!$G$6,N647-1,0)))-FIND("!",CELL("adresse",OFFSET('DM01-AV-CH'!$G$6,N647-1,0)))),"Modell"))</f>
        <v>Modell</v>
      </c>
      <c r="AM647" s="96" t="str" cm="1">
        <f t="array" ref="AM647">IF($N647="-","",IF(INDEX('DM01-AV-CH'!$G$6:$G$2006,$N647)="","",INDEX('DM01-AV-CH'!$G$6:$G$2006,$N647)))</f>
        <v>Nomenklatur</v>
      </c>
      <c r="AN647" s="97" t="str" cm="1">
        <f t="array" ref="AN647">IF($N647="-","",IF(INDEX('DM01-AV-CH'!$H$6:$H$2006,$N647)="","",INDEX('DM01-AV-CH'!$H$6:$H$2006,$N647)))</f>
        <v>NKNachfuehrung</v>
      </c>
      <c r="AO647" s="98" t="str" cm="1">
        <f t="array" ref="AO647">IF($N647="-","",IF(INDEX('DM01-AV-CH'!$I$6:$I$2006,$N647)="","",INDEX('DM01-AV-CH'!$I$6:$I$2006,$N647)))</f>
        <v>Identifikator</v>
      </c>
    </row>
    <row r="648" spans="1:41" x14ac:dyDescent="0.25">
      <c r="A648" s="201">
        <v>643</v>
      </c>
      <c r="B648" s="148" t="str" cm="1">
        <f t="array" ref="B648">IF(A648="","",INDEX(Korrelation!$E$4:$E$2004,A648))</f>
        <v>390</v>
      </c>
      <c r="C648" s="148">
        <f t="shared" si="100"/>
        <v>0</v>
      </c>
      <c r="D648" s="148">
        <f t="shared" si="101"/>
        <v>0</v>
      </c>
      <c r="E648" s="148">
        <f t="shared" si="102"/>
        <v>390</v>
      </c>
      <c r="F648" s="148" t="str">
        <f t="shared" si="103"/>
        <v/>
      </c>
      <c r="G648" s="148" t="str">
        <f t="shared" si="104"/>
        <v/>
      </c>
      <c r="H648" s="148" t="str" cm="1">
        <f t="array" ref="H648">IF(A648="","",INDEX(Korrelation!$F$4:$F$2004,A648))</f>
        <v>-</v>
      </c>
      <c r="I648" s="148">
        <f t="shared" si="105"/>
        <v>0</v>
      </c>
      <c r="J648" s="148">
        <f t="shared" si="106"/>
        <v>0</v>
      </c>
      <c r="K648" s="148" t="str">
        <f t="shared" si="107"/>
        <v/>
      </c>
      <c r="L648" s="148" t="str">
        <f t="shared" si="108"/>
        <v/>
      </c>
      <c r="M648" s="148" t="str">
        <f t="shared" si="109"/>
        <v/>
      </c>
      <c r="N648" s="148" cm="1">
        <f t="array" ref="N648">IF(A648="","",INDEX(Korrelation!$G$4:$G$2004,A648))</f>
        <v>379</v>
      </c>
      <c r="O648" s="148"/>
      <c r="P648" s="68" t="str" cm="1">
        <f t="array" aca="1" ref="P648" ca="1">IF(E648="",IF(K648="","",HYPERLINK("#DMAV_Dienste!"&amp;RIGHT(CELL("adresse",OFFSET(DMAV_Dienste!$E$6,K648-1,0)),LEN(CELL("adresse",OFFSET(DMAV_Dienste!$E$6,K648-1,0)))-FIND("!",CELL("adresse",OFFSET(DMAV_Dienste!$E$6,K648-1,0)))),"Dienst")),HYPERLINK("#DMAV_Modell!"&amp;RIGHT(CELL("adresse",OFFSET(DMAV_Modell!$G$6,E648-1,0)),LEN(CELL("adresse",OFFSET(DMAV_Modell!$G$6,E648-1,0)))-FIND("!",CELL("adresse",OFFSET(DMAV_Modell!$G$6,E648-1,0)))),"Modell"))</f>
        <v>Modell</v>
      </c>
      <c r="Q648" s="85" t="str" cm="1">
        <f t="array" ref="Q648">IF(E648="",IF(K648="","",IF(INDEX(DMAV_Dienste!$H$6:$H$2006,K648)="","",INDEX(DMAV_Dienste!$H$6:$H$2006,K648))),IF(INDEX(DMAV_Modell!$J$6:$J$2006,E648)="","",INDEX(DMAV_Modell!$J$6:$J$2006,E648)))</f>
        <v>CLASS</v>
      </c>
      <c r="R648" s="86" t="str" cm="1">
        <f t="array" ref="R648">IF(E648="",IF(K648="","",IF(INDEX(DMAV_Dienste!$G$6:$G$2006,K648)="","",INDEX(DMAV_Dienste!$G$6:$G$2006,K648))),IF(INDEX(DMAV_Modell!$I$6:$I$2006,E648)="","",INDEX(DMAV_Modell!$I$6:$I$2006,E648)))</f>
        <v>Nomenklatur</v>
      </c>
      <c r="S648" s="86" t="str" cm="1">
        <f t="array" ref="S648">IF(E648="",IF(K648="","",IF(INDEX(DMAV_Dienste!$I$6:$I$2006,K648)="","",INDEX(DMAV_Dienste!$I$6:$I$2006,K648))),IF(INDEX(DMAV_Modell!$K$6:$K$2006,E648)="","",INDEX(DMAV_Modell!$K$6:$K$2006,E648)))</f>
        <v>NKNachfuehrung</v>
      </c>
      <c r="T648" s="86" t="str" cm="1">
        <f t="array" ref="T648">IF(E648="",IF(K648="","",IF(INDEX(DMAV_Dienste!$L$6:$L$2006,K648)="","",INDEX(DMAV_Dienste!$L$6:$L$2006,K648))),IF(INDEX(DMAV_Modell!$N$6:$N$2006,E648)="","",INDEX(DMAV_Modell!$N$6:$N$2006,E648)))</f>
        <v>Beschreibung</v>
      </c>
      <c r="U648" s="87" t="str" cm="1">
        <f t="array" aca="1" ref="U648" ca="1">IF(AND(F648="",L648=""),"",HYPERLINK("#"&amp;RIGHT(CELL("dateiname"),LEN(CELL("dateiname"))-FIND("]",CELL("dateiname")))&amp;"!"&amp;CELL("adresse",OFFSET($F$6,MATCH(IF(F648="",L648,F648),$E$6:$E$2000,0)-1,4)),"STRUCT"))</f>
        <v/>
      </c>
      <c r="V648" s="88" t="str" cm="1">
        <f t="array" aca="1" ref="V648" ca="1">IF(AND(G648="",M648=""),"",HYPERLINK("#"&amp;RIGHT(CELL("dateiname"),LEN(CELL("dateiname"))-FIND("]",CELL("dateiname")))&amp;"!"&amp;CELL("adresse",OFFSET($G$6,MATCH(IF(G648="",M648,G648),$E$6:$E$2000,0)-1,3)),"SUBSTRUCT"))</f>
        <v/>
      </c>
      <c r="X648" s="104"/>
      <c r="Z648" s="117"/>
      <c r="AA648" s="118"/>
      <c r="AB648" s="119"/>
      <c r="AC648" s="120"/>
      <c r="AE648" s="109"/>
      <c r="AF648" s="110"/>
      <c r="AG648" s="111"/>
      <c r="AH648" s="112"/>
      <c r="AJ648" s="101"/>
      <c r="AL648" s="68" t="str" cm="1">
        <f t="array" aca="1" ref="AL648" ca="1">IF(N648="-","",HYPERLINK("#'DM01-AV-CH'!"&amp;RIGHT(CELL("adresse",OFFSET('DM01-AV-CH'!$G$6,N648-1,0)),LEN(CELL("adresse",OFFSET('DM01-AV-CH'!$G$6,N648-1,0)))-FIND("!",CELL("adresse",OFFSET('DM01-AV-CH'!$G$6,N648-1,0)))),"Modell"))</f>
        <v>Modell</v>
      </c>
      <c r="AM648" s="96" t="str" cm="1">
        <f t="array" ref="AM648">IF($N648="-","",IF(INDEX('DM01-AV-CH'!$G$6:$G$2006,$N648)="","",INDEX('DM01-AV-CH'!$G$6:$G$2006,$N648)))</f>
        <v>Nomenklatur</v>
      </c>
      <c r="AN648" s="97" t="str" cm="1">
        <f t="array" ref="AN648">IF($N648="-","",IF(INDEX('DM01-AV-CH'!$H$6:$H$2006,$N648)="","",INDEX('DM01-AV-CH'!$H$6:$H$2006,$N648)))</f>
        <v>NKNachfuehrung</v>
      </c>
      <c r="AO648" s="98" t="str" cm="1">
        <f t="array" ref="AO648">IF($N648="-","",IF(INDEX('DM01-AV-CH'!$I$6:$I$2006,$N648)="","",INDEX('DM01-AV-CH'!$I$6:$I$2006,$N648)))</f>
        <v>Beschreibung</v>
      </c>
    </row>
    <row r="649" spans="1:41" x14ac:dyDescent="0.25">
      <c r="A649" s="201">
        <v>644</v>
      </c>
      <c r="B649" s="148" t="str" cm="1">
        <f t="array" ref="B649">IF(A649="","",INDEX(Korrelation!$E$4:$E$2004,A649))</f>
        <v>391</v>
      </c>
      <c r="C649" s="148">
        <f t="shared" si="100"/>
        <v>0</v>
      </c>
      <c r="D649" s="148">
        <f t="shared" si="101"/>
        <v>0</v>
      </c>
      <c r="E649" s="148">
        <f t="shared" si="102"/>
        <v>391</v>
      </c>
      <c r="F649" s="148" t="str">
        <f t="shared" si="103"/>
        <v/>
      </c>
      <c r="G649" s="148" t="str">
        <f t="shared" si="104"/>
        <v/>
      </c>
      <c r="H649" s="148" t="str" cm="1">
        <f t="array" ref="H649">IF(A649="","",INDEX(Korrelation!$F$4:$F$2004,A649))</f>
        <v>-</v>
      </c>
      <c r="I649" s="148">
        <f t="shared" si="105"/>
        <v>0</v>
      </c>
      <c r="J649" s="148">
        <f t="shared" si="106"/>
        <v>0</v>
      </c>
      <c r="K649" s="148" t="str">
        <f t="shared" si="107"/>
        <v/>
      </c>
      <c r="L649" s="148" t="str">
        <f t="shared" si="108"/>
        <v/>
      </c>
      <c r="M649" s="148" t="str">
        <f t="shared" si="109"/>
        <v/>
      </c>
      <c r="N649" s="148" cm="1">
        <f t="array" ref="N649">IF(A649="","",INDEX(Korrelation!$G$4:$G$2004,A649))</f>
        <v>380</v>
      </c>
      <c r="O649" s="148"/>
      <c r="P649" s="68" t="str" cm="1">
        <f t="array" aca="1" ref="P649" ca="1">IF(E649="",IF(K649="","",HYPERLINK("#DMAV_Dienste!"&amp;RIGHT(CELL("adresse",OFFSET(DMAV_Dienste!$E$6,K649-1,0)),LEN(CELL("adresse",OFFSET(DMAV_Dienste!$E$6,K649-1,0)))-FIND("!",CELL("adresse",OFFSET(DMAV_Dienste!$E$6,K649-1,0)))),"Dienst")),HYPERLINK("#DMAV_Modell!"&amp;RIGHT(CELL("adresse",OFFSET(DMAV_Modell!$G$6,E649-1,0)),LEN(CELL("adresse",OFFSET(DMAV_Modell!$G$6,E649-1,0)))-FIND("!",CELL("adresse",OFFSET(DMAV_Modell!$G$6,E649-1,0)))),"Modell"))</f>
        <v>Modell</v>
      </c>
      <c r="Q649" s="85" t="str" cm="1">
        <f t="array" ref="Q649">IF(E649="",IF(K649="","",IF(INDEX(DMAV_Dienste!$H$6:$H$2006,K649)="","",INDEX(DMAV_Dienste!$H$6:$H$2006,K649))),IF(INDEX(DMAV_Modell!$J$6:$J$2006,E649)="","",INDEX(DMAV_Modell!$J$6:$J$2006,E649)))</f>
        <v>CLASS</v>
      </c>
      <c r="R649" s="86" t="str" cm="1">
        <f t="array" ref="R649">IF(E649="",IF(K649="","",IF(INDEX(DMAV_Dienste!$G$6:$G$2006,K649)="","",INDEX(DMAV_Dienste!$G$6:$G$2006,K649))),IF(INDEX(DMAV_Modell!$I$6:$I$2006,E649)="","",INDEX(DMAV_Modell!$I$6:$I$2006,E649)))</f>
        <v>Nomenklatur</v>
      </c>
      <c r="S649" s="86" t="str" cm="1">
        <f t="array" ref="S649">IF(E649="",IF(K649="","",IF(INDEX(DMAV_Dienste!$I$6:$I$2006,K649)="","",INDEX(DMAV_Dienste!$I$6:$I$2006,K649))),IF(INDEX(DMAV_Modell!$K$6:$K$2006,E649)="","",INDEX(DMAV_Modell!$K$6:$K$2006,E649)))</f>
        <v>NKNachfuehrung</v>
      </c>
      <c r="T649" s="86" t="str" cm="1">
        <f t="array" ref="T649">IF(E649="",IF(K649="","",IF(INDEX(DMAV_Dienste!$L$6:$L$2006,K649)="","",INDEX(DMAV_Dienste!$L$6:$L$2006,K649))),IF(INDEX(DMAV_Modell!$N$6:$N$2006,E649)="","",INDEX(DMAV_Modell!$N$6:$N$2006,E649)))</f>
        <v>Perimeter</v>
      </c>
      <c r="U649" s="87" t="str" cm="1">
        <f t="array" aca="1" ref="U649" ca="1">IF(AND(F649="",L649=""),"",HYPERLINK("#"&amp;RIGHT(CELL("dateiname"),LEN(CELL("dateiname"))-FIND("]",CELL("dateiname")))&amp;"!"&amp;CELL("adresse",OFFSET($F$6,MATCH(IF(F649="",L649,F649),$E$6:$E$2000,0)-1,4)),"STRUCT"))</f>
        <v/>
      </c>
      <c r="V649" s="88" t="str" cm="1">
        <f t="array" aca="1" ref="V649" ca="1">IF(AND(G649="",M649=""),"",HYPERLINK("#"&amp;RIGHT(CELL("dateiname"),LEN(CELL("dateiname"))-FIND("]",CELL("dateiname")))&amp;"!"&amp;CELL("adresse",OFFSET($G$6,MATCH(IF(G649="",M649,G649),$E$6:$E$2000,0)-1,3)),"SUBSTRUCT"))</f>
        <v/>
      </c>
      <c r="X649" s="104"/>
      <c r="Z649" s="117"/>
      <c r="AA649" s="118"/>
      <c r="AB649" s="119"/>
      <c r="AC649" s="120"/>
      <c r="AE649" s="109"/>
      <c r="AF649" s="110"/>
      <c r="AG649" s="111"/>
      <c r="AH649" s="112"/>
      <c r="AJ649" s="101"/>
      <c r="AL649" s="68" t="str" cm="1">
        <f t="array" aca="1" ref="AL649" ca="1">IF(N649="-","",HYPERLINK("#'DM01-AV-CH'!"&amp;RIGHT(CELL("adresse",OFFSET('DM01-AV-CH'!$G$6,N649-1,0)),LEN(CELL("adresse",OFFSET('DM01-AV-CH'!$G$6,N649-1,0)))-FIND("!",CELL("adresse",OFFSET('DM01-AV-CH'!$G$6,N649-1,0)))),"Modell"))</f>
        <v>Modell</v>
      </c>
      <c r="AM649" s="96" t="str" cm="1">
        <f t="array" ref="AM649">IF($N649="-","",IF(INDEX('DM01-AV-CH'!$G$6:$G$2006,$N649)="","",INDEX('DM01-AV-CH'!$G$6:$G$2006,$N649)))</f>
        <v>Nomenklatur</v>
      </c>
      <c r="AN649" s="97" t="str" cm="1">
        <f t="array" ref="AN649">IF($N649="-","",IF(INDEX('DM01-AV-CH'!$H$6:$H$2006,$N649)="","",INDEX('DM01-AV-CH'!$H$6:$H$2006,$N649)))</f>
        <v>NKNachfuehrung</v>
      </c>
      <c r="AO649" s="98" t="str" cm="1">
        <f t="array" ref="AO649">IF($N649="-","",IF(INDEX('DM01-AV-CH'!$I$6:$I$2006,$N649)="","",INDEX('DM01-AV-CH'!$I$6:$I$2006,$N649)))</f>
        <v>Perimeter</v>
      </c>
    </row>
    <row r="650" spans="1:41" x14ac:dyDescent="0.25">
      <c r="A650" s="201">
        <v>645</v>
      </c>
      <c r="B650" s="148" t="str" cm="1">
        <f t="array" ref="B650">IF(A650="","",INDEX(Korrelation!$E$4:$E$2004,A650))</f>
        <v>392</v>
      </c>
      <c r="C650" s="148">
        <f t="shared" si="100"/>
        <v>0</v>
      </c>
      <c r="D650" s="148">
        <f t="shared" si="101"/>
        <v>0</v>
      </c>
      <c r="E650" s="148">
        <f t="shared" si="102"/>
        <v>392</v>
      </c>
      <c r="F650" s="148" t="str">
        <f t="shared" si="103"/>
        <v/>
      </c>
      <c r="G650" s="148" t="str">
        <f t="shared" si="104"/>
        <v/>
      </c>
      <c r="H650" s="148" t="str" cm="1">
        <f t="array" ref="H650">IF(A650="","",INDEX(Korrelation!$F$4:$F$2004,A650))</f>
        <v>-</v>
      </c>
      <c r="I650" s="148">
        <f t="shared" si="105"/>
        <v>0</v>
      </c>
      <c r="J650" s="148">
        <f t="shared" si="106"/>
        <v>0</v>
      </c>
      <c r="K650" s="148" t="str">
        <f t="shared" si="107"/>
        <v/>
      </c>
      <c r="L650" s="148" t="str">
        <f t="shared" si="108"/>
        <v/>
      </c>
      <c r="M650" s="148" t="str">
        <f t="shared" si="109"/>
        <v/>
      </c>
      <c r="N650" s="148" cm="1">
        <f t="array" ref="N650">IF(A650="","",INDEX(Korrelation!$G$4:$G$2004,A650))</f>
        <v>381</v>
      </c>
      <c r="O650" s="148"/>
      <c r="P650" s="68" t="str" cm="1">
        <f t="array" aca="1" ref="P650" ca="1">IF(E650="",IF(K650="","",HYPERLINK("#DMAV_Dienste!"&amp;RIGHT(CELL("adresse",OFFSET(DMAV_Dienste!$E$6,K650-1,0)),LEN(CELL("adresse",OFFSET(DMAV_Dienste!$E$6,K650-1,0)))-FIND("!",CELL("adresse",OFFSET(DMAV_Dienste!$E$6,K650-1,0)))),"Dienst")),HYPERLINK("#DMAV_Modell!"&amp;RIGHT(CELL("adresse",OFFSET(DMAV_Modell!$G$6,E650-1,0)),LEN(CELL("adresse",OFFSET(DMAV_Modell!$G$6,E650-1,0)))-FIND("!",CELL("adresse",OFFSET(DMAV_Modell!$G$6,E650-1,0)))),"Modell"))</f>
        <v>Modell</v>
      </c>
      <c r="Q650" s="85" t="str" cm="1">
        <f t="array" ref="Q650">IF(E650="",IF(K650="","",IF(INDEX(DMAV_Dienste!$H$6:$H$2006,K650)="","",INDEX(DMAV_Dienste!$H$6:$H$2006,K650))),IF(INDEX(DMAV_Modell!$J$6:$J$2006,E650)="","",INDEX(DMAV_Modell!$J$6:$J$2006,E650)))</f>
        <v>CLASS</v>
      </c>
      <c r="R650" s="86" t="str" cm="1">
        <f t="array" ref="R650">IF(E650="",IF(K650="","",IF(INDEX(DMAV_Dienste!$G$6:$G$2006,K650)="","",INDEX(DMAV_Dienste!$G$6:$G$2006,K650))),IF(INDEX(DMAV_Modell!$I$6:$I$2006,E650)="","",INDEX(DMAV_Modell!$I$6:$I$2006,E650)))</f>
        <v>Nomenklatur</v>
      </c>
      <c r="S650" s="86" t="str" cm="1">
        <f t="array" ref="S650">IF(E650="",IF(K650="","",IF(INDEX(DMAV_Dienste!$I$6:$I$2006,K650)="","",INDEX(DMAV_Dienste!$I$6:$I$2006,K650))),IF(INDEX(DMAV_Modell!$K$6:$K$2006,E650)="","",INDEX(DMAV_Modell!$K$6:$K$2006,E650)))</f>
        <v>NKNachfuehrung</v>
      </c>
      <c r="T650" s="86" t="str" cm="1">
        <f t="array" ref="T650">IF(E650="",IF(K650="","",IF(INDEX(DMAV_Dienste!$L$6:$L$2006,K650)="","",INDEX(DMAV_Dienste!$L$6:$L$2006,K650))),IF(INDEX(DMAV_Modell!$N$6:$N$2006,E650)="","",INDEX(DMAV_Modell!$N$6:$N$2006,E650)))</f>
        <v>GueltigerEintrag</v>
      </c>
      <c r="U650" s="87" t="str" cm="1">
        <f t="array" aca="1" ref="U650" ca="1">IF(AND(F650="",L650=""),"",HYPERLINK("#"&amp;RIGHT(CELL("dateiname"),LEN(CELL("dateiname"))-FIND("]",CELL("dateiname")))&amp;"!"&amp;CELL("adresse",OFFSET($F$6,MATCH(IF(F650="",L650,F650),$E$6:$E$2000,0)-1,4)),"STRUCT"))</f>
        <v/>
      </c>
      <c r="V650" s="88" t="str" cm="1">
        <f t="array" aca="1" ref="V650" ca="1">IF(AND(G650="",M650=""),"",HYPERLINK("#"&amp;RIGHT(CELL("dateiname"),LEN(CELL("dateiname"))-FIND("]",CELL("dateiname")))&amp;"!"&amp;CELL("adresse",OFFSET($G$6,MATCH(IF(G650="",M650,G650),$E$6:$E$2000,0)-1,3)),"SUBSTRUCT"))</f>
        <v/>
      </c>
      <c r="X650" s="104"/>
      <c r="Z650" s="117"/>
      <c r="AA650" s="118"/>
      <c r="AB650" s="119"/>
      <c r="AC650" s="120"/>
      <c r="AE650" s="109"/>
      <c r="AF650" s="110"/>
      <c r="AG650" s="111"/>
      <c r="AH650" s="112"/>
      <c r="AJ650" s="101"/>
      <c r="AL650" s="68" t="str" cm="1">
        <f t="array" aca="1" ref="AL650" ca="1">IF(N650="-","",HYPERLINK("#'DM01-AV-CH'!"&amp;RIGHT(CELL("adresse",OFFSET('DM01-AV-CH'!$G$6,N650-1,0)),LEN(CELL("adresse",OFFSET('DM01-AV-CH'!$G$6,N650-1,0)))-FIND("!",CELL("adresse",OFFSET('DM01-AV-CH'!$G$6,N650-1,0)))),"Modell"))</f>
        <v>Modell</v>
      </c>
      <c r="AM650" s="96" t="str" cm="1">
        <f t="array" ref="AM650">IF($N650="-","",IF(INDEX('DM01-AV-CH'!$G$6:$G$2006,$N650)="","",INDEX('DM01-AV-CH'!$G$6:$G$2006,$N650)))</f>
        <v>Nomenklatur</v>
      </c>
      <c r="AN650" s="97" t="str" cm="1">
        <f t="array" ref="AN650">IF($N650="-","",IF(INDEX('DM01-AV-CH'!$H$6:$H$2006,$N650)="","",INDEX('DM01-AV-CH'!$H$6:$H$2006,$N650)))</f>
        <v>NKNachfuehrung</v>
      </c>
      <c r="AO650" s="98" t="str" cm="1">
        <f t="array" ref="AO650">IF($N650="-","",IF(INDEX('DM01-AV-CH'!$I$6:$I$2006,$N650)="","",INDEX('DM01-AV-CH'!$I$6:$I$2006,$N650)))</f>
        <v>GueltigerEintrag</v>
      </c>
    </row>
    <row r="651" spans="1:41" ht="28.5" x14ac:dyDescent="0.25">
      <c r="A651" s="201">
        <v>646</v>
      </c>
      <c r="B651" s="148" t="str" cm="1">
        <f t="array" ref="B651">IF(A651="","",INDEX(Korrelation!$E$4:$E$2004,A651))</f>
        <v>392</v>
      </c>
      <c r="C651" s="148">
        <f t="shared" si="100"/>
        <v>0</v>
      </c>
      <c r="D651" s="148">
        <f t="shared" si="101"/>
        <v>0</v>
      </c>
      <c r="E651" s="148">
        <f t="shared" si="102"/>
        <v>392</v>
      </c>
      <c r="F651" s="148" t="str">
        <f t="shared" si="103"/>
        <v/>
      </c>
      <c r="G651" s="148" t="str">
        <f t="shared" si="104"/>
        <v/>
      </c>
      <c r="H651" s="148" t="str" cm="1">
        <f t="array" ref="H651">IF(A651="","",INDEX(Korrelation!$F$4:$F$2004,A651))</f>
        <v>-</v>
      </c>
      <c r="I651" s="148">
        <f t="shared" si="105"/>
        <v>0</v>
      </c>
      <c r="J651" s="148">
        <f t="shared" si="106"/>
        <v>0</v>
      </c>
      <c r="K651" s="148" t="str">
        <f t="shared" si="107"/>
        <v/>
      </c>
      <c r="L651" s="148" t="str">
        <f t="shared" si="108"/>
        <v/>
      </c>
      <c r="M651" s="148" t="str">
        <f t="shared" si="109"/>
        <v/>
      </c>
      <c r="N651" s="148" cm="1">
        <f t="array" ref="N651">IF(A651="","",INDEX(Korrelation!$G$4:$G$2004,A651))</f>
        <v>382</v>
      </c>
      <c r="O651" s="148"/>
      <c r="P651" s="68" t="str" cm="1">
        <f t="array" aca="1" ref="P651" ca="1">IF(E651="",IF(K651="","",HYPERLINK("#DMAV_Dienste!"&amp;RIGHT(CELL("adresse",OFFSET(DMAV_Dienste!$E$6,K651-1,0)),LEN(CELL("adresse",OFFSET(DMAV_Dienste!$E$6,K651-1,0)))-FIND("!",CELL("adresse",OFFSET(DMAV_Dienste!$E$6,K651-1,0)))),"Dienst")),HYPERLINK("#DMAV_Modell!"&amp;RIGHT(CELL("adresse",OFFSET(DMAV_Modell!$G$6,E651-1,0)),LEN(CELL("adresse",OFFSET(DMAV_Modell!$G$6,E651-1,0)))-FIND("!",CELL("adresse",OFFSET(DMAV_Modell!$G$6,E651-1,0)))),"Modell"))</f>
        <v>Modell</v>
      </c>
      <c r="Q651" s="85" t="str" cm="1">
        <f t="array" ref="Q651">IF(E651="",IF(K651="","",IF(INDEX(DMAV_Dienste!$H$6:$H$2006,K651)="","",INDEX(DMAV_Dienste!$H$6:$H$2006,K651))),IF(INDEX(DMAV_Modell!$J$6:$J$2006,E651)="","",INDEX(DMAV_Modell!$J$6:$J$2006,E651)))</f>
        <v>CLASS</v>
      </c>
      <c r="R651" s="86" t="str" cm="1">
        <f t="array" ref="R651">IF(E651="",IF(K651="","",IF(INDEX(DMAV_Dienste!$G$6:$G$2006,K651)="","",INDEX(DMAV_Dienste!$G$6:$G$2006,K651))),IF(INDEX(DMAV_Modell!$I$6:$I$2006,E651)="","",INDEX(DMAV_Modell!$I$6:$I$2006,E651)))</f>
        <v>Nomenklatur</v>
      </c>
      <c r="S651" s="86" t="str" cm="1">
        <f t="array" ref="S651">IF(E651="",IF(K651="","",IF(INDEX(DMAV_Dienste!$I$6:$I$2006,K651)="","",INDEX(DMAV_Dienste!$I$6:$I$2006,K651))),IF(INDEX(DMAV_Modell!$K$6:$K$2006,E651)="","",INDEX(DMAV_Modell!$K$6:$K$2006,E651)))</f>
        <v>NKNachfuehrung</v>
      </c>
      <c r="T651" s="86" t="str" cm="1">
        <f t="array" ref="T651">IF(E651="",IF(K651="","",IF(INDEX(DMAV_Dienste!$L$6:$L$2006,K651)="","",INDEX(DMAV_Dienste!$L$6:$L$2006,K651))),IF(INDEX(DMAV_Modell!$N$6:$N$2006,E651)="","",INDEX(DMAV_Modell!$N$6:$N$2006,E651)))</f>
        <v>GueltigerEintrag</v>
      </c>
      <c r="U651" s="87" t="str" cm="1">
        <f t="array" aca="1" ref="U651" ca="1">IF(AND(F651="",L651=""),"",HYPERLINK("#"&amp;RIGHT(CELL("dateiname"),LEN(CELL("dateiname"))-FIND("]",CELL("dateiname")))&amp;"!"&amp;CELL("adresse",OFFSET($F$6,MATCH(IF(F651="",L651,F651),$E$6:$E$2000,0)-1,4)),"STRUCT"))</f>
        <v/>
      </c>
      <c r="V651" s="88" t="str" cm="1">
        <f t="array" aca="1" ref="V651" ca="1">IF(AND(G651="",M651=""),"",HYPERLINK("#"&amp;RIGHT(CELL("dateiname"),LEN(CELL("dateiname"))-FIND("]",CELL("dateiname")))&amp;"!"&amp;CELL("adresse",OFFSET($G$6,MATCH(IF(G651="",M651,G651),$E$6:$E$2000,0)-1,3)),"SUBSTRUCT"))</f>
        <v/>
      </c>
      <c r="X651" s="104"/>
      <c r="Z651" s="117" t="s">
        <v>3747</v>
      </c>
      <c r="AA651" s="118"/>
      <c r="AB651" s="119"/>
      <c r="AC651" s="120"/>
      <c r="AE651" s="109"/>
      <c r="AF651" s="110"/>
      <c r="AG651" s="111"/>
      <c r="AH651" s="112"/>
      <c r="AJ651" s="101" t="s">
        <v>3657</v>
      </c>
      <c r="AL651" s="68" t="str" cm="1">
        <f t="array" aca="1" ref="AL651" ca="1">IF(N651="-","",HYPERLINK("#'DM01-AV-CH'!"&amp;RIGHT(CELL("adresse",OFFSET('DM01-AV-CH'!$G$6,N651-1,0)),LEN(CELL("adresse",OFFSET('DM01-AV-CH'!$G$6,N651-1,0)))-FIND("!",CELL("adresse",OFFSET('DM01-AV-CH'!$G$6,N651-1,0)))),"Modell"))</f>
        <v>Modell</v>
      </c>
      <c r="AM651" s="96" t="str" cm="1">
        <f t="array" ref="AM651">IF($N651="-","",IF(INDEX('DM01-AV-CH'!$G$6:$G$2006,$N651)="","",INDEX('DM01-AV-CH'!$G$6:$G$2006,$N651)))</f>
        <v>Nomenklatur</v>
      </c>
      <c r="AN651" s="97" t="str" cm="1">
        <f t="array" ref="AN651">IF($N651="-","",IF(INDEX('DM01-AV-CH'!$H$6:$H$2006,$N651)="","",INDEX('DM01-AV-CH'!$H$6:$H$2006,$N651)))</f>
        <v>NKNachfuehrung</v>
      </c>
      <c r="AO651" s="98" t="str" cm="1">
        <f t="array" ref="AO651">IF($N651="-","",IF(INDEX('DM01-AV-CH'!$I$6:$I$2006,$N651)="","",INDEX('DM01-AV-CH'!$I$6:$I$2006,$N651)))</f>
        <v>Datum1</v>
      </c>
    </row>
    <row r="652" spans="1:41" x14ac:dyDescent="0.25">
      <c r="A652" s="201">
        <v>647</v>
      </c>
      <c r="B652" s="148" t="str" cm="1">
        <f t="array" ref="B652">IF(A652="","",INDEX(Korrelation!$E$4:$E$2004,A652))</f>
        <v>-</v>
      </c>
      <c r="C652" s="148">
        <f t="shared" si="100"/>
        <v>0</v>
      </c>
      <c r="D652" s="148">
        <f t="shared" si="101"/>
        <v>0</v>
      </c>
      <c r="E652" s="148" t="str">
        <f t="shared" si="102"/>
        <v/>
      </c>
      <c r="F652" s="148" t="str">
        <f t="shared" si="103"/>
        <v/>
      </c>
      <c r="G652" s="148" t="str">
        <f t="shared" si="104"/>
        <v/>
      </c>
      <c r="H652" s="148" t="str" cm="1">
        <f t="array" ref="H652">IF(A652="","",INDEX(Korrelation!$F$4:$F$2004,A652))</f>
        <v>-</v>
      </c>
      <c r="I652" s="148">
        <f t="shared" si="105"/>
        <v>0</v>
      </c>
      <c r="J652" s="148">
        <f t="shared" si="106"/>
        <v>0</v>
      </c>
      <c r="K652" s="148" t="str">
        <f t="shared" si="107"/>
        <v/>
      </c>
      <c r="L652" s="148" t="str">
        <f t="shared" si="108"/>
        <v/>
      </c>
      <c r="M652" s="148" t="str">
        <f t="shared" si="109"/>
        <v/>
      </c>
      <c r="N652" s="148" cm="1">
        <f t="array" ref="N652">IF(A652="","",INDEX(Korrelation!$G$4:$G$2004,A652))</f>
        <v>383</v>
      </c>
      <c r="O652" s="148"/>
      <c r="P652" s="68" t="str" cm="1">
        <f t="array" aca="1" ref="P652" ca="1">IF(E652="",IF(K652="","",HYPERLINK("#DMAV_Dienste!"&amp;RIGHT(CELL("adresse",OFFSET(DMAV_Dienste!$E$6,K652-1,0)),LEN(CELL("adresse",OFFSET(DMAV_Dienste!$E$6,K652-1,0)))-FIND("!",CELL("adresse",OFFSET(DMAV_Dienste!$E$6,K652-1,0)))),"Dienst")),HYPERLINK("#DMAV_Modell!"&amp;RIGHT(CELL("adresse",OFFSET(DMAV_Modell!$G$6,E652-1,0)),LEN(CELL("adresse",OFFSET(DMAV_Modell!$G$6,E652-1,0)))-FIND("!",CELL("adresse",OFFSET(DMAV_Modell!$G$6,E652-1,0)))),"Modell"))</f>
        <v/>
      </c>
      <c r="Q652" s="85" t="str" cm="1">
        <f t="array" ref="Q652">IF(E652="",IF(K652="","",IF(INDEX(DMAV_Dienste!$H$6:$H$2006,K652)="","",INDEX(DMAV_Dienste!$H$6:$H$2006,K652))),IF(INDEX(DMAV_Modell!$J$6:$J$2006,E652)="","",INDEX(DMAV_Modell!$J$6:$J$2006,E652)))</f>
        <v/>
      </c>
      <c r="R652" s="86" t="str" cm="1">
        <f t="array" ref="R652">IF(E652="",IF(K652="","",IF(INDEX(DMAV_Dienste!$G$6:$G$2006,K652)="","",INDEX(DMAV_Dienste!$G$6:$G$2006,K652))),IF(INDEX(DMAV_Modell!$I$6:$I$2006,E652)="","",INDEX(DMAV_Modell!$I$6:$I$2006,E652)))</f>
        <v/>
      </c>
      <c r="S652" s="86" t="str" cm="1">
        <f t="array" ref="S652">IF(E652="",IF(K652="","",IF(INDEX(DMAV_Dienste!$I$6:$I$2006,K652)="","",INDEX(DMAV_Dienste!$I$6:$I$2006,K652))),IF(INDEX(DMAV_Modell!$K$6:$K$2006,E652)="","",INDEX(DMAV_Modell!$K$6:$K$2006,E652)))</f>
        <v/>
      </c>
      <c r="T652" s="86" t="str" cm="1">
        <f t="array" ref="T652">IF(E652="",IF(K652="","",IF(INDEX(DMAV_Dienste!$L$6:$L$2006,K652)="","",INDEX(DMAV_Dienste!$L$6:$L$2006,K652))),IF(INDEX(DMAV_Modell!$N$6:$N$2006,E652)="","",INDEX(DMAV_Modell!$N$6:$N$2006,E652)))</f>
        <v/>
      </c>
      <c r="U652" s="87" t="str" cm="1">
        <f t="array" aca="1" ref="U652" ca="1">IF(AND(F652="",L652=""),"",HYPERLINK("#"&amp;RIGHT(CELL("dateiname"),LEN(CELL("dateiname"))-FIND("]",CELL("dateiname")))&amp;"!"&amp;CELL("adresse",OFFSET($F$6,MATCH(IF(F652="",L652,F652),$E$6:$E$2000,0)-1,4)),"STRUCT"))</f>
        <v/>
      </c>
      <c r="V652" s="88" t="str" cm="1">
        <f t="array" aca="1" ref="V652" ca="1">IF(AND(G652="",M652=""),"",HYPERLINK("#"&amp;RIGHT(CELL("dateiname"),LEN(CELL("dateiname"))-FIND("]",CELL("dateiname")))&amp;"!"&amp;CELL("adresse",OFFSET($G$6,MATCH(IF(G652="",M652,G652),$E$6:$E$2000,0)-1,3)),"SUBSTRUCT"))</f>
        <v/>
      </c>
      <c r="X652" s="104"/>
      <c r="Z652" s="117"/>
      <c r="AA652" s="118"/>
      <c r="AB652" s="119"/>
      <c r="AC652" s="120"/>
      <c r="AE652" s="109"/>
      <c r="AF652" s="110"/>
      <c r="AG652" s="111"/>
      <c r="AH652" s="112"/>
      <c r="AJ652" s="101"/>
      <c r="AL652" s="68" t="str" cm="1">
        <f t="array" aca="1" ref="AL652" ca="1">IF(N652="-","",HYPERLINK("#'DM01-AV-CH'!"&amp;RIGHT(CELL("adresse",OFFSET('DM01-AV-CH'!$G$6,N652-1,0)),LEN(CELL("adresse",OFFSET('DM01-AV-CH'!$G$6,N652-1,0)))-FIND("!",CELL("adresse",OFFSET('DM01-AV-CH'!$G$6,N652-1,0)))),"Modell"))</f>
        <v>Modell</v>
      </c>
      <c r="AM652" s="96" t="str" cm="1">
        <f t="array" ref="AM652">IF($N652="-","",IF(INDEX('DM01-AV-CH'!$G$6:$G$2006,$N652)="","",INDEX('DM01-AV-CH'!$G$6:$G$2006,$N652)))</f>
        <v>Nomenklatur</v>
      </c>
      <c r="AN652" s="97" t="str" cm="1">
        <f t="array" ref="AN652">IF($N652="-","",IF(INDEX('DM01-AV-CH'!$H$6:$H$2006,$N652)="","",INDEX('DM01-AV-CH'!$H$6:$H$2006,$N652)))</f>
        <v>Flurname</v>
      </c>
      <c r="AO652" s="98" t="str" cm="1">
        <f t="array" ref="AO652">IF($N652="-","",IF(INDEX('DM01-AV-CH'!$I$6:$I$2006,$N652)="","",INDEX('DM01-AV-CH'!$I$6:$I$2006,$N652)))</f>
        <v>Entstehung</v>
      </c>
    </row>
    <row r="653" spans="1:41" x14ac:dyDescent="0.25">
      <c r="A653" s="201">
        <v>648</v>
      </c>
      <c r="B653" s="148" t="str" cm="1">
        <f t="array" ref="B653">IF(A653="","",INDEX(Korrelation!$E$4:$E$2004,A653))</f>
        <v>393</v>
      </c>
      <c r="C653" s="148">
        <f t="shared" si="100"/>
        <v>0</v>
      </c>
      <c r="D653" s="148">
        <f t="shared" si="101"/>
        <v>0</v>
      </c>
      <c r="E653" s="148">
        <f t="shared" si="102"/>
        <v>393</v>
      </c>
      <c r="F653" s="148" t="str">
        <f t="shared" si="103"/>
        <v/>
      </c>
      <c r="G653" s="148" t="str">
        <f t="shared" si="104"/>
        <v/>
      </c>
      <c r="H653" s="148" t="str" cm="1">
        <f t="array" ref="H653">IF(A653="","",INDEX(Korrelation!$F$4:$F$2004,A653))</f>
        <v>-</v>
      </c>
      <c r="I653" s="148">
        <f t="shared" si="105"/>
        <v>0</v>
      </c>
      <c r="J653" s="148">
        <f t="shared" si="106"/>
        <v>0</v>
      </c>
      <c r="K653" s="148" t="str">
        <f t="shared" si="107"/>
        <v/>
      </c>
      <c r="L653" s="148" t="str">
        <f t="shared" si="108"/>
        <v/>
      </c>
      <c r="M653" s="148" t="str">
        <f t="shared" si="109"/>
        <v/>
      </c>
      <c r="N653" s="148" cm="1">
        <f t="array" ref="N653">IF(A653="","",INDEX(Korrelation!$G$4:$G$2004,A653))</f>
        <v>384</v>
      </c>
      <c r="O653" s="148"/>
      <c r="P653" s="68" t="str" cm="1">
        <f t="array" aca="1" ref="P653" ca="1">IF(E653="",IF(K653="","",HYPERLINK("#DMAV_Dienste!"&amp;RIGHT(CELL("adresse",OFFSET(DMAV_Dienste!$E$6,K653-1,0)),LEN(CELL("adresse",OFFSET(DMAV_Dienste!$E$6,K653-1,0)))-FIND("!",CELL("adresse",OFFSET(DMAV_Dienste!$E$6,K653-1,0)))),"Dienst")),HYPERLINK("#DMAV_Modell!"&amp;RIGHT(CELL("adresse",OFFSET(DMAV_Modell!$G$6,E653-1,0)),LEN(CELL("adresse",OFFSET(DMAV_Modell!$G$6,E653-1,0)))-FIND("!",CELL("adresse",OFFSET(DMAV_Modell!$G$6,E653-1,0)))),"Modell"))</f>
        <v>Modell</v>
      </c>
      <c r="Q653" s="85" t="str" cm="1">
        <f t="array" ref="Q653">IF(E653="",IF(K653="","",IF(INDEX(DMAV_Dienste!$H$6:$H$2006,K653)="","",INDEX(DMAV_Dienste!$H$6:$H$2006,K653))),IF(INDEX(DMAV_Modell!$J$6:$J$2006,E653)="","",INDEX(DMAV_Modell!$J$6:$J$2006,E653)))</f>
        <v>CLASS</v>
      </c>
      <c r="R653" s="86" t="str" cm="1">
        <f t="array" ref="R653">IF(E653="",IF(K653="","",IF(INDEX(DMAV_Dienste!$G$6:$G$2006,K653)="","",INDEX(DMAV_Dienste!$G$6:$G$2006,K653))),IF(INDEX(DMAV_Modell!$I$6:$I$2006,E653)="","",INDEX(DMAV_Modell!$I$6:$I$2006,E653)))</f>
        <v>Nomenklatur</v>
      </c>
      <c r="S653" s="86" t="str" cm="1">
        <f t="array" ref="S653">IF(E653="",IF(K653="","",IF(INDEX(DMAV_Dienste!$I$6:$I$2006,K653)="","",INDEX(DMAV_Dienste!$I$6:$I$2006,K653))),IF(INDEX(DMAV_Modell!$K$6:$K$2006,E653)="","",INDEX(DMAV_Modell!$K$6:$K$2006,E653)))</f>
        <v>Flurname</v>
      </c>
      <c r="T653" s="86" t="str" cm="1">
        <f t="array" ref="T653">IF(E653="",IF(K653="","",IF(INDEX(DMAV_Dienste!$L$6:$L$2006,K653)="","",INDEX(DMAV_Dienste!$L$6:$L$2006,K653))),IF(INDEX(DMAV_Modell!$N$6:$N$2006,E653)="","",INDEX(DMAV_Modell!$N$6:$N$2006,E653)))</f>
        <v>Name</v>
      </c>
      <c r="U653" s="87" t="str" cm="1">
        <f t="array" aca="1" ref="U653" ca="1">IF(AND(F653="",L653=""),"",HYPERLINK("#"&amp;RIGHT(CELL("dateiname"),LEN(CELL("dateiname"))-FIND("]",CELL("dateiname")))&amp;"!"&amp;CELL("adresse",OFFSET($F$6,MATCH(IF(F653="",L653,F653),$E$6:$E$2000,0)-1,4)),"STRUCT"))</f>
        <v/>
      </c>
      <c r="V653" s="88" t="str" cm="1">
        <f t="array" aca="1" ref="V653" ca="1">IF(AND(G653="",M653=""),"",HYPERLINK("#"&amp;RIGHT(CELL("dateiname"),LEN(CELL("dateiname"))-FIND("]",CELL("dateiname")))&amp;"!"&amp;CELL("adresse",OFFSET($G$6,MATCH(IF(G653="",M653,G653),$E$6:$E$2000,0)-1,3)),"SUBSTRUCT"))</f>
        <v/>
      </c>
      <c r="X653" s="104"/>
      <c r="Z653" s="117"/>
      <c r="AA653" s="118"/>
      <c r="AB653" s="119"/>
      <c r="AC653" s="120"/>
      <c r="AE653" s="109" t="s">
        <v>3854</v>
      </c>
      <c r="AF653" s="110"/>
      <c r="AG653" s="111"/>
      <c r="AH653" s="112"/>
      <c r="AJ653" s="101"/>
      <c r="AL653" s="68" t="str" cm="1">
        <f t="array" aca="1" ref="AL653" ca="1">IF(N653="-","",HYPERLINK("#'DM01-AV-CH'!"&amp;RIGHT(CELL("adresse",OFFSET('DM01-AV-CH'!$G$6,N653-1,0)),LEN(CELL("adresse",OFFSET('DM01-AV-CH'!$G$6,N653-1,0)))-FIND("!",CELL("adresse",OFFSET('DM01-AV-CH'!$G$6,N653-1,0)))),"Modell"))</f>
        <v>Modell</v>
      </c>
      <c r="AM653" s="96" t="str" cm="1">
        <f t="array" ref="AM653">IF($N653="-","",IF(INDEX('DM01-AV-CH'!$G$6:$G$2006,$N653)="","",INDEX('DM01-AV-CH'!$G$6:$G$2006,$N653)))</f>
        <v>Nomenklatur</v>
      </c>
      <c r="AN653" s="97" t="str" cm="1">
        <f t="array" ref="AN653">IF($N653="-","",IF(INDEX('DM01-AV-CH'!$H$6:$H$2006,$N653)="","",INDEX('DM01-AV-CH'!$H$6:$H$2006,$N653)))</f>
        <v>Flurname</v>
      </c>
      <c r="AO653" s="98" t="str" cm="1">
        <f t="array" ref="AO653">IF($N653="-","",IF(INDEX('DM01-AV-CH'!$I$6:$I$2006,$N653)="","",INDEX('DM01-AV-CH'!$I$6:$I$2006,$N653)))</f>
        <v>Name</v>
      </c>
    </row>
    <row r="654" spans="1:41" x14ac:dyDescent="0.25">
      <c r="A654" s="201">
        <v>649</v>
      </c>
      <c r="B654" s="148" t="str" cm="1">
        <f t="array" ref="B654">IF(A654="","",INDEX(Korrelation!$E$4:$E$2004,A654))</f>
        <v>394</v>
      </c>
      <c r="C654" s="148">
        <f t="shared" si="100"/>
        <v>0</v>
      </c>
      <c r="D654" s="148">
        <f t="shared" si="101"/>
        <v>0</v>
      </c>
      <c r="E654" s="148">
        <f t="shared" si="102"/>
        <v>394</v>
      </c>
      <c r="F654" s="148" t="str">
        <f t="shared" si="103"/>
        <v/>
      </c>
      <c r="G654" s="148" t="str">
        <f t="shared" si="104"/>
        <v/>
      </c>
      <c r="H654" s="148" t="str" cm="1">
        <f t="array" ref="H654">IF(A654="","",INDEX(Korrelation!$F$4:$F$2004,A654))</f>
        <v>-</v>
      </c>
      <c r="I654" s="148">
        <f t="shared" si="105"/>
        <v>0</v>
      </c>
      <c r="J654" s="148">
        <f t="shared" si="106"/>
        <v>0</v>
      </c>
      <c r="K654" s="148" t="str">
        <f t="shared" si="107"/>
        <v/>
      </c>
      <c r="L654" s="148" t="str">
        <f t="shared" si="108"/>
        <v/>
      </c>
      <c r="M654" s="148" t="str">
        <f t="shared" si="109"/>
        <v/>
      </c>
      <c r="N654" s="148" cm="1">
        <f t="array" ref="N654">IF(A654="","",INDEX(Korrelation!$G$4:$G$2004,A654))</f>
        <v>385</v>
      </c>
      <c r="O654" s="148"/>
      <c r="P654" s="68" t="str" cm="1">
        <f t="array" aca="1" ref="P654" ca="1">IF(E654="",IF(K654="","",HYPERLINK("#DMAV_Dienste!"&amp;RIGHT(CELL("adresse",OFFSET(DMAV_Dienste!$E$6,K654-1,0)),LEN(CELL("adresse",OFFSET(DMAV_Dienste!$E$6,K654-1,0)))-FIND("!",CELL("adresse",OFFSET(DMAV_Dienste!$E$6,K654-1,0)))),"Dienst")),HYPERLINK("#DMAV_Modell!"&amp;RIGHT(CELL("adresse",OFFSET(DMAV_Modell!$G$6,E654-1,0)),LEN(CELL("adresse",OFFSET(DMAV_Modell!$G$6,E654-1,0)))-FIND("!",CELL("adresse",OFFSET(DMAV_Modell!$G$6,E654-1,0)))),"Modell"))</f>
        <v>Modell</v>
      </c>
      <c r="Q654" s="85" t="str" cm="1">
        <f t="array" ref="Q654">IF(E654="",IF(K654="","",IF(INDEX(DMAV_Dienste!$H$6:$H$2006,K654)="","",INDEX(DMAV_Dienste!$H$6:$H$2006,K654))),IF(INDEX(DMAV_Modell!$J$6:$J$2006,E654)="","",INDEX(DMAV_Modell!$J$6:$J$2006,E654)))</f>
        <v>CLASS</v>
      </c>
      <c r="R654" s="86" t="str" cm="1">
        <f t="array" ref="R654">IF(E654="",IF(K654="","",IF(INDEX(DMAV_Dienste!$G$6:$G$2006,K654)="","",INDEX(DMAV_Dienste!$G$6:$G$2006,K654))),IF(INDEX(DMAV_Modell!$I$6:$I$2006,E654)="","",INDEX(DMAV_Modell!$I$6:$I$2006,E654)))</f>
        <v>Nomenklatur</v>
      </c>
      <c r="S654" s="86" t="str" cm="1">
        <f t="array" ref="S654">IF(E654="",IF(K654="","",IF(INDEX(DMAV_Dienste!$I$6:$I$2006,K654)="","",INDEX(DMAV_Dienste!$I$6:$I$2006,K654))),IF(INDEX(DMAV_Modell!$K$6:$K$2006,E654)="","",INDEX(DMAV_Modell!$K$6:$K$2006,E654)))</f>
        <v>Flurname</v>
      </c>
      <c r="T654" s="86" t="str" cm="1">
        <f t="array" ref="T654">IF(E654="",IF(K654="","",IF(INDEX(DMAV_Dienste!$L$6:$L$2006,K654)="","",INDEX(DMAV_Dienste!$L$6:$L$2006,K654))),IF(INDEX(DMAV_Modell!$N$6:$N$2006,E654)="","",INDEX(DMAV_Modell!$N$6:$N$2006,E654)))</f>
        <v>Geometrie</v>
      </c>
      <c r="U654" s="87" t="str" cm="1">
        <f t="array" aca="1" ref="U654" ca="1">IF(AND(F654="",L654=""),"",HYPERLINK("#"&amp;RIGHT(CELL("dateiname"),LEN(CELL("dateiname"))-FIND("]",CELL("dateiname")))&amp;"!"&amp;CELL("adresse",OFFSET($F$6,MATCH(IF(F654="",L654,F654),$E$6:$E$2000,0)-1,4)),"STRUCT"))</f>
        <v/>
      </c>
      <c r="V654" s="88" t="str" cm="1">
        <f t="array" aca="1" ref="V654" ca="1">IF(AND(G654="",M654=""),"",HYPERLINK("#"&amp;RIGHT(CELL("dateiname"),LEN(CELL("dateiname"))-FIND("]",CELL("dateiname")))&amp;"!"&amp;CELL("adresse",OFFSET($G$6,MATCH(IF(G654="",M654,G654),$E$6:$E$2000,0)-1,3)),"SUBSTRUCT"))</f>
        <v/>
      </c>
      <c r="X654" s="104"/>
      <c r="Z654" s="117"/>
      <c r="AA654" s="118"/>
      <c r="AB654" s="119"/>
      <c r="AC654" s="120"/>
      <c r="AE654" s="109" t="s">
        <v>3854</v>
      </c>
      <c r="AF654" s="110"/>
      <c r="AG654" s="111"/>
      <c r="AH654" s="112"/>
      <c r="AJ654" s="101"/>
      <c r="AL654" s="68" t="str" cm="1">
        <f t="array" aca="1" ref="AL654" ca="1">IF(N654="-","",HYPERLINK("#'DM01-AV-CH'!"&amp;RIGHT(CELL("adresse",OFFSET('DM01-AV-CH'!$G$6,N654-1,0)),LEN(CELL("adresse",OFFSET('DM01-AV-CH'!$G$6,N654-1,0)))-FIND("!",CELL("adresse",OFFSET('DM01-AV-CH'!$G$6,N654-1,0)))),"Modell"))</f>
        <v>Modell</v>
      </c>
      <c r="AM654" s="96" t="str" cm="1">
        <f t="array" ref="AM654">IF($N654="-","",IF(INDEX('DM01-AV-CH'!$G$6:$G$2006,$N654)="","",INDEX('DM01-AV-CH'!$G$6:$G$2006,$N654)))</f>
        <v>Nomenklatur</v>
      </c>
      <c r="AN654" s="97" t="str" cm="1">
        <f t="array" ref="AN654">IF($N654="-","",IF(INDEX('DM01-AV-CH'!$H$6:$H$2006,$N654)="","",INDEX('DM01-AV-CH'!$H$6:$H$2006,$N654)))</f>
        <v>Flurname</v>
      </c>
      <c r="AO654" s="98" t="str" cm="1">
        <f t="array" ref="AO654">IF($N654="-","",IF(INDEX('DM01-AV-CH'!$I$6:$I$2006,$N654)="","",INDEX('DM01-AV-CH'!$I$6:$I$2006,$N654)))</f>
        <v>Geometrie</v>
      </c>
    </row>
    <row r="655" spans="1:41" x14ac:dyDescent="0.25">
      <c r="A655" s="201">
        <v>650</v>
      </c>
      <c r="B655" s="148" t="str" cm="1">
        <f t="array" ref="B655">IF(A655="","",INDEX(Korrelation!$E$4:$E$2004,A655))</f>
        <v>395</v>
      </c>
      <c r="C655" s="148">
        <f t="shared" si="100"/>
        <v>0</v>
      </c>
      <c r="D655" s="148">
        <f t="shared" si="101"/>
        <v>0</v>
      </c>
      <c r="E655" s="148">
        <f t="shared" si="102"/>
        <v>395</v>
      </c>
      <c r="F655" s="148" t="str">
        <f t="shared" si="103"/>
        <v/>
      </c>
      <c r="G655" s="148" t="str">
        <f t="shared" si="104"/>
        <v/>
      </c>
      <c r="H655" s="148" t="str" cm="1">
        <f t="array" ref="H655">IF(A655="","",INDEX(Korrelation!$F$4:$F$2004,A655))</f>
        <v>-</v>
      </c>
      <c r="I655" s="148">
        <f t="shared" si="105"/>
        <v>0</v>
      </c>
      <c r="J655" s="148">
        <f t="shared" si="106"/>
        <v>0</v>
      </c>
      <c r="K655" s="148" t="str">
        <f t="shared" si="107"/>
        <v/>
      </c>
      <c r="L655" s="148" t="str">
        <f t="shared" si="108"/>
        <v/>
      </c>
      <c r="M655" s="148" t="str">
        <f t="shared" si="109"/>
        <v/>
      </c>
      <c r="N655" s="148" t="str" cm="1">
        <f t="array" ref="N655">IF(A655="","",INDEX(Korrelation!$G$4:$G$2004,A655))</f>
        <v>-</v>
      </c>
      <c r="O655" s="148"/>
      <c r="P655" s="68" t="str" cm="1">
        <f t="array" aca="1" ref="P655" ca="1">IF(E655="",IF(K655="","",HYPERLINK("#DMAV_Dienste!"&amp;RIGHT(CELL("adresse",OFFSET(DMAV_Dienste!$E$6,K655-1,0)),LEN(CELL("adresse",OFFSET(DMAV_Dienste!$E$6,K655-1,0)))-FIND("!",CELL("adresse",OFFSET(DMAV_Dienste!$E$6,K655-1,0)))),"Dienst")),HYPERLINK("#DMAV_Modell!"&amp;RIGHT(CELL("adresse",OFFSET(DMAV_Modell!$G$6,E655-1,0)),LEN(CELL("adresse",OFFSET(DMAV_Modell!$G$6,E655-1,0)))-FIND("!",CELL("adresse",OFFSET(DMAV_Modell!$G$6,E655-1,0)))),"Modell"))</f>
        <v>Modell</v>
      </c>
      <c r="Q655" s="85" t="str" cm="1">
        <f t="array" ref="Q655">IF(E655="",IF(K655="","",IF(INDEX(DMAV_Dienste!$H$6:$H$2006,K655)="","",INDEX(DMAV_Dienste!$H$6:$H$2006,K655))),IF(INDEX(DMAV_Modell!$J$6:$J$2006,E655)="","",INDEX(DMAV_Modell!$J$6:$J$2006,E655)))</f>
        <v>CLASS</v>
      </c>
      <c r="R655" s="86" t="str" cm="1">
        <f t="array" ref="R655">IF(E655="",IF(K655="","",IF(INDEX(DMAV_Dienste!$G$6:$G$2006,K655)="","",INDEX(DMAV_Dienste!$G$6:$G$2006,K655))),IF(INDEX(DMAV_Modell!$I$6:$I$2006,E655)="","",INDEX(DMAV_Modell!$I$6:$I$2006,E655)))</f>
        <v>Nomenklatur</v>
      </c>
      <c r="S655" s="86" t="str" cm="1">
        <f t="array" ref="S655">IF(E655="",IF(K655="","",IF(INDEX(DMAV_Dienste!$I$6:$I$2006,K655)="","",INDEX(DMAV_Dienste!$I$6:$I$2006,K655))),IF(INDEX(DMAV_Modell!$K$6:$K$2006,E655)="","",INDEX(DMAV_Modell!$K$6:$K$2006,E655)))</f>
        <v>Flurname</v>
      </c>
      <c r="T655" s="86" t="str" cm="1">
        <f t="array" ref="T655">IF(E655="",IF(K655="","",IF(INDEX(DMAV_Dienste!$L$6:$L$2006,K655)="","",INDEX(DMAV_Dienste!$L$6:$L$2006,K655))),IF(INDEX(DMAV_Modell!$N$6:$N$2006,E655)="","",INDEX(DMAV_Modell!$N$6:$N$2006,E655)))</f>
        <v>Fiktiv</v>
      </c>
      <c r="U655" s="87" t="str" cm="1">
        <f t="array" aca="1" ref="U655" ca="1">IF(AND(F655="",L655=""),"",HYPERLINK("#"&amp;RIGHT(CELL("dateiname"),LEN(CELL("dateiname"))-FIND("]",CELL("dateiname")))&amp;"!"&amp;CELL("adresse",OFFSET($F$6,MATCH(IF(F655="",L655,F655),$E$6:$E$2000,0)-1,4)),"STRUCT"))</f>
        <v/>
      </c>
      <c r="V655" s="88" t="str" cm="1">
        <f t="array" aca="1" ref="V655" ca="1">IF(AND(G655="",M655=""),"",HYPERLINK("#"&amp;RIGHT(CELL("dateiname"),LEN(CELL("dateiname"))-FIND("]",CELL("dateiname")))&amp;"!"&amp;CELL("adresse",OFFSET($G$6,MATCH(IF(G655="",M655,G655),$E$6:$E$2000,0)-1,3)),"SUBSTRUCT"))</f>
        <v/>
      </c>
      <c r="X655" s="104" t="s">
        <v>3726</v>
      </c>
      <c r="Z655" s="117"/>
      <c r="AA655" s="118"/>
      <c r="AB655" s="119"/>
      <c r="AC655" s="120"/>
      <c r="AE655" s="109"/>
      <c r="AF655" s="110"/>
      <c r="AG655" s="111"/>
      <c r="AH655" s="112"/>
      <c r="AJ655" s="101"/>
      <c r="AL655" s="68" t="str" cm="1">
        <f t="array" aca="1" ref="AL655" ca="1">IF(N655="-","",HYPERLINK("#'DM01-AV-CH'!"&amp;RIGHT(CELL("adresse",OFFSET('DM01-AV-CH'!$G$6,N655-1,0)),LEN(CELL("adresse",OFFSET('DM01-AV-CH'!$G$6,N655-1,0)))-FIND("!",CELL("adresse",OFFSET('DM01-AV-CH'!$G$6,N655-1,0)))),"Modell"))</f>
        <v/>
      </c>
      <c r="AM655" s="96" t="str" cm="1">
        <f t="array" ref="AM655">IF($N655="-","",IF(INDEX('DM01-AV-CH'!$G$6:$G$2006,$N655)="","",INDEX('DM01-AV-CH'!$G$6:$G$2006,$N655)))</f>
        <v/>
      </c>
      <c r="AN655" s="97" t="str" cm="1">
        <f t="array" ref="AN655">IF($N655="-","",IF(INDEX('DM01-AV-CH'!$H$6:$H$2006,$N655)="","",INDEX('DM01-AV-CH'!$H$6:$H$2006,$N655)))</f>
        <v/>
      </c>
      <c r="AO655" s="98" t="str" cm="1">
        <f t="array" ref="AO655">IF($N655="-","",IF(INDEX('DM01-AV-CH'!$I$6:$I$2006,$N655)="","",INDEX('DM01-AV-CH'!$I$6:$I$2006,$N655)))</f>
        <v/>
      </c>
    </row>
    <row r="656" spans="1:41" x14ac:dyDescent="0.25">
      <c r="A656" s="201">
        <v>651</v>
      </c>
      <c r="B656" s="148" t="str" cm="1">
        <f t="array" ref="B656">IF(A656="","",INDEX(Korrelation!$E$4:$E$2004,A656))</f>
        <v>396.26</v>
      </c>
      <c r="C656" s="148">
        <f t="shared" si="100"/>
        <v>4</v>
      </c>
      <c r="D656" s="148">
        <f t="shared" si="101"/>
        <v>0</v>
      </c>
      <c r="E656" s="148">
        <f t="shared" si="102"/>
        <v>396</v>
      </c>
      <c r="F656" s="148">
        <f t="shared" si="103"/>
        <v>26</v>
      </c>
      <c r="G656" s="148" t="str">
        <f t="shared" si="104"/>
        <v/>
      </c>
      <c r="H656" s="148" t="str" cm="1">
        <f t="array" ref="H656">IF(A656="","",INDEX(Korrelation!$F$4:$F$2004,A656))</f>
        <v>-</v>
      </c>
      <c r="I656" s="148">
        <f t="shared" si="105"/>
        <v>0</v>
      </c>
      <c r="J656" s="148">
        <f t="shared" si="106"/>
        <v>0</v>
      </c>
      <c r="K656" s="148" t="str">
        <f t="shared" si="107"/>
        <v/>
      </c>
      <c r="L656" s="148" t="str">
        <f t="shared" si="108"/>
        <v/>
      </c>
      <c r="M656" s="148" t="str">
        <f t="shared" si="109"/>
        <v/>
      </c>
      <c r="N656" s="148" t="str" cm="1">
        <f t="array" ref="N656">IF(A656="","",INDEX(Korrelation!$G$4:$G$2004,A656))</f>
        <v>-</v>
      </c>
      <c r="O656" s="148"/>
      <c r="P656" s="68" t="str" cm="1">
        <f t="array" aca="1" ref="P656" ca="1">IF(E656="",IF(K656="","",HYPERLINK("#DMAV_Dienste!"&amp;RIGHT(CELL("adresse",OFFSET(DMAV_Dienste!$E$6,K656-1,0)),LEN(CELL("adresse",OFFSET(DMAV_Dienste!$E$6,K656-1,0)))-FIND("!",CELL("adresse",OFFSET(DMAV_Dienste!$E$6,K656-1,0)))),"Dienst")),HYPERLINK("#DMAV_Modell!"&amp;RIGHT(CELL("adresse",OFFSET(DMAV_Modell!$G$6,E656-1,0)),LEN(CELL("adresse",OFFSET(DMAV_Modell!$G$6,E656-1,0)))-FIND("!",CELL("adresse",OFFSET(DMAV_Modell!$G$6,E656-1,0)))),"Modell"))</f>
        <v>Modell</v>
      </c>
      <c r="Q656" s="85" t="str" cm="1">
        <f t="array" ref="Q656">IF(E656="",IF(K656="","",IF(INDEX(DMAV_Dienste!$H$6:$H$2006,K656)="","",INDEX(DMAV_Dienste!$H$6:$H$2006,K656))),IF(INDEX(DMAV_Modell!$J$6:$J$2006,E656)="","",INDEX(DMAV_Modell!$J$6:$J$2006,E656)))</f>
        <v>CLASS</v>
      </c>
      <c r="R656" s="86" t="str" cm="1">
        <f t="array" ref="R656">IF(E656="",IF(K656="","",IF(INDEX(DMAV_Dienste!$G$6:$G$2006,K656)="","",INDEX(DMAV_Dienste!$G$6:$G$2006,K656))),IF(INDEX(DMAV_Modell!$I$6:$I$2006,E656)="","",INDEX(DMAV_Modell!$I$6:$I$2006,E656)))</f>
        <v>Nomenklatur</v>
      </c>
      <c r="S656" s="86" t="str" cm="1">
        <f t="array" ref="S656">IF(E656="",IF(K656="","",IF(INDEX(DMAV_Dienste!$I$6:$I$2006,K656)="","",INDEX(DMAV_Dienste!$I$6:$I$2006,K656))),IF(INDEX(DMAV_Modell!$K$6:$K$2006,E656)="","",INDEX(DMAV_Modell!$K$6:$K$2006,E656)))</f>
        <v>Flurname</v>
      </c>
      <c r="T656" s="86" t="str" cm="1">
        <f t="array" ref="T656">IF(E656="",IF(K656="","",IF(INDEX(DMAV_Dienste!$L$6:$L$2006,K656)="","",INDEX(DMAV_Dienste!$L$6:$L$2006,K656))),IF(INDEX(DMAV_Modell!$N$6:$N$2006,E656)="","",INDEX(DMAV_Modell!$N$6:$N$2006,E656)))</f>
        <v>Textposition</v>
      </c>
      <c r="U656" s="87" t="str" cm="1">
        <f t="array" aca="1" ref="U656" ca="1">IF(AND(F656="",L656=""),"",HYPERLINK("#"&amp;RIGHT(CELL("dateiname"),LEN(CELL("dateiname"))-FIND("]",CELL("dateiname")))&amp;"!"&amp;CELL("adresse",OFFSET($F$6,MATCH(IF(F656="",L656,F656),$E$6:$E$2000,0)-1,4)),"STRUCT"))</f>
        <v>STRUCT</v>
      </c>
      <c r="V656" s="88" t="str" cm="1">
        <f t="array" aca="1" ref="V656" ca="1">IF(AND(G656="",M656=""),"",HYPERLINK("#"&amp;RIGHT(CELL("dateiname"),LEN(CELL("dateiname"))-FIND("]",CELL("dateiname")))&amp;"!"&amp;CELL("adresse",OFFSET($G$6,MATCH(IF(G656="",M656,G656),$E$6:$E$2000,0)-1,3)),"SUBSTRUCT"))</f>
        <v/>
      </c>
      <c r="X656" s="104"/>
      <c r="Z656" s="117"/>
      <c r="AA656" s="118"/>
      <c r="AB656" s="119"/>
      <c r="AC656" s="120"/>
      <c r="AE656" s="109"/>
      <c r="AF656" s="110"/>
      <c r="AG656" s="111"/>
      <c r="AH656" s="112"/>
      <c r="AJ656" s="101"/>
      <c r="AL656" s="68" t="str" cm="1">
        <f t="array" aca="1" ref="AL656" ca="1">IF(N656="-","",HYPERLINK("#'DM01-AV-CH'!"&amp;RIGHT(CELL("adresse",OFFSET('DM01-AV-CH'!$G$6,N656-1,0)),LEN(CELL("adresse",OFFSET('DM01-AV-CH'!$G$6,N656-1,0)))-FIND("!",CELL("adresse",OFFSET('DM01-AV-CH'!$G$6,N656-1,0)))),"Modell"))</f>
        <v/>
      </c>
      <c r="AM656" s="96" t="str" cm="1">
        <f t="array" ref="AM656">IF($N656="-","",IF(INDEX('DM01-AV-CH'!$G$6:$G$2006,$N656)="","",INDEX('DM01-AV-CH'!$G$6:$G$2006,$N656)))</f>
        <v/>
      </c>
      <c r="AN656" s="97" t="str" cm="1">
        <f t="array" ref="AN656">IF($N656="-","",IF(INDEX('DM01-AV-CH'!$H$6:$H$2006,$N656)="","",INDEX('DM01-AV-CH'!$H$6:$H$2006,$N656)))</f>
        <v/>
      </c>
      <c r="AO656" s="98" t="str" cm="1">
        <f t="array" ref="AO656">IF($N656="-","",IF(INDEX('DM01-AV-CH'!$I$6:$I$2006,$N656)="","",INDEX('DM01-AV-CH'!$I$6:$I$2006,$N656)))</f>
        <v/>
      </c>
    </row>
    <row r="657" spans="1:41" x14ac:dyDescent="0.25">
      <c r="A657" s="201">
        <v>652</v>
      </c>
      <c r="B657" s="148" t="str" cm="1">
        <f t="array" ref="B657">IF(A657="","",INDEX(Korrelation!$E$4:$E$2004,A657))</f>
        <v>-</v>
      </c>
      <c r="C657" s="148">
        <f t="shared" si="100"/>
        <v>0</v>
      </c>
      <c r="D657" s="148">
        <f t="shared" si="101"/>
        <v>0</v>
      </c>
      <c r="E657" s="148" t="str">
        <f t="shared" si="102"/>
        <v/>
      </c>
      <c r="F657" s="148" t="str">
        <f t="shared" si="103"/>
        <v/>
      </c>
      <c r="G657" s="148" t="str">
        <f t="shared" si="104"/>
        <v/>
      </c>
      <c r="H657" s="148" t="str" cm="1">
        <f t="array" ref="H657">IF(A657="","",INDEX(Korrelation!$F$4:$F$2004,A657))</f>
        <v>-</v>
      </c>
      <c r="I657" s="148">
        <f t="shared" si="105"/>
        <v>0</v>
      </c>
      <c r="J657" s="148">
        <f t="shared" si="106"/>
        <v>0</v>
      </c>
      <c r="K657" s="148" t="str">
        <f t="shared" si="107"/>
        <v/>
      </c>
      <c r="L657" s="148" t="str">
        <f t="shared" si="108"/>
        <v/>
      </c>
      <c r="M657" s="148" t="str">
        <f t="shared" si="109"/>
        <v/>
      </c>
      <c r="N657" s="148" cm="1">
        <f t="array" ref="N657">IF(A657="","",INDEX(Korrelation!$G$4:$G$2004,A657))</f>
        <v>386</v>
      </c>
      <c r="O657" s="148"/>
      <c r="P657" s="68" t="str" cm="1">
        <f t="array" aca="1" ref="P657" ca="1">IF(E657="",IF(K657="","",HYPERLINK("#DMAV_Dienste!"&amp;RIGHT(CELL("adresse",OFFSET(DMAV_Dienste!$E$6,K657-1,0)),LEN(CELL("adresse",OFFSET(DMAV_Dienste!$E$6,K657-1,0)))-FIND("!",CELL("adresse",OFFSET(DMAV_Dienste!$E$6,K657-1,0)))),"Dienst")),HYPERLINK("#DMAV_Modell!"&amp;RIGHT(CELL("adresse",OFFSET(DMAV_Modell!$G$6,E657-1,0)),LEN(CELL("adresse",OFFSET(DMAV_Modell!$G$6,E657-1,0)))-FIND("!",CELL("adresse",OFFSET(DMAV_Modell!$G$6,E657-1,0)))),"Modell"))</f>
        <v/>
      </c>
      <c r="Q657" s="85" t="str" cm="1">
        <f t="array" ref="Q657">IF(E657="",IF(K657="","",IF(INDEX(DMAV_Dienste!$H$6:$H$2006,K657)="","",INDEX(DMAV_Dienste!$H$6:$H$2006,K657))),IF(INDEX(DMAV_Modell!$J$6:$J$2006,E657)="","",INDEX(DMAV_Modell!$J$6:$J$2006,E657)))</f>
        <v/>
      </c>
      <c r="R657" s="86" t="str" cm="1">
        <f t="array" ref="R657">IF(E657="",IF(K657="","",IF(INDEX(DMAV_Dienste!$G$6:$G$2006,K657)="","",INDEX(DMAV_Dienste!$G$6:$G$2006,K657))),IF(INDEX(DMAV_Modell!$I$6:$I$2006,E657)="","",INDEX(DMAV_Modell!$I$6:$I$2006,E657)))</f>
        <v/>
      </c>
      <c r="S657" s="86" t="str" cm="1">
        <f t="array" ref="S657">IF(E657="",IF(K657="","",IF(INDEX(DMAV_Dienste!$I$6:$I$2006,K657)="","",INDEX(DMAV_Dienste!$I$6:$I$2006,K657))),IF(INDEX(DMAV_Modell!$K$6:$K$2006,E657)="","",INDEX(DMAV_Modell!$K$6:$K$2006,E657)))</f>
        <v/>
      </c>
      <c r="T657" s="86" t="str" cm="1">
        <f t="array" ref="T657">IF(E657="",IF(K657="","",IF(INDEX(DMAV_Dienste!$L$6:$L$2006,K657)="","",INDEX(DMAV_Dienste!$L$6:$L$2006,K657))),IF(INDEX(DMAV_Modell!$N$6:$N$2006,E657)="","",INDEX(DMAV_Modell!$N$6:$N$2006,E657)))</f>
        <v/>
      </c>
      <c r="U657" s="87" t="str" cm="1">
        <f t="array" aca="1" ref="U657" ca="1">IF(AND(F657="",L657=""),"",HYPERLINK("#"&amp;RIGHT(CELL("dateiname"),LEN(CELL("dateiname"))-FIND("]",CELL("dateiname")))&amp;"!"&amp;CELL("adresse",OFFSET($F$6,MATCH(IF(F657="",L657,F657),$E$6:$E$2000,0)-1,4)),"STRUCT"))</f>
        <v/>
      </c>
      <c r="V657" s="88" t="str" cm="1">
        <f t="array" aca="1" ref="V657" ca="1">IF(AND(G657="",M657=""),"",HYPERLINK("#"&amp;RIGHT(CELL("dateiname"),LEN(CELL("dateiname"))-FIND("]",CELL("dateiname")))&amp;"!"&amp;CELL("adresse",OFFSET($G$6,MATCH(IF(G657="",M657,G657),$E$6:$E$2000,0)-1,3)),"SUBSTRUCT"))</f>
        <v/>
      </c>
      <c r="X657" s="104"/>
      <c r="Z657" s="117"/>
      <c r="AA657" s="118"/>
      <c r="AB657" s="119"/>
      <c r="AC657" s="120"/>
      <c r="AE657" s="109"/>
      <c r="AF657" s="110"/>
      <c r="AG657" s="111"/>
      <c r="AH657" s="112"/>
      <c r="AJ657" s="101"/>
      <c r="AL657" s="68" t="str" cm="1">
        <f t="array" aca="1" ref="AL657" ca="1">IF(N657="-","",HYPERLINK("#'DM01-AV-CH'!"&amp;RIGHT(CELL("adresse",OFFSET('DM01-AV-CH'!$G$6,N657-1,0)),LEN(CELL("adresse",OFFSET('DM01-AV-CH'!$G$6,N657-1,0)))-FIND("!",CELL("adresse",OFFSET('DM01-AV-CH'!$G$6,N657-1,0)))),"Modell"))</f>
        <v>Modell</v>
      </c>
      <c r="AM657" s="96" t="str" cm="1">
        <f t="array" ref="AM657">IF($N657="-","",IF(INDEX('DM01-AV-CH'!$G$6:$G$2006,$N657)="","",INDEX('DM01-AV-CH'!$G$6:$G$2006,$N657)))</f>
        <v>Nomenklatur</v>
      </c>
      <c r="AN657" s="97" t="str" cm="1">
        <f t="array" ref="AN657">IF($N657="-","",IF(INDEX('DM01-AV-CH'!$H$6:$H$2006,$N657)="","",INDEX('DM01-AV-CH'!$H$6:$H$2006,$N657)))</f>
        <v>FlurnamePos</v>
      </c>
      <c r="AO657" s="98" t="str" cm="1">
        <f t="array" ref="AO657">IF($N657="-","",IF(INDEX('DM01-AV-CH'!$I$6:$I$2006,$N657)="","",INDEX('DM01-AV-CH'!$I$6:$I$2006,$N657)))</f>
        <v>FlurnamePos_von</v>
      </c>
    </row>
    <row r="658" spans="1:41" ht="28.5" x14ac:dyDescent="0.25">
      <c r="A658" s="201">
        <v>653</v>
      </c>
      <c r="B658" s="148" t="str" cm="1">
        <f t="array" ref="B658">IF(A658="","",INDEX(Korrelation!$E$4:$E$2004,A658))</f>
        <v>396.26.26</v>
      </c>
      <c r="C658" s="148">
        <f t="shared" si="100"/>
        <v>4</v>
      </c>
      <c r="D658" s="148">
        <f t="shared" si="101"/>
        <v>7</v>
      </c>
      <c r="E658" s="148">
        <f t="shared" si="102"/>
        <v>396</v>
      </c>
      <c r="F658" s="148">
        <f t="shared" si="103"/>
        <v>26</v>
      </c>
      <c r="G658" s="148">
        <f t="shared" si="104"/>
        <v>26</v>
      </c>
      <c r="H658" s="148" t="str" cm="1">
        <f t="array" ref="H658">IF(A658="","",INDEX(Korrelation!$F$4:$F$2004,A658))</f>
        <v>-</v>
      </c>
      <c r="I658" s="148">
        <f t="shared" si="105"/>
        <v>0</v>
      </c>
      <c r="J658" s="148">
        <f t="shared" si="106"/>
        <v>0</v>
      </c>
      <c r="K658" s="148" t="str">
        <f t="shared" si="107"/>
        <v/>
      </c>
      <c r="L658" s="148" t="str">
        <f t="shared" si="108"/>
        <v/>
      </c>
      <c r="M658" s="148" t="str">
        <f t="shared" si="109"/>
        <v/>
      </c>
      <c r="N658" s="148" cm="1">
        <f t="array" ref="N658">IF(A658="","",INDEX(Korrelation!$G$4:$G$2004,A658))</f>
        <v>387</v>
      </c>
      <c r="O658" s="148"/>
      <c r="P658" s="68" t="str" cm="1">
        <f t="array" aca="1" ref="P658" ca="1">IF(E658="",IF(K658="","",HYPERLINK("#DMAV_Dienste!"&amp;RIGHT(CELL("adresse",OFFSET(DMAV_Dienste!$E$6,K658-1,0)),LEN(CELL("adresse",OFFSET(DMAV_Dienste!$E$6,K658-1,0)))-FIND("!",CELL("adresse",OFFSET(DMAV_Dienste!$E$6,K658-1,0)))),"Dienst")),HYPERLINK("#DMAV_Modell!"&amp;RIGHT(CELL("adresse",OFFSET(DMAV_Modell!$G$6,E658-1,0)),LEN(CELL("adresse",OFFSET(DMAV_Modell!$G$6,E658-1,0)))-FIND("!",CELL("adresse",OFFSET(DMAV_Modell!$G$6,E658-1,0)))),"Modell"))</f>
        <v>Modell</v>
      </c>
      <c r="Q658" s="85" t="str" cm="1">
        <f t="array" ref="Q658">IF(E658="",IF(K658="","",IF(INDEX(DMAV_Dienste!$H$6:$H$2006,K658)="","",INDEX(DMAV_Dienste!$H$6:$H$2006,K658))),IF(INDEX(DMAV_Modell!$J$6:$J$2006,E658)="","",INDEX(DMAV_Modell!$J$6:$J$2006,E658)))</f>
        <v>CLASS</v>
      </c>
      <c r="R658" s="86" t="str" cm="1">
        <f t="array" ref="R658">IF(E658="",IF(K658="","",IF(INDEX(DMAV_Dienste!$G$6:$G$2006,K658)="","",INDEX(DMAV_Dienste!$G$6:$G$2006,K658))),IF(INDEX(DMAV_Modell!$I$6:$I$2006,E658)="","",INDEX(DMAV_Modell!$I$6:$I$2006,E658)))</f>
        <v>Nomenklatur</v>
      </c>
      <c r="S658" s="86" t="str" cm="1">
        <f t="array" ref="S658">IF(E658="",IF(K658="","",IF(INDEX(DMAV_Dienste!$I$6:$I$2006,K658)="","",INDEX(DMAV_Dienste!$I$6:$I$2006,K658))),IF(INDEX(DMAV_Modell!$K$6:$K$2006,E658)="","",INDEX(DMAV_Modell!$K$6:$K$2006,E658)))</f>
        <v>Flurname</v>
      </c>
      <c r="T658" s="86" t="str" cm="1">
        <f t="array" ref="T658">IF(E658="",IF(K658="","",IF(INDEX(DMAV_Dienste!$L$6:$L$2006,K658)="","",INDEX(DMAV_Dienste!$L$6:$L$2006,K658))),IF(INDEX(DMAV_Modell!$N$6:$N$2006,E658)="","",INDEX(DMAV_Modell!$N$6:$N$2006,E658)))</f>
        <v>Textposition</v>
      </c>
      <c r="U658" s="87" t="str" cm="1">
        <f t="array" aca="1" ref="U658" ca="1">IF(AND(F658="",L658=""),"",HYPERLINK("#"&amp;RIGHT(CELL("dateiname"),LEN(CELL("dateiname"))-FIND("]",CELL("dateiname")))&amp;"!"&amp;CELL("adresse",OFFSET($F$6,MATCH(IF(F658="",L658,F658),$E$6:$E$2000,0)-1,4)),"STRUCT"))</f>
        <v>STRUCT</v>
      </c>
      <c r="V658" s="88" t="str" cm="1">
        <f t="array" aca="1" ref="V658" ca="1">IF(AND(G658="",M658=""),"",HYPERLINK("#"&amp;RIGHT(CELL("dateiname"),LEN(CELL("dateiname"))-FIND("]",CELL("dateiname")))&amp;"!"&amp;CELL("adresse",OFFSET($G$6,MATCH(IF(G658="",M658,G658),$E$6:$E$2000,0)-1,3)),"SUBSTRUCT"))</f>
        <v>SUBSTRUCT</v>
      </c>
      <c r="X658" s="104"/>
      <c r="Z658" s="117"/>
      <c r="AA658" s="118" t="s">
        <v>3588</v>
      </c>
      <c r="AB658" s="119" t="s">
        <v>3760</v>
      </c>
      <c r="AC658" s="120"/>
      <c r="AE658" s="109" t="s">
        <v>3854</v>
      </c>
      <c r="AF658" s="110" t="s">
        <v>3588</v>
      </c>
      <c r="AG658" s="111" t="s">
        <v>3643</v>
      </c>
      <c r="AH658" s="112"/>
      <c r="AJ658" s="101"/>
      <c r="AL658" s="68" t="str" cm="1">
        <f t="array" aca="1" ref="AL658" ca="1">IF(N658="-","",HYPERLINK("#'DM01-AV-CH'!"&amp;RIGHT(CELL("adresse",OFFSET('DM01-AV-CH'!$G$6,N658-1,0)),LEN(CELL("adresse",OFFSET('DM01-AV-CH'!$G$6,N658-1,0)))-FIND("!",CELL("adresse",OFFSET('DM01-AV-CH'!$G$6,N658-1,0)))),"Modell"))</f>
        <v>Modell</v>
      </c>
      <c r="AM658" s="96" t="str" cm="1">
        <f t="array" ref="AM658">IF($N658="-","",IF(INDEX('DM01-AV-CH'!$G$6:$G$2006,$N658)="","",INDEX('DM01-AV-CH'!$G$6:$G$2006,$N658)))</f>
        <v>Nomenklatur</v>
      </c>
      <c r="AN658" s="97" t="str" cm="1">
        <f t="array" ref="AN658">IF($N658="-","",IF(INDEX('DM01-AV-CH'!$H$6:$H$2006,$N658)="","",INDEX('DM01-AV-CH'!$H$6:$H$2006,$N658)))</f>
        <v>FlurnamePos</v>
      </c>
      <c r="AO658" s="98" t="str" cm="1">
        <f t="array" ref="AO658">IF($N658="-","",IF(INDEX('DM01-AV-CH'!$I$6:$I$2006,$N658)="","",INDEX('DM01-AV-CH'!$I$6:$I$2006,$N658)))</f>
        <v>Pos</v>
      </c>
    </row>
    <row r="659" spans="1:41" ht="28.5" x14ac:dyDescent="0.25">
      <c r="A659" s="201">
        <v>654</v>
      </c>
      <c r="B659" s="148" t="str" cm="1">
        <f t="array" ref="B659">IF(A659="","",INDEX(Korrelation!$E$4:$E$2004,A659))</f>
        <v>396.26.27</v>
      </c>
      <c r="C659" s="148">
        <f t="shared" si="100"/>
        <v>4</v>
      </c>
      <c r="D659" s="148">
        <f t="shared" si="101"/>
        <v>7</v>
      </c>
      <c r="E659" s="148">
        <f t="shared" si="102"/>
        <v>396</v>
      </c>
      <c r="F659" s="148">
        <f t="shared" si="103"/>
        <v>26</v>
      </c>
      <c r="G659" s="148">
        <f t="shared" si="104"/>
        <v>27</v>
      </c>
      <c r="H659" s="148" t="str" cm="1">
        <f t="array" ref="H659">IF(A659="","",INDEX(Korrelation!$F$4:$F$2004,A659))</f>
        <v>-</v>
      </c>
      <c r="I659" s="148">
        <f t="shared" si="105"/>
        <v>0</v>
      </c>
      <c r="J659" s="148">
        <f t="shared" si="106"/>
        <v>0</v>
      </c>
      <c r="K659" s="148" t="str">
        <f t="shared" si="107"/>
        <v/>
      </c>
      <c r="L659" s="148" t="str">
        <f t="shared" si="108"/>
        <v/>
      </c>
      <c r="M659" s="148" t="str">
        <f t="shared" si="109"/>
        <v/>
      </c>
      <c r="N659" s="148" cm="1">
        <f t="array" ref="N659">IF(A659="","",INDEX(Korrelation!$G$4:$G$2004,A659))</f>
        <v>388</v>
      </c>
      <c r="O659" s="148"/>
      <c r="P659" s="68" t="str" cm="1">
        <f t="array" aca="1" ref="P659" ca="1">IF(E659="",IF(K659="","",HYPERLINK("#DMAV_Dienste!"&amp;RIGHT(CELL("adresse",OFFSET(DMAV_Dienste!$E$6,K659-1,0)),LEN(CELL("adresse",OFFSET(DMAV_Dienste!$E$6,K659-1,0)))-FIND("!",CELL("adresse",OFFSET(DMAV_Dienste!$E$6,K659-1,0)))),"Dienst")),HYPERLINK("#DMAV_Modell!"&amp;RIGHT(CELL("adresse",OFFSET(DMAV_Modell!$G$6,E659-1,0)),LEN(CELL("adresse",OFFSET(DMAV_Modell!$G$6,E659-1,0)))-FIND("!",CELL("adresse",OFFSET(DMAV_Modell!$G$6,E659-1,0)))),"Modell"))</f>
        <v>Modell</v>
      </c>
      <c r="Q659" s="85" t="str" cm="1">
        <f t="array" ref="Q659">IF(E659="",IF(K659="","",IF(INDEX(DMAV_Dienste!$H$6:$H$2006,K659)="","",INDEX(DMAV_Dienste!$H$6:$H$2006,K659))),IF(INDEX(DMAV_Modell!$J$6:$J$2006,E659)="","",INDEX(DMAV_Modell!$J$6:$J$2006,E659)))</f>
        <v>CLASS</v>
      </c>
      <c r="R659" s="86" t="str" cm="1">
        <f t="array" ref="R659">IF(E659="",IF(K659="","",IF(INDEX(DMAV_Dienste!$G$6:$G$2006,K659)="","",INDEX(DMAV_Dienste!$G$6:$G$2006,K659))),IF(INDEX(DMAV_Modell!$I$6:$I$2006,E659)="","",INDEX(DMAV_Modell!$I$6:$I$2006,E659)))</f>
        <v>Nomenklatur</v>
      </c>
      <c r="S659" s="86" t="str" cm="1">
        <f t="array" ref="S659">IF(E659="",IF(K659="","",IF(INDEX(DMAV_Dienste!$I$6:$I$2006,K659)="","",INDEX(DMAV_Dienste!$I$6:$I$2006,K659))),IF(INDEX(DMAV_Modell!$K$6:$K$2006,E659)="","",INDEX(DMAV_Modell!$K$6:$K$2006,E659)))</f>
        <v>Flurname</v>
      </c>
      <c r="T659" s="86" t="str" cm="1">
        <f t="array" ref="T659">IF(E659="",IF(K659="","",IF(INDEX(DMAV_Dienste!$L$6:$L$2006,K659)="","",INDEX(DMAV_Dienste!$L$6:$L$2006,K659))),IF(INDEX(DMAV_Modell!$N$6:$N$2006,E659)="","",INDEX(DMAV_Modell!$N$6:$N$2006,E659)))</f>
        <v>Textposition</v>
      </c>
      <c r="U659" s="87" t="str" cm="1">
        <f t="array" aca="1" ref="U659" ca="1">IF(AND(F659="",L659=""),"",HYPERLINK("#"&amp;RIGHT(CELL("dateiname"),LEN(CELL("dateiname"))-FIND("]",CELL("dateiname")))&amp;"!"&amp;CELL("adresse",OFFSET($F$6,MATCH(IF(F659="",L659,F659),$E$6:$E$2000,0)-1,4)),"STRUCT"))</f>
        <v>STRUCT</v>
      </c>
      <c r="V659" s="88" t="str" cm="1">
        <f t="array" aca="1" ref="V659" ca="1">IF(AND(G659="",M659=""),"",HYPERLINK("#"&amp;RIGHT(CELL("dateiname"),LEN(CELL("dateiname"))-FIND("]",CELL("dateiname")))&amp;"!"&amp;CELL("adresse",OFFSET($G$6,MATCH(IF(G659="",M659,G659),$E$6:$E$2000,0)-1,3)),"SUBSTRUCT"))</f>
        <v>SUBSTRUCT</v>
      </c>
      <c r="X659" s="104"/>
      <c r="Z659" s="117"/>
      <c r="AA659" s="118" t="s">
        <v>3588</v>
      </c>
      <c r="AB659" s="119" t="s">
        <v>3761</v>
      </c>
      <c r="AC659" s="120"/>
      <c r="AE659" s="109" t="s">
        <v>3854</v>
      </c>
      <c r="AF659" s="110" t="s">
        <v>3588</v>
      </c>
      <c r="AG659" s="111" t="s">
        <v>3644</v>
      </c>
      <c r="AH659" s="112"/>
      <c r="AJ659" s="101"/>
      <c r="AL659" s="68" t="str" cm="1">
        <f t="array" aca="1" ref="AL659" ca="1">IF(N659="-","",HYPERLINK("#'DM01-AV-CH'!"&amp;RIGHT(CELL("adresse",OFFSET('DM01-AV-CH'!$G$6,N659-1,0)),LEN(CELL("adresse",OFFSET('DM01-AV-CH'!$G$6,N659-1,0)))-FIND("!",CELL("adresse",OFFSET('DM01-AV-CH'!$G$6,N659-1,0)))),"Modell"))</f>
        <v>Modell</v>
      </c>
      <c r="AM659" s="96" t="str" cm="1">
        <f t="array" ref="AM659">IF($N659="-","",IF(INDEX('DM01-AV-CH'!$G$6:$G$2006,$N659)="","",INDEX('DM01-AV-CH'!$G$6:$G$2006,$N659)))</f>
        <v>Nomenklatur</v>
      </c>
      <c r="AN659" s="97" t="str" cm="1">
        <f t="array" ref="AN659">IF($N659="-","",IF(INDEX('DM01-AV-CH'!$H$6:$H$2006,$N659)="","",INDEX('DM01-AV-CH'!$H$6:$H$2006,$N659)))</f>
        <v>FlurnamePos</v>
      </c>
      <c r="AO659" s="98" t="str" cm="1">
        <f t="array" ref="AO659">IF($N659="-","",IF(INDEX('DM01-AV-CH'!$I$6:$I$2006,$N659)="","",INDEX('DM01-AV-CH'!$I$6:$I$2006,$N659)))</f>
        <v>Ori</v>
      </c>
    </row>
    <row r="660" spans="1:41" ht="28.5" x14ac:dyDescent="0.25">
      <c r="A660" s="201">
        <v>655</v>
      </c>
      <c r="B660" s="148" t="str" cm="1">
        <f t="array" ref="B660">IF(A660="","",INDEX(Korrelation!$E$4:$E$2004,A660))</f>
        <v>396.26.30</v>
      </c>
      <c r="C660" s="148">
        <f t="shared" si="100"/>
        <v>4</v>
      </c>
      <c r="D660" s="148">
        <f t="shared" si="101"/>
        <v>7</v>
      </c>
      <c r="E660" s="148">
        <f t="shared" si="102"/>
        <v>396</v>
      </c>
      <c r="F660" s="148">
        <f t="shared" si="103"/>
        <v>26</v>
      </c>
      <c r="G660" s="148">
        <f t="shared" si="104"/>
        <v>30</v>
      </c>
      <c r="H660" s="148" t="str" cm="1">
        <f t="array" ref="H660">IF(A660="","",INDEX(Korrelation!$F$4:$F$2004,A660))</f>
        <v>-</v>
      </c>
      <c r="I660" s="148">
        <f t="shared" si="105"/>
        <v>0</v>
      </c>
      <c r="J660" s="148">
        <f t="shared" si="106"/>
        <v>0</v>
      </c>
      <c r="K660" s="148" t="str">
        <f t="shared" si="107"/>
        <v/>
      </c>
      <c r="L660" s="148" t="str">
        <f t="shared" si="108"/>
        <v/>
      </c>
      <c r="M660" s="148" t="str">
        <f t="shared" si="109"/>
        <v/>
      </c>
      <c r="N660" s="148" cm="1">
        <f t="array" ref="N660">IF(A660="","",INDEX(Korrelation!$G$4:$G$2004,A660))</f>
        <v>389</v>
      </c>
      <c r="O660" s="148"/>
      <c r="P660" s="68" t="str" cm="1">
        <f t="array" aca="1" ref="P660" ca="1">IF(E660="",IF(K660="","",HYPERLINK("#DMAV_Dienste!"&amp;RIGHT(CELL("adresse",OFFSET(DMAV_Dienste!$E$6,K660-1,0)),LEN(CELL("adresse",OFFSET(DMAV_Dienste!$E$6,K660-1,0)))-FIND("!",CELL("adresse",OFFSET(DMAV_Dienste!$E$6,K660-1,0)))),"Dienst")),HYPERLINK("#DMAV_Modell!"&amp;RIGHT(CELL("adresse",OFFSET(DMAV_Modell!$G$6,E660-1,0)),LEN(CELL("adresse",OFFSET(DMAV_Modell!$G$6,E660-1,0)))-FIND("!",CELL("adresse",OFFSET(DMAV_Modell!$G$6,E660-1,0)))),"Modell"))</f>
        <v>Modell</v>
      </c>
      <c r="Q660" s="85" t="str" cm="1">
        <f t="array" ref="Q660">IF(E660="",IF(K660="","",IF(INDEX(DMAV_Dienste!$H$6:$H$2006,K660)="","",INDEX(DMAV_Dienste!$H$6:$H$2006,K660))),IF(INDEX(DMAV_Modell!$J$6:$J$2006,E660)="","",INDEX(DMAV_Modell!$J$6:$J$2006,E660)))</f>
        <v>CLASS</v>
      </c>
      <c r="R660" s="86" t="str" cm="1">
        <f t="array" ref="R660">IF(E660="",IF(K660="","",IF(INDEX(DMAV_Dienste!$G$6:$G$2006,K660)="","",INDEX(DMAV_Dienste!$G$6:$G$2006,K660))),IF(INDEX(DMAV_Modell!$I$6:$I$2006,E660)="","",INDEX(DMAV_Modell!$I$6:$I$2006,E660)))</f>
        <v>Nomenklatur</v>
      </c>
      <c r="S660" s="86" t="str" cm="1">
        <f t="array" ref="S660">IF(E660="",IF(K660="","",IF(INDEX(DMAV_Dienste!$I$6:$I$2006,K660)="","",INDEX(DMAV_Dienste!$I$6:$I$2006,K660))),IF(INDEX(DMAV_Modell!$K$6:$K$2006,E660)="","",INDEX(DMAV_Modell!$K$6:$K$2006,E660)))</f>
        <v>Flurname</v>
      </c>
      <c r="T660" s="86" t="str" cm="1">
        <f t="array" ref="T660">IF(E660="",IF(K660="","",IF(INDEX(DMAV_Dienste!$L$6:$L$2006,K660)="","",INDEX(DMAV_Dienste!$L$6:$L$2006,K660))),IF(INDEX(DMAV_Modell!$N$6:$N$2006,E660)="","",INDEX(DMAV_Modell!$N$6:$N$2006,E660)))</f>
        <v>Textposition</v>
      </c>
      <c r="U660" s="87" t="str" cm="1">
        <f t="array" aca="1" ref="U660" ca="1">IF(AND(F660="",L660=""),"",HYPERLINK("#"&amp;RIGHT(CELL("dateiname"),LEN(CELL("dateiname"))-FIND("]",CELL("dateiname")))&amp;"!"&amp;CELL("adresse",OFFSET($F$6,MATCH(IF(F660="",L660,F660),$E$6:$E$2000,0)-1,4)),"STRUCT"))</f>
        <v>STRUCT</v>
      </c>
      <c r="V660" s="88" t="str" cm="1">
        <f t="array" aca="1" ref="V660" ca="1">IF(AND(G660="",M660=""),"",HYPERLINK("#"&amp;RIGHT(CELL("dateiname"),LEN(CELL("dateiname"))-FIND("]",CELL("dateiname")))&amp;"!"&amp;CELL("adresse",OFFSET($G$6,MATCH(IF(G660="",M660,G660),$E$6:$E$2000,0)-1,3)),"SUBSTRUCT"))</f>
        <v>SUBSTRUCT</v>
      </c>
      <c r="X660" s="104"/>
      <c r="Z660" s="117"/>
      <c r="AA660" s="118" t="s">
        <v>3588</v>
      </c>
      <c r="AB660" s="119" t="s">
        <v>3762</v>
      </c>
      <c r="AC660" s="120"/>
      <c r="AE660" s="109" t="s">
        <v>3854</v>
      </c>
      <c r="AF660" s="110" t="s">
        <v>3588</v>
      </c>
      <c r="AG660" s="111" t="s">
        <v>3645</v>
      </c>
      <c r="AH660" s="112"/>
      <c r="AJ660" s="101"/>
      <c r="AL660" s="68" t="str" cm="1">
        <f t="array" aca="1" ref="AL660" ca="1">IF(N660="-","",HYPERLINK("#'DM01-AV-CH'!"&amp;RIGHT(CELL("adresse",OFFSET('DM01-AV-CH'!$G$6,N660-1,0)),LEN(CELL("adresse",OFFSET('DM01-AV-CH'!$G$6,N660-1,0)))-FIND("!",CELL("adresse",OFFSET('DM01-AV-CH'!$G$6,N660-1,0)))),"Modell"))</f>
        <v>Modell</v>
      </c>
      <c r="AM660" s="96" t="str" cm="1">
        <f t="array" ref="AM660">IF($N660="-","",IF(INDEX('DM01-AV-CH'!$G$6:$G$2006,$N660)="","",INDEX('DM01-AV-CH'!$G$6:$G$2006,$N660)))</f>
        <v>Nomenklatur</v>
      </c>
      <c r="AN660" s="97" t="str" cm="1">
        <f t="array" ref="AN660">IF($N660="-","",IF(INDEX('DM01-AV-CH'!$H$6:$H$2006,$N660)="","",INDEX('DM01-AV-CH'!$H$6:$H$2006,$N660)))</f>
        <v>FlurnamePos</v>
      </c>
      <c r="AO660" s="98" t="str" cm="1">
        <f t="array" ref="AO660">IF($N660="-","",IF(INDEX('DM01-AV-CH'!$I$6:$I$2006,$N660)="","",INDEX('DM01-AV-CH'!$I$6:$I$2006,$N660)))</f>
        <v>HAli</v>
      </c>
    </row>
    <row r="661" spans="1:41" ht="28.5" x14ac:dyDescent="0.25">
      <c r="A661" s="201">
        <v>656</v>
      </c>
      <c r="B661" s="148" t="str" cm="1">
        <f t="array" ref="B661">IF(A661="","",INDEX(Korrelation!$E$4:$E$2004,A661))</f>
        <v>396.26.31</v>
      </c>
      <c r="C661" s="148">
        <f t="shared" si="100"/>
        <v>4</v>
      </c>
      <c r="D661" s="148">
        <f t="shared" si="101"/>
        <v>7</v>
      </c>
      <c r="E661" s="148">
        <f t="shared" si="102"/>
        <v>396</v>
      </c>
      <c r="F661" s="148">
        <f t="shared" si="103"/>
        <v>26</v>
      </c>
      <c r="G661" s="148">
        <f t="shared" si="104"/>
        <v>31</v>
      </c>
      <c r="H661" s="148" t="str" cm="1">
        <f t="array" ref="H661">IF(A661="","",INDEX(Korrelation!$F$4:$F$2004,A661))</f>
        <v>-</v>
      </c>
      <c r="I661" s="148">
        <f t="shared" si="105"/>
        <v>0</v>
      </c>
      <c r="J661" s="148">
        <f t="shared" si="106"/>
        <v>0</v>
      </c>
      <c r="K661" s="148" t="str">
        <f t="shared" si="107"/>
        <v/>
      </c>
      <c r="L661" s="148" t="str">
        <f t="shared" si="108"/>
        <v/>
      </c>
      <c r="M661" s="148" t="str">
        <f t="shared" si="109"/>
        <v/>
      </c>
      <c r="N661" s="148" cm="1">
        <f t="array" ref="N661">IF(A661="","",INDEX(Korrelation!$G$4:$G$2004,A661))</f>
        <v>390</v>
      </c>
      <c r="O661" s="148"/>
      <c r="P661" s="68" t="str" cm="1">
        <f t="array" aca="1" ref="P661" ca="1">IF(E661="",IF(K661="","",HYPERLINK("#DMAV_Dienste!"&amp;RIGHT(CELL("adresse",OFFSET(DMAV_Dienste!$E$6,K661-1,0)),LEN(CELL("adresse",OFFSET(DMAV_Dienste!$E$6,K661-1,0)))-FIND("!",CELL("adresse",OFFSET(DMAV_Dienste!$E$6,K661-1,0)))),"Dienst")),HYPERLINK("#DMAV_Modell!"&amp;RIGHT(CELL("adresse",OFFSET(DMAV_Modell!$G$6,E661-1,0)),LEN(CELL("adresse",OFFSET(DMAV_Modell!$G$6,E661-1,0)))-FIND("!",CELL("adresse",OFFSET(DMAV_Modell!$G$6,E661-1,0)))),"Modell"))</f>
        <v>Modell</v>
      </c>
      <c r="Q661" s="85" t="str" cm="1">
        <f t="array" ref="Q661">IF(E661="",IF(K661="","",IF(INDEX(DMAV_Dienste!$H$6:$H$2006,K661)="","",INDEX(DMAV_Dienste!$H$6:$H$2006,K661))),IF(INDEX(DMAV_Modell!$J$6:$J$2006,E661)="","",INDEX(DMAV_Modell!$J$6:$J$2006,E661)))</f>
        <v>CLASS</v>
      </c>
      <c r="R661" s="86" t="str" cm="1">
        <f t="array" ref="R661">IF(E661="",IF(K661="","",IF(INDEX(DMAV_Dienste!$G$6:$G$2006,K661)="","",INDEX(DMAV_Dienste!$G$6:$G$2006,K661))),IF(INDEX(DMAV_Modell!$I$6:$I$2006,E661)="","",INDEX(DMAV_Modell!$I$6:$I$2006,E661)))</f>
        <v>Nomenklatur</v>
      </c>
      <c r="S661" s="86" t="str" cm="1">
        <f t="array" ref="S661">IF(E661="",IF(K661="","",IF(INDEX(DMAV_Dienste!$I$6:$I$2006,K661)="","",INDEX(DMAV_Dienste!$I$6:$I$2006,K661))),IF(INDEX(DMAV_Modell!$K$6:$K$2006,E661)="","",INDEX(DMAV_Modell!$K$6:$K$2006,E661)))</f>
        <v>Flurname</v>
      </c>
      <c r="T661" s="86" t="str" cm="1">
        <f t="array" ref="T661">IF(E661="",IF(K661="","",IF(INDEX(DMAV_Dienste!$L$6:$L$2006,K661)="","",INDEX(DMAV_Dienste!$L$6:$L$2006,K661))),IF(INDEX(DMAV_Modell!$N$6:$N$2006,E661)="","",INDEX(DMAV_Modell!$N$6:$N$2006,E661)))</f>
        <v>Textposition</v>
      </c>
      <c r="U661" s="87" t="str" cm="1">
        <f t="array" aca="1" ref="U661" ca="1">IF(AND(F661="",L661=""),"",HYPERLINK("#"&amp;RIGHT(CELL("dateiname"),LEN(CELL("dateiname"))-FIND("]",CELL("dateiname")))&amp;"!"&amp;CELL("adresse",OFFSET($F$6,MATCH(IF(F661="",L661,F661),$E$6:$E$2000,0)-1,4)),"STRUCT"))</f>
        <v>STRUCT</v>
      </c>
      <c r="V661" s="88" t="str" cm="1">
        <f t="array" aca="1" ref="V661" ca="1">IF(AND(G661="",M661=""),"",HYPERLINK("#"&amp;RIGHT(CELL("dateiname"),LEN(CELL("dateiname"))-FIND("]",CELL("dateiname")))&amp;"!"&amp;CELL("adresse",OFFSET($G$6,MATCH(IF(G661="",M661,G661),$E$6:$E$2000,0)-1,3)),"SUBSTRUCT"))</f>
        <v>SUBSTRUCT</v>
      </c>
      <c r="X661" s="104"/>
      <c r="Z661" s="117"/>
      <c r="AA661" s="118" t="s">
        <v>3588</v>
      </c>
      <c r="AB661" s="119" t="s">
        <v>3763</v>
      </c>
      <c r="AC661" s="120"/>
      <c r="AE661" s="109" t="s">
        <v>3854</v>
      </c>
      <c r="AF661" s="110" t="s">
        <v>3588</v>
      </c>
      <c r="AG661" s="111" t="s">
        <v>3646</v>
      </c>
      <c r="AH661" s="112"/>
      <c r="AJ661" s="101"/>
      <c r="AL661" s="68" t="str" cm="1">
        <f t="array" aca="1" ref="AL661" ca="1">IF(N661="-","",HYPERLINK("#'DM01-AV-CH'!"&amp;RIGHT(CELL("adresse",OFFSET('DM01-AV-CH'!$G$6,N661-1,0)),LEN(CELL("adresse",OFFSET('DM01-AV-CH'!$G$6,N661-1,0)))-FIND("!",CELL("adresse",OFFSET('DM01-AV-CH'!$G$6,N661-1,0)))),"Modell"))</f>
        <v>Modell</v>
      </c>
      <c r="AM661" s="96" t="str" cm="1">
        <f t="array" ref="AM661">IF($N661="-","",IF(INDEX('DM01-AV-CH'!$G$6:$G$2006,$N661)="","",INDEX('DM01-AV-CH'!$G$6:$G$2006,$N661)))</f>
        <v>Nomenklatur</v>
      </c>
      <c r="AN661" s="97" t="str" cm="1">
        <f t="array" ref="AN661">IF($N661="-","",IF(INDEX('DM01-AV-CH'!$H$6:$H$2006,$N661)="","",INDEX('DM01-AV-CH'!$H$6:$H$2006,$N661)))</f>
        <v>FlurnamePos</v>
      </c>
      <c r="AO661" s="98" t="str" cm="1">
        <f t="array" ref="AO661">IF($N661="-","",IF(INDEX('DM01-AV-CH'!$I$6:$I$2006,$N661)="","",INDEX('DM01-AV-CH'!$I$6:$I$2006,$N661)))</f>
        <v>VAli</v>
      </c>
    </row>
    <row r="662" spans="1:41" ht="28.5" x14ac:dyDescent="0.25">
      <c r="A662" s="201">
        <v>657</v>
      </c>
      <c r="B662" s="148" t="str" cm="1">
        <f t="array" ref="B662">IF(A662="","",INDEX(Korrelation!$E$4:$E$2004,A662))</f>
        <v>396.26.29</v>
      </c>
      <c r="C662" s="148">
        <f t="shared" si="100"/>
        <v>4</v>
      </c>
      <c r="D662" s="148">
        <f t="shared" si="101"/>
        <v>7</v>
      </c>
      <c r="E662" s="148">
        <f t="shared" si="102"/>
        <v>396</v>
      </c>
      <c r="F662" s="148">
        <f t="shared" si="103"/>
        <v>26</v>
      </c>
      <c r="G662" s="148">
        <f t="shared" si="104"/>
        <v>29</v>
      </c>
      <c r="H662" s="148" t="str" cm="1">
        <f t="array" ref="H662">IF(A662="","",INDEX(Korrelation!$F$4:$F$2004,A662))</f>
        <v>-</v>
      </c>
      <c r="I662" s="148">
        <f t="shared" si="105"/>
        <v>0</v>
      </c>
      <c r="J662" s="148">
        <f t="shared" si="106"/>
        <v>0</v>
      </c>
      <c r="K662" s="148" t="str">
        <f t="shared" si="107"/>
        <v/>
      </c>
      <c r="L662" s="148" t="str">
        <f t="shared" si="108"/>
        <v/>
      </c>
      <c r="M662" s="148" t="str">
        <f t="shared" si="109"/>
        <v/>
      </c>
      <c r="N662" s="148" cm="1">
        <f t="array" ref="N662">IF(A662="","",INDEX(Korrelation!$G$4:$G$2004,A662))</f>
        <v>391</v>
      </c>
      <c r="O662" s="148"/>
      <c r="P662" s="68" t="str" cm="1">
        <f t="array" aca="1" ref="P662" ca="1">IF(E662="",IF(K662="","",HYPERLINK("#DMAV_Dienste!"&amp;RIGHT(CELL("adresse",OFFSET(DMAV_Dienste!$E$6,K662-1,0)),LEN(CELL("adresse",OFFSET(DMAV_Dienste!$E$6,K662-1,0)))-FIND("!",CELL("adresse",OFFSET(DMAV_Dienste!$E$6,K662-1,0)))),"Dienst")),HYPERLINK("#DMAV_Modell!"&amp;RIGHT(CELL("adresse",OFFSET(DMAV_Modell!$G$6,E662-1,0)),LEN(CELL("adresse",OFFSET(DMAV_Modell!$G$6,E662-1,0)))-FIND("!",CELL("adresse",OFFSET(DMAV_Modell!$G$6,E662-1,0)))),"Modell"))</f>
        <v>Modell</v>
      </c>
      <c r="Q662" s="85" t="str" cm="1">
        <f t="array" ref="Q662">IF(E662="",IF(K662="","",IF(INDEX(DMAV_Dienste!$H$6:$H$2006,K662)="","",INDEX(DMAV_Dienste!$H$6:$H$2006,K662))),IF(INDEX(DMAV_Modell!$J$6:$J$2006,E662)="","",INDEX(DMAV_Modell!$J$6:$J$2006,E662)))</f>
        <v>CLASS</v>
      </c>
      <c r="R662" s="86" t="str" cm="1">
        <f t="array" ref="R662">IF(E662="",IF(K662="","",IF(INDEX(DMAV_Dienste!$G$6:$G$2006,K662)="","",INDEX(DMAV_Dienste!$G$6:$G$2006,K662))),IF(INDEX(DMAV_Modell!$I$6:$I$2006,E662)="","",INDEX(DMAV_Modell!$I$6:$I$2006,E662)))</f>
        <v>Nomenklatur</v>
      </c>
      <c r="S662" s="86" t="str" cm="1">
        <f t="array" ref="S662">IF(E662="",IF(K662="","",IF(INDEX(DMAV_Dienste!$I$6:$I$2006,K662)="","",INDEX(DMAV_Dienste!$I$6:$I$2006,K662))),IF(INDEX(DMAV_Modell!$K$6:$K$2006,E662)="","",INDEX(DMAV_Modell!$K$6:$K$2006,E662)))</f>
        <v>Flurname</v>
      </c>
      <c r="T662" s="86" t="str" cm="1">
        <f t="array" ref="T662">IF(E662="",IF(K662="","",IF(INDEX(DMAV_Dienste!$L$6:$L$2006,K662)="","",INDEX(DMAV_Dienste!$L$6:$L$2006,K662))),IF(INDEX(DMAV_Modell!$N$6:$N$2006,E662)="","",INDEX(DMAV_Modell!$N$6:$N$2006,E662)))</f>
        <v>Textposition</v>
      </c>
      <c r="U662" s="87" t="str" cm="1">
        <f t="array" aca="1" ref="U662" ca="1">IF(AND(F662="",L662=""),"",HYPERLINK("#"&amp;RIGHT(CELL("dateiname"),LEN(CELL("dateiname"))-FIND("]",CELL("dateiname")))&amp;"!"&amp;CELL("adresse",OFFSET($F$6,MATCH(IF(F662="",L662,F662),$E$6:$E$2000,0)-1,4)),"STRUCT"))</f>
        <v>STRUCT</v>
      </c>
      <c r="V662" s="88" t="str" cm="1">
        <f t="array" aca="1" ref="V662" ca="1">IF(AND(G662="",M662=""),"",HYPERLINK("#"&amp;RIGHT(CELL("dateiname"),LEN(CELL("dateiname"))-FIND("]",CELL("dateiname")))&amp;"!"&amp;CELL("adresse",OFFSET($G$6,MATCH(IF(G662="",M662,G662),$E$6:$E$2000,0)-1,3)),"SUBSTRUCT"))</f>
        <v>SUBSTRUCT</v>
      </c>
      <c r="X662" s="104"/>
      <c r="Z662" s="117"/>
      <c r="AA662" s="118" t="s">
        <v>3588</v>
      </c>
      <c r="AB662" s="119" t="s">
        <v>3764</v>
      </c>
      <c r="AC662" s="120"/>
      <c r="AE662" s="109" t="s">
        <v>3854</v>
      </c>
      <c r="AF662" s="110" t="s">
        <v>3588</v>
      </c>
      <c r="AG662" s="111" t="s">
        <v>3927</v>
      </c>
      <c r="AH662" s="112"/>
      <c r="AJ662" s="101"/>
      <c r="AL662" s="68" t="str" cm="1">
        <f t="array" aca="1" ref="AL662" ca="1">IF(N662="-","",HYPERLINK("#'DM01-AV-CH'!"&amp;RIGHT(CELL("adresse",OFFSET('DM01-AV-CH'!$G$6,N662-1,0)),LEN(CELL("adresse",OFFSET('DM01-AV-CH'!$G$6,N662-1,0)))-FIND("!",CELL("adresse",OFFSET('DM01-AV-CH'!$G$6,N662-1,0)))),"Modell"))</f>
        <v>Modell</v>
      </c>
      <c r="AM662" s="96" t="str" cm="1">
        <f t="array" ref="AM662">IF($N662="-","",IF(INDEX('DM01-AV-CH'!$G$6:$G$2006,$N662)="","",INDEX('DM01-AV-CH'!$G$6:$G$2006,$N662)))</f>
        <v>Nomenklatur</v>
      </c>
      <c r="AN662" s="97" t="str" cm="1">
        <f t="array" ref="AN662">IF($N662="-","",IF(INDEX('DM01-AV-CH'!$H$6:$H$2006,$N662)="","",INDEX('DM01-AV-CH'!$H$6:$H$2006,$N662)))</f>
        <v>FlurnamePos</v>
      </c>
      <c r="AO662" s="98" t="str" cm="1">
        <f t="array" ref="AO662">IF($N662="-","",IF(INDEX('DM01-AV-CH'!$I$6:$I$2006,$N662)="","",INDEX('DM01-AV-CH'!$I$6:$I$2006,$N662)))</f>
        <v>Groesse</v>
      </c>
    </row>
    <row r="663" spans="1:41" x14ac:dyDescent="0.25">
      <c r="A663" s="201">
        <v>658</v>
      </c>
      <c r="B663" s="148" t="str" cm="1">
        <f t="array" ref="B663">IF(A663="","",INDEX(Korrelation!$E$4:$E$2004,A663))</f>
        <v>-</v>
      </c>
      <c r="C663" s="148">
        <f t="shared" si="100"/>
        <v>0</v>
      </c>
      <c r="D663" s="148">
        <f t="shared" si="101"/>
        <v>0</v>
      </c>
      <c r="E663" s="148" t="str">
        <f t="shared" si="102"/>
        <v/>
      </c>
      <c r="F663" s="148" t="str">
        <f t="shared" si="103"/>
        <v/>
      </c>
      <c r="G663" s="148" t="str">
        <f t="shared" si="104"/>
        <v/>
      </c>
      <c r="H663" s="148" t="str" cm="1">
        <f t="array" ref="H663">IF(A663="","",INDEX(Korrelation!$F$4:$F$2004,A663))</f>
        <v>-</v>
      </c>
      <c r="I663" s="148">
        <f t="shared" si="105"/>
        <v>0</v>
      </c>
      <c r="J663" s="148">
        <f t="shared" si="106"/>
        <v>0</v>
      </c>
      <c r="K663" s="148" t="str">
        <f t="shared" si="107"/>
        <v/>
      </c>
      <c r="L663" s="148" t="str">
        <f t="shared" si="108"/>
        <v/>
      </c>
      <c r="M663" s="148" t="str">
        <f t="shared" si="109"/>
        <v/>
      </c>
      <c r="N663" s="148" cm="1">
        <f t="array" ref="N663">IF(A663="","",INDEX(Korrelation!$G$4:$G$2004,A663))</f>
        <v>392</v>
      </c>
      <c r="O663" s="148"/>
      <c r="P663" s="68" t="str" cm="1">
        <f t="array" aca="1" ref="P663" ca="1">IF(E663="",IF(K663="","",HYPERLINK("#DMAV_Dienste!"&amp;RIGHT(CELL("adresse",OFFSET(DMAV_Dienste!$E$6,K663-1,0)),LEN(CELL("adresse",OFFSET(DMAV_Dienste!$E$6,K663-1,0)))-FIND("!",CELL("adresse",OFFSET(DMAV_Dienste!$E$6,K663-1,0)))),"Dienst")),HYPERLINK("#DMAV_Modell!"&amp;RIGHT(CELL("adresse",OFFSET(DMAV_Modell!$G$6,E663-1,0)),LEN(CELL("adresse",OFFSET(DMAV_Modell!$G$6,E663-1,0)))-FIND("!",CELL("adresse",OFFSET(DMAV_Modell!$G$6,E663-1,0)))),"Modell"))</f>
        <v/>
      </c>
      <c r="Q663" s="85" t="str" cm="1">
        <f t="array" ref="Q663">IF(E663="",IF(K663="","",IF(INDEX(DMAV_Dienste!$H$6:$H$2006,K663)="","",INDEX(DMAV_Dienste!$H$6:$H$2006,K663))),IF(INDEX(DMAV_Modell!$J$6:$J$2006,E663)="","",INDEX(DMAV_Modell!$J$6:$J$2006,E663)))</f>
        <v/>
      </c>
      <c r="R663" s="86" t="str" cm="1">
        <f t="array" ref="R663">IF(E663="",IF(K663="","",IF(INDEX(DMAV_Dienste!$G$6:$G$2006,K663)="","",INDEX(DMAV_Dienste!$G$6:$G$2006,K663))),IF(INDEX(DMAV_Modell!$I$6:$I$2006,E663)="","",INDEX(DMAV_Modell!$I$6:$I$2006,E663)))</f>
        <v/>
      </c>
      <c r="S663" s="86" t="str" cm="1">
        <f t="array" ref="S663">IF(E663="",IF(K663="","",IF(INDEX(DMAV_Dienste!$I$6:$I$2006,K663)="","",INDEX(DMAV_Dienste!$I$6:$I$2006,K663))),IF(INDEX(DMAV_Modell!$K$6:$K$2006,E663)="","",INDEX(DMAV_Modell!$K$6:$K$2006,E663)))</f>
        <v/>
      </c>
      <c r="T663" s="86" t="str" cm="1">
        <f t="array" ref="T663">IF(E663="",IF(K663="","",IF(INDEX(DMAV_Dienste!$L$6:$L$2006,K663)="","",INDEX(DMAV_Dienste!$L$6:$L$2006,K663))),IF(INDEX(DMAV_Modell!$N$6:$N$2006,E663)="","",INDEX(DMAV_Modell!$N$6:$N$2006,E663)))</f>
        <v/>
      </c>
      <c r="U663" s="87" t="str" cm="1">
        <f t="array" aca="1" ref="U663" ca="1">IF(AND(F663="",L663=""),"",HYPERLINK("#"&amp;RIGHT(CELL("dateiname"),LEN(CELL("dateiname"))-FIND("]",CELL("dateiname")))&amp;"!"&amp;CELL("adresse",OFFSET($F$6,MATCH(IF(F663="",L663,F663),$E$6:$E$2000,0)-1,4)),"STRUCT"))</f>
        <v/>
      </c>
      <c r="V663" s="88" t="str" cm="1">
        <f t="array" aca="1" ref="V663" ca="1">IF(AND(G663="",M663=""),"",HYPERLINK("#"&amp;RIGHT(CELL("dateiname"),LEN(CELL("dateiname"))-FIND("]",CELL("dateiname")))&amp;"!"&amp;CELL("adresse",OFFSET($G$6,MATCH(IF(G663="",M663,G663),$E$6:$E$2000,0)-1,3)),"SUBSTRUCT"))</f>
        <v/>
      </c>
      <c r="X663" s="104"/>
      <c r="Z663" s="117"/>
      <c r="AA663" s="118"/>
      <c r="AB663" s="119"/>
      <c r="AC663" s="120"/>
      <c r="AE663" s="109"/>
      <c r="AF663" s="110"/>
      <c r="AG663" s="111"/>
      <c r="AH663" s="112"/>
      <c r="AJ663" s="101" t="s">
        <v>2754</v>
      </c>
      <c r="AL663" s="68" t="str" cm="1">
        <f t="array" aca="1" ref="AL663" ca="1">IF(N663="-","",HYPERLINK("#'DM01-AV-CH'!"&amp;RIGHT(CELL("adresse",OFFSET('DM01-AV-CH'!$G$6,N663-1,0)),LEN(CELL("adresse",OFFSET('DM01-AV-CH'!$G$6,N663-1,0)))-FIND("!",CELL("adresse",OFFSET('DM01-AV-CH'!$G$6,N663-1,0)))),"Modell"))</f>
        <v>Modell</v>
      </c>
      <c r="AM663" s="96" t="str" cm="1">
        <f t="array" ref="AM663">IF($N663="-","",IF(INDEX('DM01-AV-CH'!$G$6:$G$2006,$N663)="","",INDEX('DM01-AV-CH'!$G$6:$G$2006,$N663)))</f>
        <v>Nomenklatur</v>
      </c>
      <c r="AN663" s="97" t="str" cm="1">
        <f t="array" ref="AN663">IF($N663="-","",IF(INDEX('DM01-AV-CH'!$H$6:$H$2006,$N663)="","",INDEX('DM01-AV-CH'!$H$6:$H$2006,$N663)))</f>
        <v>FlurnamePos</v>
      </c>
      <c r="AO663" s="98" t="str" cm="1">
        <f t="array" ref="AO663">IF($N663="-","",IF(INDEX('DM01-AV-CH'!$I$6:$I$2006,$N663)="","",INDEX('DM01-AV-CH'!$I$6:$I$2006,$N663)))</f>
        <v>Stil</v>
      </c>
    </row>
    <row r="664" spans="1:41" x14ac:dyDescent="0.25">
      <c r="A664" s="201">
        <v>659</v>
      </c>
      <c r="B664" s="148" t="str" cm="1">
        <f t="array" ref="B664">IF(A664="","",INDEX(Korrelation!$E$4:$E$2004,A664))</f>
        <v>397</v>
      </c>
      <c r="C664" s="148">
        <f t="shared" si="100"/>
        <v>0</v>
      </c>
      <c r="D664" s="148">
        <f t="shared" si="101"/>
        <v>0</v>
      </c>
      <c r="E664" s="148">
        <f t="shared" si="102"/>
        <v>397</v>
      </c>
      <c r="F664" s="148" t="str">
        <f t="shared" si="103"/>
        <v/>
      </c>
      <c r="G664" s="148" t="str">
        <f t="shared" si="104"/>
        <v/>
      </c>
      <c r="H664" s="148" t="str" cm="1">
        <f t="array" ref="H664">IF(A664="","",INDEX(Korrelation!$F$4:$F$2004,A664))</f>
        <v>-</v>
      </c>
      <c r="I664" s="148">
        <f t="shared" si="105"/>
        <v>0</v>
      </c>
      <c r="J664" s="148">
        <f t="shared" si="106"/>
        <v>0</v>
      </c>
      <c r="K664" s="148" t="str">
        <f t="shared" si="107"/>
        <v/>
      </c>
      <c r="L664" s="148" t="str">
        <f t="shared" si="108"/>
        <v/>
      </c>
      <c r="M664" s="148" t="str">
        <f t="shared" si="109"/>
        <v/>
      </c>
      <c r="N664" s="148" t="str" cm="1">
        <f t="array" ref="N664">IF(A664="","",INDEX(Korrelation!$G$4:$G$2004,A664))</f>
        <v>-</v>
      </c>
      <c r="O664" s="148"/>
      <c r="P664" s="68" t="str" cm="1">
        <f t="array" aca="1" ref="P664" ca="1">IF(E664="",IF(K664="","",HYPERLINK("#DMAV_Dienste!"&amp;RIGHT(CELL("adresse",OFFSET(DMAV_Dienste!$E$6,K664-1,0)),LEN(CELL("adresse",OFFSET(DMAV_Dienste!$E$6,K664-1,0)))-FIND("!",CELL("adresse",OFFSET(DMAV_Dienste!$E$6,K664-1,0)))),"Dienst")),HYPERLINK("#DMAV_Modell!"&amp;RIGHT(CELL("adresse",OFFSET(DMAV_Modell!$G$6,E664-1,0)),LEN(CELL("adresse",OFFSET(DMAV_Modell!$G$6,E664-1,0)))-FIND("!",CELL("adresse",OFFSET(DMAV_Modell!$G$6,E664-1,0)))),"Modell"))</f>
        <v>Modell</v>
      </c>
      <c r="Q664" s="85" t="str" cm="1">
        <f t="array" ref="Q664">IF(E664="",IF(K664="","",IF(INDEX(DMAV_Dienste!$H$6:$H$2006,K664)="","",INDEX(DMAV_Dienste!$H$6:$H$2006,K664))),IF(INDEX(DMAV_Modell!$J$6:$J$2006,E664)="","",INDEX(DMAV_Modell!$J$6:$J$2006,E664)))</f>
        <v>ASSOCIATION</v>
      </c>
      <c r="R664" s="86" t="str" cm="1">
        <f t="array" ref="R664">IF(E664="",IF(K664="","",IF(INDEX(DMAV_Dienste!$G$6:$G$2006,K664)="","",INDEX(DMAV_Dienste!$G$6:$G$2006,K664))),IF(INDEX(DMAV_Modell!$I$6:$I$2006,E664)="","",INDEX(DMAV_Modell!$I$6:$I$2006,E664)))</f>
        <v>Nomenklatur</v>
      </c>
      <c r="S664" s="86" t="str" cm="1">
        <f t="array" ref="S664">IF(E664="",IF(K664="","",IF(INDEX(DMAV_Dienste!$I$6:$I$2006,K664)="","",INDEX(DMAV_Dienste!$I$6:$I$2006,K664))),IF(INDEX(DMAV_Modell!$K$6:$K$2006,E664)="","",INDEX(DMAV_Modell!$K$6:$K$2006,E664)))</f>
        <v>Entstehung_Flurname</v>
      </c>
      <c r="T664" s="86" t="str" cm="1">
        <f t="array" ref="T664">IF(E664="",IF(K664="","",IF(INDEX(DMAV_Dienste!$L$6:$L$2006,K664)="","",INDEX(DMAV_Dienste!$L$6:$L$2006,K664))),IF(INDEX(DMAV_Modell!$N$6:$N$2006,E664)="","",INDEX(DMAV_Modell!$N$6:$N$2006,E664)))</f>
        <v>Entstehung</v>
      </c>
      <c r="U664" s="87" t="str" cm="1">
        <f t="array" aca="1" ref="U664" ca="1">IF(AND(F664="",L664=""),"",HYPERLINK("#"&amp;RIGHT(CELL("dateiname"),LEN(CELL("dateiname"))-FIND("]",CELL("dateiname")))&amp;"!"&amp;CELL("adresse",OFFSET($F$6,MATCH(IF(F664="",L664,F664),$E$6:$E$2000,0)-1,4)),"STRUCT"))</f>
        <v/>
      </c>
      <c r="V664" s="88" t="str" cm="1">
        <f t="array" aca="1" ref="V664" ca="1">IF(AND(G664="",M664=""),"",HYPERLINK("#"&amp;RIGHT(CELL("dateiname"),LEN(CELL("dateiname"))-FIND("]",CELL("dateiname")))&amp;"!"&amp;CELL("adresse",OFFSET($G$6,MATCH(IF(G664="",M664,G664),$E$6:$E$2000,0)-1,3)),"SUBSTRUCT"))</f>
        <v/>
      </c>
      <c r="X664" s="104"/>
      <c r="Z664" s="117"/>
      <c r="AA664" s="118"/>
      <c r="AB664" s="119"/>
      <c r="AC664" s="120"/>
      <c r="AE664" s="109"/>
      <c r="AF664" s="110"/>
      <c r="AG664" s="111"/>
      <c r="AH664" s="112"/>
      <c r="AJ664" s="101"/>
      <c r="AL664" s="68" t="str" cm="1">
        <f t="array" aca="1" ref="AL664" ca="1">IF(N664="-","",HYPERLINK("#'DM01-AV-CH'!"&amp;RIGHT(CELL("adresse",OFFSET('DM01-AV-CH'!$G$6,N664-1,0)),LEN(CELL("adresse",OFFSET('DM01-AV-CH'!$G$6,N664-1,0)))-FIND("!",CELL("adresse",OFFSET('DM01-AV-CH'!$G$6,N664-1,0)))),"Modell"))</f>
        <v/>
      </c>
      <c r="AM664" s="96" t="str" cm="1">
        <f t="array" ref="AM664">IF($N664="-","",IF(INDEX('DM01-AV-CH'!$G$6:$G$2006,$N664)="","",INDEX('DM01-AV-CH'!$G$6:$G$2006,$N664)))</f>
        <v/>
      </c>
      <c r="AN664" s="97" t="str" cm="1">
        <f t="array" ref="AN664">IF($N664="-","",IF(INDEX('DM01-AV-CH'!$H$6:$H$2006,$N664)="","",INDEX('DM01-AV-CH'!$H$6:$H$2006,$N664)))</f>
        <v/>
      </c>
      <c r="AO664" s="98" t="str" cm="1">
        <f t="array" ref="AO664">IF($N664="-","",IF(INDEX('DM01-AV-CH'!$I$6:$I$2006,$N664)="","",INDEX('DM01-AV-CH'!$I$6:$I$2006,$N664)))</f>
        <v/>
      </c>
    </row>
    <row r="665" spans="1:41" x14ac:dyDescent="0.25">
      <c r="A665" s="201">
        <v>660</v>
      </c>
      <c r="B665" s="148" t="str" cm="1">
        <f t="array" ref="B665">IF(A665="","",INDEX(Korrelation!$E$4:$E$2004,A665))</f>
        <v>398</v>
      </c>
      <c r="C665" s="148">
        <f t="shared" si="100"/>
        <v>0</v>
      </c>
      <c r="D665" s="148">
        <f t="shared" si="101"/>
        <v>0</v>
      </c>
      <c r="E665" s="148">
        <f t="shared" si="102"/>
        <v>398</v>
      </c>
      <c r="F665" s="148" t="str">
        <f t="shared" si="103"/>
        <v/>
      </c>
      <c r="G665" s="148" t="str">
        <f t="shared" si="104"/>
        <v/>
      </c>
      <c r="H665" s="148" t="str" cm="1">
        <f t="array" ref="H665">IF(A665="","",INDEX(Korrelation!$F$4:$F$2004,A665))</f>
        <v>-</v>
      </c>
      <c r="I665" s="148">
        <f t="shared" si="105"/>
        <v>0</v>
      </c>
      <c r="J665" s="148">
        <f t="shared" si="106"/>
        <v>0</v>
      </c>
      <c r="K665" s="148" t="str">
        <f t="shared" si="107"/>
        <v/>
      </c>
      <c r="L665" s="148" t="str">
        <f t="shared" si="108"/>
        <v/>
      </c>
      <c r="M665" s="148" t="str">
        <f t="shared" si="109"/>
        <v/>
      </c>
      <c r="N665" s="148" t="str" cm="1">
        <f t="array" ref="N665">IF(A665="","",INDEX(Korrelation!$G$4:$G$2004,A665))</f>
        <v>-</v>
      </c>
      <c r="O665" s="148"/>
      <c r="P665" s="68" t="str" cm="1">
        <f t="array" aca="1" ref="P665" ca="1">IF(E665="",IF(K665="","",HYPERLINK("#DMAV_Dienste!"&amp;RIGHT(CELL("adresse",OFFSET(DMAV_Dienste!$E$6,K665-1,0)),LEN(CELL("adresse",OFFSET(DMAV_Dienste!$E$6,K665-1,0)))-FIND("!",CELL("adresse",OFFSET(DMAV_Dienste!$E$6,K665-1,0)))),"Dienst")),HYPERLINK("#DMAV_Modell!"&amp;RIGHT(CELL("adresse",OFFSET(DMAV_Modell!$G$6,E665-1,0)),LEN(CELL("adresse",OFFSET(DMAV_Modell!$G$6,E665-1,0)))-FIND("!",CELL("adresse",OFFSET(DMAV_Modell!$G$6,E665-1,0)))),"Modell"))</f>
        <v>Modell</v>
      </c>
      <c r="Q665" s="85" t="str" cm="1">
        <f t="array" ref="Q665">IF(E665="",IF(K665="","",IF(INDEX(DMAV_Dienste!$H$6:$H$2006,K665)="","",INDEX(DMAV_Dienste!$H$6:$H$2006,K665))),IF(INDEX(DMAV_Modell!$J$6:$J$2006,E665)="","",INDEX(DMAV_Modell!$J$6:$J$2006,E665)))</f>
        <v>ASSOCIATION</v>
      </c>
      <c r="R665" s="86" t="str" cm="1">
        <f t="array" ref="R665">IF(E665="",IF(K665="","",IF(INDEX(DMAV_Dienste!$G$6:$G$2006,K665)="","",INDEX(DMAV_Dienste!$G$6:$G$2006,K665))),IF(INDEX(DMAV_Modell!$I$6:$I$2006,E665)="","",INDEX(DMAV_Modell!$I$6:$I$2006,E665)))</f>
        <v>Nomenklatur</v>
      </c>
      <c r="S665" s="86" t="str" cm="1">
        <f t="array" ref="S665">IF(E665="",IF(K665="","",IF(INDEX(DMAV_Dienste!$I$6:$I$2006,K665)="","",INDEX(DMAV_Dienste!$I$6:$I$2006,K665))),IF(INDEX(DMAV_Modell!$K$6:$K$2006,E665)="","",INDEX(DMAV_Modell!$K$6:$K$2006,E665)))</f>
        <v>Entstehung_Flurname</v>
      </c>
      <c r="T665" s="86" t="str" cm="1">
        <f t="array" ref="T665">IF(E665="",IF(K665="","",IF(INDEX(DMAV_Dienste!$L$6:$L$2006,K665)="","",INDEX(DMAV_Dienste!$L$6:$L$2006,K665))),IF(INDEX(DMAV_Modell!$N$6:$N$2006,E665)="","",INDEX(DMAV_Modell!$N$6:$N$2006,E665)))</f>
        <v>entstehender_Flurname</v>
      </c>
      <c r="U665" s="87" t="str" cm="1">
        <f t="array" aca="1" ref="U665" ca="1">IF(AND(F665="",L665=""),"",HYPERLINK("#"&amp;RIGHT(CELL("dateiname"),LEN(CELL("dateiname"))-FIND("]",CELL("dateiname")))&amp;"!"&amp;CELL("adresse",OFFSET($F$6,MATCH(IF(F665="",L665,F665),$E$6:$E$2000,0)-1,4)),"STRUCT"))</f>
        <v/>
      </c>
      <c r="V665" s="88" t="str" cm="1">
        <f t="array" aca="1" ref="V665" ca="1">IF(AND(G665="",M665=""),"",HYPERLINK("#"&amp;RIGHT(CELL("dateiname"),LEN(CELL("dateiname"))-FIND("]",CELL("dateiname")))&amp;"!"&amp;CELL("adresse",OFFSET($G$6,MATCH(IF(G665="",M665,G665),$E$6:$E$2000,0)-1,3)),"SUBSTRUCT"))</f>
        <v/>
      </c>
      <c r="X665" s="104"/>
      <c r="Z665" s="117"/>
      <c r="AA665" s="118"/>
      <c r="AB665" s="119"/>
      <c r="AC665" s="120"/>
      <c r="AE665" s="109"/>
      <c r="AF665" s="110"/>
      <c r="AG665" s="111"/>
      <c r="AH665" s="112"/>
      <c r="AJ665" s="101"/>
      <c r="AL665" s="68" t="str" cm="1">
        <f t="array" aca="1" ref="AL665" ca="1">IF(N665="-","",HYPERLINK("#'DM01-AV-CH'!"&amp;RIGHT(CELL("adresse",OFFSET('DM01-AV-CH'!$G$6,N665-1,0)),LEN(CELL("adresse",OFFSET('DM01-AV-CH'!$G$6,N665-1,0)))-FIND("!",CELL("adresse",OFFSET('DM01-AV-CH'!$G$6,N665-1,0)))),"Modell"))</f>
        <v/>
      </c>
      <c r="AM665" s="96" t="str" cm="1">
        <f t="array" ref="AM665">IF($N665="-","",IF(INDEX('DM01-AV-CH'!$G$6:$G$2006,$N665)="","",INDEX('DM01-AV-CH'!$G$6:$G$2006,$N665)))</f>
        <v/>
      </c>
      <c r="AN665" s="97" t="str" cm="1">
        <f t="array" ref="AN665">IF($N665="-","",IF(INDEX('DM01-AV-CH'!$H$6:$H$2006,$N665)="","",INDEX('DM01-AV-CH'!$H$6:$H$2006,$N665)))</f>
        <v/>
      </c>
      <c r="AO665" s="98" t="str" cm="1">
        <f t="array" ref="AO665">IF($N665="-","",IF(INDEX('DM01-AV-CH'!$I$6:$I$2006,$N665)="","",INDEX('DM01-AV-CH'!$I$6:$I$2006,$N665)))</f>
        <v/>
      </c>
    </row>
    <row r="666" spans="1:41" x14ac:dyDescent="0.25">
      <c r="A666" s="201">
        <v>661</v>
      </c>
      <c r="B666" s="148" t="str" cm="1">
        <f t="array" ref="B666">IF(A666="","",INDEX(Korrelation!$E$4:$E$2004,A666))</f>
        <v>399</v>
      </c>
      <c r="C666" s="148">
        <f t="shared" si="100"/>
        <v>0</v>
      </c>
      <c r="D666" s="148">
        <f t="shared" si="101"/>
        <v>0</v>
      </c>
      <c r="E666" s="148">
        <f t="shared" si="102"/>
        <v>399</v>
      </c>
      <c r="F666" s="148" t="str">
        <f t="shared" si="103"/>
        <v/>
      </c>
      <c r="G666" s="148" t="str">
        <f t="shared" si="104"/>
        <v/>
      </c>
      <c r="H666" s="148" t="str" cm="1">
        <f t="array" ref="H666">IF(A666="","",INDEX(Korrelation!$F$4:$F$2004,A666))</f>
        <v>-</v>
      </c>
      <c r="I666" s="148">
        <f t="shared" si="105"/>
        <v>0</v>
      </c>
      <c r="J666" s="148">
        <f t="shared" si="106"/>
        <v>0</v>
      </c>
      <c r="K666" s="148" t="str">
        <f t="shared" si="107"/>
        <v/>
      </c>
      <c r="L666" s="148" t="str">
        <f t="shared" si="108"/>
        <v/>
      </c>
      <c r="M666" s="148" t="str">
        <f t="shared" si="109"/>
        <v/>
      </c>
      <c r="N666" s="148" t="str" cm="1">
        <f t="array" ref="N666">IF(A666="","",INDEX(Korrelation!$G$4:$G$2004,A666))</f>
        <v>-</v>
      </c>
      <c r="O666" s="148"/>
      <c r="P666" s="68" t="str" cm="1">
        <f t="array" aca="1" ref="P666" ca="1">IF(E666="",IF(K666="","",HYPERLINK("#DMAV_Dienste!"&amp;RIGHT(CELL("adresse",OFFSET(DMAV_Dienste!$E$6,K666-1,0)),LEN(CELL("adresse",OFFSET(DMAV_Dienste!$E$6,K666-1,0)))-FIND("!",CELL("adresse",OFFSET(DMAV_Dienste!$E$6,K666-1,0)))),"Dienst")),HYPERLINK("#DMAV_Modell!"&amp;RIGHT(CELL("adresse",OFFSET(DMAV_Modell!$G$6,E666-1,0)),LEN(CELL("adresse",OFFSET(DMAV_Modell!$G$6,E666-1,0)))-FIND("!",CELL("adresse",OFFSET(DMAV_Modell!$G$6,E666-1,0)))),"Modell"))</f>
        <v>Modell</v>
      </c>
      <c r="Q666" s="85" t="str" cm="1">
        <f t="array" ref="Q666">IF(E666="",IF(K666="","",IF(INDEX(DMAV_Dienste!$H$6:$H$2006,K666)="","",INDEX(DMAV_Dienste!$H$6:$H$2006,K666))),IF(INDEX(DMAV_Modell!$J$6:$J$2006,E666)="","",INDEX(DMAV_Modell!$J$6:$J$2006,E666)))</f>
        <v>ASSOCIATION</v>
      </c>
      <c r="R666" s="86" t="str" cm="1">
        <f t="array" ref="R666">IF(E666="",IF(K666="","",IF(INDEX(DMAV_Dienste!$G$6:$G$2006,K666)="","",INDEX(DMAV_Dienste!$G$6:$G$2006,K666))),IF(INDEX(DMAV_Modell!$I$6:$I$2006,E666)="","",INDEX(DMAV_Modell!$I$6:$I$2006,E666)))</f>
        <v>Nomenklatur</v>
      </c>
      <c r="S666" s="86" t="str" cm="1">
        <f t="array" ref="S666">IF(E666="",IF(K666="","",IF(INDEX(DMAV_Dienste!$I$6:$I$2006,K666)="","",INDEX(DMAV_Dienste!$I$6:$I$2006,K666))),IF(INDEX(DMAV_Modell!$K$6:$K$2006,E666)="","",INDEX(DMAV_Modell!$K$6:$K$2006,E666)))</f>
        <v>Untergang_Flurname</v>
      </c>
      <c r="T666" s="86" t="str" cm="1">
        <f t="array" ref="T666">IF(E666="",IF(K666="","",IF(INDEX(DMAV_Dienste!$L$6:$L$2006,K666)="","",INDEX(DMAV_Dienste!$L$6:$L$2006,K666))),IF(INDEX(DMAV_Modell!$N$6:$N$2006,E666)="","",INDEX(DMAV_Modell!$N$6:$N$2006,E666)))</f>
        <v>Untergang</v>
      </c>
      <c r="U666" s="87" t="str" cm="1">
        <f t="array" aca="1" ref="U666" ca="1">IF(AND(F666="",L666=""),"",HYPERLINK("#"&amp;RIGHT(CELL("dateiname"),LEN(CELL("dateiname"))-FIND("]",CELL("dateiname")))&amp;"!"&amp;CELL("adresse",OFFSET($F$6,MATCH(IF(F666="",L666,F666),$E$6:$E$2000,0)-1,4)),"STRUCT"))</f>
        <v/>
      </c>
      <c r="V666" s="88" t="str" cm="1">
        <f t="array" aca="1" ref="V666" ca="1">IF(AND(G666="",M666=""),"",HYPERLINK("#"&amp;RIGHT(CELL("dateiname"),LEN(CELL("dateiname"))-FIND("]",CELL("dateiname")))&amp;"!"&amp;CELL("adresse",OFFSET($G$6,MATCH(IF(G666="",M666,G666),$E$6:$E$2000,0)-1,3)),"SUBSTRUCT"))</f>
        <v/>
      </c>
      <c r="X666" s="104"/>
      <c r="Z666" s="117"/>
      <c r="AA666" s="118"/>
      <c r="AB666" s="119"/>
      <c r="AC666" s="120"/>
      <c r="AE666" s="109"/>
      <c r="AF666" s="110"/>
      <c r="AG666" s="111"/>
      <c r="AH666" s="112"/>
      <c r="AJ666" s="101"/>
      <c r="AL666" s="68" t="str" cm="1">
        <f t="array" aca="1" ref="AL666" ca="1">IF(N666="-","",HYPERLINK("#'DM01-AV-CH'!"&amp;RIGHT(CELL("adresse",OFFSET('DM01-AV-CH'!$G$6,N666-1,0)),LEN(CELL("adresse",OFFSET('DM01-AV-CH'!$G$6,N666-1,0)))-FIND("!",CELL("adresse",OFFSET('DM01-AV-CH'!$G$6,N666-1,0)))),"Modell"))</f>
        <v/>
      </c>
      <c r="AM666" s="96" t="str" cm="1">
        <f t="array" ref="AM666">IF($N666="-","",IF(INDEX('DM01-AV-CH'!$G$6:$G$2006,$N666)="","",INDEX('DM01-AV-CH'!$G$6:$G$2006,$N666)))</f>
        <v/>
      </c>
      <c r="AN666" s="97" t="str" cm="1">
        <f t="array" ref="AN666">IF($N666="-","",IF(INDEX('DM01-AV-CH'!$H$6:$H$2006,$N666)="","",INDEX('DM01-AV-CH'!$H$6:$H$2006,$N666)))</f>
        <v/>
      </c>
      <c r="AO666" s="98" t="str" cm="1">
        <f t="array" ref="AO666">IF($N666="-","",IF(INDEX('DM01-AV-CH'!$I$6:$I$2006,$N666)="","",INDEX('DM01-AV-CH'!$I$6:$I$2006,$N666)))</f>
        <v/>
      </c>
    </row>
    <row r="667" spans="1:41" x14ac:dyDescent="0.25">
      <c r="A667" s="201">
        <v>662</v>
      </c>
      <c r="B667" s="148" t="str" cm="1">
        <f t="array" ref="B667">IF(A667="","",INDEX(Korrelation!$E$4:$E$2004,A667))</f>
        <v>400</v>
      </c>
      <c r="C667" s="148">
        <f t="shared" si="100"/>
        <v>0</v>
      </c>
      <c r="D667" s="148">
        <f t="shared" si="101"/>
        <v>0</v>
      </c>
      <c r="E667" s="148">
        <f t="shared" si="102"/>
        <v>400</v>
      </c>
      <c r="F667" s="148" t="str">
        <f t="shared" si="103"/>
        <v/>
      </c>
      <c r="G667" s="148" t="str">
        <f t="shared" si="104"/>
        <v/>
      </c>
      <c r="H667" s="148" t="str" cm="1">
        <f t="array" ref="H667">IF(A667="","",INDEX(Korrelation!$F$4:$F$2004,A667))</f>
        <v>-</v>
      </c>
      <c r="I667" s="148">
        <f t="shared" si="105"/>
        <v>0</v>
      </c>
      <c r="J667" s="148">
        <f t="shared" si="106"/>
        <v>0</v>
      </c>
      <c r="K667" s="148" t="str">
        <f t="shared" si="107"/>
        <v/>
      </c>
      <c r="L667" s="148" t="str">
        <f t="shared" si="108"/>
        <v/>
      </c>
      <c r="M667" s="148" t="str">
        <f t="shared" si="109"/>
        <v/>
      </c>
      <c r="N667" s="148" t="str" cm="1">
        <f t="array" ref="N667">IF(A667="","",INDEX(Korrelation!$G$4:$G$2004,A667))</f>
        <v>-</v>
      </c>
      <c r="O667" s="148"/>
      <c r="P667" s="68" t="str" cm="1">
        <f t="array" aca="1" ref="P667" ca="1">IF(E667="",IF(K667="","",HYPERLINK("#DMAV_Dienste!"&amp;RIGHT(CELL("adresse",OFFSET(DMAV_Dienste!$E$6,K667-1,0)),LEN(CELL("adresse",OFFSET(DMAV_Dienste!$E$6,K667-1,0)))-FIND("!",CELL("adresse",OFFSET(DMAV_Dienste!$E$6,K667-1,0)))),"Dienst")),HYPERLINK("#DMAV_Modell!"&amp;RIGHT(CELL("adresse",OFFSET(DMAV_Modell!$G$6,E667-1,0)),LEN(CELL("adresse",OFFSET(DMAV_Modell!$G$6,E667-1,0)))-FIND("!",CELL("adresse",OFFSET(DMAV_Modell!$G$6,E667-1,0)))),"Modell"))</f>
        <v>Modell</v>
      </c>
      <c r="Q667" s="85" t="str" cm="1">
        <f t="array" ref="Q667">IF(E667="",IF(K667="","",IF(INDEX(DMAV_Dienste!$H$6:$H$2006,K667)="","",INDEX(DMAV_Dienste!$H$6:$H$2006,K667))),IF(INDEX(DMAV_Modell!$J$6:$J$2006,E667)="","",INDEX(DMAV_Modell!$J$6:$J$2006,E667)))</f>
        <v>ASSOCIATION</v>
      </c>
      <c r="R667" s="86" t="str" cm="1">
        <f t="array" ref="R667">IF(E667="",IF(K667="","",IF(INDEX(DMAV_Dienste!$G$6:$G$2006,K667)="","",INDEX(DMAV_Dienste!$G$6:$G$2006,K667))),IF(INDEX(DMAV_Modell!$I$6:$I$2006,E667)="","",INDEX(DMAV_Modell!$I$6:$I$2006,E667)))</f>
        <v>Nomenklatur</v>
      </c>
      <c r="S667" s="86" t="str" cm="1">
        <f t="array" ref="S667">IF(E667="",IF(K667="","",IF(INDEX(DMAV_Dienste!$I$6:$I$2006,K667)="","",INDEX(DMAV_Dienste!$I$6:$I$2006,K667))),IF(INDEX(DMAV_Modell!$K$6:$K$2006,E667)="","",INDEX(DMAV_Modell!$K$6:$K$2006,E667)))</f>
        <v>Untergang_Flurname</v>
      </c>
      <c r="T667" s="86" t="str" cm="1">
        <f t="array" ref="T667">IF(E667="",IF(K667="","",IF(INDEX(DMAV_Dienste!$L$6:$L$2006,K667)="","",INDEX(DMAV_Dienste!$L$6:$L$2006,K667))),IF(INDEX(DMAV_Modell!$N$6:$N$2006,E667)="","",INDEX(DMAV_Modell!$N$6:$N$2006,E667)))</f>
        <v>untergehendes_Flurname</v>
      </c>
      <c r="U667" s="87" t="str" cm="1">
        <f t="array" aca="1" ref="U667" ca="1">IF(AND(F667="",L667=""),"",HYPERLINK("#"&amp;RIGHT(CELL("dateiname"),LEN(CELL("dateiname"))-FIND("]",CELL("dateiname")))&amp;"!"&amp;CELL("adresse",OFFSET($F$6,MATCH(IF(F667="",L667,F667),$E$6:$E$2000,0)-1,4)),"STRUCT"))</f>
        <v/>
      </c>
      <c r="V667" s="88" t="str" cm="1">
        <f t="array" aca="1" ref="V667" ca="1">IF(AND(G667="",M667=""),"",HYPERLINK("#"&amp;RIGHT(CELL("dateiname"),LEN(CELL("dateiname"))-FIND("]",CELL("dateiname")))&amp;"!"&amp;CELL("adresse",OFFSET($G$6,MATCH(IF(G667="",M667,G667),$E$6:$E$2000,0)-1,3)),"SUBSTRUCT"))</f>
        <v/>
      </c>
      <c r="X667" s="104"/>
      <c r="Z667" s="117"/>
      <c r="AA667" s="118"/>
      <c r="AB667" s="119"/>
      <c r="AC667" s="120"/>
      <c r="AE667" s="109"/>
      <c r="AF667" s="110"/>
      <c r="AG667" s="111"/>
      <c r="AH667" s="112"/>
      <c r="AJ667" s="101"/>
      <c r="AL667" s="68" t="str" cm="1">
        <f t="array" aca="1" ref="AL667" ca="1">IF(N667="-","",HYPERLINK("#'DM01-AV-CH'!"&amp;RIGHT(CELL("adresse",OFFSET('DM01-AV-CH'!$G$6,N667-1,0)),LEN(CELL("adresse",OFFSET('DM01-AV-CH'!$G$6,N667-1,0)))-FIND("!",CELL("adresse",OFFSET('DM01-AV-CH'!$G$6,N667-1,0)))),"Modell"))</f>
        <v/>
      </c>
      <c r="AM667" s="96" t="str" cm="1">
        <f t="array" ref="AM667">IF($N667="-","",IF(INDEX('DM01-AV-CH'!$G$6:$G$2006,$N667)="","",INDEX('DM01-AV-CH'!$G$6:$G$2006,$N667)))</f>
        <v/>
      </c>
      <c r="AN667" s="97" t="str" cm="1">
        <f t="array" ref="AN667">IF($N667="-","",IF(INDEX('DM01-AV-CH'!$H$6:$H$2006,$N667)="","",INDEX('DM01-AV-CH'!$H$6:$H$2006,$N667)))</f>
        <v/>
      </c>
      <c r="AO667" s="98" t="str" cm="1">
        <f t="array" ref="AO667">IF($N667="-","",IF(INDEX('DM01-AV-CH'!$I$6:$I$2006,$N667)="","",INDEX('DM01-AV-CH'!$I$6:$I$2006,$N667)))</f>
        <v/>
      </c>
    </row>
    <row r="668" spans="1:41" x14ac:dyDescent="0.25">
      <c r="A668" s="201">
        <v>663</v>
      </c>
      <c r="B668" s="148" t="str" cm="1">
        <f t="array" ref="B668">IF(A668="","",INDEX(Korrelation!$E$4:$E$2004,A668))</f>
        <v>401</v>
      </c>
      <c r="C668" s="148">
        <f t="shared" si="100"/>
        <v>0</v>
      </c>
      <c r="D668" s="148">
        <f t="shared" si="101"/>
        <v>0</v>
      </c>
      <c r="E668" s="148">
        <f t="shared" si="102"/>
        <v>401</v>
      </c>
      <c r="F668" s="148" t="str">
        <f t="shared" si="103"/>
        <v/>
      </c>
      <c r="G668" s="148" t="str">
        <f t="shared" si="104"/>
        <v/>
      </c>
      <c r="H668" s="148" t="str" cm="1">
        <f t="array" ref="H668">IF(A668="","",INDEX(Korrelation!$F$4:$F$2004,A668))</f>
        <v>-</v>
      </c>
      <c r="I668" s="148">
        <f t="shared" si="105"/>
        <v>0</v>
      </c>
      <c r="J668" s="148">
        <f t="shared" si="106"/>
        <v>0</v>
      </c>
      <c r="K668" s="148" t="str">
        <f t="shared" si="107"/>
        <v/>
      </c>
      <c r="L668" s="148" t="str">
        <f t="shared" si="108"/>
        <v/>
      </c>
      <c r="M668" s="148" t="str">
        <f t="shared" si="109"/>
        <v/>
      </c>
      <c r="N668" s="148" t="str" cm="1">
        <f t="array" ref="N668">IF(A668="","",INDEX(Korrelation!$G$4:$G$2004,A668))</f>
        <v>-</v>
      </c>
      <c r="O668" s="148"/>
      <c r="P668" s="68" t="str" cm="1">
        <f t="array" aca="1" ref="P668" ca="1">IF(E668="",IF(K668="","",HYPERLINK("#DMAV_Dienste!"&amp;RIGHT(CELL("adresse",OFFSET(DMAV_Dienste!$E$6,K668-1,0)),LEN(CELL("adresse",OFFSET(DMAV_Dienste!$E$6,K668-1,0)))-FIND("!",CELL("adresse",OFFSET(DMAV_Dienste!$E$6,K668-1,0)))),"Dienst")),HYPERLINK("#DMAV_Modell!"&amp;RIGHT(CELL("adresse",OFFSET(DMAV_Modell!$G$6,E668-1,0)),LEN(CELL("adresse",OFFSET(DMAV_Modell!$G$6,E668-1,0)))-FIND("!",CELL("adresse",OFFSET(DMAV_Modell!$G$6,E668-1,0)))),"Modell"))</f>
        <v>Modell</v>
      </c>
      <c r="Q668" s="85" t="str" cm="1">
        <f t="array" ref="Q668">IF(E668="",IF(K668="","",IF(INDEX(DMAV_Dienste!$H$6:$H$2006,K668)="","",INDEX(DMAV_Dienste!$H$6:$H$2006,K668))),IF(INDEX(DMAV_Modell!$J$6:$J$2006,E668)="","",INDEX(DMAV_Modell!$J$6:$J$2006,E668)))</f>
        <v>VIEW</v>
      </c>
      <c r="R668" s="86" t="str" cm="1">
        <f t="array" ref="R668">IF(E668="",IF(K668="","",IF(INDEX(DMAV_Dienste!$G$6:$G$2006,K668)="","",INDEX(DMAV_Dienste!$G$6:$G$2006,K668))),IF(INDEX(DMAV_Modell!$I$6:$I$2006,E668)="","",INDEX(DMAV_Modell!$I$6:$I$2006,E668)))</f>
        <v>Nomenklatur</v>
      </c>
      <c r="S668" s="86" t="str" cm="1">
        <f t="array" ref="S668">IF(E668="",IF(K668="","",IF(INDEX(DMAV_Dienste!$I$6:$I$2006,K668)="","",INDEX(DMAV_Dienste!$I$6:$I$2006,K668))),IF(INDEX(DMAV_Modell!$K$6:$K$2006,E668)="","",INDEX(DMAV_Modell!$K$6:$K$2006,E668)))</f>
        <v>Flurname_Gueltig</v>
      </c>
      <c r="T668" s="86" t="str" cm="1">
        <f t="array" ref="T668">IF(E668="",IF(K668="","",IF(INDEX(DMAV_Dienste!$L$6:$L$2006,K668)="","",INDEX(DMAV_Dienste!$L$6:$L$2006,K668))),IF(INDEX(DMAV_Modell!$N$6:$N$2006,E668)="","",INDEX(DMAV_Modell!$N$6:$N$2006,E668)))</f>
        <v>PROJECTION OF</v>
      </c>
      <c r="U668" s="87" t="str" cm="1">
        <f t="array" aca="1" ref="U668" ca="1">IF(AND(F668="",L668=""),"",HYPERLINK("#"&amp;RIGHT(CELL("dateiname"),LEN(CELL("dateiname"))-FIND("]",CELL("dateiname")))&amp;"!"&amp;CELL("adresse",OFFSET($F$6,MATCH(IF(F668="",L668,F668),$E$6:$E$2000,0)-1,4)),"STRUCT"))</f>
        <v/>
      </c>
      <c r="V668" s="88" t="str" cm="1">
        <f t="array" aca="1" ref="V668" ca="1">IF(AND(G668="",M668=""),"",HYPERLINK("#"&amp;RIGHT(CELL("dateiname"),LEN(CELL("dateiname"))-FIND("]",CELL("dateiname")))&amp;"!"&amp;CELL("adresse",OFFSET($G$6,MATCH(IF(G668="",M668,G668),$E$6:$E$2000,0)-1,3)),"SUBSTRUCT"))</f>
        <v/>
      </c>
      <c r="X668" s="104"/>
      <c r="Z668" s="117"/>
      <c r="AA668" s="118"/>
      <c r="AB668" s="119"/>
      <c r="AC668" s="120"/>
      <c r="AE668" s="109"/>
      <c r="AF668" s="110"/>
      <c r="AG668" s="111"/>
      <c r="AH668" s="112"/>
      <c r="AJ668" s="101"/>
      <c r="AL668" s="68" t="str" cm="1">
        <f t="array" aca="1" ref="AL668" ca="1">IF(N668="-","",HYPERLINK("#'DM01-AV-CH'!"&amp;RIGHT(CELL("adresse",OFFSET('DM01-AV-CH'!$G$6,N668-1,0)),LEN(CELL("adresse",OFFSET('DM01-AV-CH'!$G$6,N668-1,0)))-FIND("!",CELL("adresse",OFFSET('DM01-AV-CH'!$G$6,N668-1,0)))),"Modell"))</f>
        <v/>
      </c>
      <c r="AM668" s="96" t="str" cm="1">
        <f t="array" ref="AM668">IF($N668="-","",IF(INDEX('DM01-AV-CH'!$G$6:$G$2006,$N668)="","",INDEX('DM01-AV-CH'!$G$6:$G$2006,$N668)))</f>
        <v/>
      </c>
      <c r="AN668" s="97" t="str" cm="1">
        <f t="array" ref="AN668">IF($N668="-","",IF(INDEX('DM01-AV-CH'!$H$6:$H$2006,$N668)="","",INDEX('DM01-AV-CH'!$H$6:$H$2006,$N668)))</f>
        <v/>
      </c>
      <c r="AO668" s="98" t="str" cm="1">
        <f t="array" ref="AO668">IF($N668="-","",IF(INDEX('DM01-AV-CH'!$I$6:$I$2006,$N668)="","",INDEX('DM01-AV-CH'!$I$6:$I$2006,$N668)))</f>
        <v/>
      </c>
    </row>
    <row r="669" spans="1:41" x14ac:dyDescent="0.25">
      <c r="A669" s="201">
        <v>664</v>
      </c>
      <c r="B669" s="148" t="str" cm="1">
        <f t="array" ref="B669">IF(A669="","",INDEX(Korrelation!$E$4:$E$2004,A669))</f>
        <v>402</v>
      </c>
      <c r="C669" s="148">
        <f t="shared" si="100"/>
        <v>0</v>
      </c>
      <c r="D669" s="148">
        <f t="shared" si="101"/>
        <v>0</v>
      </c>
      <c r="E669" s="148">
        <f t="shared" si="102"/>
        <v>402</v>
      </c>
      <c r="F669" s="148" t="str">
        <f t="shared" si="103"/>
        <v/>
      </c>
      <c r="G669" s="148" t="str">
        <f t="shared" si="104"/>
        <v/>
      </c>
      <c r="H669" s="148" t="str" cm="1">
        <f t="array" ref="H669">IF(A669="","",INDEX(Korrelation!$F$4:$F$2004,A669))</f>
        <v>-</v>
      </c>
      <c r="I669" s="148">
        <f t="shared" si="105"/>
        <v>0</v>
      </c>
      <c r="J669" s="148">
        <f t="shared" si="106"/>
        <v>0</v>
      </c>
      <c r="K669" s="148" t="str">
        <f t="shared" si="107"/>
        <v/>
      </c>
      <c r="L669" s="148" t="str">
        <f t="shared" si="108"/>
        <v/>
      </c>
      <c r="M669" s="148" t="str">
        <f t="shared" si="109"/>
        <v/>
      </c>
      <c r="N669" s="148" t="str" cm="1">
        <f t="array" ref="N669">IF(A669="","",INDEX(Korrelation!$G$4:$G$2004,A669))</f>
        <v>-</v>
      </c>
      <c r="O669" s="148"/>
      <c r="P669" s="68" t="str" cm="1">
        <f t="array" aca="1" ref="P669" ca="1">IF(E669="",IF(K669="","",HYPERLINK("#DMAV_Dienste!"&amp;RIGHT(CELL("adresse",OFFSET(DMAV_Dienste!$E$6,K669-1,0)),LEN(CELL("adresse",OFFSET(DMAV_Dienste!$E$6,K669-1,0)))-FIND("!",CELL("adresse",OFFSET(DMAV_Dienste!$E$6,K669-1,0)))),"Dienst")),HYPERLINK("#DMAV_Modell!"&amp;RIGHT(CELL("adresse",OFFSET(DMAV_Modell!$G$6,E669-1,0)),LEN(CELL("adresse",OFFSET(DMAV_Modell!$G$6,E669-1,0)))-FIND("!",CELL("adresse",OFFSET(DMAV_Modell!$G$6,E669-1,0)))),"Modell"))</f>
        <v>Modell</v>
      </c>
      <c r="Q669" s="85" t="str" cm="1">
        <f t="array" ref="Q669">IF(E669="",IF(K669="","",IF(INDEX(DMAV_Dienste!$H$6:$H$2006,K669)="","",INDEX(DMAV_Dienste!$H$6:$H$2006,K669))),IF(INDEX(DMAV_Modell!$J$6:$J$2006,E669)="","",INDEX(DMAV_Modell!$J$6:$J$2006,E669)))</f>
        <v>VIEW</v>
      </c>
      <c r="R669" s="86" t="str" cm="1">
        <f t="array" ref="R669">IF(E669="",IF(K669="","",IF(INDEX(DMAV_Dienste!$G$6:$G$2006,K669)="","",INDEX(DMAV_Dienste!$G$6:$G$2006,K669))),IF(INDEX(DMAV_Modell!$I$6:$I$2006,E669)="","",INDEX(DMAV_Modell!$I$6:$I$2006,E669)))</f>
        <v>Nomenklatur</v>
      </c>
      <c r="S669" s="86" t="str" cm="1">
        <f t="array" ref="S669">IF(E669="",IF(K669="","",IF(INDEX(DMAV_Dienste!$I$6:$I$2006,K669)="","",INDEX(DMAV_Dienste!$I$6:$I$2006,K669))),IF(INDEX(DMAV_Modell!$K$6:$K$2006,E669)="","",INDEX(DMAV_Modell!$K$6:$K$2006,E669)))</f>
        <v>Flurname_Gueltig</v>
      </c>
      <c r="T669" s="86" t="str" cm="1">
        <f t="array" ref="T669">IF(E669="",IF(K669="","",IF(INDEX(DMAV_Dienste!$L$6:$L$2006,K669)="","",INDEX(DMAV_Dienste!$L$6:$L$2006,K669))),IF(INDEX(DMAV_Modell!$N$6:$N$2006,E669)="","",INDEX(DMAV_Modell!$N$6:$N$2006,E669)))</f>
        <v>WHERE DEFINED(@PH1@) AND NOT( DEFINED(@PH2@))</v>
      </c>
      <c r="U669" s="87" t="str" cm="1">
        <f t="array" aca="1" ref="U669" ca="1">IF(AND(F669="",L669=""),"",HYPERLINK("#"&amp;RIGHT(CELL("dateiname"),LEN(CELL("dateiname"))-FIND("]",CELL("dateiname")))&amp;"!"&amp;CELL("adresse",OFFSET($F$6,MATCH(IF(F669="",L669,F669),$E$6:$E$2000,0)-1,4)),"STRUCT"))</f>
        <v/>
      </c>
      <c r="V669" s="88" t="str" cm="1">
        <f t="array" aca="1" ref="V669" ca="1">IF(AND(G669="",M669=""),"",HYPERLINK("#"&amp;RIGHT(CELL("dateiname"),LEN(CELL("dateiname"))-FIND("]",CELL("dateiname")))&amp;"!"&amp;CELL("adresse",OFFSET($G$6,MATCH(IF(G669="",M669,G669),$E$6:$E$2000,0)-1,3)),"SUBSTRUCT"))</f>
        <v/>
      </c>
      <c r="X669" s="104"/>
      <c r="Z669" s="117"/>
      <c r="AA669" s="118"/>
      <c r="AB669" s="119"/>
      <c r="AC669" s="120"/>
      <c r="AE669" s="109"/>
      <c r="AF669" s="110"/>
      <c r="AG669" s="111"/>
      <c r="AH669" s="112"/>
      <c r="AJ669" s="101"/>
      <c r="AL669" s="68" t="str" cm="1">
        <f t="array" aca="1" ref="AL669" ca="1">IF(N669="-","",HYPERLINK("#'DM01-AV-CH'!"&amp;RIGHT(CELL("adresse",OFFSET('DM01-AV-CH'!$G$6,N669-1,0)),LEN(CELL("adresse",OFFSET('DM01-AV-CH'!$G$6,N669-1,0)))-FIND("!",CELL("adresse",OFFSET('DM01-AV-CH'!$G$6,N669-1,0)))),"Modell"))</f>
        <v/>
      </c>
      <c r="AM669" s="96" t="str" cm="1">
        <f t="array" ref="AM669">IF($N669="-","",IF(INDEX('DM01-AV-CH'!$G$6:$G$2006,$N669)="","",INDEX('DM01-AV-CH'!$G$6:$G$2006,$N669)))</f>
        <v/>
      </c>
      <c r="AN669" s="97" t="str" cm="1">
        <f t="array" ref="AN669">IF($N669="-","",IF(INDEX('DM01-AV-CH'!$H$6:$H$2006,$N669)="","",INDEX('DM01-AV-CH'!$H$6:$H$2006,$N669)))</f>
        <v/>
      </c>
      <c r="AO669" s="98" t="str" cm="1">
        <f t="array" ref="AO669">IF($N669="-","",IF(INDEX('DM01-AV-CH'!$I$6:$I$2006,$N669)="","",INDEX('DM01-AV-CH'!$I$6:$I$2006,$N669)))</f>
        <v/>
      </c>
    </row>
    <row r="670" spans="1:41" x14ac:dyDescent="0.25">
      <c r="A670" s="201">
        <v>665</v>
      </c>
      <c r="B670" s="148" t="str" cm="1">
        <f t="array" ref="B670">IF(A670="","",INDEX(Korrelation!$E$4:$E$2004,A670))</f>
        <v>403</v>
      </c>
      <c r="C670" s="148">
        <f t="shared" si="100"/>
        <v>0</v>
      </c>
      <c r="D670" s="148">
        <f t="shared" si="101"/>
        <v>0</v>
      </c>
      <c r="E670" s="148">
        <f t="shared" si="102"/>
        <v>403</v>
      </c>
      <c r="F670" s="148" t="str">
        <f t="shared" si="103"/>
        <v/>
      </c>
      <c r="G670" s="148" t="str">
        <f t="shared" si="104"/>
        <v/>
      </c>
      <c r="H670" s="148" t="str" cm="1">
        <f t="array" ref="H670">IF(A670="","",INDEX(Korrelation!$F$4:$F$2004,A670))</f>
        <v>-</v>
      </c>
      <c r="I670" s="148">
        <f t="shared" si="105"/>
        <v>0</v>
      </c>
      <c r="J670" s="148">
        <f t="shared" si="106"/>
        <v>0</v>
      </c>
      <c r="K670" s="148" t="str">
        <f t="shared" si="107"/>
        <v/>
      </c>
      <c r="L670" s="148" t="str">
        <f t="shared" si="108"/>
        <v/>
      </c>
      <c r="M670" s="148" t="str">
        <f t="shared" si="109"/>
        <v/>
      </c>
      <c r="N670" s="148" t="str" cm="1">
        <f t="array" ref="N670">IF(A670="","",INDEX(Korrelation!$G$4:$G$2004,A670))</f>
        <v>-</v>
      </c>
      <c r="O670" s="148"/>
      <c r="P670" s="68" t="str" cm="1">
        <f t="array" aca="1" ref="P670" ca="1">IF(E670="",IF(K670="","",HYPERLINK("#DMAV_Dienste!"&amp;RIGHT(CELL("adresse",OFFSET(DMAV_Dienste!$E$6,K670-1,0)),LEN(CELL("adresse",OFFSET(DMAV_Dienste!$E$6,K670-1,0)))-FIND("!",CELL("adresse",OFFSET(DMAV_Dienste!$E$6,K670-1,0)))),"Dienst")),HYPERLINK("#DMAV_Modell!"&amp;RIGHT(CELL("adresse",OFFSET(DMAV_Modell!$G$6,E670-1,0)),LEN(CELL("adresse",OFFSET(DMAV_Modell!$G$6,E670-1,0)))-FIND("!",CELL("adresse",OFFSET(DMAV_Modell!$G$6,E670-1,0)))),"Modell"))</f>
        <v>Modell</v>
      </c>
      <c r="Q670" s="85" t="str" cm="1">
        <f t="array" ref="Q670">IF(E670="",IF(K670="","",IF(INDEX(DMAV_Dienste!$H$6:$H$2006,K670)="","",INDEX(DMAV_Dienste!$H$6:$H$2006,K670))),IF(INDEX(DMAV_Modell!$J$6:$J$2006,E670)="","",INDEX(DMAV_Modell!$J$6:$J$2006,E670)))</f>
        <v>VIEW</v>
      </c>
      <c r="R670" s="86" t="str" cm="1">
        <f t="array" ref="R670">IF(E670="",IF(K670="","",IF(INDEX(DMAV_Dienste!$G$6:$G$2006,K670)="","",INDEX(DMAV_Dienste!$G$6:$G$2006,K670))),IF(INDEX(DMAV_Modell!$I$6:$I$2006,E670)="","",INDEX(DMAV_Modell!$I$6:$I$2006,E670)))</f>
        <v>Nomenklatur</v>
      </c>
      <c r="S670" s="86" t="str" cm="1">
        <f t="array" ref="S670">IF(E670="",IF(K670="","",IF(INDEX(DMAV_Dienste!$I$6:$I$2006,K670)="","",INDEX(DMAV_Dienste!$I$6:$I$2006,K670))),IF(INDEX(DMAV_Modell!$K$6:$K$2006,E670)="","",INDEX(DMAV_Modell!$K$6:$K$2006,E670)))</f>
        <v>Flurname_Gueltig</v>
      </c>
      <c r="T670" s="86" t="str" cm="1">
        <f t="array" ref="T670">IF(E670="",IF(K670="","",IF(INDEX(DMAV_Dienste!$L$6:$L$2006,K670)="","",INDEX(DMAV_Dienste!$L$6:$L$2006,K670))),IF(INDEX(DMAV_Modell!$N$6:$N$2006,E670)="","",INDEX(DMAV_Modell!$N$6:$N$2006,E670)))</f>
        <v>= ALL OF</v>
      </c>
      <c r="U670" s="87" t="str" cm="1">
        <f t="array" aca="1" ref="U670" ca="1">IF(AND(F670="",L670=""),"",HYPERLINK("#"&amp;RIGHT(CELL("dateiname"),LEN(CELL("dateiname"))-FIND("]",CELL("dateiname")))&amp;"!"&amp;CELL("adresse",OFFSET($F$6,MATCH(IF(F670="",L670,F670),$E$6:$E$2000,0)-1,4)),"STRUCT"))</f>
        <v/>
      </c>
      <c r="V670" s="88" t="str" cm="1">
        <f t="array" aca="1" ref="V670" ca="1">IF(AND(G670="",M670=""),"",HYPERLINK("#"&amp;RIGHT(CELL("dateiname"),LEN(CELL("dateiname"))-FIND("]",CELL("dateiname")))&amp;"!"&amp;CELL("adresse",OFFSET($G$6,MATCH(IF(G670="",M670,G670),$E$6:$E$2000,0)-1,3)),"SUBSTRUCT"))</f>
        <v/>
      </c>
      <c r="X670" s="104"/>
      <c r="Z670" s="117"/>
      <c r="AA670" s="118"/>
      <c r="AB670" s="119"/>
      <c r="AC670" s="120"/>
      <c r="AE670" s="109"/>
      <c r="AF670" s="110"/>
      <c r="AG670" s="111"/>
      <c r="AH670" s="112"/>
      <c r="AJ670" s="101"/>
      <c r="AL670" s="68" t="str" cm="1">
        <f t="array" aca="1" ref="AL670" ca="1">IF(N670="-","",HYPERLINK("#'DM01-AV-CH'!"&amp;RIGHT(CELL("adresse",OFFSET('DM01-AV-CH'!$G$6,N670-1,0)),LEN(CELL("adresse",OFFSET('DM01-AV-CH'!$G$6,N670-1,0)))-FIND("!",CELL("adresse",OFFSET('DM01-AV-CH'!$G$6,N670-1,0)))),"Modell"))</f>
        <v/>
      </c>
      <c r="AM670" s="96" t="str" cm="1">
        <f t="array" ref="AM670">IF($N670="-","",IF(INDEX('DM01-AV-CH'!$G$6:$G$2006,$N670)="","",INDEX('DM01-AV-CH'!$G$6:$G$2006,$N670)))</f>
        <v/>
      </c>
      <c r="AN670" s="97" t="str" cm="1">
        <f t="array" ref="AN670">IF($N670="-","",IF(INDEX('DM01-AV-CH'!$H$6:$H$2006,$N670)="","",INDEX('DM01-AV-CH'!$H$6:$H$2006,$N670)))</f>
        <v/>
      </c>
      <c r="AO670" s="98" t="str" cm="1">
        <f t="array" ref="AO670">IF($N670="-","",IF(INDEX('DM01-AV-CH'!$I$6:$I$2006,$N670)="","",INDEX('DM01-AV-CH'!$I$6:$I$2006,$N670)))</f>
        <v/>
      </c>
    </row>
    <row r="671" spans="1:41" x14ac:dyDescent="0.25">
      <c r="A671" s="201">
        <v>666</v>
      </c>
      <c r="B671" s="148" t="str" cm="1">
        <f t="array" ref="B671">IF(A671="","",INDEX(Korrelation!$E$4:$E$2004,A671))</f>
        <v>404</v>
      </c>
      <c r="C671" s="148">
        <f t="shared" si="100"/>
        <v>0</v>
      </c>
      <c r="D671" s="148">
        <f t="shared" si="101"/>
        <v>0</v>
      </c>
      <c r="E671" s="148">
        <f t="shared" si="102"/>
        <v>404</v>
      </c>
      <c r="F671" s="148" t="str">
        <f t="shared" si="103"/>
        <v/>
      </c>
      <c r="G671" s="148" t="str">
        <f t="shared" si="104"/>
        <v/>
      </c>
      <c r="H671" s="148" t="str" cm="1">
        <f t="array" ref="H671">IF(A671="","",INDEX(Korrelation!$F$4:$F$2004,A671))</f>
        <v>-</v>
      </c>
      <c r="I671" s="148">
        <f t="shared" si="105"/>
        <v>0</v>
      </c>
      <c r="J671" s="148">
        <f t="shared" si="106"/>
        <v>0</v>
      </c>
      <c r="K671" s="148" t="str">
        <f t="shared" si="107"/>
        <v/>
      </c>
      <c r="L671" s="148" t="str">
        <f t="shared" si="108"/>
        <v/>
      </c>
      <c r="M671" s="148" t="str">
        <f t="shared" si="109"/>
        <v/>
      </c>
      <c r="N671" s="148" t="str" cm="1">
        <f t="array" ref="N671">IF(A671="","",INDEX(Korrelation!$G$4:$G$2004,A671))</f>
        <v>-</v>
      </c>
      <c r="O671" s="148"/>
      <c r="P671" s="68" t="str" cm="1">
        <f t="array" aca="1" ref="P671" ca="1">IF(E671="",IF(K671="","",HYPERLINK("#DMAV_Dienste!"&amp;RIGHT(CELL("adresse",OFFSET(DMAV_Dienste!$E$6,K671-1,0)),LEN(CELL("adresse",OFFSET(DMAV_Dienste!$E$6,K671-1,0)))-FIND("!",CELL("adresse",OFFSET(DMAV_Dienste!$E$6,K671-1,0)))),"Dienst")),HYPERLINK("#DMAV_Modell!"&amp;RIGHT(CELL("adresse",OFFSET(DMAV_Modell!$G$6,E671-1,0)),LEN(CELL("adresse",OFFSET(DMAV_Modell!$G$6,E671-1,0)))-FIND("!",CELL("adresse",OFFSET(DMAV_Modell!$G$6,E671-1,0)))),"Modell"))</f>
        <v>Modell</v>
      </c>
      <c r="Q671" s="85" t="str" cm="1">
        <f t="array" ref="Q671">IF(E671="",IF(K671="","",IF(INDEX(DMAV_Dienste!$H$6:$H$2006,K671)="","",INDEX(DMAV_Dienste!$H$6:$H$2006,K671))),IF(INDEX(DMAV_Modell!$J$6:$J$2006,E671)="","",INDEX(DMAV_Modell!$J$6:$J$2006,E671)))</f>
        <v>VIEW.CONSTRAINT</v>
      </c>
      <c r="R671" s="86" t="str" cm="1">
        <f t="array" ref="R671">IF(E671="",IF(K671="","",IF(INDEX(DMAV_Dienste!$G$6:$G$2006,K671)="","",INDEX(DMAV_Dienste!$G$6:$G$2006,K671))),IF(INDEX(DMAV_Modell!$I$6:$I$2006,E671)="","",INDEX(DMAV_Modell!$I$6:$I$2006,E671)))</f>
        <v>Nomenklatur</v>
      </c>
      <c r="S671" s="86" t="str" cm="1">
        <f t="array" ref="S671">IF(E671="",IF(K671="","",IF(INDEX(DMAV_Dienste!$I$6:$I$2006,K671)="","",INDEX(DMAV_Dienste!$I$6:$I$2006,K671))),IF(INDEX(DMAV_Modell!$K$6:$K$2006,E671)="","",INDEX(DMAV_Modell!$K$6:$K$2006,E671)))</f>
        <v>Flurname_Gueltig</v>
      </c>
      <c r="T671" s="86" t="str" cm="1">
        <f t="array" ref="T671">IF(E671="",IF(K671="","",IF(INDEX(DMAV_Dienste!$L$6:$L$2006,K671)="","",INDEX(DMAV_Dienste!$L$6:$L$2006,K671))),IF(INDEX(DMAV_Modell!$N$6:$N$2006,E671)="","",INDEX(DMAV_Modell!$N$6:$N$2006,E671)))</f>
        <v>Constraint:_x000D_
INTERLIS.areAreas(@PH1@)</v>
      </c>
      <c r="U671" s="87" t="str" cm="1">
        <f t="array" aca="1" ref="U671" ca="1">IF(AND(F671="",L671=""),"",HYPERLINK("#"&amp;RIGHT(CELL("dateiname"),LEN(CELL("dateiname"))-FIND("]",CELL("dateiname")))&amp;"!"&amp;CELL("adresse",OFFSET($F$6,MATCH(IF(F671="",L671,F671),$E$6:$E$2000,0)-1,4)),"STRUCT"))</f>
        <v/>
      </c>
      <c r="V671" s="88" t="str" cm="1">
        <f t="array" aca="1" ref="V671" ca="1">IF(AND(G671="",M671=""),"",HYPERLINK("#"&amp;RIGHT(CELL("dateiname"),LEN(CELL("dateiname"))-FIND("]",CELL("dateiname")))&amp;"!"&amp;CELL("adresse",OFFSET($G$6,MATCH(IF(G671="",M671,G671),$E$6:$E$2000,0)-1,3)),"SUBSTRUCT"))</f>
        <v/>
      </c>
      <c r="X671" s="104"/>
      <c r="Z671" s="117"/>
      <c r="AA671" s="118"/>
      <c r="AB671" s="119"/>
      <c r="AC671" s="120"/>
      <c r="AE671" s="109"/>
      <c r="AF671" s="110"/>
      <c r="AG671" s="111"/>
      <c r="AH671" s="112"/>
      <c r="AJ671" s="101"/>
      <c r="AL671" s="68" t="str" cm="1">
        <f t="array" aca="1" ref="AL671" ca="1">IF(N671="-","",HYPERLINK("#'DM01-AV-CH'!"&amp;RIGHT(CELL("adresse",OFFSET('DM01-AV-CH'!$G$6,N671-1,0)),LEN(CELL("adresse",OFFSET('DM01-AV-CH'!$G$6,N671-1,0)))-FIND("!",CELL("adresse",OFFSET('DM01-AV-CH'!$G$6,N671-1,0)))),"Modell"))</f>
        <v/>
      </c>
      <c r="AM671" s="96" t="str" cm="1">
        <f t="array" ref="AM671">IF($N671="-","",IF(INDEX('DM01-AV-CH'!$G$6:$G$2006,$N671)="","",INDEX('DM01-AV-CH'!$G$6:$G$2006,$N671)))</f>
        <v/>
      </c>
      <c r="AN671" s="97" t="str" cm="1">
        <f t="array" ref="AN671">IF($N671="-","",IF(INDEX('DM01-AV-CH'!$H$6:$H$2006,$N671)="","",INDEX('DM01-AV-CH'!$H$6:$H$2006,$N671)))</f>
        <v/>
      </c>
      <c r="AO671" s="98" t="str" cm="1">
        <f t="array" ref="AO671">IF($N671="-","",IF(INDEX('DM01-AV-CH'!$I$6:$I$2006,$N671)="","",INDEX('DM01-AV-CH'!$I$6:$I$2006,$N671)))</f>
        <v/>
      </c>
    </row>
    <row r="672" spans="1:41" x14ac:dyDescent="0.25">
      <c r="A672" s="201">
        <v>667</v>
      </c>
      <c r="B672" s="148" t="str" cm="1">
        <f t="array" ref="B672">IF(A672="","",INDEX(Korrelation!$E$4:$E$2004,A672))</f>
        <v>-</v>
      </c>
      <c r="C672" s="148">
        <f t="shared" si="100"/>
        <v>0</v>
      </c>
      <c r="D672" s="148">
        <f t="shared" si="101"/>
        <v>0</v>
      </c>
      <c r="E672" s="148" t="str">
        <f t="shared" si="102"/>
        <v/>
      </c>
      <c r="F672" s="148" t="str">
        <f t="shared" si="103"/>
        <v/>
      </c>
      <c r="G672" s="148" t="str">
        <f t="shared" si="104"/>
        <v/>
      </c>
      <c r="H672" s="148" t="str" cm="1">
        <f t="array" ref="H672">IF(A672="","",INDEX(Korrelation!$F$4:$F$2004,A672))</f>
        <v>-</v>
      </c>
      <c r="I672" s="148">
        <f t="shared" si="105"/>
        <v>0</v>
      </c>
      <c r="J672" s="148">
        <f t="shared" si="106"/>
        <v>0</v>
      </c>
      <c r="K672" s="148" t="str">
        <f t="shared" si="107"/>
        <v/>
      </c>
      <c r="L672" s="148" t="str">
        <f t="shared" si="108"/>
        <v/>
      </c>
      <c r="M672" s="148" t="str">
        <f t="shared" si="109"/>
        <v/>
      </c>
      <c r="N672" s="148" cm="1">
        <f t="array" ref="N672">IF(A672="","",INDEX(Korrelation!$G$4:$G$2004,A672))</f>
        <v>393</v>
      </c>
      <c r="O672" s="148"/>
      <c r="P672" s="68" t="str" cm="1">
        <f t="array" aca="1" ref="P672" ca="1">IF(E672="",IF(K672="","",HYPERLINK("#DMAV_Dienste!"&amp;RIGHT(CELL("adresse",OFFSET(DMAV_Dienste!$E$6,K672-1,0)),LEN(CELL("adresse",OFFSET(DMAV_Dienste!$E$6,K672-1,0)))-FIND("!",CELL("adresse",OFFSET(DMAV_Dienste!$E$6,K672-1,0)))),"Dienst")),HYPERLINK("#DMAV_Modell!"&amp;RIGHT(CELL("adresse",OFFSET(DMAV_Modell!$G$6,E672-1,0)),LEN(CELL("adresse",OFFSET(DMAV_Modell!$G$6,E672-1,0)))-FIND("!",CELL("adresse",OFFSET(DMAV_Modell!$G$6,E672-1,0)))),"Modell"))</f>
        <v/>
      </c>
      <c r="Q672" s="85" t="str" cm="1">
        <f t="array" ref="Q672">IF(E672="",IF(K672="","",IF(INDEX(DMAV_Dienste!$H$6:$H$2006,K672)="","",INDEX(DMAV_Dienste!$H$6:$H$2006,K672))),IF(INDEX(DMAV_Modell!$J$6:$J$2006,E672)="","",INDEX(DMAV_Modell!$J$6:$J$2006,E672)))</f>
        <v/>
      </c>
      <c r="R672" s="86" t="str" cm="1">
        <f t="array" ref="R672">IF(E672="",IF(K672="","",IF(INDEX(DMAV_Dienste!$G$6:$G$2006,K672)="","",INDEX(DMAV_Dienste!$G$6:$G$2006,K672))),IF(INDEX(DMAV_Modell!$I$6:$I$2006,E672)="","",INDEX(DMAV_Modell!$I$6:$I$2006,E672)))</f>
        <v/>
      </c>
      <c r="S672" s="86" t="str" cm="1">
        <f t="array" ref="S672">IF(E672="",IF(K672="","",IF(INDEX(DMAV_Dienste!$I$6:$I$2006,K672)="","",INDEX(DMAV_Dienste!$I$6:$I$2006,K672))),IF(INDEX(DMAV_Modell!$K$6:$K$2006,E672)="","",INDEX(DMAV_Modell!$K$6:$K$2006,E672)))</f>
        <v/>
      </c>
      <c r="T672" s="86" t="str" cm="1">
        <f t="array" ref="T672">IF(E672="",IF(K672="","",IF(INDEX(DMAV_Dienste!$L$6:$L$2006,K672)="","",INDEX(DMAV_Dienste!$L$6:$L$2006,K672))),IF(INDEX(DMAV_Modell!$N$6:$N$2006,E672)="","",INDEX(DMAV_Modell!$N$6:$N$2006,E672)))</f>
        <v/>
      </c>
      <c r="U672" s="87" t="str" cm="1">
        <f t="array" aca="1" ref="U672" ca="1">IF(AND(F672="",L672=""),"",HYPERLINK("#"&amp;RIGHT(CELL("dateiname"),LEN(CELL("dateiname"))-FIND("]",CELL("dateiname")))&amp;"!"&amp;CELL("adresse",OFFSET($F$6,MATCH(IF(F672="",L672,F672),$E$6:$E$2000,0)-1,4)),"STRUCT"))</f>
        <v/>
      </c>
      <c r="V672" s="88" t="str" cm="1">
        <f t="array" aca="1" ref="V672" ca="1">IF(AND(G672="",M672=""),"",HYPERLINK("#"&amp;RIGHT(CELL("dateiname"),LEN(CELL("dateiname"))-FIND("]",CELL("dateiname")))&amp;"!"&amp;CELL("adresse",OFFSET($G$6,MATCH(IF(G672="",M672,G672),$E$6:$E$2000,0)-1,3)),"SUBSTRUCT"))</f>
        <v/>
      </c>
      <c r="X672" s="104"/>
      <c r="Z672" s="117"/>
      <c r="AA672" s="118"/>
      <c r="AB672" s="119"/>
      <c r="AC672" s="120"/>
      <c r="AE672" s="109"/>
      <c r="AF672" s="110"/>
      <c r="AG672" s="111"/>
      <c r="AH672" s="112"/>
      <c r="AJ672" s="101"/>
      <c r="AL672" s="68" t="str" cm="1">
        <f t="array" aca="1" ref="AL672" ca="1">IF(N672="-","",HYPERLINK("#'DM01-AV-CH'!"&amp;RIGHT(CELL("adresse",OFFSET('DM01-AV-CH'!$G$6,N672-1,0)),LEN(CELL("adresse",OFFSET('DM01-AV-CH'!$G$6,N672-1,0)))-FIND("!",CELL("adresse",OFFSET('DM01-AV-CH'!$G$6,N672-1,0)))),"Modell"))</f>
        <v>Modell</v>
      </c>
      <c r="AM672" s="96" t="str" cm="1">
        <f t="array" ref="AM672">IF($N672="-","",IF(INDEX('DM01-AV-CH'!$G$6:$G$2006,$N672)="","",INDEX('DM01-AV-CH'!$G$6:$G$2006,$N672)))</f>
        <v>Nomenklatur</v>
      </c>
      <c r="AN672" s="97" t="str" cm="1">
        <f t="array" ref="AN672">IF($N672="-","",IF(INDEX('DM01-AV-CH'!$H$6:$H$2006,$N672)="","",INDEX('DM01-AV-CH'!$H$6:$H$2006,$N672)))</f>
        <v>Ortsname</v>
      </c>
      <c r="AO672" s="98" t="str" cm="1">
        <f t="array" ref="AO672">IF($N672="-","",IF(INDEX('DM01-AV-CH'!$I$6:$I$2006,$N672)="","",INDEX('DM01-AV-CH'!$I$6:$I$2006,$N672)))</f>
        <v>Entstehung</v>
      </c>
    </row>
    <row r="673" spans="1:41" x14ac:dyDescent="0.25">
      <c r="A673" s="201">
        <v>668</v>
      </c>
      <c r="B673" s="148" t="str" cm="1">
        <f t="array" ref="B673">IF(A673="","",INDEX(Korrelation!$E$4:$E$2004,A673))</f>
        <v>405</v>
      </c>
      <c r="C673" s="148">
        <f t="shared" si="100"/>
        <v>0</v>
      </c>
      <c r="D673" s="148">
        <f t="shared" si="101"/>
        <v>0</v>
      </c>
      <c r="E673" s="148">
        <f t="shared" si="102"/>
        <v>405</v>
      </c>
      <c r="F673" s="148" t="str">
        <f t="shared" si="103"/>
        <v/>
      </c>
      <c r="G673" s="148" t="str">
        <f t="shared" si="104"/>
        <v/>
      </c>
      <c r="H673" s="148" t="str" cm="1">
        <f t="array" ref="H673">IF(A673="","",INDEX(Korrelation!$F$4:$F$2004,A673))</f>
        <v>-</v>
      </c>
      <c r="I673" s="148">
        <f t="shared" si="105"/>
        <v>0</v>
      </c>
      <c r="J673" s="148">
        <f t="shared" si="106"/>
        <v>0</v>
      </c>
      <c r="K673" s="148" t="str">
        <f t="shared" si="107"/>
        <v/>
      </c>
      <c r="L673" s="148" t="str">
        <f t="shared" si="108"/>
        <v/>
      </c>
      <c r="M673" s="148" t="str">
        <f t="shared" si="109"/>
        <v/>
      </c>
      <c r="N673" s="148" cm="1">
        <f t="array" ref="N673">IF(A673="","",INDEX(Korrelation!$G$4:$G$2004,A673))</f>
        <v>394</v>
      </c>
      <c r="O673" s="148"/>
      <c r="P673" s="68" t="str" cm="1">
        <f t="array" aca="1" ref="P673" ca="1">IF(E673="",IF(K673="","",HYPERLINK("#DMAV_Dienste!"&amp;RIGHT(CELL("adresse",OFFSET(DMAV_Dienste!$E$6,K673-1,0)),LEN(CELL("adresse",OFFSET(DMAV_Dienste!$E$6,K673-1,0)))-FIND("!",CELL("adresse",OFFSET(DMAV_Dienste!$E$6,K673-1,0)))),"Dienst")),HYPERLINK("#DMAV_Modell!"&amp;RIGHT(CELL("adresse",OFFSET(DMAV_Modell!$G$6,E673-1,0)),LEN(CELL("adresse",OFFSET(DMAV_Modell!$G$6,E673-1,0)))-FIND("!",CELL("adresse",OFFSET(DMAV_Modell!$G$6,E673-1,0)))),"Modell"))</f>
        <v>Modell</v>
      </c>
      <c r="Q673" s="85" t="str" cm="1">
        <f t="array" ref="Q673">IF(E673="",IF(K673="","",IF(INDEX(DMAV_Dienste!$H$6:$H$2006,K673)="","",INDEX(DMAV_Dienste!$H$6:$H$2006,K673))),IF(INDEX(DMAV_Modell!$J$6:$J$2006,E673)="","",INDEX(DMAV_Modell!$J$6:$J$2006,E673)))</f>
        <v>CLASS</v>
      </c>
      <c r="R673" s="86" t="str" cm="1">
        <f t="array" ref="R673">IF(E673="",IF(K673="","",IF(INDEX(DMAV_Dienste!$G$6:$G$2006,K673)="","",INDEX(DMAV_Dienste!$G$6:$G$2006,K673))),IF(INDEX(DMAV_Modell!$I$6:$I$2006,E673)="","",INDEX(DMAV_Modell!$I$6:$I$2006,E673)))</f>
        <v>Nomenklatur</v>
      </c>
      <c r="S673" s="86" t="str" cm="1">
        <f t="array" ref="S673">IF(E673="",IF(K673="","",IF(INDEX(DMAV_Dienste!$I$6:$I$2006,K673)="","",INDEX(DMAV_Dienste!$I$6:$I$2006,K673))),IF(INDEX(DMAV_Modell!$K$6:$K$2006,E673)="","",INDEX(DMAV_Modell!$K$6:$K$2006,E673)))</f>
        <v>Ortsname</v>
      </c>
      <c r="T673" s="86" t="str" cm="1">
        <f t="array" ref="T673">IF(E673="",IF(K673="","",IF(INDEX(DMAV_Dienste!$L$6:$L$2006,K673)="","",INDEX(DMAV_Dienste!$L$6:$L$2006,K673))),IF(INDEX(DMAV_Modell!$N$6:$N$2006,E673)="","",INDEX(DMAV_Modell!$N$6:$N$2006,E673)))</f>
        <v>Name</v>
      </c>
      <c r="U673" s="87" t="str" cm="1">
        <f t="array" aca="1" ref="U673" ca="1">IF(AND(F673="",L673=""),"",HYPERLINK("#"&amp;RIGHT(CELL("dateiname"),LEN(CELL("dateiname"))-FIND("]",CELL("dateiname")))&amp;"!"&amp;CELL("adresse",OFFSET($F$6,MATCH(IF(F673="",L673,F673),$E$6:$E$2000,0)-1,4)),"STRUCT"))</f>
        <v/>
      </c>
      <c r="V673" s="88" t="str" cm="1">
        <f t="array" aca="1" ref="V673" ca="1">IF(AND(G673="",M673=""),"",HYPERLINK("#"&amp;RIGHT(CELL("dateiname"),LEN(CELL("dateiname"))-FIND("]",CELL("dateiname")))&amp;"!"&amp;CELL("adresse",OFFSET($G$6,MATCH(IF(G673="",M673,G673),$E$6:$E$2000,0)-1,3)),"SUBSTRUCT"))</f>
        <v/>
      </c>
      <c r="X673" s="104"/>
      <c r="Z673" s="117"/>
      <c r="AA673" s="118"/>
      <c r="AB673" s="119"/>
      <c r="AC673" s="120"/>
      <c r="AE673" s="109"/>
      <c r="AF673" s="110"/>
      <c r="AG673" s="111"/>
      <c r="AH673" s="112"/>
      <c r="AJ673" s="101"/>
      <c r="AL673" s="68" t="str" cm="1">
        <f t="array" aca="1" ref="AL673" ca="1">IF(N673="-","",HYPERLINK("#'DM01-AV-CH'!"&amp;RIGHT(CELL("adresse",OFFSET('DM01-AV-CH'!$G$6,N673-1,0)),LEN(CELL("adresse",OFFSET('DM01-AV-CH'!$G$6,N673-1,0)))-FIND("!",CELL("adresse",OFFSET('DM01-AV-CH'!$G$6,N673-1,0)))),"Modell"))</f>
        <v>Modell</v>
      </c>
      <c r="AM673" s="96" t="str" cm="1">
        <f t="array" ref="AM673">IF($N673="-","",IF(INDEX('DM01-AV-CH'!$G$6:$G$2006,$N673)="","",INDEX('DM01-AV-CH'!$G$6:$G$2006,$N673)))</f>
        <v>Nomenklatur</v>
      </c>
      <c r="AN673" s="97" t="str" cm="1">
        <f t="array" ref="AN673">IF($N673="-","",IF(INDEX('DM01-AV-CH'!$H$6:$H$2006,$N673)="","",INDEX('DM01-AV-CH'!$H$6:$H$2006,$N673)))</f>
        <v>Ortsname</v>
      </c>
      <c r="AO673" s="98" t="str" cm="1">
        <f t="array" ref="AO673">IF($N673="-","",IF(INDEX('DM01-AV-CH'!$I$6:$I$2006,$N673)="","",INDEX('DM01-AV-CH'!$I$6:$I$2006,$N673)))</f>
        <v>Name</v>
      </c>
    </row>
    <row r="674" spans="1:41" x14ac:dyDescent="0.25">
      <c r="A674" s="201">
        <v>669</v>
      </c>
      <c r="B674" s="148" t="str" cm="1">
        <f t="array" ref="B674">IF(A674="","",INDEX(Korrelation!$E$4:$E$2004,A674))</f>
        <v>406</v>
      </c>
      <c r="C674" s="148">
        <f t="shared" si="100"/>
        <v>0</v>
      </c>
      <c r="D674" s="148">
        <f t="shared" si="101"/>
        <v>0</v>
      </c>
      <c r="E674" s="148">
        <f t="shared" si="102"/>
        <v>406</v>
      </c>
      <c r="F674" s="148" t="str">
        <f t="shared" si="103"/>
        <v/>
      </c>
      <c r="G674" s="148" t="str">
        <f t="shared" si="104"/>
        <v/>
      </c>
      <c r="H674" s="148" t="str" cm="1">
        <f t="array" ref="H674">IF(A674="","",INDEX(Korrelation!$F$4:$F$2004,A674))</f>
        <v>-</v>
      </c>
      <c r="I674" s="148">
        <f t="shared" si="105"/>
        <v>0</v>
      </c>
      <c r="J674" s="148">
        <f t="shared" si="106"/>
        <v>0</v>
      </c>
      <c r="K674" s="148" t="str">
        <f t="shared" si="107"/>
        <v/>
      </c>
      <c r="L674" s="148" t="str">
        <f t="shared" si="108"/>
        <v/>
      </c>
      <c r="M674" s="148" t="str">
        <f t="shared" si="109"/>
        <v/>
      </c>
      <c r="N674" s="148" cm="1">
        <f t="array" ref="N674">IF(A674="","",INDEX(Korrelation!$G$4:$G$2004,A674))</f>
        <v>395</v>
      </c>
      <c r="O674" s="148"/>
      <c r="P674" s="68" t="str" cm="1">
        <f t="array" aca="1" ref="P674" ca="1">IF(E674="",IF(K674="","",HYPERLINK("#DMAV_Dienste!"&amp;RIGHT(CELL("adresse",OFFSET(DMAV_Dienste!$E$6,K674-1,0)),LEN(CELL("adresse",OFFSET(DMAV_Dienste!$E$6,K674-1,0)))-FIND("!",CELL("adresse",OFFSET(DMAV_Dienste!$E$6,K674-1,0)))),"Dienst")),HYPERLINK("#DMAV_Modell!"&amp;RIGHT(CELL("adresse",OFFSET(DMAV_Modell!$G$6,E674-1,0)),LEN(CELL("adresse",OFFSET(DMAV_Modell!$G$6,E674-1,0)))-FIND("!",CELL("adresse",OFFSET(DMAV_Modell!$G$6,E674-1,0)))),"Modell"))</f>
        <v>Modell</v>
      </c>
      <c r="Q674" s="85" t="str" cm="1">
        <f t="array" ref="Q674">IF(E674="",IF(K674="","",IF(INDEX(DMAV_Dienste!$H$6:$H$2006,K674)="","",INDEX(DMAV_Dienste!$H$6:$H$2006,K674))),IF(INDEX(DMAV_Modell!$J$6:$J$2006,E674)="","",INDEX(DMAV_Modell!$J$6:$J$2006,E674)))</f>
        <v>CLASS</v>
      </c>
      <c r="R674" s="86" t="str" cm="1">
        <f t="array" ref="R674">IF(E674="",IF(K674="","",IF(INDEX(DMAV_Dienste!$G$6:$G$2006,K674)="","",INDEX(DMAV_Dienste!$G$6:$G$2006,K674))),IF(INDEX(DMAV_Modell!$I$6:$I$2006,E674)="","",INDEX(DMAV_Modell!$I$6:$I$2006,E674)))</f>
        <v>Nomenklatur</v>
      </c>
      <c r="S674" s="86" t="str" cm="1">
        <f t="array" ref="S674">IF(E674="",IF(K674="","",IF(INDEX(DMAV_Dienste!$I$6:$I$2006,K674)="","",INDEX(DMAV_Dienste!$I$6:$I$2006,K674))),IF(INDEX(DMAV_Modell!$K$6:$K$2006,E674)="","",INDEX(DMAV_Modell!$K$6:$K$2006,E674)))</f>
        <v>Ortsname</v>
      </c>
      <c r="T674" s="86" t="str" cm="1">
        <f t="array" ref="T674">IF(E674="",IF(K674="","",IF(INDEX(DMAV_Dienste!$L$6:$L$2006,K674)="","",INDEX(DMAV_Dienste!$L$6:$L$2006,K674))),IF(INDEX(DMAV_Modell!$N$6:$N$2006,E674)="","",INDEX(DMAV_Modell!$N$6:$N$2006,E674)))</f>
        <v>Geometrie</v>
      </c>
      <c r="U674" s="87" t="str" cm="1">
        <f t="array" aca="1" ref="U674" ca="1">IF(AND(F674="",L674=""),"",HYPERLINK("#"&amp;RIGHT(CELL("dateiname"),LEN(CELL("dateiname"))-FIND("]",CELL("dateiname")))&amp;"!"&amp;CELL("adresse",OFFSET($F$6,MATCH(IF(F674="",L674,F674),$E$6:$E$2000,0)-1,4)),"STRUCT"))</f>
        <v/>
      </c>
      <c r="V674" s="88" t="str" cm="1">
        <f t="array" aca="1" ref="V674" ca="1">IF(AND(G674="",M674=""),"",HYPERLINK("#"&amp;RIGHT(CELL("dateiname"),LEN(CELL("dateiname"))-FIND("]",CELL("dateiname")))&amp;"!"&amp;CELL("adresse",OFFSET($G$6,MATCH(IF(G674="",M674,G674),$E$6:$E$2000,0)-1,3)),"SUBSTRUCT"))</f>
        <v/>
      </c>
      <c r="X674" s="104"/>
      <c r="Z674" s="117"/>
      <c r="AA674" s="118"/>
      <c r="AB674" s="119"/>
      <c r="AC674" s="120"/>
      <c r="AE674" s="109"/>
      <c r="AF674" s="110"/>
      <c r="AG674" s="111"/>
      <c r="AH674" s="112"/>
      <c r="AJ674" s="101"/>
      <c r="AL674" s="68" t="str" cm="1">
        <f t="array" aca="1" ref="AL674" ca="1">IF(N674="-","",HYPERLINK("#'DM01-AV-CH'!"&amp;RIGHT(CELL("adresse",OFFSET('DM01-AV-CH'!$G$6,N674-1,0)),LEN(CELL("adresse",OFFSET('DM01-AV-CH'!$G$6,N674-1,0)))-FIND("!",CELL("adresse",OFFSET('DM01-AV-CH'!$G$6,N674-1,0)))),"Modell"))</f>
        <v>Modell</v>
      </c>
      <c r="AM674" s="96" t="str" cm="1">
        <f t="array" ref="AM674">IF($N674="-","",IF(INDEX('DM01-AV-CH'!$G$6:$G$2006,$N674)="","",INDEX('DM01-AV-CH'!$G$6:$G$2006,$N674)))</f>
        <v>Nomenklatur</v>
      </c>
      <c r="AN674" s="97" t="str" cm="1">
        <f t="array" ref="AN674">IF($N674="-","",IF(INDEX('DM01-AV-CH'!$H$6:$H$2006,$N674)="","",INDEX('DM01-AV-CH'!$H$6:$H$2006,$N674)))</f>
        <v>Ortsname</v>
      </c>
      <c r="AO674" s="98" t="str" cm="1">
        <f t="array" ref="AO674">IF($N674="-","",IF(INDEX('DM01-AV-CH'!$I$6:$I$2006,$N674)="","",INDEX('DM01-AV-CH'!$I$6:$I$2006,$N674)))</f>
        <v>Geometrie</v>
      </c>
    </row>
    <row r="675" spans="1:41" x14ac:dyDescent="0.25">
      <c r="A675" s="201">
        <v>670</v>
      </c>
      <c r="B675" s="148" t="str" cm="1">
        <f t="array" ref="B675">IF(A675="","",INDEX(Korrelation!$E$4:$E$2004,A675))</f>
        <v>407</v>
      </c>
      <c r="C675" s="148">
        <f t="shared" si="100"/>
        <v>0</v>
      </c>
      <c r="D675" s="148">
        <f t="shared" si="101"/>
        <v>0</v>
      </c>
      <c r="E675" s="148">
        <f t="shared" si="102"/>
        <v>407</v>
      </c>
      <c r="F675" s="148" t="str">
        <f t="shared" si="103"/>
        <v/>
      </c>
      <c r="G675" s="148" t="str">
        <f t="shared" si="104"/>
        <v/>
      </c>
      <c r="H675" s="148" t="str" cm="1">
        <f t="array" ref="H675">IF(A675="","",INDEX(Korrelation!$F$4:$F$2004,A675))</f>
        <v>-</v>
      </c>
      <c r="I675" s="148">
        <f t="shared" si="105"/>
        <v>0</v>
      </c>
      <c r="J675" s="148">
        <f t="shared" si="106"/>
        <v>0</v>
      </c>
      <c r="K675" s="148" t="str">
        <f t="shared" si="107"/>
        <v/>
      </c>
      <c r="L675" s="148" t="str">
        <f t="shared" si="108"/>
        <v/>
      </c>
      <c r="M675" s="148" t="str">
        <f t="shared" si="109"/>
        <v/>
      </c>
      <c r="N675" s="148" cm="1">
        <f t="array" ref="N675">IF(A675="","",INDEX(Korrelation!$G$4:$G$2004,A675))</f>
        <v>396</v>
      </c>
      <c r="O675" s="148"/>
      <c r="P675" s="68" t="str" cm="1">
        <f t="array" aca="1" ref="P675" ca="1">IF(E675="",IF(K675="","",HYPERLINK("#DMAV_Dienste!"&amp;RIGHT(CELL("adresse",OFFSET(DMAV_Dienste!$E$6,K675-1,0)),LEN(CELL("adresse",OFFSET(DMAV_Dienste!$E$6,K675-1,0)))-FIND("!",CELL("adresse",OFFSET(DMAV_Dienste!$E$6,K675-1,0)))),"Dienst")),HYPERLINK("#DMAV_Modell!"&amp;RIGHT(CELL("adresse",OFFSET(DMAV_Modell!$G$6,E675-1,0)),LEN(CELL("adresse",OFFSET(DMAV_Modell!$G$6,E675-1,0)))-FIND("!",CELL("adresse",OFFSET(DMAV_Modell!$G$6,E675-1,0)))),"Modell"))</f>
        <v>Modell</v>
      </c>
      <c r="Q675" s="85" t="str" cm="1">
        <f t="array" ref="Q675">IF(E675="",IF(K675="","",IF(INDEX(DMAV_Dienste!$H$6:$H$2006,K675)="","",INDEX(DMAV_Dienste!$H$6:$H$2006,K675))),IF(INDEX(DMAV_Modell!$J$6:$J$2006,E675)="","",INDEX(DMAV_Modell!$J$6:$J$2006,E675)))</f>
        <v>CLASS</v>
      </c>
      <c r="R675" s="86" t="str" cm="1">
        <f t="array" ref="R675">IF(E675="",IF(K675="","",IF(INDEX(DMAV_Dienste!$G$6:$G$2006,K675)="","",INDEX(DMAV_Dienste!$G$6:$G$2006,K675))),IF(INDEX(DMAV_Modell!$I$6:$I$2006,E675)="","",INDEX(DMAV_Modell!$I$6:$I$2006,E675)))</f>
        <v>Nomenklatur</v>
      </c>
      <c r="S675" s="86" t="str" cm="1">
        <f t="array" ref="S675">IF(E675="",IF(K675="","",IF(INDEX(DMAV_Dienste!$I$6:$I$2006,K675)="","",INDEX(DMAV_Dienste!$I$6:$I$2006,K675))),IF(INDEX(DMAV_Modell!$K$6:$K$2006,E675)="","",INDEX(DMAV_Modell!$K$6:$K$2006,E675)))</f>
        <v>Ortsname</v>
      </c>
      <c r="T675" s="86" t="str" cm="1">
        <f t="array" ref="T675">IF(E675="",IF(K675="","",IF(INDEX(DMAV_Dienste!$L$6:$L$2006,K675)="","",INDEX(DMAV_Dienste!$L$6:$L$2006,K675))),IF(INDEX(DMAV_Modell!$N$6:$N$2006,E675)="","",INDEX(DMAV_Modell!$N$6:$N$2006,E675)))</f>
        <v>Typ</v>
      </c>
      <c r="U675" s="87" t="str" cm="1">
        <f t="array" aca="1" ref="U675" ca="1">IF(AND(F675="",L675=""),"",HYPERLINK("#"&amp;RIGHT(CELL("dateiname"),LEN(CELL("dateiname"))-FIND("]",CELL("dateiname")))&amp;"!"&amp;CELL("adresse",OFFSET($F$6,MATCH(IF(F675="",L675,F675),$E$6:$E$2000,0)-1,4)),"STRUCT"))</f>
        <v/>
      </c>
      <c r="V675" s="88" t="str" cm="1">
        <f t="array" aca="1" ref="V675" ca="1">IF(AND(G675="",M675=""),"",HYPERLINK("#"&amp;RIGHT(CELL("dateiname"),LEN(CELL("dateiname"))-FIND("]",CELL("dateiname")))&amp;"!"&amp;CELL("adresse",OFFSET($G$6,MATCH(IF(G675="",M675,G675),$E$6:$E$2000,0)-1,3)),"SUBSTRUCT"))</f>
        <v/>
      </c>
      <c r="X675" s="104"/>
      <c r="Z675" s="117"/>
      <c r="AA675" s="118"/>
      <c r="AB675" s="119"/>
      <c r="AC675" s="120"/>
      <c r="AE675" s="109"/>
      <c r="AF675" s="110"/>
      <c r="AG675" s="111"/>
      <c r="AH675" s="112"/>
      <c r="AJ675" s="101"/>
      <c r="AL675" s="68" t="str" cm="1">
        <f t="array" aca="1" ref="AL675" ca="1">IF(N675="-","",HYPERLINK("#'DM01-AV-CH'!"&amp;RIGHT(CELL("adresse",OFFSET('DM01-AV-CH'!$G$6,N675-1,0)),LEN(CELL("adresse",OFFSET('DM01-AV-CH'!$G$6,N675-1,0)))-FIND("!",CELL("adresse",OFFSET('DM01-AV-CH'!$G$6,N675-1,0)))),"Modell"))</f>
        <v>Modell</v>
      </c>
      <c r="AM675" s="96" t="str" cm="1">
        <f t="array" ref="AM675">IF($N675="-","",IF(INDEX('DM01-AV-CH'!$G$6:$G$2006,$N675)="","",INDEX('DM01-AV-CH'!$G$6:$G$2006,$N675)))</f>
        <v>Nomenklatur</v>
      </c>
      <c r="AN675" s="97" t="str" cm="1">
        <f t="array" ref="AN675">IF($N675="-","",IF(INDEX('DM01-AV-CH'!$H$6:$H$2006,$N675)="","",INDEX('DM01-AV-CH'!$H$6:$H$2006,$N675)))</f>
        <v>Ortsname</v>
      </c>
      <c r="AO675" s="98" t="str" cm="1">
        <f t="array" ref="AO675">IF($N675="-","",IF(INDEX('DM01-AV-CH'!$I$6:$I$2006,$N675)="","",INDEX('DM01-AV-CH'!$I$6:$I$2006,$N675)))</f>
        <v>Typ</v>
      </c>
    </row>
    <row r="676" spans="1:41" x14ac:dyDescent="0.25">
      <c r="A676" s="201">
        <v>671</v>
      </c>
      <c r="B676" s="148" t="str" cm="1">
        <f t="array" ref="B676">IF(A676="","",INDEX(Korrelation!$E$4:$E$2004,A676))</f>
        <v>408.26</v>
      </c>
      <c r="C676" s="148">
        <f t="shared" si="100"/>
        <v>4</v>
      </c>
      <c r="D676" s="148">
        <f t="shared" si="101"/>
        <v>0</v>
      </c>
      <c r="E676" s="148">
        <f t="shared" si="102"/>
        <v>408</v>
      </c>
      <c r="F676" s="148">
        <f t="shared" si="103"/>
        <v>26</v>
      </c>
      <c r="G676" s="148" t="str">
        <f t="shared" si="104"/>
        <v/>
      </c>
      <c r="H676" s="148" t="str" cm="1">
        <f t="array" ref="H676">IF(A676="","",INDEX(Korrelation!$F$4:$F$2004,A676))</f>
        <v>-</v>
      </c>
      <c r="I676" s="148">
        <f t="shared" si="105"/>
        <v>0</v>
      </c>
      <c r="J676" s="148">
        <f t="shared" si="106"/>
        <v>0</v>
      </c>
      <c r="K676" s="148" t="str">
        <f t="shared" si="107"/>
        <v/>
      </c>
      <c r="L676" s="148" t="str">
        <f t="shared" si="108"/>
        <v/>
      </c>
      <c r="M676" s="148" t="str">
        <f t="shared" si="109"/>
        <v/>
      </c>
      <c r="N676" s="148" t="str" cm="1">
        <f t="array" ref="N676">IF(A676="","",INDEX(Korrelation!$G$4:$G$2004,A676))</f>
        <v>-</v>
      </c>
      <c r="O676" s="148"/>
      <c r="P676" s="68" t="str" cm="1">
        <f t="array" aca="1" ref="P676" ca="1">IF(E676="",IF(K676="","",HYPERLINK("#DMAV_Dienste!"&amp;RIGHT(CELL("adresse",OFFSET(DMAV_Dienste!$E$6,K676-1,0)),LEN(CELL("adresse",OFFSET(DMAV_Dienste!$E$6,K676-1,0)))-FIND("!",CELL("adresse",OFFSET(DMAV_Dienste!$E$6,K676-1,0)))),"Dienst")),HYPERLINK("#DMAV_Modell!"&amp;RIGHT(CELL("adresse",OFFSET(DMAV_Modell!$G$6,E676-1,0)),LEN(CELL("adresse",OFFSET(DMAV_Modell!$G$6,E676-1,0)))-FIND("!",CELL("adresse",OFFSET(DMAV_Modell!$G$6,E676-1,0)))),"Modell"))</f>
        <v>Modell</v>
      </c>
      <c r="Q676" s="85" t="str" cm="1">
        <f t="array" ref="Q676">IF(E676="",IF(K676="","",IF(INDEX(DMAV_Dienste!$H$6:$H$2006,K676)="","",INDEX(DMAV_Dienste!$H$6:$H$2006,K676))),IF(INDEX(DMAV_Modell!$J$6:$J$2006,E676)="","",INDEX(DMAV_Modell!$J$6:$J$2006,E676)))</f>
        <v>CLASS</v>
      </c>
      <c r="R676" s="86" t="str" cm="1">
        <f t="array" ref="R676">IF(E676="",IF(K676="","",IF(INDEX(DMAV_Dienste!$G$6:$G$2006,K676)="","",INDEX(DMAV_Dienste!$G$6:$G$2006,K676))),IF(INDEX(DMAV_Modell!$I$6:$I$2006,E676)="","",INDEX(DMAV_Modell!$I$6:$I$2006,E676)))</f>
        <v>Nomenklatur</v>
      </c>
      <c r="S676" s="86" t="str" cm="1">
        <f t="array" ref="S676">IF(E676="",IF(K676="","",IF(INDEX(DMAV_Dienste!$I$6:$I$2006,K676)="","",INDEX(DMAV_Dienste!$I$6:$I$2006,K676))),IF(INDEX(DMAV_Modell!$K$6:$K$2006,E676)="","",INDEX(DMAV_Modell!$K$6:$K$2006,E676)))</f>
        <v>Ortsname</v>
      </c>
      <c r="T676" s="86" t="str" cm="1">
        <f t="array" ref="T676">IF(E676="",IF(K676="","",IF(INDEX(DMAV_Dienste!$L$6:$L$2006,K676)="","",INDEX(DMAV_Dienste!$L$6:$L$2006,K676))),IF(INDEX(DMAV_Modell!$N$6:$N$2006,E676)="","",INDEX(DMAV_Modell!$N$6:$N$2006,E676)))</f>
        <v>Textposition</v>
      </c>
      <c r="U676" s="87" t="str" cm="1">
        <f t="array" aca="1" ref="U676" ca="1">IF(AND(F676="",L676=""),"",HYPERLINK("#"&amp;RIGHT(CELL("dateiname"),LEN(CELL("dateiname"))-FIND("]",CELL("dateiname")))&amp;"!"&amp;CELL("adresse",OFFSET($F$6,MATCH(IF(F676="",L676,F676),$E$6:$E$2000,0)-1,4)),"STRUCT"))</f>
        <v>STRUCT</v>
      </c>
      <c r="V676" s="88" t="str" cm="1">
        <f t="array" aca="1" ref="V676" ca="1">IF(AND(G676="",M676=""),"",HYPERLINK("#"&amp;RIGHT(CELL("dateiname"),LEN(CELL("dateiname"))-FIND("]",CELL("dateiname")))&amp;"!"&amp;CELL("adresse",OFFSET($G$6,MATCH(IF(G676="",M676,G676),$E$6:$E$2000,0)-1,3)),"SUBSTRUCT"))</f>
        <v/>
      </c>
      <c r="X676" s="104"/>
      <c r="Z676" s="117"/>
      <c r="AA676" s="118"/>
      <c r="AB676" s="119"/>
      <c r="AC676" s="120"/>
      <c r="AE676" s="109"/>
      <c r="AF676" s="110"/>
      <c r="AG676" s="111"/>
      <c r="AH676" s="112"/>
      <c r="AJ676" s="101"/>
      <c r="AL676" s="68" t="str" cm="1">
        <f t="array" aca="1" ref="AL676" ca="1">IF(N676="-","",HYPERLINK("#'DM01-AV-CH'!"&amp;RIGHT(CELL("adresse",OFFSET('DM01-AV-CH'!$G$6,N676-1,0)),LEN(CELL("adresse",OFFSET('DM01-AV-CH'!$G$6,N676-1,0)))-FIND("!",CELL("adresse",OFFSET('DM01-AV-CH'!$G$6,N676-1,0)))),"Modell"))</f>
        <v/>
      </c>
      <c r="AM676" s="96" t="str" cm="1">
        <f t="array" ref="AM676">IF($N676="-","",IF(INDEX('DM01-AV-CH'!$G$6:$G$2006,$N676)="","",INDEX('DM01-AV-CH'!$G$6:$G$2006,$N676)))</f>
        <v/>
      </c>
      <c r="AN676" s="97" t="str" cm="1">
        <f t="array" ref="AN676">IF($N676="-","",IF(INDEX('DM01-AV-CH'!$H$6:$H$2006,$N676)="","",INDEX('DM01-AV-CH'!$H$6:$H$2006,$N676)))</f>
        <v/>
      </c>
      <c r="AO676" s="98" t="str" cm="1">
        <f t="array" ref="AO676">IF($N676="-","",IF(INDEX('DM01-AV-CH'!$I$6:$I$2006,$N676)="","",INDEX('DM01-AV-CH'!$I$6:$I$2006,$N676)))</f>
        <v/>
      </c>
    </row>
    <row r="677" spans="1:41" x14ac:dyDescent="0.25">
      <c r="A677" s="201">
        <v>672</v>
      </c>
      <c r="B677" s="148" t="str" cm="1">
        <f t="array" ref="B677">IF(A677="","",INDEX(Korrelation!$E$4:$E$2004,A677))</f>
        <v>-</v>
      </c>
      <c r="C677" s="148">
        <f t="shared" si="100"/>
        <v>0</v>
      </c>
      <c r="D677" s="148">
        <f t="shared" si="101"/>
        <v>0</v>
      </c>
      <c r="E677" s="148" t="str">
        <f t="shared" si="102"/>
        <v/>
      </c>
      <c r="F677" s="148" t="str">
        <f t="shared" si="103"/>
        <v/>
      </c>
      <c r="G677" s="148" t="str">
        <f t="shared" si="104"/>
        <v/>
      </c>
      <c r="H677" s="148" t="str" cm="1">
        <f t="array" ref="H677">IF(A677="","",INDEX(Korrelation!$F$4:$F$2004,A677))</f>
        <v>-</v>
      </c>
      <c r="I677" s="148">
        <f t="shared" si="105"/>
        <v>0</v>
      </c>
      <c r="J677" s="148">
        <f t="shared" si="106"/>
        <v>0</v>
      </c>
      <c r="K677" s="148" t="str">
        <f t="shared" si="107"/>
        <v/>
      </c>
      <c r="L677" s="148" t="str">
        <f t="shared" si="108"/>
        <v/>
      </c>
      <c r="M677" s="148" t="str">
        <f t="shared" si="109"/>
        <v/>
      </c>
      <c r="N677" s="148" cm="1">
        <f t="array" ref="N677">IF(A677="","",INDEX(Korrelation!$G$4:$G$2004,A677))</f>
        <v>397</v>
      </c>
      <c r="O677" s="148"/>
      <c r="P677" s="68" t="str" cm="1">
        <f t="array" aca="1" ref="P677" ca="1">IF(E677="",IF(K677="","",HYPERLINK("#DMAV_Dienste!"&amp;RIGHT(CELL("adresse",OFFSET(DMAV_Dienste!$E$6,K677-1,0)),LEN(CELL("adresse",OFFSET(DMAV_Dienste!$E$6,K677-1,0)))-FIND("!",CELL("adresse",OFFSET(DMAV_Dienste!$E$6,K677-1,0)))),"Dienst")),HYPERLINK("#DMAV_Modell!"&amp;RIGHT(CELL("adresse",OFFSET(DMAV_Modell!$G$6,E677-1,0)),LEN(CELL("adresse",OFFSET(DMAV_Modell!$G$6,E677-1,0)))-FIND("!",CELL("adresse",OFFSET(DMAV_Modell!$G$6,E677-1,0)))),"Modell"))</f>
        <v/>
      </c>
      <c r="Q677" s="85" t="str" cm="1">
        <f t="array" ref="Q677">IF(E677="",IF(K677="","",IF(INDEX(DMAV_Dienste!$H$6:$H$2006,K677)="","",INDEX(DMAV_Dienste!$H$6:$H$2006,K677))),IF(INDEX(DMAV_Modell!$J$6:$J$2006,E677)="","",INDEX(DMAV_Modell!$J$6:$J$2006,E677)))</f>
        <v/>
      </c>
      <c r="R677" s="86" t="str" cm="1">
        <f t="array" ref="R677">IF(E677="",IF(K677="","",IF(INDEX(DMAV_Dienste!$G$6:$G$2006,K677)="","",INDEX(DMAV_Dienste!$G$6:$G$2006,K677))),IF(INDEX(DMAV_Modell!$I$6:$I$2006,E677)="","",INDEX(DMAV_Modell!$I$6:$I$2006,E677)))</f>
        <v/>
      </c>
      <c r="S677" s="86" t="str" cm="1">
        <f t="array" ref="S677">IF(E677="",IF(K677="","",IF(INDEX(DMAV_Dienste!$I$6:$I$2006,K677)="","",INDEX(DMAV_Dienste!$I$6:$I$2006,K677))),IF(INDEX(DMAV_Modell!$K$6:$K$2006,E677)="","",INDEX(DMAV_Modell!$K$6:$K$2006,E677)))</f>
        <v/>
      </c>
      <c r="T677" s="86" t="str" cm="1">
        <f t="array" ref="T677">IF(E677="",IF(K677="","",IF(INDEX(DMAV_Dienste!$L$6:$L$2006,K677)="","",INDEX(DMAV_Dienste!$L$6:$L$2006,K677))),IF(INDEX(DMAV_Modell!$N$6:$N$2006,E677)="","",INDEX(DMAV_Modell!$N$6:$N$2006,E677)))</f>
        <v/>
      </c>
      <c r="U677" s="87" t="str" cm="1">
        <f t="array" aca="1" ref="U677" ca="1">IF(AND(F677="",L677=""),"",HYPERLINK("#"&amp;RIGHT(CELL("dateiname"),LEN(CELL("dateiname"))-FIND("]",CELL("dateiname")))&amp;"!"&amp;CELL("adresse",OFFSET($F$6,MATCH(IF(F677="",L677,F677),$E$6:$E$2000,0)-1,4)),"STRUCT"))</f>
        <v/>
      </c>
      <c r="V677" s="88" t="str" cm="1">
        <f t="array" aca="1" ref="V677" ca="1">IF(AND(G677="",M677=""),"",HYPERLINK("#"&amp;RIGHT(CELL("dateiname"),LEN(CELL("dateiname"))-FIND("]",CELL("dateiname")))&amp;"!"&amp;CELL("adresse",OFFSET($G$6,MATCH(IF(G677="",M677,G677),$E$6:$E$2000,0)-1,3)),"SUBSTRUCT"))</f>
        <v/>
      </c>
      <c r="X677" s="104"/>
      <c r="Z677" s="117"/>
      <c r="AA677" s="118"/>
      <c r="AB677" s="119"/>
      <c r="AC677" s="120"/>
      <c r="AE677" s="109"/>
      <c r="AF677" s="110"/>
      <c r="AG677" s="111"/>
      <c r="AH677" s="112"/>
      <c r="AJ677" s="101"/>
      <c r="AL677" s="68" t="str" cm="1">
        <f t="array" aca="1" ref="AL677" ca="1">IF(N677="-","",HYPERLINK("#'DM01-AV-CH'!"&amp;RIGHT(CELL("adresse",OFFSET('DM01-AV-CH'!$G$6,N677-1,0)),LEN(CELL("adresse",OFFSET('DM01-AV-CH'!$G$6,N677-1,0)))-FIND("!",CELL("adresse",OFFSET('DM01-AV-CH'!$G$6,N677-1,0)))),"Modell"))</f>
        <v>Modell</v>
      </c>
      <c r="AM677" s="96" t="str" cm="1">
        <f t="array" ref="AM677">IF($N677="-","",IF(INDEX('DM01-AV-CH'!$G$6:$G$2006,$N677)="","",INDEX('DM01-AV-CH'!$G$6:$G$2006,$N677)))</f>
        <v>Nomenklatur</v>
      </c>
      <c r="AN677" s="97" t="str" cm="1">
        <f t="array" ref="AN677">IF($N677="-","",IF(INDEX('DM01-AV-CH'!$H$6:$H$2006,$N677)="","",INDEX('DM01-AV-CH'!$H$6:$H$2006,$N677)))</f>
        <v>OrtsnamePos</v>
      </c>
      <c r="AO677" s="98" t="str" cm="1">
        <f t="array" ref="AO677">IF($N677="-","",IF(INDEX('DM01-AV-CH'!$I$6:$I$2006,$N677)="","",INDEX('DM01-AV-CH'!$I$6:$I$2006,$N677)))</f>
        <v>OrtsnamePos_von</v>
      </c>
    </row>
    <row r="678" spans="1:41" ht="28.5" x14ac:dyDescent="0.25">
      <c r="A678" s="201">
        <v>673</v>
      </c>
      <c r="B678" s="148" t="str" cm="1">
        <f t="array" ref="B678">IF(A678="","",INDEX(Korrelation!$E$4:$E$2004,A678))</f>
        <v>408.26.26</v>
      </c>
      <c r="C678" s="148">
        <f t="shared" si="100"/>
        <v>4</v>
      </c>
      <c r="D678" s="148">
        <f t="shared" si="101"/>
        <v>7</v>
      </c>
      <c r="E678" s="148">
        <f t="shared" si="102"/>
        <v>408</v>
      </c>
      <c r="F678" s="148">
        <f t="shared" si="103"/>
        <v>26</v>
      </c>
      <c r="G678" s="148">
        <f t="shared" si="104"/>
        <v>26</v>
      </c>
      <c r="H678" s="148" t="str" cm="1">
        <f t="array" ref="H678">IF(A678="","",INDEX(Korrelation!$F$4:$F$2004,A678))</f>
        <v>-</v>
      </c>
      <c r="I678" s="148">
        <f t="shared" si="105"/>
        <v>0</v>
      </c>
      <c r="J678" s="148">
        <f t="shared" si="106"/>
        <v>0</v>
      </c>
      <c r="K678" s="148" t="str">
        <f t="shared" si="107"/>
        <v/>
      </c>
      <c r="L678" s="148" t="str">
        <f t="shared" si="108"/>
        <v/>
      </c>
      <c r="M678" s="148" t="str">
        <f t="shared" si="109"/>
        <v/>
      </c>
      <c r="N678" s="148" cm="1">
        <f t="array" ref="N678">IF(A678="","",INDEX(Korrelation!$G$4:$G$2004,A678))</f>
        <v>398</v>
      </c>
      <c r="O678" s="148"/>
      <c r="P678" s="68" t="str" cm="1">
        <f t="array" aca="1" ref="P678" ca="1">IF(E678="",IF(K678="","",HYPERLINK("#DMAV_Dienste!"&amp;RIGHT(CELL("adresse",OFFSET(DMAV_Dienste!$E$6,K678-1,0)),LEN(CELL("adresse",OFFSET(DMAV_Dienste!$E$6,K678-1,0)))-FIND("!",CELL("adresse",OFFSET(DMAV_Dienste!$E$6,K678-1,0)))),"Dienst")),HYPERLINK("#DMAV_Modell!"&amp;RIGHT(CELL("adresse",OFFSET(DMAV_Modell!$G$6,E678-1,0)),LEN(CELL("adresse",OFFSET(DMAV_Modell!$G$6,E678-1,0)))-FIND("!",CELL("adresse",OFFSET(DMAV_Modell!$G$6,E678-1,0)))),"Modell"))</f>
        <v>Modell</v>
      </c>
      <c r="Q678" s="85" t="str" cm="1">
        <f t="array" ref="Q678">IF(E678="",IF(K678="","",IF(INDEX(DMAV_Dienste!$H$6:$H$2006,K678)="","",INDEX(DMAV_Dienste!$H$6:$H$2006,K678))),IF(INDEX(DMAV_Modell!$J$6:$J$2006,E678)="","",INDEX(DMAV_Modell!$J$6:$J$2006,E678)))</f>
        <v>CLASS</v>
      </c>
      <c r="R678" s="86" t="str" cm="1">
        <f t="array" ref="R678">IF(E678="",IF(K678="","",IF(INDEX(DMAV_Dienste!$G$6:$G$2006,K678)="","",INDEX(DMAV_Dienste!$G$6:$G$2006,K678))),IF(INDEX(DMAV_Modell!$I$6:$I$2006,E678)="","",INDEX(DMAV_Modell!$I$6:$I$2006,E678)))</f>
        <v>Nomenklatur</v>
      </c>
      <c r="S678" s="86" t="str" cm="1">
        <f t="array" ref="S678">IF(E678="",IF(K678="","",IF(INDEX(DMAV_Dienste!$I$6:$I$2006,K678)="","",INDEX(DMAV_Dienste!$I$6:$I$2006,K678))),IF(INDEX(DMAV_Modell!$K$6:$K$2006,E678)="","",INDEX(DMAV_Modell!$K$6:$K$2006,E678)))</f>
        <v>Ortsname</v>
      </c>
      <c r="T678" s="86" t="str" cm="1">
        <f t="array" ref="T678">IF(E678="",IF(K678="","",IF(INDEX(DMAV_Dienste!$L$6:$L$2006,K678)="","",INDEX(DMAV_Dienste!$L$6:$L$2006,K678))),IF(INDEX(DMAV_Modell!$N$6:$N$2006,E678)="","",INDEX(DMAV_Modell!$N$6:$N$2006,E678)))</f>
        <v>Textposition</v>
      </c>
      <c r="U678" s="87" t="str" cm="1">
        <f t="array" aca="1" ref="U678" ca="1">IF(AND(F678="",L678=""),"",HYPERLINK("#"&amp;RIGHT(CELL("dateiname"),LEN(CELL("dateiname"))-FIND("]",CELL("dateiname")))&amp;"!"&amp;CELL("adresse",OFFSET($F$6,MATCH(IF(F678="",L678,F678),$E$6:$E$2000,0)-1,4)),"STRUCT"))</f>
        <v>STRUCT</v>
      </c>
      <c r="V678" s="88" t="str" cm="1">
        <f t="array" aca="1" ref="V678" ca="1">IF(AND(G678="",M678=""),"",HYPERLINK("#"&amp;RIGHT(CELL("dateiname"),LEN(CELL("dateiname"))-FIND("]",CELL("dateiname")))&amp;"!"&amp;CELL("adresse",OFFSET($G$6,MATCH(IF(G678="",M678,G678),$E$6:$E$2000,0)-1,3)),"SUBSTRUCT"))</f>
        <v>SUBSTRUCT</v>
      </c>
      <c r="X678" s="104"/>
      <c r="Z678" s="117"/>
      <c r="AA678" s="118" t="s">
        <v>3588</v>
      </c>
      <c r="AB678" s="119" t="s">
        <v>3765</v>
      </c>
      <c r="AC678" s="120"/>
      <c r="AE678" s="109"/>
      <c r="AF678" s="110" t="s">
        <v>3588</v>
      </c>
      <c r="AG678" s="111" t="s">
        <v>3647</v>
      </c>
      <c r="AH678" s="112"/>
      <c r="AJ678" s="101"/>
      <c r="AL678" s="68" t="str" cm="1">
        <f t="array" aca="1" ref="AL678" ca="1">IF(N678="-","",HYPERLINK("#'DM01-AV-CH'!"&amp;RIGHT(CELL("adresse",OFFSET('DM01-AV-CH'!$G$6,N678-1,0)),LEN(CELL("adresse",OFFSET('DM01-AV-CH'!$G$6,N678-1,0)))-FIND("!",CELL("adresse",OFFSET('DM01-AV-CH'!$G$6,N678-1,0)))),"Modell"))</f>
        <v>Modell</v>
      </c>
      <c r="AM678" s="96" t="str" cm="1">
        <f t="array" ref="AM678">IF($N678="-","",IF(INDEX('DM01-AV-CH'!$G$6:$G$2006,$N678)="","",INDEX('DM01-AV-CH'!$G$6:$G$2006,$N678)))</f>
        <v>Nomenklatur</v>
      </c>
      <c r="AN678" s="97" t="str" cm="1">
        <f t="array" ref="AN678">IF($N678="-","",IF(INDEX('DM01-AV-CH'!$H$6:$H$2006,$N678)="","",INDEX('DM01-AV-CH'!$H$6:$H$2006,$N678)))</f>
        <v>OrtsnamePos</v>
      </c>
      <c r="AO678" s="98" t="str" cm="1">
        <f t="array" ref="AO678">IF($N678="-","",IF(INDEX('DM01-AV-CH'!$I$6:$I$2006,$N678)="","",INDEX('DM01-AV-CH'!$I$6:$I$2006,$N678)))</f>
        <v>Pos</v>
      </c>
    </row>
    <row r="679" spans="1:41" ht="28.5" x14ac:dyDescent="0.25">
      <c r="A679" s="201">
        <v>674</v>
      </c>
      <c r="B679" s="148" t="str" cm="1">
        <f t="array" ref="B679">IF(A679="","",INDEX(Korrelation!$E$4:$E$2004,A679))</f>
        <v>408.26.27</v>
      </c>
      <c r="C679" s="148">
        <f t="shared" si="100"/>
        <v>4</v>
      </c>
      <c r="D679" s="148">
        <f t="shared" si="101"/>
        <v>7</v>
      </c>
      <c r="E679" s="148">
        <f t="shared" si="102"/>
        <v>408</v>
      </c>
      <c r="F679" s="148">
        <f t="shared" si="103"/>
        <v>26</v>
      </c>
      <c r="G679" s="148">
        <f t="shared" si="104"/>
        <v>27</v>
      </c>
      <c r="H679" s="148" t="str" cm="1">
        <f t="array" ref="H679">IF(A679="","",INDEX(Korrelation!$F$4:$F$2004,A679))</f>
        <v>-</v>
      </c>
      <c r="I679" s="148">
        <f t="shared" si="105"/>
        <v>0</v>
      </c>
      <c r="J679" s="148">
        <f t="shared" si="106"/>
        <v>0</v>
      </c>
      <c r="K679" s="148" t="str">
        <f t="shared" si="107"/>
        <v/>
      </c>
      <c r="L679" s="148" t="str">
        <f t="shared" si="108"/>
        <v/>
      </c>
      <c r="M679" s="148" t="str">
        <f t="shared" si="109"/>
        <v/>
      </c>
      <c r="N679" s="148" cm="1">
        <f t="array" ref="N679">IF(A679="","",INDEX(Korrelation!$G$4:$G$2004,A679))</f>
        <v>399</v>
      </c>
      <c r="O679" s="148"/>
      <c r="P679" s="68" t="str" cm="1">
        <f t="array" aca="1" ref="P679" ca="1">IF(E679="",IF(K679="","",HYPERLINK("#DMAV_Dienste!"&amp;RIGHT(CELL("adresse",OFFSET(DMAV_Dienste!$E$6,K679-1,0)),LEN(CELL("adresse",OFFSET(DMAV_Dienste!$E$6,K679-1,0)))-FIND("!",CELL("adresse",OFFSET(DMAV_Dienste!$E$6,K679-1,0)))),"Dienst")),HYPERLINK("#DMAV_Modell!"&amp;RIGHT(CELL("adresse",OFFSET(DMAV_Modell!$G$6,E679-1,0)),LEN(CELL("adresse",OFFSET(DMAV_Modell!$G$6,E679-1,0)))-FIND("!",CELL("adresse",OFFSET(DMAV_Modell!$G$6,E679-1,0)))),"Modell"))</f>
        <v>Modell</v>
      </c>
      <c r="Q679" s="85" t="str" cm="1">
        <f t="array" ref="Q679">IF(E679="",IF(K679="","",IF(INDEX(DMAV_Dienste!$H$6:$H$2006,K679)="","",INDEX(DMAV_Dienste!$H$6:$H$2006,K679))),IF(INDEX(DMAV_Modell!$J$6:$J$2006,E679)="","",INDEX(DMAV_Modell!$J$6:$J$2006,E679)))</f>
        <v>CLASS</v>
      </c>
      <c r="R679" s="86" t="str" cm="1">
        <f t="array" ref="R679">IF(E679="",IF(K679="","",IF(INDEX(DMAV_Dienste!$G$6:$G$2006,K679)="","",INDEX(DMAV_Dienste!$G$6:$G$2006,K679))),IF(INDEX(DMAV_Modell!$I$6:$I$2006,E679)="","",INDEX(DMAV_Modell!$I$6:$I$2006,E679)))</f>
        <v>Nomenklatur</v>
      </c>
      <c r="S679" s="86" t="str" cm="1">
        <f t="array" ref="S679">IF(E679="",IF(K679="","",IF(INDEX(DMAV_Dienste!$I$6:$I$2006,K679)="","",INDEX(DMAV_Dienste!$I$6:$I$2006,K679))),IF(INDEX(DMAV_Modell!$K$6:$K$2006,E679)="","",INDEX(DMAV_Modell!$K$6:$K$2006,E679)))</f>
        <v>Ortsname</v>
      </c>
      <c r="T679" s="86" t="str" cm="1">
        <f t="array" ref="T679">IF(E679="",IF(K679="","",IF(INDEX(DMAV_Dienste!$L$6:$L$2006,K679)="","",INDEX(DMAV_Dienste!$L$6:$L$2006,K679))),IF(INDEX(DMAV_Modell!$N$6:$N$2006,E679)="","",INDEX(DMAV_Modell!$N$6:$N$2006,E679)))</f>
        <v>Textposition</v>
      </c>
      <c r="U679" s="87" t="str" cm="1">
        <f t="array" aca="1" ref="U679" ca="1">IF(AND(F679="",L679=""),"",HYPERLINK("#"&amp;RIGHT(CELL("dateiname"),LEN(CELL("dateiname"))-FIND("]",CELL("dateiname")))&amp;"!"&amp;CELL("adresse",OFFSET($F$6,MATCH(IF(F679="",L679,F679),$E$6:$E$2000,0)-1,4)),"STRUCT"))</f>
        <v>STRUCT</v>
      </c>
      <c r="V679" s="88" t="str" cm="1">
        <f t="array" aca="1" ref="V679" ca="1">IF(AND(G679="",M679=""),"",HYPERLINK("#"&amp;RIGHT(CELL("dateiname"),LEN(CELL("dateiname"))-FIND("]",CELL("dateiname")))&amp;"!"&amp;CELL("adresse",OFFSET($G$6,MATCH(IF(G679="",M679,G679),$E$6:$E$2000,0)-1,3)),"SUBSTRUCT"))</f>
        <v>SUBSTRUCT</v>
      </c>
      <c r="X679" s="104"/>
      <c r="Z679" s="117"/>
      <c r="AA679" s="118" t="s">
        <v>3588</v>
      </c>
      <c r="AB679" s="119" t="s">
        <v>3766</v>
      </c>
      <c r="AC679" s="120"/>
      <c r="AE679" s="109"/>
      <c r="AF679" s="110" t="s">
        <v>3588</v>
      </c>
      <c r="AG679" s="111" t="s">
        <v>3648</v>
      </c>
      <c r="AH679" s="112"/>
      <c r="AJ679" s="101"/>
      <c r="AL679" s="68" t="str" cm="1">
        <f t="array" aca="1" ref="AL679" ca="1">IF(N679="-","",HYPERLINK("#'DM01-AV-CH'!"&amp;RIGHT(CELL("adresse",OFFSET('DM01-AV-CH'!$G$6,N679-1,0)),LEN(CELL("adresse",OFFSET('DM01-AV-CH'!$G$6,N679-1,0)))-FIND("!",CELL("adresse",OFFSET('DM01-AV-CH'!$G$6,N679-1,0)))),"Modell"))</f>
        <v>Modell</v>
      </c>
      <c r="AM679" s="96" t="str" cm="1">
        <f t="array" ref="AM679">IF($N679="-","",IF(INDEX('DM01-AV-CH'!$G$6:$G$2006,$N679)="","",INDEX('DM01-AV-CH'!$G$6:$G$2006,$N679)))</f>
        <v>Nomenklatur</v>
      </c>
      <c r="AN679" s="97" t="str" cm="1">
        <f t="array" ref="AN679">IF($N679="-","",IF(INDEX('DM01-AV-CH'!$H$6:$H$2006,$N679)="","",INDEX('DM01-AV-CH'!$H$6:$H$2006,$N679)))</f>
        <v>OrtsnamePos</v>
      </c>
      <c r="AO679" s="98" t="str" cm="1">
        <f t="array" ref="AO679">IF($N679="-","",IF(INDEX('DM01-AV-CH'!$I$6:$I$2006,$N679)="","",INDEX('DM01-AV-CH'!$I$6:$I$2006,$N679)))</f>
        <v>Ori</v>
      </c>
    </row>
    <row r="680" spans="1:41" ht="28.5" x14ac:dyDescent="0.25">
      <c r="A680" s="201">
        <v>675</v>
      </c>
      <c r="B680" s="148" t="str" cm="1">
        <f t="array" ref="B680">IF(A680="","",INDEX(Korrelation!$E$4:$E$2004,A680))</f>
        <v>408.26.30</v>
      </c>
      <c r="C680" s="148">
        <f t="shared" si="100"/>
        <v>4</v>
      </c>
      <c r="D680" s="148">
        <f t="shared" si="101"/>
        <v>7</v>
      </c>
      <c r="E680" s="148">
        <f t="shared" si="102"/>
        <v>408</v>
      </c>
      <c r="F680" s="148">
        <f t="shared" si="103"/>
        <v>26</v>
      </c>
      <c r="G680" s="148">
        <f t="shared" si="104"/>
        <v>30</v>
      </c>
      <c r="H680" s="148" t="str" cm="1">
        <f t="array" ref="H680">IF(A680="","",INDEX(Korrelation!$F$4:$F$2004,A680))</f>
        <v>-</v>
      </c>
      <c r="I680" s="148">
        <f t="shared" si="105"/>
        <v>0</v>
      </c>
      <c r="J680" s="148">
        <f t="shared" si="106"/>
        <v>0</v>
      </c>
      <c r="K680" s="148" t="str">
        <f t="shared" si="107"/>
        <v/>
      </c>
      <c r="L680" s="148" t="str">
        <f t="shared" si="108"/>
        <v/>
      </c>
      <c r="M680" s="148" t="str">
        <f t="shared" si="109"/>
        <v/>
      </c>
      <c r="N680" s="148" cm="1">
        <f t="array" ref="N680">IF(A680="","",INDEX(Korrelation!$G$4:$G$2004,A680))</f>
        <v>400</v>
      </c>
      <c r="O680" s="148"/>
      <c r="P680" s="68" t="str" cm="1">
        <f t="array" aca="1" ref="P680" ca="1">IF(E680="",IF(K680="","",HYPERLINK("#DMAV_Dienste!"&amp;RIGHT(CELL("adresse",OFFSET(DMAV_Dienste!$E$6,K680-1,0)),LEN(CELL("adresse",OFFSET(DMAV_Dienste!$E$6,K680-1,0)))-FIND("!",CELL("adresse",OFFSET(DMAV_Dienste!$E$6,K680-1,0)))),"Dienst")),HYPERLINK("#DMAV_Modell!"&amp;RIGHT(CELL("adresse",OFFSET(DMAV_Modell!$G$6,E680-1,0)),LEN(CELL("adresse",OFFSET(DMAV_Modell!$G$6,E680-1,0)))-FIND("!",CELL("adresse",OFFSET(DMAV_Modell!$G$6,E680-1,0)))),"Modell"))</f>
        <v>Modell</v>
      </c>
      <c r="Q680" s="85" t="str" cm="1">
        <f t="array" ref="Q680">IF(E680="",IF(K680="","",IF(INDEX(DMAV_Dienste!$H$6:$H$2006,K680)="","",INDEX(DMAV_Dienste!$H$6:$H$2006,K680))),IF(INDEX(DMAV_Modell!$J$6:$J$2006,E680)="","",INDEX(DMAV_Modell!$J$6:$J$2006,E680)))</f>
        <v>CLASS</v>
      </c>
      <c r="R680" s="86" t="str" cm="1">
        <f t="array" ref="R680">IF(E680="",IF(K680="","",IF(INDEX(DMAV_Dienste!$G$6:$G$2006,K680)="","",INDEX(DMAV_Dienste!$G$6:$G$2006,K680))),IF(INDEX(DMAV_Modell!$I$6:$I$2006,E680)="","",INDEX(DMAV_Modell!$I$6:$I$2006,E680)))</f>
        <v>Nomenklatur</v>
      </c>
      <c r="S680" s="86" t="str" cm="1">
        <f t="array" ref="S680">IF(E680="",IF(K680="","",IF(INDEX(DMAV_Dienste!$I$6:$I$2006,K680)="","",INDEX(DMAV_Dienste!$I$6:$I$2006,K680))),IF(INDEX(DMAV_Modell!$K$6:$K$2006,E680)="","",INDEX(DMAV_Modell!$K$6:$K$2006,E680)))</f>
        <v>Ortsname</v>
      </c>
      <c r="T680" s="86" t="str" cm="1">
        <f t="array" ref="T680">IF(E680="",IF(K680="","",IF(INDEX(DMAV_Dienste!$L$6:$L$2006,K680)="","",INDEX(DMAV_Dienste!$L$6:$L$2006,K680))),IF(INDEX(DMAV_Modell!$N$6:$N$2006,E680)="","",INDEX(DMAV_Modell!$N$6:$N$2006,E680)))</f>
        <v>Textposition</v>
      </c>
      <c r="U680" s="87" t="str" cm="1">
        <f t="array" aca="1" ref="U680" ca="1">IF(AND(F680="",L680=""),"",HYPERLINK("#"&amp;RIGHT(CELL("dateiname"),LEN(CELL("dateiname"))-FIND("]",CELL("dateiname")))&amp;"!"&amp;CELL("adresse",OFFSET($F$6,MATCH(IF(F680="",L680,F680),$E$6:$E$2000,0)-1,4)),"STRUCT"))</f>
        <v>STRUCT</v>
      </c>
      <c r="V680" s="88" t="str" cm="1">
        <f t="array" aca="1" ref="V680" ca="1">IF(AND(G680="",M680=""),"",HYPERLINK("#"&amp;RIGHT(CELL("dateiname"),LEN(CELL("dateiname"))-FIND("]",CELL("dateiname")))&amp;"!"&amp;CELL("adresse",OFFSET($G$6,MATCH(IF(G680="",M680,G680),$E$6:$E$2000,0)-1,3)),"SUBSTRUCT"))</f>
        <v>SUBSTRUCT</v>
      </c>
      <c r="X680" s="104"/>
      <c r="Z680" s="117"/>
      <c r="AA680" s="118" t="s">
        <v>3588</v>
      </c>
      <c r="AB680" s="119" t="s">
        <v>3767</v>
      </c>
      <c r="AC680" s="120"/>
      <c r="AE680" s="109"/>
      <c r="AF680" s="110" t="s">
        <v>3588</v>
      </c>
      <c r="AG680" s="111" t="s">
        <v>3649</v>
      </c>
      <c r="AH680" s="112"/>
      <c r="AJ680" s="101"/>
      <c r="AL680" s="68" t="str" cm="1">
        <f t="array" aca="1" ref="AL680" ca="1">IF(N680="-","",HYPERLINK("#'DM01-AV-CH'!"&amp;RIGHT(CELL("adresse",OFFSET('DM01-AV-CH'!$G$6,N680-1,0)),LEN(CELL("adresse",OFFSET('DM01-AV-CH'!$G$6,N680-1,0)))-FIND("!",CELL("adresse",OFFSET('DM01-AV-CH'!$G$6,N680-1,0)))),"Modell"))</f>
        <v>Modell</v>
      </c>
      <c r="AM680" s="96" t="str" cm="1">
        <f t="array" ref="AM680">IF($N680="-","",IF(INDEX('DM01-AV-CH'!$G$6:$G$2006,$N680)="","",INDEX('DM01-AV-CH'!$G$6:$G$2006,$N680)))</f>
        <v>Nomenklatur</v>
      </c>
      <c r="AN680" s="97" t="str" cm="1">
        <f t="array" ref="AN680">IF($N680="-","",IF(INDEX('DM01-AV-CH'!$H$6:$H$2006,$N680)="","",INDEX('DM01-AV-CH'!$H$6:$H$2006,$N680)))</f>
        <v>OrtsnamePos</v>
      </c>
      <c r="AO680" s="98" t="str" cm="1">
        <f t="array" ref="AO680">IF($N680="-","",IF(INDEX('DM01-AV-CH'!$I$6:$I$2006,$N680)="","",INDEX('DM01-AV-CH'!$I$6:$I$2006,$N680)))</f>
        <v>HAli</v>
      </c>
    </row>
    <row r="681" spans="1:41" ht="28.5" x14ac:dyDescent="0.25">
      <c r="A681" s="201">
        <v>676</v>
      </c>
      <c r="B681" s="148" t="str" cm="1">
        <f t="array" ref="B681">IF(A681="","",INDEX(Korrelation!$E$4:$E$2004,A681))</f>
        <v>408.26.31</v>
      </c>
      <c r="C681" s="148">
        <f t="shared" si="100"/>
        <v>4</v>
      </c>
      <c r="D681" s="148">
        <f t="shared" si="101"/>
        <v>7</v>
      </c>
      <c r="E681" s="148">
        <f t="shared" si="102"/>
        <v>408</v>
      </c>
      <c r="F681" s="148">
        <f t="shared" si="103"/>
        <v>26</v>
      </c>
      <c r="G681" s="148">
        <f t="shared" si="104"/>
        <v>31</v>
      </c>
      <c r="H681" s="148" t="str" cm="1">
        <f t="array" ref="H681">IF(A681="","",INDEX(Korrelation!$F$4:$F$2004,A681))</f>
        <v>-</v>
      </c>
      <c r="I681" s="148">
        <f t="shared" si="105"/>
        <v>0</v>
      </c>
      <c r="J681" s="148">
        <f t="shared" si="106"/>
        <v>0</v>
      </c>
      <c r="K681" s="148" t="str">
        <f t="shared" si="107"/>
        <v/>
      </c>
      <c r="L681" s="148" t="str">
        <f t="shared" si="108"/>
        <v/>
      </c>
      <c r="M681" s="148" t="str">
        <f t="shared" si="109"/>
        <v/>
      </c>
      <c r="N681" s="148" cm="1">
        <f t="array" ref="N681">IF(A681="","",INDEX(Korrelation!$G$4:$G$2004,A681))</f>
        <v>401</v>
      </c>
      <c r="O681" s="148"/>
      <c r="P681" s="68" t="str" cm="1">
        <f t="array" aca="1" ref="P681" ca="1">IF(E681="",IF(K681="","",HYPERLINK("#DMAV_Dienste!"&amp;RIGHT(CELL("adresse",OFFSET(DMAV_Dienste!$E$6,K681-1,0)),LEN(CELL("adresse",OFFSET(DMAV_Dienste!$E$6,K681-1,0)))-FIND("!",CELL("adresse",OFFSET(DMAV_Dienste!$E$6,K681-1,0)))),"Dienst")),HYPERLINK("#DMAV_Modell!"&amp;RIGHT(CELL("adresse",OFFSET(DMAV_Modell!$G$6,E681-1,0)),LEN(CELL("adresse",OFFSET(DMAV_Modell!$G$6,E681-1,0)))-FIND("!",CELL("adresse",OFFSET(DMAV_Modell!$G$6,E681-1,0)))),"Modell"))</f>
        <v>Modell</v>
      </c>
      <c r="Q681" s="85" t="str" cm="1">
        <f t="array" ref="Q681">IF(E681="",IF(K681="","",IF(INDEX(DMAV_Dienste!$H$6:$H$2006,K681)="","",INDEX(DMAV_Dienste!$H$6:$H$2006,K681))),IF(INDEX(DMAV_Modell!$J$6:$J$2006,E681)="","",INDEX(DMAV_Modell!$J$6:$J$2006,E681)))</f>
        <v>CLASS</v>
      </c>
      <c r="R681" s="86" t="str" cm="1">
        <f t="array" ref="R681">IF(E681="",IF(K681="","",IF(INDEX(DMAV_Dienste!$G$6:$G$2006,K681)="","",INDEX(DMAV_Dienste!$G$6:$G$2006,K681))),IF(INDEX(DMAV_Modell!$I$6:$I$2006,E681)="","",INDEX(DMAV_Modell!$I$6:$I$2006,E681)))</f>
        <v>Nomenklatur</v>
      </c>
      <c r="S681" s="86" t="str" cm="1">
        <f t="array" ref="S681">IF(E681="",IF(K681="","",IF(INDEX(DMAV_Dienste!$I$6:$I$2006,K681)="","",INDEX(DMAV_Dienste!$I$6:$I$2006,K681))),IF(INDEX(DMAV_Modell!$K$6:$K$2006,E681)="","",INDEX(DMAV_Modell!$K$6:$K$2006,E681)))</f>
        <v>Ortsname</v>
      </c>
      <c r="T681" s="86" t="str" cm="1">
        <f t="array" ref="T681">IF(E681="",IF(K681="","",IF(INDEX(DMAV_Dienste!$L$6:$L$2006,K681)="","",INDEX(DMAV_Dienste!$L$6:$L$2006,K681))),IF(INDEX(DMAV_Modell!$N$6:$N$2006,E681)="","",INDEX(DMAV_Modell!$N$6:$N$2006,E681)))</f>
        <v>Textposition</v>
      </c>
      <c r="U681" s="87" t="str" cm="1">
        <f t="array" aca="1" ref="U681" ca="1">IF(AND(F681="",L681=""),"",HYPERLINK("#"&amp;RIGHT(CELL("dateiname"),LEN(CELL("dateiname"))-FIND("]",CELL("dateiname")))&amp;"!"&amp;CELL("adresse",OFFSET($F$6,MATCH(IF(F681="",L681,F681),$E$6:$E$2000,0)-1,4)),"STRUCT"))</f>
        <v>STRUCT</v>
      </c>
      <c r="V681" s="88" t="str" cm="1">
        <f t="array" aca="1" ref="V681" ca="1">IF(AND(G681="",M681=""),"",HYPERLINK("#"&amp;RIGHT(CELL("dateiname"),LEN(CELL("dateiname"))-FIND("]",CELL("dateiname")))&amp;"!"&amp;CELL("adresse",OFFSET($G$6,MATCH(IF(G681="",M681,G681),$E$6:$E$2000,0)-1,3)),"SUBSTRUCT"))</f>
        <v>SUBSTRUCT</v>
      </c>
      <c r="X681" s="104"/>
      <c r="Z681" s="117"/>
      <c r="AA681" s="118" t="s">
        <v>3588</v>
      </c>
      <c r="AB681" s="119" t="s">
        <v>3768</v>
      </c>
      <c r="AC681" s="120"/>
      <c r="AE681" s="109"/>
      <c r="AF681" s="110" t="s">
        <v>3588</v>
      </c>
      <c r="AG681" s="111" t="s">
        <v>3650</v>
      </c>
      <c r="AH681" s="112"/>
      <c r="AJ681" s="101"/>
      <c r="AL681" s="68" t="str" cm="1">
        <f t="array" aca="1" ref="AL681" ca="1">IF(N681="-","",HYPERLINK("#'DM01-AV-CH'!"&amp;RIGHT(CELL("adresse",OFFSET('DM01-AV-CH'!$G$6,N681-1,0)),LEN(CELL("adresse",OFFSET('DM01-AV-CH'!$G$6,N681-1,0)))-FIND("!",CELL("adresse",OFFSET('DM01-AV-CH'!$G$6,N681-1,0)))),"Modell"))</f>
        <v>Modell</v>
      </c>
      <c r="AM681" s="96" t="str" cm="1">
        <f t="array" ref="AM681">IF($N681="-","",IF(INDEX('DM01-AV-CH'!$G$6:$G$2006,$N681)="","",INDEX('DM01-AV-CH'!$G$6:$G$2006,$N681)))</f>
        <v>Nomenklatur</v>
      </c>
      <c r="AN681" s="97" t="str" cm="1">
        <f t="array" ref="AN681">IF($N681="-","",IF(INDEX('DM01-AV-CH'!$H$6:$H$2006,$N681)="","",INDEX('DM01-AV-CH'!$H$6:$H$2006,$N681)))</f>
        <v>OrtsnamePos</v>
      </c>
      <c r="AO681" s="98" t="str" cm="1">
        <f t="array" ref="AO681">IF($N681="-","",IF(INDEX('DM01-AV-CH'!$I$6:$I$2006,$N681)="","",INDEX('DM01-AV-CH'!$I$6:$I$2006,$N681)))</f>
        <v>VAli</v>
      </c>
    </row>
    <row r="682" spans="1:41" ht="28.5" x14ac:dyDescent="0.25">
      <c r="A682" s="201">
        <v>677</v>
      </c>
      <c r="B682" s="148" t="str" cm="1">
        <f t="array" ref="B682">IF(A682="","",INDEX(Korrelation!$E$4:$E$2004,A682))</f>
        <v>408.26.29</v>
      </c>
      <c r="C682" s="148">
        <f t="shared" si="100"/>
        <v>4</v>
      </c>
      <c r="D682" s="148">
        <f t="shared" si="101"/>
        <v>7</v>
      </c>
      <c r="E682" s="148">
        <f t="shared" si="102"/>
        <v>408</v>
      </c>
      <c r="F682" s="148">
        <f t="shared" si="103"/>
        <v>26</v>
      </c>
      <c r="G682" s="148">
        <f t="shared" si="104"/>
        <v>29</v>
      </c>
      <c r="H682" s="148" t="str" cm="1">
        <f t="array" ref="H682">IF(A682="","",INDEX(Korrelation!$F$4:$F$2004,A682))</f>
        <v>-</v>
      </c>
      <c r="I682" s="148">
        <f t="shared" si="105"/>
        <v>0</v>
      </c>
      <c r="J682" s="148">
        <f t="shared" si="106"/>
        <v>0</v>
      </c>
      <c r="K682" s="148" t="str">
        <f t="shared" si="107"/>
        <v/>
      </c>
      <c r="L682" s="148" t="str">
        <f t="shared" si="108"/>
        <v/>
      </c>
      <c r="M682" s="148" t="str">
        <f t="shared" si="109"/>
        <v/>
      </c>
      <c r="N682" s="148" cm="1">
        <f t="array" ref="N682">IF(A682="","",INDEX(Korrelation!$G$4:$G$2004,A682))</f>
        <v>402</v>
      </c>
      <c r="O682" s="148"/>
      <c r="P682" s="68" t="str" cm="1">
        <f t="array" aca="1" ref="P682" ca="1">IF(E682="",IF(K682="","",HYPERLINK("#DMAV_Dienste!"&amp;RIGHT(CELL("adresse",OFFSET(DMAV_Dienste!$E$6,K682-1,0)),LEN(CELL("adresse",OFFSET(DMAV_Dienste!$E$6,K682-1,0)))-FIND("!",CELL("adresse",OFFSET(DMAV_Dienste!$E$6,K682-1,0)))),"Dienst")),HYPERLINK("#DMAV_Modell!"&amp;RIGHT(CELL("adresse",OFFSET(DMAV_Modell!$G$6,E682-1,0)),LEN(CELL("adresse",OFFSET(DMAV_Modell!$G$6,E682-1,0)))-FIND("!",CELL("adresse",OFFSET(DMAV_Modell!$G$6,E682-1,0)))),"Modell"))</f>
        <v>Modell</v>
      </c>
      <c r="Q682" s="85" t="str" cm="1">
        <f t="array" ref="Q682">IF(E682="",IF(K682="","",IF(INDEX(DMAV_Dienste!$H$6:$H$2006,K682)="","",INDEX(DMAV_Dienste!$H$6:$H$2006,K682))),IF(INDEX(DMAV_Modell!$J$6:$J$2006,E682)="","",INDEX(DMAV_Modell!$J$6:$J$2006,E682)))</f>
        <v>CLASS</v>
      </c>
      <c r="R682" s="86" t="str" cm="1">
        <f t="array" ref="R682">IF(E682="",IF(K682="","",IF(INDEX(DMAV_Dienste!$G$6:$G$2006,K682)="","",INDEX(DMAV_Dienste!$G$6:$G$2006,K682))),IF(INDEX(DMAV_Modell!$I$6:$I$2006,E682)="","",INDEX(DMAV_Modell!$I$6:$I$2006,E682)))</f>
        <v>Nomenklatur</v>
      </c>
      <c r="S682" s="86" t="str" cm="1">
        <f t="array" ref="S682">IF(E682="",IF(K682="","",IF(INDEX(DMAV_Dienste!$I$6:$I$2006,K682)="","",INDEX(DMAV_Dienste!$I$6:$I$2006,K682))),IF(INDEX(DMAV_Modell!$K$6:$K$2006,E682)="","",INDEX(DMAV_Modell!$K$6:$K$2006,E682)))</f>
        <v>Ortsname</v>
      </c>
      <c r="T682" s="86" t="str" cm="1">
        <f t="array" ref="T682">IF(E682="",IF(K682="","",IF(INDEX(DMAV_Dienste!$L$6:$L$2006,K682)="","",INDEX(DMAV_Dienste!$L$6:$L$2006,K682))),IF(INDEX(DMAV_Modell!$N$6:$N$2006,E682)="","",INDEX(DMAV_Modell!$N$6:$N$2006,E682)))</f>
        <v>Textposition</v>
      </c>
      <c r="U682" s="87" t="str" cm="1">
        <f t="array" aca="1" ref="U682" ca="1">IF(AND(F682="",L682=""),"",HYPERLINK("#"&amp;RIGHT(CELL("dateiname"),LEN(CELL("dateiname"))-FIND("]",CELL("dateiname")))&amp;"!"&amp;CELL("adresse",OFFSET($F$6,MATCH(IF(F682="",L682,F682),$E$6:$E$2000,0)-1,4)),"STRUCT"))</f>
        <v>STRUCT</v>
      </c>
      <c r="V682" s="88" t="str" cm="1">
        <f t="array" aca="1" ref="V682" ca="1">IF(AND(G682="",M682=""),"",HYPERLINK("#"&amp;RIGHT(CELL("dateiname"),LEN(CELL("dateiname"))-FIND("]",CELL("dateiname")))&amp;"!"&amp;CELL("adresse",OFFSET($G$6,MATCH(IF(G682="",M682,G682),$E$6:$E$2000,0)-1,3)),"SUBSTRUCT"))</f>
        <v>SUBSTRUCT</v>
      </c>
      <c r="X682" s="104"/>
      <c r="Z682" s="117"/>
      <c r="AA682" s="118" t="s">
        <v>3588</v>
      </c>
      <c r="AB682" s="119" t="s">
        <v>3769</v>
      </c>
      <c r="AC682" s="120"/>
      <c r="AE682" s="109"/>
      <c r="AF682" s="110" t="s">
        <v>3588</v>
      </c>
      <c r="AG682" s="111" t="s">
        <v>3928</v>
      </c>
      <c r="AH682" s="112"/>
      <c r="AJ682" s="101"/>
      <c r="AL682" s="68" t="str" cm="1">
        <f t="array" aca="1" ref="AL682" ca="1">IF(N682="-","",HYPERLINK("#'DM01-AV-CH'!"&amp;RIGHT(CELL("adresse",OFFSET('DM01-AV-CH'!$G$6,N682-1,0)),LEN(CELL("adresse",OFFSET('DM01-AV-CH'!$G$6,N682-1,0)))-FIND("!",CELL("adresse",OFFSET('DM01-AV-CH'!$G$6,N682-1,0)))),"Modell"))</f>
        <v>Modell</v>
      </c>
      <c r="AM682" s="96" t="str" cm="1">
        <f t="array" ref="AM682">IF($N682="-","",IF(INDEX('DM01-AV-CH'!$G$6:$G$2006,$N682)="","",INDEX('DM01-AV-CH'!$G$6:$G$2006,$N682)))</f>
        <v>Nomenklatur</v>
      </c>
      <c r="AN682" s="97" t="str" cm="1">
        <f t="array" ref="AN682">IF($N682="-","",IF(INDEX('DM01-AV-CH'!$H$6:$H$2006,$N682)="","",INDEX('DM01-AV-CH'!$H$6:$H$2006,$N682)))</f>
        <v>OrtsnamePos</v>
      </c>
      <c r="AO682" s="98" t="str" cm="1">
        <f t="array" ref="AO682">IF($N682="-","",IF(INDEX('DM01-AV-CH'!$I$6:$I$2006,$N682)="","",INDEX('DM01-AV-CH'!$I$6:$I$2006,$N682)))</f>
        <v>Groesse</v>
      </c>
    </row>
    <row r="683" spans="1:41" x14ac:dyDescent="0.25">
      <c r="A683" s="201">
        <v>678</v>
      </c>
      <c r="B683" s="148" t="str" cm="1">
        <f t="array" ref="B683">IF(A683="","",INDEX(Korrelation!$E$4:$E$2004,A683))</f>
        <v>-</v>
      </c>
      <c r="C683" s="148">
        <f t="shared" si="100"/>
        <v>0</v>
      </c>
      <c r="D683" s="148">
        <f t="shared" si="101"/>
        <v>0</v>
      </c>
      <c r="E683" s="148" t="str">
        <f t="shared" si="102"/>
        <v/>
      </c>
      <c r="F683" s="148" t="str">
        <f t="shared" si="103"/>
        <v/>
      </c>
      <c r="G683" s="148" t="str">
        <f t="shared" si="104"/>
        <v/>
      </c>
      <c r="H683" s="148" t="str" cm="1">
        <f t="array" ref="H683">IF(A683="","",INDEX(Korrelation!$F$4:$F$2004,A683))</f>
        <v>-</v>
      </c>
      <c r="I683" s="148">
        <f t="shared" si="105"/>
        <v>0</v>
      </c>
      <c r="J683" s="148">
        <f t="shared" si="106"/>
        <v>0</v>
      </c>
      <c r="K683" s="148" t="str">
        <f t="shared" si="107"/>
        <v/>
      </c>
      <c r="L683" s="148" t="str">
        <f t="shared" si="108"/>
        <v/>
      </c>
      <c r="M683" s="148" t="str">
        <f t="shared" si="109"/>
        <v/>
      </c>
      <c r="N683" s="148" cm="1">
        <f t="array" ref="N683">IF(A683="","",INDEX(Korrelation!$G$4:$G$2004,A683))</f>
        <v>403</v>
      </c>
      <c r="O683" s="148"/>
      <c r="P683" s="68" t="str" cm="1">
        <f t="array" aca="1" ref="P683" ca="1">IF(E683="",IF(K683="","",HYPERLINK("#DMAV_Dienste!"&amp;RIGHT(CELL("adresse",OFFSET(DMAV_Dienste!$E$6,K683-1,0)),LEN(CELL("adresse",OFFSET(DMAV_Dienste!$E$6,K683-1,0)))-FIND("!",CELL("adresse",OFFSET(DMAV_Dienste!$E$6,K683-1,0)))),"Dienst")),HYPERLINK("#DMAV_Modell!"&amp;RIGHT(CELL("adresse",OFFSET(DMAV_Modell!$G$6,E683-1,0)),LEN(CELL("adresse",OFFSET(DMAV_Modell!$G$6,E683-1,0)))-FIND("!",CELL("adresse",OFFSET(DMAV_Modell!$G$6,E683-1,0)))),"Modell"))</f>
        <v/>
      </c>
      <c r="Q683" s="85" t="str" cm="1">
        <f t="array" ref="Q683">IF(E683="",IF(K683="","",IF(INDEX(DMAV_Dienste!$H$6:$H$2006,K683)="","",INDEX(DMAV_Dienste!$H$6:$H$2006,K683))),IF(INDEX(DMAV_Modell!$J$6:$J$2006,E683)="","",INDEX(DMAV_Modell!$J$6:$J$2006,E683)))</f>
        <v/>
      </c>
      <c r="R683" s="86" t="str" cm="1">
        <f t="array" ref="R683">IF(E683="",IF(K683="","",IF(INDEX(DMAV_Dienste!$G$6:$G$2006,K683)="","",INDEX(DMAV_Dienste!$G$6:$G$2006,K683))),IF(INDEX(DMAV_Modell!$I$6:$I$2006,E683)="","",INDEX(DMAV_Modell!$I$6:$I$2006,E683)))</f>
        <v/>
      </c>
      <c r="S683" s="86" t="str" cm="1">
        <f t="array" ref="S683">IF(E683="",IF(K683="","",IF(INDEX(DMAV_Dienste!$I$6:$I$2006,K683)="","",INDEX(DMAV_Dienste!$I$6:$I$2006,K683))),IF(INDEX(DMAV_Modell!$K$6:$K$2006,E683)="","",INDEX(DMAV_Modell!$K$6:$K$2006,E683)))</f>
        <v/>
      </c>
      <c r="T683" s="86" t="str" cm="1">
        <f t="array" ref="T683">IF(E683="",IF(K683="","",IF(INDEX(DMAV_Dienste!$L$6:$L$2006,K683)="","",INDEX(DMAV_Dienste!$L$6:$L$2006,K683))),IF(INDEX(DMAV_Modell!$N$6:$N$2006,E683)="","",INDEX(DMAV_Modell!$N$6:$N$2006,E683)))</f>
        <v/>
      </c>
      <c r="U683" s="87" t="str" cm="1">
        <f t="array" aca="1" ref="U683" ca="1">IF(AND(F683="",L683=""),"",HYPERLINK("#"&amp;RIGHT(CELL("dateiname"),LEN(CELL("dateiname"))-FIND("]",CELL("dateiname")))&amp;"!"&amp;CELL("adresse",OFFSET($F$6,MATCH(IF(F683="",L683,F683),$E$6:$E$2000,0)-1,4)),"STRUCT"))</f>
        <v/>
      </c>
      <c r="V683" s="88" t="str" cm="1">
        <f t="array" aca="1" ref="V683" ca="1">IF(AND(G683="",M683=""),"",HYPERLINK("#"&amp;RIGHT(CELL("dateiname"),LEN(CELL("dateiname"))-FIND("]",CELL("dateiname")))&amp;"!"&amp;CELL("adresse",OFFSET($G$6,MATCH(IF(G683="",M683,G683),$E$6:$E$2000,0)-1,3)),"SUBSTRUCT"))</f>
        <v/>
      </c>
      <c r="X683" s="104"/>
      <c r="Z683" s="117"/>
      <c r="AA683" s="118"/>
      <c r="AB683" s="119"/>
      <c r="AC683" s="120"/>
      <c r="AE683" s="109"/>
      <c r="AF683" s="110"/>
      <c r="AG683" s="111"/>
      <c r="AH683" s="112"/>
      <c r="AJ683" s="101" t="s">
        <v>2754</v>
      </c>
      <c r="AL683" s="68" t="str" cm="1">
        <f t="array" aca="1" ref="AL683" ca="1">IF(N683="-","",HYPERLINK("#'DM01-AV-CH'!"&amp;RIGHT(CELL("adresse",OFFSET('DM01-AV-CH'!$G$6,N683-1,0)),LEN(CELL("adresse",OFFSET('DM01-AV-CH'!$G$6,N683-1,0)))-FIND("!",CELL("adresse",OFFSET('DM01-AV-CH'!$G$6,N683-1,0)))),"Modell"))</f>
        <v>Modell</v>
      </c>
      <c r="AM683" s="96" t="str" cm="1">
        <f t="array" ref="AM683">IF($N683="-","",IF(INDEX('DM01-AV-CH'!$G$6:$G$2006,$N683)="","",INDEX('DM01-AV-CH'!$G$6:$G$2006,$N683)))</f>
        <v>Nomenklatur</v>
      </c>
      <c r="AN683" s="97" t="str" cm="1">
        <f t="array" ref="AN683">IF($N683="-","",IF(INDEX('DM01-AV-CH'!$H$6:$H$2006,$N683)="","",INDEX('DM01-AV-CH'!$H$6:$H$2006,$N683)))</f>
        <v>OrtsnamePos</v>
      </c>
      <c r="AO683" s="98" t="str" cm="1">
        <f t="array" ref="AO683">IF($N683="-","",IF(INDEX('DM01-AV-CH'!$I$6:$I$2006,$N683)="","",INDEX('DM01-AV-CH'!$I$6:$I$2006,$N683)))</f>
        <v>Stil</v>
      </c>
    </row>
    <row r="684" spans="1:41" x14ac:dyDescent="0.25">
      <c r="A684" s="201">
        <v>679</v>
      </c>
      <c r="B684" s="148" t="str" cm="1">
        <f t="array" ref="B684">IF(A684="","",INDEX(Korrelation!$E$4:$E$2004,A684))</f>
        <v>409</v>
      </c>
      <c r="C684" s="148">
        <f t="shared" si="100"/>
        <v>0</v>
      </c>
      <c r="D684" s="148">
        <f t="shared" si="101"/>
        <v>0</v>
      </c>
      <c r="E684" s="148">
        <f t="shared" si="102"/>
        <v>409</v>
      </c>
      <c r="F684" s="148" t="str">
        <f t="shared" si="103"/>
        <v/>
      </c>
      <c r="G684" s="148" t="str">
        <f t="shared" si="104"/>
        <v/>
      </c>
      <c r="H684" s="148" t="str" cm="1">
        <f t="array" ref="H684">IF(A684="","",INDEX(Korrelation!$F$4:$F$2004,A684))</f>
        <v>-</v>
      </c>
      <c r="I684" s="148">
        <f t="shared" si="105"/>
        <v>0</v>
      </c>
      <c r="J684" s="148">
        <f t="shared" si="106"/>
        <v>0</v>
      </c>
      <c r="K684" s="148" t="str">
        <f t="shared" si="107"/>
        <v/>
      </c>
      <c r="L684" s="148" t="str">
        <f t="shared" si="108"/>
        <v/>
      </c>
      <c r="M684" s="148" t="str">
        <f t="shared" si="109"/>
        <v/>
      </c>
      <c r="N684" s="148" t="str" cm="1">
        <f t="array" ref="N684">IF(A684="","",INDEX(Korrelation!$G$4:$G$2004,A684))</f>
        <v>-</v>
      </c>
      <c r="O684" s="148"/>
      <c r="P684" s="68" t="str" cm="1">
        <f t="array" aca="1" ref="P684" ca="1">IF(E684="",IF(K684="","",HYPERLINK("#DMAV_Dienste!"&amp;RIGHT(CELL("adresse",OFFSET(DMAV_Dienste!$E$6,K684-1,0)),LEN(CELL("adresse",OFFSET(DMAV_Dienste!$E$6,K684-1,0)))-FIND("!",CELL("adresse",OFFSET(DMAV_Dienste!$E$6,K684-1,0)))),"Dienst")),HYPERLINK("#DMAV_Modell!"&amp;RIGHT(CELL("adresse",OFFSET(DMAV_Modell!$G$6,E684-1,0)),LEN(CELL("adresse",OFFSET(DMAV_Modell!$G$6,E684-1,0)))-FIND("!",CELL("adresse",OFFSET(DMAV_Modell!$G$6,E684-1,0)))),"Modell"))</f>
        <v>Modell</v>
      </c>
      <c r="Q684" s="85" t="str" cm="1">
        <f t="array" ref="Q684">IF(E684="",IF(K684="","",IF(INDEX(DMAV_Dienste!$H$6:$H$2006,K684)="","",INDEX(DMAV_Dienste!$H$6:$H$2006,K684))),IF(INDEX(DMAV_Modell!$J$6:$J$2006,E684)="","",INDEX(DMAV_Modell!$J$6:$J$2006,E684)))</f>
        <v>ASSOCIATION</v>
      </c>
      <c r="R684" s="86" t="str" cm="1">
        <f t="array" ref="R684">IF(E684="",IF(K684="","",IF(INDEX(DMAV_Dienste!$G$6:$G$2006,K684)="","",INDEX(DMAV_Dienste!$G$6:$G$2006,K684))),IF(INDEX(DMAV_Modell!$I$6:$I$2006,E684)="","",INDEX(DMAV_Modell!$I$6:$I$2006,E684)))</f>
        <v>Nomenklatur</v>
      </c>
      <c r="S684" s="86" t="str" cm="1">
        <f t="array" ref="S684">IF(E684="",IF(K684="","",IF(INDEX(DMAV_Dienste!$I$6:$I$2006,K684)="","",INDEX(DMAV_Dienste!$I$6:$I$2006,K684))),IF(INDEX(DMAV_Modell!$K$6:$K$2006,E684)="","",INDEX(DMAV_Modell!$K$6:$K$2006,E684)))</f>
        <v>Entstehung_Ortsname</v>
      </c>
      <c r="T684" s="86" t="str" cm="1">
        <f t="array" ref="T684">IF(E684="",IF(K684="","",IF(INDEX(DMAV_Dienste!$L$6:$L$2006,K684)="","",INDEX(DMAV_Dienste!$L$6:$L$2006,K684))),IF(INDEX(DMAV_Modell!$N$6:$N$2006,E684)="","",INDEX(DMAV_Modell!$N$6:$N$2006,E684)))</f>
        <v>Entstehung</v>
      </c>
      <c r="U684" s="87" t="str" cm="1">
        <f t="array" aca="1" ref="U684" ca="1">IF(AND(F684="",L684=""),"",HYPERLINK("#"&amp;RIGHT(CELL("dateiname"),LEN(CELL("dateiname"))-FIND("]",CELL("dateiname")))&amp;"!"&amp;CELL("adresse",OFFSET($F$6,MATCH(IF(F684="",L684,F684),$E$6:$E$2000,0)-1,4)),"STRUCT"))</f>
        <v/>
      </c>
      <c r="V684" s="88" t="str" cm="1">
        <f t="array" aca="1" ref="V684" ca="1">IF(AND(G684="",M684=""),"",HYPERLINK("#"&amp;RIGHT(CELL("dateiname"),LEN(CELL("dateiname"))-FIND("]",CELL("dateiname")))&amp;"!"&amp;CELL("adresse",OFFSET($G$6,MATCH(IF(G684="",M684,G684),$E$6:$E$2000,0)-1,3)),"SUBSTRUCT"))</f>
        <v/>
      </c>
      <c r="X684" s="104"/>
      <c r="Z684" s="117"/>
      <c r="AA684" s="118"/>
      <c r="AB684" s="119"/>
      <c r="AC684" s="120"/>
      <c r="AE684" s="109"/>
      <c r="AF684" s="110"/>
      <c r="AG684" s="111"/>
      <c r="AH684" s="112"/>
      <c r="AJ684" s="101"/>
      <c r="AL684" s="68" t="str" cm="1">
        <f t="array" aca="1" ref="AL684" ca="1">IF(N684="-","",HYPERLINK("#'DM01-AV-CH'!"&amp;RIGHT(CELL("adresse",OFFSET('DM01-AV-CH'!$G$6,N684-1,0)),LEN(CELL("adresse",OFFSET('DM01-AV-CH'!$G$6,N684-1,0)))-FIND("!",CELL("adresse",OFFSET('DM01-AV-CH'!$G$6,N684-1,0)))),"Modell"))</f>
        <v/>
      </c>
      <c r="AM684" s="96" t="str" cm="1">
        <f t="array" ref="AM684">IF($N684="-","",IF(INDEX('DM01-AV-CH'!$G$6:$G$2006,$N684)="","",INDEX('DM01-AV-CH'!$G$6:$G$2006,$N684)))</f>
        <v/>
      </c>
      <c r="AN684" s="97" t="str" cm="1">
        <f t="array" ref="AN684">IF($N684="-","",IF(INDEX('DM01-AV-CH'!$H$6:$H$2006,$N684)="","",INDEX('DM01-AV-CH'!$H$6:$H$2006,$N684)))</f>
        <v/>
      </c>
      <c r="AO684" s="98" t="str" cm="1">
        <f t="array" ref="AO684">IF($N684="-","",IF(INDEX('DM01-AV-CH'!$I$6:$I$2006,$N684)="","",INDEX('DM01-AV-CH'!$I$6:$I$2006,$N684)))</f>
        <v/>
      </c>
    </row>
    <row r="685" spans="1:41" x14ac:dyDescent="0.25">
      <c r="A685" s="201">
        <v>680</v>
      </c>
      <c r="B685" s="148" t="str" cm="1">
        <f t="array" ref="B685">IF(A685="","",INDEX(Korrelation!$E$4:$E$2004,A685))</f>
        <v>410</v>
      </c>
      <c r="C685" s="148">
        <f t="shared" si="100"/>
        <v>0</v>
      </c>
      <c r="D685" s="148">
        <f t="shared" si="101"/>
        <v>0</v>
      </c>
      <c r="E685" s="148">
        <f t="shared" si="102"/>
        <v>410</v>
      </c>
      <c r="F685" s="148" t="str">
        <f t="shared" si="103"/>
        <v/>
      </c>
      <c r="G685" s="148" t="str">
        <f t="shared" si="104"/>
        <v/>
      </c>
      <c r="H685" s="148" t="str" cm="1">
        <f t="array" ref="H685">IF(A685="","",INDEX(Korrelation!$F$4:$F$2004,A685))</f>
        <v>-</v>
      </c>
      <c r="I685" s="148">
        <f t="shared" si="105"/>
        <v>0</v>
      </c>
      <c r="J685" s="148">
        <f t="shared" si="106"/>
        <v>0</v>
      </c>
      <c r="K685" s="148" t="str">
        <f t="shared" si="107"/>
        <v/>
      </c>
      <c r="L685" s="148" t="str">
        <f t="shared" si="108"/>
        <v/>
      </c>
      <c r="M685" s="148" t="str">
        <f t="shared" si="109"/>
        <v/>
      </c>
      <c r="N685" s="148" t="str" cm="1">
        <f t="array" ref="N685">IF(A685="","",INDEX(Korrelation!$G$4:$G$2004,A685))</f>
        <v>-</v>
      </c>
      <c r="O685" s="148"/>
      <c r="P685" s="68" t="str" cm="1">
        <f t="array" aca="1" ref="P685" ca="1">IF(E685="",IF(K685="","",HYPERLINK("#DMAV_Dienste!"&amp;RIGHT(CELL("adresse",OFFSET(DMAV_Dienste!$E$6,K685-1,0)),LEN(CELL("adresse",OFFSET(DMAV_Dienste!$E$6,K685-1,0)))-FIND("!",CELL("adresse",OFFSET(DMAV_Dienste!$E$6,K685-1,0)))),"Dienst")),HYPERLINK("#DMAV_Modell!"&amp;RIGHT(CELL("adresse",OFFSET(DMAV_Modell!$G$6,E685-1,0)),LEN(CELL("adresse",OFFSET(DMAV_Modell!$G$6,E685-1,0)))-FIND("!",CELL("adresse",OFFSET(DMAV_Modell!$G$6,E685-1,0)))),"Modell"))</f>
        <v>Modell</v>
      </c>
      <c r="Q685" s="85" t="str" cm="1">
        <f t="array" ref="Q685">IF(E685="",IF(K685="","",IF(INDEX(DMAV_Dienste!$H$6:$H$2006,K685)="","",INDEX(DMAV_Dienste!$H$6:$H$2006,K685))),IF(INDEX(DMAV_Modell!$J$6:$J$2006,E685)="","",INDEX(DMAV_Modell!$J$6:$J$2006,E685)))</f>
        <v>ASSOCIATION</v>
      </c>
      <c r="R685" s="86" t="str" cm="1">
        <f t="array" ref="R685">IF(E685="",IF(K685="","",IF(INDEX(DMAV_Dienste!$G$6:$G$2006,K685)="","",INDEX(DMAV_Dienste!$G$6:$G$2006,K685))),IF(INDEX(DMAV_Modell!$I$6:$I$2006,E685)="","",INDEX(DMAV_Modell!$I$6:$I$2006,E685)))</f>
        <v>Nomenklatur</v>
      </c>
      <c r="S685" s="86" t="str" cm="1">
        <f t="array" ref="S685">IF(E685="",IF(K685="","",IF(INDEX(DMAV_Dienste!$I$6:$I$2006,K685)="","",INDEX(DMAV_Dienste!$I$6:$I$2006,K685))),IF(INDEX(DMAV_Modell!$K$6:$K$2006,E685)="","",INDEX(DMAV_Modell!$K$6:$K$2006,E685)))</f>
        <v>Entstehung_Ortsname</v>
      </c>
      <c r="T685" s="86" t="str" cm="1">
        <f t="array" ref="T685">IF(E685="",IF(K685="","",IF(INDEX(DMAV_Dienste!$L$6:$L$2006,K685)="","",INDEX(DMAV_Dienste!$L$6:$L$2006,K685))),IF(INDEX(DMAV_Modell!$N$6:$N$2006,E685)="","",INDEX(DMAV_Modell!$N$6:$N$2006,E685)))</f>
        <v>entstehender_Ortsname</v>
      </c>
      <c r="U685" s="87" t="str" cm="1">
        <f t="array" aca="1" ref="U685" ca="1">IF(AND(F685="",L685=""),"",HYPERLINK("#"&amp;RIGHT(CELL("dateiname"),LEN(CELL("dateiname"))-FIND("]",CELL("dateiname")))&amp;"!"&amp;CELL("adresse",OFFSET($F$6,MATCH(IF(F685="",L685,F685),$E$6:$E$2000,0)-1,4)),"STRUCT"))</f>
        <v/>
      </c>
      <c r="V685" s="88" t="str" cm="1">
        <f t="array" aca="1" ref="V685" ca="1">IF(AND(G685="",M685=""),"",HYPERLINK("#"&amp;RIGHT(CELL("dateiname"),LEN(CELL("dateiname"))-FIND("]",CELL("dateiname")))&amp;"!"&amp;CELL("adresse",OFFSET($G$6,MATCH(IF(G685="",M685,G685),$E$6:$E$2000,0)-1,3)),"SUBSTRUCT"))</f>
        <v/>
      </c>
      <c r="X685" s="104"/>
      <c r="Z685" s="117"/>
      <c r="AA685" s="118"/>
      <c r="AB685" s="119"/>
      <c r="AC685" s="120"/>
      <c r="AE685" s="109"/>
      <c r="AF685" s="110"/>
      <c r="AG685" s="111"/>
      <c r="AH685" s="112"/>
      <c r="AJ685" s="101"/>
      <c r="AL685" s="68" t="str" cm="1">
        <f t="array" aca="1" ref="AL685" ca="1">IF(N685="-","",HYPERLINK("#'DM01-AV-CH'!"&amp;RIGHT(CELL("adresse",OFFSET('DM01-AV-CH'!$G$6,N685-1,0)),LEN(CELL("adresse",OFFSET('DM01-AV-CH'!$G$6,N685-1,0)))-FIND("!",CELL("adresse",OFFSET('DM01-AV-CH'!$G$6,N685-1,0)))),"Modell"))</f>
        <v/>
      </c>
      <c r="AM685" s="96" t="str" cm="1">
        <f t="array" ref="AM685">IF($N685="-","",IF(INDEX('DM01-AV-CH'!$G$6:$G$2006,$N685)="","",INDEX('DM01-AV-CH'!$G$6:$G$2006,$N685)))</f>
        <v/>
      </c>
      <c r="AN685" s="97" t="str" cm="1">
        <f t="array" ref="AN685">IF($N685="-","",IF(INDEX('DM01-AV-CH'!$H$6:$H$2006,$N685)="","",INDEX('DM01-AV-CH'!$H$6:$H$2006,$N685)))</f>
        <v/>
      </c>
      <c r="AO685" s="98" t="str" cm="1">
        <f t="array" ref="AO685">IF($N685="-","",IF(INDEX('DM01-AV-CH'!$I$6:$I$2006,$N685)="","",INDEX('DM01-AV-CH'!$I$6:$I$2006,$N685)))</f>
        <v/>
      </c>
    </row>
    <row r="686" spans="1:41" x14ac:dyDescent="0.25">
      <c r="A686" s="201">
        <v>681</v>
      </c>
      <c r="B686" s="148" t="str" cm="1">
        <f t="array" ref="B686">IF(A686="","",INDEX(Korrelation!$E$4:$E$2004,A686))</f>
        <v>411</v>
      </c>
      <c r="C686" s="148">
        <f t="shared" si="100"/>
        <v>0</v>
      </c>
      <c r="D686" s="148">
        <f t="shared" si="101"/>
        <v>0</v>
      </c>
      <c r="E686" s="148">
        <f t="shared" si="102"/>
        <v>411</v>
      </c>
      <c r="F686" s="148" t="str">
        <f t="shared" si="103"/>
        <v/>
      </c>
      <c r="G686" s="148" t="str">
        <f t="shared" si="104"/>
        <v/>
      </c>
      <c r="H686" s="148" t="str" cm="1">
        <f t="array" ref="H686">IF(A686="","",INDEX(Korrelation!$F$4:$F$2004,A686))</f>
        <v>-</v>
      </c>
      <c r="I686" s="148">
        <f t="shared" si="105"/>
        <v>0</v>
      </c>
      <c r="J686" s="148">
        <f t="shared" si="106"/>
        <v>0</v>
      </c>
      <c r="K686" s="148" t="str">
        <f t="shared" si="107"/>
        <v/>
      </c>
      <c r="L686" s="148" t="str">
        <f t="shared" si="108"/>
        <v/>
      </c>
      <c r="M686" s="148" t="str">
        <f t="shared" si="109"/>
        <v/>
      </c>
      <c r="N686" s="148" t="str" cm="1">
        <f t="array" ref="N686">IF(A686="","",INDEX(Korrelation!$G$4:$G$2004,A686))</f>
        <v>-</v>
      </c>
      <c r="O686" s="148"/>
      <c r="P686" s="68" t="str" cm="1">
        <f t="array" aca="1" ref="P686" ca="1">IF(E686="",IF(K686="","",HYPERLINK("#DMAV_Dienste!"&amp;RIGHT(CELL("adresse",OFFSET(DMAV_Dienste!$E$6,K686-1,0)),LEN(CELL("adresse",OFFSET(DMAV_Dienste!$E$6,K686-1,0)))-FIND("!",CELL("adresse",OFFSET(DMAV_Dienste!$E$6,K686-1,0)))),"Dienst")),HYPERLINK("#DMAV_Modell!"&amp;RIGHT(CELL("adresse",OFFSET(DMAV_Modell!$G$6,E686-1,0)),LEN(CELL("adresse",OFFSET(DMAV_Modell!$G$6,E686-1,0)))-FIND("!",CELL("adresse",OFFSET(DMAV_Modell!$G$6,E686-1,0)))),"Modell"))</f>
        <v>Modell</v>
      </c>
      <c r="Q686" s="85" t="str" cm="1">
        <f t="array" ref="Q686">IF(E686="",IF(K686="","",IF(INDEX(DMAV_Dienste!$H$6:$H$2006,K686)="","",INDEX(DMAV_Dienste!$H$6:$H$2006,K686))),IF(INDEX(DMAV_Modell!$J$6:$J$2006,E686)="","",INDEX(DMAV_Modell!$J$6:$J$2006,E686)))</f>
        <v>ASSOCIATION</v>
      </c>
      <c r="R686" s="86" t="str" cm="1">
        <f t="array" ref="R686">IF(E686="",IF(K686="","",IF(INDEX(DMAV_Dienste!$G$6:$G$2006,K686)="","",INDEX(DMAV_Dienste!$G$6:$G$2006,K686))),IF(INDEX(DMAV_Modell!$I$6:$I$2006,E686)="","",INDEX(DMAV_Modell!$I$6:$I$2006,E686)))</f>
        <v>Nomenklatur</v>
      </c>
      <c r="S686" s="86" t="str" cm="1">
        <f t="array" ref="S686">IF(E686="",IF(K686="","",IF(INDEX(DMAV_Dienste!$I$6:$I$2006,K686)="","",INDEX(DMAV_Dienste!$I$6:$I$2006,K686))),IF(INDEX(DMAV_Modell!$K$6:$K$2006,E686)="","",INDEX(DMAV_Modell!$K$6:$K$2006,E686)))</f>
        <v>Untergang_Ortsname</v>
      </c>
      <c r="T686" s="86" t="str" cm="1">
        <f t="array" ref="T686">IF(E686="",IF(K686="","",IF(INDEX(DMAV_Dienste!$L$6:$L$2006,K686)="","",INDEX(DMAV_Dienste!$L$6:$L$2006,K686))),IF(INDEX(DMAV_Modell!$N$6:$N$2006,E686)="","",INDEX(DMAV_Modell!$N$6:$N$2006,E686)))</f>
        <v>Untergang</v>
      </c>
      <c r="U686" s="87" t="str" cm="1">
        <f t="array" aca="1" ref="U686" ca="1">IF(AND(F686="",L686=""),"",HYPERLINK("#"&amp;RIGHT(CELL("dateiname"),LEN(CELL("dateiname"))-FIND("]",CELL("dateiname")))&amp;"!"&amp;CELL("adresse",OFFSET($F$6,MATCH(IF(F686="",L686,F686),$E$6:$E$2000,0)-1,4)),"STRUCT"))</f>
        <v/>
      </c>
      <c r="V686" s="88" t="str" cm="1">
        <f t="array" aca="1" ref="V686" ca="1">IF(AND(G686="",M686=""),"",HYPERLINK("#"&amp;RIGHT(CELL("dateiname"),LEN(CELL("dateiname"))-FIND("]",CELL("dateiname")))&amp;"!"&amp;CELL("adresse",OFFSET($G$6,MATCH(IF(G686="",M686,G686),$E$6:$E$2000,0)-1,3)),"SUBSTRUCT"))</f>
        <v/>
      </c>
      <c r="X686" s="104"/>
      <c r="Z686" s="117"/>
      <c r="AA686" s="118"/>
      <c r="AB686" s="119"/>
      <c r="AC686" s="120"/>
      <c r="AE686" s="109"/>
      <c r="AF686" s="110"/>
      <c r="AG686" s="111"/>
      <c r="AH686" s="112"/>
      <c r="AJ686" s="101"/>
      <c r="AL686" s="68" t="str" cm="1">
        <f t="array" aca="1" ref="AL686" ca="1">IF(N686="-","",HYPERLINK("#'DM01-AV-CH'!"&amp;RIGHT(CELL("adresse",OFFSET('DM01-AV-CH'!$G$6,N686-1,0)),LEN(CELL("adresse",OFFSET('DM01-AV-CH'!$G$6,N686-1,0)))-FIND("!",CELL("adresse",OFFSET('DM01-AV-CH'!$G$6,N686-1,0)))),"Modell"))</f>
        <v/>
      </c>
      <c r="AM686" s="96" t="str" cm="1">
        <f t="array" ref="AM686">IF($N686="-","",IF(INDEX('DM01-AV-CH'!$G$6:$G$2006,$N686)="","",INDEX('DM01-AV-CH'!$G$6:$G$2006,$N686)))</f>
        <v/>
      </c>
      <c r="AN686" s="97" t="str" cm="1">
        <f t="array" ref="AN686">IF($N686="-","",IF(INDEX('DM01-AV-CH'!$H$6:$H$2006,$N686)="","",INDEX('DM01-AV-CH'!$H$6:$H$2006,$N686)))</f>
        <v/>
      </c>
      <c r="AO686" s="98" t="str" cm="1">
        <f t="array" ref="AO686">IF($N686="-","",IF(INDEX('DM01-AV-CH'!$I$6:$I$2006,$N686)="","",INDEX('DM01-AV-CH'!$I$6:$I$2006,$N686)))</f>
        <v/>
      </c>
    </row>
    <row r="687" spans="1:41" x14ac:dyDescent="0.25">
      <c r="A687" s="201">
        <v>682</v>
      </c>
      <c r="B687" s="148" t="str" cm="1">
        <f t="array" ref="B687">IF(A687="","",INDEX(Korrelation!$E$4:$E$2004,A687))</f>
        <v>412</v>
      </c>
      <c r="C687" s="148">
        <f t="shared" si="100"/>
        <v>0</v>
      </c>
      <c r="D687" s="148">
        <f t="shared" si="101"/>
        <v>0</v>
      </c>
      <c r="E687" s="148">
        <f t="shared" si="102"/>
        <v>412</v>
      </c>
      <c r="F687" s="148" t="str">
        <f t="shared" si="103"/>
        <v/>
      </c>
      <c r="G687" s="148" t="str">
        <f t="shared" si="104"/>
        <v/>
      </c>
      <c r="H687" s="148" t="str" cm="1">
        <f t="array" ref="H687">IF(A687="","",INDEX(Korrelation!$F$4:$F$2004,A687))</f>
        <v>-</v>
      </c>
      <c r="I687" s="148">
        <f t="shared" si="105"/>
        <v>0</v>
      </c>
      <c r="J687" s="148">
        <f t="shared" si="106"/>
        <v>0</v>
      </c>
      <c r="K687" s="148" t="str">
        <f t="shared" si="107"/>
        <v/>
      </c>
      <c r="L687" s="148" t="str">
        <f t="shared" si="108"/>
        <v/>
      </c>
      <c r="M687" s="148" t="str">
        <f t="shared" si="109"/>
        <v/>
      </c>
      <c r="N687" s="148" t="str" cm="1">
        <f t="array" ref="N687">IF(A687="","",INDEX(Korrelation!$G$4:$G$2004,A687))</f>
        <v>-</v>
      </c>
      <c r="O687" s="148"/>
      <c r="P687" s="68" t="str" cm="1">
        <f t="array" aca="1" ref="P687" ca="1">IF(E687="",IF(K687="","",HYPERLINK("#DMAV_Dienste!"&amp;RIGHT(CELL("adresse",OFFSET(DMAV_Dienste!$E$6,K687-1,0)),LEN(CELL("adresse",OFFSET(DMAV_Dienste!$E$6,K687-1,0)))-FIND("!",CELL("adresse",OFFSET(DMAV_Dienste!$E$6,K687-1,0)))),"Dienst")),HYPERLINK("#DMAV_Modell!"&amp;RIGHT(CELL("adresse",OFFSET(DMAV_Modell!$G$6,E687-1,0)),LEN(CELL("adresse",OFFSET(DMAV_Modell!$G$6,E687-1,0)))-FIND("!",CELL("adresse",OFFSET(DMAV_Modell!$G$6,E687-1,0)))),"Modell"))</f>
        <v>Modell</v>
      </c>
      <c r="Q687" s="85" t="str" cm="1">
        <f t="array" ref="Q687">IF(E687="",IF(K687="","",IF(INDEX(DMAV_Dienste!$H$6:$H$2006,K687)="","",INDEX(DMAV_Dienste!$H$6:$H$2006,K687))),IF(INDEX(DMAV_Modell!$J$6:$J$2006,E687)="","",INDEX(DMAV_Modell!$J$6:$J$2006,E687)))</f>
        <v>ASSOCIATION</v>
      </c>
      <c r="R687" s="86" t="str" cm="1">
        <f t="array" ref="R687">IF(E687="",IF(K687="","",IF(INDEX(DMAV_Dienste!$G$6:$G$2006,K687)="","",INDEX(DMAV_Dienste!$G$6:$G$2006,K687))),IF(INDEX(DMAV_Modell!$I$6:$I$2006,E687)="","",INDEX(DMAV_Modell!$I$6:$I$2006,E687)))</f>
        <v>Nomenklatur</v>
      </c>
      <c r="S687" s="86" t="str" cm="1">
        <f t="array" ref="S687">IF(E687="",IF(K687="","",IF(INDEX(DMAV_Dienste!$I$6:$I$2006,K687)="","",INDEX(DMAV_Dienste!$I$6:$I$2006,K687))),IF(INDEX(DMAV_Modell!$K$6:$K$2006,E687)="","",INDEX(DMAV_Modell!$K$6:$K$2006,E687)))</f>
        <v>Untergang_Ortsname</v>
      </c>
      <c r="T687" s="86" t="str" cm="1">
        <f t="array" ref="T687">IF(E687="",IF(K687="","",IF(INDEX(DMAV_Dienste!$L$6:$L$2006,K687)="","",INDEX(DMAV_Dienste!$L$6:$L$2006,K687))),IF(INDEX(DMAV_Modell!$N$6:$N$2006,E687)="","",INDEX(DMAV_Modell!$N$6:$N$2006,E687)))</f>
        <v>untergehendes_Ortsname</v>
      </c>
      <c r="U687" s="87" t="str" cm="1">
        <f t="array" aca="1" ref="U687" ca="1">IF(AND(F687="",L687=""),"",HYPERLINK("#"&amp;RIGHT(CELL("dateiname"),LEN(CELL("dateiname"))-FIND("]",CELL("dateiname")))&amp;"!"&amp;CELL("adresse",OFFSET($F$6,MATCH(IF(F687="",L687,F687),$E$6:$E$2000,0)-1,4)),"STRUCT"))</f>
        <v/>
      </c>
      <c r="V687" s="88" t="str" cm="1">
        <f t="array" aca="1" ref="V687" ca="1">IF(AND(G687="",M687=""),"",HYPERLINK("#"&amp;RIGHT(CELL("dateiname"),LEN(CELL("dateiname"))-FIND("]",CELL("dateiname")))&amp;"!"&amp;CELL("adresse",OFFSET($G$6,MATCH(IF(G687="",M687,G687),$E$6:$E$2000,0)-1,3)),"SUBSTRUCT"))</f>
        <v/>
      </c>
      <c r="X687" s="104"/>
      <c r="Z687" s="117"/>
      <c r="AA687" s="118"/>
      <c r="AB687" s="119"/>
      <c r="AC687" s="120"/>
      <c r="AE687" s="109"/>
      <c r="AF687" s="110"/>
      <c r="AG687" s="111"/>
      <c r="AH687" s="112"/>
      <c r="AJ687" s="101"/>
      <c r="AL687" s="68" t="str" cm="1">
        <f t="array" aca="1" ref="AL687" ca="1">IF(N687="-","",HYPERLINK("#'DM01-AV-CH'!"&amp;RIGHT(CELL("adresse",OFFSET('DM01-AV-CH'!$G$6,N687-1,0)),LEN(CELL("adresse",OFFSET('DM01-AV-CH'!$G$6,N687-1,0)))-FIND("!",CELL("adresse",OFFSET('DM01-AV-CH'!$G$6,N687-1,0)))),"Modell"))</f>
        <v/>
      </c>
      <c r="AM687" s="96" t="str" cm="1">
        <f t="array" ref="AM687">IF($N687="-","",IF(INDEX('DM01-AV-CH'!$G$6:$G$2006,$N687)="","",INDEX('DM01-AV-CH'!$G$6:$G$2006,$N687)))</f>
        <v/>
      </c>
      <c r="AN687" s="97" t="str" cm="1">
        <f t="array" ref="AN687">IF($N687="-","",IF(INDEX('DM01-AV-CH'!$H$6:$H$2006,$N687)="","",INDEX('DM01-AV-CH'!$H$6:$H$2006,$N687)))</f>
        <v/>
      </c>
      <c r="AO687" s="98" t="str" cm="1">
        <f t="array" ref="AO687">IF($N687="-","",IF(INDEX('DM01-AV-CH'!$I$6:$I$2006,$N687)="","",INDEX('DM01-AV-CH'!$I$6:$I$2006,$N687)))</f>
        <v/>
      </c>
    </row>
    <row r="688" spans="1:41" x14ac:dyDescent="0.25">
      <c r="A688" s="201">
        <v>683</v>
      </c>
      <c r="B688" s="148" t="str" cm="1">
        <f t="array" ref="B688">IF(A688="","",INDEX(Korrelation!$E$4:$E$2004,A688))</f>
        <v>413</v>
      </c>
      <c r="C688" s="148">
        <f t="shared" si="100"/>
        <v>0</v>
      </c>
      <c r="D688" s="148">
        <f t="shared" si="101"/>
        <v>0</v>
      </c>
      <c r="E688" s="148">
        <f t="shared" si="102"/>
        <v>413</v>
      </c>
      <c r="F688" s="148" t="str">
        <f t="shared" si="103"/>
        <v/>
      </c>
      <c r="G688" s="148" t="str">
        <f t="shared" si="104"/>
        <v/>
      </c>
      <c r="H688" s="148" t="str" cm="1">
        <f t="array" ref="H688">IF(A688="","",INDEX(Korrelation!$F$4:$F$2004,A688))</f>
        <v>-</v>
      </c>
      <c r="I688" s="148">
        <f t="shared" si="105"/>
        <v>0</v>
      </c>
      <c r="J688" s="148">
        <f t="shared" si="106"/>
        <v>0</v>
      </c>
      <c r="K688" s="148" t="str">
        <f t="shared" si="107"/>
        <v/>
      </c>
      <c r="L688" s="148" t="str">
        <f t="shared" si="108"/>
        <v/>
      </c>
      <c r="M688" s="148" t="str">
        <f t="shared" si="109"/>
        <v/>
      </c>
      <c r="N688" s="148" t="str" cm="1">
        <f t="array" ref="N688">IF(A688="","",INDEX(Korrelation!$G$4:$G$2004,A688))</f>
        <v>-</v>
      </c>
      <c r="O688" s="148"/>
      <c r="P688" s="68" t="str" cm="1">
        <f t="array" aca="1" ref="P688" ca="1">IF(E688="",IF(K688="","",HYPERLINK("#DMAV_Dienste!"&amp;RIGHT(CELL("adresse",OFFSET(DMAV_Dienste!$E$6,K688-1,0)),LEN(CELL("adresse",OFFSET(DMAV_Dienste!$E$6,K688-1,0)))-FIND("!",CELL("adresse",OFFSET(DMAV_Dienste!$E$6,K688-1,0)))),"Dienst")),HYPERLINK("#DMAV_Modell!"&amp;RIGHT(CELL("adresse",OFFSET(DMAV_Modell!$G$6,E688-1,0)),LEN(CELL("adresse",OFFSET(DMAV_Modell!$G$6,E688-1,0)))-FIND("!",CELL("adresse",OFFSET(DMAV_Modell!$G$6,E688-1,0)))),"Modell"))</f>
        <v>Modell</v>
      </c>
      <c r="Q688" s="85" t="str" cm="1">
        <f t="array" ref="Q688">IF(E688="",IF(K688="","",IF(INDEX(DMAV_Dienste!$H$6:$H$2006,K688)="","",INDEX(DMAV_Dienste!$H$6:$H$2006,K688))),IF(INDEX(DMAV_Modell!$J$6:$J$2006,E688)="","",INDEX(DMAV_Modell!$J$6:$J$2006,E688)))</f>
        <v>VIEW</v>
      </c>
      <c r="R688" s="86" t="str" cm="1">
        <f t="array" ref="R688">IF(E688="",IF(K688="","",IF(INDEX(DMAV_Dienste!$G$6:$G$2006,K688)="","",INDEX(DMAV_Dienste!$G$6:$G$2006,K688))),IF(INDEX(DMAV_Modell!$I$6:$I$2006,E688)="","",INDEX(DMAV_Modell!$I$6:$I$2006,E688)))</f>
        <v>Nomenklatur</v>
      </c>
      <c r="S688" s="86" t="str" cm="1">
        <f t="array" ref="S688">IF(E688="",IF(K688="","",IF(INDEX(DMAV_Dienste!$I$6:$I$2006,K688)="","",INDEX(DMAV_Dienste!$I$6:$I$2006,K688))),IF(INDEX(DMAV_Modell!$K$6:$K$2006,E688)="","",INDEX(DMAV_Modell!$K$6:$K$2006,E688)))</f>
        <v>Ortsname_Gueltig</v>
      </c>
      <c r="T688" s="86" t="str" cm="1">
        <f t="array" ref="T688">IF(E688="",IF(K688="","",IF(INDEX(DMAV_Dienste!$L$6:$L$2006,K688)="","",INDEX(DMAV_Dienste!$L$6:$L$2006,K688))),IF(INDEX(DMAV_Modell!$N$6:$N$2006,E688)="","",INDEX(DMAV_Modell!$N$6:$N$2006,E688)))</f>
        <v>PROJECTION OF</v>
      </c>
      <c r="U688" s="87" t="str" cm="1">
        <f t="array" aca="1" ref="U688" ca="1">IF(AND(F688="",L688=""),"",HYPERLINK("#"&amp;RIGHT(CELL("dateiname"),LEN(CELL("dateiname"))-FIND("]",CELL("dateiname")))&amp;"!"&amp;CELL("adresse",OFFSET($F$6,MATCH(IF(F688="",L688,F688),$E$6:$E$2000,0)-1,4)),"STRUCT"))</f>
        <v/>
      </c>
      <c r="V688" s="88" t="str" cm="1">
        <f t="array" aca="1" ref="V688" ca="1">IF(AND(G688="",M688=""),"",HYPERLINK("#"&amp;RIGHT(CELL("dateiname"),LEN(CELL("dateiname"))-FIND("]",CELL("dateiname")))&amp;"!"&amp;CELL("adresse",OFFSET($G$6,MATCH(IF(G688="",M688,G688),$E$6:$E$2000,0)-1,3)),"SUBSTRUCT"))</f>
        <v/>
      </c>
      <c r="X688" s="104"/>
      <c r="Z688" s="117"/>
      <c r="AA688" s="118"/>
      <c r="AB688" s="119"/>
      <c r="AC688" s="120"/>
      <c r="AE688" s="109"/>
      <c r="AF688" s="110"/>
      <c r="AG688" s="111"/>
      <c r="AH688" s="112"/>
      <c r="AJ688" s="101"/>
      <c r="AL688" s="68" t="str" cm="1">
        <f t="array" aca="1" ref="AL688" ca="1">IF(N688="-","",HYPERLINK("#'DM01-AV-CH'!"&amp;RIGHT(CELL("adresse",OFFSET('DM01-AV-CH'!$G$6,N688-1,0)),LEN(CELL("adresse",OFFSET('DM01-AV-CH'!$G$6,N688-1,0)))-FIND("!",CELL("adresse",OFFSET('DM01-AV-CH'!$G$6,N688-1,0)))),"Modell"))</f>
        <v/>
      </c>
      <c r="AM688" s="96" t="str" cm="1">
        <f t="array" ref="AM688">IF($N688="-","",IF(INDEX('DM01-AV-CH'!$G$6:$G$2006,$N688)="","",INDEX('DM01-AV-CH'!$G$6:$G$2006,$N688)))</f>
        <v/>
      </c>
      <c r="AN688" s="97" t="str" cm="1">
        <f t="array" ref="AN688">IF($N688="-","",IF(INDEX('DM01-AV-CH'!$H$6:$H$2006,$N688)="","",INDEX('DM01-AV-CH'!$H$6:$H$2006,$N688)))</f>
        <v/>
      </c>
      <c r="AO688" s="98" t="str" cm="1">
        <f t="array" ref="AO688">IF($N688="-","",IF(INDEX('DM01-AV-CH'!$I$6:$I$2006,$N688)="","",INDEX('DM01-AV-CH'!$I$6:$I$2006,$N688)))</f>
        <v/>
      </c>
    </row>
    <row r="689" spans="1:41" x14ac:dyDescent="0.25">
      <c r="A689" s="201">
        <v>684</v>
      </c>
      <c r="B689" s="148" t="str" cm="1">
        <f t="array" ref="B689">IF(A689="","",INDEX(Korrelation!$E$4:$E$2004,A689))</f>
        <v>414</v>
      </c>
      <c r="C689" s="148">
        <f t="shared" si="100"/>
        <v>0</v>
      </c>
      <c r="D689" s="148">
        <f t="shared" si="101"/>
        <v>0</v>
      </c>
      <c r="E689" s="148">
        <f t="shared" si="102"/>
        <v>414</v>
      </c>
      <c r="F689" s="148" t="str">
        <f t="shared" si="103"/>
        <v/>
      </c>
      <c r="G689" s="148" t="str">
        <f t="shared" si="104"/>
        <v/>
      </c>
      <c r="H689" s="148" t="str" cm="1">
        <f t="array" ref="H689">IF(A689="","",INDEX(Korrelation!$F$4:$F$2004,A689))</f>
        <v>-</v>
      </c>
      <c r="I689" s="148">
        <f t="shared" si="105"/>
        <v>0</v>
      </c>
      <c r="J689" s="148">
        <f t="shared" si="106"/>
        <v>0</v>
      </c>
      <c r="K689" s="148" t="str">
        <f t="shared" si="107"/>
        <v/>
      </c>
      <c r="L689" s="148" t="str">
        <f t="shared" si="108"/>
        <v/>
      </c>
      <c r="M689" s="148" t="str">
        <f t="shared" si="109"/>
        <v/>
      </c>
      <c r="N689" s="148" t="str" cm="1">
        <f t="array" ref="N689">IF(A689="","",INDEX(Korrelation!$G$4:$G$2004,A689))</f>
        <v>-</v>
      </c>
      <c r="O689" s="148"/>
      <c r="P689" s="68" t="str" cm="1">
        <f t="array" aca="1" ref="P689" ca="1">IF(E689="",IF(K689="","",HYPERLINK("#DMAV_Dienste!"&amp;RIGHT(CELL("adresse",OFFSET(DMAV_Dienste!$E$6,K689-1,0)),LEN(CELL("adresse",OFFSET(DMAV_Dienste!$E$6,K689-1,0)))-FIND("!",CELL("adresse",OFFSET(DMAV_Dienste!$E$6,K689-1,0)))),"Dienst")),HYPERLINK("#DMAV_Modell!"&amp;RIGHT(CELL("adresse",OFFSET(DMAV_Modell!$G$6,E689-1,0)),LEN(CELL("adresse",OFFSET(DMAV_Modell!$G$6,E689-1,0)))-FIND("!",CELL("adresse",OFFSET(DMAV_Modell!$G$6,E689-1,0)))),"Modell"))</f>
        <v>Modell</v>
      </c>
      <c r="Q689" s="85" t="str" cm="1">
        <f t="array" ref="Q689">IF(E689="",IF(K689="","",IF(INDEX(DMAV_Dienste!$H$6:$H$2006,K689)="","",INDEX(DMAV_Dienste!$H$6:$H$2006,K689))),IF(INDEX(DMAV_Modell!$J$6:$J$2006,E689)="","",INDEX(DMAV_Modell!$J$6:$J$2006,E689)))</f>
        <v>VIEW</v>
      </c>
      <c r="R689" s="86" t="str" cm="1">
        <f t="array" ref="R689">IF(E689="",IF(K689="","",IF(INDEX(DMAV_Dienste!$G$6:$G$2006,K689)="","",INDEX(DMAV_Dienste!$G$6:$G$2006,K689))),IF(INDEX(DMAV_Modell!$I$6:$I$2006,E689)="","",INDEX(DMAV_Modell!$I$6:$I$2006,E689)))</f>
        <v>Nomenklatur</v>
      </c>
      <c r="S689" s="86" t="str" cm="1">
        <f t="array" ref="S689">IF(E689="",IF(K689="","",IF(INDEX(DMAV_Dienste!$I$6:$I$2006,K689)="","",INDEX(DMAV_Dienste!$I$6:$I$2006,K689))),IF(INDEX(DMAV_Modell!$K$6:$K$2006,E689)="","",INDEX(DMAV_Modell!$K$6:$K$2006,E689)))</f>
        <v>Ortsname_Gueltig</v>
      </c>
      <c r="T689" s="86" t="str" cm="1">
        <f t="array" ref="T689">IF(E689="",IF(K689="","",IF(INDEX(DMAV_Dienste!$L$6:$L$2006,K689)="","",INDEX(DMAV_Dienste!$L$6:$L$2006,K689))),IF(INDEX(DMAV_Modell!$N$6:$N$2006,E689)="","",INDEX(DMAV_Modell!$N$6:$N$2006,E689)))</f>
        <v>WHERE DEFINED(@PH1@) AND NOT( DEFINED(@PH2@))</v>
      </c>
      <c r="U689" s="87" t="str" cm="1">
        <f t="array" aca="1" ref="U689" ca="1">IF(AND(F689="",L689=""),"",HYPERLINK("#"&amp;RIGHT(CELL("dateiname"),LEN(CELL("dateiname"))-FIND("]",CELL("dateiname")))&amp;"!"&amp;CELL("adresse",OFFSET($F$6,MATCH(IF(F689="",L689,F689),$E$6:$E$2000,0)-1,4)),"STRUCT"))</f>
        <v/>
      </c>
      <c r="V689" s="88" t="str" cm="1">
        <f t="array" aca="1" ref="V689" ca="1">IF(AND(G689="",M689=""),"",HYPERLINK("#"&amp;RIGHT(CELL("dateiname"),LEN(CELL("dateiname"))-FIND("]",CELL("dateiname")))&amp;"!"&amp;CELL("adresse",OFFSET($G$6,MATCH(IF(G689="",M689,G689),$E$6:$E$2000,0)-1,3)),"SUBSTRUCT"))</f>
        <v/>
      </c>
      <c r="X689" s="104"/>
      <c r="Z689" s="117"/>
      <c r="AA689" s="118"/>
      <c r="AB689" s="119"/>
      <c r="AC689" s="120"/>
      <c r="AE689" s="109"/>
      <c r="AF689" s="110"/>
      <c r="AG689" s="111"/>
      <c r="AH689" s="112"/>
      <c r="AJ689" s="101"/>
      <c r="AL689" s="68" t="str" cm="1">
        <f t="array" aca="1" ref="AL689" ca="1">IF(N689="-","",HYPERLINK("#'DM01-AV-CH'!"&amp;RIGHT(CELL("adresse",OFFSET('DM01-AV-CH'!$G$6,N689-1,0)),LEN(CELL("adresse",OFFSET('DM01-AV-CH'!$G$6,N689-1,0)))-FIND("!",CELL("adresse",OFFSET('DM01-AV-CH'!$G$6,N689-1,0)))),"Modell"))</f>
        <v/>
      </c>
      <c r="AM689" s="96" t="str" cm="1">
        <f t="array" ref="AM689">IF($N689="-","",IF(INDEX('DM01-AV-CH'!$G$6:$G$2006,$N689)="","",INDEX('DM01-AV-CH'!$G$6:$G$2006,$N689)))</f>
        <v/>
      </c>
      <c r="AN689" s="97" t="str" cm="1">
        <f t="array" ref="AN689">IF($N689="-","",IF(INDEX('DM01-AV-CH'!$H$6:$H$2006,$N689)="","",INDEX('DM01-AV-CH'!$H$6:$H$2006,$N689)))</f>
        <v/>
      </c>
      <c r="AO689" s="98" t="str" cm="1">
        <f t="array" ref="AO689">IF($N689="-","",IF(INDEX('DM01-AV-CH'!$I$6:$I$2006,$N689)="","",INDEX('DM01-AV-CH'!$I$6:$I$2006,$N689)))</f>
        <v/>
      </c>
    </row>
    <row r="690" spans="1:41" x14ac:dyDescent="0.25">
      <c r="A690" s="201">
        <v>685</v>
      </c>
      <c r="B690" s="148" t="str" cm="1">
        <f t="array" ref="B690">IF(A690="","",INDEX(Korrelation!$E$4:$E$2004,A690))</f>
        <v>415</v>
      </c>
      <c r="C690" s="148">
        <f t="shared" si="100"/>
        <v>0</v>
      </c>
      <c r="D690" s="148">
        <f t="shared" si="101"/>
        <v>0</v>
      </c>
      <c r="E690" s="148">
        <f t="shared" si="102"/>
        <v>415</v>
      </c>
      <c r="F690" s="148" t="str">
        <f t="shared" si="103"/>
        <v/>
      </c>
      <c r="G690" s="148" t="str">
        <f t="shared" si="104"/>
        <v/>
      </c>
      <c r="H690" s="148" t="str" cm="1">
        <f t="array" ref="H690">IF(A690="","",INDEX(Korrelation!$F$4:$F$2004,A690))</f>
        <v>-</v>
      </c>
      <c r="I690" s="148">
        <f t="shared" si="105"/>
        <v>0</v>
      </c>
      <c r="J690" s="148">
        <f t="shared" si="106"/>
        <v>0</v>
      </c>
      <c r="K690" s="148" t="str">
        <f t="shared" si="107"/>
        <v/>
      </c>
      <c r="L690" s="148" t="str">
        <f t="shared" si="108"/>
        <v/>
      </c>
      <c r="M690" s="148" t="str">
        <f t="shared" si="109"/>
        <v/>
      </c>
      <c r="N690" s="148" t="str" cm="1">
        <f t="array" ref="N690">IF(A690="","",INDEX(Korrelation!$G$4:$G$2004,A690))</f>
        <v>-</v>
      </c>
      <c r="O690" s="148"/>
      <c r="P690" s="68" t="str" cm="1">
        <f t="array" aca="1" ref="P690" ca="1">IF(E690="",IF(K690="","",HYPERLINK("#DMAV_Dienste!"&amp;RIGHT(CELL("adresse",OFFSET(DMAV_Dienste!$E$6,K690-1,0)),LEN(CELL("adresse",OFFSET(DMAV_Dienste!$E$6,K690-1,0)))-FIND("!",CELL("adresse",OFFSET(DMAV_Dienste!$E$6,K690-1,0)))),"Dienst")),HYPERLINK("#DMAV_Modell!"&amp;RIGHT(CELL("adresse",OFFSET(DMAV_Modell!$G$6,E690-1,0)),LEN(CELL("adresse",OFFSET(DMAV_Modell!$G$6,E690-1,0)))-FIND("!",CELL("adresse",OFFSET(DMAV_Modell!$G$6,E690-1,0)))),"Modell"))</f>
        <v>Modell</v>
      </c>
      <c r="Q690" s="85" t="str" cm="1">
        <f t="array" ref="Q690">IF(E690="",IF(K690="","",IF(INDEX(DMAV_Dienste!$H$6:$H$2006,K690)="","",INDEX(DMAV_Dienste!$H$6:$H$2006,K690))),IF(INDEX(DMAV_Modell!$J$6:$J$2006,E690)="","",INDEX(DMAV_Modell!$J$6:$J$2006,E690)))</f>
        <v>VIEW</v>
      </c>
      <c r="R690" s="86" t="str" cm="1">
        <f t="array" ref="R690">IF(E690="",IF(K690="","",IF(INDEX(DMAV_Dienste!$G$6:$G$2006,K690)="","",INDEX(DMAV_Dienste!$G$6:$G$2006,K690))),IF(INDEX(DMAV_Modell!$I$6:$I$2006,E690)="","",INDEX(DMAV_Modell!$I$6:$I$2006,E690)))</f>
        <v>Nomenklatur</v>
      </c>
      <c r="S690" s="86" t="str" cm="1">
        <f t="array" ref="S690">IF(E690="",IF(K690="","",IF(INDEX(DMAV_Dienste!$I$6:$I$2006,K690)="","",INDEX(DMAV_Dienste!$I$6:$I$2006,K690))),IF(INDEX(DMAV_Modell!$K$6:$K$2006,E690)="","",INDEX(DMAV_Modell!$K$6:$K$2006,E690)))</f>
        <v>Ortsname_Gueltig</v>
      </c>
      <c r="T690" s="86" t="str" cm="1">
        <f t="array" ref="T690">IF(E690="",IF(K690="","",IF(INDEX(DMAV_Dienste!$L$6:$L$2006,K690)="","",INDEX(DMAV_Dienste!$L$6:$L$2006,K690))),IF(INDEX(DMAV_Modell!$N$6:$N$2006,E690)="","",INDEX(DMAV_Modell!$N$6:$N$2006,E690)))</f>
        <v>= ALL OF</v>
      </c>
      <c r="U690" s="87" t="str" cm="1">
        <f t="array" aca="1" ref="U690" ca="1">IF(AND(F690="",L690=""),"",HYPERLINK("#"&amp;RIGHT(CELL("dateiname"),LEN(CELL("dateiname"))-FIND("]",CELL("dateiname")))&amp;"!"&amp;CELL("adresse",OFFSET($F$6,MATCH(IF(F690="",L690,F690),$E$6:$E$2000,0)-1,4)),"STRUCT"))</f>
        <v/>
      </c>
      <c r="V690" s="88" t="str" cm="1">
        <f t="array" aca="1" ref="V690" ca="1">IF(AND(G690="",M690=""),"",HYPERLINK("#"&amp;RIGHT(CELL("dateiname"),LEN(CELL("dateiname"))-FIND("]",CELL("dateiname")))&amp;"!"&amp;CELL("adresse",OFFSET($G$6,MATCH(IF(G690="",M690,G690),$E$6:$E$2000,0)-1,3)),"SUBSTRUCT"))</f>
        <v/>
      </c>
      <c r="X690" s="104"/>
      <c r="Z690" s="117"/>
      <c r="AA690" s="118"/>
      <c r="AB690" s="119"/>
      <c r="AC690" s="120"/>
      <c r="AE690" s="109"/>
      <c r="AF690" s="110"/>
      <c r="AG690" s="111"/>
      <c r="AH690" s="112"/>
      <c r="AJ690" s="101"/>
      <c r="AL690" s="68" t="str" cm="1">
        <f t="array" aca="1" ref="AL690" ca="1">IF(N690="-","",HYPERLINK("#'DM01-AV-CH'!"&amp;RIGHT(CELL("adresse",OFFSET('DM01-AV-CH'!$G$6,N690-1,0)),LEN(CELL("adresse",OFFSET('DM01-AV-CH'!$G$6,N690-1,0)))-FIND("!",CELL("adresse",OFFSET('DM01-AV-CH'!$G$6,N690-1,0)))),"Modell"))</f>
        <v/>
      </c>
      <c r="AM690" s="96" t="str" cm="1">
        <f t="array" ref="AM690">IF($N690="-","",IF(INDEX('DM01-AV-CH'!$G$6:$G$2006,$N690)="","",INDEX('DM01-AV-CH'!$G$6:$G$2006,$N690)))</f>
        <v/>
      </c>
      <c r="AN690" s="97" t="str" cm="1">
        <f t="array" ref="AN690">IF($N690="-","",IF(INDEX('DM01-AV-CH'!$H$6:$H$2006,$N690)="","",INDEX('DM01-AV-CH'!$H$6:$H$2006,$N690)))</f>
        <v/>
      </c>
      <c r="AO690" s="98" t="str" cm="1">
        <f t="array" ref="AO690">IF($N690="-","",IF(INDEX('DM01-AV-CH'!$I$6:$I$2006,$N690)="","",INDEX('DM01-AV-CH'!$I$6:$I$2006,$N690)))</f>
        <v/>
      </c>
    </row>
    <row r="691" spans="1:41" x14ac:dyDescent="0.25">
      <c r="A691" s="201">
        <v>686</v>
      </c>
      <c r="B691" s="148" t="str" cm="1">
        <f t="array" ref="B691">IF(A691="","",INDEX(Korrelation!$E$4:$E$2004,A691))</f>
        <v>-</v>
      </c>
      <c r="C691" s="148">
        <f t="shared" si="100"/>
        <v>0</v>
      </c>
      <c r="D691" s="148">
        <f t="shared" si="101"/>
        <v>0</v>
      </c>
      <c r="E691" s="148" t="str">
        <f t="shared" si="102"/>
        <v/>
      </c>
      <c r="F691" s="148" t="str">
        <f t="shared" si="103"/>
        <v/>
      </c>
      <c r="G691" s="148" t="str">
        <f t="shared" si="104"/>
        <v/>
      </c>
      <c r="H691" s="148" t="str" cm="1">
        <f t="array" ref="H691">IF(A691="","",INDEX(Korrelation!$F$4:$F$2004,A691))</f>
        <v>-</v>
      </c>
      <c r="I691" s="148">
        <f t="shared" si="105"/>
        <v>0</v>
      </c>
      <c r="J691" s="148">
        <f t="shared" si="106"/>
        <v>0</v>
      </c>
      <c r="K691" s="148" t="str">
        <f t="shared" si="107"/>
        <v/>
      </c>
      <c r="L691" s="148" t="str">
        <f t="shared" si="108"/>
        <v/>
      </c>
      <c r="M691" s="148" t="str">
        <f t="shared" si="109"/>
        <v/>
      </c>
      <c r="N691" s="148" cm="1">
        <f t="array" ref="N691">IF(A691="","",INDEX(Korrelation!$G$4:$G$2004,A691))</f>
        <v>404</v>
      </c>
      <c r="O691" s="148"/>
      <c r="P691" s="68" t="str" cm="1">
        <f t="array" aca="1" ref="P691" ca="1">IF(E691="",IF(K691="","",HYPERLINK("#DMAV_Dienste!"&amp;RIGHT(CELL("adresse",OFFSET(DMAV_Dienste!$E$6,K691-1,0)),LEN(CELL("adresse",OFFSET(DMAV_Dienste!$E$6,K691-1,0)))-FIND("!",CELL("adresse",OFFSET(DMAV_Dienste!$E$6,K691-1,0)))),"Dienst")),HYPERLINK("#DMAV_Modell!"&amp;RIGHT(CELL("adresse",OFFSET(DMAV_Modell!$G$6,E691-1,0)),LEN(CELL("adresse",OFFSET(DMAV_Modell!$G$6,E691-1,0)))-FIND("!",CELL("adresse",OFFSET(DMAV_Modell!$G$6,E691-1,0)))),"Modell"))</f>
        <v/>
      </c>
      <c r="Q691" s="85" t="str" cm="1">
        <f t="array" ref="Q691">IF(E691="",IF(K691="","",IF(INDEX(DMAV_Dienste!$H$6:$H$2006,K691)="","",INDEX(DMAV_Dienste!$H$6:$H$2006,K691))),IF(INDEX(DMAV_Modell!$J$6:$J$2006,E691)="","",INDEX(DMAV_Modell!$J$6:$J$2006,E691)))</f>
        <v/>
      </c>
      <c r="R691" s="86" t="str" cm="1">
        <f t="array" ref="R691">IF(E691="",IF(K691="","",IF(INDEX(DMAV_Dienste!$G$6:$G$2006,K691)="","",INDEX(DMAV_Dienste!$G$6:$G$2006,K691))),IF(INDEX(DMAV_Modell!$I$6:$I$2006,E691)="","",INDEX(DMAV_Modell!$I$6:$I$2006,E691)))</f>
        <v/>
      </c>
      <c r="S691" s="86" t="str" cm="1">
        <f t="array" ref="S691">IF(E691="",IF(K691="","",IF(INDEX(DMAV_Dienste!$I$6:$I$2006,K691)="","",INDEX(DMAV_Dienste!$I$6:$I$2006,K691))),IF(INDEX(DMAV_Modell!$K$6:$K$2006,E691)="","",INDEX(DMAV_Modell!$K$6:$K$2006,E691)))</f>
        <v/>
      </c>
      <c r="T691" s="86" t="str" cm="1">
        <f t="array" ref="T691">IF(E691="",IF(K691="","",IF(INDEX(DMAV_Dienste!$L$6:$L$2006,K691)="","",INDEX(DMAV_Dienste!$L$6:$L$2006,K691))),IF(INDEX(DMAV_Modell!$N$6:$N$2006,E691)="","",INDEX(DMAV_Modell!$N$6:$N$2006,E691)))</f>
        <v/>
      </c>
      <c r="U691" s="87" t="str" cm="1">
        <f t="array" aca="1" ref="U691" ca="1">IF(AND(F691="",L691=""),"",HYPERLINK("#"&amp;RIGHT(CELL("dateiname"),LEN(CELL("dateiname"))-FIND("]",CELL("dateiname")))&amp;"!"&amp;CELL("adresse",OFFSET($F$6,MATCH(IF(F691="",L691,F691),$E$6:$E$2000,0)-1,4)),"STRUCT"))</f>
        <v/>
      </c>
      <c r="V691" s="88" t="str" cm="1">
        <f t="array" aca="1" ref="V691" ca="1">IF(AND(G691="",M691=""),"",HYPERLINK("#"&amp;RIGHT(CELL("dateiname"),LEN(CELL("dateiname"))-FIND("]",CELL("dateiname")))&amp;"!"&amp;CELL("adresse",OFFSET($G$6,MATCH(IF(G691="",M691,G691),$E$6:$E$2000,0)-1,3)),"SUBSTRUCT"))</f>
        <v/>
      </c>
      <c r="X691" s="104"/>
      <c r="Z691" s="117"/>
      <c r="AA691" s="118"/>
      <c r="AB691" s="119"/>
      <c r="AC691" s="120"/>
      <c r="AE691" s="109"/>
      <c r="AF691" s="110"/>
      <c r="AG691" s="111"/>
      <c r="AH691" s="112"/>
      <c r="AJ691" s="101"/>
      <c r="AL691" s="68" t="str" cm="1">
        <f t="array" aca="1" ref="AL691" ca="1">IF(N691="-","",HYPERLINK("#'DM01-AV-CH'!"&amp;RIGHT(CELL("adresse",OFFSET('DM01-AV-CH'!$G$6,N691-1,0)),LEN(CELL("adresse",OFFSET('DM01-AV-CH'!$G$6,N691-1,0)))-FIND("!",CELL("adresse",OFFSET('DM01-AV-CH'!$G$6,N691-1,0)))),"Modell"))</f>
        <v>Modell</v>
      </c>
      <c r="AM691" s="96" t="str" cm="1">
        <f t="array" ref="AM691">IF($N691="-","",IF(INDEX('DM01-AV-CH'!$G$6:$G$2006,$N691)="","",INDEX('DM01-AV-CH'!$G$6:$G$2006,$N691)))</f>
        <v>Nomenklatur</v>
      </c>
      <c r="AN691" s="97" t="str" cm="1">
        <f t="array" ref="AN691">IF($N691="-","",IF(INDEX('DM01-AV-CH'!$H$6:$H$2006,$N691)="","",INDEX('DM01-AV-CH'!$H$6:$H$2006,$N691)))</f>
        <v>Gelaendename</v>
      </c>
      <c r="AO691" s="98" t="str" cm="1">
        <f t="array" ref="AO691">IF($N691="-","",IF(INDEX('DM01-AV-CH'!$I$6:$I$2006,$N691)="","",INDEX('DM01-AV-CH'!$I$6:$I$2006,$N691)))</f>
        <v>Entstehung</v>
      </c>
    </row>
    <row r="692" spans="1:41" x14ac:dyDescent="0.25">
      <c r="A692" s="201">
        <v>687</v>
      </c>
      <c r="B692" s="148" t="str" cm="1">
        <f t="array" ref="B692">IF(A692="","",INDEX(Korrelation!$E$4:$E$2004,A692))</f>
        <v>416</v>
      </c>
      <c r="C692" s="148">
        <f t="shared" si="100"/>
        <v>0</v>
      </c>
      <c r="D692" s="148">
        <f t="shared" si="101"/>
        <v>0</v>
      </c>
      <c r="E692" s="148">
        <f t="shared" si="102"/>
        <v>416</v>
      </c>
      <c r="F692" s="148" t="str">
        <f t="shared" si="103"/>
        <v/>
      </c>
      <c r="G692" s="148" t="str">
        <f t="shared" si="104"/>
        <v/>
      </c>
      <c r="H692" s="148" t="str" cm="1">
        <f t="array" ref="H692">IF(A692="","",INDEX(Korrelation!$F$4:$F$2004,A692))</f>
        <v>-</v>
      </c>
      <c r="I692" s="148">
        <f t="shared" si="105"/>
        <v>0</v>
      </c>
      <c r="J692" s="148">
        <f t="shared" si="106"/>
        <v>0</v>
      </c>
      <c r="K692" s="148" t="str">
        <f t="shared" si="107"/>
        <v/>
      </c>
      <c r="L692" s="148" t="str">
        <f t="shared" si="108"/>
        <v/>
      </c>
      <c r="M692" s="148" t="str">
        <f t="shared" si="109"/>
        <v/>
      </c>
      <c r="N692" s="148" cm="1">
        <f t="array" ref="N692">IF(A692="","",INDEX(Korrelation!$G$4:$G$2004,A692))</f>
        <v>405</v>
      </c>
      <c r="O692" s="148"/>
      <c r="P692" s="68" t="str" cm="1">
        <f t="array" aca="1" ref="P692" ca="1">IF(E692="",IF(K692="","",HYPERLINK("#DMAV_Dienste!"&amp;RIGHT(CELL("adresse",OFFSET(DMAV_Dienste!$E$6,K692-1,0)),LEN(CELL("adresse",OFFSET(DMAV_Dienste!$E$6,K692-1,0)))-FIND("!",CELL("adresse",OFFSET(DMAV_Dienste!$E$6,K692-1,0)))),"Dienst")),HYPERLINK("#DMAV_Modell!"&amp;RIGHT(CELL("adresse",OFFSET(DMAV_Modell!$G$6,E692-1,0)),LEN(CELL("adresse",OFFSET(DMAV_Modell!$G$6,E692-1,0)))-FIND("!",CELL("adresse",OFFSET(DMAV_Modell!$G$6,E692-1,0)))),"Modell"))</f>
        <v>Modell</v>
      </c>
      <c r="Q692" s="85" t="str" cm="1">
        <f t="array" ref="Q692">IF(E692="",IF(K692="","",IF(INDEX(DMAV_Dienste!$H$6:$H$2006,K692)="","",INDEX(DMAV_Dienste!$H$6:$H$2006,K692))),IF(INDEX(DMAV_Modell!$J$6:$J$2006,E692)="","",INDEX(DMAV_Modell!$J$6:$J$2006,E692)))</f>
        <v>CLASS</v>
      </c>
      <c r="R692" s="86" t="str" cm="1">
        <f t="array" ref="R692">IF(E692="",IF(K692="","",IF(INDEX(DMAV_Dienste!$G$6:$G$2006,K692)="","",INDEX(DMAV_Dienste!$G$6:$G$2006,K692))),IF(INDEX(DMAV_Modell!$I$6:$I$2006,E692)="","",INDEX(DMAV_Modell!$I$6:$I$2006,E692)))</f>
        <v>Nomenklatur</v>
      </c>
      <c r="S692" s="86" t="str" cm="1">
        <f t="array" ref="S692">IF(E692="",IF(K692="","",IF(INDEX(DMAV_Dienste!$I$6:$I$2006,K692)="","",INDEX(DMAV_Dienste!$I$6:$I$2006,K692))),IF(INDEX(DMAV_Modell!$K$6:$K$2006,E692)="","",INDEX(DMAV_Modell!$K$6:$K$2006,E692)))</f>
        <v>Gelaendename</v>
      </c>
      <c r="T692" s="86" t="str" cm="1">
        <f t="array" ref="T692">IF(E692="",IF(K692="","",IF(INDEX(DMAV_Dienste!$L$6:$L$2006,K692)="","",INDEX(DMAV_Dienste!$L$6:$L$2006,K692))),IF(INDEX(DMAV_Modell!$N$6:$N$2006,E692)="","",INDEX(DMAV_Modell!$N$6:$N$2006,E692)))</f>
        <v>Name</v>
      </c>
      <c r="U692" s="87" t="str" cm="1">
        <f t="array" aca="1" ref="U692" ca="1">IF(AND(F692="",L692=""),"",HYPERLINK("#"&amp;RIGHT(CELL("dateiname"),LEN(CELL("dateiname"))-FIND("]",CELL("dateiname")))&amp;"!"&amp;CELL("adresse",OFFSET($F$6,MATCH(IF(F692="",L692,F692),$E$6:$E$2000,0)-1,4)),"STRUCT"))</f>
        <v/>
      </c>
      <c r="V692" s="88" t="str" cm="1">
        <f t="array" aca="1" ref="V692" ca="1">IF(AND(G692="",M692=""),"",HYPERLINK("#"&amp;RIGHT(CELL("dateiname"),LEN(CELL("dateiname"))-FIND("]",CELL("dateiname")))&amp;"!"&amp;CELL("adresse",OFFSET($G$6,MATCH(IF(G692="",M692,G692),$E$6:$E$2000,0)-1,3)),"SUBSTRUCT"))</f>
        <v/>
      </c>
      <c r="X692" s="104"/>
      <c r="Z692" s="117"/>
      <c r="AA692" s="118"/>
      <c r="AB692" s="119"/>
      <c r="AC692" s="120"/>
      <c r="AE692" s="109"/>
      <c r="AF692" s="110"/>
      <c r="AG692" s="111"/>
      <c r="AH692" s="112"/>
      <c r="AJ692" s="101"/>
      <c r="AL692" s="68" t="str" cm="1">
        <f t="array" aca="1" ref="AL692" ca="1">IF(N692="-","",HYPERLINK("#'DM01-AV-CH'!"&amp;RIGHT(CELL("adresse",OFFSET('DM01-AV-CH'!$G$6,N692-1,0)),LEN(CELL("adresse",OFFSET('DM01-AV-CH'!$G$6,N692-1,0)))-FIND("!",CELL("adresse",OFFSET('DM01-AV-CH'!$G$6,N692-1,0)))),"Modell"))</f>
        <v>Modell</v>
      </c>
      <c r="AM692" s="96" t="str" cm="1">
        <f t="array" ref="AM692">IF($N692="-","",IF(INDEX('DM01-AV-CH'!$G$6:$G$2006,$N692)="","",INDEX('DM01-AV-CH'!$G$6:$G$2006,$N692)))</f>
        <v>Nomenklatur</v>
      </c>
      <c r="AN692" s="97" t="str" cm="1">
        <f t="array" ref="AN692">IF($N692="-","",IF(INDEX('DM01-AV-CH'!$H$6:$H$2006,$N692)="","",INDEX('DM01-AV-CH'!$H$6:$H$2006,$N692)))</f>
        <v>Gelaendename</v>
      </c>
      <c r="AO692" s="98" t="str" cm="1">
        <f t="array" ref="AO692">IF($N692="-","",IF(INDEX('DM01-AV-CH'!$I$6:$I$2006,$N692)="","",INDEX('DM01-AV-CH'!$I$6:$I$2006,$N692)))</f>
        <v>Name</v>
      </c>
    </row>
    <row r="693" spans="1:41" x14ac:dyDescent="0.25">
      <c r="A693" s="201">
        <v>688</v>
      </c>
      <c r="B693" s="148" t="str" cm="1">
        <f t="array" ref="B693">IF(A693="","",INDEX(Korrelation!$E$4:$E$2004,A693))</f>
        <v>417</v>
      </c>
      <c r="C693" s="148">
        <f t="shared" si="100"/>
        <v>0</v>
      </c>
      <c r="D693" s="148">
        <f t="shared" si="101"/>
        <v>0</v>
      </c>
      <c r="E693" s="148">
        <f t="shared" si="102"/>
        <v>417</v>
      </c>
      <c r="F693" s="148" t="str">
        <f t="shared" si="103"/>
        <v/>
      </c>
      <c r="G693" s="148" t="str">
        <f t="shared" si="104"/>
        <v/>
      </c>
      <c r="H693" s="148" t="str" cm="1">
        <f t="array" ref="H693">IF(A693="","",INDEX(Korrelation!$F$4:$F$2004,A693))</f>
        <v>-</v>
      </c>
      <c r="I693" s="148">
        <f t="shared" si="105"/>
        <v>0</v>
      </c>
      <c r="J693" s="148">
        <f t="shared" si="106"/>
        <v>0</v>
      </c>
      <c r="K693" s="148" t="str">
        <f t="shared" si="107"/>
        <v/>
      </c>
      <c r="L693" s="148" t="str">
        <f t="shared" si="108"/>
        <v/>
      </c>
      <c r="M693" s="148" t="str">
        <f t="shared" si="109"/>
        <v/>
      </c>
      <c r="N693" s="148" t="str" cm="1">
        <f t="array" ref="N693">IF(A693="","",INDEX(Korrelation!$G$4:$G$2004,A693))</f>
        <v>-</v>
      </c>
      <c r="O693" s="148"/>
      <c r="P693" s="68" t="str" cm="1">
        <f t="array" aca="1" ref="P693" ca="1">IF(E693="",IF(K693="","",HYPERLINK("#DMAV_Dienste!"&amp;RIGHT(CELL("adresse",OFFSET(DMAV_Dienste!$E$6,K693-1,0)),LEN(CELL("adresse",OFFSET(DMAV_Dienste!$E$6,K693-1,0)))-FIND("!",CELL("adresse",OFFSET(DMAV_Dienste!$E$6,K693-1,0)))),"Dienst")),HYPERLINK("#DMAV_Modell!"&amp;RIGHT(CELL("adresse",OFFSET(DMAV_Modell!$G$6,E693-1,0)),LEN(CELL("adresse",OFFSET(DMAV_Modell!$G$6,E693-1,0)))-FIND("!",CELL("adresse",OFFSET(DMAV_Modell!$G$6,E693-1,0)))),"Modell"))</f>
        <v>Modell</v>
      </c>
      <c r="Q693" s="85" t="str" cm="1">
        <f t="array" ref="Q693">IF(E693="",IF(K693="","",IF(INDEX(DMAV_Dienste!$H$6:$H$2006,K693)="","",INDEX(DMAV_Dienste!$H$6:$H$2006,K693))),IF(INDEX(DMAV_Modell!$J$6:$J$2006,E693)="","",INDEX(DMAV_Modell!$J$6:$J$2006,E693)))</f>
        <v>CLASS</v>
      </c>
      <c r="R693" s="86" t="str" cm="1">
        <f t="array" ref="R693">IF(E693="",IF(K693="","",IF(INDEX(DMAV_Dienste!$G$6:$G$2006,K693)="","",INDEX(DMAV_Dienste!$G$6:$G$2006,K693))),IF(INDEX(DMAV_Modell!$I$6:$I$2006,E693)="","",INDEX(DMAV_Modell!$I$6:$I$2006,E693)))</f>
        <v>Nomenklatur</v>
      </c>
      <c r="S693" s="86" t="str" cm="1">
        <f t="array" ref="S693">IF(E693="",IF(K693="","",IF(INDEX(DMAV_Dienste!$I$6:$I$2006,K693)="","",INDEX(DMAV_Dienste!$I$6:$I$2006,K693))),IF(INDEX(DMAV_Modell!$K$6:$K$2006,E693)="","",INDEX(DMAV_Modell!$K$6:$K$2006,E693)))</f>
        <v>Gelaendename</v>
      </c>
      <c r="T693" s="86" t="str" cm="1">
        <f t="array" ref="T693">IF(E693="",IF(K693="","",IF(INDEX(DMAV_Dienste!$L$6:$L$2006,K693)="","",INDEX(DMAV_Dienste!$L$6:$L$2006,K693))),IF(INDEX(DMAV_Modell!$N$6:$N$2006,E693)="","",INDEX(DMAV_Modell!$N$6:$N$2006,E693)))</f>
        <v>Geometrie</v>
      </c>
      <c r="U693" s="87" t="str" cm="1">
        <f t="array" aca="1" ref="U693" ca="1">IF(AND(F693="",L693=""),"",HYPERLINK("#"&amp;RIGHT(CELL("dateiname"),LEN(CELL("dateiname"))-FIND("]",CELL("dateiname")))&amp;"!"&amp;CELL("adresse",OFFSET($F$6,MATCH(IF(F693="",L693,F693),$E$6:$E$2000,0)-1,4)),"STRUCT"))</f>
        <v/>
      </c>
      <c r="V693" s="88" t="str" cm="1">
        <f t="array" aca="1" ref="V693" ca="1">IF(AND(G693="",M693=""),"",HYPERLINK("#"&amp;RIGHT(CELL("dateiname"),LEN(CELL("dateiname"))-FIND("]",CELL("dateiname")))&amp;"!"&amp;CELL("adresse",OFFSET($G$6,MATCH(IF(G693="",M693,G693),$E$6:$E$2000,0)-1,3)),"SUBSTRUCT"))</f>
        <v/>
      </c>
      <c r="X693" s="104"/>
      <c r="Z693" s="117"/>
      <c r="AA693" s="118"/>
      <c r="AB693" s="119"/>
      <c r="AC693" s="120"/>
      <c r="AE693" s="109"/>
      <c r="AF693" s="110"/>
      <c r="AG693" s="111"/>
      <c r="AH693" s="112"/>
      <c r="AJ693" s="101"/>
      <c r="AL693" s="68" t="str" cm="1">
        <f t="array" aca="1" ref="AL693" ca="1">IF(N693="-","",HYPERLINK("#'DM01-AV-CH'!"&amp;RIGHT(CELL("adresse",OFFSET('DM01-AV-CH'!$G$6,N693-1,0)),LEN(CELL("adresse",OFFSET('DM01-AV-CH'!$G$6,N693-1,0)))-FIND("!",CELL("adresse",OFFSET('DM01-AV-CH'!$G$6,N693-1,0)))),"Modell"))</f>
        <v/>
      </c>
      <c r="AM693" s="96" t="str" cm="1">
        <f t="array" ref="AM693">IF($N693="-","",IF(INDEX('DM01-AV-CH'!$G$6:$G$2006,$N693)="","",INDEX('DM01-AV-CH'!$G$6:$G$2006,$N693)))</f>
        <v/>
      </c>
      <c r="AN693" s="97" t="str" cm="1">
        <f t="array" ref="AN693">IF($N693="-","",IF(INDEX('DM01-AV-CH'!$H$6:$H$2006,$N693)="","",INDEX('DM01-AV-CH'!$H$6:$H$2006,$N693)))</f>
        <v/>
      </c>
      <c r="AO693" s="98" t="str" cm="1">
        <f t="array" ref="AO693">IF($N693="-","",IF(INDEX('DM01-AV-CH'!$I$6:$I$2006,$N693)="","",INDEX('DM01-AV-CH'!$I$6:$I$2006,$N693)))</f>
        <v/>
      </c>
    </row>
    <row r="694" spans="1:41" x14ac:dyDescent="0.25">
      <c r="A694" s="201">
        <v>689</v>
      </c>
      <c r="B694" s="148" t="str" cm="1">
        <f t="array" ref="B694">IF(A694="","",INDEX(Korrelation!$E$4:$E$2004,A694))</f>
        <v>418.26</v>
      </c>
      <c r="C694" s="148">
        <f t="shared" si="100"/>
        <v>4</v>
      </c>
      <c r="D694" s="148">
        <f t="shared" si="101"/>
        <v>0</v>
      </c>
      <c r="E694" s="148">
        <f t="shared" si="102"/>
        <v>418</v>
      </c>
      <c r="F694" s="148">
        <f t="shared" si="103"/>
        <v>26</v>
      </c>
      <c r="G694" s="148" t="str">
        <f t="shared" si="104"/>
        <v/>
      </c>
      <c r="H694" s="148" t="str" cm="1">
        <f t="array" ref="H694">IF(A694="","",INDEX(Korrelation!$F$4:$F$2004,A694))</f>
        <v>-</v>
      </c>
      <c r="I694" s="148">
        <f t="shared" si="105"/>
        <v>0</v>
      </c>
      <c r="J694" s="148">
        <f t="shared" si="106"/>
        <v>0</v>
      </c>
      <c r="K694" s="148" t="str">
        <f t="shared" si="107"/>
        <v/>
      </c>
      <c r="L694" s="148" t="str">
        <f t="shared" si="108"/>
        <v/>
      </c>
      <c r="M694" s="148" t="str">
        <f t="shared" si="109"/>
        <v/>
      </c>
      <c r="N694" s="148" t="str" cm="1">
        <f t="array" ref="N694">IF(A694="","",INDEX(Korrelation!$G$4:$G$2004,A694))</f>
        <v>-</v>
      </c>
      <c r="O694" s="148"/>
      <c r="P694" s="68" t="str" cm="1">
        <f t="array" aca="1" ref="P694" ca="1">IF(E694="",IF(K694="","",HYPERLINK("#DMAV_Dienste!"&amp;RIGHT(CELL("adresse",OFFSET(DMAV_Dienste!$E$6,K694-1,0)),LEN(CELL("adresse",OFFSET(DMAV_Dienste!$E$6,K694-1,0)))-FIND("!",CELL("adresse",OFFSET(DMAV_Dienste!$E$6,K694-1,0)))),"Dienst")),HYPERLINK("#DMAV_Modell!"&amp;RIGHT(CELL("adresse",OFFSET(DMAV_Modell!$G$6,E694-1,0)),LEN(CELL("adresse",OFFSET(DMAV_Modell!$G$6,E694-1,0)))-FIND("!",CELL("adresse",OFFSET(DMAV_Modell!$G$6,E694-1,0)))),"Modell"))</f>
        <v>Modell</v>
      </c>
      <c r="Q694" s="85" t="str" cm="1">
        <f t="array" ref="Q694">IF(E694="",IF(K694="","",IF(INDEX(DMAV_Dienste!$H$6:$H$2006,K694)="","",INDEX(DMAV_Dienste!$H$6:$H$2006,K694))),IF(INDEX(DMAV_Modell!$J$6:$J$2006,E694)="","",INDEX(DMAV_Modell!$J$6:$J$2006,E694)))</f>
        <v>CLASS</v>
      </c>
      <c r="R694" s="86" t="str" cm="1">
        <f t="array" ref="R694">IF(E694="",IF(K694="","",IF(INDEX(DMAV_Dienste!$G$6:$G$2006,K694)="","",INDEX(DMAV_Dienste!$G$6:$G$2006,K694))),IF(INDEX(DMAV_Modell!$I$6:$I$2006,E694)="","",INDEX(DMAV_Modell!$I$6:$I$2006,E694)))</f>
        <v>Nomenklatur</v>
      </c>
      <c r="S694" s="86" t="str" cm="1">
        <f t="array" ref="S694">IF(E694="",IF(K694="","",IF(INDEX(DMAV_Dienste!$I$6:$I$2006,K694)="","",INDEX(DMAV_Dienste!$I$6:$I$2006,K694))),IF(INDEX(DMAV_Modell!$K$6:$K$2006,E694)="","",INDEX(DMAV_Modell!$K$6:$K$2006,E694)))</f>
        <v>Gelaendename</v>
      </c>
      <c r="T694" s="86" t="str" cm="1">
        <f t="array" ref="T694">IF(E694="",IF(K694="","",IF(INDEX(DMAV_Dienste!$L$6:$L$2006,K694)="","",INDEX(DMAV_Dienste!$L$6:$L$2006,K694))),IF(INDEX(DMAV_Modell!$N$6:$N$2006,E694)="","",INDEX(DMAV_Modell!$N$6:$N$2006,E694)))</f>
        <v>Textposition</v>
      </c>
      <c r="U694" s="87" t="str" cm="1">
        <f t="array" aca="1" ref="U694" ca="1">IF(AND(F694="",L694=""),"",HYPERLINK("#"&amp;RIGHT(CELL("dateiname"),LEN(CELL("dateiname"))-FIND("]",CELL("dateiname")))&amp;"!"&amp;CELL("adresse",OFFSET($F$6,MATCH(IF(F694="",L694,F694),$E$6:$E$2000,0)-1,4)),"STRUCT"))</f>
        <v>STRUCT</v>
      </c>
      <c r="V694" s="88" t="str" cm="1">
        <f t="array" aca="1" ref="V694" ca="1">IF(AND(G694="",M694=""),"",HYPERLINK("#"&amp;RIGHT(CELL("dateiname"),LEN(CELL("dateiname"))-FIND("]",CELL("dateiname")))&amp;"!"&amp;CELL("adresse",OFFSET($G$6,MATCH(IF(G694="",M694,G694),$E$6:$E$2000,0)-1,3)),"SUBSTRUCT"))</f>
        <v/>
      </c>
      <c r="X694" s="104"/>
      <c r="Z694" s="117"/>
      <c r="AA694" s="118"/>
      <c r="AB694" s="119"/>
      <c r="AC694" s="120"/>
      <c r="AE694" s="109"/>
      <c r="AF694" s="110"/>
      <c r="AG694" s="111"/>
      <c r="AH694" s="112"/>
      <c r="AJ694" s="101"/>
      <c r="AL694" s="68" t="str" cm="1">
        <f t="array" aca="1" ref="AL694" ca="1">IF(N694="-","",HYPERLINK("#'DM01-AV-CH'!"&amp;RIGHT(CELL("adresse",OFFSET('DM01-AV-CH'!$G$6,N694-1,0)),LEN(CELL("adresse",OFFSET('DM01-AV-CH'!$G$6,N694-1,0)))-FIND("!",CELL("adresse",OFFSET('DM01-AV-CH'!$G$6,N694-1,0)))),"Modell"))</f>
        <v/>
      </c>
      <c r="AM694" s="96" t="str" cm="1">
        <f t="array" ref="AM694">IF($N694="-","",IF(INDEX('DM01-AV-CH'!$G$6:$G$2006,$N694)="","",INDEX('DM01-AV-CH'!$G$6:$G$2006,$N694)))</f>
        <v/>
      </c>
      <c r="AN694" s="97" t="str" cm="1">
        <f t="array" ref="AN694">IF($N694="-","",IF(INDEX('DM01-AV-CH'!$H$6:$H$2006,$N694)="","",INDEX('DM01-AV-CH'!$H$6:$H$2006,$N694)))</f>
        <v/>
      </c>
      <c r="AO694" s="98" t="str" cm="1">
        <f t="array" ref="AO694">IF($N694="-","",IF(INDEX('DM01-AV-CH'!$I$6:$I$2006,$N694)="","",INDEX('DM01-AV-CH'!$I$6:$I$2006,$N694)))</f>
        <v/>
      </c>
    </row>
    <row r="695" spans="1:41" x14ac:dyDescent="0.25">
      <c r="A695" s="201">
        <v>690</v>
      </c>
      <c r="B695" s="148" t="str" cm="1">
        <f t="array" ref="B695">IF(A695="","",INDEX(Korrelation!$E$4:$E$2004,A695))</f>
        <v>-</v>
      </c>
      <c r="C695" s="148">
        <f t="shared" si="100"/>
        <v>0</v>
      </c>
      <c r="D695" s="148">
        <f t="shared" si="101"/>
        <v>0</v>
      </c>
      <c r="E695" s="148" t="str">
        <f t="shared" si="102"/>
        <v/>
      </c>
      <c r="F695" s="148" t="str">
        <f t="shared" si="103"/>
        <v/>
      </c>
      <c r="G695" s="148" t="str">
        <f t="shared" si="104"/>
        <v/>
      </c>
      <c r="H695" s="148" t="str" cm="1">
        <f t="array" ref="H695">IF(A695="","",INDEX(Korrelation!$F$4:$F$2004,A695))</f>
        <v>-</v>
      </c>
      <c r="I695" s="148">
        <f t="shared" si="105"/>
        <v>0</v>
      </c>
      <c r="J695" s="148">
        <f t="shared" si="106"/>
        <v>0</v>
      </c>
      <c r="K695" s="148" t="str">
        <f t="shared" si="107"/>
        <v/>
      </c>
      <c r="L695" s="148" t="str">
        <f t="shared" si="108"/>
        <v/>
      </c>
      <c r="M695" s="148" t="str">
        <f t="shared" si="109"/>
        <v/>
      </c>
      <c r="N695" s="148" cm="1">
        <f t="array" ref="N695">IF(A695="","",INDEX(Korrelation!$G$4:$G$2004,A695))</f>
        <v>406</v>
      </c>
      <c r="O695" s="148"/>
      <c r="P695" s="68" t="str" cm="1">
        <f t="array" aca="1" ref="P695" ca="1">IF(E695="",IF(K695="","",HYPERLINK("#DMAV_Dienste!"&amp;RIGHT(CELL("adresse",OFFSET(DMAV_Dienste!$E$6,K695-1,0)),LEN(CELL("adresse",OFFSET(DMAV_Dienste!$E$6,K695-1,0)))-FIND("!",CELL("adresse",OFFSET(DMAV_Dienste!$E$6,K695-1,0)))),"Dienst")),HYPERLINK("#DMAV_Modell!"&amp;RIGHT(CELL("adresse",OFFSET(DMAV_Modell!$G$6,E695-1,0)),LEN(CELL("adresse",OFFSET(DMAV_Modell!$G$6,E695-1,0)))-FIND("!",CELL("adresse",OFFSET(DMAV_Modell!$G$6,E695-1,0)))),"Modell"))</f>
        <v/>
      </c>
      <c r="Q695" s="85" t="str" cm="1">
        <f t="array" ref="Q695">IF(E695="",IF(K695="","",IF(INDEX(DMAV_Dienste!$H$6:$H$2006,K695)="","",INDEX(DMAV_Dienste!$H$6:$H$2006,K695))),IF(INDEX(DMAV_Modell!$J$6:$J$2006,E695)="","",INDEX(DMAV_Modell!$J$6:$J$2006,E695)))</f>
        <v/>
      </c>
      <c r="R695" s="86" t="str" cm="1">
        <f t="array" ref="R695">IF(E695="",IF(K695="","",IF(INDEX(DMAV_Dienste!$G$6:$G$2006,K695)="","",INDEX(DMAV_Dienste!$G$6:$G$2006,K695))),IF(INDEX(DMAV_Modell!$I$6:$I$2006,E695)="","",INDEX(DMAV_Modell!$I$6:$I$2006,E695)))</f>
        <v/>
      </c>
      <c r="S695" s="86" t="str" cm="1">
        <f t="array" ref="S695">IF(E695="",IF(K695="","",IF(INDEX(DMAV_Dienste!$I$6:$I$2006,K695)="","",INDEX(DMAV_Dienste!$I$6:$I$2006,K695))),IF(INDEX(DMAV_Modell!$K$6:$K$2006,E695)="","",INDEX(DMAV_Modell!$K$6:$K$2006,E695)))</f>
        <v/>
      </c>
      <c r="T695" s="86" t="str" cm="1">
        <f t="array" ref="T695">IF(E695="",IF(K695="","",IF(INDEX(DMAV_Dienste!$L$6:$L$2006,K695)="","",INDEX(DMAV_Dienste!$L$6:$L$2006,K695))),IF(INDEX(DMAV_Modell!$N$6:$N$2006,E695)="","",INDEX(DMAV_Modell!$N$6:$N$2006,E695)))</f>
        <v/>
      </c>
      <c r="U695" s="87" t="str" cm="1">
        <f t="array" aca="1" ref="U695" ca="1">IF(AND(F695="",L695=""),"",HYPERLINK("#"&amp;RIGHT(CELL("dateiname"),LEN(CELL("dateiname"))-FIND("]",CELL("dateiname")))&amp;"!"&amp;CELL("adresse",OFFSET($F$6,MATCH(IF(F695="",L695,F695),$E$6:$E$2000,0)-1,4)),"STRUCT"))</f>
        <v/>
      </c>
      <c r="V695" s="88" t="str" cm="1">
        <f t="array" aca="1" ref="V695" ca="1">IF(AND(G695="",M695=""),"",HYPERLINK("#"&amp;RIGHT(CELL("dateiname"),LEN(CELL("dateiname"))-FIND("]",CELL("dateiname")))&amp;"!"&amp;CELL("adresse",OFFSET($G$6,MATCH(IF(G695="",M695,G695),$E$6:$E$2000,0)-1,3)),"SUBSTRUCT"))</f>
        <v/>
      </c>
      <c r="X695" s="104"/>
      <c r="Z695" s="117"/>
      <c r="AA695" s="118"/>
      <c r="AB695" s="119"/>
      <c r="AC695" s="120"/>
      <c r="AE695" s="109"/>
      <c r="AF695" s="110"/>
      <c r="AG695" s="111"/>
      <c r="AH695" s="112"/>
      <c r="AJ695" s="101"/>
      <c r="AL695" s="68" t="str" cm="1">
        <f t="array" aca="1" ref="AL695" ca="1">IF(N695="-","",HYPERLINK("#'DM01-AV-CH'!"&amp;RIGHT(CELL("adresse",OFFSET('DM01-AV-CH'!$G$6,N695-1,0)),LEN(CELL("adresse",OFFSET('DM01-AV-CH'!$G$6,N695-1,0)))-FIND("!",CELL("adresse",OFFSET('DM01-AV-CH'!$G$6,N695-1,0)))),"Modell"))</f>
        <v>Modell</v>
      </c>
      <c r="AM695" s="96" t="str" cm="1">
        <f t="array" ref="AM695">IF($N695="-","",IF(INDEX('DM01-AV-CH'!$G$6:$G$2006,$N695)="","",INDEX('DM01-AV-CH'!$G$6:$G$2006,$N695)))</f>
        <v>Nomenklatur</v>
      </c>
      <c r="AN695" s="97" t="str" cm="1">
        <f t="array" ref="AN695">IF($N695="-","",IF(INDEX('DM01-AV-CH'!$H$6:$H$2006,$N695)="","",INDEX('DM01-AV-CH'!$H$6:$H$2006,$N695)))</f>
        <v>GelaendenamePos</v>
      </c>
      <c r="AO695" s="98" t="str" cm="1">
        <f t="array" ref="AO695">IF($N695="-","",IF(INDEX('DM01-AV-CH'!$I$6:$I$2006,$N695)="","",INDEX('DM01-AV-CH'!$I$6:$I$2006,$N695)))</f>
        <v>GelaendenamePos_von</v>
      </c>
    </row>
    <row r="696" spans="1:41" ht="57" x14ac:dyDescent="0.25">
      <c r="A696" s="201">
        <v>691</v>
      </c>
      <c r="B696" s="148" t="str" cm="1">
        <f t="array" ref="B696">IF(A696="","",INDEX(Korrelation!$E$4:$E$2004,A696))</f>
        <v>418.26.26</v>
      </c>
      <c r="C696" s="148">
        <f t="shared" si="100"/>
        <v>4</v>
      </c>
      <c r="D696" s="148">
        <f t="shared" si="101"/>
        <v>7</v>
      </c>
      <c r="E696" s="148">
        <f t="shared" si="102"/>
        <v>418</v>
      </c>
      <c r="F696" s="148">
        <f t="shared" si="103"/>
        <v>26</v>
      </c>
      <c r="G696" s="148">
        <f t="shared" si="104"/>
        <v>26</v>
      </c>
      <c r="H696" s="148" t="str" cm="1">
        <f t="array" ref="H696">IF(A696="","",INDEX(Korrelation!$F$4:$F$2004,A696))</f>
        <v>-</v>
      </c>
      <c r="I696" s="148">
        <f t="shared" si="105"/>
        <v>0</v>
      </c>
      <c r="J696" s="148">
        <f t="shared" si="106"/>
        <v>0</v>
      </c>
      <c r="K696" s="148" t="str">
        <f t="shared" si="107"/>
        <v/>
      </c>
      <c r="L696" s="148" t="str">
        <f t="shared" si="108"/>
        <v/>
      </c>
      <c r="M696" s="148" t="str">
        <f t="shared" si="109"/>
        <v/>
      </c>
      <c r="N696" s="148" cm="1">
        <f t="array" ref="N696">IF(A696="","",INDEX(Korrelation!$G$4:$G$2004,A696))</f>
        <v>407</v>
      </c>
      <c r="O696" s="148"/>
      <c r="P696" s="68" t="str" cm="1">
        <f t="array" aca="1" ref="P696" ca="1">IF(E696="",IF(K696="","",HYPERLINK("#DMAV_Dienste!"&amp;RIGHT(CELL("adresse",OFFSET(DMAV_Dienste!$E$6,K696-1,0)),LEN(CELL("adresse",OFFSET(DMAV_Dienste!$E$6,K696-1,0)))-FIND("!",CELL("adresse",OFFSET(DMAV_Dienste!$E$6,K696-1,0)))),"Dienst")),HYPERLINK("#DMAV_Modell!"&amp;RIGHT(CELL("adresse",OFFSET(DMAV_Modell!$G$6,E696-1,0)),LEN(CELL("adresse",OFFSET(DMAV_Modell!$G$6,E696-1,0)))-FIND("!",CELL("adresse",OFFSET(DMAV_Modell!$G$6,E696-1,0)))),"Modell"))</f>
        <v>Modell</v>
      </c>
      <c r="Q696" s="85" t="str" cm="1">
        <f t="array" ref="Q696">IF(E696="",IF(K696="","",IF(INDEX(DMAV_Dienste!$H$6:$H$2006,K696)="","",INDEX(DMAV_Dienste!$H$6:$H$2006,K696))),IF(INDEX(DMAV_Modell!$J$6:$J$2006,E696)="","",INDEX(DMAV_Modell!$J$6:$J$2006,E696)))</f>
        <v>CLASS</v>
      </c>
      <c r="R696" s="86" t="str" cm="1">
        <f t="array" ref="R696">IF(E696="",IF(K696="","",IF(INDEX(DMAV_Dienste!$G$6:$G$2006,K696)="","",INDEX(DMAV_Dienste!$G$6:$G$2006,K696))),IF(INDEX(DMAV_Modell!$I$6:$I$2006,E696)="","",INDEX(DMAV_Modell!$I$6:$I$2006,E696)))</f>
        <v>Nomenklatur</v>
      </c>
      <c r="S696" s="86" t="str" cm="1">
        <f t="array" ref="S696">IF(E696="",IF(K696="","",IF(INDEX(DMAV_Dienste!$I$6:$I$2006,K696)="","",INDEX(DMAV_Dienste!$I$6:$I$2006,K696))),IF(INDEX(DMAV_Modell!$K$6:$K$2006,E696)="","",INDEX(DMAV_Modell!$K$6:$K$2006,E696)))</f>
        <v>Gelaendename</v>
      </c>
      <c r="T696" s="86" t="str" cm="1">
        <f t="array" ref="T696">IF(E696="",IF(K696="","",IF(INDEX(DMAV_Dienste!$L$6:$L$2006,K696)="","",INDEX(DMAV_Dienste!$L$6:$L$2006,K696))),IF(INDEX(DMAV_Modell!$N$6:$N$2006,E696)="","",INDEX(DMAV_Modell!$N$6:$N$2006,E696)))</f>
        <v>Textposition</v>
      </c>
      <c r="U696" s="87" t="str" cm="1">
        <f t="array" aca="1" ref="U696" ca="1">IF(AND(F696="",L696=""),"",HYPERLINK("#"&amp;RIGHT(CELL("dateiname"),LEN(CELL("dateiname"))-FIND("]",CELL("dateiname")))&amp;"!"&amp;CELL("adresse",OFFSET($F$6,MATCH(IF(F696="",L696,F696),$E$6:$E$2000,0)-1,4)),"STRUCT"))</f>
        <v>STRUCT</v>
      </c>
      <c r="V696" s="88" t="str" cm="1">
        <f t="array" aca="1" ref="V696" ca="1">IF(AND(G696="",M696=""),"",HYPERLINK("#"&amp;RIGHT(CELL("dateiname"),LEN(CELL("dateiname"))-FIND("]",CELL("dateiname")))&amp;"!"&amp;CELL("adresse",OFFSET($G$6,MATCH(IF(G696="",M696,G696),$E$6:$E$2000,0)-1,3)),"SUBSTRUCT"))</f>
        <v>SUBSTRUCT</v>
      </c>
      <c r="X696" s="104"/>
      <c r="Z696" s="117"/>
      <c r="AA696" s="118" t="s">
        <v>3652</v>
      </c>
      <c r="AB696" s="119" t="s">
        <v>3770</v>
      </c>
      <c r="AC696" s="120"/>
      <c r="AE696" s="109"/>
      <c r="AF696" s="110" t="s">
        <v>3588</v>
      </c>
      <c r="AG696" s="111" t="s">
        <v>3651</v>
      </c>
      <c r="AH696" s="112"/>
      <c r="AJ696" s="101"/>
      <c r="AL696" s="68" t="str" cm="1">
        <f t="array" aca="1" ref="AL696" ca="1">IF(N696="-","",HYPERLINK("#'DM01-AV-CH'!"&amp;RIGHT(CELL("adresse",OFFSET('DM01-AV-CH'!$G$6,N696-1,0)),LEN(CELL("adresse",OFFSET('DM01-AV-CH'!$G$6,N696-1,0)))-FIND("!",CELL("adresse",OFFSET('DM01-AV-CH'!$G$6,N696-1,0)))),"Modell"))</f>
        <v>Modell</v>
      </c>
      <c r="AM696" s="96" t="str" cm="1">
        <f t="array" ref="AM696">IF($N696="-","",IF(INDEX('DM01-AV-CH'!$G$6:$G$2006,$N696)="","",INDEX('DM01-AV-CH'!$G$6:$G$2006,$N696)))</f>
        <v>Nomenklatur</v>
      </c>
      <c r="AN696" s="97" t="str" cm="1">
        <f t="array" ref="AN696">IF($N696="-","",IF(INDEX('DM01-AV-CH'!$H$6:$H$2006,$N696)="","",INDEX('DM01-AV-CH'!$H$6:$H$2006,$N696)))</f>
        <v>GelaendenamePos</v>
      </c>
      <c r="AO696" s="98" t="str" cm="1">
        <f t="array" ref="AO696">IF($N696="-","",IF(INDEX('DM01-AV-CH'!$I$6:$I$2006,$N696)="","",INDEX('DM01-AV-CH'!$I$6:$I$2006,$N696)))</f>
        <v>Pos</v>
      </c>
    </row>
    <row r="697" spans="1:41" ht="28.5" x14ac:dyDescent="0.25">
      <c r="A697" s="201">
        <v>692</v>
      </c>
      <c r="B697" s="148" t="str" cm="1">
        <f t="array" ref="B697">IF(A697="","",INDEX(Korrelation!$E$4:$E$2004,A697))</f>
        <v>418.26.27</v>
      </c>
      <c r="C697" s="148">
        <f t="shared" si="100"/>
        <v>4</v>
      </c>
      <c r="D697" s="148">
        <f t="shared" si="101"/>
        <v>7</v>
      </c>
      <c r="E697" s="148">
        <f t="shared" si="102"/>
        <v>418</v>
      </c>
      <c r="F697" s="148">
        <f t="shared" si="103"/>
        <v>26</v>
      </c>
      <c r="G697" s="148">
        <f t="shared" si="104"/>
        <v>27</v>
      </c>
      <c r="H697" s="148" t="str" cm="1">
        <f t="array" ref="H697">IF(A697="","",INDEX(Korrelation!$F$4:$F$2004,A697))</f>
        <v>-</v>
      </c>
      <c r="I697" s="148">
        <f t="shared" si="105"/>
        <v>0</v>
      </c>
      <c r="J697" s="148">
        <f t="shared" si="106"/>
        <v>0</v>
      </c>
      <c r="K697" s="148" t="str">
        <f t="shared" si="107"/>
        <v/>
      </c>
      <c r="L697" s="148" t="str">
        <f t="shared" si="108"/>
        <v/>
      </c>
      <c r="M697" s="148" t="str">
        <f t="shared" si="109"/>
        <v/>
      </c>
      <c r="N697" s="148" cm="1">
        <f t="array" ref="N697">IF(A697="","",INDEX(Korrelation!$G$4:$G$2004,A697))</f>
        <v>408</v>
      </c>
      <c r="O697" s="148"/>
      <c r="P697" s="68" t="str" cm="1">
        <f t="array" aca="1" ref="P697" ca="1">IF(E697="",IF(K697="","",HYPERLINK("#DMAV_Dienste!"&amp;RIGHT(CELL("adresse",OFFSET(DMAV_Dienste!$E$6,K697-1,0)),LEN(CELL("adresse",OFFSET(DMAV_Dienste!$E$6,K697-1,0)))-FIND("!",CELL("adresse",OFFSET(DMAV_Dienste!$E$6,K697-1,0)))),"Dienst")),HYPERLINK("#DMAV_Modell!"&amp;RIGHT(CELL("adresse",OFFSET(DMAV_Modell!$G$6,E697-1,0)),LEN(CELL("adresse",OFFSET(DMAV_Modell!$G$6,E697-1,0)))-FIND("!",CELL("adresse",OFFSET(DMAV_Modell!$G$6,E697-1,0)))),"Modell"))</f>
        <v>Modell</v>
      </c>
      <c r="Q697" s="85" t="str" cm="1">
        <f t="array" ref="Q697">IF(E697="",IF(K697="","",IF(INDEX(DMAV_Dienste!$H$6:$H$2006,K697)="","",INDEX(DMAV_Dienste!$H$6:$H$2006,K697))),IF(INDEX(DMAV_Modell!$J$6:$J$2006,E697)="","",INDEX(DMAV_Modell!$J$6:$J$2006,E697)))</f>
        <v>CLASS</v>
      </c>
      <c r="R697" s="86" t="str" cm="1">
        <f t="array" ref="R697">IF(E697="",IF(K697="","",IF(INDEX(DMAV_Dienste!$G$6:$G$2006,K697)="","",INDEX(DMAV_Dienste!$G$6:$G$2006,K697))),IF(INDEX(DMAV_Modell!$I$6:$I$2006,E697)="","",INDEX(DMAV_Modell!$I$6:$I$2006,E697)))</f>
        <v>Nomenklatur</v>
      </c>
      <c r="S697" s="86" t="str" cm="1">
        <f t="array" ref="S697">IF(E697="",IF(K697="","",IF(INDEX(DMAV_Dienste!$I$6:$I$2006,K697)="","",INDEX(DMAV_Dienste!$I$6:$I$2006,K697))),IF(INDEX(DMAV_Modell!$K$6:$K$2006,E697)="","",INDEX(DMAV_Modell!$K$6:$K$2006,E697)))</f>
        <v>Gelaendename</v>
      </c>
      <c r="T697" s="86" t="str" cm="1">
        <f t="array" ref="T697">IF(E697="",IF(K697="","",IF(INDEX(DMAV_Dienste!$L$6:$L$2006,K697)="","",INDEX(DMAV_Dienste!$L$6:$L$2006,K697))),IF(INDEX(DMAV_Modell!$N$6:$N$2006,E697)="","",INDEX(DMAV_Modell!$N$6:$N$2006,E697)))</f>
        <v>Textposition</v>
      </c>
      <c r="U697" s="87" t="str" cm="1">
        <f t="array" aca="1" ref="U697" ca="1">IF(AND(F697="",L697=""),"",HYPERLINK("#"&amp;RIGHT(CELL("dateiname"),LEN(CELL("dateiname"))-FIND("]",CELL("dateiname")))&amp;"!"&amp;CELL("adresse",OFFSET($F$6,MATCH(IF(F697="",L697,F697),$E$6:$E$2000,0)-1,4)),"STRUCT"))</f>
        <v>STRUCT</v>
      </c>
      <c r="V697" s="88" t="str" cm="1">
        <f t="array" aca="1" ref="V697" ca="1">IF(AND(G697="",M697=""),"",HYPERLINK("#"&amp;RIGHT(CELL("dateiname"),LEN(CELL("dateiname"))-FIND("]",CELL("dateiname")))&amp;"!"&amp;CELL("adresse",OFFSET($G$6,MATCH(IF(G697="",M697,G697),$E$6:$E$2000,0)-1,3)),"SUBSTRUCT"))</f>
        <v>SUBSTRUCT</v>
      </c>
      <c r="X697" s="104"/>
      <c r="Z697" s="117"/>
      <c r="AA697" s="118"/>
      <c r="AB697" s="119" t="s">
        <v>3771</v>
      </c>
      <c r="AC697" s="120"/>
      <c r="AE697" s="109"/>
      <c r="AF697" s="110" t="s">
        <v>3588</v>
      </c>
      <c r="AG697" s="111" t="s">
        <v>3653</v>
      </c>
      <c r="AH697" s="112"/>
      <c r="AJ697" s="101"/>
      <c r="AL697" s="68" t="str" cm="1">
        <f t="array" aca="1" ref="AL697" ca="1">IF(N697="-","",HYPERLINK("#'DM01-AV-CH'!"&amp;RIGHT(CELL("adresse",OFFSET('DM01-AV-CH'!$G$6,N697-1,0)),LEN(CELL("adresse",OFFSET('DM01-AV-CH'!$G$6,N697-1,0)))-FIND("!",CELL("adresse",OFFSET('DM01-AV-CH'!$G$6,N697-1,0)))),"Modell"))</f>
        <v>Modell</v>
      </c>
      <c r="AM697" s="96" t="str" cm="1">
        <f t="array" ref="AM697">IF($N697="-","",IF(INDEX('DM01-AV-CH'!$G$6:$G$2006,$N697)="","",INDEX('DM01-AV-CH'!$G$6:$G$2006,$N697)))</f>
        <v>Nomenklatur</v>
      </c>
      <c r="AN697" s="97" t="str" cm="1">
        <f t="array" ref="AN697">IF($N697="-","",IF(INDEX('DM01-AV-CH'!$H$6:$H$2006,$N697)="","",INDEX('DM01-AV-CH'!$H$6:$H$2006,$N697)))</f>
        <v>GelaendenamePos</v>
      </c>
      <c r="AO697" s="98" t="str" cm="1">
        <f t="array" ref="AO697">IF($N697="-","",IF(INDEX('DM01-AV-CH'!$I$6:$I$2006,$N697)="","",INDEX('DM01-AV-CH'!$I$6:$I$2006,$N697)))</f>
        <v>Ori</v>
      </c>
    </row>
    <row r="698" spans="1:41" ht="28.5" x14ac:dyDescent="0.25">
      <c r="A698" s="201">
        <v>693</v>
      </c>
      <c r="B698" s="148" t="str" cm="1">
        <f t="array" ref="B698">IF(A698="","",INDEX(Korrelation!$E$4:$E$2004,A698))</f>
        <v>418.26.30</v>
      </c>
      <c r="C698" s="148">
        <f t="shared" si="100"/>
        <v>4</v>
      </c>
      <c r="D698" s="148">
        <f t="shared" si="101"/>
        <v>7</v>
      </c>
      <c r="E698" s="148">
        <f t="shared" si="102"/>
        <v>418</v>
      </c>
      <c r="F698" s="148">
        <f t="shared" si="103"/>
        <v>26</v>
      </c>
      <c r="G698" s="148">
        <f t="shared" si="104"/>
        <v>30</v>
      </c>
      <c r="H698" s="148" t="str" cm="1">
        <f t="array" ref="H698">IF(A698="","",INDEX(Korrelation!$F$4:$F$2004,A698))</f>
        <v>-</v>
      </c>
      <c r="I698" s="148">
        <f t="shared" si="105"/>
        <v>0</v>
      </c>
      <c r="J698" s="148">
        <f t="shared" si="106"/>
        <v>0</v>
      </c>
      <c r="K698" s="148" t="str">
        <f t="shared" si="107"/>
        <v/>
      </c>
      <c r="L698" s="148" t="str">
        <f t="shared" si="108"/>
        <v/>
      </c>
      <c r="M698" s="148" t="str">
        <f t="shared" si="109"/>
        <v/>
      </c>
      <c r="N698" s="148" cm="1">
        <f t="array" ref="N698">IF(A698="","",INDEX(Korrelation!$G$4:$G$2004,A698))</f>
        <v>409</v>
      </c>
      <c r="O698" s="148"/>
      <c r="P698" s="68" t="str" cm="1">
        <f t="array" aca="1" ref="P698" ca="1">IF(E698="",IF(K698="","",HYPERLINK("#DMAV_Dienste!"&amp;RIGHT(CELL("adresse",OFFSET(DMAV_Dienste!$E$6,K698-1,0)),LEN(CELL("adresse",OFFSET(DMAV_Dienste!$E$6,K698-1,0)))-FIND("!",CELL("adresse",OFFSET(DMAV_Dienste!$E$6,K698-1,0)))),"Dienst")),HYPERLINK("#DMAV_Modell!"&amp;RIGHT(CELL("adresse",OFFSET(DMAV_Modell!$G$6,E698-1,0)),LEN(CELL("adresse",OFFSET(DMAV_Modell!$G$6,E698-1,0)))-FIND("!",CELL("adresse",OFFSET(DMAV_Modell!$G$6,E698-1,0)))),"Modell"))</f>
        <v>Modell</v>
      </c>
      <c r="Q698" s="85" t="str" cm="1">
        <f t="array" ref="Q698">IF(E698="",IF(K698="","",IF(INDEX(DMAV_Dienste!$H$6:$H$2006,K698)="","",INDEX(DMAV_Dienste!$H$6:$H$2006,K698))),IF(INDEX(DMAV_Modell!$J$6:$J$2006,E698)="","",INDEX(DMAV_Modell!$J$6:$J$2006,E698)))</f>
        <v>CLASS</v>
      </c>
      <c r="R698" s="86" t="str" cm="1">
        <f t="array" ref="R698">IF(E698="",IF(K698="","",IF(INDEX(DMAV_Dienste!$G$6:$G$2006,K698)="","",INDEX(DMAV_Dienste!$G$6:$G$2006,K698))),IF(INDEX(DMAV_Modell!$I$6:$I$2006,E698)="","",INDEX(DMAV_Modell!$I$6:$I$2006,E698)))</f>
        <v>Nomenklatur</v>
      </c>
      <c r="S698" s="86" t="str" cm="1">
        <f t="array" ref="S698">IF(E698="",IF(K698="","",IF(INDEX(DMAV_Dienste!$I$6:$I$2006,K698)="","",INDEX(DMAV_Dienste!$I$6:$I$2006,K698))),IF(INDEX(DMAV_Modell!$K$6:$K$2006,E698)="","",INDEX(DMAV_Modell!$K$6:$K$2006,E698)))</f>
        <v>Gelaendename</v>
      </c>
      <c r="T698" s="86" t="str" cm="1">
        <f t="array" ref="T698">IF(E698="",IF(K698="","",IF(INDEX(DMAV_Dienste!$L$6:$L$2006,K698)="","",INDEX(DMAV_Dienste!$L$6:$L$2006,K698))),IF(INDEX(DMAV_Modell!$N$6:$N$2006,E698)="","",INDEX(DMAV_Modell!$N$6:$N$2006,E698)))</f>
        <v>Textposition</v>
      </c>
      <c r="U698" s="87" t="str" cm="1">
        <f t="array" aca="1" ref="U698" ca="1">IF(AND(F698="",L698=""),"",HYPERLINK("#"&amp;RIGHT(CELL("dateiname"),LEN(CELL("dateiname"))-FIND("]",CELL("dateiname")))&amp;"!"&amp;CELL("adresse",OFFSET($F$6,MATCH(IF(F698="",L698,F698),$E$6:$E$2000,0)-1,4)),"STRUCT"))</f>
        <v>STRUCT</v>
      </c>
      <c r="V698" s="88" t="str" cm="1">
        <f t="array" aca="1" ref="V698" ca="1">IF(AND(G698="",M698=""),"",HYPERLINK("#"&amp;RIGHT(CELL("dateiname"),LEN(CELL("dateiname"))-FIND("]",CELL("dateiname")))&amp;"!"&amp;CELL("adresse",OFFSET($G$6,MATCH(IF(G698="",M698,G698),$E$6:$E$2000,0)-1,3)),"SUBSTRUCT"))</f>
        <v>SUBSTRUCT</v>
      </c>
      <c r="X698" s="104"/>
      <c r="Z698" s="117"/>
      <c r="AA698" s="118"/>
      <c r="AB698" s="119" t="s">
        <v>3772</v>
      </c>
      <c r="AC698" s="120"/>
      <c r="AE698" s="109"/>
      <c r="AF698" s="110" t="s">
        <v>3588</v>
      </c>
      <c r="AG698" s="111" t="s">
        <v>3654</v>
      </c>
      <c r="AH698" s="112"/>
      <c r="AJ698" s="101"/>
      <c r="AL698" s="68" t="str" cm="1">
        <f t="array" aca="1" ref="AL698" ca="1">IF(N698="-","",HYPERLINK("#'DM01-AV-CH'!"&amp;RIGHT(CELL("adresse",OFFSET('DM01-AV-CH'!$G$6,N698-1,0)),LEN(CELL("adresse",OFFSET('DM01-AV-CH'!$G$6,N698-1,0)))-FIND("!",CELL("adresse",OFFSET('DM01-AV-CH'!$G$6,N698-1,0)))),"Modell"))</f>
        <v>Modell</v>
      </c>
      <c r="AM698" s="96" t="str" cm="1">
        <f t="array" ref="AM698">IF($N698="-","",IF(INDEX('DM01-AV-CH'!$G$6:$G$2006,$N698)="","",INDEX('DM01-AV-CH'!$G$6:$G$2006,$N698)))</f>
        <v>Nomenklatur</v>
      </c>
      <c r="AN698" s="97" t="str" cm="1">
        <f t="array" ref="AN698">IF($N698="-","",IF(INDEX('DM01-AV-CH'!$H$6:$H$2006,$N698)="","",INDEX('DM01-AV-CH'!$H$6:$H$2006,$N698)))</f>
        <v>GelaendenamePos</v>
      </c>
      <c r="AO698" s="98" t="str" cm="1">
        <f t="array" ref="AO698">IF($N698="-","",IF(INDEX('DM01-AV-CH'!$I$6:$I$2006,$N698)="","",INDEX('DM01-AV-CH'!$I$6:$I$2006,$N698)))</f>
        <v>HAli</v>
      </c>
    </row>
    <row r="699" spans="1:41" ht="28.5" x14ac:dyDescent="0.25">
      <c r="A699" s="201">
        <v>694</v>
      </c>
      <c r="B699" s="148" t="str" cm="1">
        <f t="array" ref="B699">IF(A699="","",INDEX(Korrelation!$E$4:$E$2004,A699))</f>
        <v>418.26.31</v>
      </c>
      <c r="C699" s="148">
        <f t="shared" si="100"/>
        <v>4</v>
      </c>
      <c r="D699" s="148">
        <f t="shared" si="101"/>
        <v>7</v>
      </c>
      <c r="E699" s="148">
        <f t="shared" si="102"/>
        <v>418</v>
      </c>
      <c r="F699" s="148">
        <f t="shared" si="103"/>
        <v>26</v>
      </c>
      <c r="G699" s="148">
        <f t="shared" si="104"/>
        <v>31</v>
      </c>
      <c r="H699" s="148" t="str" cm="1">
        <f t="array" ref="H699">IF(A699="","",INDEX(Korrelation!$F$4:$F$2004,A699))</f>
        <v>-</v>
      </c>
      <c r="I699" s="148">
        <f t="shared" si="105"/>
        <v>0</v>
      </c>
      <c r="J699" s="148">
        <f t="shared" si="106"/>
        <v>0</v>
      </c>
      <c r="K699" s="148" t="str">
        <f t="shared" si="107"/>
        <v/>
      </c>
      <c r="L699" s="148" t="str">
        <f t="shared" si="108"/>
        <v/>
      </c>
      <c r="M699" s="148" t="str">
        <f t="shared" si="109"/>
        <v/>
      </c>
      <c r="N699" s="148" cm="1">
        <f t="array" ref="N699">IF(A699="","",INDEX(Korrelation!$G$4:$G$2004,A699))</f>
        <v>410</v>
      </c>
      <c r="O699" s="148"/>
      <c r="P699" s="68" t="str" cm="1">
        <f t="array" aca="1" ref="P699" ca="1">IF(E699="",IF(K699="","",HYPERLINK("#DMAV_Dienste!"&amp;RIGHT(CELL("adresse",OFFSET(DMAV_Dienste!$E$6,K699-1,0)),LEN(CELL("adresse",OFFSET(DMAV_Dienste!$E$6,K699-1,0)))-FIND("!",CELL("adresse",OFFSET(DMAV_Dienste!$E$6,K699-1,0)))),"Dienst")),HYPERLINK("#DMAV_Modell!"&amp;RIGHT(CELL("adresse",OFFSET(DMAV_Modell!$G$6,E699-1,0)),LEN(CELL("adresse",OFFSET(DMAV_Modell!$G$6,E699-1,0)))-FIND("!",CELL("adresse",OFFSET(DMAV_Modell!$G$6,E699-1,0)))),"Modell"))</f>
        <v>Modell</v>
      </c>
      <c r="Q699" s="85" t="str" cm="1">
        <f t="array" ref="Q699">IF(E699="",IF(K699="","",IF(INDEX(DMAV_Dienste!$H$6:$H$2006,K699)="","",INDEX(DMAV_Dienste!$H$6:$H$2006,K699))),IF(INDEX(DMAV_Modell!$J$6:$J$2006,E699)="","",INDEX(DMAV_Modell!$J$6:$J$2006,E699)))</f>
        <v>CLASS</v>
      </c>
      <c r="R699" s="86" t="str" cm="1">
        <f t="array" ref="R699">IF(E699="",IF(K699="","",IF(INDEX(DMAV_Dienste!$G$6:$G$2006,K699)="","",INDEX(DMAV_Dienste!$G$6:$G$2006,K699))),IF(INDEX(DMAV_Modell!$I$6:$I$2006,E699)="","",INDEX(DMAV_Modell!$I$6:$I$2006,E699)))</f>
        <v>Nomenklatur</v>
      </c>
      <c r="S699" s="86" t="str" cm="1">
        <f t="array" ref="S699">IF(E699="",IF(K699="","",IF(INDEX(DMAV_Dienste!$I$6:$I$2006,K699)="","",INDEX(DMAV_Dienste!$I$6:$I$2006,K699))),IF(INDEX(DMAV_Modell!$K$6:$K$2006,E699)="","",INDEX(DMAV_Modell!$K$6:$K$2006,E699)))</f>
        <v>Gelaendename</v>
      </c>
      <c r="T699" s="86" t="str" cm="1">
        <f t="array" ref="T699">IF(E699="",IF(K699="","",IF(INDEX(DMAV_Dienste!$L$6:$L$2006,K699)="","",INDEX(DMAV_Dienste!$L$6:$L$2006,K699))),IF(INDEX(DMAV_Modell!$N$6:$N$2006,E699)="","",INDEX(DMAV_Modell!$N$6:$N$2006,E699)))</f>
        <v>Textposition</v>
      </c>
      <c r="U699" s="87" t="str" cm="1">
        <f t="array" aca="1" ref="U699" ca="1">IF(AND(F699="",L699=""),"",HYPERLINK("#"&amp;RIGHT(CELL("dateiname"),LEN(CELL("dateiname"))-FIND("]",CELL("dateiname")))&amp;"!"&amp;CELL("adresse",OFFSET($F$6,MATCH(IF(F699="",L699,F699),$E$6:$E$2000,0)-1,4)),"STRUCT"))</f>
        <v>STRUCT</v>
      </c>
      <c r="V699" s="88" t="str" cm="1">
        <f t="array" aca="1" ref="V699" ca="1">IF(AND(G699="",M699=""),"",HYPERLINK("#"&amp;RIGHT(CELL("dateiname"),LEN(CELL("dateiname"))-FIND("]",CELL("dateiname")))&amp;"!"&amp;CELL("adresse",OFFSET($G$6,MATCH(IF(G699="",M699,G699),$E$6:$E$2000,0)-1,3)),"SUBSTRUCT"))</f>
        <v>SUBSTRUCT</v>
      </c>
      <c r="X699" s="104"/>
      <c r="Z699" s="117"/>
      <c r="AA699" s="118"/>
      <c r="AB699" s="119" t="s">
        <v>3773</v>
      </c>
      <c r="AC699" s="120"/>
      <c r="AE699" s="109"/>
      <c r="AF699" s="110" t="s">
        <v>3588</v>
      </c>
      <c r="AG699" s="111" t="s">
        <v>3655</v>
      </c>
      <c r="AH699" s="112"/>
      <c r="AJ699" s="101"/>
      <c r="AL699" s="68" t="str" cm="1">
        <f t="array" aca="1" ref="AL699" ca="1">IF(N699="-","",HYPERLINK("#'DM01-AV-CH'!"&amp;RIGHT(CELL("adresse",OFFSET('DM01-AV-CH'!$G$6,N699-1,0)),LEN(CELL("adresse",OFFSET('DM01-AV-CH'!$G$6,N699-1,0)))-FIND("!",CELL("adresse",OFFSET('DM01-AV-CH'!$G$6,N699-1,0)))),"Modell"))</f>
        <v>Modell</v>
      </c>
      <c r="AM699" s="96" t="str" cm="1">
        <f t="array" ref="AM699">IF($N699="-","",IF(INDEX('DM01-AV-CH'!$G$6:$G$2006,$N699)="","",INDEX('DM01-AV-CH'!$G$6:$G$2006,$N699)))</f>
        <v>Nomenklatur</v>
      </c>
      <c r="AN699" s="97" t="str" cm="1">
        <f t="array" ref="AN699">IF($N699="-","",IF(INDEX('DM01-AV-CH'!$H$6:$H$2006,$N699)="","",INDEX('DM01-AV-CH'!$H$6:$H$2006,$N699)))</f>
        <v>GelaendenamePos</v>
      </c>
      <c r="AO699" s="98" t="str" cm="1">
        <f t="array" ref="AO699">IF($N699="-","",IF(INDEX('DM01-AV-CH'!$I$6:$I$2006,$N699)="","",INDEX('DM01-AV-CH'!$I$6:$I$2006,$N699)))</f>
        <v>VAli</v>
      </c>
    </row>
    <row r="700" spans="1:41" ht="28.5" x14ac:dyDescent="0.25">
      <c r="A700" s="201">
        <v>695</v>
      </c>
      <c r="B700" s="148" t="str" cm="1">
        <f t="array" ref="B700">IF(A700="","",INDEX(Korrelation!$E$4:$E$2004,A700))</f>
        <v>418.26.29</v>
      </c>
      <c r="C700" s="148">
        <f t="shared" si="100"/>
        <v>4</v>
      </c>
      <c r="D700" s="148">
        <f t="shared" si="101"/>
        <v>7</v>
      </c>
      <c r="E700" s="148">
        <f t="shared" si="102"/>
        <v>418</v>
      </c>
      <c r="F700" s="148">
        <f t="shared" si="103"/>
        <v>26</v>
      </c>
      <c r="G700" s="148">
        <f t="shared" si="104"/>
        <v>29</v>
      </c>
      <c r="H700" s="148" t="str" cm="1">
        <f t="array" ref="H700">IF(A700="","",INDEX(Korrelation!$F$4:$F$2004,A700))</f>
        <v>-</v>
      </c>
      <c r="I700" s="148">
        <f t="shared" si="105"/>
        <v>0</v>
      </c>
      <c r="J700" s="148">
        <f t="shared" si="106"/>
        <v>0</v>
      </c>
      <c r="K700" s="148" t="str">
        <f t="shared" si="107"/>
        <v/>
      </c>
      <c r="L700" s="148" t="str">
        <f t="shared" si="108"/>
        <v/>
      </c>
      <c r="M700" s="148" t="str">
        <f t="shared" si="109"/>
        <v/>
      </c>
      <c r="N700" s="148" cm="1">
        <f t="array" ref="N700">IF(A700="","",INDEX(Korrelation!$G$4:$G$2004,A700))</f>
        <v>411</v>
      </c>
      <c r="O700" s="148"/>
      <c r="P700" s="68" t="str" cm="1">
        <f t="array" aca="1" ref="P700" ca="1">IF(E700="",IF(K700="","",HYPERLINK("#DMAV_Dienste!"&amp;RIGHT(CELL("adresse",OFFSET(DMAV_Dienste!$E$6,K700-1,0)),LEN(CELL("adresse",OFFSET(DMAV_Dienste!$E$6,K700-1,0)))-FIND("!",CELL("adresse",OFFSET(DMAV_Dienste!$E$6,K700-1,0)))),"Dienst")),HYPERLINK("#DMAV_Modell!"&amp;RIGHT(CELL("adresse",OFFSET(DMAV_Modell!$G$6,E700-1,0)),LEN(CELL("adresse",OFFSET(DMAV_Modell!$G$6,E700-1,0)))-FIND("!",CELL("adresse",OFFSET(DMAV_Modell!$G$6,E700-1,0)))),"Modell"))</f>
        <v>Modell</v>
      </c>
      <c r="Q700" s="85" t="str" cm="1">
        <f t="array" ref="Q700">IF(E700="",IF(K700="","",IF(INDEX(DMAV_Dienste!$H$6:$H$2006,K700)="","",INDEX(DMAV_Dienste!$H$6:$H$2006,K700))),IF(INDEX(DMAV_Modell!$J$6:$J$2006,E700)="","",INDEX(DMAV_Modell!$J$6:$J$2006,E700)))</f>
        <v>CLASS</v>
      </c>
      <c r="R700" s="86" t="str" cm="1">
        <f t="array" ref="R700">IF(E700="",IF(K700="","",IF(INDEX(DMAV_Dienste!$G$6:$G$2006,K700)="","",INDEX(DMAV_Dienste!$G$6:$G$2006,K700))),IF(INDEX(DMAV_Modell!$I$6:$I$2006,E700)="","",INDEX(DMAV_Modell!$I$6:$I$2006,E700)))</f>
        <v>Nomenklatur</v>
      </c>
      <c r="S700" s="86" t="str" cm="1">
        <f t="array" ref="S700">IF(E700="",IF(K700="","",IF(INDEX(DMAV_Dienste!$I$6:$I$2006,K700)="","",INDEX(DMAV_Dienste!$I$6:$I$2006,K700))),IF(INDEX(DMAV_Modell!$K$6:$K$2006,E700)="","",INDEX(DMAV_Modell!$K$6:$K$2006,E700)))</f>
        <v>Gelaendename</v>
      </c>
      <c r="T700" s="86" t="str" cm="1">
        <f t="array" ref="T700">IF(E700="",IF(K700="","",IF(INDEX(DMAV_Dienste!$L$6:$L$2006,K700)="","",INDEX(DMAV_Dienste!$L$6:$L$2006,K700))),IF(INDEX(DMAV_Modell!$N$6:$N$2006,E700)="","",INDEX(DMAV_Modell!$N$6:$N$2006,E700)))</f>
        <v>Textposition</v>
      </c>
      <c r="U700" s="87" t="str" cm="1">
        <f t="array" aca="1" ref="U700" ca="1">IF(AND(F700="",L700=""),"",HYPERLINK("#"&amp;RIGHT(CELL("dateiname"),LEN(CELL("dateiname"))-FIND("]",CELL("dateiname")))&amp;"!"&amp;CELL("adresse",OFFSET($F$6,MATCH(IF(F700="",L700,F700),$E$6:$E$2000,0)-1,4)),"STRUCT"))</f>
        <v>STRUCT</v>
      </c>
      <c r="V700" s="88" t="str" cm="1">
        <f t="array" aca="1" ref="V700" ca="1">IF(AND(G700="",M700=""),"",HYPERLINK("#"&amp;RIGHT(CELL("dateiname"),LEN(CELL("dateiname"))-FIND("]",CELL("dateiname")))&amp;"!"&amp;CELL("adresse",OFFSET($G$6,MATCH(IF(G700="",M700,G700),$E$6:$E$2000,0)-1,3)),"SUBSTRUCT"))</f>
        <v>SUBSTRUCT</v>
      </c>
      <c r="X700" s="104"/>
      <c r="Z700" s="117"/>
      <c r="AA700" s="118"/>
      <c r="AB700" s="119" t="s">
        <v>3774</v>
      </c>
      <c r="AC700" s="120"/>
      <c r="AE700" s="109"/>
      <c r="AF700" s="110" t="s">
        <v>3588</v>
      </c>
      <c r="AG700" s="111" t="s">
        <v>3929</v>
      </c>
      <c r="AH700" s="112"/>
      <c r="AJ700" s="101"/>
      <c r="AL700" s="68" t="str" cm="1">
        <f t="array" aca="1" ref="AL700" ca="1">IF(N700="-","",HYPERLINK("#'DM01-AV-CH'!"&amp;RIGHT(CELL("adresse",OFFSET('DM01-AV-CH'!$G$6,N700-1,0)),LEN(CELL("adresse",OFFSET('DM01-AV-CH'!$G$6,N700-1,0)))-FIND("!",CELL("adresse",OFFSET('DM01-AV-CH'!$G$6,N700-1,0)))),"Modell"))</f>
        <v>Modell</v>
      </c>
      <c r="AM700" s="96" t="str" cm="1">
        <f t="array" ref="AM700">IF($N700="-","",IF(INDEX('DM01-AV-CH'!$G$6:$G$2006,$N700)="","",INDEX('DM01-AV-CH'!$G$6:$G$2006,$N700)))</f>
        <v>Nomenklatur</v>
      </c>
      <c r="AN700" s="97" t="str" cm="1">
        <f t="array" ref="AN700">IF($N700="-","",IF(INDEX('DM01-AV-CH'!$H$6:$H$2006,$N700)="","",INDEX('DM01-AV-CH'!$H$6:$H$2006,$N700)))</f>
        <v>GelaendenamePos</v>
      </c>
      <c r="AO700" s="98" t="str" cm="1">
        <f t="array" ref="AO700">IF($N700="-","",IF(INDEX('DM01-AV-CH'!$I$6:$I$2006,$N700)="","",INDEX('DM01-AV-CH'!$I$6:$I$2006,$N700)))</f>
        <v>Groesse</v>
      </c>
    </row>
    <row r="701" spans="1:41" x14ac:dyDescent="0.25">
      <c r="A701" s="201">
        <v>696</v>
      </c>
      <c r="B701" s="148" t="str" cm="1">
        <f t="array" ref="B701">IF(A701="","",INDEX(Korrelation!$E$4:$E$2004,A701))</f>
        <v>-</v>
      </c>
      <c r="C701" s="148">
        <f t="shared" si="100"/>
        <v>0</v>
      </c>
      <c r="D701" s="148">
        <f t="shared" si="101"/>
        <v>0</v>
      </c>
      <c r="E701" s="148" t="str">
        <f t="shared" si="102"/>
        <v/>
      </c>
      <c r="F701" s="148" t="str">
        <f t="shared" si="103"/>
        <v/>
      </c>
      <c r="G701" s="148" t="str">
        <f t="shared" si="104"/>
        <v/>
      </c>
      <c r="H701" s="148" t="str" cm="1">
        <f t="array" ref="H701">IF(A701="","",INDEX(Korrelation!$F$4:$F$2004,A701))</f>
        <v>-</v>
      </c>
      <c r="I701" s="148">
        <f t="shared" si="105"/>
        <v>0</v>
      </c>
      <c r="J701" s="148">
        <f t="shared" si="106"/>
        <v>0</v>
      </c>
      <c r="K701" s="148" t="str">
        <f t="shared" si="107"/>
        <v/>
      </c>
      <c r="L701" s="148" t="str">
        <f t="shared" si="108"/>
        <v/>
      </c>
      <c r="M701" s="148" t="str">
        <f t="shared" si="109"/>
        <v/>
      </c>
      <c r="N701" s="148" cm="1">
        <f t="array" ref="N701">IF(A701="","",INDEX(Korrelation!$G$4:$G$2004,A701))</f>
        <v>412</v>
      </c>
      <c r="O701" s="148"/>
      <c r="P701" s="68" t="str" cm="1">
        <f t="array" aca="1" ref="P701" ca="1">IF(E701="",IF(K701="","",HYPERLINK("#DMAV_Dienste!"&amp;RIGHT(CELL("adresse",OFFSET(DMAV_Dienste!$E$6,K701-1,0)),LEN(CELL("adresse",OFFSET(DMAV_Dienste!$E$6,K701-1,0)))-FIND("!",CELL("adresse",OFFSET(DMAV_Dienste!$E$6,K701-1,0)))),"Dienst")),HYPERLINK("#DMAV_Modell!"&amp;RIGHT(CELL("adresse",OFFSET(DMAV_Modell!$G$6,E701-1,0)),LEN(CELL("adresse",OFFSET(DMAV_Modell!$G$6,E701-1,0)))-FIND("!",CELL("adresse",OFFSET(DMAV_Modell!$G$6,E701-1,0)))),"Modell"))</f>
        <v/>
      </c>
      <c r="Q701" s="85" t="str" cm="1">
        <f t="array" ref="Q701">IF(E701="",IF(K701="","",IF(INDEX(DMAV_Dienste!$H$6:$H$2006,K701)="","",INDEX(DMAV_Dienste!$H$6:$H$2006,K701))),IF(INDEX(DMAV_Modell!$J$6:$J$2006,E701)="","",INDEX(DMAV_Modell!$J$6:$J$2006,E701)))</f>
        <v/>
      </c>
      <c r="R701" s="86" t="str" cm="1">
        <f t="array" ref="R701">IF(E701="",IF(K701="","",IF(INDEX(DMAV_Dienste!$G$6:$G$2006,K701)="","",INDEX(DMAV_Dienste!$G$6:$G$2006,K701))),IF(INDEX(DMAV_Modell!$I$6:$I$2006,E701)="","",INDEX(DMAV_Modell!$I$6:$I$2006,E701)))</f>
        <v/>
      </c>
      <c r="S701" s="86" t="str" cm="1">
        <f t="array" ref="S701">IF(E701="",IF(K701="","",IF(INDEX(DMAV_Dienste!$I$6:$I$2006,K701)="","",INDEX(DMAV_Dienste!$I$6:$I$2006,K701))),IF(INDEX(DMAV_Modell!$K$6:$K$2006,E701)="","",INDEX(DMAV_Modell!$K$6:$K$2006,E701)))</f>
        <v/>
      </c>
      <c r="T701" s="86" t="str" cm="1">
        <f t="array" ref="T701">IF(E701="",IF(K701="","",IF(INDEX(DMAV_Dienste!$L$6:$L$2006,K701)="","",INDEX(DMAV_Dienste!$L$6:$L$2006,K701))),IF(INDEX(DMAV_Modell!$N$6:$N$2006,E701)="","",INDEX(DMAV_Modell!$N$6:$N$2006,E701)))</f>
        <v/>
      </c>
      <c r="U701" s="87" t="str" cm="1">
        <f t="array" aca="1" ref="U701" ca="1">IF(AND(F701="",L701=""),"",HYPERLINK("#"&amp;RIGHT(CELL("dateiname"),LEN(CELL("dateiname"))-FIND("]",CELL("dateiname")))&amp;"!"&amp;CELL("adresse",OFFSET($F$6,MATCH(IF(F701="",L701,F701),$E$6:$E$2000,0)-1,4)),"STRUCT"))</f>
        <v/>
      </c>
      <c r="V701" s="88" t="str" cm="1">
        <f t="array" aca="1" ref="V701" ca="1">IF(AND(G701="",M701=""),"",HYPERLINK("#"&amp;RIGHT(CELL("dateiname"),LEN(CELL("dateiname"))-FIND("]",CELL("dateiname")))&amp;"!"&amp;CELL("adresse",OFFSET($G$6,MATCH(IF(G701="",M701,G701),$E$6:$E$2000,0)-1,3)),"SUBSTRUCT"))</f>
        <v/>
      </c>
      <c r="X701" s="104"/>
      <c r="Z701" s="117"/>
      <c r="AA701" s="118"/>
      <c r="AB701" s="119"/>
      <c r="AC701" s="120"/>
      <c r="AE701" s="109"/>
      <c r="AF701" s="110"/>
      <c r="AG701" s="111"/>
      <c r="AH701" s="112"/>
      <c r="AJ701" s="101" t="s">
        <v>2754</v>
      </c>
      <c r="AL701" s="68" t="str" cm="1">
        <f t="array" aca="1" ref="AL701" ca="1">IF(N701="-","",HYPERLINK("#'DM01-AV-CH'!"&amp;RIGHT(CELL("adresse",OFFSET('DM01-AV-CH'!$G$6,N701-1,0)),LEN(CELL("adresse",OFFSET('DM01-AV-CH'!$G$6,N701-1,0)))-FIND("!",CELL("adresse",OFFSET('DM01-AV-CH'!$G$6,N701-1,0)))),"Modell"))</f>
        <v>Modell</v>
      </c>
      <c r="AM701" s="96" t="str" cm="1">
        <f t="array" ref="AM701">IF($N701="-","",IF(INDEX('DM01-AV-CH'!$G$6:$G$2006,$N701)="","",INDEX('DM01-AV-CH'!$G$6:$G$2006,$N701)))</f>
        <v>Nomenklatur</v>
      </c>
      <c r="AN701" s="97" t="str" cm="1">
        <f t="array" ref="AN701">IF($N701="-","",IF(INDEX('DM01-AV-CH'!$H$6:$H$2006,$N701)="","",INDEX('DM01-AV-CH'!$H$6:$H$2006,$N701)))</f>
        <v>GelaendenamePos</v>
      </c>
      <c r="AO701" s="98" t="str" cm="1">
        <f t="array" ref="AO701">IF($N701="-","",IF(INDEX('DM01-AV-CH'!$I$6:$I$2006,$N701)="","",INDEX('DM01-AV-CH'!$I$6:$I$2006,$N701)))</f>
        <v>Stil</v>
      </c>
    </row>
    <row r="702" spans="1:41" x14ac:dyDescent="0.25">
      <c r="A702" s="201">
        <v>697</v>
      </c>
      <c r="B702" s="148" t="str" cm="1">
        <f t="array" ref="B702">IF(A702="","",INDEX(Korrelation!$E$4:$E$2004,A702))</f>
        <v>419</v>
      </c>
      <c r="C702" s="148">
        <f t="shared" si="100"/>
        <v>0</v>
      </c>
      <c r="D702" s="148">
        <f t="shared" si="101"/>
        <v>0</v>
      </c>
      <c r="E702" s="148">
        <f t="shared" si="102"/>
        <v>419</v>
      </c>
      <c r="F702" s="148" t="str">
        <f t="shared" si="103"/>
        <v/>
      </c>
      <c r="G702" s="148" t="str">
        <f t="shared" si="104"/>
        <v/>
      </c>
      <c r="H702" s="148" t="str" cm="1">
        <f t="array" ref="H702">IF(A702="","",INDEX(Korrelation!$F$4:$F$2004,A702))</f>
        <v>-</v>
      </c>
      <c r="I702" s="148">
        <f t="shared" si="105"/>
        <v>0</v>
      </c>
      <c r="J702" s="148">
        <f t="shared" si="106"/>
        <v>0</v>
      </c>
      <c r="K702" s="148" t="str">
        <f t="shared" si="107"/>
        <v/>
      </c>
      <c r="L702" s="148" t="str">
        <f t="shared" si="108"/>
        <v/>
      </c>
      <c r="M702" s="148" t="str">
        <f t="shared" si="109"/>
        <v/>
      </c>
      <c r="N702" s="148" t="str" cm="1">
        <f t="array" ref="N702">IF(A702="","",INDEX(Korrelation!$G$4:$G$2004,A702))</f>
        <v>-</v>
      </c>
      <c r="O702" s="148"/>
      <c r="P702" s="68" t="str" cm="1">
        <f t="array" aca="1" ref="P702" ca="1">IF(E702="",IF(K702="","",HYPERLINK("#DMAV_Dienste!"&amp;RIGHT(CELL("adresse",OFFSET(DMAV_Dienste!$E$6,K702-1,0)),LEN(CELL("adresse",OFFSET(DMAV_Dienste!$E$6,K702-1,0)))-FIND("!",CELL("adresse",OFFSET(DMAV_Dienste!$E$6,K702-1,0)))),"Dienst")),HYPERLINK("#DMAV_Modell!"&amp;RIGHT(CELL("adresse",OFFSET(DMAV_Modell!$G$6,E702-1,0)),LEN(CELL("adresse",OFFSET(DMAV_Modell!$G$6,E702-1,0)))-FIND("!",CELL("adresse",OFFSET(DMAV_Modell!$G$6,E702-1,0)))),"Modell"))</f>
        <v>Modell</v>
      </c>
      <c r="Q702" s="85" t="str" cm="1">
        <f t="array" ref="Q702">IF(E702="",IF(K702="","",IF(INDEX(DMAV_Dienste!$H$6:$H$2006,K702)="","",INDEX(DMAV_Dienste!$H$6:$H$2006,K702))),IF(INDEX(DMAV_Modell!$J$6:$J$2006,E702)="","",INDEX(DMAV_Modell!$J$6:$J$2006,E702)))</f>
        <v>ASSOCIATION</v>
      </c>
      <c r="R702" s="86" t="str" cm="1">
        <f t="array" ref="R702">IF(E702="",IF(K702="","",IF(INDEX(DMAV_Dienste!$G$6:$G$2006,K702)="","",INDEX(DMAV_Dienste!$G$6:$G$2006,K702))),IF(INDEX(DMAV_Modell!$I$6:$I$2006,E702)="","",INDEX(DMAV_Modell!$I$6:$I$2006,E702)))</f>
        <v>Nomenklatur</v>
      </c>
      <c r="S702" s="86" t="str" cm="1">
        <f t="array" ref="S702">IF(E702="",IF(K702="","",IF(INDEX(DMAV_Dienste!$I$6:$I$2006,K702)="","",INDEX(DMAV_Dienste!$I$6:$I$2006,K702))),IF(INDEX(DMAV_Modell!$K$6:$K$2006,E702)="","",INDEX(DMAV_Modell!$K$6:$K$2006,E702)))</f>
        <v>Entstehung_Gelaendename</v>
      </c>
      <c r="T702" s="86" t="str" cm="1">
        <f t="array" ref="T702">IF(E702="",IF(K702="","",IF(INDEX(DMAV_Dienste!$L$6:$L$2006,K702)="","",INDEX(DMAV_Dienste!$L$6:$L$2006,K702))),IF(INDEX(DMAV_Modell!$N$6:$N$2006,E702)="","",INDEX(DMAV_Modell!$N$6:$N$2006,E702)))</f>
        <v>Entstehung</v>
      </c>
      <c r="U702" s="87" t="str" cm="1">
        <f t="array" aca="1" ref="U702" ca="1">IF(AND(F702="",L702=""),"",HYPERLINK("#"&amp;RIGHT(CELL("dateiname"),LEN(CELL("dateiname"))-FIND("]",CELL("dateiname")))&amp;"!"&amp;CELL("adresse",OFFSET($F$6,MATCH(IF(F702="",L702,F702),$E$6:$E$2000,0)-1,4)),"STRUCT"))</f>
        <v/>
      </c>
      <c r="V702" s="88" t="str" cm="1">
        <f t="array" aca="1" ref="V702" ca="1">IF(AND(G702="",M702=""),"",HYPERLINK("#"&amp;RIGHT(CELL("dateiname"),LEN(CELL("dateiname"))-FIND("]",CELL("dateiname")))&amp;"!"&amp;CELL("adresse",OFFSET($G$6,MATCH(IF(G702="",M702,G702),$E$6:$E$2000,0)-1,3)),"SUBSTRUCT"))</f>
        <v/>
      </c>
      <c r="X702" s="104"/>
      <c r="Z702" s="117"/>
      <c r="AA702" s="118"/>
      <c r="AB702" s="119"/>
      <c r="AC702" s="120"/>
      <c r="AE702" s="109"/>
      <c r="AF702" s="110"/>
      <c r="AG702" s="111"/>
      <c r="AH702" s="112"/>
      <c r="AJ702" s="101"/>
      <c r="AL702" s="68" t="str" cm="1">
        <f t="array" aca="1" ref="AL702" ca="1">IF(N702="-","",HYPERLINK("#'DM01-AV-CH'!"&amp;RIGHT(CELL("adresse",OFFSET('DM01-AV-CH'!$G$6,N702-1,0)),LEN(CELL("adresse",OFFSET('DM01-AV-CH'!$G$6,N702-1,0)))-FIND("!",CELL("adresse",OFFSET('DM01-AV-CH'!$G$6,N702-1,0)))),"Modell"))</f>
        <v/>
      </c>
      <c r="AM702" s="96" t="str" cm="1">
        <f t="array" ref="AM702">IF($N702="-","",IF(INDEX('DM01-AV-CH'!$G$6:$G$2006,$N702)="","",INDEX('DM01-AV-CH'!$G$6:$G$2006,$N702)))</f>
        <v/>
      </c>
      <c r="AN702" s="97" t="str" cm="1">
        <f t="array" ref="AN702">IF($N702="-","",IF(INDEX('DM01-AV-CH'!$H$6:$H$2006,$N702)="","",INDEX('DM01-AV-CH'!$H$6:$H$2006,$N702)))</f>
        <v/>
      </c>
      <c r="AO702" s="98" t="str" cm="1">
        <f t="array" ref="AO702">IF($N702="-","",IF(INDEX('DM01-AV-CH'!$I$6:$I$2006,$N702)="","",INDEX('DM01-AV-CH'!$I$6:$I$2006,$N702)))</f>
        <v/>
      </c>
    </row>
    <row r="703" spans="1:41" x14ac:dyDescent="0.25">
      <c r="A703" s="201">
        <v>698</v>
      </c>
      <c r="B703" s="148" t="str" cm="1">
        <f t="array" ref="B703">IF(A703="","",INDEX(Korrelation!$E$4:$E$2004,A703))</f>
        <v>420</v>
      </c>
      <c r="C703" s="148">
        <f t="shared" si="100"/>
        <v>0</v>
      </c>
      <c r="D703" s="148">
        <f t="shared" si="101"/>
        <v>0</v>
      </c>
      <c r="E703" s="148">
        <f t="shared" si="102"/>
        <v>420</v>
      </c>
      <c r="F703" s="148" t="str">
        <f t="shared" si="103"/>
        <v/>
      </c>
      <c r="G703" s="148" t="str">
        <f t="shared" si="104"/>
        <v/>
      </c>
      <c r="H703" s="148" t="str" cm="1">
        <f t="array" ref="H703">IF(A703="","",INDEX(Korrelation!$F$4:$F$2004,A703))</f>
        <v>-</v>
      </c>
      <c r="I703" s="148">
        <f t="shared" si="105"/>
        <v>0</v>
      </c>
      <c r="J703" s="148">
        <f t="shared" si="106"/>
        <v>0</v>
      </c>
      <c r="K703" s="148" t="str">
        <f t="shared" si="107"/>
        <v/>
      </c>
      <c r="L703" s="148" t="str">
        <f t="shared" si="108"/>
        <v/>
      </c>
      <c r="M703" s="148" t="str">
        <f t="shared" si="109"/>
        <v/>
      </c>
      <c r="N703" s="148" t="str" cm="1">
        <f t="array" ref="N703">IF(A703="","",INDEX(Korrelation!$G$4:$G$2004,A703))</f>
        <v>-</v>
      </c>
      <c r="O703" s="148"/>
      <c r="P703" s="68" t="str" cm="1">
        <f t="array" aca="1" ref="P703" ca="1">IF(E703="",IF(K703="","",HYPERLINK("#DMAV_Dienste!"&amp;RIGHT(CELL("adresse",OFFSET(DMAV_Dienste!$E$6,K703-1,0)),LEN(CELL("adresse",OFFSET(DMAV_Dienste!$E$6,K703-1,0)))-FIND("!",CELL("adresse",OFFSET(DMAV_Dienste!$E$6,K703-1,0)))),"Dienst")),HYPERLINK("#DMAV_Modell!"&amp;RIGHT(CELL("adresse",OFFSET(DMAV_Modell!$G$6,E703-1,0)),LEN(CELL("adresse",OFFSET(DMAV_Modell!$G$6,E703-1,0)))-FIND("!",CELL("adresse",OFFSET(DMAV_Modell!$G$6,E703-1,0)))),"Modell"))</f>
        <v>Modell</v>
      </c>
      <c r="Q703" s="85" t="str" cm="1">
        <f t="array" ref="Q703">IF(E703="",IF(K703="","",IF(INDEX(DMAV_Dienste!$H$6:$H$2006,K703)="","",INDEX(DMAV_Dienste!$H$6:$H$2006,K703))),IF(INDEX(DMAV_Modell!$J$6:$J$2006,E703)="","",INDEX(DMAV_Modell!$J$6:$J$2006,E703)))</f>
        <v>ASSOCIATION</v>
      </c>
      <c r="R703" s="86" t="str" cm="1">
        <f t="array" ref="R703">IF(E703="",IF(K703="","",IF(INDEX(DMAV_Dienste!$G$6:$G$2006,K703)="","",INDEX(DMAV_Dienste!$G$6:$G$2006,K703))),IF(INDEX(DMAV_Modell!$I$6:$I$2006,E703)="","",INDEX(DMAV_Modell!$I$6:$I$2006,E703)))</f>
        <v>Nomenklatur</v>
      </c>
      <c r="S703" s="86" t="str" cm="1">
        <f t="array" ref="S703">IF(E703="",IF(K703="","",IF(INDEX(DMAV_Dienste!$I$6:$I$2006,K703)="","",INDEX(DMAV_Dienste!$I$6:$I$2006,K703))),IF(INDEX(DMAV_Modell!$K$6:$K$2006,E703)="","",INDEX(DMAV_Modell!$K$6:$K$2006,E703)))</f>
        <v>Entstehung_Gelaendename</v>
      </c>
      <c r="T703" s="86" t="str" cm="1">
        <f t="array" ref="T703">IF(E703="",IF(K703="","",IF(INDEX(DMAV_Dienste!$L$6:$L$2006,K703)="","",INDEX(DMAV_Dienste!$L$6:$L$2006,K703))),IF(INDEX(DMAV_Modell!$N$6:$N$2006,E703)="","",INDEX(DMAV_Modell!$N$6:$N$2006,E703)))</f>
        <v>entstehender_Gelaendename</v>
      </c>
      <c r="U703" s="87" t="str" cm="1">
        <f t="array" aca="1" ref="U703" ca="1">IF(AND(F703="",L703=""),"",HYPERLINK("#"&amp;RIGHT(CELL("dateiname"),LEN(CELL("dateiname"))-FIND("]",CELL("dateiname")))&amp;"!"&amp;CELL("adresse",OFFSET($F$6,MATCH(IF(F703="",L703,F703),$E$6:$E$2000,0)-1,4)),"STRUCT"))</f>
        <v/>
      </c>
      <c r="V703" s="88" t="str" cm="1">
        <f t="array" aca="1" ref="V703" ca="1">IF(AND(G703="",M703=""),"",HYPERLINK("#"&amp;RIGHT(CELL("dateiname"),LEN(CELL("dateiname"))-FIND("]",CELL("dateiname")))&amp;"!"&amp;CELL("adresse",OFFSET($G$6,MATCH(IF(G703="",M703,G703),$E$6:$E$2000,0)-1,3)),"SUBSTRUCT"))</f>
        <v/>
      </c>
      <c r="X703" s="104"/>
      <c r="Z703" s="117"/>
      <c r="AA703" s="118"/>
      <c r="AB703" s="119"/>
      <c r="AC703" s="120"/>
      <c r="AE703" s="109"/>
      <c r="AF703" s="110"/>
      <c r="AG703" s="111"/>
      <c r="AH703" s="112"/>
      <c r="AJ703" s="101"/>
      <c r="AL703" s="68" t="str" cm="1">
        <f t="array" aca="1" ref="AL703" ca="1">IF(N703="-","",HYPERLINK("#'DM01-AV-CH'!"&amp;RIGHT(CELL("adresse",OFFSET('DM01-AV-CH'!$G$6,N703-1,0)),LEN(CELL("adresse",OFFSET('DM01-AV-CH'!$G$6,N703-1,0)))-FIND("!",CELL("adresse",OFFSET('DM01-AV-CH'!$G$6,N703-1,0)))),"Modell"))</f>
        <v/>
      </c>
      <c r="AM703" s="96" t="str" cm="1">
        <f t="array" ref="AM703">IF($N703="-","",IF(INDEX('DM01-AV-CH'!$G$6:$G$2006,$N703)="","",INDEX('DM01-AV-CH'!$G$6:$G$2006,$N703)))</f>
        <v/>
      </c>
      <c r="AN703" s="97" t="str" cm="1">
        <f t="array" ref="AN703">IF($N703="-","",IF(INDEX('DM01-AV-CH'!$H$6:$H$2006,$N703)="","",INDEX('DM01-AV-CH'!$H$6:$H$2006,$N703)))</f>
        <v/>
      </c>
      <c r="AO703" s="98" t="str" cm="1">
        <f t="array" ref="AO703">IF($N703="-","",IF(INDEX('DM01-AV-CH'!$I$6:$I$2006,$N703)="","",INDEX('DM01-AV-CH'!$I$6:$I$2006,$N703)))</f>
        <v/>
      </c>
    </row>
    <row r="704" spans="1:41" x14ac:dyDescent="0.25">
      <c r="A704" s="201">
        <v>699</v>
      </c>
      <c r="B704" s="148" t="str" cm="1">
        <f t="array" ref="B704">IF(A704="","",INDEX(Korrelation!$E$4:$E$2004,A704))</f>
        <v>421</v>
      </c>
      <c r="C704" s="148">
        <f t="shared" si="100"/>
        <v>0</v>
      </c>
      <c r="D704" s="148">
        <f t="shared" si="101"/>
        <v>0</v>
      </c>
      <c r="E704" s="148">
        <f t="shared" si="102"/>
        <v>421</v>
      </c>
      <c r="F704" s="148" t="str">
        <f t="shared" si="103"/>
        <v/>
      </c>
      <c r="G704" s="148" t="str">
        <f t="shared" si="104"/>
        <v/>
      </c>
      <c r="H704" s="148" t="str" cm="1">
        <f t="array" ref="H704">IF(A704="","",INDEX(Korrelation!$F$4:$F$2004,A704))</f>
        <v>-</v>
      </c>
      <c r="I704" s="148">
        <f t="shared" si="105"/>
        <v>0</v>
      </c>
      <c r="J704" s="148">
        <f t="shared" si="106"/>
        <v>0</v>
      </c>
      <c r="K704" s="148" t="str">
        <f t="shared" si="107"/>
        <v/>
      </c>
      <c r="L704" s="148" t="str">
        <f t="shared" si="108"/>
        <v/>
      </c>
      <c r="M704" s="148" t="str">
        <f t="shared" si="109"/>
        <v/>
      </c>
      <c r="N704" s="148" t="str" cm="1">
        <f t="array" ref="N704">IF(A704="","",INDEX(Korrelation!$G$4:$G$2004,A704))</f>
        <v>-</v>
      </c>
      <c r="O704" s="148"/>
      <c r="P704" s="68" t="str" cm="1">
        <f t="array" aca="1" ref="P704" ca="1">IF(E704="",IF(K704="","",HYPERLINK("#DMAV_Dienste!"&amp;RIGHT(CELL("adresse",OFFSET(DMAV_Dienste!$E$6,K704-1,0)),LEN(CELL("adresse",OFFSET(DMAV_Dienste!$E$6,K704-1,0)))-FIND("!",CELL("adresse",OFFSET(DMAV_Dienste!$E$6,K704-1,0)))),"Dienst")),HYPERLINK("#DMAV_Modell!"&amp;RIGHT(CELL("adresse",OFFSET(DMAV_Modell!$G$6,E704-1,0)),LEN(CELL("adresse",OFFSET(DMAV_Modell!$G$6,E704-1,0)))-FIND("!",CELL("adresse",OFFSET(DMAV_Modell!$G$6,E704-1,0)))),"Modell"))</f>
        <v>Modell</v>
      </c>
      <c r="Q704" s="85" t="str" cm="1">
        <f t="array" ref="Q704">IF(E704="",IF(K704="","",IF(INDEX(DMAV_Dienste!$H$6:$H$2006,K704)="","",INDEX(DMAV_Dienste!$H$6:$H$2006,K704))),IF(INDEX(DMAV_Modell!$J$6:$J$2006,E704)="","",INDEX(DMAV_Modell!$J$6:$J$2006,E704)))</f>
        <v>ASSOCIATION</v>
      </c>
      <c r="R704" s="86" t="str" cm="1">
        <f t="array" ref="R704">IF(E704="",IF(K704="","",IF(INDEX(DMAV_Dienste!$G$6:$G$2006,K704)="","",INDEX(DMAV_Dienste!$G$6:$G$2006,K704))),IF(INDEX(DMAV_Modell!$I$6:$I$2006,E704)="","",INDEX(DMAV_Modell!$I$6:$I$2006,E704)))</f>
        <v>Nomenklatur</v>
      </c>
      <c r="S704" s="86" t="str" cm="1">
        <f t="array" ref="S704">IF(E704="",IF(K704="","",IF(INDEX(DMAV_Dienste!$I$6:$I$2006,K704)="","",INDEX(DMAV_Dienste!$I$6:$I$2006,K704))),IF(INDEX(DMAV_Modell!$K$6:$K$2006,E704)="","",INDEX(DMAV_Modell!$K$6:$K$2006,E704)))</f>
        <v>Untergang_Gelaendename</v>
      </c>
      <c r="T704" s="86" t="str" cm="1">
        <f t="array" ref="T704">IF(E704="",IF(K704="","",IF(INDEX(DMAV_Dienste!$L$6:$L$2006,K704)="","",INDEX(DMAV_Dienste!$L$6:$L$2006,K704))),IF(INDEX(DMAV_Modell!$N$6:$N$2006,E704)="","",INDEX(DMAV_Modell!$N$6:$N$2006,E704)))</f>
        <v>Untergang</v>
      </c>
      <c r="U704" s="87" t="str" cm="1">
        <f t="array" aca="1" ref="U704" ca="1">IF(AND(F704="",L704=""),"",HYPERLINK("#"&amp;RIGHT(CELL("dateiname"),LEN(CELL("dateiname"))-FIND("]",CELL("dateiname")))&amp;"!"&amp;CELL("adresse",OFFSET($F$6,MATCH(IF(F704="",L704,F704),$E$6:$E$2000,0)-1,4)),"STRUCT"))</f>
        <v/>
      </c>
      <c r="V704" s="88" t="str" cm="1">
        <f t="array" aca="1" ref="V704" ca="1">IF(AND(G704="",M704=""),"",HYPERLINK("#"&amp;RIGHT(CELL("dateiname"),LEN(CELL("dateiname"))-FIND("]",CELL("dateiname")))&amp;"!"&amp;CELL("adresse",OFFSET($G$6,MATCH(IF(G704="",M704,G704),$E$6:$E$2000,0)-1,3)),"SUBSTRUCT"))</f>
        <v/>
      </c>
      <c r="X704" s="104"/>
      <c r="Z704" s="117"/>
      <c r="AA704" s="118"/>
      <c r="AB704" s="119"/>
      <c r="AC704" s="120"/>
      <c r="AE704" s="109"/>
      <c r="AF704" s="110"/>
      <c r="AG704" s="111"/>
      <c r="AH704" s="112"/>
      <c r="AJ704" s="101"/>
      <c r="AL704" s="68" t="str" cm="1">
        <f t="array" aca="1" ref="AL704" ca="1">IF(N704="-","",HYPERLINK("#'DM01-AV-CH'!"&amp;RIGHT(CELL("adresse",OFFSET('DM01-AV-CH'!$G$6,N704-1,0)),LEN(CELL("adresse",OFFSET('DM01-AV-CH'!$G$6,N704-1,0)))-FIND("!",CELL("adresse",OFFSET('DM01-AV-CH'!$G$6,N704-1,0)))),"Modell"))</f>
        <v/>
      </c>
      <c r="AM704" s="96" t="str" cm="1">
        <f t="array" ref="AM704">IF($N704="-","",IF(INDEX('DM01-AV-CH'!$G$6:$G$2006,$N704)="","",INDEX('DM01-AV-CH'!$G$6:$G$2006,$N704)))</f>
        <v/>
      </c>
      <c r="AN704" s="97" t="str" cm="1">
        <f t="array" ref="AN704">IF($N704="-","",IF(INDEX('DM01-AV-CH'!$H$6:$H$2006,$N704)="","",INDEX('DM01-AV-CH'!$H$6:$H$2006,$N704)))</f>
        <v/>
      </c>
      <c r="AO704" s="98" t="str" cm="1">
        <f t="array" ref="AO704">IF($N704="-","",IF(INDEX('DM01-AV-CH'!$I$6:$I$2006,$N704)="","",INDEX('DM01-AV-CH'!$I$6:$I$2006,$N704)))</f>
        <v/>
      </c>
    </row>
    <row r="705" spans="1:41" x14ac:dyDescent="0.25">
      <c r="A705" s="201">
        <v>700</v>
      </c>
      <c r="B705" s="148" t="str" cm="1">
        <f t="array" ref="B705">IF(A705="","",INDEX(Korrelation!$E$4:$E$2004,A705))</f>
        <v>422</v>
      </c>
      <c r="C705" s="148">
        <f t="shared" si="100"/>
        <v>0</v>
      </c>
      <c r="D705" s="148">
        <f t="shared" si="101"/>
        <v>0</v>
      </c>
      <c r="E705" s="148">
        <f t="shared" si="102"/>
        <v>422</v>
      </c>
      <c r="F705" s="148" t="str">
        <f t="shared" si="103"/>
        <v/>
      </c>
      <c r="G705" s="148" t="str">
        <f t="shared" si="104"/>
        <v/>
      </c>
      <c r="H705" s="148" t="str" cm="1">
        <f t="array" ref="H705">IF(A705="","",INDEX(Korrelation!$F$4:$F$2004,A705))</f>
        <v>-</v>
      </c>
      <c r="I705" s="148">
        <f t="shared" si="105"/>
        <v>0</v>
      </c>
      <c r="J705" s="148">
        <f t="shared" si="106"/>
        <v>0</v>
      </c>
      <c r="K705" s="148" t="str">
        <f t="shared" si="107"/>
        <v/>
      </c>
      <c r="L705" s="148" t="str">
        <f t="shared" si="108"/>
        <v/>
      </c>
      <c r="M705" s="148" t="str">
        <f t="shared" si="109"/>
        <v/>
      </c>
      <c r="N705" s="148" t="str" cm="1">
        <f t="array" ref="N705">IF(A705="","",INDEX(Korrelation!$G$4:$G$2004,A705))</f>
        <v>-</v>
      </c>
      <c r="O705" s="148"/>
      <c r="P705" s="68" t="str" cm="1">
        <f t="array" aca="1" ref="P705" ca="1">IF(E705="",IF(K705="","",HYPERLINK("#DMAV_Dienste!"&amp;RIGHT(CELL("adresse",OFFSET(DMAV_Dienste!$E$6,K705-1,0)),LEN(CELL("adresse",OFFSET(DMAV_Dienste!$E$6,K705-1,0)))-FIND("!",CELL("adresse",OFFSET(DMAV_Dienste!$E$6,K705-1,0)))),"Dienst")),HYPERLINK("#DMAV_Modell!"&amp;RIGHT(CELL("adresse",OFFSET(DMAV_Modell!$G$6,E705-1,0)),LEN(CELL("adresse",OFFSET(DMAV_Modell!$G$6,E705-1,0)))-FIND("!",CELL("adresse",OFFSET(DMAV_Modell!$G$6,E705-1,0)))),"Modell"))</f>
        <v>Modell</v>
      </c>
      <c r="Q705" s="85" t="str" cm="1">
        <f t="array" ref="Q705">IF(E705="",IF(K705="","",IF(INDEX(DMAV_Dienste!$H$6:$H$2006,K705)="","",INDEX(DMAV_Dienste!$H$6:$H$2006,K705))),IF(INDEX(DMAV_Modell!$J$6:$J$2006,E705)="","",INDEX(DMAV_Modell!$J$6:$J$2006,E705)))</f>
        <v>ASSOCIATION</v>
      </c>
      <c r="R705" s="86" t="str" cm="1">
        <f t="array" ref="R705">IF(E705="",IF(K705="","",IF(INDEX(DMAV_Dienste!$G$6:$G$2006,K705)="","",INDEX(DMAV_Dienste!$G$6:$G$2006,K705))),IF(INDEX(DMAV_Modell!$I$6:$I$2006,E705)="","",INDEX(DMAV_Modell!$I$6:$I$2006,E705)))</f>
        <v>Nomenklatur</v>
      </c>
      <c r="S705" s="86" t="str" cm="1">
        <f t="array" ref="S705">IF(E705="",IF(K705="","",IF(INDEX(DMAV_Dienste!$I$6:$I$2006,K705)="","",INDEX(DMAV_Dienste!$I$6:$I$2006,K705))),IF(INDEX(DMAV_Modell!$K$6:$K$2006,E705)="","",INDEX(DMAV_Modell!$K$6:$K$2006,E705)))</f>
        <v>Untergang_Gelaendename</v>
      </c>
      <c r="T705" s="86" t="str" cm="1">
        <f t="array" ref="T705">IF(E705="",IF(K705="","",IF(INDEX(DMAV_Dienste!$L$6:$L$2006,K705)="","",INDEX(DMAV_Dienste!$L$6:$L$2006,K705))),IF(INDEX(DMAV_Modell!$N$6:$N$2006,E705)="","",INDEX(DMAV_Modell!$N$6:$N$2006,E705)))</f>
        <v>untergehendes_Gelaendename</v>
      </c>
      <c r="U705" s="87" t="str" cm="1">
        <f t="array" aca="1" ref="U705" ca="1">IF(AND(F705="",L705=""),"",HYPERLINK("#"&amp;RIGHT(CELL("dateiname"),LEN(CELL("dateiname"))-FIND("]",CELL("dateiname")))&amp;"!"&amp;CELL("adresse",OFFSET($F$6,MATCH(IF(F705="",L705,F705),$E$6:$E$2000,0)-1,4)),"STRUCT"))</f>
        <v/>
      </c>
      <c r="V705" s="88" t="str" cm="1">
        <f t="array" aca="1" ref="V705" ca="1">IF(AND(G705="",M705=""),"",HYPERLINK("#"&amp;RIGHT(CELL("dateiname"),LEN(CELL("dateiname"))-FIND("]",CELL("dateiname")))&amp;"!"&amp;CELL("adresse",OFFSET($G$6,MATCH(IF(G705="",M705,G705),$E$6:$E$2000,0)-1,3)),"SUBSTRUCT"))</f>
        <v/>
      </c>
      <c r="X705" s="104"/>
      <c r="Z705" s="117"/>
      <c r="AA705" s="118"/>
      <c r="AB705" s="119"/>
      <c r="AC705" s="120"/>
      <c r="AE705" s="109"/>
      <c r="AF705" s="110"/>
      <c r="AG705" s="111"/>
      <c r="AH705" s="112"/>
      <c r="AJ705" s="101"/>
      <c r="AL705" s="68" t="str" cm="1">
        <f t="array" aca="1" ref="AL705" ca="1">IF(N705="-","",HYPERLINK("#'DM01-AV-CH'!"&amp;RIGHT(CELL("adresse",OFFSET('DM01-AV-CH'!$G$6,N705-1,0)),LEN(CELL("adresse",OFFSET('DM01-AV-CH'!$G$6,N705-1,0)))-FIND("!",CELL("adresse",OFFSET('DM01-AV-CH'!$G$6,N705-1,0)))),"Modell"))</f>
        <v/>
      </c>
      <c r="AM705" s="96" t="str" cm="1">
        <f t="array" ref="AM705">IF($N705="-","",IF(INDEX('DM01-AV-CH'!$G$6:$G$2006,$N705)="","",INDEX('DM01-AV-CH'!$G$6:$G$2006,$N705)))</f>
        <v/>
      </c>
      <c r="AN705" s="97" t="str" cm="1">
        <f t="array" ref="AN705">IF($N705="-","",IF(INDEX('DM01-AV-CH'!$H$6:$H$2006,$N705)="","",INDEX('DM01-AV-CH'!$H$6:$H$2006,$N705)))</f>
        <v/>
      </c>
      <c r="AO705" s="98" t="str" cm="1">
        <f t="array" ref="AO705">IF($N705="-","",IF(INDEX('DM01-AV-CH'!$I$6:$I$2006,$N705)="","",INDEX('DM01-AV-CH'!$I$6:$I$2006,$N705)))</f>
        <v/>
      </c>
    </row>
    <row r="706" spans="1:41" x14ac:dyDescent="0.25">
      <c r="A706" s="201">
        <v>701</v>
      </c>
      <c r="B706" s="148" t="str" cm="1">
        <f t="array" ref="B706">IF(A706="","",INDEX(Korrelation!$E$4:$E$2004,A706))</f>
        <v>423</v>
      </c>
      <c r="C706" s="148">
        <f t="shared" si="100"/>
        <v>0</v>
      </c>
      <c r="D706" s="148">
        <f t="shared" si="101"/>
        <v>0</v>
      </c>
      <c r="E706" s="148">
        <f t="shared" si="102"/>
        <v>423</v>
      </c>
      <c r="F706" s="148" t="str">
        <f t="shared" si="103"/>
        <v/>
      </c>
      <c r="G706" s="148" t="str">
        <f t="shared" si="104"/>
        <v/>
      </c>
      <c r="H706" s="148" t="str" cm="1">
        <f t="array" ref="H706">IF(A706="","",INDEX(Korrelation!$F$4:$F$2004,A706))</f>
        <v>-</v>
      </c>
      <c r="I706" s="148">
        <f t="shared" si="105"/>
        <v>0</v>
      </c>
      <c r="J706" s="148">
        <f t="shared" si="106"/>
        <v>0</v>
      </c>
      <c r="K706" s="148" t="str">
        <f t="shared" si="107"/>
        <v/>
      </c>
      <c r="L706" s="148" t="str">
        <f t="shared" si="108"/>
        <v/>
      </c>
      <c r="M706" s="148" t="str">
        <f t="shared" si="109"/>
        <v/>
      </c>
      <c r="N706" s="148" t="str" cm="1">
        <f t="array" ref="N706">IF(A706="","",INDEX(Korrelation!$G$4:$G$2004,A706))</f>
        <v>-</v>
      </c>
      <c r="O706" s="148"/>
      <c r="P706" s="68" t="str" cm="1">
        <f t="array" aca="1" ref="P706" ca="1">IF(E706="",IF(K706="","",HYPERLINK("#DMAV_Dienste!"&amp;RIGHT(CELL("adresse",OFFSET(DMAV_Dienste!$E$6,K706-1,0)),LEN(CELL("adresse",OFFSET(DMAV_Dienste!$E$6,K706-1,0)))-FIND("!",CELL("adresse",OFFSET(DMAV_Dienste!$E$6,K706-1,0)))),"Dienst")),HYPERLINK("#DMAV_Modell!"&amp;RIGHT(CELL("adresse",OFFSET(DMAV_Modell!$G$6,E706-1,0)),LEN(CELL("adresse",OFFSET(DMAV_Modell!$G$6,E706-1,0)))-FIND("!",CELL("adresse",OFFSET(DMAV_Modell!$G$6,E706-1,0)))),"Modell"))</f>
        <v>Modell</v>
      </c>
      <c r="Q706" s="85" t="str" cm="1">
        <f t="array" ref="Q706">IF(E706="",IF(K706="","",IF(INDEX(DMAV_Dienste!$H$6:$H$2006,K706)="","",INDEX(DMAV_Dienste!$H$6:$H$2006,K706))),IF(INDEX(DMAV_Modell!$J$6:$J$2006,E706)="","",INDEX(DMAV_Modell!$J$6:$J$2006,E706)))</f>
        <v>VIEW</v>
      </c>
      <c r="R706" s="86" t="str" cm="1">
        <f t="array" ref="R706">IF(E706="",IF(K706="","",IF(INDEX(DMAV_Dienste!$G$6:$G$2006,K706)="","",INDEX(DMAV_Dienste!$G$6:$G$2006,K706))),IF(INDEX(DMAV_Modell!$I$6:$I$2006,E706)="","",INDEX(DMAV_Modell!$I$6:$I$2006,E706)))</f>
        <v>Nomenklatur</v>
      </c>
      <c r="S706" s="86" t="str" cm="1">
        <f t="array" ref="S706">IF(E706="",IF(K706="","",IF(INDEX(DMAV_Dienste!$I$6:$I$2006,K706)="","",INDEX(DMAV_Dienste!$I$6:$I$2006,K706))),IF(INDEX(DMAV_Modell!$K$6:$K$2006,E706)="","",INDEX(DMAV_Modell!$K$6:$K$2006,E706)))</f>
        <v>Gelaendename_Gueltig</v>
      </c>
      <c r="T706" s="86" t="str" cm="1">
        <f t="array" ref="T706">IF(E706="",IF(K706="","",IF(INDEX(DMAV_Dienste!$L$6:$L$2006,K706)="","",INDEX(DMAV_Dienste!$L$6:$L$2006,K706))),IF(INDEX(DMAV_Modell!$N$6:$N$2006,E706)="","",INDEX(DMAV_Modell!$N$6:$N$2006,E706)))</f>
        <v>PROJECTION OF</v>
      </c>
      <c r="U706" s="87" t="str" cm="1">
        <f t="array" aca="1" ref="U706" ca="1">IF(AND(F706="",L706=""),"",HYPERLINK("#"&amp;RIGHT(CELL("dateiname"),LEN(CELL("dateiname"))-FIND("]",CELL("dateiname")))&amp;"!"&amp;CELL("adresse",OFFSET($F$6,MATCH(IF(F706="",L706,F706),$E$6:$E$2000,0)-1,4)),"STRUCT"))</f>
        <v/>
      </c>
      <c r="V706" s="88" t="str" cm="1">
        <f t="array" aca="1" ref="V706" ca="1">IF(AND(G706="",M706=""),"",HYPERLINK("#"&amp;RIGHT(CELL("dateiname"),LEN(CELL("dateiname"))-FIND("]",CELL("dateiname")))&amp;"!"&amp;CELL("adresse",OFFSET($G$6,MATCH(IF(G706="",M706,G706),$E$6:$E$2000,0)-1,3)),"SUBSTRUCT"))</f>
        <v/>
      </c>
      <c r="X706" s="104"/>
      <c r="Z706" s="117"/>
      <c r="AA706" s="118"/>
      <c r="AB706" s="119"/>
      <c r="AC706" s="120"/>
      <c r="AE706" s="109"/>
      <c r="AF706" s="110"/>
      <c r="AG706" s="111"/>
      <c r="AH706" s="112"/>
      <c r="AJ706" s="101"/>
      <c r="AL706" s="68" t="str" cm="1">
        <f t="array" aca="1" ref="AL706" ca="1">IF(N706="-","",HYPERLINK("#'DM01-AV-CH'!"&amp;RIGHT(CELL("adresse",OFFSET('DM01-AV-CH'!$G$6,N706-1,0)),LEN(CELL("adresse",OFFSET('DM01-AV-CH'!$G$6,N706-1,0)))-FIND("!",CELL("adresse",OFFSET('DM01-AV-CH'!$G$6,N706-1,0)))),"Modell"))</f>
        <v/>
      </c>
      <c r="AM706" s="96" t="str" cm="1">
        <f t="array" ref="AM706">IF($N706="-","",IF(INDEX('DM01-AV-CH'!$G$6:$G$2006,$N706)="","",INDEX('DM01-AV-CH'!$G$6:$G$2006,$N706)))</f>
        <v/>
      </c>
      <c r="AN706" s="97" t="str" cm="1">
        <f t="array" ref="AN706">IF($N706="-","",IF(INDEX('DM01-AV-CH'!$H$6:$H$2006,$N706)="","",INDEX('DM01-AV-CH'!$H$6:$H$2006,$N706)))</f>
        <v/>
      </c>
      <c r="AO706" s="98" t="str" cm="1">
        <f t="array" ref="AO706">IF($N706="-","",IF(INDEX('DM01-AV-CH'!$I$6:$I$2006,$N706)="","",INDEX('DM01-AV-CH'!$I$6:$I$2006,$N706)))</f>
        <v/>
      </c>
    </row>
    <row r="707" spans="1:41" x14ac:dyDescent="0.25">
      <c r="A707" s="201">
        <v>702</v>
      </c>
      <c r="B707" s="148" t="str" cm="1">
        <f t="array" ref="B707">IF(A707="","",INDEX(Korrelation!$E$4:$E$2004,A707))</f>
        <v>424</v>
      </c>
      <c r="C707" s="148">
        <f t="shared" si="100"/>
        <v>0</v>
      </c>
      <c r="D707" s="148">
        <f t="shared" si="101"/>
        <v>0</v>
      </c>
      <c r="E707" s="148">
        <f t="shared" si="102"/>
        <v>424</v>
      </c>
      <c r="F707" s="148" t="str">
        <f t="shared" si="103"/>
        <v/>
      </c>
      <c r="G707" s="148" t="str">
        <f t="shared" si="104"/>
        <v/>
      </c>
      <c r="H707" s="148" t="str" cm="1">
        <f t="array" ref="H707">IF(A707="","",INDEX(Korrelation!$F$4:$F$2004,A707))</f>
        <v>-</v>
      </c>
      <c r="I707" s="148">
        <f t="shared" si="105"/>
        <v>0</v>
      </c>
      <c r="J707" s="148">
        <f t="shared" si="106"/>
        <v>0</v>
      </c>
      <c r="K707" s="148" t="str">
        <f t="shared" si="107"/>
        <v/>
      </c>
      <c r="L707" s="148" t="str">
        <f t="shared" si="108"/>
        <v/>
      </c>
      <c r="M707" s="148" t="str">
        <f t="shared" si="109"/>
        <v/>
      </c>
      <c r="N707" s="148" t="str" cm="1">
        <f t="array" ref="N707">IF(A707="","",INDEX(Korrelation!$G$4:$G$2004,A707))</f>
        <v>-</v>
      </c>
      <c r="O707" s="148"/>
      <c r="P707" s="68" t="str" cm="1">
        <f t="array" aca="1" ref="P707" ca="1">IF(E707="",IF(K707="","",HYPERLINK("#DMAV_Dienste!"&amp;RIGHT(CELL("adresse",OFFSET(DMAV_Dienste!$E$6,K707-1,0)),LEN(CELL("adresse",OFFSET(DMAV_Dienste!$E$6,K707-1,0)))-FIND("!",CELL("adresse",OFFSET(DMAV_Dienste!$E$6,K707-1,0)))),"Dienst")),HYPERLINK("#DMAV_Modell!"&amp;RIGHT(CELL("adresse",OFFSET(DMAV_Modell!$G$6,E707-1,0)),LEN(CELL("adresse",OFFSET(DMAV_Modell!$G$6,E707-1,0)))-FIND("!",CELL("adresse",OFFSET(DMAV_Modell!$G$6,E707-1,0)))),"Modell"))</f>
        <v>Modell</v>
      </c>
      <c r="Q707" s="85" t="str" cm="1">
        <f t="array" ref="Q707">IF(E707="",IF(K707="","",IF(INDEX(DMAV_Dienste!$H$6:$H$2006,K707)="","",INDEX(DMAV_Dienste!$H$6:$H$2006,K707))),IF(INDEX(DMAV_Modell!$J$6:$J$2006,E707)="","",INDEX(DMAV_Modell!$J$6:$J$2006,E707)))</f>
        <v>VIEW</v>
      </c>
      <c r="R707" s="86" t="str" cm="1">
        <f t="array" ref="R707">IF(E707="",IF(K707="","",IF(INDEX(DMAV_Dienste!$G$6:$G$2006,K707)="","",INDEX(DMAV_Dienste!$G$6:$G$2006,K707))),IF(INDEX(DMAV_Modell!$I$6:$I$2006,E707)="","",INDEX(DMAV_Modell!$I$6:$I$2006,E707)))</f>
        <v>Nomenklatur</v>
      </c>
      <c r="S707" s="86" t="str" cm="1">
        <f t="array" ref="S707">IF(E707="",IF(K707="","",IF(INDEX(DMAV_Dienste!$I$6:$I$2006,K707)="","",INDEX(DMAV_Dienste!$I$6:$I$2006,K707))),IF(INDEX(DMAV_Modell!$K$6:$K$2006,E707)="","",INDEX(DMAV_Modell!$K$6:$K$2006,E707)))</f>
        <v>Gelaendename_Gueltig</v>
      </c>
      <c r="T707" s="86" t="str" cm="1">
        <f t="array" ref="T707">IF(E707="",IF(K707="","",IF(INDEX(DMAV_Dienste!$L$6:$L$2006,K707)="","",INDEX(DMAV_Dienste!$L$6:$L$2006,K707))),IF(INDEX(DMAV_Modell!$N$6:$N$2006,E707)="","",INDEX(DMAV_Modell!$N$6:$N$2006,E707)))</f>
        <v>WHERE DEFINED(@PH1@) AND NOT( DEFINED(@PH2@))</v>
      </c>
      <c r="U707" s="87" t="str" cm="1">
        <f t="array" aca="1" ref="U707" ca="1">IF(AND(F707="",L707=""),"",HYPERLINK("#"&amp;RIGHT(CELL("dateiname"),LEN(CELL("dateiname"))-FIND("]",CELL("dateiname")))&amp;"!"&amp;CELL("adresse",OFFSET($F$6,MATCH(IF(F707="",L707,F707),$E$6:$E$2000,0)-1,4)),"STRUCT"))</f>
        <v/>
      </c>
      <c r="V707" s="88" t="str" cm="1">
        <f t="array" aca="1" ref="V707" ca="1">IF(AND(G707="",M707=""),"",HYPERLINK("#"&amp;RIGHT(CELL("dateiname"),LEN(CELL("dateiname"))-FIND("]",CELL("dateiname")))&amp;"!"&amp;CELL("adresse",OFFSET($G$6,MATCH(IF(G707="",M707,G707),$E$6:$E$2000,0)-1,3)),"SUBSTRUCT"))</f>
        <v/>
      </c>
      <c r="X707" s="104"/>
      <c r="Z707" s="117"/>
      <c r="AA707" s="118"/>
      <c r="AB707" s="119"/>
      <c r="AC707" s="120"/>
      <c r="AE707" s="109"/>
      <c r="AF707" s="110"/>
      <c r="AG707" s="111"/>
      <c r="AH707" s="112"/>
      <c r="AJ707" s="101"/>
      <c r="AL707" s="68" t="str" cm="1">
        <f t="array" aca="1" ref="AL707" ca="1">IF(N707="-","",HYPERLINK("#'DM01-AV-CH'!"&amp;RIGHT(CELL("adresse",OFFSET('DM01-AV-CH'!$G$6,N707-1,0)),LEN(CELL("adresse",OFFSET('DM01-AV-CH'!$G$6,N707-1,0)))-FIND("!",CELL("adresse",OFFSET('DM01-AV-CH'!$G$6,N707-1,0)))),"Modell"))</f>
        <v/>
      </c>
      <c r="AM707" s="96" t="str" cm="1">
        <f t="array" ref="AM707">IF($N707="-","",IF(INDEX('DM01-AV-CH'!$G$6:$G$2006,$N707)="","",INDEX('DM01-AV-CH'!$G$6:$G$2006,$N707)))</f>
        <v/>
      </c>
      <c r="AN707" s="97" t="str" cm="1">
        <f t="array" ref="AN707">IF($N707="-","",IF(INDEX('DM01-AV-CH'!$H$6:$H$2006,$N707)="","",INDEX('DM01-AV-CH'!$H$6:$H$2006,$N707)))</f>
        <v/>
      </c>
      <c r="AO707" s="98" t="str" cm="1">
        <f t="array" ref="AO707">IF($N707="-","",IF(INDEX('DM01-AV-CH'!$I$6:$I$2006,$N707)="","",INDEX('DM01-AV-CH'!$I$6:$I$2006,$N707)))</f>
        <v/>
      </c>
    </row>
    <row r="708" spans="1:41" x14ac:dyDescent="0.25">
      <c r="A708" s="201">
        <v>703</v>
      </c>
      <c r="B708" s="148" t="str" cm="1">
        <f t="array" ref="B708">IF(A708="","",INDEX(Korrelation!$E$4:$E$2004,A708))</f>
        <v>425</v>
      </c>
      <c r="C708" s="148">
        <f t="shared" si="100"/>
        <v>0</v>
      </c>
      <c r="D708" s="148">
        <f t="shared" si="101"/>
        <v>0</v>
      </c>
      <c r="E708" s="148">
        <f t="shared" si="102"/>
        <v>425</v>
      </c>
      <c r="F708" s="148" t="str">
        <f t="shared" si="103"/>
        <v/>
      </c>
      <c r="G708" s="148" t="str">
        <f t="shared" si="104"/>
        <v/>
      </c>
      <c r="H708" s="148" t="str" cm="1">
        <f t="array" ref="H708">IF(A708="","",INDEX(Korrelation!$F$4:$F$2004,A708))</f>
        <v>-</v>
      </c>
      <c r="I708" s="148">
        <f t="shared" si="105"/>
        <v>0</v>
      </c>
      <c r="J708" s="148">
        <f t="shared" si="106"/>
        <v>0</v>
      </c>
      <c r="K708" s="148" t="str">
        <f t="shared" si="107"/>
        <v/>
      </c>
      <c r="L708" s="148" t="str">
        <f t="shared" si="108"/>
        <v/>
      </c>
      <c r="M708" s="148" t="str">
        <f t="shared" si="109"/>
        <v/>
      </c>
      <c r="N708" s="148" t="str" cm="1">
        <f t="array" ref="N708">IF(A708="","",INDEX(Korrelation!$G$4:$G$2004,A708))</f>
        <v>-</v>
      </c>
      <c r="O708" s="148"/>
      <c r="P708" s="68" t="str" cm="1">
        <f t="array" aca="1" ref="P708" ca="1">IF(E708="",IF(K708="","",HYPERLINK("#DMAV_Dienste!"&amp;RIGHT(CELL("adresse",OFFSET(DMAV_Dienste!$E$6,K708-1,0)),LEN(CELL("adresse",OFFSET(DMAV_Dienste!$E$6,K708-1,0)))-FIND("!",CELL("adresse",OFFSET(DMAV_Dienste!$E$6,K708-1,0)))),"Dienst")),HYPERLINK("#DMAV_Modell!"&amp;RIGHT(CELL("adresse",OFFSET(DMAV_Modell!$G$6,E708-1,0)),LEN(CELL("adresse",OFFSET(DMAV_Modell!$G$6,E708-1,0)))-FIND("!",CELL("adresse",OFFSET(DMAV_Modell!$G$6,E708-1,0)))),"Modell"))</f>
        <v>Modell</v>
      </c>
      <c r="Q708" s="85" t="str" cm="1">
        <f t="array" ref="Q708">IF(E708="",IF(K708="","",IF(INDEX(DMAV_Dienste!$H$6:$H$2006,K708)="","",INDEX(DMAV_Dienste!$H$6:$H$2006,K708))),IF(INDEX(DMAV_Modell!$J$6:$J$2006,E708)="","",INDEX(DMAV_Modell!$J$6:$J$2006,E708)))</f>
        <v>VIEW</v>
      </c>
      <c r="R708" s="86" t="str" cm="1">
        <f t="array" ref="R708">IF(E708="",IF(K708="","",IF(INDEX(DMAV_Dienste!$G$6:$G$2006,K708)="","",INDEX(DMAV_Dienste!$G$6:$G$2006,K708))),IF(INDEX(DMAV_Modell!$I$6:$I$2006,E708)="","",INDEX(DMAV_Modell!$I$6:$I$2006,E708)))</f>
        <v>Nomenklatur</v>
      </c>
      <c r="S708" s="86" t="str" cm="1">
        <f t="array" ref="S708">IF(E708="",IF(K708="","",IF(INDEX(DMAV_Dienste!$I$6:$I$2006,K708)="","",INDEX(DMAV_Dienste!$I$6:$I$2006,K708))),IF(INDEX(DMAV_Modell!$K$6:$K$2006,E708)="","",INDEX(DMAV_Modell!$K$6:$K$2006,E708)))</f>
        <v>Gelaendename_Gueltig</v>
      </c>
      <c r="T708" s="86" t="str" cm="1">
        <f t="array" ref="T708">IF(E708="",IF(K708="","",IF(INDEX(DMAV_Dienste!$L$6:$L$2006,K708)="","",INDEX(DMAV_Dienste!$L$6:$L$2006,K708))),IF(INDEX(DMAV_Modell!$N$6:$N$2006,E708)="","",INDEX(DMAV_Modell!$N$6:$N$2006,E708)))</f>
        <v>= ALL OF</v>
      </c>
      <c r="U708" s="87" t="str" cm="1">
        <f t="array" aca="1" ref="U708" ca="1">IF(AND(F708="",L708=""),"",HYPERLINK("#"&amp;RIGHT(CELL("dateiname"),LEN(CELL("dateiname"))-FIND("]",CELL("dateiname")))&amp;"!"&amp;CELL("adresse",OFFSET($F$6,MATCH(IF(F708="",L708,F708),$E$6:$E$2000,0)-1,4)),"STRUCT"))</f>
        <v/>
      </c>
      <c r="V708" s="88" t="str" cm="1">
        <f t="array" aca="1" ref="V708" ca="1">IF(AND(G708="",M708=""),"",HYPERLINK("#"&amp;RIGHT(CELL("dateiname"),LEN(CELL("dateiname"))-FIND("]",CELL("dateiname")))&amp;"!"&amp;CELL("adresse",OFFSET($G$6,MATCH(IF(G708="",M708,G708),$E$6:$E$2000,0)-1,3)),"SUBSTRUCT"))</f>
        <v/>
      </c>
      <c r="X708" s="104"/>
      <c r="Z708" s="117"/>
      <c r="AA708" s="118"/>
      <c r="AB708" s="119"/>
      <c r="AC708" s="120"/>
      <c r="AE708" s="109"/>
      <c r="AF708" s="110"/>
      <c r="AG708" s="111"/>
      <c r="AH708" s="112"/>
      <c r="AJ708" s="101"/>
      <c r="AL708" s="68" t="str" cm="1">
        <f t="array" aca="1" ref="AL708" ca="1">IF(N708="-","",HYPERLINK("#'DM01-AV-CH'!"&amp;RIGHT(CELL("adresse",OFFSET('DM01-AV-CH'!$G$6,N708-1,0)),LEN(CELL("adresse",OFFSET('DM01-AV-CH'!$G$6,N708-1,0)))-FIND("!",CELL("adresse",OFFSET('DM01-AV-CH'!$G$6,N708-1,0)))),"Modell"))</f>
        <v/>
      </c>
      <c r="AM708" s="96" t="str" cm="1">
        <f t="array" ref="AM708">IF($N708="-","",IF(INDEX('DM01-AV-CH'!$G$6:$G$2006,$N708)="","",INDEX('DM01-AV-CH'!$G$6:$G$2006,$N708)))</f>
        <v/>
      </c>
      <c r="AN708" s="97" t="str" cm="1">
        <f t="array" ref="AN708">IF($N708="-","",IF(INDEX('DM01-AV-CH'!$H$6:$H$2006,$N708)="","",INDEX('DM01-AV-CH'!$H$6:$H$2006,$N708)))</f>
        <v/>
      </c>
      <c r="AO708" s="98" t="str" cm="1">
        <f t="array" ref="AO708">IF($N708="-","",IF(INDEX('DM01-AV-CH'!$I$6:$I$2006,$N708)="","",INDEX('DM01-AV-CH'!$I$6:$I$2006,$N708)))</f>
        <v/>
      </c>
    </row>
    <row r="709" spans="1:41" x14ac:dyDescent="0.25">
      <c r="A709" s="201">
        <v>704</v>
      </c>
      <c r="B709" s="148" t="str" cm="1">
        <f t="array" ref="B709">IF(A709="","",INDEX(Korrelation!$E$4:$E$2004,A709))</f>
        <v>426</v>
      </c>
      <c r="C709" s="148">
        <f t="shared" si="100"/>
        <v>0</v>
      </c>
      <c r="D709" s="148">
        <f t="shared" si="101"/>
        <v>0</v>
      </c>
      <c r="E709" s="148">
        <f t="shared" si="102"/>
        <v>426</v>
      </c>
      <c r="F709" s="148" t="str">
        <f t="shared" si="103"/>
        <v/>
      </c>
      <c r="G709" s="148" t="str">
        <f t="shared" si="104"/>
        <v/>
      </c>
      <c r="H709" s="148" t="str" cm="1">
        <f t="array" ref="H709">IF(A709="","",INDEX(Korrelation!$F$4:$F$2004,A709))</f>
        <v>-</v>
      </c>
      <c r="I709" s="148">
        <f t="shared" si="105"/>
        <v>0</v>
      </c>
      <c r="J709" s="148">
        <f t="shared" si="106"/>
        <v>0</v>
      </c>
      <c r="K709" s="148" t="str">
        <f t="shared" si="107"/>
        <v/>
      </c>
      <c r="L709" s="148" t="str">
        <f t="shared" si="108"/>
        <v/>
      </c>
      <c r="M709" s="148" t="str">
        <f t="shared" si="109"/>
        <v/>
      </c>
      <c r="N709" s="148" t="str" cm="1">
        <f t="array" ref="N709">IF(A709="","",INDEX(Korrelation!$G$4:$G$2004,A709))</f>
        <v>-</v>
      </c>
      <c r="O709" s="148"/>
      <c r="P709" s="68" t="str" cm="1">
        <f t="array" aca="1" ref="P709" ca="1">IF(E709="",IF(K709="","",HYPERLINK("#DMAV_Dienste!"&amp;RIGHT(CELL("adresse",OFFSET(DMAV_Dienste!$E$6,K709-1,0)),LEN(CELL("adresse",OFFSET(DMAV_Dienste!$E$6,K709-1,0)))-FIND("!",CELL("adresse",OFFSET(DMAV_Dienste!$E$6,K709-1,0)))),"Dienst")),HYPERLINK("#DMAV_Modell!"&amp;RIGHT(CELL("adresse",OFFSET(DMAV_Modell!$G$6,E709-1,0)),LEN(CELL("adresse",OFFSET(DMAV_Modell!$G$6,E709-1,0)))-FIND("!",CELL("adresse",OFFSET(DMAV_Modell!$G$6,E709-1,0)))),"Modell"))</f>
        <v>Modell</v>
      </c>
      <c r="Q709" s="85" t="str" cm="1">
        <f t="array" ref="Q709">IF(E709="",IF(K709="","",IF(INDEX(DMAV_Dienste!$H$6:$H$2006,K709)="","",INDEX(DMAV_Dienste!$H$6:$H$2006,K709))),IF(INDEX(DMAV_Modell!$J$6:$J$2006,E709)="","",INDEX(DMAV_Modell!$J$6:$J$2006,E709)))</f>
        <v>IMPORTS</v>
      </c>
      <c r="R709" s="86" t="str" cm="1">
        <f t="array" ref="R709">IF(E709="",IF(K709="","",IF(INDEX(DMAV_Dienste!$G$6:$G$2006,K709)="","",INDEX(DMAV_Dienste!$G$6:$G$2006,K709))),IF(INDEX(DMAV_Modell!$I$6:$I$2006,E709)="","",INDEX(DMAV_Modell!$I$6:$I$2006,E709)))</f>
        <v/>
      </c>
      <c r="S709" s="86" t="str" cm="1">
        <f t="array" ref="S709">IF(E709="",IF(K709="","",IF(INDEX(DMAV_Dienste!$I$6:$I$2006,K709)="","",INDEX(DMAV_Dienste!$I$6:$I$2006,K709))),IF(INDEX(DMAV_Modell!$K$6:$K$2006,E709)="","",INDEX(DMAV_Modell!$K$6:$K$2006,E709)))</f>
        <v>GeometryCHLV95_V2</v>
      </c>
      <c r="T709" s="86" t="str" cm="1">
        <f t="array" ref="T709">IF(E709="",IF(K709="","",IF(INDEX(DMAV_Dienste!$L$6:$L$2006,K709)="","",INDEX(DMAV_Dienste!$L$6:$L$2006,K709))),IF(INDEX(DMAV_Modell!$N$6:$N$2006,E709)="","",INDEX(DMAV_Modell!$N$6:$N$2006,E709)))</f>
        <v/>
      </c>
      <c r="U709" s="87" t="str" cm="1">
        <f t="array" aca="1" ref="U709" ca="1">IF(AND(F709="",L709=""),"",HYPERLINK("#"&amp;RIGHT(CELL("dateiname"),LEN(CELL("dateiname"))-FIND("]",CELL("dateiname")))&amp;"!"&amp;CELL("adresse",OFFSET($F$6,MATCH(IF(F709="",L709,F709),$E$6:$E$2000,0)-1,4)),"STRUCT"))</f>
        <v/>
      </c>
      <c r="V709" s="88" t="str" cm="1">
        <f t="array" aca="1" ref="V709" ca="1">IF(AND(G709="",M709=""),"",HYPERLINK("#"&amp;RIGHT(CELL("dateiname"),LEN(CELL("dateiname"))-FIND("]",CELL("dateiname")))&amp;"!"&amp;CELL("adresse",OFFSET($G$6,MATCH(IF(G709="",M709,G709),$E$6:$E$2000,0)-1,3)),"SUBSTRUCT"))</f>
        <v/>
      </c>
      <c r="X709" s="104"/>
      <c r="Z709" s="117"/>
      <c r="AA709" s="118"/>
      <c r="AB709" s="119"/>
      <c r="AC709" s="120"/>
      <c r="AE709" s="109"/>
      <c r="AF709" s="110"/>
      <c r="AG709" s="111"/>
      <c r="AH709" s="112"/>
      <c r="AJ709" s="101"/>
      <c r="AL709" s="68" t="str" cm="1">
        <f t="array" aca="1" ref="AL709" ca="1">IF(N709="-","",HYPERLINK("#'DM01-AV-CH'!"&amp;RIGHT(CELL("adresse",OFFSET('DM01-AV-CH'!$G$6,N709-1,0)),LEN(CELL("adresse",OFFSET('DM01-AV-CH'!$G$6,N709-1,0)))-FIND("!",CELL("adresse",OFFSET('DM01-AV-CH'!$G$6,N709-1,0)))),"Modell"))</f>
        <v/>
      </c>
      <c r="AM709" s="96" t="str" cm="1">
        <f t="array" ref="AM709">IF($N709="-","",IF(INDEX('DM01-AV-CH'!$G$6:$G$2006,$N709)="","",INDEX('DM01-AV-CH'!$G$6:$G$2006,$N709)))</f>
        <v/>
      </c>
      <c r="AN709" s="97" t="str" cm="1">
        <f t="array" ref="AN709">IF($N709="-","",IF(INDEX('DM01-AV-CH'!$H$6:$H$2006,$N709)="","",INDEX('DM01-AV-CH'!$H$6:$H$2006,$N709)))</f>
        <v/>
      </c>
      <c r="AO709" s="98" t="str" cm="1">
        <f t="array" ref="AO709">IF($N709="-","",IF(INDEX('DM01-AV-CH'!$I$6:$I$2006,$N709)="","",INDEX('DM01-AV-CH'!$I$6:$I$2006,$N709)))</f>
        <v/>
      </c>
    </row>
    <row r="710" spans="1:41" x14ac:dyDescent="0.25">
      <c r="A710" s="201">
        <v>705</v>
      </c>
      <c r="B710" s="148" t="str" cm="1">
        <f t="array" ref="B710">IF(A710="","",INDEX(Korrelation!$E$4:$E$2004,A710))</f>
        <v>427</v>
      </c>
      <c r="C710" s="148">
        <f t="shared" si="100"/>
        <v>0</v>
      </c>
      <c r="D710" s="148">
        <f t="shared" si="101"/>
        <v>0</v>
      </c>
      <c r="E710" s="148">
        <f t="shared" si="102"/>
        <v>427</v>
      </c>
      <c r="F710" s="148" t="str">
        <f t="shared" si="103"/>
        <v/>
      </c>
      <c r="G710" s="148" t="str">
        <f t="shared" si="104"/>
        <v/>
      </c>
      <c r="H710" s="148" t="str" cm="1">
        <f t="array" ref="H710">IF(A710="","",INDEX(Korrelation!$F$4:$F$2004,A710))</f>
        <v>-</v>
      </c>
      <c r="I710" s="148">
        <f t="shared" si="105"/>
        <v>0</v>
      </c>
      <c r="J710" s="148">
        <f t="shared" si="106"/>
        <v>0</v>
      </c>
      <c r="K710" s="148" t="str">
        <f t="shared" si="107"/>
        <v/>
      </c>
      <c r="L710" s="148" t="str">
        <f t="shared" si="108"/>
        <v/>
      </c>
      <c r="M710" s="148" t="str">
        <f t="shared" si="109"/>
        <v/>
      </c>
      <c r="N710" s="148" t="str" cm="1">
        <f t="array" ref="N710">IF(A710="","",INDEX(Korrelation!$G$4:$G$2004,A710))</f>
        <v>-</v>
      </c>
      <c r="O710" s="148"/>
      <c r="P710" s="68" t="str" cm="1">
        <f t="array" aca="1" ref="P710" ca="1">IF(E710="",IF(K710="","",HYPERLINK("#DMAV_Dienste!"&amp;RIGHT(CELL("adresse",OFFSET(DMAV_Dienste!$E$6,K710-1,0)),LEN(CELL("adresse",OFFSET(DMAV_Dienste!$E$6,K710-1,0)))-FIND("!",CELL("adresse",OFFSET(DMAV_Dienste!$E$6,K710-1,0)))),"Dienst")),HYPERLINK("#DMAV_Modell!"&amp;RIGHT(CELL("adresse",OFFSET(DMAV_Modell!$G$6,E710-1,0)),LEN(CELL("adresse",OFFSET(DMAV_Modell!$G$6,E710-1,0)))-FIND("!",CELL("adresse",OFFSET(DMAV_Modell!$G$6,E710-1,0)))),"Modell"))</f>
        <v>Modell</v>
      </c>
      <c r="Q710" s="85" t="str" cm="1">
        <f t="array" ref="Q710">IF(E710="",IF(K710="","",IF(INDEX(DMAV_Dienste!$H$6:$H$2006,K710)="","",INDEX(DMAV_Dienste!$H$6:$H$2006,K710))),IF(INDEX(DMAV_Modell!$J$6:$J$2006,E710)="","",INDEX(DMAV_Modell!$J$6:$J$2006,E710)))</f>
        <v>IMPORTS</v>
      </c>
      <c r="R710" s="86" t="str" cm="1">
        <f t="array" ref="R710">IF(E710="",IF(K710="","",IF(INDEX(DMAV_Dienste!$G$6:$G$2006,K710)="","",INDEX(DMAV_Dienste!$G$6:$G$2006,K710))),IF(INDEX(DMAV_Modell!$I$6:$I$2006,E710)="","",INDEX(DMAV_Modell!$I$6:$I$2006,E710)))</f>
        <v/>
      </c>
      <c r="S710" s="86" t="str" cm="1">
        <f t="array" ref="S710">IF(E710="",IF(K710="","",IF(INDEX(DMAV_Dienste!$I$6:$I$2006,K710)="","",INDEX(DMAV_Dienste!$I$6:$I$2006,K710))),IF(INDEX(DMAV_Modell!$K$6:$K$2006,E710)="","",INDEX(DMAV_Modell!$K$6:$K$2006,E710)))</f>
        <v>DMAVTYM_Geometrie_V1_0</v>
      </c>
      <c r="T710" s="86" t="str" cm="1">
        <f t="array" ref="T710">IF(E710="",IF(K710="","",IF(INDEX(DMAV_Dienste!$L$6:$L$2006,K710)="","",INDEX(DMAV_Dienste!$L$6:$L$2006,K710))),IF(INDEX(DMAV_Modell!$N$6:$N$2006,E710)="","",INDEX(DMAV_Modell!$N$6:$N$2006,E710)))</f>
        <v/>
      </c>
      <c r="U710" s="87" t="str" cm="1">
        <f t="array" aca="1" ref="U710" ca="1">IF(AND(F710="",L710=""),"",HYPERLINK("#"&amp;RIGHT(CELL("dateiname"),LEN(CELL("dateiname"))-FIND("]",CELL("dateiname")))&amp;"!"&amp;CELL("adresse",OFFSET($F$6,MATCH(IF(F710="",L710,F710),$E$6:$E$2000,0)-1,4)),"STRUCT"))</f>
        <v/>
      </c>
      <c r="V710" s="88" t="str" cm="1">
        <f t="array" aca="1" ref="V710" ca="1">IF(AND(G710="",M710=""),"",HYPERLINK("#"&amp;RIGHT(CELL("dateiname"),LEN(CELL("dateiname"))-FIND("]",CELL("dateiname")))&amp;"!"&amp;CELL("adresse",OFFSET($G$6,MATCH(IF(G710="",M710,G710),$E$6:$E$2000,0)-1,3)),"SUBSTRUCT"))</f>
        <v/>
      </c>
      <c r="X710" s="104"/>
      <c r="Z710" s="117"/>
      <c r="AA710" s="118"/>
      <c r="AB710" s="119"/>
      <c r="AC710" s="120"/>
      <c r="AE710" s="109"/>
      <c r="AF710" s="110"/>
      <c r="AG710" s="111"/>
      <c r="AH710" s="112"/>
      <c r="AJ710" s="101"/>
      <c r="AL710" s="68" t="str" cm="1">
        <f t="array" aca="1" ref="AL710" ca="1">IF(N710="-","",HYPERLINK("#'DM01-AV-CH'!"&amp;RIGHT(CELL("adresse",OFFSET('DM01-AV-CH'!$G$6,N710-1,0)),LEN(CELL("adresse",OFFSET('DM01-AV-CH'!$G$6,N710-1,0)))-FIND("!",CELL("adresse",OFFSET('DM01-AV-CH'!$G$6,N710-1,0)))),"Modell"))</f>
        <v/>
      </c>
      <c r="AM710" s="96" t="str" cm="1">
        <f t="array" ref="AM710">IF($N710="-","",IF(INDEX('DM01-AV-CH'!$G$6:$G$2006,$N710)="","",INDEX('DM01-AV-CH'!$G$6:$G$2006,$N710)))</f>
        <v/>
      </c>
      <c r="AN710" s="97" t="str" cm="1">
        <f t="array" ref="AN710">IF($N710="-","",IF(INDEX('DM01-AV-CH'!$H$6:$H$2006,$N710)="","",INDEX('DM01-AV-CH'!$H$6:$H$2006,$N710)))</f>
        <v/>
      </c>
      <c r="AO710" s="98" t="str" cm="1">
        <f t="array" ref="AO710">IF($N710="-","",IF(INDEX('DM01-AV-CH'!$I$6:$I$2006,$N710)="","",INDEX('DM01-AV-CH'!$I$6:$I$2006,$N710)))</f>
        <v/>
      </c>
    </row>
    <row r="711" spans="1:41" x14ac:dyDescent="0.25">
      <c r="A711" s="201">
        <v>706</v>
      </c>
      <c r="B711" s="148" t="str" cm="1">
        <f t="array" ref="B711">IF(A711="","",INDEX(Korrelation!$E$4:$E$2004,A711))</f>
        <v>428</v>
      </c>
      <c r="C711" s="148">
        <f t="shared" ref="C711:C774" si="110">IF(B711="",0,IF(ISERR(SEARCH(".",B711)),0,SEARCH(".",B711)))</f>
        <v>0</v>
      </c>
      <c r="D711" s="148">
        <f t="shared" ref="D711:D774" si="111">IF(C711=0,0,IF(ISERR(SEARCH(".",B711,C711+1)),0,SEARCH(".",B711,C711+1)))</f>
        <v>0</v>
      </c>
      <c r="E711" s="148">
        <f t="shared" ref="E711:E774" si="112">IF(B711="","",IF(B711="-","",_xlfn.NUMBERVALUE(IF(C711=0,B711,MID(B711,1,C711-1)))))</f>
        <v>428</v>
      </c>
      <c r="F711" s="148" t="str">
        <f t="shared" ref="F711:F774" si="113">IF(B711="","",IF(B711="-","",IF(C711=0,"",_xlfn.NUMBERVALUE(IF(D711=0,MID(B711,C711+1,LEN(B711)),MID(B711,C711+1,D711-C711-1))))))</f>
        <v/>
      </c>
      <c r="G711" s="148" t="str">
        <f t="shared" ref="G711:G774" si="114">IF(B711="","",IF(B711="-","",IF(D711=0,"",_xlfn.NUMBERVALUE(MID(B711,D711+1,LEN(B711))))))</f>
        <v/>
      </c>
      <c r="H711" s="148" t="str" cm="1">
        <f t="array" ref="H711">IF(A711="","",INDEX(Korrelation!$F$4:$F$2004,A711))</f>
        <v>-</v>
      </c>
      <c r="I711" s="148">
        <f t="shared" ref="I711:I774" si="115">IF(H711="",0,IF(ISERR(SEARCH(".",H711)),0,SEARCH(".",H711)))</f>
        <v>0</v>
      </c>
      <c r="J711" s="148">
        <f t="shared" ref="J711:J774" si="116">IF(I711=0,0,IF(ISERR(SEARCH(".",H711,I711+1)),0,SEARCH(".",H711,I711+1)))</f>
        <v>0</v>
      </c>
      <c r="K711" s="148" t="str">
        <f t="shared" ref="K711:K774" si="117">IF(H711="","",IF(H711="-","",_xlfn.NUMBERVALUE(IF(I711=0,H711,MID(H711,1,I711-1)))))</f>
        <v/>
      </c>
      <c r="L711" s="148" t="str">
        <f t="shared" ref="L711:L774" si="118">IF(H711="","",IF(H711="-","",IF(I711=0,"",_xlfn.NUMBERVALUE(IF(J711=0,MID(H711,I711+1,LEN(H711)),MID(H711,I711+1,J711-I711-1))))))</f>
        <v/>
      </c>
      <c r="M711" s="148" t="str">
        <f t="shared" ref="M711:M774" si="119">IF(H711="","",IF(H711="-","",IF(J711=0,"",_xlfn.NUMBERVALUE(MID(H711,J711+1,LEN(H711))))))</f>
        <v/>
      </c>
      <c r="N711" s="148" t="str" cm="1">
        <f t="array" ref="N711">IF(A711="","",INDEX(Korrelation!$G$4:$G$2004,A711))</f>
        <v>-</v>
      </c>
      <c r="O711" s="148"/>
      <c r="P711" s="68" t="str" cm="1">
        <f t="array" aca="1" ref="P711" ca="1">IF(E711="",IF(K711="","",HYPERLINK("#DMAV_Dienste!"&amp;RIGHT(CELL("adresse",OFFSET(DMAV_Dienste!$E$6,K711-1,0)),LEN(CELL("adresse",OFFSET(DMAV_Dienste!$E$6,K711-1,0)))-FIND("!",CELL("adresse",OFFSET(DMAV_Dienste!$E$6,K711-1,0)))),"Dienst")),HYPERLINK("#DMAV_Modell!"&amp;RIGHT(CELL("adresse",OFFSET(DMAV_Modell!$G$6,E711-1,0)),LEN(CELL("adresse",OFFSET(DMAV_Modell!$G$6,E711-1,0)))-FIND("!",CELL("adresse",OFFSET(DMAV_Modell!$G$6,E711-1,0)))),"Modell"))</f>
        <v>Modell</v>
      </c>
      <c r="Q711" s="85" t="str" cm="1">
        <f t="array" ref="Q711">IF(E711="",IF(K711="","",IF(INDEX(DMAV_Dienste!$H$6:$H$2006,K711)="","",INDEX(DMAV_Dienste!$H$6:$H$2006,K711))),IF(INDEX(DMAV_Modell!$J$6:$J$2006,E711)="","",INDEX(DMAV_Modell!$J$6:$J$2006,E711)))</f>
        <v>IMPORTS</v>
      </c>
      <c r="R711" s="86" t="str" cm="1">
        <f t="array" ref="R711">IF(E711="",IF(K711="","",IF(INDEX(DMAV_Dienste!$G$6:$G$2006,K711)="","",INDEX(DMAV_Dienste!$G$6:$G$2006,K711))),IF(INDEX(DMAV_Modell!$I$6:$I$2006,E711)="","",INDEX(DMAV_Modell!$I$6:$I$2006,E711)))</f>
        <v/>
      </c>
      <c r="S711" s="86" t="str" cm="1">
        <f t="array" ref="S711">IF(E711="",IF(K711="","",IF(INDEX(DMAV_Dienste!$I$6:$I$2006,K711)="","",INDEX(DMAV_Dienste!$I$6:$I$2006,K711))),IF(INDEX(DMAV_Modell!$K$6:$K$2006,E711)="","",INDEX(DMAV_Modell!$K$6:$K$2006,E711)))</f>
        <v>DMAVTYM_Modinfo_V1_0</v>
      </c>
      <c r="T711" s="86" t="str" cm="1">
        <f t="array" ref="T711">IF(E711="",IF(K711="","",IF(INDEX(DMAV_Dienste!$L$6:$L$2006,K711)="","",INDEX(DMAV_Dienste!$L$6:$L$2006,K711))),IF(INDEX(DMAV_Modell!$N$6:$N$2006,E711)="","",INDEX(DMAV_Modell!$N$6:$N$2006,E711)))</f>
        <v/>
      </c>
      <c r="U711" s="87" t="str" cm="1">
        <f t="array" aca="1" ref="U711" ca="1">IF(AND(F711="",L711=""),"",HYPERLINK("#"&amp;RIGHT(CELL("dateiname"),LEN(CELL("dateiname"))-FIND("]",CELL("dateiname")))&amp;"!"&amp;CELL("adresse",OFFSET($F$6,MATCH(IF(F711="",L711,F711),$E$6:$E$2000,0)-1,4)),"STRUCT"))</f>
        <v/>
      </c>
      <c r="V711" s="88" t="str" cm="1">
        <f t="array" aca="1" ref="V711" ca="1">IF(AND(G711="",M711=""),"",HYPERLINK("#"&amp;RIGHT(CELL("dateiname"),LEN(CELL("dateiname"))-FIND("]",CELL("dateiname")))&amp;"!"&amp;CELL("adresse",OFFSET($G$6,MATCH(IF(G711="",M711,G711),$E$6:$E$2000,0)-1,3)),"SUBSTRUCT"))</f>
        <v/>
      </c>
      <c r="X711" s="104"/>
      <c r="Z711" s="117"/>
      <c r="AA711" s="118"/>
      <c r="AB711" s="119"/>
      <c r="AC711" s="120"/>
      <c r="AE711" s="109"/>
      <c r="AF711" s="110"/>
      <c r="AG711" s="111"/>
      <c r="AH711" s="112"/>
      <c r="AJ711" s="101"/>
      <c r="AL711" s="68" t="str" cm="1">
        <f t="array" aca="1" ref="AL711" ca="1">IF(N711="-","",HYPERLINK("#'DM01-AV-CH'!"&amp;RIGHT(CELL("adresse",OFFSET('DM01-AV-CH'!$G$6,N711-1,0)),LEN(CELL("adresse",OFFSET('DM01-AV-CH'!$G$6,N711-1,0)))-FIND("!",CELL("adresse",OFFSET('DM01-AV-CH'!$G$6,N711-1,0)))),"Modell"))</f>
        <v/>
      </c>
      <c r="AM711" s="96" t="str" cm="1">
        <f t="array" ref="AM711">IF($N711="-","",IF(INDEX('DM01-AV-CH'!$G$6:$G$2006,$N711)="","",INDEX('DM01-AV-CH'!$G$6:$G$2006,$N711)))</f>
        <v/>
      </c>
      <c r="AN711" s="97" t="str" cm="1">
        <f t="array" ref="AN711">IF($N711="-","",IF(INDEX('DM01-AV-CH'!$H$6:$H$2006,$N711)="","",INDEX('DM01-AV-CH'!$H$6:$H$2006,$N711)))</f>
        <v/>
      </c>
      <c r="AO711" s="98" t="str" cm="1">
        <f t="array" ref="AO711">IF($N711="-","",IF(INDEX('DM01-AV-CH'!$I$6:$I$2006,$N711)="","",INDEX('DM01-AV-CH'!$I$6:$I$2006,$N711)))</f>
        <v/>
      </c>
    </row>
    <row r="712" spans="1:41" x14ac:dyDescent="0.25">
      <c r="A712" s="201">
        <v>707</v>
      </c>
      <c r="B712" s="148" t="str" cm="1">
        <f t="array" ref="B712">IF(A712="","",INDEX(Korrelation!$E$4:$E$2004,A712))</f>
        <v>429</v>
      </c>
      <c r="C712" s="148">
        <f t="shared" si="110"/>
        <v>0</v>
      </c>
      <c r="D712" s="148">
        <f t="shared" si="111"/>
        <v>0</v>
      </c>
      <c r="E712" s="148">
        <f t="shared" si="112"/>
        <v>429</v>
      </c>
      <c r="F712" s="148" t="str">
        <f t="shared" si="113"/>
        <v/>
      </c>
      <c r="G712" s="148" t="str">
        <f t="shared" si="114"/>
        <v/>
      </c>
      <c r="H712" s="148" t="str" cm="1">
        <f t="array" ref="H712">IF(A712="","",INDEX(Korrelation!$F$4:$F$2004,A712))</f>
        <v>-</v>
      </c>
      <c r="I712" s="148">
        <f t="shared" si="115"/>
        <v>0</v>
      </c>
      <c r="J712" s="148">
        <f t="shared" si="116"/>
        <v>0</v>
      </c>
      <c r="K712" s="148" t="str">
        <f t="shared" si="117"/>
        <v/>
      </c>
      <c r="L712" s="148" t="str">
        <f t="shared" si="118"/>
        <v/>
      </c>
      <c r="M712" s="148" t="str">
        <f t="shared" si="119"/>
        <v/>
      </c>
      <c r="N712" s="148" t="str" cm="1">
        <f t="array" ref="N712">IF(A712="","",INDEX(Korrelation!$G$4:$G$2004,A712))</f>
        <v>-</v>
      </c>
      <c r="O712" s="148"/>
      <c r="P712" s="68" t="str" cm="1">
        <f t="array" aca="1" ref="P712" ca="1">IF(E712="",IF(K712="","",HYPERLINK("#DMAV_Dienste!"&amp;RIGHT(CELL("adresse",OFFSET(DMAV_Dienste!$E$6,K712-1,0)),LEN(CELL("adresse",OFFSET(DMAV_Dienste!$E$6,K712-1,0)))-FIND("!",CELL("adresse",OFFSET(DMAV_Dienste!$E$6,K712-1,0)))),"Dienst")),HYPERLINK("#DMAV_Modell!"&amp;RIGHT(CELL("adresse",OFFSET(DMAV_Modell!$G$6,E712-1,0)),LEN(CELL("adresse",OFFSET(DMAV_Modell!$G$6,E712-1,0)))-FIND("!",CELL("adresse",OFFSET(DMAV_Modell!$G$6,E712-1,0)))),"Modell"))</f>
        <v>Modell</v>
      </c>
      <c r="Q712" s="85" t="str" cm="1">
        <f t="array" ref="Q712">IF(E712="",IF(K712="","",IF(INDEX(DMAV_Dienste!$H$6:$H$2006,K712)="","",INDEX(DMAV_Dienste!$H$6:$H$2006,K712))),IF(INDEX(DMAV_Modell!$J$6:$J$2006,E712)="","",INDEX(DMAV_Modell!$J$6:$J$2006,E712)))</f>
        <v>IMPORTS</v>
      </c>
      <c r="R712" s="86" t="str" cm="1">
        <f t="array" ref="R712">IF(E712="",IF(K712="","",IF(INDEX(DMAV_Dienste!$G$6:$G$2006,K712)="","",INDEX(DMAV_Dienste!$G$6:$G$2006,K712))),IF(INDEX(DMAV_Modell!$I$6:$I$2006,E712)="","",INDEX(DMAV_Modell!$I$6:$I$2006,E712)))</f>
        <v/>
      </c>
      <c r="S712" s="86" t="str" cm="1">
        <f t="array" ref="S712">IF(E712="",IF(K712="","",IF(INDEX(DMAV_Dienste!$I$6:$I$2006,K712)="","",INDEX(DMAV_Dienste!$I$6:$I$2006,K712))),IF(INDEX(DMAV_Modell!$K$6:$K$2006,E712)="","",INDEX(DMAV_Modell!$K$6:$K$2006,E712)))</f>
        <v>DMAVTYM_Qualitaet_V1_0</v>
      </c>
      <c r="T712" s="86" t="str" cm="1">
        <f t="array" ref="T712">IF(E712="",IF(K712="","",IF(INDEX(DMAV_Dienste!$L$6:$L$2006,K712)="","",INDEX(DMAV_Dienste!$L$6:$L$2006,K712))),IF(INDEX(DMAV_Modell!$N$6:$N$2006,E712)="","",INDEX(DMAV_Modell!$N$6:$N$2006,E712)))</f>
        <v/>
      </c>
      <c r="U712" s="87" t="str" cm="1">
        <f t="array" aca="1" ref="U712" ca="1">IF(AND(F712="",L712=""),"",HYPERLINK("#"&amp;RIGHT(CELL("dateiname"),LEN(CELL("dateiname"))-FIND("]",CELL("dateiname")))&amp;"!"&amp;CELL("adresse",OFFSET($F$6,MATCH(IF(F712="",L712,F712),$E$6:$E$2000,0)-1,4)),"STRUCT"))</f>
        <v/>
      </c>
      <c r="V712" s="88" t="str" cm="1">
        <f t="array" aca="1" ref="V712" ca="1">IF(AND(G712="",M712=""),"",HYPERLINK("#"&amp;RIGHT(CELL("dateiname"),LEN(CELL("dateiname"))-FIND("]",CELL("dateiname")))&amp;"!"&amp;CELL("adresse",OFFSET($G$6,MATCH(IF(G712="",M712,G712),$E$6:$E$2000,0)-1,3)),"SUBSTRUCT"))</f>
        <v/>
      </c>
      <c r="X712" s="104"/>
      <c r="Z712" s="117"/>
      <c r="AA712" s="118"/>
      <c r="AB712" s="119"/>
      <c r="AC712" s="120"/>
      <c r="AE712" s="109"/>
      <c r="AF712" s="110"/>
      <c r="AG712" s="111"/>
      <c r="AH712" s="112"/>
      <c r="AJ712" s="101"/>
      <c r="AL712" s="68" t="str" cm="1">
        <f t="array" aca="1" ref="AL712" ca="1">IF(N712="-","",HYPERLINK("#'DM01-AV-CH'!"&amp;RIGHT(CELL("adresse",OFFSET('DM01-AV-CH'!$G$6,N712-1,0)),LEN(CELL("adresse",OFFSET('DM01-AV-CH'!$G$6,N712-1,0)))-FIND("!",CELL("adresse",OFFSET('DM01-AV-CH'!$G$6,N712-1,0)))),"Modell"))</f>
        <v/>
      </c>
      <c r="AM712" s="96" t="str" cm="1">
        <f t="array" ref="AM712">IF($N712="-","",IF(INDEX('DM01-AV-CH'!$G$6:$G$2006,$N712)="","",INDEX('DM01-AV-CH'!$G$6:$G$2006,$N712)))</f>
        <v/>
      </c>
      <c r="AN712" s="97" t="str" cm="1">
        <f t="array" ref="AN712">IF($N712="-","",IF(INDEX('DM01-AV-CH'!$H$6:$H$2006,$N712)="","",INDEX('DM01-AV-CH'!$H$6:$H$2006,$N712)))</f>
        <v/>
      </c>
      <c r="AO712" s="98" t="str" cm="1">
        <f t="array" ref="AO712">IF($N712="-","",IF(INDEX('DM01-AV-CH'!$I$6:$I$2006,$N712)="","",INDEX('DM01-AV-CH'!$I$6:$I$2006,$N712)))</f>
        <v/>
      </c>
    </row>
    <row r="713" spans="1:41" x14ac:dyDescent="0.25">
      <c r="A713" s="201">
        <v>708</v>
      </c>
      <c r="B713" s="148" t="str" cm="1">
        <f t="array" ref="B713">IF(A713="","",INDEX(Korrelation!$E$4:$E$2004,A713))</f>
        <v>430</v>
      </c>
      <c r="C713" s="148">
        <f t="shared" si="110"/>
        <v>0</v>
      </c>
      <c r="D713" s="148">
        <f t="shared" si="111"/>
        <v>0</v>
      </c>
      <c r="E713" s="148">
        <f t="shared" si="112"/>
        <v>430</v>
      </c>
      <c r="F713" s="148" t="str">
        <f t="shared" si="113"/>
        <v/>
      </c>
      <c r="G713" s="148" t="str">
        <f t="shared" si="114"/>
        <v/>
      </c>
      <c r="H713" s="148" t="str" cm="1">
        <f t="array" ref="H713">IF(A713="","",INDEX(Korrelation!$F$4:$F$2004,A713))</f>
        <v>-</v>
      </c>
      <c r="I713" s="148">
        <f t="shared" si="115"/>
        <v>0</v>
      </c>
      <c r="J713" s="148">
        <f t="shared" si="116"/>
        <v>0</v>
      </c>
      <c r="K713" s="148" t="str">
        <f t="shared" si="117"/>
        <v/>
      </c>
      <c r="L713" s="148" t="str">
        <f t="shared" si="118"/>
        <v/>
      </c>
      <c r="M713" s="148" t="str">
        <f t="shared" si="119"/>
        <v/>
      </c>
      <c r="N713" s="148" t="str" cm="1">
        <f t="array" ref="N713">IF(A713="","",INDEX(Korrelation!$G$4:$G$2004,A713))</f>
        <v>-</v>
      </c>
      <c r="O713" s="148"/>
      <c r="P713" s="68" t="str" cm="1">
        <f t="array" aca="1" ref="P713" ca="1">IF(E713="",IF(K713="","",HYPERLINK("#DMAV_Dienste!"&amp;RIGHT(CELL("adresse",OFFSET(DMAV_Dienste!$E$6,K713-1,0)),LEN(CELL("adresse",OFFSET(DMAV_Dienste!$E$6,K713-1,0)))-FIND("!",CELL("adresse",OFFSET(DMAV_Dienste!$E$6,K713-1,0)))),"Dienst")),HYPERLINK("#DMAV_Modell!"&amp;RIGHT(CELL("adresse",OFFSET(DMAV_Modell!$G$6,E713-1,0)),LEN(CELL("adresse",OFFSET(DMAV_Modell!$G$6,E713-1,0)))-FIND("!",CELL("adresse",OFFSET(DMAV_Modell!$G$6,E713-1,0)))),"Modell"))</f>
        <v>Modell</v>
      </c>
      <c r="Q713" s="85" t="str" cm="1">
        <f t="array" ref="Q713">IF(E713="",IF(K713="","",IF(INDEX(DMAV_Dienste!$H$6:$H$2006,K713)="","",INDEX(DMAV_Dienste!$H$6:$H$2006,K713))),IF(INDEX(DMAV_Modell!$J$6:$J$2006,E713)="","",INDEX(DMAV_Modell!$J$6:$J$2006,E713)))</f>
        <v>IMPORTS</v>
      </c>
      <c r="R713" s="86" t="str" cm="1">
        <f t="array" ref="R713">IF(E713="",IF(K713="","",IF(INDEX(DMAV_Dienste!$G$6:$G$2006,K713)="","",INDEX(DMAV_Dienste!$G$6:$G$2006,K713))),IF(INDEX(DMAV_Modell!$I$6:$I$2006,E713)="","",INDEX(DMAV_Modell!$I$6:$I$2006,E713)))</f>
        <v/>
      </c>
      <c r="S713" s="86" t="str" cm="1">
        <f t="array" ref="S713">IF(E713="",IF(K713="","",IF(INDEX(DMAV_Dienste!$I$6:$I$2006,K713)="","",INDEX(DMAV_Dienste!$I$6:$I$2006,K713))),IF(INDEX(DMAV_Modell!$K$6:$K$2006,E713)="","",INDEX(DMAV_Modell!$K$6:$K$2006,E713)))</f>
        <v>DMAVTYM_Grafik_V1_0</v>
      </c>
      <c r="T713" s="86" t="str" cm="1">
        <f t="array" ref="T713">IF(E713="",IF(K713="","",IF(INDEX(DMAV_Dienste!$L$6:$L$2006,K713)="","",INDEX(DMAV_Dienste!$L$6:$L$2006,K713))),IF(INDEX(DMAV_Modell!$N$6:$N$2006,E713)="","",INDEX(DMAV_Modell!$N$6:$N$2006,E713)))</f>
        <v/>
      </c>
      <c r="U713" s="87" t="str" cm="1">
        <f t="array" aca="1" ref="U713" ca="1">IF(AND(F713="",L713=""),"",HYPERLINK("#"&amp;RIGHT(CELL("dateiname"),LEN(CELL("dateiname"))-FIND("]",CELL("dateiname")))&amp;"!"&amp;CELL("adresse",OFFSET($F$6,MATCH(IF(F713="",L713,F713),$E$6:$E$2000,0)-1,4)),"STRUCT"))</f>
        <v/>
      </c>
      <c r="V713" s="88" t="str" cm="1">
        <f t="array" aca="1" ref="V713" ca="1">IF(AND(G713="",M713=""),"",HYPERLINK("#"&amp;RIGHT(CELL("dateiname"),LEN(CELL("dateiname"))-FIND("]",CELL("dateiname")))&amp;"!"&amp;CELL("adresse",OFFSET($G$6,MATCH(IF(G713="",M713,G713),$E$6:$E$2000,0)-1,3)),"SUBSTRUCT"))</f>
        <v/>
      </c>
      <c r="X713" s="104"/>
      <c r="Z713" s="117"/>
      <c r="AA713" s="118"/>
      <c r="AB713" s="119"/>
      <c r="AC713" s="120"/>
      <c r="AE713" s="109"/>
      <c r="AF713" s="110"/>
      <c r="AG713" s="111"/>
      <c r="AH713" s="112"/>
      <c r="AJ713" s="101"/>
      <c r="AL713" s="68" t="str" cm="1">
        <f t="array" aca="1" ref="AL713" ca="1">IF(N713="-","",HYPERLINK("#'DM01-AV-CH'!"&amp;RIGHT(CELL("adresse",OFFSET('DM01-AV-CH'!$G$6,N713-1,0)),LEN(CELL("adresse",OFFSET('DM01-AV-CH'!$G$6,N713-1,0)))-FIND("!",CELL("adresse",OFFSET('DM01-AV-CH'!$G$6,N713-1,0)))),"Modell"))</f>
        <v/>
      </c>
      <c r="AM713" s="96" t="str" cm="1">
        <f t="array" ref="AM713">IF($N713="-","",IF(INDEX('DM01-AV-CH'!$G$6:$G$2006,$N713)="","",INDEX('DM01-AV-CH'!$G$6:$G$2006,$N713)))</f>
        <v/>
      </c>
      <c r="AN713" s="97" t="str" cm="1">
        <f t="array" ref="AN713">IF($N713="-","",IF(INDEX('DM01-AV-CH'!$H$6:$H$2006,$N713)="","",INDEX('DM01-AV-CH'!$H$6:$H$2006,$N713)))</f>
        <v/>
      </c>
      <c r="AO713" s="98" t="str" cm="1">
        <f t="array" ref="AO713">IF($N713="-","",IF(INDEX('DM01-AV-CH'!$I$6:$I$2006,$N713)="","",INDEX('DM01-AV-CH'!$I$6:$I$2006,$N713)))</f>
        <v/>
      </c>
    </row>
    <row r="714" spans="1:41" x14ac:dyDescent="0.25">
      <c r="A714" s="201">
        <v>709</v>
      </c>
      <c r="B714" s="148" t="str" cm="1">
        <f t="array" ref="B714">IF(A714="","",INDEX(Korrelation!$E$4:$E$2004,A714))</f>
        <v>431</v>
      </c>
      <c r="C714" s="148">
        <f t="shared" si="110"/>
        <v>0</v>
      </c>
      <c r="D714" s="148">
        <f t="shared" si="111"/>
        <v>0</v>
      </c>
      <c r="E714" s="148">
        <f t="shared" si="112"/>
        <v>431</v>
      </c>
      <c r="F714" s="148" t="str">
        <f t="shared" si="113"/>
        <v/>
      </c>
      <c r="G714" s="148" t="str">
        <f t="shared" si="114"/>
        <v/>
      </c>
      <c r="H714" s="148" t="str" cm="1">
        <f t="array" ref="H714">IF(A714="","",INDEX(Korrelation!$F$4:$F$2004,A714))</f>
        <v>-</v>
      </c>
      <c r="I714" s="148">
        <f t="shared" si="115"/>
        <v>0</v>
      </c>
      <c r="J714" s="148">
        <f t="shared" si="116"/>
        <v>0</v>
      </c>
      <c r="K714" s="148" t="str">
        <f t="shared" si="117"/>
        <v/>
      </c>
      <c r="L714" s="148" t="str">
        <f t="shared" si="118"/>
        <v/>
      </c>
      <c r="M714" s="148" t="str">
        <f t="shared" si="119"/>
        <v/>
      </c>
      <c r="N714" s="148" cm="1">
        <f t="array" ref="N714">IF(A714="","",INDEX(Korrelation!$G$4:$G$2004,A714))</f>
        <v>169</v>
      </c>
      <c r="O714" s="148"/>
      <c r="P714" s="68" t="str" cm="1">
        <f t="array" aca="1" ref="P714" ca="1">IF(E714="",IF(K714="","",HYPERLINK("#DMAV_Dienste!"&amp;RIGHT(CELL("adresse",OFFSET(DMAV_Dienste!$E$6,K714-1,0)),LEN(CELL("adresse",OFFSET(DMAV_Dienste!$E$6,K714-1,0)))-FIND("!",CELL("adresse",OFFSET(DMAV_Dienste!$E$6,K714-1,0)))),"Dienst")),HYPERLINK("#DMAV_Modell!"&amp;RIGHT(CELL("adresse",OFFSET(DMAV_Modell!$G$6,E714-1,0)),LEN(CELL("adresse",OFFSET(DMAV_Modell!$G$6,E714-1,0)))-FIND("!",CELL("adresse",OFFSET(DMAV_Modell!$G$6,E714-1,0)))),"Modell"))</f>
        <v>Modell</v>
      </c>
      <c r="Q714" s="85" t="str" cm="1">
        <f t="array" ref="Q714">IF(E714="",IF(K714="","",IF(INDEX(DMAV_Dienste!$H$6:$H$2006,K714)="","",INDEX(DMAV_Dienste!$H$6:$H$2006,K714))),IF(INDEX(DMAV_Modell!$J$6:$J$2006,E714)="","",INDEX(DMAV_Modell!$J$6:$J$2006,E714)))</f>
        <v>DOMAIN</v>
      </c>
      <c r="R714" s="86" t="str" cm="1">
        <f t="array" ref="R714">IF(E714="",IF(K714="","",IF(INDEX(DMAV_Dienste!$G$6:$G$2006,K714)="","",INDEX(DMAV_Dienste!$G$6:$G$2006,K714))),IF(INDEX(DMAV_Modell!$I$6:$I$2006,E714)="","",INDEX(DMAV_Modell!$I$6:$I$2006,E714)))</f>
        <v>Bodenbedeckung</v>
      </c>
      <c r="S714" s="86" t="str" cm="1">
        <f t="array" ref="S714">IF(E714="",IF(K714="","",IF(INDEX(DMAV_Dienste!$I$6:$I$2006,K714)="","",INDEX(DMAV_Dienste!$I$6:$I$2006,K714))),IF(INDEX(DMAV_Modell!$K$6:$K$2006,E714)="","",INDEX(DMAV_Modell!$K$6:$K$2006,E714)))</f>
        <v>Bodenbedeckungsart</v>
      </c>
      <c r="T714" s="86" t="str" cm="1">
        <f t="array" ref="T714">IF(E714="",IF(K714="","",IF(INDEX(DMAV_Dienste!$L$6:$L$2006,K714)="","",INDEX(DMAV_Dienste!$L$6:$L$2006,K714))),IF(INDEX(DMAV_Modell!$N$6:$N$2006,E714)="","",INDEX(DMAV_Modell!$N$6:$N$2006,E714)))</f>
        <v/>
      </c>
      <c r="U714" s="87" t="str" cm="1">
        <f t="array" aca="1" ref="U714" ca="1">IF(AND(F714="",L714=""),"",HYPERLINK("#"&amp;RIGHT(CELL("dateiname"),LEN(CELL("dateiname"))-FIND("]",CELL("dateiname")))&amp;"!"&amp;CELL("adresse",OFFSET($F$6,MATCH(IF(F714="",L714,F714),$E$6:$E$2000,0)-1,4)),"STRUCT"))</f>
        <v/>
      </c>
      <c r="V714" s="88" t="str" cm="1">
        <f t="array" aca="1" ref="V714" ca="1">IF(AND(G714="",M714=""),"",HYPERLINK("#"&amp;RIGHT(CELL("dateiname"),LEN(CELL("dateiname"))-FIND("]",CELL("dateiname")))&amp;"!"&amp;CELL("adresse",OFFSET($G$6,MATCH(IF(G714="",M714,G714),$E$6:$E$2000,0)-1,3)),"SUBSTRUCT"))</f>
        <v/>
      </c>
      <c r="X714" s="104"/>
      <c r="Z714" s="117"/>
      <c r="AA714" s="118"/>
      <c r="AB714" s="119"/>
      <c r="AC714" s="120"/>
      <c r="AE714" s="109"/>
      <c r="AF714" s="110"/>
      <c r="AG714" s="111"/>
      <c r="AH714" s="112"/>
      <c r="AJ714" s="101"/>
      <c r="AL714" s="68" t="str" cm="1">
        <f t="array" aca="1" ref="AL714" ca="1">IF(N714="-","",HYPERLINK("#'DM01-AV-CH'!"&amp;RIGHT(CELL("adresse",OFFSET('DM01-AV-CH'!$G$6,N714-1,0)),LEN(CELL("adresse",OFFSET('DM01-AV-CH'!$G$6,N714-1,0)))-FIND("!",CELL("adresse",OFFSET('DM01-AV-CH'!$G$6,N714-1,0)))),"Modell"))</f>
        <v>Modell</v>
      </c>
      <c r="AM714" s="96" t="str" cm="1">
        <f t="array" ref="AM714">IF($N714="-","",IF(INDEX('DM01-AV-CH'!$G$6:$G$2006,$N714)="","",INDEX('DM01-AV-CH'!$G$6:$G$2006,$N714)))</f>
        <v>Bodenbedeckung</v>
      </c>
      <c r="AN714" s="97" t="str" cm="1">
        <f t="array" ref="AN714">IF($N714="-","",IF(INDEX('DM01-AV-CH'!$H$6:$H$2006,$N714)="","",INDEX('DM01-AV-CH'!$H$6:$H$2006,$N714)))</f>
        <v/>
      </c>
      <c r="AO714" s="98" t="str" cm="1">
        <f t="array" ref="AO714">IF($N714="-","",IF(INDEX('DM01-AV-CH'!$I$6:$I$2006,$N714)="","",INDEX('DM01-AV-CH'!$I$6:$I$2006,$N714)))</f>
        <v>BBArt</v>
      </c>
    </row>
    <row r="715" spans="1:41" x14ac:dyDescent="0.25">
      <c r="A715" s="201">
        <v>710</v>
      </c>
      <c r="B715" s="148" t="str" cm="1">
        <f t="array" ref="B715">IF(A715="","",INDEX(Korrelation!$E$4:$E$2004,A715))</f>
        <v>432</v>
      </c>
      <c r="C715" s="148">
        <f t="shared" si="110"/>
        <v>0</v>
      </c>
      <c r="D715" s="148">
        <f t="shared" si="111"/>
        <v>0</v>
      </c>
      <c r="E715" s="148">
        <f t="shared" si="112"/>
        <v>432</v>
      </c>
      <c r="F715" s="148" t="str">
        <f t="shared" si="113"/>
        <v/>
      </c>
      <c r="G715" s="148" t="str">
        <f t="shared" si="114"/>
        <v/>
      </c>
      <c r="H715" s="148" t="str" cm="1">
        <f t="array" ref="H715">IF(A715="","",INDEX(Korrelation!$F$4:$F$2004,A715))</f>
        <v>-</v>
      </c>
      <c r="I715" s="148">
        <f t="shared" si="115"/>
        <v>0</v>
      </c>
      <c r="J715" s="148">
        <f t="shared" si="116"/>
        <v>0</v>
      </c>
      <c r="K715" s="148" t="str">
        <f t="shared" si="117"/>
        <v/>
      </c>
      <c r="L715" s="148" t="str">
        <f t="shared" si="118"/>
        <v/>
      </c>
      <c r="M715" s="148" t="str">
        <f t="shared" si="119"/>
        <v/>
      </c>
      <c r="N715" s="148" cm="1">
        <f t="array" ref="N715">IF(A715="","",INDEX(Korrelation!$G$4:$G$2004,A715))</f>
        <v>170</v>
      </c>
      <c r="O715" s="148"/>
      <c r="P715" s="68" t="str" cm="1">
        <f t="array" aca="1" ref="P715" ca="1">IF(E715="",IF(K715="","",HYPERLINK("#DMAV_Dienste!"&amp;RIGHT(CELL("adresse",OFFSET(DMAV_Dienste!$E$6,K715-1,0)),LEN(CELL("adresse",OFFSET(DMAV_Dienste!$E$6,K715-1,0)))-FIND("!",CELL("adresse",OFFSET(DMAV_Dienste!$E$6,K715-1,0)))),"Dienst")),HYPERLINK("#DMAV_Modell!"&amp;RIGHT(CELL("adresse",OFFSET(DMAV_Modell!$G$6,E715-1,0)),LEN(CELL("adresse",OFFSET(DMAV_Modell!$G$6,E715-1,0)))-FIND("!",CELL("adresse",OFFSET(DMAV_Modell!$G$6,E715-1,0)))),"Modell"))</f>
        <v>Modell</v>
      </c>
      <c r="Q715" s="85" t="str" cm="1">
        <f t="array" ref="Q715">IF(E715="",IF(K715="","",IF(INDEX(DMAV_Dienste!$H$6:$H$2006,K715)="","",INDEX(DMAV_Dienste!$H$6:$H$2006,K715))),IF(INDEX(DMAV_Modell!$J$6:$J$2006,E715)="","",INDEX(DMAV_Modell!$J$6:$J$2006,E715)))</f>
        <v>DOMAIN</v>
      </c>
      <c r="R715" s="86" t="str" cm="1">
        <f t="array" ref="R715">IF(E715="",IF(K715="","",IF(INDEX(DMAV_Dienste!$G$6:$G$2006,K715)="","",INDEX(DMAV_Dienste!$G$6:$G$2006,K715))),IF(INDEX(DMAV_Modell!$I$6:$I$2006,E715)="","",INDEX(DMAV_Modell!$I$6:$I$2006,E715)))</f>
        <v>Bodenbedeckung</v>
      </c>
      <c r="S715" s="86" t="str" cm="1">
        <f t="array" ref="S715">IF(E715="",IF(K715="","",IF(INDEX(DMAV_Dienste!$I$6:$I$2006,K715)="","",INDEX(DMAV_Dienste!$I$6:$I$2006,K715))),IF(INDEX(DMAV_Modell!$K$6:$K$2006,E715)="","",INDEX(DMAV_Modell!$K$6:$K$2006,E715)))</f>
        <v>Bodenbedeckungsart</v>
      </c>
      <c r="T715" s="86" t="str" cm="1">
        <f t="array" ref="T715">IF(E715="",IF(K715="","",IF(INDEX(DMAV_Dienste!$L$6:$L$2006,K715)="","",INDEX(DMAV_Dienste!$L$6:$L$2006,K715))),IF(INDEX(DMAV_Modell!$N$6:$N$2006,E715)="","",INDEX(DMAV_Modell!$N$6:$N$2006,E715)))</f>
        <v/>
      </c>
      <c r="U715" s="87" t="str" cm="1">
        <f t="array" aca="1" ref="U715" ca="1">IF(AND(F715="",L715=""),"",HYPERLINK("#"&amp;RIGHT(CELL("dateiname"),LEN(CELL("dateiname"))-FIND("]",CELL("dateiname")))&amp;"!"&amp;CELL("adresse",OFFSET($F$6,MATCH(IF(F715="",L715,F715),$E$6:$E$2000,0)-1,4)),"STRUCT"))</f>
        <v/>
      </c>
      <c r="V715" s="88" t="str" cm="1">
        <f t="array" aca="1" ref="V715" ca="1">IF(AND(G715="",M715=""),"",HYPERLINK("#"&amp;RIGHT(CELL("dateiname"),LEN(CELL("dateiname"))-FIND("]",CELL("dateiname")))&amp;"!"&amp;CELL("adresse",OFFSET($G$6,MATCH(IF(G715="",M715,G715),$E$6:$E$2000,0)-1,3)),"SUBSTRUCT"))</f>
        <v/>
      </c>
      <c r="X715" s="104"/>
      <c r="Z715" s="117"/>
      <c r="AA715" s="118"/>
      <c r="AB715" s="119"/>
      <c r="AC715" s="120"/>
      <c r="AE715" s="109"/>
      <c r="AF715" s="110"/>
      <c r="AG715" s="111"/>
      <c r="AH715" s="112"/>
      <c r="AJ715" s="101"/>
      <c r="AL715" s="68" t="str" cm="1">
        <f t="array" aca="1" ref="AL715" ca="1">IF(N715="-","",HYPERLINK("#'DM01-AV-CH'!"&amp;RIGHT(CELL("adresse",OFFSET('DM01-AV-CH'!$G$6,N715-1,0)),LEN(CELL("adresse",OFFSET('DM01-AV-CH'!$G$6,N715-1,0)))-FIND("!",CELL("adresse",OFFSET('DM01-AV-CH'!$G$6,N715-1,0)))),"Modell"))</f>
        <v>Modell</v>
      </c>
      <c r="AM715" s="96" t="str" cm="1">
        <f t="array" ref="AM715">IF($N715="-","",IF(INDEX('DM01-AV-CH'!$G$6:$G$2006,$N715)="","",INDEX('DM01-AV-CH'!$G$6:$G$2006,$N715)))</f>
        <v>Bodenbedeckung</v>
      </c>
      <c r="AN715" s="97" t="str" cm="1">
        <f t="array" ref="AN715">IF($N715="-","",IF(INDEX('DM01-AV-CH'!$H$6:$H$2006,$N715)="","",INDEX('DM01-AV-CH'!$H$6:$H$2006,$N715)))</f>
        <v/>
      </c>
      <c r="AO715" s="98" t="str" cm="1">
        <f t="array" ref="AO715">IF($N715="-","",IF(INDEX('DM01-AV-CH'!$I$6:$I$2006,$N715)="","",INDEX('DM01-AV-CH'!$I$6:$I$2006,$N715)))</f>
        <v>BBArt</v>
      </c>
    </row>
    <row r="716" spans="1:41" x14ac:dyDescent="0.25">
      <c r="A716" s="201">
        <v>711</v>
      </c>
      <c r="B716" s="148" t="str" cm="1">
        <f t="array" ref="B716">IF(A716="","",INDEX(Korrelation!$E$4:$E$2004,A716))</f>
        <v>433</v>
      </c>
      <c r="C716" s="148">
        <f t="shared" si="110"/>
        <v>0</v>
      </c>
      <c r="D716" s="148">
        <f t="shared" si="111"/>
        <v>0</v>
      </c>
      <c r="E716" s="148">
        <f t="shared" si="112"/>
        <v>433</v>
      </c>
      <c r="F716" s="148" t="str">
        <f t="shared" si="113"/>
        <v/>
      </c>
      <c r="G716" s="148" t="str">
        <f t="shared" si="114"/>
        <v/>
      </c>
      <c r="H716" s="148" t="str" cm="1">
        <f t="array" ref="H716">IF(A716="","",INDEX(Korrelation!$F$4:$F$2004,A716))</f>
        <v>-</v>
      </c>
      <c r="I716" s="148">
        <f t="shared" si="115"/>
        <v>0</v>
      </c>
      <c r="J716" s="148">
        <f t="shared" si="116"/>
        <v>0</v>
      </c>
      <c r="K716" s="148" t="str">
        <f t="shared" si="117"/>
        <v/>
      </c>
      <c r="L716" s="148" t="str">
        <f t="shared" si="118"/>
        <v/>
      </c>
      <c r="M716" s="148" t="str">
        <f t="shared" si="119"/>
        <v/>
      </c>
      <c r="N716" s="148" cm="1">
        <f t="array" ref="N716">IF(A716="","",INDEX(Korrelation!$G$4:$G$2004,A716))</f>
        <v>171</v>
      </c>
      <c r="O716" s="148"/>
      <c r="P716" s="68" t="str" cm="1">
        <f t="array" aca="1" ref="P716" ca="1">IF(E716="",IF(K716="","",HYPERLINK("#DMAV_Dienste!"&amp;RIGHT(CELL("adresse",OFFSET(DMAV_Dienste!$E$6,K716-1,0)),LEN(CELL("adresse",OFFSET(DMAV_Dienste!$E$6,K716-1,0)))-FIND("!",CELL("adresse",OFFSET(DMAV_Dienste!$E$6,K716-1,0)))),"Dienst")),HYPERLINK("#DMAV_Modell!"&amp;RIGHT(CELL("adresse",OFFSET(DMAV_Modell!$G$6,E716-1,0)),LEN(CELL("adresse",OFFSET(DMAV_Modell!$G$6,E716-1,0)))-FIND("!",CELL("adresse",OFFSET(DMAV_Modell!$G$6,E716-1,0)))),"Modell"))</f>
        <v>Modell</v>
      </c>
      <c r="Q716" s="85" t="str" cm="1">
        <f t="array" ref="Q716">IF(E716="",IF(K716="","",IF(INDEX(DMAV_Dienste!$H$6:$H$2006,K716)="","",INDEX(DMAV_Dienste!$H$6:$H$2006,K716))),IF(INDEX(DMAV_Modell!$J$6:$J$2006,E716)="","",INDEX(DMAV_Modell!$J$6:$J$2006,E716)))</f>
        <v>DOMAIN</v>
      </c>
      <c r="R716" s="86" t="str" cm="1">
        <f t="array" ref="R716">IF(E716="",IF(K716="","",IF(INDEX(DMAV_Dienste!$G$6:$G$2006,K716)="","",INDEX(DMAV_Dienste!$G$6:$G$2006,K716))),IF(INDEX(DMAV_Modell!$I$6:$I$2006,E716)="","",INDEX(DMAV_Modell!$I$6:$I$2006,E716)))</f>
        <v>Bodenbedeckung</v>
      </c>
      <c r="S716" s="86" t="str" cm="1">
        <f t="array" ref="S716">IF(E716="",IF(K716="","",IF(INDEX(DMAV_Dienste!$I$6:$I$2006,K716)="","",INDEX(DMAV_Dienste!$I$6:$I$2006,K716))),IF(INDEX(DMAV_Modell!$K$6:$K$2006,E716)="","",INDEX(DMAV_Modell!$K$6:$K$2006,E716)))</f>
        <v>Bodenbedeckungsart</v>
      </c>
      <c r="T716" s="86" t="str" cm="1">
        <f t="array" ref="T716">IF(E716="",IF(K716="","",IF(INDEX(DMAV_Dienste!$L$6:$L$2006,K716)="","",INDEX(DMAV_Dienste!$L$6:$L$2006,K716))),IF(INDEX(DMAV_Modell!$N$6:$N$2006,E716)="","",INDEX(DMAV_Modell!$N$6:$N$2006,E716)))</f>
        <v/>
      </c>
      <c r="U716" s="87" t="str" cm="1">
        <f t="array" aca="1" ref="U716" ca="1">IF(AND(F716="",L716=""),"",HYPERLINK("#"&amp;RIGHT(CELL("dateiname"),LEN(CELL("dateiname"))-FIND("]",CELL("dateiname")))&amp;"!"&amp;CELL("adresse",OFFSET($F$6,MATCH(IF(F716="",L716,F716),$E$6:$E$2000,0)-1,4)),"STRUCT"))</f>
        <v/>
      </c>
      <c r="V716" s="88" t="str" cm="1">
        <f t="array" aca="1" ref="V716" ca="1">IF(AND(G716="",M716=""),"",HYPERLINK("#"&amp;RIGHT(CELL("dateiname"),LEN(CELL("dateiname"))-FIND("]",CELL("dateiname")))&amp;"!"&amp;CELL("adresse",OFFSET($G$6,MATCH(IF(G716="",M716,G716),$E$6:$E$2000,0)-1,3)),"SUBSTRUCT"))</f>
        <v/>
      </c>
      <c r="X716" s="104"/>
      <c r="Z716" s="117"/>
      <c r="AA716" s="118"/>
      <c r="AB716" s="119"/>
      <c r="AC716" s="120"/>
      <c r="AE716" s="109"/>
      <c r="AF716" s="110"/>
      <c r="AG716" s="111"/>
      <c r="AH716" s="112"/>
      <c r="AJ716" s="101"/>
      <c r="AL716" s="68" t="str" cm="1">
        <f t="array" aca="1" ref="AL716" ca="1">IF(N716="-","",HYPERLINK("#'DM01-AV-CH'!"&amp;RIGHT(CELL("adresse",OFFSET('DM01-AV-CH'!$G$6,N716-1,0)),LEN(CELL("adresse",OFFSET('DM01-AV-CH'!$G$6,N716-1,0)))-FIND("!",CELL("adresse",OFFSET('DM01-AV-CH'!$G$6,N716-1,0)))),"Modell"))</f>
        <v>Modell</v>
      </c>
      <c r="AM716" s="96" t="str" cm="1">
        <f t="array" ref="AM716">IF($N716="-","",IF(INDEX('DM01-AV-CH'!$G$6:$G$2006,$N716)="","",INDEX('DM01-AV-CH'!$G$6:$G$2006,$N716)))</f>
        <v>Bodenbedeckung</v>
      </c>
      <c r="AN716" s="97" t="str" cm="1">
        <f t="array" ref="AN716">IF($N716="-","",IF(INDEX('DM01-AV-CH'!$H$6:$H$2006,$N716)="","",INDEX('DM01-AV-CH'!$H$6:$H$2006,$N716)))</f>
        <v/>
      </c>
      <c r="AO716" s="98" t="str" cm="1">
        <f t="array" ref="AO716">IF($N716="-","",IF(INDEX('DM01-AV-CH'!$I$6:$I$2006,$N716)="","",INDEX('DM01-AV-CH'!$I$6:$I$2006,$N716)))</f>
        <v>BBArt</v>
      </c>
    </row>
    <row r="717" spans="1:41" x14ac:dyDescent="0.25">
      <c r="A717" s="201">
        <v>712</v>
      </c>
      <c r="B717" s="148" t="str" cm="1">
        <f t="array" ref="B717">IF(A717="","",INDEX(Korrelation!$E$4:$E$2004,A717))</f>
        <v>434</v>
      </c>
      <c r="C717" s="148">
        <f t="shared" si="110"/>
        <v>0</v>
      </c>
      <c r="D717" s="148">
        <f t="shared" si="111"/>
        <v>0</v>
      </c>
      <c r="E717" s="148">
        <f t="shared" si="112"/>
        <v>434</v>
      </c>
      <c r="F717" s="148" t="str">
        <f t="shared" si="113"/>
        <v/>
      </c>
      <c r="G717" s="148" t="str">
        <f t="shared" si="114"/>
        <v/>
      </c>
      <c r="H717" s="148" t="str" cm="1">
        <f t="array" ref="H717">IF(A717="","",INDEX(Korrelation!$F$4:$F$2004,A717))</f>
        <v>-</v>
      </c>
      <c r="I717" s="148">
        <f t="shared" si="115"/>
        <v>0</v>
      </c>
      <c r="J717" s="148">
        <f t="shared" si="116"/>
        <v>0</v>
      </c>
      <c r="K717" s="148" t="str">
        <f t="shared" si="117"/>
        <v/>
      </c>
      <c r="L717" s="148" t="str">
        <f t="shared" si="118"/>
        <v/>
      </c>
      <c r="M717" s="148" t="str">
        <f t="shared" si="119"/>
        <v/>
      </c>
      <c r="N717" s="148" cm="1">
        <f t="array" ref="N717">IF(A717="","",INDEX(Korrelation!$G$4:$G$2004,A717))</f>
        <v>172</v>
      </c>
      <c r="O717" s="148"/>
      <c r="P717" s="68" t="str" cm="1">
        <f t="array" aca="1" ref="P717" ca="1">IF(E717="",IF(K717="","",HYPERLINK("#DMAV_Dienste!"&amp;RIGHT(CELL("adresse",OFFSET(DMAV_Dienste!$E$6,K717-1,0)),LEN(CELL("adresse",OFFSET(DMAV_Dienste!$E$6,K717-1,0)))-FIND("!",CELL("adresse",OFFSET(DMAV_Dienste!$E$6,K717-1,0)))),"Dienst")),HYPERLINK("#DMAV_Modell!"&amp;RIGHT(CELL("adresse",OFFSET(DMAV_Modell!$G$6,E717-1,0)),LEN(CELL("adresse",OFFSET(DMAV_Modell!$G$6,E717-1,0)))-FIND("!",CELL("adresse",OFFSET(DMAV_Modell!$G$6,E717-1,0)))),"Modell"))</f>
        <v>Modell</v>
      </c>
      <c r="Q717" s="85" t="str" cm="1">
        <f t="array" ref="Q717">IF(E717="",IF(K717="","",IF(INDEX(DMAV_Dienste!$H$6:$H$2006,K717)="","",INDEX(DMAV_Dienste!$H$6:$H$2006,K717))),IF(INDEX(DMAV_Modell!$J$6:$J$2006,E717)="","",INDEX(DMAV_Modell!$J$6:$J$2006,E717)))</f>
        <v>DOMAIN</v>
      </c>
      <c r="R717" s="86" t="str" cm="1">
        <f t="array" ref="R717">IF(E717="",IF(K717="","",IF(INDEX(DMAV_Dienste!$G$6:$G$2006,K717)="","",INDEX(DMAV_Dienste!$G$6:$G$2006,K717))),IF(INDEX(DMAV_Modell!$I$6:$I$2006,E717)="","",INDEX(DMAV_Modell!$I$6:$I$2006,E717)))</f>
        <v>Bodenbedeckung</v>
      </c>
      <c r="S717" s="86" t="str" cm="1">
        <f t="array" ref="S717">IF(E717="",IF(K717="","",IF(INDEX(DMAV_Dienste!$I$6:$I$2006,K717)="","",INDEX(DMAV_Dienste!$I$6:$I$2006,K717))),IF(INDEX(DMAV_Modell!$K$6:$K$2006,E717)="","",INDEX(DMAV_Modell!$K$6:$K$2006,E717)))</f>
        <v>Bodenbedeckungsart</v>
      </c>
      <c r="T717" s="86" t="str" cm="1">
        <f t="array" ref="T717">IF(E717="",IF(K717="","",IF(INDEX(DMAV_Dienste!$L$6:$L$2006,K717)="","",INDEX(DMAV_Dienste!$L$6:$L$2006,K717))),IF(INDEX(DMAV_Modell!$N$6:$N$2006,E717)="","",INDEX(DMAV_Modell!$N$6:$N$2006,E717)))</f>
        <v/>
      </c>
      <c r="U717" s="87" t="str" cm="1">
        <f t="array" aca="1" ref="U717" ca="1">IF(AND(F717="",L717=""),"",HYPERLINK("#"&amp;RIGHT(CELL("dateiname"),LEN(CELL("dateiname"))-FIND("]",CELL("dateiname")))&amp;"!"&amp;CELL("adresse",OFFSET($F$6,MATCH(IF(F717="",L717,F717),$E$6:$E$2000,0)-1,4)),"STRUCT"))</f>
        <v/>
      </c>
      <c r="V717" s="88" t="str" cm="1">
        <f t="array" aca="1" ref="V717" ca="1">IF(AND(G717="",M717=""),"",HYPERLINK("#"&amp;RIGHT(CELL("dateiname"),LEN(CELL("dateiname"))-FIND("]",CELL("dateiname")))&amp;"!"&amp;CELL("adresse",OFFSET($G$6,MATCH(IF(G717="",M717,G717),$E$6:$E$2000,0)-1,3)),"SUBSTRUCT"))</f>
        <v/>
      </c>
      <c r="X717" s="104"/>
      <c r="Z717" s="117"/>
      <c r="AA717" s="118"/>
      <c r="AB717" s="119"/>
      <c r="AC717" s="120"/>
      <c r="AE717" s="109"/>
      <c r="AF717" s="110"/>
      <c r="AG717" s="111"/>
      <c r="AH717" s="112"/>
      <c r="AJ717" s="101"/>
      <c r="AL717" s="68" t="str" cm="1">
        <f t="array" aca="1" ref="AL717" ca="1">IF(N717="-","",HYPERLINK("#'DM01-AV-CH'!"&amp;RIGHT(CELL("adresse",OFFSET('DM01-AV-CH'!$G$6,N717-1,0)),LEN(CELL("adresse",OFFSET('DM01-AV-CH'!$G$6,N717-1,0)))-FIND("!",CELL("adresse",OFFSET('DM01-AV-CH'!$G$6,N717-1,0)))),"Modell"))</f>
        <v>Modell</v>
      </c>
      <c r="AM717" s="96" t="str" cm="1">
        <f t="array" ref="AM717">IF($N717="-","",IF(INDEX('DM01-AV-CH'!$G$6:$G$2006,$N717)="","",INDEX('DM01-AV-CH'!$G$6:$G$2006,$N717)))</f>
        <v>Bodenbedeckung</v>
      </c>
      <c r="AN717" s="97" t="str" cm="1">
        <f t="array" ref="AN717">IF($N717="-","",IF(INDEX('DM01-AV-CH'!$H$6:$H$2006,$N717)="","",INDEX('DM01-AV-CH'!$H$6:$H$2006,$N717)))</f>
        <v/>
      </c>
      <c r="AO717" s="98" t="str" cm="1">
        <f t="array" ref="AO717">IF($N717="-","",IF(INDEX('DM01-AV-CH'!$I$6:$I$2006,$N717)="","",INDEX('DM01-AV-CH'!$I$6:$I$2006,$N717)))</f>
        <v>BBArt</v>
      </c>
    </row>
    <row r="718" spans="1:41" x14ac:dyDescent="0.25">
      <c r="A718" s="201">
        <v>713</v>
      </c>
      <c r="B718" s="148" t="str" cm="1">
        <f t="array" ref="B718">IF(A718="","",INDEX(Korrelation!$E$4:$E$2004,A718))</f>
        <v>435</v>
      </c>
      <c r="C718" s="148">
        <f t="shared" si="110"/>
        <v>0</v>
      </c>
      <c r="D718" s="148">
        <f t="shared" si="111"/>
        <v>0</v>
      </c>
      <c r="E718" s="148">
        <f t="shared" si="112"/>
        <v>435</v>
      </c>
      <c r="F718" s="148" t="str">
        <f t="shared" si="113"/>
        <v/>
      </c>
      <c r="G718" s="148" t="str">
        <f t="shared" si="114"/>
        <v/>
      </c>
      <c r="H718" s="148" t="str" cm="1">
        <f t="array" ref="H718">IF(A718="","",INDEX(Korrelation!$F$4:$F$2004,A718))</f>
        <v>-</v>
      </c>
      <c r="I718" s="148">
        <f t="shared" si="115"/>
        <v>0</v>
      </c>
      <c r="J718" s="148">
        <f t="shared" si="116"/>
        <v>0</v>
      </c>
      <c r="K718" s="148" t="str">
        <f t="shared" si="117"/>
        <v/>
      </c>
      <c r="L718" s="148" t="str">
        <f t="shared" si="118"/>
        <v/>
      </c>
      <c r="M718" s="148" t="str">
        <f t="shared" si="119"/>
        <v/>
      </c>
      <c r="N718" s="148" cm="1">
        <f t="array" ref="N718">IF(A718="","",INDEX(Korrelation!$G$4:$G$2004,A718))</f>
        <v>173</v>
      </c>
      <c r="O718" s="148"/>
      <c r="P718" s="68" t="str" cm="1">
        <f t="array" aca="1" ref="P718" ca="1">IF(E718="",IF(K718="","",HYPERLINK("#DMAV_Dienste!"&amp;RIGHT(CELL("adresse",OFFSET(DMAV_Dienste!$E$6,K718-1,0)),LEN(CELL("adresse",OFFSET(DMAV_Dienste!$E$6,K718-1,0)))-FIND("!",CELL("adresse",OFFSET(DMAV_Dienste!$E$6,K718-1,0)))),"Dienst")),HYPERLINK("#DMAV_Modell!"&amp;RIGHT(CELL("adresse",OFFSET(DMAV_Modell!$G$6,E718-1,0)),LEN(CELL("adresse",OFFSET(DMAV_Modell!$G$6,E718-1,0)))-FIND("!",CELL("adresse",OFFSET(DMAV_Modell!$G$6,E718-1,0)))),"Modell"))</f>
        <v>Modell</v>
      </c>
      <c r="Q718" s="85" t="str" cm="1">
        <f t="array" ref="Q718">IF(E718="",IF(K718="","",IF(INDEX(DMAV_Dienste!$H$6:$H$2006,K718)="","",INDEX(DMAV_Dienste!$H$6:$H$2006,K718))),IF(INDEX(DMAV_Modell!$J$6:$J$2006,E718)="","",INDEX(DMAV_Modell!$J$6:$J$2006,E718)))</f>
        <v>DOMAIN</v>
      </c>
      <c r="R718" s="86" t="str" cm="1">
        <f t="array" ref="R718">IF(E718="",IF(K718="","",IF(INDEX(DMAV_Dienste!$G$6:$G$2006,K718)="","",INDEX(DMAV_Dienste!$G$6:$G$2006,K718))),IF(INDEX(DMAV_Modell!$I$6:$I$2006,E718)="","",INDEX(DMAV_Modell!$I$6:$I$2006,E718)))</f>
        <v>Bodenbedeckung</v>
      </c>
      <c r="S718" s="86" t="str" cm="1">
        <f t="array" ref="S718">IF(E718="",IF(K718="","",IF(INDEX(DMAV_Dienste!$I$6:$I$2006,K718)="","",INDEX(DMAV_Dienste!$I$6:$I$2006,K718))),IF(INDEX(DMAV_Modell!$K$6:$K$2006,E718)="","",INDEX(DMAV_Modell!$K$6:$K$2006,E718)))</f>
        <v>Bodenbedeckungsart</v>
      </c>
      <c r="T718" s="86" t="str" cm="1">
        <f t="array" ref="T718">IF(E718="",IF(K718="","",IF(INDEX(DMAV_Dienste!$L$6:$L$2006,K718)="","",INDEX(DMAV_Dienste!$L$6:$L$2006,K718))),IF(INDEX(DMAV_Modell!$N$6:$N$2006,E718)="","",INDEX(DMAV_Modell!$N$6:$N$2006,E718)))</f>
        <v/>
      </c>
      <c r="U718" s="87" t="str" cm="1">
        <f t="array" aca="1" ref="U718" ca="1">IF(AND(F718="",L718=""),"",HYPERLINK("#"&amp;RIGHT(CELL("dateiname"),LEN(CELL("dateiname"))-FIND("]",CELL("dateiname")))&amp;"!"&amp;CELL("adresse",OFFSET($F$6,MATCH(IF(F718="",L718,F718),$E$6:$E$2000,0)-1,4)),"STRUCT"))</f>
        <v/>
      </c>
      <c r="V718" s="88" t="str" cm="1">
        <f t="array" aca="1" ref="V718" ca="1">IF(AND(G718="",M718=""),"",HYPERLINK("#"&amp;RIGHT(CELL("dateiname"),LEN(CELL("dateiname"))-FIND("]",CELL("dateiname")))&amp;"!"&amp;CELL("adresse",OFFSET($G$6,MATCH(IF(G718="",M718,G718),$E$6:$E$2000,0)-1,3)),"SUBSTRUCT"))</f>
        <v/>
      </c>
      <c r="X718" s="104"/>
      <c r="Z718" s="117"/>
      <c r="AA718" s="118"/>
      <c r="AB718" s="119"/>
      <c r="AC718" s="120"/>
      <c r="AE718" s="109"/>
      <c r="AF718" s="110"/>
      <c r="AG718" s="111"/>
      <c r="AH718" s="112"/>
      <c r="AJ718" s="101"/>
      <c r="AL718" s="68" t="str" cm="1">
        <f t="array" aca="1" ref="AL718" ca="1">IF(N718="-","",HYPERLINK("#'DM01-AV-CH'!"&amp;RIGHT(CELL("adresse",OFFSET('DM01-AV-CH'!$G$6,N718-1,0)),LEN(CELL("adresse",OFFSET('DM01-AV-CH'!$G$6,N718-1,0)))-FIND("!",CELL("adresse",OFFSET('DM01-AV-CH'!$G$6,N718-1,0)))),"Modell"))</f>
        <v>Modell</v>
      </c>
      <c r="AM718" s="96" t="str" cm="1">
        <f t="array" ref="AM718">IF($N718="-","",IF(INDEX('DM01-AV-CH'!$G$6:$G$2006,$N718)="","",INDEX('DM01-AV-CH'!$G$6:$G$2006,$N718)))</f>
        <v>Bodenbedeckung</v>
      </c>
      <c r="AN718" s="97" t="str" cm="1">
        <f t="array" ref="AN718">IF($N718="-","",IF(INDEX('DM01-AV-CH'!$H$6:$H$2006,$N718)="","",INDEX('DM01-AV-CH'!$H$6:$H$2006,$N718)))</f>
        <v/>
      </c>
      <c r="AO718" s="98" t="str" cm="1">
        <f t="array" ref="AO718">IF($N718="-","",IF(INDEX('DM01-AV-CH'!$I$6:$I$2006,$N718)="","",INDEX('DM01-AV-CH'!$I$6:$I$2006,$N718)))</f>
        <v>BBArt</v>
      </c>
    </row>
    <row r="719" spans="1:41" x14ac:dyDescent="0.25">
      <c r="A719" s="201">
        <v>714</v>
      </c>
      <c r="B719" s="148" t="str" cm="1">
        <f t="array" ref="B719">IF(A719="","",INDEX(Korrelation!$E$4:$E$2004,A719))</f>
        <v>436</v>
      </c>
      <c r="C719" s="148">
        <f t="shared" si="110"/>
        <v>0</v>
      </c>
      <c r="D719" s="148">
        <f t="shared" si="111"/>
        <v>0</v>
      </c>
      <c r="E719" s="148">
        <f t="shared" si="112"/>
        <v>436</v>
      </c>
      <c r="F719" s="148" t="str">
        <f t="shared" si="113"/>
        <v/>
      </c>
      <c r="G719" s="148" t="str">
        <f t="shared" si="114"/>
        <v/>
      </c>
      <c r="H719" s="148" t="str" cm="1">
        <f t="array" ref="H719">IF(A719="","",INDEX(Korrelation!$F$4:$F$2004,A719))</f>
        <v>-</v>
      </c>
      <c r="I719" s="148">
        <f t="shared" si="115"/>
        <v>0</v>
      </c>
      <c r="J719" s="148">
        <f t="shared" si="116"/>
        <v>0</v>
      </c>
      <c r="K719" s="148" t="str">
        <f t="shared" si="117"/>
        <v/>
      </c>
      <c r="L719" s="148" t="str">
        <f t="shared" si="118"/>
        <v/>
      </c>
      <c r="M719" s="148" t="str">
        <f t="shared" si="119"/>
        <v/>
      </c>
      <c r="N719" s="148" cm="1">
        <f t="array" ref="N719">IF(A719="","",INDEX(Korrelation!$G$4:$G$2004,A719))</f>
        <v>174</v>
      </c>
      <c r="O719" s="148"/>
      <c r="P719" s="68" t="str" cm="1">
        <f t="array" aca="1" ref="P719" ca="1">IF(E719="",IF(K719="","",HYPERLINK("#DMAV_Dienste!"&amp;RIGHT(CELL("adresse",OFFSET(DMAV_Dienste!$E$6,K719-1,0)),LEN(CELL("adresse",OFFSET(DMAV_Dienste!$E$6,K719-1,0)))-FIND("!",CELL("adresse",OFFSET(DMAV_Dienste!$E$6,K719-1,0)))),"Dienst")),HYPERLINK("#DMAV_Modell!"&amp;RIGHT(CELL("adresse",OFFSET(DMAV_Modell!$G$6,E719-1,0)),LEN(CELL("adresse",OFFSET(DMAV_Modell!$G$6,E719-1,0)))-FIND("!",CELL("adresse",OFFSET(DMAV_Modell!$G$6,E719-1,0)))),"Modell"))</f>
        <v>Modell</v>
      </c>
      <c r="Q719" s="85" t="str" cm="1">
        <f t="array" ref="Q719">IF(E719="",IF(K719="","",IF(INDEX(DMAV_Dienste!$H$6:$H$2006,K719)="","",INDEX(DMAV_Dienste!$H$6:$H$2006,K719))),IF(INDEX(DMAV_Modell!$J$6:$J$2006,E719)="","",INDEX(DMAV_Modell!$J$6:$J$2006,E719)))</f>
        <v>DOMAIN</v>
      </c>
      <c r="R719" s="86" t="str" cm="1">
        <f t="array" ref="R719">IF(E719="",IF(K719="","",IF(INDEX(DMAV_Dienste!$G$6:$G$2006,K719)="","",INDEX(DMAV_Dienste!$G$6:$G$2006,K719))),IF(INDEX(DMAV_Modell!$I$6:$I$2006,E719)="","",INDEX(DMAV_Modell!$I$6:$I$2006,E719)))</f>
        <v>Bodenbedeckung</v>
      </c>
      <c r="S719" s="86" t="str" cm="1">
        <f t="array" ref="S719">IF(E719="",IF(K719="","",IF(INDEX(DMAV_Dienste!$I$6:$I$2006,K719)="","",INDEX(DMAV_Dienste!$I$6:$I$2006,K719))),IF(INDEX(DMAV_Modell!$K$6:$K$2006,E719)="","",INDEX(DMAV_Modell!$K$6:$K$2006,E719)))</f>
        <v>Bodenbedeckungsart</v>
      </c>
      <c r="T719" s="86" t="str" cm="1">
        <f t="array" ref="T719">IF(E719="",IF(K719="","",IF(INDEX(DMAV_Dienste!$L$6:$L$2006,K719)="","",INDEX(DMAV_Dienste!$L$6:$L$2006,K719))),IF(INDEX(DMAV_Modell!$N$6:$N$2006,E719)="","",INDEX(DMAV_Modell!$N$6:$N$2006,E719)))</f>
        <v/>
      </c>
      <c r="U719" s="87" t="str" cm="1">
        <f t="array" aca="1" ref="U719" ca="1">IF(AND(F719="",L719=""),"",HYPERLINK("#"&amp;RIGHT(CELL("dateiname"),LEN(CELL("dateiname"))-FIND("]",CELL("dateiname")))&amp;"!"&amp;CELL("adresse",OFFSET($F$6,MATCH(IF(F719="",L719,F719),$E$6:$E$2000,0)-1,4)),"STRUCT"))</f>
        <v/>
      </c>
      <c r="V719" s="88" t="str" cm="1">
        <f t="array" aca="1" ref="V719" ca="1">IF(AND(G719="",M719=""),"",HYPERLINK("#"&amp;RIGHT(CELL("dateiname"),LEN(CELL("dateiname"))-FIND("]",CELL("dateiname")))&amp;"!"&amp;CELL("adresse",OFFSET($G$6,MATCH(IF(G719="",M719,G719),$E$6:$E$2000,0)-1,3)),"SUBSTRUCT"))</f>
        <v/>
      </c>
      <c r="X719" s="104"/>
      <c r="Z719" s="117"/>
      <c r="AA719" s="118"/>
      <c r="AB719" s="119"/>
      <c r="AC719" s="120"/>
      <c r="AE719" s="109"/>
      <c r="AF719" s="110"/>
      <c r="AG719" s="111"/>
      <c r="AH719" s="112"/>
      <c r="AJ719" s="101"/>
      <c r="AL719" s="68" t="str" cm="1">
        <f t="array" aca="1" ref="AL719" ca="1">IF(N719="-","",HYPERLINK("#'DM01-AV-CH'!"&amp;RIGHT(CELL("adresse",OFFSET('DM01-AV-CH'!$G$6,N719-1,0)),LEN(CELL("adresse",OFFSET('DM01-AV-CH'!$G$6,N719-1,0)))-FIND("!",CELL("adresse",OFFSET('DM01-AV-CH'!$G$6,N719-1,0)))),"Modell"))</f>
        <v>Modell</v>
      </c>
      <c r="AM719" s="96" t="str" cm="1">
        <f t="array" ref="AM719">IF($N719="-","",IF(INDEX('DM01-AV-CH'!$G$6:$G$2006,$N719)="","",INDEX('DM01-AV-CH'!$G$6:$G$2006,$N719)))</f>
        <v>Bodenbedeckung</v>
      </c>
      <c r="AN719" s="97" t="str" cm="1">
        <f t="array" ref="AN719">IF($N719="-","",IF(INDEX('DM01-AV-CH'!$H$6:$H$2006,$N719)="","",INDEX('DM01-AV-CH'!$H$6:$H$2006,$N719)))</f>
        <v/>
      </c>
      <c r="AO719" s="98" t="str" cm="1">
        <f t="array" ref="AO719">IF($N719="-","",IF(INDEX('DM01-AV-CH'!$I$6:$I$2006,$N719)="","",INDEX('DM01-AV-CH'!$I$6:$I$2006,$N719)))</f>
        <v>BBArt</v>
      </c>
    </row>
    <row r="720" spans="1:41" x14ac:dyDescent="0.25">
      <c r="A720" s="201">
        <v>715</v>
      </c>
      <c r="B720" s="148" t="str" cm="1">
        <f t="array" ref="B720">IF(A720="","",INDEX(Korrelation!$E$4:$E$2004,A720))</f>
        <v>437</v>
      </c>
      <c r="C720" s="148">
        <f t="shared" si="110"/>
        <v>0</v>
      </c>
      <c r="D720" s="148">
        <f t="shared" si="111"/>
        <v>0</v>
      </c>
      <c r="E720" s="148">
        <f t="shared" si="112"/>
        <v>437</v>
      </c>
      <c r="F720" s="148" t="str">
        <f t="shared" si="113"/>
        <v/>
      </c>
      <c r="G720" s="148" t="str">
        <f t="shared" si="114"/>
        <v/>
      </c>
      <c r="H720" s="148" t="str" cm="1">
        <f t="array" ref="H720">IF(A720="","",INDEX(Korrelation!$F$4:$F$2004,A720))</f>
        <v>-</v>
      </c>
      <c r="I720" s="148">
        <f t="shared" si="115"/>
        <v>0</v>
      </c>
      <c r="J720" s="148">
        <f t="shared" si="116"/>
        <v>0</v>
      </c>
      <c r="K720" s="148" t="str">
        <f t="shared" si="117"/>
        <v/>
      </c>
      <c r="L720" s="148" t="str">
        <f t="shared" si="118"/>
        <v/>
      </c>
      <c r="M720" s="148" t="str">
        <f t="shared" si="119"/>
        <v/>
      </c>
      <c r="N720" s="148" cm="1">
        <f t="array" ref="N720">IF(A720="","",INDEX(Korrelation!$G$4:$G$2004,A720))</f>
        <v>175</v>
      </c>
      <c r="O720" s="148"/>
      <c r="P720" s="68" t="str" cm="1">
        <f t="array" aca="1" ref="P720" ca="1">IF(E720="",IF(K720="","",HYPERLINK("#DMAV_Dienste!"&amp;RIGHT(CELL("adresse",OFFSET(DMAV_Dienste!$E$6,K720-1,0)),LEN(CELL("adresse",OFFSET(DMAV_Dienste!$E$6,K720-1,0)))-FIND("!",CELL("adresse",OFFSET(DMAV_Dienste!$E$6,K720-1,0)))),"Dienst")),HYPERLINK("#DMAV_Modell!"&amp;RIGHT(CELL("adresse",OFFSET(DMAV_Modell!$G$6,E720-1,0)),LEN(CELL("adresse",OFFSET(DMAV_Modell!$G$6,E720-1,0)))-FIND("!",CELL("adresse",OFFSET(DMAV_Modell!$G$6,E720-1,0)))),"Modell"))</f>
        <v>Modell</v>
      </c>
      <c r="Q720" s="85" t="str" cm="1">
        <f t="array" ref="Q720">IF(E720="",IF(K720="","",IF(INDEX(DMAV_Dienste!$H$6:$H$2006,K720)="","",INDEX(DMAV_Dienste!$H$6:$H$2006,K720))),IF(INDEX(DMAV_Modell!$J$6:$J$2006,E720)="","",INDEX(DMAV_Modell!$J$6:$J$2006,E720)))</f>
        <v>DOMAIN</v>
      </c>
      <c r="R720" s="86" t="str" cm="1">
        <f t="array" ref="R720">IF(E720="",IF(K720="","",IF(INDEX(DMAV_Dienste!$G$6:$G$2006,K720)="","",INDEX(DMAV_Dienste!$G$6:$G$2006,K720))),IF(INDEX(DMAV_Modell!$I$6:$I$2006,E720)="","",INDEX(DMAV_Modell!$I$6:$I$2006,E720)))</f>
        <v>Bodenbedeckung</v>
      </c>
      <c r="S720" s="86" t="str" cm="1">
        <f t="array" ref="S720">IF(E720="",IF(K720="","",IF(INDEX(DMAV_Dienste!$I$6:$I$2006,K720)="","",INDEX(DMAV_Dienste!$I$6:$I$2006,K720))),IF(INDEX(DMAV_Modell!$K$6:$K$2006,E720)="","",INDEX(DMAV_Modell!$K$6:$K$2006,E720)))</f>
        <v>Bodenbedeckungsart</v>
      </c>
      <c r="T720" s="86" t="str" cm="1">
        <f t="array" ref="T720">IF(E720="",IF(K720="","",IF(INDEX(DMAV_Dienste!$L$6:$L$2006,K720)="","",INDEX(DMAV_Dienste!$L$6:$L$2006,K720))),IF(INDEX(DMAV_Modell!$N$6:$N$2006,E720)="","",INDEX(DMAV_Modell!$N$6:$N$2006,E720)))</f>
        <v/>
      </c>
      <c r="U720" s="87" t="str" cm="1">
        <f t="array" aca="1" ref="U720" ca="1">IF(AND(F720="",L720=""),"",HYPERLINK("#"&amp;RIGHT(CELL("dateiname"),LEN(CELL("dateiname"))-FIND("]",CELL("dateiname")))&amp;"!"&amp;CELL("adresse",OFFSET($F$6,MATCH(IF(F720="",L720,F720),$E$6:$E$2000,0)-1,4)),"STRUCT"))</f>
        <v/>
      </c>
      <c r="V720" s="88" t="str" cm="1">
        <f t="array" aca="1" ref="V720" ca="1">IF(AND(G720="",M720=""),"",HYPERLINK("#"&amp;RIGHT(CELL("dateiname"),LEN(CELL("dateiname"))-FIND("]",CELL("dateiname")))&amp;"!"&amp;CELL("adresse",OFFSET($G$6,MATCH(IF(G720="",M720,G720),$E$6:$E$2000,0)-1,3)),"SUBSTRUCT"))</f>
        <v/>
      </c>
      <c r="X720" s="104"/>
      <c r="Z720" s="117"/>
      <c r="AA720" s="118"/>
      <c r="AB720" s="119"/>
      <c r="AC720" s="120"/>
      <c r="AE720" s="109"/>
      <c r="AF720" s="110"/>
      <c r="AG720" s="111"/>
      <c r="AH720" s="112"/>
      <c r="AJ720" s="101"/>
      <c r="AL720" s="68" t="str" cm="1">
        <f t="array" aca="1" ref="AL720" ca="1">IF(N720="-","",HYPERLINK("#'DM01-AV-CH'!"&amp;RIGHT(CELL("adresse",OFFSET('DM01-AV-CH'!$G$6,N720-1,0)),LEN(CELL("adresse",OFFSET('DM01-AV-CH'!$G$6,N720-1,0)))-FIND("!",CELL("adresse",OFFSET('DM01-AV-CH'!$G$6,N720-1,0)))),"Modell"))</f>
        <v>Modell</v>
      </c>
      <c r="AM720" s="96" t="str" cm="1">
        <f t="array" ref="AM720">IF($N720="-","",IF(INDEX('DM01-AV-CH'!$G$6:$G$2006,$N720)="","",INDEX('DM01-AV-CH'!$G$6:$G$2006,$N720)))</f>
        <v>Bodenbedeckung</v>
      </c>
      <c r="AN720" s="97" t="str" cm="1">
        <f t="array" ref="AN720">IF($N720="-","",IF(INDEX('DM01-AV-CH'!$H$6:$H$2006,$N720)="","",INDEX('DM01-AV-CH'!$H$6:$H$2006,$N720)))</f>
        <v/>
      </c>
      <c r="AO720" s="98" t="str" cm="1">
        <f t="array" ref="AO720">IF($N720="-","",IF(INDEX('DM01-AV-CH'!$I$6:$I$2006,$N720)="","",INDEX('DM01-AV-CH'!$I$6:$I$2006,$N720)))</f>
        <v>BBArt</v>
      </c>
    </row>
    <row r="721" spans="1:41" x14ac:dyDescent="0.25">
      <c r="A721" s="201">
        <v>716</v>
      </c>
      <c r="B721" s="148" t="str" cm="1">
        <f t="array" ref="B721">IF(A721="","",INDEX(Korrelation!$E$4:$E$2004,A721))</f>
        <v>438</v>
      </c>
      <c r="C721" s="148">
        <f t="shared" si="110"/>
        <v>0</v>
      </c>
      <c r="D721" s="148">
        <f t="shared" si="111"/>
        <v>0</v>
      </c>
      <c r="E721" s="148">
        <f t="shared" si="112"/>
        <v>438</v>
      </c>
      <c r="F721" s="148" t="str">
        <f t="shared" si="113"/>
        <v/>
      </c>
      <c r="G721" s="148" t="str">
        <f t="shared" si="114"/>
        <v/>
      </c>
      <c r="H721" s="148" t="str" cm="1">
        <f t="array" ref="H721">IF(A721="","",INDEX(Korrelation!$F$4:$F$2004,A721))</f>
        <v>-</v>
      </c>
      <c r="I721" s="148">
        <f t="shared" si="115"/>
        <v>0</v>
      </c>
      <c r="J721" s="148">
        <f t="shared" si="116"/>
        <v>0</v>
      </c>
      <c r="K721" s="148" t="str">
        <f t="shared" si="117"/>
        <v/>
      </c>
      <c r="L721" s="148" t="str">
        <f t="shared" si="118"/>
        <v/>
      </c>
      <c r="M721" s="148" t="str">
        <f t="shared" si="119"/>
        <v/>
      </c>
      <c r="N721" s="148" cm="1">
        <f t="array" ref="N721">IF(A721="","",INDEX(Korrelation!$G$4:$G$2004,A721))</f>
        <v>176</v>
      </c>
      <c r="O721" s="148"/>
      <c r="P721" s="68" t="str" cm="1">
        <f t="array" aca="1" ref="P721" ca="1">IF(E721="",IF(K721="","",HYPERLINK("#DMAV_Dienste!"&amp;RIGHT(CELL("adresse",OFFSET(DMAV_Dienste!$E$6,K721-1,0)),LEN(CELL("adresse",OFFSET(DMAV_Dienste!$E$6,K721-1,0)))-FIND("!",CELL("adresse",OFFSET(DMAV_Dienste!$E$6,K721-1,0)))),"Dienst")),HYPERLINK("#DMAV_Modell!"&amp;RIGHT(CELL("adresse",OFFSET(DMAV_Modell!$G$6,E721-1,0)),LEN(CELL("adresse",OFFSET(DMAV_Modell!$G$6,E721-1,0)))-FIND("!",CELL("adresse",OFFSET(DMAV_Modell!$G$6,E721-1,0)))),"Modell"))</f>
        <v>Modell</v>
      </c>
      <c r="Q721" s="85" t="str" cm="1">
        <f t="array" ref="Q721">IF(E721="",IF(K721="","",IF(INDEX(DMAV_Dienste!$H$6:$H$2006,K721)="","",INDEX(DMAV_Dienste!$H$6:$H$2006,K721))),IF(INDEX(DMAV_Modell!$J$6:$J$2006,E721)="","",INDEX(DMAV_Modell!$J$6:$J$2006,E721)))</f>
        <v>DOMAIN</v>
      </c>
      <c r="R721" s="86" t="str" cm="1">
        <f t="array" ref="R721">IF(E721="",IF(K721="","",IF(INDEX(DMAV_Dienste!$G$6:$G$2006,K721)="","",INDEX(DMAV_Dienste!$G$6:$G$2006,K721))),IF(INDEX(DMAV_Modell!$I$6:$I$2006,E721)="","",INDEX(DMAV_Modell!$I$6:$I$2006,E721)))</f>
        <v>Bodenbedeckung</v>
      </c>
      <c r="S721" s="86" t="str" cm="1">
        <f t="array" ref="S721">IF(E721="",IF(K721="","",IF(INDEX(DMAV_Dienste!$I$6:$I$2006,K721)="","",INDEX(DMAV_Dienste!$I$6:$I$2006,K721))),IF(INDEX(DMAV_Modell!$K$6:$K$2006,E721)="","",INDEX(DMAV_Modell!$K$6:$K$2006,E721)))</f>
        <v>Bodenbedeckungsart</v>
      </c>
      <c r="T721" s="86" t="str" cm="1">
        <f t="array" ref="T721">IF(E721="",IF(K721="","",IF(INDEX(DMAV_Dienste!$L$6:$L$2006,K721)="","",INDEX(DMAV_Dienste!$L$6:$L$2006,K721))),IF(INDEX(DMAV_Modell!$N$6:$N$2006,E721)="","",INDEX(DMAV_Modell!$N$6:$N$2006,E721)))</f>
        <v/>
      </c>
      <c r="U721" s="87" t="str" cm="1">
        <f t="array" aca="1" ref="U721" ca="1">IF(AND(F721="",L721=""),"",HYPERLINK("#"&amp;RIGHT(CELL("dateiname"),LEN(CELL("dateiname"))-FIND("]",CELL("dateiname")))&amp;"!"&amp;CELL("adresse",OFFSET($F$6,MATCH(IF(F721="",L721,F721),$E$6:$E$2000,0)-1,4)),"STRUCT"))</f>
        <v/>
      </c>
      <c r="V721" s="88" t="str" cm="1">
        <f t="array" aca="1" ref="V721" ca="1">IF(AND(G721="",M721=""),"",HYPERLINK("#"&amp;RIGHT(CELL("dateiname"),LEN(CELL("dateiname"))-FIND("]",CELL("dateiname")))&amp;"!"&amp;CELL("adresse",OFFSET($G$6,MATCH(IF(G721="",M721,G721),$E$6:$E$2000,0)-1,3)),"SUBSTRUCT"))</f>
        <v/>
      </c>
      <c r="X721" s="104"/>
      <c r="Z721" s="117"/>
      <c r="AA721" s="118"/>
      <c r="AB721" s="119"/>
      <c r="AC721" s="120"/>
      <c r="AE721" s="109"/>
      <c r="AF721" s="110"/>
      <c r="AG721" s="111"/>
      <c r="AH721" s="112"/>
      <c r="AJ721" s="101"/>
      <c r="AL721" s="68" t="str" cm="1">
        <f t="array" aca="1" ref="AL721" ca="1">IF(N721="-","",HYPERLINK("#'DM01-AV-CH'!"&amp;RIGHT(CELL("adresse",OFFSET('DM01-AV-CH'!$G$6,N721-1,0)),LEN(CELL("adresse",OFFSET('DM01-AV-CH'!$G$6,N721-1,0)))-FIND("!",CELL("adresse",OFFSET('DM01-AV-CH'!$G$6,N721-1,0)))),"Modell"))</f>
        <v>Modell</v>
      </c>
      <c r="AM721" s="96" t="str" cm="1">
        <f t="array" ref="AM721">IF($N721="-","",IF(INDEX('DM01-AV-CH'!$G$6:$G$2006,$N721)="","",INDEX('DM01-AV-CH'!$G$6:$G$2006,$N721)))</f>
        <v>Bodenbedeckung</v>
      </c>
      <c r="AN721" s="97" t="str" cm="1">
        <f t="array" ref="AN721">IF($N721="-","",IF(INDEX('DM01-AV-CH'!$H$6:$H$2006,$N721)="","",INDEX('DM01-AV-CH'!$H$6:$H$2006,$N721)))</f>
        <v/>
      </c>
      <c r="AO721" s="98" t="str" cm="1">
        <f t="array" ref="AO721">IF($N721="-","",IF(INDEX('DM01-AV-CH'!$I$6:$I$2006,$N721)="","",INDEX('DM01-AV-CH'!$I$6:$I$2006,$N721)))</f>
        <v>BBArt</v>
      </c>
    </row>
    <row r="722" spans="1:41" x14ac:dyDescent="0.25">
      <c r="A722" s="201">
        <v>717</v>
      </c>
      <c r="B722" s="148" t="str" cm="1">
        <f t="array" ref="B722">IF(A722="","",INDEX(Korrelation!$E$4:$E$2004,A722))</f>
        <v>439</v>
      </c>
      <c r="C722" s="148">
        <f t="shared" si="110"/>
        <v>0</v>
      </c>
      <c r="D722" s="148">
        <f t="shared" si="111"/>
        <v>0</v>
      </c>
      <c r="E722" s="148">
        <f t="shared" si="112"/>
        <v>439</v>
      </c>
      <c r="F722" s="148" t="str">
        <f t="shared" si="113"/>
        <v/>
      </c>
      <c r="G722" s="148" t="str">
        <f t="shared" si="114"/>
        <v/>
      </c>
      <c r="H722" s="148" t="str" cm="1">
        <f t="array" ref="H722">IF(A722="","",INDEX(Korrelation!$F$4:$F$2004,A722))</f>
        <v>-</v>
      </c>
      <c r="I722" s="148">
        <f t="shared" si="115"/>
        <v>0</v>
      </c>
      <c r="J722" s="148">
        <f t="shared" si="116"/>
        <v>0</v>
      </c>
      <c r="K722" s="148" t="str">
        <f t="shared" si="117"/>
        <v/>
      </c>
      <c r="L722" s="148" t="str">
        <f t="shared" si="118"/>
        <v/>
      </c>
      <c r="M722" s="148" t="str">
        <f t="shared" si="119"/>
        <v/>
      </c>
      <c r="N722" s="148" cm="1">
        <f t="array" ref="N722">IF(A722="","",INDEX(Korrelation!$G$4:$G$2004,A722))</f>
        <v>177</v>
      </c>
      <c r="O722" s="148"/>
      <c r="P722" s="68" t="str" cm="1">
        <f t="array" aca="1" ref="P722" ca="1">IF(E722="",IF(K722="","",HYPERLINK("#DMAV_Dienste!"&amp;RIGHT(CELL("adresse",OFFSET(DMAV_Dienste!$E$6,K722-1,0)),LEN(CELL("adresse",OFFSET(DMAV_Dienste!$E$6,K722-1,0)))-FIND("!",CELL("adresse",OFFSET(DMAV_Dienste!$E$6,K722-1,0)))),"Dienst")),HYPERLINK("#DMAV_Modell!"&amp;RIGHT(CELL("adresse",OFFSET(DMAV_Modell!$G$6,E722-1,0)),LEN(CELL("adresse",OFFSET(DMAV_Modell!$G$6,E722-1,0)))-FIND("!",CELL("adresse",OFFSET(DMAV_Modell!$G$6,E722-1,0)))),"Modell"))</f>
        <v>Modell</v>
      </c>
      <c r="Q722" s="85" t="str" cm="1">
        <f t="array" ref="Q722">IF(E722="",IF(K722="","",IF(INDEX(DMAV_Dienste!$H$6:$H$2006,K722)="","",INDEX(DMAV_Dienste!$H$6:$H$2006,K722))),IF(INDEX(DMAV_Modell!$J$6:$J$2006,E722)="","",INDEX(DMAV_Modell!$J$6:$J$2006,E722)))</f>
        <v>DOMAIN</v>
      </c>
      <c r="R722" s="86" t="str" cm="1">
        <f t="array" ref="R722">IF(E722="",IF(K722="","",IF(INDEX(DMAV_Dienste!$G$6:$G$2006,K722)="","",INDEX(DMAV_Dienste!$G$6:$G$2006,K722))),IF(INDEX(DMAV_Modell!$I$6:$I$2006,E722)="","",INDEX(DMAV_Modell!$I$6:$I$2006,E722)))</f>
        <v>Bodenbedeckung</v>
      </c>
      <c r="S722" s="86" t="str" cm="1">
        <f t="array" ref="S722">IF(E722="",IF(K722="","",IF(INDEX(DMAV_Dienste!$I$6:$I$2006,K722)="","",INDEX(DMAV_Dienste!$I$6:$I$2006,K722))),IF(INDEX(DMAV_Modell!$K$6:$K$2006,E722)="","",INDEX(DMAV_Modell!$K$6:$K$2006,E722)))</f>
        <v>Bodenbedeckungsart</v>
      </c>
      <c r="T722" s="86" t="str" cm="1">
        <f t="array" ref="T722">IF(E722="",IF(K722="","",IF(INDEX(DMAV_Dienste!$L$6:$L$2006,K722)="","",INDEX(DMAV_Dienste!$L$6:$L$2006,K722))),IF(INDEX(DMAV_Modell!$N$6:$N$2006,E722)="","",INDEX(DMAV_Modell!$N$6:$N$2006,E722)))</f>
        <v/>
      </c>
      <c r="U722" s="87" t="str" cm="1">
        <f t="array" aca="1" ref="U722" ca="1">IF(AND(F722="",L722=""),"",HYPERLINK("#"&amp;RIGHT(CELL("dateiname"),LEN(CELL("dateiname"))-FIND("]",CELL("dateiname")))&amp;"!"&amp;CELL("adresse",OFFSET($F$6,MATCH(IF(F722="",L722,F722),$E$6:$E$2000,0)-1,4)),"STRUCT"))</f>
        <v/>
      </c>
      <c r="V722" s="88" t="str" cm="1">
        <f t="array" aca="1" ref="V722" ca="1">IF(AND(G722="",M722=""),"",HYPERLINK("#"&amp;RIGHT(CELL("dateiname"),LEN(CELL("dateiname"))-FIND("]",CELL("dateiname")))&amp;"!"&amp;CELL("adresse",OFFSET($G$6,MATCH(IF(G722="",M722,G722),$E$6:$E$2000,0)-1,3)),"SUBSTRUCT"))</f>
        <v/>
      </c>
      <c r="X722" s="104"/>
      <c r="Z722" s="117"/>
      <c r="AA722" s="118"/>
      <c r="AB722" s="119"/>
      <c r="AC722" s="120"/>
      <c r="AE722" s="109"/>
      <c r="AF722" s="110"/>
      <c r="AG722" s="111"/>
      <c r="AH722" s="112"/>
      <c r="AJ722" s="101"/>
      <c r="AL722" s="68" t="str" cm="1">
        <f t="array" aca="1" ref="AL722" ca="1">IF(N722="-","",HYPERLINK("#'DM01-AV-CH'!"&amp;RIGHT(CELL("adresse",OFFSET('DM01-AV-CH'!$G$6,N722-1,0)),LEN(CELL("adresse",OFFSET('DM01-AV-CH'!$G$6,N722-1,0)))-FIND("!",CELL("adresse",OFFSET('DM01-AV-CH'!$G$6,N722-1,0)))),"Modell"))</f>
        <v>Modell</v>
      </c>
      <c r="AM722" s="96" t="str" cm="1">
        <f t="array" ref="AM722">IF($N722="-","",IF(INDEX('DM01-AV-CH'!$G$6:$G$2006,$N722)="","",INDEX('DM01-AV-CH'!$G$6:$G$2006,$N722)))</f>
        <v>Bodenbedeckung</v>
      </c>
      <c r="AN722" s="97" t="str" cm="1">
        <f t="array" ref="AN722">IF($N722="-","",IF(INDEX('DM01-AV-CH'!$H$6:$H$2006,$N722)="","",INDEX('DM01-AV-CH'!$H$6:$H$2006,$N722)))</f>
        <v/>
      </c>
      <c r="AO722" s="98" t="str" cm="1">
        <f t="array" ref="AO722">IF($N722="-","",IF(INDEX('DM01-AV-CH'!$I$6:$I$2006,$N722)="","",INDEX('DM01-AV-CH'!$I$6:$I$2006,$N722)))</f>
        <v>BBArt</v>
      </c>
    </row>
    <row r="723" spans="1:41" x14ac:dyDescent="0.25">
      <c r="A723" s="201">
        <v>718</v>
      </c>
      <c r="B723" s="148" t="str" cm="1">
        <f t="array" ref="B723">IF(A723="","",INDEX(Korrelation!$E$4:$E$2004,A723))</f>
        <v>440</v>
      </c>
      <c r="C723" s="148">
        <f t="shared" si="110"/>
        <v>0</v>
      </c>
      <c r="D723" s="148">
        <f t="shared" si="111"/>
        <v>0</v>
      </c>
      <c r="E723" s="148">
        <f t="shared" si="112"/>
        <v>440</v>
      </c>
      <c r="F723" s="148" t="str">
        <f t="shared" si="113"/>
        <v/>
      </c>
      <c r="G723" s="148" t="str">
        <f t="shared" si="114"/>
        <v/>
      </c>
      <c r="H723" s="148" t="str" cm="1">
        <f t="array" ref="H723">IF(A723="","",INDEX(Korrelation!$F$4:$F$2004,A723))</f>
        <v>-</v>
      </c>
      <c r="I723" s="148">
        <f t="shared" si="115"/>
        <v>0</v>
      </c>
      <c r="J723" s="148">
        <f t="shared" si="116"/>
        <v>0</v>
      </c>
      <c r="K723" s="148" t="str">
        <f t="shared" si="117"/>
        <v/>
      </c>
      <c r="L723" s="148" t="str">
        <f t="shared" si="118"/>
        <v/>
      </c>
      <c r="M723" s="148" t="str">
        <f t="shared" si="119"/>
        <v/>
      </c>
      <c r="N723" s="148" cm="1">
        <f t="array" ref="N723">IF(A723="","",INDEX(Korrelation!$G$4:$G$2004,A723))</f>
        <v>178</v>
      </c>
      <c r="O723" s="148"/>
      <c r="P723" s="68" t="str" cm="1">
        <f t="array" aca="1" ref="P723" ca="1">IF(E723="",IF(K723="","",HYPERLINK("#DMAV_Dienste!"&amp;RIGHT(CELL("adresse",OFFSET(DMAV_Dienste!$E$6,K723-1,0)),LEN(CELL("adresse",OFFSET(DMAV_Dienste!$E$6,K723-1,0)))-FIND("!",CELL("adresse",OFFSET(DMAV_Dienste!$E$6,K723-1,0)))),"Dienst")),HYPERLINK("#DMAV_Modell!"&amp;RIGHT(CELL("adresse",OFFSET(DMAV_Modell!$G$6,E723-1,0)),LEN(CELL("adresse",OFFSET(DMAV_Modell!$G$6,E723-1,0)))-FIND("!",CELL("adresse",OFFSET(DMAV_Modell!$G$6,E723-1,0)))),"Modell"))</f>
        <v>Modell</v>
      </c>
      <c r="Q723" s="85" t="str" cm="1">
        <f t="array" ref="Q723">IF(E723="",IF(K723="","",IF(INDEX(DMAV_Dienste!$H$6:$H$2006,K723)="","",INDEX(DMAV_Dienste!$H$6:$H$2006,K723))),IF(INDEX(DMAV_Modell!$J$6:$J$2006,E723)="","",INDEX(DMAV_Modell!$J$6:$J$2006,E723)))</f>
        <v>DOMAIN</v>
      </c>
      <c r="R723" s="86" t="str" cm="1">
        <f t="array" ref="R723">IF(E723="",IF(K723="","",IF(INDEX(DMAV_Dienste!$G$6:$G$2006,K723)="","",INDEX(DMAV_Dienste!$G$6:$G$2006,K723))),IF(INDEX(DMAV_Modell!$I$6:$I$2006,E723)="","",INDEX(DMAV_Modell!$I$6:$I$2006,E723)))</f>
        <v>Bodenbedeckung</v>
      </c>
      <c r="S723" s="86" t="str" cm="1">
        <f t="array" ref="S723">IF(E723="",IF(K723="","",IF(INDEX(DMAV_Dienste!$I$6:$I$2006,K723)="","",INDEX(DMAV_Dienste!$I$6:$I$2006,K723))),IF(INDEX(DMAV_Modell!$K$6:$K$2006,E723)="","",INDEX(DMAV_Modell!$K$6:$K$2006,E723)))</f>
        <v>Bodenbedeckungsart</v>
      </c>
      <c r="T723" s="86" t="str" cm="1">
        <f t="array" ref="T723">IF(E723="",IF(K723="","",IF(INDEX(DMAV_Dienste!$L$6:$L$2006,K723)="","",INDEX(DMAV_Dienste!$L$6:$L$2006,K723))),IF(INDEX(DMAV_Modell!$N$6:$N$2006,E723)="","",INDEX(DMAV_Modell!$N$6:$N$2006,E723)))</f>
        <v/>
      </c>
      <c r="U723" s="87" t="str" cm="1">
        <f t="array" aca="1" ref="U723" ca="1">IF(AND(F723="",L723=""),"",HYPERLINK("#"&amp;RIGHT(CELL("dateiname"),LEN(CELL("dateiname"))-FIND("]",CELL("dateiname")))&amp;"!"&amp;CELL("adresse",OFFSET($F$6,MATCH(IF(F723="",L723,F723),$E$6:$E$2000,0)-1,4)),"STRUCT"))</f>
        <v/>
      </c>
      <c r="V723" s="88" t="str" cm="1">
        <f t="array" aca="1" ref="V723" ca="1">IF(AND(G723="",M723=""),"",HYPERLINK("#"&amp;RIGHT(CELL("dateiname"),LEN(CELL("dateiname"))-FIND("]",CELL("dateiname")))&amp;"!"&amp;CELL("adresse",OFFSET($G$6,MATCH(IF(G723="",M723,G723),$E$6:$E$2000,0)-1,3)),"SUBSTRUCT"))</f>
        <v/>
      </c>
      <c r="X723" s="104"/>
      <c r="Z723" s="117"/>
      <c r="AA723" s="118"/>
      <c r="AB723" s="119"/>
      <c r="AC723" s="120"/>
      <c r="AE723" s="109"/>
      <c r="AF723" s="110"/>
      <c r="AG723" s="111"/>
      <c r="AH723" s="112"/>
      <c r="AJ723" s="101"/>
      <c r="AL723" s="68" t="str" cm="1">
        <f t="array" aca="1" ref="AL723" ca="1">IF(N723="-","",HYPERLINK("#'DM01-AV-CH'!"&amp;RIGHT(CELL("adresse",OFFSET('DM01-AV-CH'!$G$6,N723-1,0)),LEN(CELL("adresse",OFFSET('DM01-AV-CH'!$G$6,N723-1,0)))-FIND("!",CELL("adresse",OFFSET('DM01-AV-CH'!$G$6,N723-1,0)))),"Modell"))</f>
        <v>Modell</v>
      </c>
      <c r="AM723" s="96" t="str" cm="1">
        <f t="array" ref="AM723">IF($N723="-","",IF(INDEX('DM01-AV-CH'!$G$6:$G$2006,$N723)="","",INDEX('DM01-AV-CH'!$G$6:$G$2006,$N723)))</f>
        <v>Bodenbedeckung</v>
      </c>
      <c r="AN723" s="97" t="str" cm="1">
        <f t="array" ref="AN723">IF($N723="-","",IF(INDEX('DM01-AV-CH'!$H$6:$H$2006,$N723)="","",INDEX('DM01-AV-CH'!$H$6:$H$2006,$N723)))</f>
        <v/>
      </c>
      <c r="AO723" s="98" t="str" cm="1">
        <f t="array" ref="AO723">IF($N723="-","",IF(INDEX('DM01-AV-CH'!$I$6:$I$2006,$N723)="","",INDEX('DM01-AV-CH'!$I$6:$I$2006,$N723)))</f>
        <v>BBArt</v>
      </c>
    </row>
    <row r="724" spans="1:41" x14ac:dyDescent="0.25">
      <c r="A724" s="201">
        <v>719</v>
      </c>
      <c r="B724" s="148" t="str" cm="1">
        <f t="array" ref="B724">IF(A724="","",INDEX(Korrelation!$E$4:$E$2004,A724))</f>
        <v>441</v>
      </c>
      <c r="C724" s="148">
        <f t="shared" si="110"/>
        <v>0</v>
      </c>
      <c r="D724" s="148">
        <f t="shared" si="111"/>
        <v>0</v>
      </c>
      <c r="E724" s="148">
        <f t="shared" si="112"/>
        <v>441</v>
      </c>
      <c r="F724" s="148" t="str">
        <f t="shared" si="113"/>
        <v/>
      </c>
      <c r="G724" s="148" t="str">
        <f t="shared" si="114"/>
        <v/>
      </c>
      <c r="H724" s="148" t="str" cm="1">
        <f t="array" ref="H724">IF(A724="","",INDEX(Korrelation!$F$4:$F$2004,A724))</f>
        <v>-</v>
      </c>
      <c r="I724" s="148">
        <f t="shared" si="115"/>
        <v>0</v>
      </c>
      <c r="J724" s="148">
        <f t="shared" si="116"/>
        <v>0</v>
      </c>
      <c r="K724" s="148" t="str">
        <f t="shared" si="117"/>
        <v/>
      </c>
      <c r="L724" s="148" t="str">
        <f t="shared" si="118"/>
        <v/>
      </c>
      <c r="M724" s="148" t="str">
        <f t="shared" si="119"/>
        <v/>
      </c>
      <c r="N724" s="148" cm="1">
        <f t="array" ref="N724">IF(A724="","",INDEX(Korrelation!$G$4:$G$2004,A724))</f>
        <v>179</v>
      </c>
      <c r="O724" s="148"/>
      <c r="P724" s="68" t="str" cm="1">
        <f t="array" aca="1" ref="P724" ca="1">IF(E724="",IF(K724="","",HYPERLINK("#DMAV_Dienste!"&amp;RIGHT(CELL("adresse",OFFSET(DMAV_Dienste!$E$6,K724-1,0)),LEN(CELL("adresse",OFFSET(DMAV_Dienste!$E$6,K724-1,0)))-FIND("!",CELL("adresse",OFFSET(DMAV_Dienste!$E$6,K724-1,0)))),"Dienst")),HYPERLINK("#DMAV_Modell!"&amp;RIGHT(CELL("adresse",OFFSET(DMAV_Modell!$G$6,E724-1,0)),LEN(CELL("adresse",OFFSET(DMAV_Modell!$G$6,E724-1,0)))-FIND("!",CELL("adresse",OFFSET(DMAV_Modell!$G$6,E724-1,0)))),"Modell"))</f>
        <v>Modell</v>
      </c>
      <c r="Q724" s="85" t="str" cm="1">
        <f t="array" ref="Q724">IF(E724="",IF(K724="","",IF(INDEX(DMAV_Dienste!$H$6:$H$2006,K724)="","",INDEX(DMAV_Dienste!$H$6:$H$2006,K724))),IF(INDEX(DMAV_Modell!$J$6:$J$2006,E724)="","",INDEX(DMAV_Modell!$J$6:$J$2006,E724)))</f>
        <v>DOMAIN</v>
      </c>
      <c r="R724" s="86" t="str" cm="1">
        <f t="array" ref="R724">IF(E724="",IF(K724="","",IF(INDEX(DMAV_Dienste!$G$6:$G$2006,K724)="","",INDEX(DMAV_Dienste!$G$6:$G$2006,K724))),IF(INDEX(DMAV_Modell!$I$6:$I$2006,E724)="","",INDEX(DMAV_Modell!$I$6:$I$2006,E724)))</f>
        <v>Bodenbedeckung</v>
      </c>
      <c r="S724" s="86" t="str" cm="1">
        <f t="array" ref="S724">IF(E724="",IF(K724="","",IF(INDEX(DMAV_Dienste!$I$6:$I$2006,K724)="","",INDEX(DMAV_Dienste!$I$6:$I$2006,K724))),IF(INDEX(DMAV_Modell!$K$6:$K$2006,E724)="","",INDEX(DMAV_Modell!$K$6:$K$2006,E724)))</f>
        <v>Bodenbedeckungsart</v>
      </c>
      <c r="T724" s="86" t="str" cm="1">
        <f t="array" ref="T724">IF(E724="",IF(K724="","",IF(INDEX(DMAV_Dienste!$L$6:$L$2006,K724)="","",INDEX(DMAV_Dienste!$L$6:$L$2006,K724))),IF(INDEX(DMAV_Modell!$N$6:$N$2006,E724)="","",INDEX(DMAV_Modell!$N$6:$N$2006,E724)))</f>
        <v/>
      </c>
      <c r="U724" s="87" t="str" cm="1">
        <f t="array" aca="1" ref="U724" ca="1">IF(AND(F724="",L724=""),"",HYPERLINK("#"&amp;RIGHT(CELL("dateiname"),LEN(CELL("dateiname"))-FIND("]",CELL("dateiname")))&amp;"!"&amp;CELL("adresse",OFFSET($F$6,MATCH(IF(F724="",L724,F724),$E$6:$E$2000,0)-1,4)),"STRUCT"))</f>
        <v/>
      </c>
      <c r="V724" s="88" t="str" cm="1">
        <f t="array" aca="1" ref="V724" ca="1">IF(AND(G724="",M724=""),"",HYPERLINK("#"&amp;RIGHT(CELL("dateiname"),LEN(CELL("dateiname"))-FIND("]",CELL("dateiname")))&amp;"!"&amp;CELL("adresse",OFFSET($G$6,MATCH(IF(G724="",M724,G724),$E$6:$E$2000,0)-1,3)),"SUBSTRUCT"))</f>
        <v/>
      </c>
      <c r="X724" s="104"/>
      <c r="Z724" s="117"/>
      <c r="AA724" s="118"/>
      <c r="AB724" s="119"/>
      <c r="AC724" s="120"/>
      <c r="AE724" s="109"/>
      <c r="AF724" s="110"/>
      <c r="AG724" s="111"/>
      <c r="AH724" s="112"/>
      <c r="AJ724" s="101"/>
      <c r="AL724" s="68" t="str" cm="1">
        <f t="array" aca="1" ref="AL724" ca="1">IF(N724="-","",HYPERLINK("#'DM01-AV-CH'!"&amp;RIGHT(CELL("adresse",OFFSET('DM01-AV-CH'!$G$6,N724-1,0)),LEN(CELL("adresse",OFFSET('DM01-AV-CH'!$G$6,N724-1,0)))-FIND("!",CELL("adresse",OFFSET('DM01-AV-CH'!$G$6,N724-1,0)))),"Modell"))</f>
        <v>Modell</v>
      </c>
      <c r="AM724" s="96" t="str" cm="1">
        <f t="array" ref="AM724">IF($N724="-","",IF(INDEX('DM01-AV-CH'!$G$6:$G$2006,$N724)="","",INDEX('DM01-AV-CH'!$G$6:$G$2006,$N724)))</f>
        <v>Bodenbedeckung</v>
      </c>
      <c r="AN724" s="97" t="str" cm="1">
        <f t="array" ref="AN724">IF($N724="-","",IF(INDEX('DM01-AV-CH'!$H$6:$H$2006,$N724)="","",INDEX('DM01-AV-CH'!$H$6:$H$2006,$N724)))</f>
        <v/>
      </c>
      <c r="AO724" s="98" t="str" cm="1">
        <f t="array" ref="AO724">IF($N724="-","",IF(INDEX('DM01-AV-CH'!$I$6:$I$2006,$N724)="","",INDEX('DM01-AV-CH'!$I$6:$I$2006,$N724)))</f>
        <v>BBArt</v>
      </c>
    </row>
    <row r="725" spans="1:41" x14ac:dyDescent="0.25">
      <c r="A725" s="201">
        <v>720</v>
      </c>
      <c r="B725" s="148" t="str" cm="1">
        <f t="array" ref="B725">IF(A725="","",INDEX(Korrelation!$E$4:$E$2004,A725))</f>
        <v>442</v>
      </c>
      <c r="C725" s="148">
        <f t="shared" si="110"/>
        <v>0</v>
      </c>
      <c r="D725" s="148">
        <f t="shared" si="111"/>
        <v>0</v>
      </c>
      <c r="E725" s="148">
        <f t="shared" si="112"/>
        <v>442</v>
      </c>
      <c r="F725" s="148" t="str">
        <f t="shared" si="113"/>
        <v/>
      </c>
      <c r="G725" s="148" t="str">
        <f t="shared" si="114"/>
        <v/>
      </c>
      <c r="H725" s="148" t="str" cm="1">
        <f t="array" ref="H725">IF(A725="","",INDEX(Korrelation!$F$4:$F$2004,A725))</f>
        <v>-</v>
      </c>
      <c r="I725" s="148">
        <f t="shared" si="115"/>
        <v>0</v>
      </c>
      <c r="J725" s="148">
        <f t="shared" si="116"/>
        <v>0</v>
      </c>
      <c r="K725" s="148" t="str">
        <f t="shared" si="117"/>
        <v/>
      </c>
      <c r="L725" s="148" t="str">
        <f t="shared" si="118"/>
        <v/>
      </c>
      <c r="M725" s="148" t="str">
        <f t="shared" si="119"/>
        <v/>
      </c>
      <c r="N725" s="148" cm="1">
        <f t="array" ref="N725">IF(A725="","",INDEX(Korrelation!$G$4:$G$2004,A725))</f>
        <v>180</v>
      </c>
      <c r="O725" s="148"/>
      <c r="P725" s="68" t="str" cm="1">
        <f t="array" aca="1" ref="P725" ca="1">IF(E725="",IF(K725="","",HYPERLINK("#DMAV_Dienste!"&amp;RIGHT(CELL("adresse",OFFSET(DMAV_Dienste!$E$6,K725-1,0)),LEN(CELL("adresse",OFFSET(DMAV_Dienste!$E$6,K725-1,0)))-FIND("!",CELL("adresse",OFFSET(DMAV_Dienste!$E$6,K725-1,0)))),"Dienst")),HYPERLINK("#DMAV_Modell!"&amp;RIGHT(CELL("adresse",OFFSET(DMAV_Modell!$G$6,E725-1,0)),LEN(CELL("adresse",OFFSET(DMAV_Modell!$G$6,E725-1,0)))-FIND("!",CELL("adresse",OFFSET(DMAV_Modell!$G$6,E725-1,0)))),"Modell"))</f>
        <v>Modell</v>
      </c>
      <c r="Q725" s="85" t="str" cm="1">
        <f t="array" ref="Q725">IF(E725="",IF(K725="","",IF(INDEX(DMAV_Dienste!$H$6:$H$2006,K725)="","",INDEX(DMAV_Dienste!$H$6:$H$2006,K725))),IF(INDEX(DMAV_Modell!$J$6:$J$2006,E725)="","",INDEX(DMAV_Modell!$J$6:$J$2006,E725)))</f>
        <v>DOMAIN</v>
      </c>
      <c r="R725" s="86" t="str" cm="1">
        <f t="array" ref="R725">IF(E725="",IF(K725="","",IF(INDEX(DMAV_Dienste!$G$6:$G$2006,K725)="","",INDEX(DMAV_Dienste!$G$6:$G$2006,K725))),IF(INDEX(DMAV_Modell!$I$6:$I$2006,E725)="","",INDEX(DMAV_Modell!$I$6:$I$2006,E725)))</f>
        <v>Bodenbedeckung</v>
      </c>
      <c r="S725" s="86" t="str" cm="1">
        <f t="array" ref="S725">IF(E725="",IF(K725="","",IF(INDEX(DMAV_Dienste!$I$6:$I$2006,K725)="","",INDEX(DMAV_Dienste!$I$6:$I$2006,K725))),IF(INDEX(DMAV_Modell!$K$6:$K$2006,E725)="","",INDEX(DMAV_Modell!$K$6:$K$2006,E725)))</f>
        <v>Bodenbedeckungsart</v>
      </c>
      <c r="T725" s="86" t="str" cm="1">
        <f t="array" ref="T725">IF(E725="",IF(K725="","",IF(INDEX(DMAV_Dienste!$L$6:$L$2006,K725)="","",INDEX(DMAV_Dienste!$L$6:$L$2006,K725))),IF(INDEX(DMAV_Modell!$N$6:$N$2006,E725)="","",INDEX(DMAV_Modell!$N$6:$N$2006,E725)))</f>
        <v/>
      </c>
      <c r="U725" s="87" t="str" cm="1">
        <f t="array" aca="1" ref="U725" ca="1">IF(AND(F725="",L725=""),"",HYPERLINK("#"&amp;RIGHT(CELL("dateiname"),LEN(CELL("dateiname"))-FIND("]",CELL("dateiname")))&amp;"!"&amp;CELL("adresse",OFFSET($F$6,MATCH(IF(F725="",L725,F725),$E$6:$E$2000,0)-1,4)),"STRUCT"))</f>
        <v/>
      </c>
      <c r="V725" s="88" t="str" cm="1">
        <f t="array" aca="1" ref="V725" ca="1">IF(AND(G725="",M725=""),"",HYPERLINK("#"&amp;RIGHT(CELL("dateiname"),LEN(CELL("dateiname"))-FIND("]",CELL("dateiname")))&amp;"!"&amp;CELL("adresse",OFFSET($G$6,MATCH(IF(G725="",M725,G725),$E$6:$E$2000,0)-1,3)),"SUBSTRUCT"))</f>
        <v/>
      </c>
      <c r="X725" s="104"/>
      <c r="Z725" s="117"/>
      <c r="AA725" s="118"/>
      <c r="AB725" s="119"/>
      <c r="AC725" s="120"/>
      <c r="AE725" s="109"/>
      <c r="AF725" s="110"/>
      <c r="AG725" s="111"/>
      <c r="AH725" s="112"/>
      <c r="AJ725" s="101"/>
      <c r="AL725" s="68" t="str" cm="1">
        <f t="array" aca="1" ref="AL725" ca="1">IF(N725="-","",HYPERLINK("#'DM01-AV-CH'!"&amp;RIGHT(CELL("adresse",OFFSET('DM01-AV-CH'!$G$6,N725-1,0)),LEN(CELL("adresse",OFFSET('DM01-AV-CH'!$G$6,N725-1,0)))-FIND("!",CELL("adresse",OFFSET('DM01-AV-CH'!$G$6,N725-1,0)))),"Modell"))</f>
        <v>Modell</v>
      </c>
      <c r="AM725" s="96" t="str" cm="1">
        <f t="array" ref="AM725">IF($N725="-","",IF(INDEX('DM01-AV-CH'!$G$6:$G$2006,$N725)="","",INDEX('DM01-AV-CH'!$G$6:$G$2006,$N725)))</f>
        <v>Bodenbedeckung</v>
      </c>
      <c r="AN725" s="97" t="str" cm="1">
        <f t="array" ref="AN725">IF($N725="-","",IF(INDEX('DM01-AV-CH'!$H$6:$H$2006,$N725)="","",INDEX('DM01-AV-CH'!$H$6:$H$2006,$N725)))</f>
        <v/>
      </c>
      <c r="AO725" s="98" t="str" cm="1">
        <f t="array" ref="AO725">IF($N725="-","",IF(INDEX('DM01-AV-CH'!$I$6:$I$2006,$N725)="","",INDEX('DM01-AV-CH'!$I$6:$I$2006,$N725)))</f>
        <v>BBArt</v>
      </c>
    </row>
    <row r="726" spans="1:41" x14ac:dyDescent="0.25">
      <c r="A726" s="201">
        <v>721</v>
      </c>
      <c r="B726" s="148" t="str" cm="1">
        <f t="array" ref="B726">IF(A726="","",INDEX(Korrelation!$E$4:$E$2004,A726))</f>
        <v>443</v>
      </c>
      <c r="C726" s="148">
        <f t="shared" si="110"/>
        <v>0</v>
      </c>
      <c r="D726" s="148">
        <f t="shared" si="111"/>
        <v>0</v>
      </c>
      <c r="E726" s="148">
        <f t="shared" si="112"/>
        <v>443</v>
      </c>
      <c r="F726" s="148" t="str">
        <f t="shared" si="113"/>
        <v/>
      </c>
      <c r="G726" s="148" t="str">
        <f t="shared" si="114"/>
        <v/>
      </c>
      <c r="H726" s="148" t="str" cm="1">
        <f t="array" ref="H726">IF(A726="","",INDEX(Korrelation!$F$4:$F$2004,A726))</f>
        <v>-</v>
      </c>
      <c r="I726" s="148">
        <f t="shared" si="115"/>
        <v>0</v>
      </c>
      <c r="J726" s="148">
        <f t="shared" si="116"/>
        <v>0</v>
      </c>
      <c r="K726" s="148" t="str">
        <f t="shared" si="117"/>
        <v/>
      </c>
      <c r="L726" s="148" t="str">
        <f t="shared" si="118"/>
        <v/>
      </c>
      <c r="M726" s="148" t="str">
        <f t="shared" si="119"/>
        <v/>
      </c>
      <c r="N726" s="148" cm="1">
        <f t="array" ref="N726">IF(A726="","",INDEX(Korrelation!$G$4:$G$2004,A726))</f>
        <v>181</v>
      </c>
      <c r="O726" s="148"/>
      <c r="P726" s="68" t="str" cm="1">
        <f t="array" aca="1" ref="P726" ca="1">IF(E726="",IF(K726="","",HYPERLINK("#DMAV_Dienste!"&amp;RIGHT(CELL("adresse",OFFSET(DMAV_Dienste!$E$6,K726-1,0)),LEN(CELL("adresse",OFFSET(DMAV_Dienste!$E$6,K726-1,0)))-FIND("!",CELL("adresse",OFFSET(DMAV_Dienste!$E$6,K726-1,0)))),"Dienst")),HYPERLINK("#DMAV_Modell!"&amp;RIGHT(CELL("adresse",OFFSET(DMAV_Modell!$G$6,E726-1,0)),LEN(CELL("adresse",OFFSET(DMAV_Modell!$G$6,E726-1,0)))-FIND("!",CELL("adresse",OFFSET(DMAV_Modell!$G$6,E726-1,0)))),"Modell"))</f>
        <v>Modell</v>
      </c>
      <c r="Q726" s="85" t="str" cm="1">
        <f t="array" ref="Q726">IF(E726="",IF(K726="","",IF(INDEX(DMAV_Dienste!$H$6:$H$2006,K726)="","",INDEX(DMAV_Dienste!$H$6:$H$2006,K726))),IF(INDEX(DMAV_Modell!$J$6:$J$2006,E726)="","",INDEX(DMAV_Modell!$J$6:$J$2006,E726)))</f>
        <v>DOMAIN</v>
      </c>
      <c r="R726" s="86" t="str" cm="1">
        <f t="array" ref="R726">IF(E726="",IF(K726="","",IF(INDEX(DMAV_Dienste!$G$6:$G$2006,K726)="","",INDEX(DMAV_Dienste!$G$6:$G$2006,K726))),IF(INDEX(DMAV_Modell!$I$6:$I$2006,E726)="","",INDEX(DMAV_Modell!$I$6:$I$2006,E726)))</f>
        <v>Bodenbedeckung</v>
      </c>
      <c r="S726" s="86" t="str" cm="1">
        <f t="array" ref="S726">IF(E726="",IF(K726="","",IF(INDEX(DMAV_Dienste!$I$6:$I$2006,K726)="","",INDEX(DMAV_Dienste!$I$6:$I$2006,K726))),IF(INDEX(DMAV_Modell!$K$6:$K$2006,E726)="","",INDEX(DMAV_Modell!$K$6:$K$2006,E726)))</f>
        <v>Bodenbedeckungsart</v>
      </c>
      <c r="T726" s="86" t="str" cm="1">
        <f t="array" ref="T726">IF(E726="",IF(K726="","",IF(INDEX(DMAV_Dienste!$L$6:$L$2006,K726)="","",INDEX(DMAV_Dienste!$L$6:$L$2006,K726))),IF(INDEX(DMAV_Modell!$N$6:$N$2006,E726)="","",INDEX(DMAV_Modell!$N$6:$N$2006,E726)))</f>
        <v/>
      </c>
      <c r="U726" s="87" t="str" cm="1">
        <f t="array" aca="1" ref="U726" ca="1">IF(AND(F726="",L726=""),"",HYPERLINK("#"&amp;RIGHT(CELL("dateiname"),LEN(CELL("dateiname"))-FIND("]",CELL("dateiname")))&amp;"!"&amp;CELL("adresse",OFFSET($F$6,MATCH(IF(F726="",L726,F726),$E$6:$E$2000,0)-1,4)),"STRUCT"))</f>
        <v/>
      </c>
      <c r="V726" s="88" t="str" cm="1">
        <f t="array" aca="1" ref="V726" ca="1">IF(AND(G726="",M726=""),"",HYPERLINK("#"&amp;RIGHT(CELL("dateiname"),LEN(CELL("dateiname"))-FIND("]",CELL("dateiname")))&amp;"!"&amp;CELL("adresse",OFFSET($G$6,MATCH(IF(G726="",M726,G726),$E$6:$E$2000,0)-1,3)),"SUBSTRUCT"))</f>
        <v/>
      </c>
      <c r="X726" s="104"/>
      <c r="Z726" s="117"/>
      <c r="AA726" s="118"/>
      <c r="AB726" s="119"/>
      <c r="AC726" s="120"/>
      <c r="AE726" s="109"/>
      <c r="AF726" s="110"/>
      <c r="AG726" s="111"/>
      <c r="AH726" s="112"/>
      <c r="AJ726" s="101"/>
      <c r="AL726" s="68" t="str" cm="1">
        <f t="array" aca="1" ref="AL726" ca="1">IF(N726="-","",HYPERLINK("#'DM01-AV-CH'!"&amp;RIGHT(CELL("adresse",OFFSET('DM01-AV-CH'!$G$6,N726-1,0)),LEN(CELL("adresse",OFFSET('DM01-AV-CH'!$G$6,N726-1,0)))-FIND("!",CELL("adresse",OFFSET('DM01-AV-CH'!$G$6,N726-1,0)))),"Modell"))</f>
        <v>Modell</v>
      </c>
      <c r="AM726" s="96" t="str" cm="1">
        <f t="array" ref="AM726">IF($N726="-","",IF(INDEX('DM01-AV-CH'!$G$6:$G$2006,$N726)="","",INDEX('DM01-AV-CH'!$G$6:$G$2006,$N726)))</f>
        <v>Bodenbedeckung</v>
      </c>
      <c r="AN726" s="97" t="str" cm="1">
        <f t="array" ref="AN726">IF($N726="-","",IF(INDEX('DM01-AV-CH'!$H$6:$H$2006,$N726)="","",INDEX('DM01-AV-CH'!$H$6:$H$2006,$N726)))</f>
        <v/>
      </c>
      <c r="AO726" s="98" t="str" cm="1">
        <f t="array" ref="AO726">IF($N726="-","",IF(INDEX('DM01-AV-CH'!$I$6:$I$2006,$N726)="","",INDEX('DM01-AV-CH'!$I$6:$I$2006,$N726)))</f>
        <v>BBArt</v>
      </c>
    </row>
    <row r="727" spans="1:41" x14ac:dyDescent="0.25">
      <c r="A727" s="201">
        <v>722</v>
      </c>
      <c r="B727" s="148" t="str" cm="1">
        <f t="array" ref="B727">IF(A727="","",INDEX(Korrelation!$E$4:$E$2004,A727))</f>
        <v>444</v>
      </c>
      <c r="C727" s="148">
        <f t="shared" si="110"/>
        <v>0</v>
      </c>
      <c r="D727" s="148">
        <f t="shared" si="111"/>
        <v>0</v>
      </c>
      <c r="E727" s="148">
        <f t="shared" si="112"/>
        <v>444</v>
      </c>
      <c r="F727" s="148" t="str">
        <f t="shared" si="113"/>
        <v/>
      </c>
      <c r="G727" s="148" t="str">
        <f t="shared" si="114"/>
        <v/>
      </c>
      <c r="H727" s="148" t="str" cm="1">
        <f t="array" ref="H727">IF(A727="","",INDEX(Korrelation!$F$4:$F$2004,A727))</f>
        <v>-</v>
      </c>
      <c r="I727" s="148">
        <f t="shared" si="115"/>
        <v>0</v>
      </c>
      <c r="J727" s="148">
        <f t="shared" si="116"/>
        <v>0</v>
      </c>
      <c r="K727" s="148" t="str">
        <f t="shared" si="117"/>
        <v/>
      </c>
      <c r="L727" s="148" t="str">
        <f t="shared" si="118"/>
        <v/>
      </c>
      <c r="M727" s="148" t="str">
        <f t="shared" si="119"/>
        <v/>
      </c>
      <c r="N727" s="148" cm="1">
        <f t="array" ref="N727">IF(A727="","",INDEX(Korrelation!$G$4:$G$2004,A727))</f>
        <v>182</v>
      </c>
      <c r="O727" s="148"/>
      <c r="P727" s="68" t="str" cm="1">
        <f t="array" aca="1" ref="P727" ca="1">IF(E727="",IF(K727="","",HYPERLINK("#DMAV_Dienste!"&amp;RIGHT(CELL("adresse",OFFSET(DMAV_Dienste!$E$6,K727-1,0)),LEN(CELL("adresse",OFFSET(DMAV_Dienste!$E$6,K727-1,0)))-FIND("!",CELL("adresse",OFFSET(DMAV_Dienste!$E$6,K727-1,0)))),"Dienst")),HYPERLINK("#DMAV_Modell!"&amp;RIGHT(CELL("adresse",OFFSET(DMAV_Modell!$G$6,E727-1,0)),LEN(CELL("adresse",OFFSET(DMAV_Modell!$G$6,E727-1,0)))-FIND("!",CELL("adresse",OFFSET(DMAV_Modell!$G$6,E727-1,0)))),"Modell"))</f>
        <v>Modell</v>
      </c>
      <c r="Q727" s="85" t="str" cm="1">
        <f t="array" ref="Q727">IF(E727="",IF(K727="","",IF(INDEX(DMAV_Dienste!$H$6:$H$2006,K727)="","",INDEX(DMAV_Dienste!$H$6:$H$2006,K727))),IF(INDEX(DMAV_Modell!$J$6:$J$2006,E727)="","",INDEX(DMAV_Modell!$J$6:$J$2006,E727)))</f>
        <v>DOMAIN</v>
      </c>
      <c r="R727" s="86" t="str" cm="1">
        <f t="array" ref="R727">IF(E727="",IF(K727="","",IF(INDEX(DMAV_Dienste!$G$6:$G$2006,K727)="","",INDEX(DMAV_Dienste!$G$6:$G$2006,K727))),IF(INDEX(DMAV_Modell!$I$6:$I$2006,E727)="","",INDEX(DMAV_Modell!$I$6:$I$2006,E727)))</f>
        <v>Bodenbedeckung</v>
      </c>
      <c r="S727" s="86" t="str" cm="1">
        <f t="array" ref="S727">IF(E727="",IF(K727="","",IF(INDEX(DMAV_Dienste!$I$6:$I$2006,K727)="","",INDEX(DMAV_Dienste!$I$6:$I$2006,K727))),IF(INDEX(DMAV_Modell!$K$6:$K$2006,E727)="","",INDEX(DMAV_Modell!$K$6:$K$2006,E727)))</f>
        <v>Bodenbedeckungsart</v>
      </c>
      <c r="T727" s="86" t="str" cm="1">
        <f t="array" ref="T727">IF(E727="",IF(K727="","",IF(INDEX(DMAV_Dienste!$L$6:$L$2006,K727)="","",INDEX(DMAV_Dienste!$L$6:$L$2006,K727))),IF(INDEX(DMAV_Modell!$N$6:$N$2006,E727)="","",INDEX(DMAV_Modell!$N$6:$N$2006,E727)))</f>
        <v/>
      </c>
      <c r="U727" s="87" t="str" cm="1">
        <f t="array" aca="1" ref="U727" ca="1">IF(AND(F727="",L727=""),"",HYPERLINK("#"&amp;RIGHT(CELL("dateiname"),LEN(CELL("dateiname"))-FIND("]",CELL("dateiname")))&amp;"!"&amp;CELL("adresse",OFFSET($F$6,MATCH(IF(F727="",L727,F727),$E$6:$E$2000,0)-1,4)),"STRUCT"))</f>
        <v/>
      </c>
      <c r="V727" s="88" t="str" cm="1">
        <f t="array" aca="1" ref="V727" ca="1">IF(AND(G727="",M727=""),"",HYPERLINK("#"&amp;RIGHT(CELL("dateiname"),LEN(CELL("dateiname"))-FIND("]",CELL("dateiname")))&amp;"!"&amp;CELL("adresse",OFFSET($G$6,MATCH(IF(G727="",M727,G727),$E$6:$E$2000,0)-1,3)),"SUBSTRUCT"))</f>
        <v/>
      </c>
      <c r="X727" s="104"/>
      <c r="Z727" s="117"/>
      <c r="AA727" s="118"/>
      <c r="AB727" s="119"/>
      <c r="AC727" s="120"/>
      <c r="AE727" s="109"/>
      <c r="AF727" s="110"/>
      <c r="AG727" s="111"/>
      <c r="AH727" s="112"/>
      <c r="AJ727" s="101"/>
      <c r="AL727" s="68" t="str" cm="1">
        <f t="array" aca="1" ref="AL727" ca="1">IF(N727="-","",HYPERLINK("#'DM01-AV-CH'!"&amp;RIGHT(CELL("adresse",OFFSET('DM01-AV-CH'!$G$6,N727-1,0)),LEN(CELL("adresse",OFFSET('DM01-AV-CH'!$G$6,N727-1,0)))-FIND("!",CELL("adresse",OFFSET('DM01-AV-CH'!$G$6,N727-1,0)))),"Modell"))</f>
        <v>Modell</v>
      </c>
      <c r="AM727" s="96" t="str" cm="1">
        <f t="array" ref="AM727">IF($N727="-","",IF(INDEX('DM01-AV-CH'!$G$6:$G$2006,$N727)="","",INDEX('DM01-AV-CH'!$G$6:$G$2006,$N727)))</f>
        <v>Bodenbedeckung</v>
      </c>
      <c r="AN727" s="97" t="str" cm="1">
        <f t="array" ref="AN727">IF($N727="-","",IF(INDEX('DM01-AV-CH'!$H$6:$H$2006,$N727)="","",INDEX('DM01-AV-CH'!$H$6:$H$2006,$N727)))</f>
        <v/>
      </c>
      <c r="AO727" s="98" t="str" cm="1">
        <f t="array" ref="AO727">IF($N727="-","",IF(INDEX('DM01-AV-CH'!$I$6:$I$2006,$N727)="","",INDEX('DM01-AV-CH'!$I$6:$I$2006,$N727)))</f>
        <v>BBArt</v>
      </c>
    </row>
    <row r="728" spans="1:41" x14ac:dyDescent="0.25">
      <c r="A728" s="201">
        <v>723</v>
      </c>
      <c r="B728" s="148" t="str" cm="1">
        <f t="array" ref="B728">IF(A728="","",INDEX(Korrelation!$E$4:$E$2004,A728))</f>
        <v>445</v>
      </c>
      <c r="C728" s="148">
        <f t="shared" si="110"/>
        <v>0</v>
      </c>
      <c r="D728" s="148">
        <f t="shared" si="111"/>
        <v>0</v>
      </c>
      <c r="E728" s="148">
        <f t="shared" si="112"/>
        <v>445</v>
      </c>
      <c r="F728" s="148" t="str">
        <f t="shared" si="113"/>
        <v/>
      </c>
      <c r="G728" s="148" t="str">
        <f t="shared" si="114"/>
        <v/>
      </c>
      <c r="H728" s="148" t="str" cm="1">
        <f t="array" ref="H728">IF(A728="","",INDEX(Korrelation!$F$4:$F$2004,A728))</f>
        <v>-</v>
      </c>
      <c r="I728" s="148">
        <f t="shared" si="115"/>
        <v>0</v>
      </c>
      <c r="J728" s="148">
        <f t="shared" si="116"/>
        <v>0</v>
      </c>
      <c r="K728" s="148" t="str">
        <f t="shared" si="117"/>
        <v/>
      </c>
      <c r="L728" s="148" t="str">
        <f t="shared" si="118"/>
        <v/>
      </c>
      <c r="M728" s="148" t="str">
        <f t="shared" si="119"/>
        <v/>
      </c>
      <c r="N728" s="148" cm="1">
        <f t="array" ref="N728">IF(A728="","",INDEX(Korrelation!$G$4:$G$2004,A728))</f>
        <v>183</v>
      </c>
      <c r="O728" s="148"/>
      <c r="P728" s="68" t="str" cm="1">
        <f t="array" aca="1" ref="P728" ca="1">IF(E728="",IF(K728="","",HYPERLINK("#DMAV_Dienste!"&amp;RIGHT(CELL("adresse",OFFSET(DMAV_Dienste!$E$6,K728-1,0)),LEN(CELL("adresse",OFFSET(DMAV_Dienste!$E$6,K728-1,0)))-FIND("!",CELL("adresse",OFFSET(DMAV_Dienste!$E$6,K728-1,0)))),"Dienst")),HYPERLINK("#DMAV_Modell!"&amp;RIGHT(CELL("adresse",OFFSET(DMAV_Modell!$G$6,E728-1,0)),LEN(CELL("adresse",OFFSET(DMAV_Modell!$G$6,E728-1,0)))-FIND("!",CELL("adresse",OFFSET(DMAV_Modell!$G$6,E728-1,0)))),"Modell"))</f>
        <v>Modell</v>
      </c>
      <c r="Q728" s="85" t="str" cm="1">
        <f t="array" ref="Q728">IF(E728="",IF(K728="","",IF(INDEX(DMAV_Dienste!$H$6:$H$2006,K728)="","",INDEX(DMAV_Dienste!$H$6:$H$2006,K728))),IF(INDEX(DMAV_Modell!$J$6:$J$2006,E728)="","",INDEX(DMAV_Modell!$J$6:$J$2006,E728)))</f>
        <v>DOMAIN</v>
      </c>
      <c r="R728" s="86" t="str" cm="1">
        <f t="array" ref="R728">IF(E728="",IF(K728="","",IF(INDEX(DMAV_Dienste!$G$6:$G$2006,K728)="","",INDEX(DMAV_Dienste!$G$6:$G$2006,K728))),IF(INDEX(DMAV_Modell!$I$6:$I$2006,E728)="","",INDEX(DMAV_Modell!$I$6:$I$2006,E728)))</f>
        <v>Bodenbedeckung</v>
      </c>
      <c r="S728" s="86" t="str" cm="1">
        <f t="array" ref="S728">IF(E728="",IF(K728="","",IF(INDEX(DMAV_Dienste!$I$6:$I$2006,K728)="","",INDEX(DMAV_Dienste!$I$6:$I$2006,K728))),IF(INDEX(DMAV_Modell!$K$6:$K$2006,E728)="","",INDEX(DMAV_Modell!$K$6:$K$2006,E728)))</f>
        <v>Bodenbedeckungsart</v>
      </c>
      <c r="T728" s="86" t="str" cm="1">
        <f t="array" ref="T728">IF(E728="",IF(K728="","",IF(INDEX(DMAV_Dienste!$L$6:$L$2006,K728)="","",INDEX(DMAV_Dienste!$L$6:$L$2006,K728))),IF(INDEX(DMAV_Modell!$N$6:$N$2006,E728)="","",INDEX(DMAV_Modell!$N$6:$N$2006,E728)))</f>
        <v/>
      </c>
      <c r="U728" s="87" t="str" cm="1">
        <f t="array" aca="1" ref="U728" ca="1">IF(AND(F728="",L728=""),"",HYPERLINK("#"&amp;RIGHT(CELL("dateiname"),LEN(CELL("dateiname"))-FIND("]",CELL("dateiname")))&amp;"!"&amp;CELL("adresse",OFFSET($F$6,MATCH(IF(F728="",L728,F728),$E$6:$E$2000,0)-1,4)),"STRUCT"))</f>
        <v/>
      </c>
      <c r="V728" s="88" t="str" cm="1">
        <f t="array" aca="1" ref="V728" ca="1">IF(AND(G728="",M728=""),"",HYPERLINK("#"&amp;RIGHT(CELL("dateiname"),LEN(CELL("dateiname"))-FIND("]",CELL("dateiname")))&amp;"!"&amp;CELL("adresse",OFFSET($G$6,MATCH(IF(G728="",M728,G728),$E$6:$E$2000,0)-1,3)),"SUBSTRUCT"))</f>
        <v/>
      </c>
      <c r="X728" s="104"/>
      <c r="Z728" s="117"/>
      <c r="AA728" s="118"/>
      <c r="AB728" s="119"/>
      <c r="AC728" s="120"/>
      <c r="AE728" s="109"/>
      <c r="AF728" s="110"/>
      <c r="AG728" s="111"/>
      <c r="AH728" s="112"/>
      <c r="AJ728" s="101"/>
      <c r="AL728" s="68" t="str" cm="1">
        <f t="array" aca="1" ref="AL728" ca="1">IF(N728="-","",HYPERLINK("#'DM01-AV-CH'!"&amp;RIGHT(CELL("adresse",OFFSET('DM01-AV-CH'!$G$6,N728-1,0)),LEN(CELL("adresse",OFFSET('DM01-AV-CH'!$G$6,N728-1,0)))-FIND("!",CELL("adresse",OFFSET('DM01-AV-CH'!$G$6,N728-1,0)))),"Modell"))</f>
        <v>Modell</v>
      </c>
      <c r="AM728" s="96" t="str" cm="1">
        <f t="array" ref="AM728">IF($N728="-","",IF(INDEX('DM01-AV-CH'!$G$6:$G$2006,$N728)="","",INDEX('DM01-AV-CH'!$G$6:$G$2006,$N728)))</f>
        <v>Bodenbedeckung</v>
      </c>
      <c r="AN728" s="97" t="str" cm="1">
        <f t="array" ref="AN728">IF($N728="-","",IF(INDEX('DM01-AV-CH'!$H$6:$H$2006,$N728)="","",INDEX('DM01-AV-CH'!$H$6:$H$2006,$N728)))</f>
        <v/>
      </c>
      <c r="AO728" s="98" t="str" cm="1">
        <f t="array" ref="AO728">IF($N728="-","",IF(INDEX('DM01-AV-CH'!$I$6:$I$2006,$N728)="","",INDEX('DM01-AV-CH'!$I$6:$I$2006,$N728)))</f>
        <v>BBArt</v>
      </c>
    </row>
    <row r="729" spans="1:41" x14ac:dyDescent="0.25">
      <c r="A729" s="201">
        <v>724</v>
      </c>
      <c r="B729" s="148" t="str" cm="1">
        <f t="array" ref="B729">IF(A729="","",INDEX(Korrelation!$E$4:$E$2004,A729))</f>
        <v>446</v>
      </c>
      <c r="C729" s="148">
        <f t="shared" si="110"/>
        <v>0</v>
      </c>
      <c r="D729" s="148">
        <f t="shared" si="111"/>
        <v>0</v>
      </c>
      <c r="E729" s="148">
        <f t="shared" si="112"/>
        <v>446</v>
      </c>
      <c r="F729" s="148" t="str">
        <f t="shared" si="113"/>
        <v/>
      </c>
      <c r="G729" s="148" t="str">
        <f t="shared" si="114"/>
        <v/>
      </c>
      <c r="H729" s="148" t="str" cm="1">
        <f t="array" ref="H729">IF(A729="","",INDEX(Korrelation!$F$4:$F$2004,A729))</f>
        <v>-</v>
      </c>
      <c r="I729" s="148">
        <f t="shared" si="115"/>
        <v>0</v>
      </c>
      <c r="J729" s="148">
        <f t="shared" si="116"/>
        <v>0</v>
      </c>
      <c r="K729" s="148" t="str">
        <f t="shared" si="117"/>
        <v/>
      </c>
      <c r="L729" s="148" t="str">
        <f t="shared" si="118"/>
        <v/>
      </c>
      <c r="M729" s="148" t="str">
        <f t="shared" si="119"/>
        <v/>
      </c>
      <c r="N729" s="148" cm="1">
        <f t="array" ref="N729">IF(A729="","",INDEX(Korrelation!$G$4:$G$2004,A729))</f>
        <v>184</v>
      </c>
      <c r="O729" s="148"/>
      <c r="P729" s="68" t="str" cm="1">
        <f t="array" aca="1" ref="P729" ca="1">IF(E729="",IF(K729="","",HYPERLINK("#DMAV_Dienste!"&amp;RIGHT(CELL("adresse",OFFSET(DMAV_Dienste!$E$6,K729-1,0)),LEN(CELL("adresse",OFFSET(DMAV_Dienste!$E$6,K729-1,0)))-FIND("!",CELL("adresse",OFFSET(DMAV_Dienste!$E$6,K729-1,0)))),"Dienst")),HYPERLINK("#DMAV_Modell!"&amp;RIGHT(CELL("adresse",OFFSET(DMAV_Modell!$G$6,E729-1,0)),LEN(CELL("adresse",OFFSET(DMAV_Modell!$G$6,E729-1,0)))-FIND("!",CELL("adresse",OFFSET(DMAV_Modell!$G$6,E729-1,0)))),"Modell"))</f>
        <v>Modell</v>
      </c>
      <c r="Q729" s="85" t="str" cm="1">
        <f t="array" ref="Q729">IF(E729="",IF(K729="","",IF(INDEX(DMAV_Dienste!$H$6:$H$2006,K729)="","",INDEX(DMAV_Dienste!$H$6:$H$2006,K729))),IF(INDEX(DMAV_Modell!$J$6:$J$2006,E729)="","",INDEX(DMAV_Modell!$J$6:$J$2006,E729)))</f>
        <v>DOMAIN</v>
      </c>
      <c r="R729" s="86" t="str" cm="1">
        <f t="array" ref="R729">IF(E729="",IF(K729="","",IF(INDEX(DMAV_Dienste!$G$6:$G$2006,K729)="","",INDEX(DMAV_Dienste!$G$6:$G$2006,K729))),IF(INDEX(DMAV_Modell!$I$6:$I$2006,E729)="","",INDEX(DMAV_Modell!$I$6:$I$2006,E729)))</f>
        <v>Bodenbedeckung</v>
      </c>
      <c r="S729" s="86" t="str" cm="1">
        <f t="array" ref="S729">IF(E729="",IF(K729="","",IF(INDEX(DMAV_Dienste!$I$6:$I$2006,K729)="","",INDEX(DMAV_Dienste!$I$6:$I$2006,K729))),IF(INDEX(DMAV_Modell!$K$6:$K$2006,E729)="","",INDEX(DMAV_Modell!$K$6:$K$2006,E729)))</f>
        <v>Bodenbedeckungsart</v>
      </c>
      <c r="T729" s="86" t="str" cm="1">
        <f t="array" ref="T729">IF(E729="",IF(K729="","",IF(INDEX(DMAV_Dienste!$L$6:$L$2006,K729)="","",INDEX(DMAV_Dienste!$L$6:$L$2006,K729))),IF(INDEX(DMAV_Modell!$N$6:$N$2006,E729)="","",INDEX(DMAV_Modell!$N$6:$N$2006,E729)))</f>
        <v/>
      </c>
      <c r="U729" s="87" t="str" cm="1">
        <f t="array" aca="1" ref="U729" ca="1">IF(AND(F729="",L729=""),"",HYPERLINK("#"&amp;RIGHT(CELL("dateiname"),LEN(CELL("dateiname"))-FIND("]",CELL("dateiname")))&amp;"!"&amp;CELL("adresse",OFFSET($F$6,MATCH(IF(F729="",L729,F729),$E$6:$E$2000,0)-1,4)),"STRUCT"))</f>
        <v/>
      </c>
      <c r="V729" s="88" t="str" cm="1">
        <f t="array" aca="1" ref="V729" ca="1">IF(AND(G729="",M729=""),"",HYPERLINK("#"&amp;RIGHT(CELL("dateiname"),LEN(CELL("dateiname"))-FIND("]",CELL("dateiname")))&amp;"!"&amp;CELL("adresse",OFFSET($G$6,MATCH(IF(G729="",M729,G729),$E$6:$E$2000,0)-1,3)),"SUBSTRUCT"))</f>
        <v/>
      </c>
      <c r="X729" s="104"/>
      <c r="Z729" s="117"/>
      <c r="AA729" s="118"/>
      <c r="AB729" s="119"/>
      <c r="AC729" s="120"/>
      <c r="AE729" s="109"/>
      <c r="AF729" s="110"/>
      <c r="AG729" s="111"/>
      <c r="AH729" s="112"/>
      <c r="AJ729" s="101"/>
      <c r="AL729" s="68" t="str" cm="1">
        <f t="array" aca="1" ref="AL729" ca="1">IF(N729="-","",HYPERLINK("#'DM01-AV-CH'!"&amp;RIGHT(CELL("adresse",OFFSET('DM01-AV-CH'!$G$6,N729-1,0)),LEN(CELL("adresse",OFFSET('DM01-AV-CH'!$G$6,N729-1,0)))-FIND("!",CELL("adresse",OFFSET('DM01-AV-CH'!$G$6,N729-1,0)))),"Modell"))</f>
        <v>Modell</v>
      </c>
      <c r="AM729" s="96" t="str" cm="1">
        <f t="array" ref="AM729">IF($N729="-","",IF(INDEX('DM01-AV-CH'!$G$6:$G$2006,$N729)="","",INDEX('DM01-AV-CH'!$G$6:$G$2006,$N729)))</f>
        <v>Bodenbedeckung</v>
      </c>
      <c r="AN729" s="97" t="str" cm="1">
        <f t="array" ref="AN729">IF($N729="-","",IF(INDEX('DM01-AV-CH'!$H$6:$H$2006,$N729)="","",INDEX('DM01-AV-CH'!$H$6:$H$2006,$N729)))</f>
        <v/>
      </c>
      <c r="AO729" s="98" t="str" cm="1">
        <f t="array" ref="AO729">IF($N729="-","",IF(INDEX('DM01-AV-CH'!$I$6:$I$2006,$N729)="","",INDEX('DM01-AV-CH'!$I$6:$I$2006,$N729)))</f>
        <v>BBArt</v>
      </c>
    </row>
    <row r="730" spans="1:41" x14ac:dyDescent="0.25">
      <c r="A730" s="201">
        <v>725</v>
      </c>
      <c r="B730" s="148" t="str" cm="1">
        <f t="array" ref="B730">IF(A730="","",INDEX(Korrelation!$E$4:$E$2004,A730))</f>
        <v>447</v>
      </c>
      <c r="C730" s="148">
        <f t="shared" si="110"/>
        <v>0</v>
      </c>
      <c r="D730" s="148">
        <f t="shared" si="111"/>
        <v>0</v>
      </c>
      <c r="E730" s="148">
        <f t="shared" si="112"/>
        <v>447</v>
      </c>
      <c r="F730" s="148" t="str">
        <f t="shared" si="113"/>
        <v/>
      </c>
      <c r="G730" s="148" t="str">
        <f t="shared" si="114"/>
        <v/>
      </c>
      <c r="H730" s="148" t="str" cm="1">
        <f t="array" ref="H730">IF(A730="","",INDEX(Korrelation!$F$4:$F$2004,A730))</f>
        <v>-</v>
      </c>
      <c r="I730" s="148">
        <f t="shared" si="115"/>
        <v>0</v>
      </c>
      <c r="J730" s="148">
        <f t="shared" si="116"/>
        <v>0</v>
      </c>
      <c r="K730" s="148" t="str">
        <f t="shared" si="117"/>
        <v/>
      </c>
      <c r="L730" s="148" t="str">
        <f t="shared" si="118"/>
        <v/>
      </c>
      <c r="M730" s="148" t="str">
        <f t="shared" si="119"/>
        <v/>
      </c>
      <c r="N730" s="148" cm="1">
        <f t="array" ref="N730">IF(A730="","",INDEX(Korrelation!$G$4:$G$2004,A730))</f>
        <v>185</v>
      </c>
      <c r="O730" s="148"/>
      <c r="P730" s="68" t="str" cm="1">
        <f t="array" aca="1" ref="P730" ca="1">IF(E730="",IF(K730="","",HYPERLINK("#DMAV_Dienste!"&amp;RIGHT(CELL("adresse",OFFSET(DMAV_Dienste!$E$6,K730-1,0)),LEN(CELL("adresse",OFFSET(DMAV_Dienste!$E$6,K730-1,0)))-FIND("!",CELL("adresse",OFFSET(DMAV_Dienste!$E$6,K730-1,0)))),"Dienst")),HYPERLINK("#DMAV_Modell!"&amp;RIGHT(CELL("adresse",OFFSET(DMAV_Modell!$G$6,E730-1,0)),LEN(CELL("adresse",OFFSET(DMAV_Modell!$G$6,E730-1,0)))-FIND("!",CELL("adresse",OFFSET(DMAV_Modell!$G$6,E730-1,0)))),"Modell"))</f>
        <v>Modell</v>
      </c>
      <c r="Q730" s="85" t="str" cm="1">
        <f t="array" ref="Q730">IF(E730="",IF(K730="","",IF(INDEX(DMAV_Dienste!$H$6:$H$2006,K730)="","",INDEX(DMAV_Dienste!$H$6:$H$2006,K730))),IF(INDEX(DMAV_Modell!$J$6:$J$2006,E730)="","",INDEX(DMAV_Modell!$J$6:$J$2006,E730)))</f>
        <v>DOMAIN</v>
      </c>
      <c r="R730" s="86" t="str" cm="1">
        <f t="array" ref="R730">IF(E730="",IF(K730="","",IF(INDEX(DMAV_Dienste!$G$6:$G$2006,K730)="","",INDEX(DMAV_Dienste!$G$6:$G$2006,K730))),IF(INDEX(DMAV_Modell!$I$6:$I$2006,E730)="","",INDEX(DMAV_Modell!$I$6:$I$2006,E730)))</f>
        <v>Bodenbedeckung</v>
      </c>
      <c r="S730" s="86" t="str" cm="1">
        <f t="array" ref="S730">IF(E730="",IF(K730="","",IF(INDEX(DMAV_Dienste!$I$6:$I$2006,K730)="","",INDEX(DMAV_Dienste!$I$6:$I$2006,K730))),IF(INDEX(DMAV_Modell!$K$6:$K$2006,E730)="","",INDEX(DMAV_Modell!$K$6:$K$2006,E730)))</f>
        <v>Bodenbedeckungsart</v>
      </c>
      <c r="T730" s="86" t="str" cm="1">
        <f t="array" ref="T730">IF(E730="",IF(K730="","",IF(INDEX(DMAV_Dienste!$L$6:$L$2006,K730)="","",INDEX(DMAV_Dienste!$L$6:$L$2006,K730))),IF(INDEX(DMAV_Modell!$N$6:$N$2006,E730)="","",INDEX(DMAV_Modell!$N$6:$N$2006,E730)))</f>
        <v/>
      </c>
      <c r="U730" s="87" t="str" cm="1">
        <f t="array" aca="1" ref="U730" ca="1">IF(AND(F730="",L730=""),"",HYPERLINK("#"&amp;RIGHT(CELL("dateiname"),LEN(CELL("dateiname"))-FIND("]",CELL("dateiname")))&amp;"!"&amp;CELL("adresse",OFFSET($F$6,MATCH(IF(F730="",L730,F730),$E$6:$E$2000,0)-1,4)),"STRUCT"))</f>
        <v/>
      </c>
      <c r="V730" s="88" t="str" cm="1">
        <f t="array" aca="1" ref="V730" ca="1">IF(AND(G730="",M730=""),"",HYPERLINK("#"&amp;RIGHT(CELL("dateiname"),LEN(CELL("dateiname"))-FIND("]",CELL("dateiname")))&amp;"!"&amp;CELL("adresse",OFFSET($G$6,MATCH(IF(G730="",M730,G730),$E$6:$E$2000,0)-1,3)),"SUBSTRUCT"))</f>
        <v/>
      </c>
      <c r="X730" s="104"/>
      <c r="Z730" s="117"/>
      <c r="AA730" s="118"/>
      <c r="AB730" s="119"/>
      <c r="AC730" s="120"/>
      <c r="AE730" s="109"/>
      <c r="AF730" s="110"/>
      <c r="AG730" s="111"/>
      <c r="AH730" s="112"/>
      <c r="AJ730" s="101"/>
      <c r="AL730" s="68" t="str" cm="1">
        <f t="array" aca="1" ref="AL730" ca="1">IF(N730="-","",HYPERLINK("#'DM01-AV-CH'!"&amp;RIGHT(CELL("adresse",OFFSET('DM01-AV-CH'!$G$6,N730-1,0)),LEN(CELL("adresse",OFFSET('DM01-AV-CH'!$G$6,N730-1,0)))-FIND("!",CELL("adresse",OFFSET('DM01-AV-CH'!$G$6,N730-1,0)))),"Modell"))</f>
        <v>Modell</v>
      </c>
      <c r="AM730" s="96" t="str" cm="1">
        <f t="array" ref="AM730">IF($N730="-","",IF(INDEX('DM01-AV-CH'!$G$6:$G$2006,$N730)="","",INDEX('DM01-AV-CH'!$G$6:$G$2006,$N730)))</f>
        <v>Bodenbedeckung</v>
      </c>
      <c r="AN730" s="97" t="str" cm="1">
        <f t="array" ref="AN730">IF($N730="-","",IF(INDEX('DM01-AV-CH'!$H$6:$H$2006,$N730)="","",INDEX('DM01-AV-CH'!$H$6:$H$2006,$N730)))</f>
        <v/>
      </c>
      <c r="AO730" s="98" t="str" cm="1">
        <f t="array" ref="AO730">IF($N730="-","",IF(INDEX('DM01-AV-CH'!$I$6:$I$2006,$N730)="","",INDEX('DM01-AV-CH'!$I$6:$I$2006,$N730)))</f>
        <v>BBArt</v>
      </c>
    </row>
    <row r="731" spans="1:41" x14ac:dyDescent="0.25">
      <c r="A731" s="201">
        <v>726</v>
      </c>
      <c r="B731" s="148" t="str" cm="1">
        <f t="array" ref="B731">IF(A731="","",INDEX(Korrelation!$E$4:$E$2004,A731))</f>
        <v>448</v>
      </c>
      <c r="C731" s="148">
        <f t="shared" si="110"/>
        <v>0</v>
      </c>
      <c r="D731" s="148">
        <f t="shared" si="111"/>
        <v>0</v>
      </c>
      <c r="E731" s="148">
        <f t="shared" si="112"/>
        <v>448</v>
      </c>
      <c r="F731" s="148" t="str">
        <f t="shared" si="113"/>
        <v/>
      </c>
      <c r="G731" s="148" t="str">
        <f t="shared" si="114"/>
        <v/>
      </c>
      <c r="H731" s="148" t="str" cm="1">
        <f t="array" ref="H731">IF(A731="","",INDEX(Korrelation!$F$4:$F$2004,A731))</f>
        <v>-</v>
      </c>
      <c r="I731" s="148">
        <f t="shared" si="115"/>
        <v>0</v>
      </c>
      <c r="J731" s="148">
        <f t="shared" si="116"/>
        <v>0</v>
      </c>
      <c r="K731" s="148" t="str">
        <f t="shared" si="117"/>
        <v/>
      </c>
      <c r="L731" s="148" t="str">
        <f t="shared" si="118"/>
        <v/>
      </c>
      <c r="M731" s="148" t="str">
        <f t="shared" si="119"/>
        <v/>
      </c>
      <c r="N731" s="148" cm="1">
        <f t="array" ref="N731">IF(A731="","",INDEX(Korrelation!$G$4:$G$2004,A731))</f>
        <v>186</v>
      </c>
      <c r="O731" s="148"/>
      <c r="P731" s="68" t="str" cm="1">
        <f t="array" aca="1" ref="P731" ca="1">IF(E731="",IF(K731="","",HYPERLINK("#DMAV_Dienste!"&amp;RIGHT(CELL("adresse",OFFSET(DMAV_Dienste!$E$6,K731-1,0)),LEN(CELL("adresse",OFFSET(DMAV_Dienste!$E$6,K731-1,0)))-FIND("!",CELL("adresse",OFFSET(DMAV_Dienste!$E$6,K731-1,0)))),"Dienst")),HYPERLINK("#DMAV_Modell!"&amp;RIGHT(CELL("adresse",OFFSET(DMAV_Modell!$G$6,E731-1,0)),LEN(CELL("adresse",OFFSET(DMAV_Modell!$G$6,E731-1,0)))-FIND("!",CELL("adresse",OFFSET(DMAV_Modell!$G$6,E731-1,0)))),"Modell"))</f>
        <v>Modell</v>
      </c>
      <c r="Q731" s="85" t="str" cm="1">
        <f t="array" ref="Q731">IF(E731="",IF(K731="","",IF(INDEX(DMAV_Dienste!$H$6:$H$2006,K731)="","",INDEX(DMAV_Dienste!$H$6:$H$2006,K731))),IF(INDEX(DMAV_Modell!$J$6:$J$2006,E731)="","",INDEX(DMAV_Modell!$J$6:$J$2006,E731)))</f>
        <v>DOMAIN</v>
      </c>
      <c r="R731" s="86" t="str" cm="1">
        <f t="array" ref="R731">IF(E731="",IF(K731="","",IF(INDEX(DMAV_Dienste!$G$6:$G$2006,K731)="","",INDEX(DMAV_Dienste!$G$6:$G$2006,K731))),IF(INDEX(DMAV_Modell!$I$6:$I$2006,E731)="","",INDEX(DMAV_Modell!$I$6:$I$2006,E731)))</f>
        <v>Bodenbedeckung</v>
      </c>
      <c r="S731" s="86" t="str" cm="1">
        <f t="array" ref="S731">IF(E731="",IF(K731="","",IF(INDEX(DMAV_Dienste!$I$6:$I$2006,K731)="","",INDEX(DMAV_Dienste!$I$6:$I$2006,K731))),IF(INDEX(DMAV_Modell!$K$6:$K$2006,E731)="","",INDEX(DMAV_Modell!$K$6:$K$2006,E731)))</f>
        <v>Bodenbedeckungsart</v>
      </c>
      <c r="T731" s="86" t="str" cm="1">
        <f t="array" ref="T731">IF(E731="",IF(K731="","",IF(INDEX(DMAV_Dienste!$L$6:$L$2006,K731)="","",INDEX(DMAV_Dienste!$L$6:$L$2006,K731))),IF(INDEX(DMAV_Modell!$N$6:$N$2006,E731)="","",INDEX(DMAV_Modell!$N$6:$N$2006,E731)))</f>
        <v/>
      </c>
      <c r="U731" s="87" t="str" cm="1">
        <f t="array" aca="1" ref="U731" ca="1">IF(AND(F731="",L731=""),"",HYPERLINK("#"&amp;RIGHT(CELL("dateiname"),LEN(CELL("dateiname"))-FIND("]",CELL("dateiname")))&amp;"!"&amp;CELL("adresse",OFFSET($F$6,MATCH(IF(F731="",L731,F731),$E$6:$E$2000,0)-1,4)),"STRUCT"))</f>
        <v/>
      </c>
      <c r="V731" s="88" t="str" cm="1">
        <f t="array" aca="1" ref="V731" ca="1">IF(AND(G731="",M731=""),"",HYPERLINK("#"&amp;RIGHT(CELL("dateiname"),LEN(CELL("dateiname"))-FIND("]",CELL("dateiname")))&amp;"!"&amp;CELL("adresse",OFFSET($G$6,MATCH(IF(G731="",M731,G731),$E$6:$E$2000,0)-1,3)),"SUBSTRUCT"))</f>
        <v/>
      </c>
      <c r="X731" s="104"/>
      <c r="Z731" s="117"/>
      <c r="AA731" s="118"/>
      <c r="AB731" s="119"/>
      <c r="AC731" s="120"/>
      <c r="AE731" s="109"/>
      <c r="AF731" s="110"/>
      <c r="AG731" s="111"/>
      <c r="AH731" s="112"/>
      <c r="AJ731" s="101"/>
      <c r="AL731" s="68" t="str" cm="1">
        <f t="array" aca="1" ref="AL731" ca="1">IF(N731="-","",HYPERLINK("#'DM01-AV-CH'!"&amp;RIGHT(CELL("adresse",OFFSET('DM01-AV-CH'!$G$6,N731-1,0)),LEN(CELL("adresse",OFFSET('DM01-AV-CH'!$G$6,N731-1,0)))-FIND("!",CELL("adresse",OFFSET('DM01-AV-CH'!$G$6,N731-1,0)))),"Modell"))</f>
        <v>Modell</v>
      </c>
      <c r="AM731" s="96" t="str" cm="1">
        <f t="array" ref="AM731">IF($N731="-","",IF(INDEX('DM01-AV-CH'!$G$6:$G$2006,$N731)="","",INDEX('DM01-AV-CH'!$G$6:$G$2006,$N731)))</f>
        <v>Bodenbedeckung</v>
      </c>
      <c r="AN731" s="97" t="str" cm="1">
        <f t="array" ref="AN731">IF($N731="-","",IF(INDEX('DM01-AV-CH'!$H$6:$H$2006,$N731)="","",INDEX('DM01-AV-CH'!$H$6:$H$2006,$N731)))</f>
        <v/>
      </c>
      <c r="AO731" s="98" t="str" cm="1">
        <f t="array" ref="AO731">IF($N731="-","",IF(INDEX('DM01-AV-CH'!$I$6:$I$2006,$N731)="","",INDEX('DM01-AV-CH'!$I$6:$I$2006,$N731)))</f>
        <v>BBArt</v>
      </c>
    </row>
    <row r="732" spans="1:41" x14ac:dyDescent="0.25">
      <c r="A732" s="201">
        <v>727</v>
      </c>
      <c r="B732" s="148" t="str" cm="1">
        <f t="array" ref="B732">IF(A732="","",INDEX(Korrelation!$E$4:$E$2004,A732))</f>
        <v>449</v>
      </c>
      <c r="C732" s="148">
        <f t="shared" si="110"/>
        <v>0</v>
      </c>
      <c r="D732" s="148">
        <f t="shared" si="111"/>
        <v>0</v>
      </c>
      <c r="E732" s="148">
        <f t="shared" si="112"/>
        <v>449</v>
      </c>
      <c r="F732" s="148" t="str">
        <f t="shared" si="113"/>
        <v/>
      </c>
      <c r="G732" s="148" t="str">
        <f t="shared" si="114"/>
        <v/>
      </c>
      <c r="H732" s="148" t="str" cm="1">
        <f t="array" ref="H732">IF(A732="","",INDEX(Korrelation!$F$4:$F$2004,A732))</f>
        <v>-</v>
      </c>
      <c r="I732" s="148">
        <f t="shared" si="115"/>
        <v>0</v>
      </c>
      <c r="J732" s="148">
        <f t="shared" si="116"/>
        <v>0</v>
      </c>
      <c r="K732" s="148" t="str">
        <f t="shared" si="117"/>
        <v/>
      </c>
      <c r="L732" s="148" t="str">
        <f t="shared" si="118"/>
        <v/>
      </c>
      <c r="M732" s="148" t="str">
        <f t="shared" si="119"/>
        <v/>
      </c>
      <c r="N732" s="148" cm="1">
        <f t="array" ref="N732">IF(A732="","",INDEX(Korrelation!$G$4:$G$2004,A732))</f>
        <v>187</v>
      </c>
      <c r="O732" s="148"/>
      <c r="P732" s="68" t="str" cm="1">
        <f t="array" aca="1" ref="P732" ca="1">IF(E732="",IF(K732="","",HYPERLINK("#DMAV_Dienste!"&amp;RIGHT(CELL("adresse",OFFSET(DMAV_Dienste!$E$6,K732-1,0)),LEN(CELL("adresse",OFFSET(DMAV_Dienste!$E$6,K732-1,0)))-FIND("!",CELL("adresse",OFFSET(DMAV_Dienste!$E$6,K732-1,0)))),"Dienst")),HYPERLINK("#DMAV_Modell!"&amp;RIGHT(CELL("adresse",OFFSET(DMAV_Modell!$G$6,E732-1,0)),LEN(CELL("adresse",OFFSET(DMAV_Modell!$G$6,E732-1,0)))-FIND("!",CELL("adresse",OFFSET(DMAV_Modell!$G$6,E732-1,0)))),"Modell"))</f>
        <v>Modell</v>
      </c>
      <c r="Q732" s="85" t="str" cm="1">
        <f t="array" ref="Q732">IF(E732="",IF(K732="","",IF(INDEX(DMAV_Dienste!$H$6:$H$2006,K732)="","",INDEX(DMAV_Dienste!$H$6:$H$2006,K732))),IF(INDEX(DMAV_Modell!$J$6:$J$2006,E732)="","",INDEX(DMAV_Modell!$J$6:$J$2006,E732)))</f>
        <v>DOMAIN</v>
      </c>
      <c r="R732" s="86" t="str" cm="1">
        <f t="array" ref="R732">IF(E732="",IF(K732="","",IF(INDEX(DMAV_Dienste!$G$6:$G$2006,K732)="","",INDEX(DMAV_Dienste!$G$6:$G$2006,K732))),IF(INDEX(DMAV_Modell!$I$6:$I$2006,E732)="","",INDEX(DMAV_Modell!$I$6:$I$2006,E732)))</f>
        <v>Bodenbedeckung</v>
      </c>
      <c r="S732" s="86" t="str" cm="1">
        <f t="array" ref="S732">IF(E732="",IF(K732="","",IF(INDEX(DMAV_Dienste!$I$6:$I$2006,K732)="","",INDEX(DMAV_Dienste!$I$6:$I$2006,K732))),IF(INDEX(DMAV_Modell!$K$6:$K$2006,E732)="","",INDEX(DMAV_Modell!$K$6:$K$2006,E732)))</f>
        <v>Bodenbedeckungsart</v>
      </c>
      <c r="T732" s="86" t="str" cm="1">
        <f t="array" ref="T732">IF(E732="",IF(K732="","",IF(INDEX(DMAV_Dienste!$L$6:$L$2006,K732)="","",INDEX(DMAV_Dienste!$L$6:$L$2006,K732))),IF(INDEX(DMAV_Modell!$N$6:$N$2006,E732)="","",INDEX(DMAV_Modell!$N$6:$N$2006,E732)))</f>
        <v/>
      </c>
      <c r="U732" s="87" t="str" cm="1">
        <f t="array" aca="1" ref="U732" ca="1">IF(AND(F732="",L732=""),"",HYPERLINK("#"&amp;RIGHT(CELL("dateiname"),LEN(CELL("dateiname"))-FIND("]",CELL("dateiname")))&amp;"!"&amp;CELL("adresse",OFFSET($F$6,MATCH(IF(F732="",L732,F732),$E$6:$E$2000,0)-1,4)),"STRUCT"))</f>
        <v/>
      </c>
      <c r="V732" s="88" t="str" cm="1">
        <f t="array" aca="1" ref="V732" ca="1">IF(AND(G732="",M732=""),"",HYPERLINK("#"&amp;RIGHT(CELL("dateiname"),LEN(CELL("dateiname"))-FIND("]",CELL("dateiname")))&amp;"!"&amp;CELL("adresse",OFFSET($G$6,MATCH(IF(G732="",M732,G732),$E$6:$E$2000,0)-1,3)),"SUBSTRUCT"))</f>
        <v/>
      </c>
      <c r="X732" s="104"/>
      <c r="Z732" s="117"/>
      <c r="AA732" s="118"/>
      <c r="AB732" s="119"/>
      <c r="AC732" s="120"/>
      <c r="AE732" s="109"/>
      <c r="AF732" s="110"/>
      <c r="AG732" s="111"/>
      <c r="AH732" s="112"/>
      <c r="AJ732" s="101"/>
      <c r="AL732" s="68" t="str" cm="1">
        <f t="array" aca="1" ref="AL732" ca="1">IF(N732="-","",HYPERLINK("#'DM01-AV-CH'!"&amp;RIGHT(CELL("adresse",OFFSET('DM01-AV-CH'!$G$6,N732-1,0)),LEN(CELL("adresse",OFFSET('DM01-AV-CH'!$G$6,N732-1,0)))-FIND("!",CELL("adresse",OFFSET('DM01-AV-CH'!$G$6,N732-1,0)))),"Modell"))</f>
        <v>Modell</v>
      </c>
      <c r="AM732" s="96" t="str" cm="1">
        <f t="array" ref="AM732">IF($N732="-","",IF(INDEX('DM01-AV-CH'!$G$6:$G$2006,$N732)="","",INDEX('DM01-AV-CH'!$G$6:$G$2006,$N732)))</f>
        <v>Bodenbedeckung</v>
      </c>
      <c r="AN732" s="97" t="str" cm="1">
        <f t="array" ref="AN732">IF($N732="-","",IF(INDEX('DM01-AV-CH'!$H$6:$H$2006,$N732)="","",INDEX('DM01-AV-CH'!$H$6:$H$2006,$N732)))</f>
        <v/>
      </c>
      <c r="AO732" s="98" t="str" cm="1">
        <f t="array" ref="AO732">IF($N732="-","",IF(INDEX('DM01-AV-CH'!$I$6:$I$2006,$N732)="","",INDEX('DM01-AV-CH'!$I$6:$I$2006,$N732)))</f>
        <v>BBArt</v>
      </c>
    </row>
    <row r="733" spans="1:41" x14ac:dyDescent="0.25">
      <c r="A733" s="201">
        <v>728</v>
      </c>
      <c r="B733" s="148" t="str" cm="1">
        <f t="array" ref="B733">IF(A733="","",INDEX(Korrelation!$E$4:$E$2004,A733))</f>
        <v>450</v>
      </c>
      <c r="C733" s="148">
        <f t="shared" si="110"/>
        <v>0</v>
      </c>
      <c r="D733" s="148">
        <f t="shared" si="111"/>
        <v>0</v>
      </c>
      <c r="E733" s="148">
        <f t="shared" si="112"/>
        <v>450</v>
      </c>
      <c r="F733" s="148" t="str">
        <f t="shared" si="113"/>
        <v/>
      </c>
      <c r="G733" s="148" t="str">
        <f t="shared" si="114"/>
        <v/>
      </c>
      <c r="H733" s="148" t="str" cm="1">
        <f t="array" ref="H733">IF(A733="","",INDEX(Korrelation!$F$4:$F$2004,A733))</f>
        <v>-</v>
      </c>
      <c r="I733" s="148">
        <f t="shared" si="115"/>
        <v>0</v>
      </c>
      <c r="J733" s="148">
        <f t="shared" si="116"/>
        <v>0</v>
      </c>
      <c r="K733" s="148" t="str">
        <f t="shared" si="117"/>
        <v/>
      </c>
      <c r="L733" s="148" t="str">
        <f t="shared" si="118"/>
        <v/>
      </c>
      <c r="M733" s="148" t="str">
        <f t="shared" si="119"/>
        <v/>
      </c>
      <c r="N733" s="148" cm="1">
        <f t="array" ref="N733">IF(A733="","",INDEX(Korrelation!$G$4:$G$2004,A733))</f>
        <v>188</v>
      </c>
      <c r="O733" s="148"/>
      <c r="P733" s="68" t="str" cm="1">
        <f t="array" aca="1" ref="P733" ca="1">IF(E733="",IF(K733="","",HYPERLINK("#DMAV_Dienste!"&amp;RIGHT(CELL("adresse",OFFSET(DMAV_Dienste!$E$6,K733-1,0)),LEN(CELL("adresse",OFFSET(DMAV_Dienste!$E$6,K733-1,0)))-FIND("!",CELL("adresse",OFFSET(DMAV_Dienste!$E$6,K733-1,0)))),"Dienst")),HYPERLINK("#DMAV_Modell!"&amp;RIGHT(CELL("adresse",OFFSET(DMAV_Modell!$G$6,E733-1,0)),LEN(CELL("adresse",OFFSET(DMAV_Modell!$G$6,E733-1,0)))-FIND("!",CELL("adresse",OFFSET(DMAV_Modell!$G$6,E733-1,0)))),"Modell"))</f>
        <v>Modell</v>
      </c>
      <c r="Q733" s="85" t="str" cm="1">
        <f t="array" ref="Q733">IF(E733="",IF(K733="","",IF(INDEX(DMAV_Dienste!$H$6:$H$2006,K733)="","",INDEX(DMAV_Dienste!$H$6:$H$2006,K733))),IF(INDEX(DMAV_Modell!$J$6:$J$2006,E733)="","",INDEX(DMAV_Modell!$J$6:$J$2006,E733)))</f>
        <v>DOMAIN</v>
      </c>
      <c r="R733" s="86" t="str" cm="1">
        <f t="array" ref="R733">IF(E733="",IF(K733="","",IF(INDEX(DMAV_Dienste!$G$6:$G$2006,K733)="","",INDEX(DMAV_Dienste!$G$6:$G$2006,K733))),IF(INDEX(DMAV_Modell!$I$6:$I$2006,E733)="","",INDEX(DMAV_Modell!$I$6:$I$2006,E733)))</f>
        <v>Bodenbedeckung</v>
      </c>
      <c r="S733" s="86" t="str" cm="1">
        <f t="array" ref="S733">IF(E733="",IF(K733="","",IF(INDEX(DMAV_Dienste!$I$6:$I$2006,K733)="","",INDEX(DMAV_Dienste!$I$6:$I$2006,K733))),IF(INDEX(DMAV_Modell!$K$6:$K$2006,E733)="","",INDEX(DMAV_Modell!$K$6:$K$2006,E733)))</f>
        <v>Bodenbedeckungsart</v>
      </c>
      <c r="T733" s="86" t="str" cm="1">
        <f t="array" ref="T733">IF(E733="",IF(K733="","",IF(INDEX(DMAV_Dienste!$L$6:$L$2006,K733)="","",INDEX(DMAV_Dienste!$L$6:$L$2006,K733))),IF(INDEX(DMAV_Modell!$N$6:$N$2006,E733)="","",INDEX(DMAV_Modell!$N$6:$N$2006,E733)))</f>
        <v/>
      </c>
      <c r="U733" s="87" t="str" cm="1">
        <f t="array" aca="1" ref="U733" ca="1">IF(AND(F733="",L733=""),"",HYPERLINK("#"&amp;RIGHT(CELL("dateiname"),LEN(CELL("dateiname"))-FIND("]",CELL("dateiname")))&amp;"!"&amp;CELL("adresse",OFFSET($F$6,MATCH(IF(F733="",L733,F733),$E$6:$E$2000,0)-1,4)),"STRUCT"))</f>
        <v/>
      </c>
      <c r="V733" s="88" t="str" cm="1">
        <f t="array" aca="1" ref="V733" ca="1">IF(AND(G733="",M733=""),"",HYPERLINK("#"&amp;RIGHT(CELL("dateiname"),LEN(CELL("dateiname"))-FIND("]",CELL("dateiname")))&amp;"!"&amp;CELL("adresse",OFFSET($G$6,MATCH(IF(G733="",M733,G733),$E$6:$E$2000,0)-1,3)),"SUBSTRUCT"))</f>
        <v/>
      </c>
      <c r="X733" s="104"/>
      <c r="Z733" s="117"/>
      <c r="AA733" s="118"/>
      <c r="AB733" s="119"/>
      <c r="AC733" s="120"/>
      <c r="AE733" s="109"/>
      <c r="AF733" s="110"/>
      <c r="AG733" s="111"/>
      <c r="AH733" s="112"/>
      <c r="AJ733" s="101"/>
      <c r="AL733" s="68" t="str" cm="1">
        <f t="array" aca="1" ref="AL733" ca="1">IF(N733="-","",HYPERLINK("#'DM01-AV-CH'!"&amp;RIGHT(CELL("adresse",OFFSET('DM01-AV-CH'!$G$6,N733-1,0)),LEN(CELL("adresse",OFFSET('DM01-AV-CH'!$G$6,N733-1,0)))-FIND("!",CELL("adresse",OFFSET('DM01-AV-CH'!$G$6,N733-1,0)))),"Modell"))</f>
        <v>Modell</v>
      </c>
      <c r="AM733" s="96" t="str" cm="1">
        <f t="array" ref="AM733">IF($N733="-","",IF(INDEX('DM01-AV-CH'!$G$6:$G$2006,$N733)="","",INDEX('DM01-AV-CH'!$G$6:$G$2006,$N733)))</f>
        <v>Bodenbedeckung</v>
      </c>
      <c r="AN733" s="97" t="str" cm="1">
        <f t="array" ref="AN733">IF($N733="-","",IF(INDEX('DM01-AV-CH'!$H$6:$H$2006,$N733)="","",INDEX('DM01-AV-CH'!$H$6:$H$2006,$N733)))</f>
        <v/>
      </c>
      <c r="AO733" s="98" t="str" cm="1">
        <f t="array" ref="AO733">IF($N733="-","",IF(INDEX('DM01-AV-CH'!$I$6:$I$2006,$N733)="","",INDEX('DM01-AV-CH'!$I$6:$I$2006,$N733)))</f>
        <v>BBArt</v>
      </c>
    </row>
    <row r="734" spans="1:41" x14ac:dyDescent="0.25">
      <c r="A734" s="201">
        <v>729</v>
      </c>
      <c r="B734" s="148" t="str" cm="1">
        <f t="array" ref="B734">IF(A734="","",INDEX(Korrelation!$E$4:$E$2004,A734))</f>
        <v>451</v>
      </c>
      <c r="C734" s="148">
        <f t="shared" si="110"/>
        <v>0</v>
      </c>
      <c r="D734" s="148">
        <f t="shared" si="111"/>
        <v>0</v>
      </c>
      <c r="E734" s="148">
        <f t="shared" si="112"/>
        <v>451</v>
      </c>
      <c r="F734" s="148" t="str">
        <f t="shared" si="113"/>
        <v/>
      </c>
      <c r="G734" s="148" t="str">
        <f t="shared" si="114"/>
        <v/>
      </c>
      <c r="H734" s="148" t="str" cm="1">
        <f t="array" ref="H734">IF(A734="","",INDEX(Korrelation!$F$4:$F$2004,A734))</f>
        <v>-</v>
      </c>
      <c r="I734" s="148">
        <f t="shared" si="115"/>
        <v>0</v>
      </c>
      <c r="J734" s="148">
        <f t="shared" si="116"/>
        <v>0</v>
      </c>
      <c r="K734" s="148" t="str">
        <f t="shared" si="117"/>
        <v/>
      </c>
      <c r="L734" s="148" t="str">
        <f t="shared" si="118"/>
        <v/>
      </c>
      <c r="M734" s="148" t="str">
        <f t="shared" si="119"/>
        <v/>
      </c>
      <c r="N734" s="148" cm="1">
        <f t="array" ref="N734">IF(A734="","",INDEX(Korrelation!$G$4:$G$2004,A734))</f>
        <v>189</v>
      </c>
      <c r="O734" s="148"/>
      <c r="P734" s="68" t="str" cm="1">
        <f t="array" aca="1" ref="P734" ca="1">IF(E734="",IF(K734="","",HYPERLINK("#DMAV_Dienste!"&amp;RIGHT(CELL("adresse",OFFSET(DMAV_Dienste!$E$6,K734-1,0)),LEN(CELL("adresse",OFFSET(DMAV_Dienste!$E$6,K734-1,0)))-FIND("!",CELL("adresse",OFFSET(DMAV_Dienste!$E$6,K734-1,0)))),"Dienst")),HYPERLINK("#DMAV_Modell!"&amp;RIGHT(CELL("adresse",OFFSET(DMAV_Modell!$G$6,E734-1,0)),LEN(CELL("adresse",OFFSET(DMAV_Modell!$G$6,E734-1,0)))-FIND("!",CELL("adresse",OFFSET(DMAV_Modell!$G$6,E734-1,0)))),"Modell"))</f>
        <v>Modell</v>
      </c>
      <c r="Q734" s="85" t="str" cm="1">
        <f t="array" ref="Q734">IF(E734="",IF(K734="","",IF(INDEX(DMAV_Dienste!$H$6:$H$2006,K734)="","",INDEX(DMAV_Dienste!$H$6:$H$2006,K734))),IF(INDEX(DMAV_Modell!$J$6:$J$2006,E734)="","",INDEX(DMAV_Modell!$J$6:$J$2006,E734)))</f>
        <v>DOMAIN</v>
      </c>
      <c r="R734" s="86" t="str" cm="1">
        <f t="array" ref="R734">IF(E734="",IF(K734="","",IF(INDEX(DMAV_Dienste!$G$6:$G$2006,K734)="","",INDEX(DMAV_Dienste!$G$6:$G$2006,K734))),IF(INDEX(DMAV_Modell!$I$6:$I$2006,E734)="","",INDEX(DMAV_Modell!$I$6:$I$2006,E734)))</f>
        <v>Bodenbedeckung</v>
      </c>
      <c r="S734" s="86" t="str" cm="1">
        <f t="array" ref="S734">IF(E734="",IF(K734="","",IF(INDEX(DMAV_Dienste!$I$6:$I$2006,K734)="","",INDEX(DMAV_Dienste!$I$6:$I$2006,K734))),IF(INDEX(DMAV_Modell!$K$6:$K$2006,E734)="","",INDEX(DMAV_Modell!$K$6:$K$2006,E734)))</f>
        <v>Bodenbedeckungsart</v>
      </c>
      <c r="T734" s="86" t="str" cm="1">
        <f t="array" ref="T734">IF(E734="",IF(K734="","",IF(INDEX(DMAV_Dienste!$L$6:$L$2006,K734)="","",INDEX(DMAV_Dienste!$L$6:$L$2006,K734))),IF(INDEX(DMAV_Modell!$N$6:$N$2006,E734)="","",INDEX(DMAV_Modell!$N$6:$N$2006,E734)))</f>
        <v/>
      </c>
      <c r="U734" s="87" t="str" cm="1">
        <f t="array" aca="1" ref="U734" ca="1">IF(AND(F734="",L734=""),"",HYPERLINK("#"&amp;RIGHT(CELL("dateiname"),LEN(CELL("dateiname"))-FIND("]",CELL("dateiname")))&amp;"!"&amp;CELL("adresse",OFFSET($F$6,MATCH(IF(F734="",L734,F734),$E$6:$E$2000,0)-1,4)),"STRUCT"))</f>
        <v/>
      </c>
      <c r="V734" s="88" t="str" cm="1">
        <f t="array" aca="1" ref="V734" ca="1">IF(AND(G734="",M734=""),"",HYPERLINK("#"&amp;RIGHT(CELL("dateiname"),LEN(CELL("dateiname"))-FIND("]",CELL("dateiname")))&amp;"!"&amp;CELL("adresse",OFFSET($G$6,MATCH(IF(G734="",M734,G734),$E$6:$E$2000,0)-1,3)),"SUBSTRUCT"))</f>
        <v/>
      </c>
      <c r="X734" s="104"/>
      <c r="Z734" s="117"/>
      <c r="AA734" s="118"/>
      <c r="AB734" s="119"/>
      <c r="AC734" s="120"/>
      <c r="AE734" s="109"/>
      <c r="AF734" s="110"/>
      <c r="AG734" s="111"/>
      <c r="AH734" s="112"/>
      <c r="AJ734" s="101"/>
      <c r="AL734" s="68" t="str" cm="1">
        <f t="array" aca="1" ref="AL734" ca="1">IF(N734="-","",HYPERLINK("#'DM01-AV-CH'!"&amp;RIGHT(CELL("adresse",OFFSET('DM01-AV-CH'!$G$6,N734-1,0)),LEN(CELL("adresse",OFFSET('DM01-AV-CH'!$G$6,N734-1,0)))-FIND("!",CELL("adresse",OFFSET('DM01-AV-CH'!$G$6,N734-1,0)))),"Modell"))</f>
        <v>Modell</v>
      </c>
      <c r="AM734" s="96" t="str" cm="1">
        <f t="array" ref="AM734">IF($N734="-","",IF(INDEX('DM01-AV-CH'!$G$6:$G$2006,$N734)="","",INDEX('DM01-AV-CH'!$G$6:$G$2006,$N734)))</f>
        <v>Bodenbedeckung</v>
      </c>
      <c r="AN734" s="97" t="str" cm="1">
        <f t="array" ref="AN734">IF($N734="-","",IF(INDEX('DM01-AV-CH'!$H$6:$H$2006,$N734)="","",INDEX('DM01-AV-CH'!$H$6:$H$2006,$N734)))</f>
        <v/>
      </c>
      <c r="AO734" s="98" t="str" cm="1">
        <f t="array" ref="AO734">IF($N734="-","",IF(INDEX('DM01-AV-CH'!$I$6:$I$2006,$N734)="","",INDEX('DM01-AV-CH'!$I$6:$I$2006,$N734)))</f>
        <v>BBArt</v>
      </c>
    </row>
    <row r="735" spans="1:41" x14ac:dyDescent="0.25">
      <c r="A735" s="201">
        <v>730</v>
      </c>
      <c r="B735" s="148" t="str" cm="1">
        <f t="array" ref="B735">IF(A735="","",INDEX(Korrelation!$E$4:$E$2004,A735))</f>
        <v>452</v>
      </c>
      <c r="C735" s="148">
        <f t="shared" si="110"/>
        <v>0</v>
      </c>
      <c r="D735" s="148">
        <f t="shared" si="111"/>
        <v>0</v>
      </c>
      <c r="E735" s="148">
        <f t="shared" si="112"/>
        <v>452</v>
      </c>
      <c r="F735" s="148" t="str">
        <f t="shared" si="113"/>
        <v/>
      </c>
      <c r="G735" s="148" t="str">
        <f t="shared" si="114"/>
        <v/>
      </c>
      <c r="H735" s="148" t="str" cm="1">
        <f t="array" ref="H735">IF(A735="","",INDEX(Korrelation!$F$4:$F$2004,A735))</f>
        <v>-</v>
      </c>
      <c r="I735" s="148">
        <f t="shared" si="115"/>
        <v>0</v>
      </c>
      <c r="J735" s="148">
        <f t="shared" si="116"/>
        <v>0</v>
      </c>
      <c r="K735" s="148" t="str">
        <f t="shared" si="117"/>
        <v/>
      </c>
      <c r="L735" s="148" t="str">
        <f t="shared" si="118"/>
        <v/>
      </c>
      <c r="M735" s="148" t="str">
        <f t="shared" si="119"/>
        <v/>
      </c>
      <c r="N735" s="148" cm="1">
        <f t="array" ref="N735">IF(A735="","",INDEX(Korrelation!$G$4:$G$2004,A735))</f>
        <v>190</v>
      </c>
      <c r="O735" s="148"/>
      <c r="P735" s="68" t="str" cm="1">
        <f t="array" aca="1" ref="P735" ca="1">IF(E735="",IF(K735="","",HYPERLINK("#DMAV_Dienste!"&amp;RIGHT(CELL("adresse",OFFSET(DMAV_Dienste!$E$6,K735-1,0)),LEN(CELL("adresse",OFFSET(DMAV_Dienste!$E$6,K735-1,0)))-FIND("!",CELL("adresse",OFFSET(DMAV_Dienste!$E$6,K735-1,0)))),"Dienst")),HYPERLINK("#DMAV_Modell!"&amp;RIGHT(CELL("adresse",OFFSET(DMAV_Modell!$G$6,E735-1,0)),LEN(CELL("adresse",OFFSET(DMAV_Modell!$G$6,E735-1,0)))-FIND("!",CELL("adresse",OFFSET(DMAV_Modell!$G$6,E735-1,0)))),"Modell"))</f>
        <v>Modell</v>
      </c>
      <c r="Q735" s="85" t="str" cm="1">
        <f t="array" ref="Q735">IF(E735="",IF(K735="","",IF(INDEX(DMAV_Dienste!$H$6:$H$2006,K735)="","",INDEX(DMAV_Dienste!$H$6:$H$2006,K735))),IF(INDEX(DMAV_Modell!$J$6:$J$2006,E735)="","",INDEX(DMAV_Modell!$J$6:$J$2006,E735)))</f>
        <v>DOMAIN</v>
      </c>
      <c r="R735" s="86" t="str" cm="1">
        <f t="array" ref="R735">IF(E735="",IF(K735="","",IF(INDEX(DMAV_Dienste!$G$6:$G$2006,K735)="","",INDEX(DMAV_Dienste!$G$6:$G$2006,K735))),IF(INDEX(DMAV_Modell!$I$6:$I$2006,E735)="","",INDEX(DMAV_Modell!$I$6:$I$2006,E735)))</f>
        <v>Bodenbedeckung</v>
      </c>
      <c r="S735" s="86" t="str" cm="1">
        <f t="array" ref="S735">IF(E735="",IF(K735="","",IF(INDEX(DMAV_Dienste!$I$6:$I$2006,K735)="","",INDEX(DMAV_Dienste!$I$6:$I$2006,K735))),IF(INDEX(DMAV_Modell!$K$6:$K$2006,E735)="","",INDEX(DMAV_Modell!$K$6:$K$2006,E735)))</f>
        <v>Bodenbedeckungsart</v>
      </c>
      <c r="T735" s="86" t="str" cm="1">
        <f t="array" ref="T735">IF(E735="",IF(K735="","",IF(INDEX(DMAV_Dienste!$L$6:$L$2006,K735)="","",INDEX(DMAV_Dienste!$L$6:$L$2006,K735))),IF(INDEX(DMAV_Modell!$N$6:$N$2006,E735)="","",INDEX(DMAV_Modell!$N$6:$N$2006,E735)))</f>
        <v/>
      </c>
      <c r="U735" s="87" t="str" cm="1">
        <f t="array" aca="1" ref="U735" ca="1">IF(AND(F735="",L735=""),"",HYPERLINK("#"&amp;RIGHT(CELL("dateiname"),LEN(CELL("dateiname"))-FIND("]",CELL("dateiname")))&amp;"!"&amp;CELL("adresse",OFFSET($F$6,MATCH(IF(F735="",L735,F735),$E$6:$E$2000,0)-1,4)),"STRUCT"))</f>
        <v/>
      </c>
      <c r="V735" s="88" t="str" cm="1">
        <f t="array" aca="1" ref="V735" ca="1">IF(AND(G735="",M735=""),"",HYPERLINK("#"&amp;RIGHT(CELL("dateiname"),LEN(CELL("dateiname"))-FIND("]",CELL("dateiname")))&amp;"!"&amp;CELL("adresse",OFFSET($G$6,MATCH(IF(G735="",M735,G735),$E$6:$E$2000,0)-1,3)),"SUBSTRUCT"))</f>
        <v/>
      </c>
      <c r="X735" s="104"/>
      <c r="Z735" s="117"/>
      <c r="AA735" s="118"/>
      <c r="AB735" s="119"/>
      <c r="AC735" s="120"/>
      <c r="AE735" s="109"/>
      <c r="AF735" s="110"/>
      <c r="AG735" s="111"/>
      <c r="AH735" s="112"/>
      <c r="AJ735" s="101"/>
      <c r="AL735" s="68" t="str" cm="1">
        <f t="array" aca="1" ref="AL735" ca="1">IF(N735="-","",HYPERLINK("#'DM01-AV-CH'!"&amp;RIGHT(CELL("adresse",OFFSET('DM01-AV-CH'!$G$6,N735-1,0)),LEN(CELL("adresse",OFFSET('DM01-AV-CH'!$G$6,N735-1,0)))-FIND("!",CELL("adresse",OFFSET('DM01-AV-CH'!$G$6,N735-1,0)))),"Modell"))</f>
        <v>Modell</v>
      </c>
      <c r="AM735" s="96" t="str" cm="1">
        <f t="array" ref="AM735">IF($N735="-","",IF(INDEX('DM01-AV-CH'!$G$6:$G$2006,$N735)="","",INDEX('DM01-AV-CH'!$G$6:$G$2006,$N735)))</f>
        <v>Bodenbedeckung</v>
      </c>
      <c r="AN735" s="97" t="str" cm="1">
        <f t="array" ref="AN735">IF($N735="-","",IF(INDEX('DM01-AV-CH'!$H$6:$H$2006,$N735)="","",INDEX('DM01-AV-CH'!$H$6:$H$2006,$N735)))</f>
        <v/>
      </c>
      <c r="AO735" s="98" t="str" cm="1">
        <f t="array" ref="AO735">IF($N735="-","",IF(INDEX('DM01-AV-CH'!$I$6:$I$2006,$N735)="","",INDEX('DM01-AV-CH'!$I$6:$I$2006,$N735)))</f>
        <v>BBArt</v>
      </c>
    </row>
    <row r="736" spans="1:41" x14ac:dyDescent="0.25">
      <c r="A736" s="201">
        <v>731</v>
      </c>
      <c r="B736" s="148" t="str" cm="1">
        <f t="array" ref="B736">IF(A736="","",INDEX(Korrelation!$E$4:$E$2004,A736))</f>
        <v>453</v>
      </c>
      <c r="C736" s="148">
        <f t="shared" si="110"/>
        <v>0</v>
      </c>
      <c r="D736" s="148">
        <f t="shared" si="111"/>
        <v>0</v>
      </c>
      <c r="E736" s="148">
        <f t="shared" si="112"/>
        <v>453</v>
      </c>
      <c r="F736" s="148" t="str">
        <f t="shared" si="113"/>
        <v/>
      </c>
      <c r="G736" s="148" t="str">
        <f t="shared" si="114"/>
        <v/>
      </c>
      <c r="H736" s="148" t="str" cm="1">
        <f t="array" ref="H736">IF(A736="","",INDEX(Korrelation!$F$4:$F$2004,A736))</f>
        <v>-</v>
      </c>
      <c r="I736" s="148">
        <f t="shared" si="115"/>
        <v>0</v>
      </c>
      <c r="J736" s="148">
        <f t="shared" si="116"/>
        <v>0</v>
      </c>
      <c r="K736" s="148" t="str">
        <f t="shared" si="117"/>
        <v/>
      </c>
      <c r="L736" s="148" t="str">
        <f t="shared" si="118"/>
        <v/>
      </c>
      <c r="M736" s="148" t="str">
        <f t="shared" si="119"/>
        <v/>
      </c>
      <c r="N736" s="148" cm="1">
        <f t="array" ref="N736">IF(A736="","",INDEX(Korrelation!$G$4:$G$2004,A736))</f>
        <v>191</v>
      </c>
      <c r="O736" s="148"/>
      <c r="P736" s="68" t="str" cm="1">
        <f t="array" aca="1" ref="P736" ca="1">IF(E736="",IF(K736="","",HYPERLINK("#DMAV_Dienste!"&amp;RIGHT(CELL("adresse",OFFSET(DMAV_Dienste!$E$6,K736-1,0)),LEN(CELL("adresse",OFFSET(DMAV_Dienste!$E$6,K736-1,0)))-FIND("!",CELL("adresse",OFFSET(DMAV_Dienste!$E$6,K736-1,0)))),"Dienst")),HYPERLINK("#DMAV_Modell!"&amp;RIGHT(CELL("adresse",OFFSET(DMAV_Modell!$G$6,E736-1,0)),LEN(CELL("adresse",OFFSET(DMAV_Modell!$G$6,E736-1,0)))-FIND("!",CELL("adresse",OFFSET(DMAV_Modell!$G$6,E736-1,0)))),"Modell"))</f>
        <v>Modell</v>
      </c>
      <c r="Q736" s="85" t="str" cm="1">
        <f t="array" ref="Q736">IF(E736="",IF(K736="","",IF(INDEX(DMAV_Dienste!$H$6:$H$2006,K736)="","",INDEX(DMAV_Dienste!$H$6:$H$2006,K736))),IF(INDEX(DMAV_Modell!$J$6:$J$2006,E736)="","",INDEX(DMAV_Modell!$J$6:$J$2006,E736)))</f>
        <v>DOMAIN</v>
      </c>
      <c r="R736" s="86" t="str" cm="1">
        <f t="array" ref="R736">IF(E736="",IF(K736="","",IF(INDEX(DMAV_Dienste!$G$6:$G$2006,K736)="","",INDEX(DMAV_Dienste!$G$6:$G$2006,K736))),IF(INDEX(DMAV_Modell!$I$6:$I$2006,E736)="","",INDEX(DMAV_Modell!$I$6:$I$2006,E736)))</f>
        <v>Bodenbedeckung</v>
      </c>
      <c r="S736" s="86" t="str" cm="1">
        <f t="array" ref="S736">IF(E736="",IF(K736="","",IF(INDEX(DMAV_Dienste!$I$6:$I$2006,K736)="","",INDEX(DMAV_Dienste!$I$6:$I$2006,K736))),IF(INDEX(DMAV_Modell!$K$6:$K$2006,E736)="","",INDEX(DMAV_Modell!$K$6:$K$2006,E736)))</f>
        <v>Bodenbedeckungsart</v>
      </c>
      <c r="T736" s="86" t="str" cm="1">
        <f t="array" ref="T736">IF(E736="",IF(K736="","",IF(INDEX(DMAV_Dienste!$L$6:$L$2006,K736)="","",INDEX(DMAV_Dienste!$L$6:$L$2006,K736))),IF(INDEX(DMAV_Modell!$N$6:$N$2006,E736)="","",INDEX(DMAV_Modell!$N$6:$N$2006,E736)))</f>
        <v/>
      </c>
      <c r="U736" s="87" t="str" cm="1">
        <f t="array" aca="1" ref="U736" ca="1">IF(AND(F736="",L736=""),"",HYPERLINK("#"&amp;RIGHT(CELL("dateiname"),LEN(CELL("dateiname"))-FIND("]",CELL("dateiname")))&amp;"!"&amp;CELL("adresse",OFFSET($F$6,MATCH(IF(F736="",L736,F736),$E$6:$E$2000,0)-1,4)),"STRUCT"))</f>
        <v/>
      </c>
      <c r="V736" s="88" t="str" cm="1">
        <f t="array" aca="1" ref="V736" ca="1">IF(AND(G736="",M736=""),"",HYPERLINK("#"&amp;RIGHT(CELL("dateiname"),LEN(CELL("dateiname"))-FIND("]",CELL("dateiname")))&amp;"!"&amp;CELL("adresse",OFFSET($G$6,MATCH(IF(G736="",M736,G736),$E$6:$E$2000,0)-1,3)),"SUBSTRUCT"))</f>
        <v/>
      </c>
      <c r="X736" s="104"/>
      <c r="Z736" s="117"/>
      <c r="AA736" s="118"/>
      <c r="AB736" s="119"/>
      <c r="AC736" s="120"/>
      <c r="AE736" s="109"/>
      <c r="AF736" s="110"/>
      <c r="AG736" s="111"/>
      <c r="AH736" s="112"/>
      <c r="AJ736" s="101"/>
      <c r="AL736" s="68" t="str" cm="1">
        <f t="array" aca="1" ref="AL736" ca="1">IF(N736="-","",HYPERLINK("#'DM01-AV-CH'!"&amp;RIGHT(CELL("adresse",OFFSET('DM01-AV-CH'!$G$6,N736-1,0)),LEN(CELL("adresse",OFFSET('DM01-AV-CH'!$G$6,N736-1,0)))-FIND("!",CELL("adresse",OFFSET('DM01-AV-CH'!$G$6,N736-1,0)))),"Modell"))</f>
        <v>Modell</v>
      </c>
      <c r="AM736" s="96" t="str" cm="1">
        <f t="array" ref="AM736">IF($N736="-","",IF(INDEX('DM01-AV-CH'!$G$6:$G$2006,$N736)="","",INDEX('DM01-AV-CH'!$G$6:$G$2006,$N736)))</f>
        <v>Bodenbedeckung</v>
      </c>
      <c r="AN736" s="97" t="str" cm="1">
        <f t="array" ref="AN736">IF($N736="-","",IF(INDEX('DM01-AV-CH'!$H$6:$H$2006,$N736)="","",INDEX('DM01-AV-CH'!$H$6:$H$2006,$N736)))</f>
        <v/>
      </c>
      <c r="AO736" s="98" t="str" cm="1">
        <f t="array" ref="AO736">IF($N736="-","",IF(INDEX('DM01-AV-CH'!$I$6:$I$2006,$N736)="","",INDEX('DM01-AV-CH'!$I$6:$I$2006,$N736)))</f>
        <v>BBArt</v>
      </c>
    </row>
    <row r="737" spans="1:41" x14ac:dyDescent="0.25">
      <c r="A737" s="201">
        <v>732</v>
      </c>
      <c r="B737" s="148" t="str" cm="1">
        <f t="array" ref="B737">IF(A737="","",INDEX(Korrelation!$E$4:$E$2004,A737))</f>
        <v>454</v>
      </c>
      <c r="C737" s="148">
        <f t="shared" si="110"/>
        <v>0</v>
      </c>
      <c r="D737" s="148">
        <f t="shared" si="111"/>
        <v>0</v>
      </c>
      <c r="E737" s="148">
        <f t="shared" si="112"/>
        <v>454</v>
      </c>
      <c r="F737" s="148" t="str">
        <f t="shared" si="113"/>
        <v/>
      </c>
      <c r="G737" s="148" t="str">
        <f t="shared" si="114"/>
        <v/>
      </c>
      <c r="H737" s="148" t="str" cm="1">
        <f t="array" ref="H737">IF(A737="","",INDEX(Korrelation!$F$4:$F$2004,A737))</f>
        <v>-</v>
      </c>
      <c r="I737" s="148">
        <f t="shared" si="115"/>
        <v>0</v>
      </c>
      <c r="J737" s="148">
        <f t="shared" si="116"/>
        <v>0</v>
      </c>
      <c r="K737" s="148" t="str">
        <f t="shared" si="117"/>
        <v/>
      </c>
      <c r="L737" s="148" t="str">
        <f t="shared" si="118"/>
        <v/>
      </c>
      <c r="M737" s="148" t="str">
        <f t="shared" si="119"/>
        <v/>
      </c>
      <c r="N737" s="148" cm="1">
        <f t="array" ref="N737">IF(A737="","",INDEX(Korrelation!$G$4:$G$2004,A737))</f>
        <v>192</v>
      </c>
      <c r="O737" s="148"/>
      <c r="P737" s="68" t="str" cm="1">
        <f t="array" aca="1" ref="P737" ca="1">IF(E737="",IF(K737="","",HYPERLINK("#DMAV_Dienste!"&amp;RIGHT(CELL("adresse",OFFSET(DMAV_Dienste!$E$6,K737-1,0)),LEN(CELL("adresse",OFFSET(DMAV_Dienste!$E$6,K737-1,0)))-FIND("!",CELL("adresse",OFFSET(DMAV_Dienste!$E$6,K737-1,0)))),"Dienst")),HYPERLINK("#DMAV_Modell!"&amp;RIGHT(CELL("adresse",OFFSET(DMAV_Modell!$G$6,E737-1,0)),LEN(CELL("adresse",OFFSET(DMAV_Modell!$G$6,E737-1,0)))-FIND("!",CELL("adresse",OFFSET(DMAV_Modell!$G$6,E737-1,0)))),"Modell"))</f>
        <v>Modell</v>
      </c>
      <c r="Q737" s="85" t="str" cm="1">
        <f t="array" ref="Q737">IF(E737="",IF(K737="","",IF(INDEX(DMAV_Dienste!$H$6:$H$2006,K737)="","",INDEX(DMAV_Dienste!$H$6:$H$2006,K737))),IF(INDEX(DMAV_Modell!$J$6:$J$2006,E737)="","",INDEX(DMAV_Modell!$J$6:$J$2006,E737)))</f>
        <v>DOMAIN</v>
      </c>
      <c r="R737" s="86" t="str" cm="1">
        <f t="array" ref="R737">IF(E737="",IF(K737="","",IF(INDEX(DMAV_Dienste!$G$6:$G$2006,K737)="","",INDEX(DMAV_Dienste!$G$6:$G$2006,K737))),IF(INDEX(DMAV_Modell!$I$6:$I$2006,E737)="","",INDEX(DMAV_Modell!$I$6:$I$2006,E737)))</f>
        <v>Bodenbedeckung</v>
      </c>
      <c r="S737" s="86" t="str" cm="1">
        <f t="array" ref="S737">IF(E737="",IF(K737="","",IF(INDEX(DMAV_Dienste!$I$6:$I$2006,K737)="","",INDEX(DMAV_Dienste!$I$6:$I$2006,K737))),IF(INDEX(DMAV_Modell!$K$6:$K$2006,E737)="","",INDEX(DMAV_Modell!$K$6:$K$2006,E737)))</f>
        <v>Bodenbedeckungsart</v>
      </c>
      <c r="T737" s="86" t="str" cm="1">
        <f t="array" ref="T737">IF(E737="",IF(K737="","",IF(INDEX(DMAV_Dienste!$L$6:$L$2006,K737)="","",INDEX(DMAV_Dienste!$L$6:$L$2006,K737))),IF(INDEX(DMAV_Modell!$N$6:$N$2006,E737)="","",INDEX(DMAV_Modell!$N$6:$N$2006,E737)))</f>
        <v/>
      </c>
      <c r="U737" s="87" t="str" cm="1">
        <f t="array" aca="1" ref="U737" ca="1">IF(AND(F737="",L737=""),"",HYPERLINK("#"&amp;RIGHT(CELL("dateiname"),LEN(CELL("dateiname"))-FIND("]",CELL("dateiname")))&amp;"!"&amp;CELL("adresse",OFFSET($F$6,MATCH(IF(F737="",L737,F737),$E$6:$E$2000,0)-1,4)),"STRUCT"))</f>
        <v/>
      </c>
      <c r="V737" s="88" t="str" cm="1">
        <f t="array" aca="1" ref="V737" ca="1">IF(AND(G737="",M737=""),"",HYPERLINK("#"&amp;RIGHT(CELL("dateiname"),LEN(CELL("dateiname"))-FIND("]",CELL("dateiname")))&amp;"!"&amp;CELL("adresse",OFFSET($G$6,MATCH(IF(G737="",M737,G737),$E$6:$E$2000,0)-1,3)),"SUBSTRUCT"))</f>
        <v/>
      </c>
      <c r="X737" s="104"/>
      <c r="Z737" s="117"/>
      <c r="AA737" s="118"/>
      <c r="AB737" s="119"/>
      <c r="AC737" s="120"/>
      <c r="AE737" s="109"/>
      <c r="AF737" s="110"/>
      <c r="AG737" s="111"/>
      <c r="AH737" s="112"/>
      <c r="AJ737" s="101"/>
      <c r="AL737" s="68" t="str" cm="1">
        <f t="array" aca="1" ref="AL737" ca="1">IF(N737="-","",HYPERLINK("#'DM01-AV-CH'!"&amp;RIGHT(CELL("adresse",OFFSET('DM01-AV-CH'!$G$6,N737-1,0)),LEN(CELL("adresse",OFFSET('DM01-AV-CH'!$G$6,N737-1,0)))-FIND("!",CELL("adresse",OFFSET('DM01-AV-CH'!$G$6,N737-1,0)))),"Modell"))</f>
        <v>Modell</v>
      </c>
      <c r="AM737" s="96" t="str" cm="1">
        <f t="array" ref="AM737">IF($N737="-","",IF(INDEX('DM01-AV-CH'!$G$6:$G$2006,$N737)="","",INDEX('DM01-AV-CH'!$G$6:$G$2006,$N737)))</f>
        <v>Bodenbedeckung</v>
      </c>
      <c r="AN737" s="97" t="str" cm="1">
        <f t="array" ref="AN737">IF($N737="-","",IF(INDEX('DM01-AV-CH'!$H$6:$H$2006,$N737)="","",INDEX('DM01-AV-CH'!$H$6:$H$2006,$N737)))</f>
        <v/>
      </c>
      <c r="AO737" s="98" t="str" cm="1">
        <f t="array" ref="AO737">IF($N737="-","",IF(INDEX('DM01-AV-CH'!$I$6:$I$2006,$N737)="","",INDEX('DM01-AV-CH'!$I$6:$I$2006,$N737)))</f>
        <v>BBArt</v>
      </c>
    </row>
    <row r="738" spans="1:41" x14ac:dyDescent="0.25">
      <c r="A738" s="201">
        <v>733</v>
      </c>
      <c r="B738" s="148" t="str" cm="1">
        <f t="array" ref="B738">IF(A738="","",INDEX(Korrelation!$E$4:$E$2004,A738))</f>
        <v>455</v>
      </c>
      <c r="C738" s="148">
        <f t="shared" si="110"/>
        <v>0</v>
      </c>
      <c r="D738" s="148">
        <f t="shared" si="111"/>
        <v>0</v>
      </c>
      <c r="E738" s="148">
        <f t="shared" si="112"/>
        <v>455</v>
      </c>
      <c r="F738" s="148" t="str">
        <f t="shared" si="113"/>
        <v/>
      </c>
      <c r="G738" s="148" t="str">
        <f t="shared" si="114"/>
        <v/>
      </c>
      <c r="H738" s="148" t="str" cm="1">
        <f t="array" ref="H738">IF(A738="","",INDEX(Korrelation!$F$4:$F$2004,A738))</f>
        <v>-</v>
      </c>
      <c r="I738" s="148">
        <f t="shared" si="115"/>
        <v>0</v>
      </c>
      <c r="J738" s="148">
        <f t="shared" si="116"/>
        <v>0</v>
      </c>
      <c r="K738" s="148" t="str">
        <f t="shared" si="117"/>
        <v/>
      </c>
      <c r="L738" s="148" t="str">
        <f t="shared" si="118"/>
        <v/>
      </c>
      <c r="M738" s="148" t="str">
        <f t="shared" si="119"/>
        <v/>
      </c>
      <c r="N738" s="148" cm="1">
        <f t="array" ref="N738">IF(A738="","",INDEX(Korrelation!$G$4:$G$2004,A738))</f>
        <v>193</v>
      </c>
      <c r="O738" s="148"/>
      <c r="P738" s="68" t="str" cm="1">
        <f t="array" aca="1" ref="P738" ca="1">IF(E738="",IF(K738="","",HYPERLINK("#DMAV_Dienste!"&amp;RIGHT(CELL("adresse",OFFSET(DMAV_Dienste!$E$6,K738-1,0)),LEN(CELL("adresse",OFFSET(DMAV_Dienste!$E$6,K738-1,0)))-FIND("!",CELL("adresse",OFFSET(DMAV_Dienste!$E$6,K738-1,0)))),"Dienst")),HYPERLINK("#DMAV_Modell!"&amp;RIGHT(CELL("adresse",OFFSET(DMAV_Modell!$G$6,E738-1,0)),LEN(CELL("adresse",OFFSET(DMAV_Modell!$G$6,E738-1,0)))-FIND("!",CELL("adresse",OFFSET(DMAV_Modell!$G$6,E738-1,0)))),"Modell"))</f>
        <v>Modell</v>
      </c>
      <c r="Q738" s="85" t="str" cm="1">
        <f t="array" ref="Q738">IF(E738="",IF(K738="","",IF(INDEX(DMAV_Dienste!$H$6:$H$2006,K738)="","",INDEX(DMAV_Dienste!$H$6:$H$2006,K738))),IF(INDEX(DMAV_Modell!$J$6:$J$2006,E738)="","",INDEX(DMAV_Modell!$J$6:$J$2006,E738)))</f>
        <v>DOMAIN</v>
      </c>
      <c r="R738" s="86" t="str" cm="1">
        <f t="array" ref="R738">IF(E738="",IF(K738="","",IF(INDEX(DMAV_Dienste!$G$6:$G$2006,K738)="","",INDEX(DMAV_Dienste!$G$6:$G$2006,K738))),IF(INDEX(DMAV_Modell!$I$6:$I$2006,E738)="","",INDEX(DMAV_Modell!$I$6:$I$2006,E738)))</f>
        <v>Bodenbedeckung</v>
      </c>
      <c r="S738" s="86" t="str" cm="1">
        <f t="array" ref="S738">IF(E738="",IF(K738="","",IF(INDEX(DMAV_Dienste!$I$6:$I$2006,K738)="","",INDEX(DMAV_Dienste!$I$6:$I$2006,K738))),IF(INDEX(DMAV_Modell!$K$6:$K$2006,E738)="","",INDEX(DMAV_Modell!$K$6:$K$2006,E738)))</f>
        <v>Bodenbedeckungsart</v>
      </c>
      <c r="T738" s="86" t="str" cm="1">
        <f t="array" ref="T738">IF(E738="",IF(K738="","",IF(INDEX(DMAV_Dienste!$L$6:$L$2006,K738)="","",INDEX(DMAV_Dienste!$L$6:$L$2006,K738))),IF(INDEX(DMAV_Modell!$N$6:$N$2006,E738)="","",INDEX(DMAV_Modell!$N$6:$N$2006,E738)))</f>
        <v/>
      </c>
      <c r="U738" s="87" t="str" cm="1">
        <f t="array" aca="1" ref="U738" ca="1">IF(AND(F738="",L738=""),"",HYPERLINK("#"&amp;RIGHT(CELL("dateiname"),LEN(CELL("dateiname"))-FIND("]",CELL("dateiname")))&amp;"!"&amp;CELL("adresse",OFFSET($F$6,MATCH(IF(F738="",L738,F738),$E$6:$E$2000,0)-1,4)),"STRUCT"))</f>
        <v/>
      </c>
      <c r="V738" s="88" t="str" cm="1">
        <f t="array" aca="1" ref="V738" ca="1">IF(AND(G738="",M738=""),"",HYPERLINK("#"&amp;RIGHT(CELL("dateiname"),LEN(CELL("dateiname"))-FIND("]",CELL("dateiname")))&amp;"!"&amp;CELL("adresse",OFFSET($G$6,MATCH(IF(G738="",M738,G738),$E$6:$E$2000,0)-1,3)),"SUBSTRUCT"))</f>
        <v/>
      </c>
      <c r="X738" s="104"/>
      <c r="Z738" s="117"/>
      <c r="AA738" s="118"/>
      <c r="AB738" s="119"/>
      <c r="AC738" s="120"/>
      <c r="AE738" s="109"/>
      <c r="AF738" s="110"/>
      <c r="AG738" s="111"/>
      <c r="AH738" s="112"/>
      <c r="AJ738" s="101"/>
      <c r="AL738" s="68" t="str" cm="1">
        <f t="array" aca="1" ref="AL738" ca="1">IF(N738="-","",HYPERLINK("#'DM01-AV-CH'!"&amp;RIGHT(CELL("adresse",OFFSET('DM01-AV-CH'!$G$6,N738-1,0)),LEN(CELL("adresse",OFFSET('DM01-AV-CH'!$G$6,N738-1,0)))-FIND("!",CELL("adresse",OFFSET('DM01-AV-CH'!$G$6,N738-1,0)))),"Modell"))</f>
        <v>Modell</v>
      </c>
      <c r="AM738" s="96" t="str" cm="1">
        <f t="array" ref="AM738">IF($N738="-","",IF(INDEX('DM01-AV-CH'!$G$6:$G$2006,$N738)="","",INDEX('DM01-AV-CH'!$G$6:$G$2006,$N738)))</f>
        <v>Bodenbedeckung</v>
      </c>
      <c r="AN738" s="97" t="str" cm="1">
        <f t="array" ref="AN738">IF($N738="-","",IF(INDEX('DM01-AV-CH'!$H$6:$H$2006,$N738)="","",INDEX('DM01-AV-CH'!$H$6:$H$2006,$N738)))</f>
        <v/>
      </c>
      <c r="AO738" s="98" t="str" cm="1">
        <f t="array" ref="AO738">IF($N738="-","",IF(INDEX('DM01-AV-CH'!$I$6:$I$2006,$N738)="","",INDEX('DM01-AV-CH'!$I$6:$I$2006,$N738)))</f>
        <v>BBArt</v>
      </c>
    </row>
    <row r="739" spans="1:41" x14ac:dyDescent="0.25">
      <c r="A739" s="201">
        <v>734</v>
      </c>
      <c r="B739" s="148" t="str" cm="1">
        <f t="array" ref="B739">IF(A739="","",INDEX(Korrelation!$E$4:$E$2004,A739))</f>
        <v>456</v>
      </c>
      <c r="C739" s="148">
        <f t="shared" si="110"/>
        <v>0</v>
      </c>
      <c r="D739" s="148">
        <f t="shared" si="111"/>
        <v>0</v>
      </c>
      <c r="E739" s="148">
        <f t="shared" si="112"/>
        <v>456</v>
      </c>
      <c r="F739" s="148" t="str">
        <f t="shared" si="113"/>
        <v/>
      </c>
      <c r="G739" s="148" t="str">
        <f t="shared" si="114"/>
        <v/>
      </c>
      <c r="H739" s="148" t="str" cm="1">
        <f t="array" ref="H739">IF(A739="","",INDEX(Korrelation!$F$4:$F$2004,A739))</f>
        <v>-</v>
      </c>
      <c r="I739" s="148">
        <f t="shared" si="115"/>
        <v>0</v>
      </c>
      <c r="J739" s="148">
        <f t="shared" si="116"/>
        <v>0</v>
      </c>
      <c r="K739" s="148" t="str">
        <f t="shared" si="117"/>
        <v/>
      </c>
      <c r="L739" s="148" t="str">
        <f t="shared" si="118"/>
        <v/>
      </c>
      <c r="M739" s="148" t="str">
        <f t="shared" si="119"/>
        <v/>
      </c>
      <c r="N739" s="148" cm="1">
        <f t="array" ref="N739">IF(A739="","",INDEX(Korrelation!$G$4:$G$2004,A739))</f>
        <v>194</v>
      </c>
      <c r="O739" s="148"/>
      <c r="P739" s="68" t="str" cm="1">
        <f t="array" aca="1" ref="P739" ca="1">IF(E739="",IF(K739="","",HYPERLINK("#DMAV_Dienste!"&amp;RIGHT(CELL("adresse",OFFSET(DMAV_Dienste!$E$6,K739-1,0)),LEN(CELL("adresse",OFFSET(DMAV_Dienste!$E$6,K739-1,0)))-FIND("!",CELL("adresse",OFFSET(DMAV_Dienste!$E$6,K739-1,0)))),"Dienst")),HYPERLINK("#DMAV_Modell!"&amp;RIGHT(CELL("adresse",OFFSET(DMAV_Modell!$G$6,E739-1,0)),LEN(CELL("adresse",OFFSET(DMAV_Modell!$G$6,E739-1,0)))-FIND("!",CELL("adresse",OFFSET(DMAV_Modell!$G$6,E739-1,0)))),"Modell"))</f>
        <v>Modell</v>
      </c>
      <c r="Q739" s="85" t="str" cm="1">
        <f t="array" ref="Q739">IF(E739="",IF(K739="","",IF(INDEX(DMAV_Dienste!$H$6:$H$2006,K739)="","",INDEX(DMAV_Dienste!$H$6:$H$2006,K739))),IF(INDEX(DMAV_Modell!$J$6:$J$2006,E739)="","",INDEX(DMAV_Modell!$J$6:$J$2006,E739)))</f>
        <v>DOMAIN</v>
      </c>
      <c r="R739" s="86" t="str" cm="1">
        <f t="array" ref="R739">IF(E739="",IF(K739="","",IF(INDEX(DMAV_Dienste!$G$6:$G$2006,K739)="","",INDEX(DMAV_Dienste!$G$6:$G$2006,K739))),IF(INDEX(DMAV_Modell!$I$6:$I$2006,E739)="","",INDEX(DMAV_Modell!$I$6:$I$2006,E739)))</f>
        <v>Bodenbedeckung</v>
      </c>
      <c r="S739" s="86" t="str" cm="1">
        <f t="array" ref="S739">IF(E739="",IF(K739="","",IF(INDEX(DMAV_Dienste!$I$6:$I$2006,K739)="","",INDEX(DMAV_Dienste!$I$6:$I$2006,K739))),IF(INDEX(DMAV_Modell!$K$6:$K$2006,E739)="","",INDEX(DMAV_Modell!$K$6:$K$2006,E739)))</f>
        <v>Bodenbedeckungsart</v>
      </c>
      <c r="T739" s="86" t="str" cm="1">
        <f t="array" ref="T739">IF(E739="",IF(K739="","",IF(INDEX(DMAV_Dienste!$L$6:$L$2006,K739)="","",INDEX(DMAV_Dienste!$L$6:$L$2006,K739))),IF(INDEX(DMAV_Modell!$N$6:$N$2006,E739)="","",INDEX(DMAV_Modell!$N$6:$N$2006,E739)))</f>
        <v/>
      </c>
      <c r="U739" s="87" t="str" cm="1">
        <f t="array" aca="1" ref="U739" ca="1">IF(AND(F739="",L739=""),"",HYPERLINK("#"&amp;RIGHT(CELL("dateiname"),LEN(CELL("dateiname"))-FIND("]",CELL("dateiname")))&amp;"!"&amp;CELL("adresse",OFFSET($F$6,MATCH(IF(F739="",L739,F739),$E$6:$E$2000,0)-1,4)),"STRUCT"))</f>
        <v/>
      </c>
      <c r="V739" s="88" t="str" cm="1">
        <f t="array" aca="1" ref="V739" ca="1">IF(AND(G739="",M739=""),"",HYPERLINK("#"&amp;RIGHT(CELL("dateiname"),LEN(CELL("dateiname"))-FIND("]",CELL("dateiname")))&amp;"!"&amp;CELL("adresse",OFFSET($G$6,MATCH(IF(G739="",M739,G739),$E$6:$E$2000,0)-1,3)),"SUBSTRUCT"))</f>
        <v/>
      </c>
      <c r="X739" s="104"/>
      <c r="Z739" s="117"/>
      <c r="AA739" s="118"/>
      <c r="AB739" s="119"/>
      <c r="AC739" s="120"/>
      <c r="AE739" s="109"/>
      <c r="AF739" s="110"/>
      <c r="AG739" s="111"/>
      <c r="AH739" s="112"/>
      <c r="AJ739" s="101"/>
      <c r="AL739" s="68" t="str" cm="1">
        <f t="array" aca="1" ref="AL739" ca="1">IF(N739="-","",HYPERLINK("#'DM01-AV-CH'!"&amp;RIGHT(CELL("adresse",OFFSET('DM01-AV-CH'!$G$6,N739-1,0)),LEN(CELL("adresse",OFFSET('DM01-AV-CH'!$G$6,N739-1,0)))-FIND("!",CELL("adresse",OFFSET('DM01-AV-CH'!$G$6,N739-1,0)))),"Modell"))</f>
        <v>Modell</v>
      </c>
      <c r="AM739" s="96" t="str" cm="1">
        <f t="array" ref="AM739">IF($N739="-","",IF(INDEX('DM01-AV-CH'!$G$6:$G$2006,$N739)="","",INDEX('DM01-AV-CH'!$G$6:$G$2006,$N739)))</f>
        <v>Bodenbedeckung</v>
      </c>
      <c r="AN739" s="97" t="str" cm="1">
        <f t="array" ref="AN739">IF($N739="-","",IF(INDEX('DM01-AV-CH'!$H$6:$H$2006,$N739)="","",INDEX('DM01-AV-CH'!$H$6:$H$2006,$N739)))</f>
        <v/>
      </c>
      <c r="AO739" s="98" t="str" cm="1">
        <f t="array" ref="AO739">IF($N739="-","",IF(INDEX('DM01-AV-CH'!$I$6:$I$2006,$N739)="","",INDEX('DM01-AV-CH'!$I$6:$I$2006,$N739)))</f>
        <v>BBArt</v>
      </c>
    </row>
    <row r="740" spans="1:41" x14ac:dyDescent="0.25">
      <c r="A740" s="201">
        <v>735</v>
      </c>
      <c r="B740" s="148" t="str" cm="1">
        <f t="array" ref="B740">IF(A740="","",INDEX(Korrelation!$E$4:$E$2004,A740))</f>
        <v>457</v>
      </c>
      <c r="C740" s="148">
        <f t="shared" si="110"/>
        <v>0</v>
      </c>
      <c r="D740" s="148">
        <f t="shared" si="111"/>
        <v>0</v>
      </c>
      <c r="E740" s="148">
        <f t="shared" si="112"/>
        <v>457</v>
      </c>
      <c r="F740" s="148" t="str">
        <f t="shared" si="113"/>
        <v/>
      </c>
      <c r="G740" s="148" t="str">
        <f t="shared" si="114"/>
        <v/>
      </c>
      <c r="H740" s="148" t="str" cm="1">
        <f t="array" ref="H740">IF(A740="","",INDEX(Korrelation!$F$4:$F$2004,A740))</f>
        <v>-</v>
      </c>
      <c r="I740" s="148">
        <f t="shared" si="115"/>
        <v>0</v>
      </c>
      <c r="J740" s="148">
        <f t="shared" si="116"/>
        <v>0</v>
      </c>
      <c r="K740" s="148" t="str">
        <f t="shared" si="117"/>
        <v/>
      </c>
      <c r="L740" s="148" t="str">
        <f t="shared" si="118"/>
        <v/>
      </c>
      <c r="M740" s="148" t="str">
        <f t="shared" si="119"/>
        <v/>
      </c>
      <c r="N740" s="148" cm="1">
        <f t="array" ref="N740">IF(A740="","",INDEX(Korrelation!$G$4:$G$2004,A740))</f>
        <v>195</v>
      </c>
      <c r="O740" s="148"/>
      <c r="P740" s="68" t="str" cm="1">
        <f t="array" aca="1" ref="P740" ca="1">IF(E740="",IF(K740="","",HYPERLINK("#DMAV_Dienste!"&amp;RIGHT(CELL("adresse",OFFSET(DMAV_Dienste!$E$6,K740-1,0)),LEN(CELL("adresse",OFFSET(DMAV_Dienste!$E$6,K740-1,0)))-FIND("!",CELL("adresse",OFFSET(DMAV_Dienste!$E$6,K740-1,0)))),"Dienst")),HYPERLINK("#DMAV_Modell!"&amp;RIGHT(CELL("adresse",OFFSET(DMAV_Modell!$G$6,E740-1,0)),LEN(CELL("adresse",OFFSET(DMAV_Modell!$G$6,E740-1,0)))-FIND("!",CELL("adresse",OFFSET(DMAV_Modell!$G$6,E740-1,0)))),"Modell"))</f>
        <v>Modell</v>
      </c>
      <c r="Q740" s="85" t="str" cm="1">
        <f t="array" ref="Q740">IF(E740="",IF(K740="","",IF(INDEX(DMAV_Dienste!$H$6:$H$2006,K740)="","",INDEX(DMAV_Dienste!$H$6:$H$2006,K740))),IF(INDEX(DMAV_Modell!$J$6:$J$2006,E740)="","",INDEX(DMAV_Modell!$J$6:$J$2006,E740)))</f>
        <v>CLASS</v>
      </c>
      <c r="R740" s="86" t="str" cm="1">
        <f t="array" ref="R740">IF(E740="",IF(K740="","",IF(INDEX(DMAV_Dienste!$G$6:$G$2006,K740)="","",INDEX(DMAV_Dienste!$G$6:$G$2006,K740))),IF(INDEX(DMAV_Modell!$I$6:$I$2006,E740)="","",INDEX(DMAV_Modell!$I$6:$I$2006,E740)))</f>
        <v>Bodenbedeckung</v>
      </c>
      <c r="S740" s="86" t="str" cm="1">
        <f t="array" ref="S740">IF(E740="",IF(K740="","",IF(INDEX(DMAV_Dienste!$I$6:$I$2006,K740)="","",INDEX(DMAV_Dienste!$I$6:$I$2006,K740))),IF(INDEX(DMAV_Modell!$K$6:$K$2006,E740)="","",INDEX(DMAV_Modell!$K$6:$K$2006,E740)))</f>
        <v>BBNachfuehrung</v>
      </c>
      <c r="T740" s="86" t="str" cm="1">
        <f t="array" ref="T740">IF(E740="",IF(K740="","",IF(INDEX(DMAV_Dienste!$L$6:$L$2006,K740)="","",INDEX(DMAV_Dienste!$L$6:$L$2006,K740))),IF(INDEX(DMAV_Modell!$N$6:$N$2006,E740)="","",INDEX(DMAV_Modell!$N$6:$N$2006,E740)))</f>
        <v>NBIdent</v>
      </c>
      <c r="U740" s="87" t="str" cm="1">
        <f t="array" aca="1" ref="U740" ca="1">IF(AND(F740="",L740=""),"",HYPERLINK("#"&amp;RIGHT(CELL("dateiname"),LEN(CELL("dateiname"))-FIND("]",CELL("dateiname")))&amp;"!"&amp;CELL("adresse",OFFSET($F$6,MATCH(IF(F740="",L740,F740),$E$6:$E$2000,0)-1,4)),"STRUCT"))</f>
        <v/>
      </c>
      <c r="V740" s="88" t="str" cm="1">
        <f t="array" aca="1" ref="V740" ca="1">IF(AND(G740="",M740=""),"",HYPERLINK("#"&amp;RIGHT(CELL("dateiname"),LEN(CELL("dateiname"))-FIND("]",CELL("dateiname")))&amp;"!"&amp;CELL("adresse",OFFSET($G$6,MATCH(IF(G740="",M740,G740),$E$6:$E$2000,0)-1,3)),"SUBSTRUCT"))</f>
        <v/>
      </c>
      <c r="X740" s="104"/>
      <c r="Z740" s="117"/>
      <c r="AA740" s="118"/>
      <c r="AB740" s="119"/>
      <c r="AC740" s="120"/>
      <c r="AE740" s="109"/>
      <c r="AF740" s="110"/>
      <c r="AG740" s="111"/>
      <c r="AH740" s="112"/>
      <c r="AJ740" s="101"/>
      <c r="AL740" s="68" t="str" cm="1">
        <f t="array" aca="1" ref="AL740" ca="1">IF(N740="-","",HYPERLINK("#'DM01-AV-CH'!"&amp;RIGHT(CELL("adresse",OFFSET('DM01-AV-CH'!$G$6,N740-1,0)),LEN(CELL("adresse",OFFSET('DM01-AV-CH'!$G$6,N740-1,0)))-FIND("!",CELL("adresse",OFFSET('DM01-AV-CH'!$G$6,N740-1,0)))),"Modell"))</f>
        <v>Modell</v>
      </c>
      <c r="AM740" s="96" t="str" cm="1">
        <f t="array" ref="AM740">IF($N740="-","",IF(INDEX('DM01-AV-CH'!$G$6:$G$2006,$N740)="","",INDEX('DM01-AV-CH'!$G$6:$G$2006,$N740)))</f>
        <v>Bodenbedeckung</v>
      </c>
      <c r="AN740" s="97" t="str" cm="1">
        <f t="array" ref="AN740">IF($N740="-","",IF(INDEX('DM01-AV-CH'!$H$6:$H$2006,$N740)="","",INDEX('DM01-AV-CH'!$H$6:$H$2006,$N740)))</f>
        <v>BBNachfuehrung</v>
      </c>
      <c r="AO740" s="98" t="str" cm="1">
        <f t="array" ref="AO740">IF($N740="-","",IF(INDEX('DM01-AV-CH'!$I$6:$I$2006,$N740)="","",INDEX('DM01-AV-CH'!$I$6:$I$2006,$N740)))</f>
        <v>NBIdent</v>
      </c>
    </row>
    <row r="741" spans="1:41" x14ac:dyDescent="0.25">
      <c r="A741" s="201">
        <v>736</v>
      </c>
      <c r="B741" s="148" t="str" cm="1">
        <f t="array" ref="B741">IF(A741="","",INDEX(Korrelation!$E$4:$E$2004,A741))</f>
        <v>458</v>
      </c>
      <c r="C741" s="148">
        <f t="shared" si="110"/>
        <v>0</v>
      </c>
      <c r="D741" s="148">
        <f t="shared" si="111"/>
        <v>0</v>
      </c>
      <c r="E741" s="148">
        <f t="shared" si="112"/>
        <v>458</v>
      </c>
      <c r="F741" s="148" t="str">
        <f t="shared" si="113"/>
        <v/>
      </c>
      <c r="G741" s="148" t="str">
        <f t="shared" si="114"/>
        <v/>
      </c>
      <c r="H741" s="148" t="str" cm="1">
        <f t="array" ref="H741">IF(A741="","",INDEX(Korrelation!$F$4:$F$2004,A741))</f>
        <v>-</v>
      </c>
      <c r="I741" s="148">
        <f t="shared" si="115"/>
        <v>0</v>
      </c>
      <c r="J741" s="148">
        <f t="shared" si="116"/>
        <v>0</v>
      </c>
      <c r="K741" s="148" t="str">
        <f t="shared" si="117"/>
        <v/>
      </c>
      <c r="L741" s="148" t="str">
        <f t="shared" si="118"/>
        <v/>
      </c>
      <c r="M741" s="148" t="str">
        <f t="shared" si="119"/>
        <v/>
      </c>
      <c r="N741" s="148" cm="1">
        <f t="array" ref="N741">IF(A741="","",INDEX(Korrelation!$G$4:$G$2004,A741))</f>
        <v>196</v>
      </c>
      <c r="O741" s="148"/>
      <c r="P741" s="68" t="str" cm="1">
        <f t="array" aca="1" ref="P741" ca="1">IF(E741="",IF(K741="","",HYPERLINK("#DMAV_Dienste!"&amp;RIGHT(CELL("adresse",OFFSET(DMAV_Dienste!$E$6,K741-1,0)),LEN(CELL("adresse",OFFSET(DMAV_Dienste!$E$6,K741-1,0)))-FIND("!",CELL("adresse",OFFSET(DMAV_Dienste!$E$6,K741-1,0)))),"Dienst")),HYPERLINK("#DMAV_Modell!"&amp;RIGHT(CELL("adresse",OFFSET(DMAV_Modell!$G$6,E741-1,0)),LEN(CELL("adresse",OFFSET(DMAV_Modell!$G$6,E741-1,0)))-FIND("!",CELL("adresse",OFFSET(DMAV_Modell!$G$6,E741-1,0)))),"Modell"))</f>
        <v>Modell</v>
      </c>
      <c r="Q741" s="85" t="str" cm="1">
        <f t="array" ref="Q741">IF(E741="",IF(K741="","",IF(INDEX(DMAV_Dienste!$H$6:$H$2006,K741)="","",INDEX(DMAV_Dienste!$H$6:$H$2006,K741))),IF(INDEX(DMAV_Modell!$J$6:$J$2006,E741)="","",INDEX(DMAV_Modell!$J$6:$J$2006,E741)))</f>
        <v>CLASS</v>
      </c>
      <c r="R741" s="86" t="str" cm="1">
        <f t="array" ref="R741">IF(E741="",IF(K741="","",IF(INDEX(DMAV_Dienste!$G$6:$G$2006,K741)="","",INDEX(DMAV_Dienste!$G$6:$G$2006,K741))),IF(INDEX(DMAV_Modell!$I$6:$I$2006,E741)="","",INDEX(DMAV_Modell!$I$6:$I$2006,E741)))</f>
        <v>Bodenbedeckung</v>
      </c>
      <c r="S741" s="86" t="str" cm="1">
        <f t="array" ref="S741">IF(E741="",IF(K741="","",IF(INDEX(DMAV_Dienste!$I$6:$I$2006,K741)="","",INDEX(DMAV_Dienste!$I$6:$I$2006,K741))),IF(INDEX(DMAV_Modell!$K$6:$K$2006,E741)="","",INDEX(DMAV_Modell!$K$6:$K$2006,E741)))</f>
        <v>BBNachfuehrung</v>
      </c>
      <c r="T741" s="86" t="str" cm="1">
        <f t="array" ref="T741">IF(E741="",IF(K741="","",IF(INDEX(DMAV_Dienste!$L$6:$L$2006,K741)="","",INDEX(DMAV_Dienste!$L$6:$L$2006,K741))),IF(INDEX(DMAV_Modell!$N$6:$N$2006,E741)="","",INDEX(DMAV_Modell!$N$6:$N$2006,E741)))</f>
        <v>Identifikator</v>
      </c>
      <c r="U741" s="87" t="str" cm="1">
        <f t="array" aca="1" ref="U741" ca="1">IF(AND(F741="",L741=""),"",HYPERLINK("#"&amp;RIGHT(CELL("dateiname"),LEN(CELL("dateiname"))-FIND("]",CELL("dateiname")))&amp;"!"&amp;CELL("adresse",OFFSET($F$6,MATCH(IF(F741="",L741,F741),$E$6:$E$2000,0)-1,4)),"STRUCT"))</f>
        <v/>
      </c>
      <c r="V741" s="88" t="str" cm="1">
        <f t="array" aca="1" ref="V741" ca="1">IF(AND(G741="",M741=""),"",HYPERLINK("#"&amp;RIGHT(CELL("dateiname"),LEN(CELL("dateiname"))-FIND("]",CELL("dateiname")))&amp;"!"&amp;CELL("adresse",OFFSET($G$6,MATCH(IF(G741="",M741,G741),$E$6:$E$2000,0)-1,3)),"SUBSTRUCT"))</f>
        <v/>
      </c>
      <c r="X741" s="104"/>
      <c r="Z741" s="117"/>
      <c r="AA741" s="118"/>
      <c r="AB741" s="119"/>
      <c r="AC741" s="120"/>
      <c r="AE741" s="109"/>
      <c r="AF741" s="110"/>
      <c r="AG741" s="111"/>
      <c r="AH741" s="112"/>
      <c r="AJ741" s="101"/>
      <c r="AL741" s="68" t="str" cm="1">
        <f t="array" aca="1" ref="AL741" ca="1">IF(N741="-","",HYPERLINK("#'DM01-AV-CH'!"&amp;RIGHT(CELL("adresse",OFFSET('DM01-AV-CH'!$G$6,N741-1,0)),LEN(CELL("adresse",OFFSET('DM01-AV-CH'!$G$6,N741-1,0)))-FIND("!",CELL("adresse",OFFSET('DM01-AV-CH'!$G$6,N741-1,0)))),"Modell"))</f>
        <v>Modell</v>
      </c>
      <c r="AM741" s="96" t="str" cm="1">
        <f t="array" ref="AM741">IF($N741="-","",IF(INDEX('DM01-AV-CH'!$G$6:$G$2006,$N741)="","",INDEX('DM01-AV-CH'!$G$6:$G$2006,$N741)))</f>
        <v>Bodenbedeckung</v>
      </c>
      <c r="AN741" s="97" t="str" cm="1">
        <f t="array" ref="AN741">IF($N741="-","",IF(INDEX('DM01-AV-CH'!$H$6:$H$2006,$N741)="","",INDEX('DM01-AV-CH'!$H$6:$H$2006,$N741)))</f>
        <v>BBNachfuehrung</v>
      </c>
      <c r="AO741" s="98" t="str" cm="1">
        <f t="array" ref="AO741">IF($N741="-","",IF(INDEX('DM01-AV-CH'!$I$6:$I$2006,$N741)="","",INDEX('DM01-AV-CH'!$I$6:$I$2006,$N741)))</f>
        <v>Identifikator</v>
      </c>
    </row>
    <row r="742" spans="1:41" x14ac:dyDescent="0.25">
      <c r="A742" s="201">
        <v>737</v>
      </c>
      <c r="B742" s="148" t="str" cm="1">
        <f t="array" ref="B742">IF(A742="","",INDEX(Korrelation!$E$4:$E$2004,A742))</f>
        <v>459</v>
      </c>
      <c r="C742" s="148">
        <f t="shared" si="110"/>
        <v>0</v>
      </c>
      <c r="D742" s="148">
        <f t="shared" si="111"/>
        <v>0</v>
      </c>
      <c r="E742" s="148">
        <f t="shared" si="112"/>
        <v>459</v>
      </c>
      <c r="F742" s="148" t="str">
        <f t="shared" si="113"/>
        <v/>
      </c>
      <c r="G742" s="148" t="str">
        <f t="shared" si="114"/>
        <v/>
      </c>
      <c r="H742" s="148" t="str" cm="1">
        <f t="array" ref="H742">IF(A742="","",INDEX(Korrelation!$F$4:$F$2004,A742))</f>
        <v>-</v>
      </c>
      <c r="I742" s="148">
        <f t="shared" si="115"/>
        <v>0</v>
      </c>
      <c r="J742" s="148">
        <f t="shared" si="116"/>
        <v>0</v>
      </c>
      <c r="K742" s="148" t="str">
        <f t="shared" si="117"/>
        <v/>
      </c>
      <c r="L742" s="148" t="str">
        <f t="shared" si="118"/>
        <v/>
      </c>
      <c r="M742" s="148" t="str">
        <f t="shared" si="119"/>
        <v/>
      </c>
      <c r="N742" s="148" cm="1">
        <f t="array" ref="N742">IF(A742="","",INDEX(Korrelation!$G$4:$G$2004,A742))</f>
        <v>197</v>
      </c>
      <c r="O742" s="148"/>
      <c r="P742" s="68" t="str" cm="1">
        <f t="array" aca="1" ref="P742" ca="1">IF(E742="",IF(K742="","",HYPERLINK("#DMAV_Dienste!"&amp;RIGHT(CELL("adresse",OFFSET(DMAV_Dienste!$E$6,K742-1,0)),LEN(CELL("adresse",OFFSET(DMAV_Dienste!$E$6,K742-1,0)))-FIND("!",CELL("adresse",OFFSET(DMAV_Dienste!$E$6,K742-1,0)))),"Dienst")),HYPERLINK("#DMAV_Modell!"&amp;RIGHT(CELL("adresse",OFFSET(DMAV_Modell!$G$6,E742-1,0)),LEN(CELL("adresse",OFFSET(DMAV_Modell!$G$6,E742-1,0)))-FIND("!",CELL("adresse",OFFSET(DMAV_Modell!$G$6,E742-1,0)))),"Modell"))</f>
        <v>Modell</v>
      </c>
      <c r="Q742" s="85" t="str" cm="1">
        <f t="array" ref="Q742">IF(E742="",IF(K742="","",IF(INDEX(DMAV_Dienste!$H$6:$H$2006,K742)="","",INDEX(DMAV_Dienste!$H$6:$H$2006,K742))),IF(INDEX(DMAV_Modell!$J$6:$J$2006,E742)="","",INDEX(DMAV_Modell!$J$6:$J$2006,E742)))</f>
        <v>CLASS</v>
      </c>
      <c r="R742" s="86" t="str" cm="1">
        <f t="array" ref="R742">IF(E742="",IF(K742="","",IF(INDEX(DMAV_Dienste!$G$6:$G$2006,K742)="","",INDEX(DMAV_Dienste!$G$6:$G$2006,K742))),IF(INDEX(DMAV_Modell!$I$6:$I$2006,E742)="","",INDEX(DMAV_Modell!$I$6:$I$2006,E742)))</f>
        <v>Bodenbedeckung</v>
      </c>
      <c r="S742" s="86" t="str" cm="1">
        <f t="array" ref="S742">IF(E742="",IF(K742="","",IF(INDEX(DMAV_Dienste!$I$6:$I$2006,K742)="","",INDEX(DMAV_Dienste!$I$6:$I$2006,K742))),IF(INDEX(DMAV_Modell!$K$6:$K$2006,E742)="","",INDEX(DMAV_Modell!$K$6:$K$2006,E742)))</f>
        <v>BBNachfuehrung</v>
      </c>
      <c r="T742" s="86" t="str" cm="1">
        <f t="array" ref="T742">IF(E742="",IF(K742="","",IF(INDEX(DMAV_Dienste!$L$6:$L$2006,K742)="","",INDEX(DMAV_Dienste!$L$6:$L$2006,K742))),IF(INDEX(DMAV_Modell!$N$6:$N$2006,E742)="","",INDEX(DMAV_Modell!$N$6:$N$2006,E742)))</f>
        <v>Beschreibung</v>
      </c>
      <c r="U742" s="87" t="str" cm="1">
        <f t="array" aca="1" ref="U742" ca="1">IF(AND(F742="",L742=""),"",HYPERLINK("#"&amp;RIGHT(CELL("dateiname"),LEN(CELL("dateiname"))-FIND("]",CELL("dateiname")))&amp;"!"&amp;CELL("adresse",OFFSET($F$6,MATCH(IF(F742="",L742,F742),$E$6:$E$2000,0)-1,4)),"STRUCT"))</f>
        <v/>
      </c>
      <c r="V742" s="88" t="str" cm="1">
        <f t="array" aca="1" ref="V742" ca="1">IF(AND(G742="",M742=""),"",HYPERLINK("#"&amp;RIGHT(CELL("dateiname"),LEN(CELL("dateiname"))-FIND("]",CELL("dateiname")))&amp;"!"&amp;CELL("adresse",OFFSET($G$6,MATCH(IF(G742="",M742,G742),$E$6:$E$2000,0)-1,3)),"SUBSTRUCT"))</f>
        <v/>
      </c>
      <c r="X742" s="104"/>
      <c r="Z742" s="117"/>
      <c r="AA742" s="118"/>
      <c r="AB742" s="119"/>
      <c r="AC742" s="120"/>
      <c r="AE742" s="109"/>
      <c r="AF742" s="110"/>
      <c r="AG742" s="111"/>
      <c r="AH742" s="112"/>
      <c r="AJ742" s="101"/>
      <c r="AL742" s="68" t="str" cm="1">
        <f t="array" aca="1" ref="AL742" ca="1">IF(N742="-","",HYPERLINK("#'DM01-AV-CH'!"&amp;RIGHT(CELL("adresse",OFFSET('DM01-AV-CH'!$G$6,N742-1,0)),LEN(CELL("adresse",OFFSET('DM01-AV-CH'!$G$6,N742-1,0)))-FIND("!",CELL("adresse",OFFSET('DM01-AV-CH'!$G$6,N742-1,0)))),"Modell"))</f>
        <v>Modell</v>
      </c>
      <c r="AM742" s="96" t="str" cm="1">
        <f t="array" ref="AM742">IF($N742="-","",IF(INDEX('DM01-AV-CH'!$G$6:$G$2006,$N742)="","",INDEX('DM01-AV-CH'!$G$6:$G$2006,$N742)))</f>
        <v>Bodenbedeckung</v>
      </c>
      <c r="AN742" s="97" t="str" cm="1">
        <f t="array" ref="AN742">IF($N742="-","",IF(INDEX('DM01-AV-CH'!$H$6:$H$2006,$N742)="","",INDEX('DM01-AV-CH'!$H$6:$H$2006,$N742)))</f>
        <v>BBNachfuehrung</v>
      </c>
      <c r="AO742" s="98" t="str" cm="1">
        <f t="array" ref="AO742">IF($N742="-","",IF(INDEX('DM01-AV-CH'!$I$6:$I$2006,$N742)="","",INDEX('DM01-AV-CH'!$I$6:$I$2006,$N742)))</f>
        <v>Beschreibung</v>
      </c>
    </row>
    <row r="743" spans="1:41" x14ac:dyDescent="0.25">
      <c r="A743" s="201">
        <v>738</v>
      </c>
      <c r="B743" s="148" t="str" cm="1">
        <f t="array" ref="B743">IF(A743="","",INDEX(Korrelation!$E$4:$E$2004,A743))</f>
        <v>460</v>
      </c>
      <c r="C743" s="148">
        <f t="shared" si="110"/>
        <v>0</v>
      </c>
      <c r="D743" s="148">
        <f t="shared" si="111"/>
        <v>0</v>
      </c>
      <c r="E743" s="148">
        <f t="shared" si="112"/>
        <v>460</v>
      </c>
      <c r="F743" s="148" t="str">
        <f t="shared" si="113"/>
        <v/>
      </c>
      <c r="G743" s="148" t="str">
        <f t="shared" si="114"/>
        <v/>
      </c>
      <c r="H743" s="148" t="str" cm="1">
        <f t="array" ref="H743">IF(A743="","",INDEX(Korrelation!$F$4:$F$2004,A743))</f>
        <v>-</v>
      </c>
      <c r="I743" s="148">
        <f t="shared" si="115"/>
        <v>0</v>
      </c>
      <c r="J743" s="148">
        <f t="shared" si="116"/>
        <v>0</v>
      </c>
      <c r="K743" s="148" t="str">
        <f t="shared" si="117"/>
        <v/>
      </c>
      <c r="L743" s="148" t="str">
        <f t="shared" si="118"/>
        <v/>
      </c>
      <c r="M743" s="148" t="str">
        <f t="shared" si="119"/>
        <v/>
      </c>
      <c r="N743" s="148" cm="1">
        <f t="array" ref="N743">IF(A743="","",INDEX(Korrelation!$G$4:$G$2004,A743))</f>
        <v>198</v>
      </c>
      <c r="O743" s="148"/>
      <c r="P743" s="68" t="str" cm="1">
        <f t="array" aca="1" ref="P743" ca="1">IF(E743="",IF(K743="","",HYPERLINK("#DMAV_Dienste!"&amp;RIGHT(CELL("adresse",OFFSET(DMAV_Dienste!$E$6,K743-1,0)),LEN(CELL("adresse",OFFSET(DMAV_Dienste!$E$6,K743-1,0)))-FIND("!",CELL("adresse",OFFSET(DMAV_Dienste!$E$6,K743-1,0)))),"Dienst")),HYPERLINK("#DMAV_Modell!"&amp;RIGHT(CELL("adresse",OFFSET(DMAV_Modell!$G$6,E743-1,0)),LEN(CELL("adresse",OFFSET(DMAV_Modell!$G$6,E743-1,0)))-FIND("!",CELL("adresse",OFFSET(DMAV_Modell!$G$6,E743-1,0)))),"Modell"))</f>
        <v>Modell</v>
      </c>
      <c r="Q743" s="85" t="str" cm="1">
        <f t="array" ref="Q743">IF(E743="",IF(K743="","",IF(INDEX(DMAV_Dienste!$H$6:$H$2006,K743)="","",INDEX(DMAV_Dienste!$H$6:$H$2006,K743))),IF(INDEX(DMAV_Modell!$J$6:$J$2006,E743)="","",INDEX(DMAV_Modell!$J$6:$J$2006,E743)))</f>
        <v>CLASS</v>
      </c>
      <c r="R743" s="86" t="str" cm="1">
        <f t="array" ref="R743">IF(E743="",IF(K743="","",IF(INDEX(DMAV_Dienste!$G$6:$G$2006,K743)="","",INDEX(DMAV_Dienste!$G$6:$G$2006,K743))),IF(INDEX(DMAV_Modell!$I$6:$I$2006,E743)="","",INDEX(DMAV_Modell!$I$6:$I$2006,E743)))</f>
        <v>Bodenbedeckung</v>
      </c>
      <c r="S743" s="86" t="str" cm="1">
        <f t="array" ref="S743">IF(E743="",IF(K743="","",IF(INDEX(DMAV_Dienste!$I$6:$I$2006,K743)="","",INDEX(DMAV_Dienste!$I$6:$I$2006,K743))),IF(INDEX(DMAV_Modell!$K$6:$K$2006,E743)="","",INDEX(DMAV_Modell!$K$6:$K$2006,E743)))</f>
        <v>BBNachfuehrung</v>
      </c>
      <c r="T743" s="86" t="str" cm="1">
        <f t="array" ref="T743">IF(E743="",IF(K743="","",IF(INDEX(DMAV_Dienste!$L$6:$L$2006,K743)="","",INDEX(DMAV_Dienste!$L$6:$L$2006,K743))),IF(INDEX(DMAV_Modell!$N$6:$N$2006,E743)="","",INDEX(DMAV_Modell!$N$6:$N$2006,E743)))</f>
        <v>Perimeter</v>
      </c>
      <c r="U743" s="87" t="str" cm="1">
        <f t="array" aca="1" ref="U743" ca="1">IF(AND(F743="",L743=""),"",HYPERLINK("#"&amp;RIGHT(CELL("dateiname"),LEN(CELL("dateiname"))-FIND("]",CELL("dateiname")))&amp;"!"&amp;CELL("adresse",OFFSET($F$6,MATCH(IF(F743="",L743,F743),$E$6:$E$2000,0)-1,4)),"STRUCT"))</f>
        <v/>
      </c>
      <c r="V743" s="88" t="str" cm="1">
        <f t="array" aca="1" ref="V743" ca="1">IF(AND(G743="",M743=""),"",HYPERLINK("#"&amp;RIGHT(CELL("dateiname"),LEN(CELL("dateiname"))-FIND("]",CELL("dateiname")))&amp;"!"&amp;CELL("adresse",OFFSET($G$6,MATCH(IF(G743="",M743,G743),$E$6:$E$2000,0)-1,3)),"SUBSTRUCT"))</f>
        <v/>
      </c>
      <c r="X743" s="104"/>
      <c r="Z743" s="117"/>
      <c r="AA743" s="118"/>
      <c r="AB743" s="119"/>
      <c r="AC743" s="120"/>
      <c r="AE743" s="109"/>
      <c r="AF743" s="110"/>
      <c r="AG743" s="111"/>
      <c r="AH743" s="112"/>
      <c r="AJ743" s="101"/>
      <c r="AL743" s="68" t="str" cm="1">
        <f t="array" aca="1" ref="AL743" ca="1">IF(N743="-","",HYPERLINK("#'DM01-AV-CH'!"&amp;RIGHT(CELL("adresse",OFFSET('DM01-AV-CH'!$G$6,N743-1,0)),LEN(CELL("adresse",OFFSET('DM01-AV-CH'!$G$6,N743-1,0)))-FIND("!",CELL("adresse",OFFSET('DM01-AV-CH'!$G$6,N743-1,0)))),"Modell"))</f>
        <v>Modell</v>
      </c>
      <c r="AM743" s="96" t="str" cm="1">
        <f t="array" ref="AM743">IF($N743="-","",IF(INDEX('DM01-AV-CH'!$G$6:$G$2006,$N743)="","",INDEX('DM01-AV-CH'!$G$6:$G$2006,$N743)))</f>
        <v>Bodenbedeckung</v>
      </c>
      <c r="AN743" s="97" t="str" cm="1">
        <f t="array" ref="AN743">IF($N743="-","",IF(INDEX('DM01-AV-CH'!$H$6:$H$2006,$N743)="","",INDEX('DM01-AV-CH'!$H$6:$H$2006,$N743)))</f>
        <v>BBNachfuehrung</v>
      </c>
      <c r="AO743" s="98" t="str" cm="1">
        <f t="array" ref="AO743">IF($N743="-","",IF(INDEX('DM01-AV-CH'!$I$6:$I$2006,$N743)="","",INDEX('DM01-AV-CH'!$I$6:$I$2006,$N743)))</f>
        <v>Perimeter</v>
      </c>
    </row>
    <row r="744" spans="1:41" x14ac:dyDescent="0.25">
      <c r="A744" s="201">
        <v>739</v>
      </c>
      <c r="B744" s="148" t="str" cm="1">
        <f t="array" ref="B744">IF(A744="","",INDEX(Korrelation!$E$4:$E$2004,A744))</f>
        <v>-</v>
      </c>
      <c r="C744" s="148">
        <f t="shared" si="110"/>
        <v>0</v>
      </c>
      <c r="D744" s="148">
        <f t="shared" si="111"/>
        <v>0</v>
      </c>
      <c r="E744" s="148" t="str">
        <f t="shared" si="112"/>
        <v/>
      </c>
      <c r="F744" s="148" t="str">
        <f t="shared" si="113"/>
        <v/>
      </c>
      <c r="G744" s="148" t="str">
        <f t="shared" si="114"/>
        <v/>
      </c>
      <c r="H744" s="148" t="str" cm="1">
        <f t="array" ref="H744">IF(A744="","",INDEX(Korrelation!$F$4:$F$2004,A744))</f>
        <v>-</v>
      </c>
      <c r="I744" s="148">
        <f t="shared" si="115"/>
        <v>0</v>
      </c>
      <c r="J744" s="148">
        <f t="shared" si="116"/>
        <v>0</v>
      </c>
      <c r="K744" s="148" t="str">
        <f t="shared" si="117"/>
        <v/>
      </c>
      <c r="L744" s="148" t="str">
        <f t="shared" si="118"/>
        <v/>
      </c>
      <c r="M744" s="148" t="str">
        <f t="shared" si="119"/>
        <v/>
      </c>
      <c r="N744" s="148" cm="1">
        <f t="array" ref="N744">IF(A744="","",INDEX(Korrelation!$G$4:$G$2004,A744))</f>
        <v>199</v>
      </c>
      <c r="O744" s="148"/>
      <c r="P744" s="68" t="str" cm="1">
        <f t="array" aca="1" ref="P744" ca="1">IF(E744="",IF(K744="","",HYPERLINK("#DMAV_Dienste!"&amp;RIGHT(CELL("adresse",OFFSET(DMAV_Dienste!$E$6,K744-1,0)),LEN(CELL("adresse",OFFSET(DMAV_Dienste!$E$6,K744-1,0)))-FIND("!",CELL("adresse",OFFSET(DMAV_Dienste!$E$6,K744-1,0)))),"Dienst")),HYPERLINK("#DMAV_Modell!"&amp;RIGHT(CELL("adresse",OFFSET(DMAV_Modell!$G$6,E744-1,0)),LEN(CELL("adresse",OFFSET(DMAV_Modell!$G$6,E744-1,0)))-FIND("!",CELL("adresse",OFFSET(DMAV_Modell!$G$6,E744-1,0)))),"Modell"))</f>
        <v/>
      </c>
      <c r="Q744" s="85" t="str" cm="1">
        <f t="array" ref="Q744">IF(E744="",IF(K744="","",IF(INDEX(DMAV_Dienste!$H$6:$H$2006,K744)="","",INDEX(DMAV_Dienste!$H$6:$H$2006,K744))),IF(INDEX(DMAV_Modell!$J$6:$J$2006,E744)="","",INDEX(DMAV_Modell!$J$6:$J$2006,E744)))</f>
        <v/>
      </c>
      <c r="R744" s="86" t="str" cm="1">
        <f t="array" ref="R744">IF(E744="",IF(K744="","",IF(INDEX(DMAV_Dienste!$G$6:$G$2006,K744)="","",INDEX(DMAV_Dienste!$G$6:$G$2006,K744))),IF(INDEX(DMAV_Modell!$I$6:$I$2006,E744)="","",INDEX(DMAV_Modell!$I$6:$I$2006,E744)))</f>
        <v/>
      </c>
      <c r="S744" s="86" t="str" cm="1">
        <f t="array" ref="S744">IF(E744="",IF(K744="","",IF(INDEX(DMAV_Dienste!$I$6:$I$2006,K744)="","",INDEX(DMAV_Dienste!$I$6:$I$2006,K744))),IF(INDEX(DMAV_Modell!$K$6:$K$2006,E744)="","",INDEX(DMAV_Modell!$K$6:$K$2006,E744)))</f>
        <v/>
      </c>
      <c r="T744" s="86" t="str" cm="1">
        <f t="array" ref="T744">IF(E744="",IF(K744="","",IF(INDEX(DMAV_Dienste!$L$6:$L$2006,K744)="","",INDEX(DMAV_Dienste!$L$6:$L$2006,K744))),IF(INDEX(DMAV_Modell!$N$6:$N$2006,E744)="","",INDEX(DMAV_Modell!$N$6:$N$2006,E744)))</f>
        <v/>
      </c>
      <c r="U744" s="87" t="str" cm="1">
        <f t="array" aca="1" ref="U744" ca="1">IF(AND(F744="",L744=""),"",HYPERLINK("#"&amp;RIGHT(CELL("dateiname"),LEN(CELL("dateiname"))-FIND("]",CELL("dateiname")))&amp;"!"&amp;CELL("adresse",OFFSET($F$6,MATCH(IF(F744="",L744,F744),$E$6:$E$2000,0)-1,4)),"STRUCT"))</f>
        <v/>
      </c>
      <c r="V744" s="88" t="str" cm="1">
        <f t="array" aca="1" ref="V744" ca="1">IF(AND(G744="",M744=""),"",HYPERLINK("#"&amp;RIGHT(CELL("dateiname"),LEN(CELL("dateiname"))-FIND("]",CELL("dateiname")))&amp;"!"&amp;CELL("adresse",OFFSET($G$6,MATCH(IF(G744="",M744,G744),$E$6:$E$2000,0)-1,3)),"SUBSTRUCT"))</f>
        <v/>
      </c>
      <c r="X744" s="104"/>
      <c r="Z744" s="117"/>
      <c r="AA744" s="118"/>
      <c r="AB744" s="119"/>
      <c r="AC744" s="120"/>
      <c r="AE744" s="109"/>
      <c r="AF744" s="110"/>
      <c r="AG744" s="111"/>
      <c r="AH744" s="112"/>
      <c r="AJ744" s="101" t="s">
        <v>3287</v>
      </c>
      <c r="AL744" s="68" t="str" cm="1">
        <f t="array" aca="1" ref="AL744" ca="1">IF(N744="-","",HYPERLINK("#'DM01-AV-CH'!"&amp;RIGHT(CELL("adresse",OFFSET('DM01-AV-CH'!$G$6,N744-1,0)),LEN(CELL("adresse",OFFSET('DM01-AV-CH'!$G$6,N744-1,0)))-FIND("!",CELL("adresse",OFFSET('DM01-AV-CH'!$G$6,N744-1,0)))),"Modell"))</f>
        <v>Modell</v>
      </c>
      <c r="AM744" s="96" t="str" cm="1">
        <f t="array" ref="AM744">IF($N744="-","",IF(INDEX('DM01-AV-CH'!$G$6:$G$2006,$N744)="","",INDEX('DM01-AV-CH'!$G$6:$G$2006,$N744)))</f>
        <v>Bodenbedeckung</v>
      </c>
      <c r="AN744" s="97" t="str" cm="1">
        <f t="array" ref="AN744">IF($N744="-","",IF(INDEX('DM01-AV-CH'!$H$6:$H$2006,$N744)="","",INDEX('DM01-AV-CH'!$H$6:$H$2006,$N744)))</f>
        <v>BBNachfuehrung</v>
      </c>
      <c r="AO744" s="98" t="str" cm="1">
        <f t="array" ref="AO744">IF($N744="-","",IF(INDEX('DM01-AV-CH'!$I$6:$I$2006,$N744)="","",INDEX('DM01-AV-CH'!$I$6:$I$2006,$N744)))</f>
        <v>Gueltigkeit</v>
      </c>
    </row>
    <row r="745" spans="1:41" x14ac:dyDescent="0.25">
      <c r="A745" s="201">
        <v>740</v>
      </c>
      <c r="B745" s="148" t="str" cm="1">
        <f t="array" ref="B745">IF(A745="","",INDEX(Korrelation!$E$4:$E$2004,A745))</f>
        <v>461</v>
      </c>
      <c r="C745" s="148">
        <f t="shared" si="110"/>
        <v>0</v>
      </c>
      <c r="D745" s="148">
        <f t="shared" si="111"/>
        <v>0</v>
      </c>
      <c r="E745" s="148">
        <f t="shared" si="112"/>
        <v>461</v>
      </c>
      <c r="F745" s="148" t="str">
        <f t="shared" si="113"/>
        <v/>
      </c>
      <c r="G745" s="148" t="str">
        <f t="shared" si="114"/>
        <v/>
      </c>
      <c r="H745" s="148" t="str" cm="1">
        <f t="array" ref="H745">IF(A745="","",INDEX(Korrelation!$F$4:$F$2004,A745))</f>
        <v>-</v>
      </c>
      <c r="I745" s="148">
        <f t="shared" si="115"/>
        <v>0</v>
      </c>
      <c r="J745" s="148">
        <f t="shared" si="116"/>
        <v>0</v>
      </c>
      <c r="K745" s="148" t="str">
        <f t="shared" si="117"/>
        <v/>
      </c>
      <c r="L745" s="148" t="str">
        <f t="shared" si="118"/>
        <v/>
      </c>
      <c r="M745" s="148" t="str">
        <f t="shared" si="119"/>
        <v/>
      </c>
      <c r="N745" s="148" cm="1">
        <f t="array" ref="N745">IF(A745="","",INDEX(Korrelation!$G$4:$G$2004,A745))</f>
        <v>200</v>
      </c>
      <c r="O745" s="148"/>
      <c r="P745" s="68" t="str" cm="1">
        <f t="array" aca="1" ref="P745" ca="1">IF(E745="",IF(K745="","",HYPERLINK("#DMAV_Dienste!"&amp;RIGHT(CELL("adresse",OFFSET(DMAV_Dienste!$E$6,K745-1,0)),LEN(CELL("adresse",OFFSET(DMAV_Dienste!$E$6,K745-1,0)))-FIND("!",CELL("adresse",OFFSET(DMAV_Dienste!$E$6,K745-1,0)))),"Dienst")),HYPERLINK("#DMAV_Modell!"&amp;RIGHT(CELL("adresse",OFFSET(DMAV_Modell!$G$6,E745-1,0)),LEN(CELL("adresse",OFFSET(DMAV_Modell!$G$6,E745-1,0)))-FIND("!",CELL("adresse",OFFSET(DMAV_Modell!$G$6,E745-1,0)))),"Modell"))</f>
        <v>Modell</v>
      </c>
      <c r="Q745" s="85" t="str" cm="1">
        <f t="array" ref="Q745">IF(E745="",IF(K745="","",IF(INDEX(DMAV_Dienste!$H$6:$H$2006,K745)="","",INDEX(DMAV_Dienste!$H$6:$H$2006,K745))),IF(INDEX(DMAV_Modell!$J$6:$J$2006,E745)="","",INDEX(DMAV_Modell!$J$6:$J$2006,E745)))</f>
        <v>CLASS</v>
      </c>
      <c r="R745" s="86" t="str" cm="1">
        <f t="array" ref="R745">IF(E745="",IF(K745="","",IF(INDEX(DMAV_Dienste!$G$6:$G$2006,K745)="","",INDEX(DMAV_Dienste!$G$6:$G$2006,K745))),IF(INDEX(DMAV_Modell!$I$6:$I$2006,E745)="","",INDEX(DMAV_Modell!$I$6:$I$2006,E745)))</f>
        <v>Bodenbedeckung</v>
      </c>
      <c r="S745" s="86" t="str" cm="1">
        <f t="array" ref="S745">IF(E745="",IF(K745="","",IF(INDEX(DMAV_Dienste!$I$6:$I$2006,K745)="","",INDEX(DMAV_Dienste!$I$6:$I$2006,K745))),IF(INDEX(DMAV_Modell!$K$6:$K$2006,E745)="","",INDEX(DMAV_Modell!$K$6:$K$2006,E745)))</f>
        <v>BBNachfuehrung</v>
      </c>
      <c r="T745" s="86" t="str" cm="1">
        <f t="array" ref="T745">IF(E745="",IF(K745="","",IF(INDEX(DMAV_Dienste!$L$6:$L$2006,K745)="","",INDEX(DMAV_Dienste!$L$6:$L$2006,K745))),IF(INDEX(DMAV_Modell!$N$6:$N$2006,E745)="","",INDEX(DMAV_Modell!$N$6:$N$2006,E745)))</f>
        <v>GueltigerEintrag</v>
      </c>
      <c r="U745" s="87" t="str" cm="1">
        <f t="array" aca="1" ref="U745" ca="1">IF(AND(F745="",L745=""),"",HYPERLINK("#"&amp;RIGHT(CELL("dateiname"),LEN(CELL("dateiname"))-FIND("]",CELL("dateiname")))&amp;"!"&amp;CELL("adresse",OFFSET($F$6,MATCH(IF(F745="",L745,F745),$E$6:$E$2000,0)-1,4)),"STRUCT"))</f>
        <v/>
      </c>
      <c r="V745" s="88" t="str" cm="1">
        <f t="array" aca="1" ref="V745" ca="1">IF(AND(G745="",M745=""),"",HYPERLINK("#"&amp;RIGHT(CELL("dateiname"),LEN(CELL("dateiname"))-FIND("]",CELL("dateiname")))&amp;"!"&amp;CELL("adresse",OFFSET($G$6,MATCH(IF(G745="",M745,G745),$E$6:$E$2000,0)-1,3)),"SUBSTRUCT"))</f>
        <v/>
      </c>
      <c r="X745" s="104"/>
      <c r="Z745" s="117"/>
      <c r="AA745" s="118"/>
      <c r="AB745" s="119"/>
      <c r="AC745" s="120"/>
      <c r="AE745" s="109"/>
      <c r="AF745" s="110"/>
      <c r="AG745" s="111"/>
      <c r="AH745" s="112"/>
      <c r="AJ745" s="101"/>
      <c r="AL745" s="68" t="str" cm="1">
        <f t="array" aca="1" ref="AL745" ca="1">IF(N745="-","",HYPERLINK("#'DM01-AV-CH'!"&amp;RIGHT(CELL("adresse",OFFSET('DM01-AV-CH'!$G$6,N745-1,0)),LEN(CELL("adresse",OFFSET('DM01-AV-CH'!$G$6,N745-1,0)))-FIND("!",CELL("adresse",OFFSET('DM01-AV-CH'!$G$6,N745-1,0)))),"Modell"))</f>
        <v>Modell</v>
      </c>
      <c r="AM745" s="96" t="str" cm="1">
        <f t="array" ref="AM745">IF($N745="-","",IF(INDEX('DM01-AV-CH'!$G$6:$G$2006,$N745)="","",INDEX('DM01-AV-CH'!$G$6:$G$2006,$N745)))</f>
        <v>Bodenbedeckung</v>
      </c>
      <c r="AN745" s="97" t="str" cm="1">
        <f t="array" ref="AN745">IF($N745="-","",IF(INDEX('DM01-AV-CH'!$H$6:$H$2006,$N745)="","",INDEX('DM01-AV-CH'!$H$6:$H$2006,$N745)))</f>
        <v>BBNachfuehrung</v>
      </c>
      <c r="AO745" s="98" t="str" cm="1">
        <f t="array" ref="AO745">IF($N745="-","",IF(INDEX('DM01-AV-CH'!$I$6:$I$2006,$N745)="","",INDEX('DM01-AV-CH'!$I$6:$I$2006,$N745)))</f>
        <v>GueltigerEintrag</v>
      </c>
    </row>
    <row r="746" spans="1:41" ht="28.5" x14ac:dyDescent="0.25">
      <c r="A746" s="201">
        <v>741</v>
      </c>
      <c r="B746" s="148" t="str" cm="1">
        <f t="array" ref="B746">IF(A746="","",INDEX(Korrelation!$E$4:$E$2004,A746))</f>
        <v>-</v>
      </c>
      <c r="C746" s="148">
        <f t="shared" si="110"/>
        <v>0</v>
      </c>
      <c r="D746" s="148">
        <f t="shared" si="111"/>
        <v>0</v>
      </c>
      <c r="E746" s="148" t="str">
        <f t="shared" si="112"/>
        <v/>
      </c>
      <c r="F746" s="148" t="str">
        <f t="shared" si="113"/>
        <v/>
      </c>
      <c r="G746" s="148" t="str">
        <f t="shared" si="114"/>
        <v/>
      </c>
      <c r="H746" s="148" t="str" cm="1">
        <f t="array" ref="H746">IF(A746="","",INDEX(Korrelation!$F$4:$F$2004,A746))</f>
        <v>-</v>
      </c>
      <c r="I746" s="148">
        <f t="shared" si="115"/>
        <v>0</v>
      </c>
      <c r="J746" s="148">
        <f t="shared" si="116"/>
        <v>0</v>
      </c>
      <c r="K746" s="148" t="str">
        <f t="shared" si="117"/>
        <v/>
      </c>
      <c r="L746" s="148" t="str">
        <f t="shared" si="118"/>
        <v/>
      </c>
      <c r="M746" s="148" t="str">
        <f t="shared" si="119"/>
        <v/>
      </c>
      <c r="N746" s="148" cm="1">
        <f t="array" ref="N746">IF(A746="","",INDEX(Korrelation!$G$4:$G$2004,A746))</f>
        <v>201</v>
      </c>
      <c r="O746" s="148"/>
      <c r="P746" s="68" t="str" cm="1">
        <f t="array" aca="1" ref="P746" ca="1">IF(E746="",IF(K746="","",HYPERLINK("#DMAV_Dienste!"&amp;RIGHT(CELL("adresse",OFFSET(DMAV_Dienste!$E$6,K746-1,0)),LEN(CELL("adresse",OFFSET(DMAV_Dienste!$E$6,K746-1,0)))-FIND("!",CELL("adresse",OFFSET(DMAV_Dienste!$E$6,K746-1,0)))),"Dienst")),HYPERLINK("#DMAV_Modell!"&amp;RIGHT(CELL("adresse",OFFSET(DMAV_Modell!$G$6,E746-1,0)),LEN(CELL("adresse",OFFSET(DMAV_Modell!$G$6,E746-1,0)))-FIND("!",CELL("adresse",OFFSET(DMAV_Modell!$G$6,E746-1,0)))),"Modell"))</f>
        <v/>
      </c>
      <c r="Q746" s="85" t="str" cm="1">
        <f t="array" ref="Q746">IF(E746="",IF(K746="","",IF(INDEX(DMAV_Dienste!$H$6:$H$2006,K746)="","",INDEX(DMAV_Dienste!$H$6:$H$2006,K746))),IF(INDEX(DMAV_Modell!$J$6:$J$2006,E746)="","",INDEX(DMAV_Modell!$J$6:$J$2006,E746)))</f>
        <v/>
      </c>
      <c r="R746" s="86" t="str" cm="1">
        <f t="array" ref="R746">IF(E746="",IF(K746="","",IF(INDEX(DMAV_Dienste!$G$6:$G$2006,K746)="","",INDEX(DMAV_Dienste!$G$6:$G$2006,K746))),IF(INDEX(DMAV_Modell!$I$6:$I$2006,E746)="","",INDEX(DMAV_Modell!$I$6:$I$2006,E746)))</f>
        <v/>
      </c>
      <c r="S746" s="86" t="str" cm="1">
        <f t="array" ref="S746">IF(E746="",IF(K746="","",IF(INDEX(DMAV_Dienste!$I$6:$I$2006,K746)="","",INDEX(DMAV_Dienste!$I$6:$I$2006,K746))),IF(INDEX(DMAV_Modell!$K$6:$K$2006,E746)="","",INDEX(DMAV_Modell!$K$6:$K$2006,E746)))</f>
        <v/>
      </c>
      <c r="T746" s="86" t="str" cm="1">
        <f t="array" ref="T746">IF(E746="",IF(K746="","",IF(INDEX(DMAV_Dienste!$L$6:$L$2006,K746)="","",INDEX(DMAV_Dienste!$L$6:$L$2006,K746))),IF(INDEX(DMAV_Modell!$N$6:$N$2006,E746)="","",INDEX(DMAV_Modell!$N$6:$N$2006,E746)))</f>
        <v/>
      </c>
      <c r="U746" s="87" t="str" cm="1">
        <f t="array" aca="1" ref="U746" ca="1">IF(AND(F746="",L746=""),"",HYPERLINK("#"&amp;RIGHT(CELL("dateiname"),LEN(CELL("dateiname"))-FIND("]",CELL("dateiname")))&amp;"!"&amp;CELL("adresse",OFFSET($F$6,MATCH(IF(F746="",L746,F746),$E$6:$E$2000,0)-1,4)),"STRUCT"))</f>
        <v/>
      </c>
      <c r="V746" s="88" t="str" cm="1">
        <f t="array" aca="1" ref="V746" ca="1">IF(AND(G746="",M746=""),"",HYPERLINK("#"&amp;RIGHT(CELL("dateiname"),LEN(CELL("dateiname"))-FIND("]",CELL("dateiname")))&amp;"!"&amp;CELL("adresse",OFFSET($G$6,MATCH(IF(G746="",M746,G746),$E$6:$E$2000,0)-1,3)),"SUBSTRUCT"))</f>
        <v/>
      </c>
      <c r="X746" s="104"/>
      <c r="Z746" s="117" t="s">
        <v>3748</v>
      </c>
      <c r="AA746" s="118"/>
      <c r="AB746" s="119"/>
      <c r="AC746" s="120"/>
      <c r="AE746" s="109"/>
      <c r="AF746" s="110"/>
      <c r="AG746" s="111"/>
      <c r="AH746" s="112"/>
      <c r="AJ746" s="101" t="s">
        <v>3657</v>
      </c>
      <c r="AL746" s="68" t="str" cm="1">
        <f t="array" aca="1" ref="AL746" ca="1">IF(N746="-","",HYPERLINK("#'DM01-AV-CH'!"&amp;RIGHT(CELL("adresse",OFFSET('DM01-AV-CH'!$G$6,N746-1,0)),LEN(CELL("adresse",OFFSET('DM01-AV-CH'!$G$6,N746-1,0)))-FIND("!",CELL("adresse",OFFSET('DM01-AV-CH'!$G$6,N746-1,0)))),"Modell"))</f>
        <v>Modell</v>
      </c>
      <c r="AM746" s="96" t="str" cm="1">
        <f t="array" ref="AM746">IF($N746="-","",IF(INDEX('DM01-AV-CH'!$G$6:$G$2006,$N746)="","",INDEX('DM01-AV-CH'!$G$6:$G$2006,$N746)))</f>
        <v>Bodenbedeckung</v>
      </c>
      <c r="AN746" s="97" t="str" cm="1">
        <f t="array" ref="AN746">IF($N746="-","",IF(INDEX('DM01-AV-CH'!$H$6:$H$2006,$N746)="","",INDEX('DM01-AV-CH'!$H$6:$H$2006,$N746)))</f>
        <v>BBNachfuehrung</v>
      </c>
      <c r="AO746" s="98" t="str" cm="1">
        <f t="array" ref="AO746">IF($N746="-","",IF(INDEX('DM01-AV-CH'!$I$6:$I$2006,$N746)="","",INDEX('DM01-AV-CH'!$I$6:$I$2006,$N746)))</f>
        <v>Datum1</v>
      </c>
    </row>
    <row r="747" spans="1:41" x14ac:dyDescent="0.25">
      <c r="A747" s="201">
        <v>742</v>
      </c>
      <c r="B747" s="148" t="str" cm="1">
        <f t="array" ref="B747">IF(A747="","",INDEX(Korrelation!$E$4:$E$2004,A747))</f>
        <v>462</v>
      </c>
      <c r="C747" s="148">
        <f t="shared" si="110"/>
        <v>0</v>
      </c>
      <c r="D747" s="148">
        <f t="shared" si="111"/>
        <v>0</v>
      </c>
      <c r="E747" s="148">
        <f t="shared" si="112"/>
        <v>462</v>
      </c>
      <c r="F747" s="148" t="str">
        <f t="shared" si="113"/>
        <v/>
      </c>
      <c r="G747" s="148" t="str">
        <f t="shared" si="114"/>
        <v/>
      </c>
      <c r="H747" s="148" t="str" cm="1">
        <f t="array" ref="H747">IF(A747="","",INDEX(Korrelation!$F$4:$F$2004,A747))</f>
        <v>-</v>
      </c>
      <c r="I747" s="148">
        <f t="shared" si="115"/>
        <v>0</v>
      </c>
      <c r="J747" s="148">
        <f t="shared" si="116"/>
        <v>0</v>
      </c>
      <c r="K747" s="148" t="str">
        <f t="shared" si="117"/>
        <v/>
      </c>
      <c r="L747" s="148" t="str">
        <f t="shared" si="118"/>
        <v/>
      </c>
      <c r="M747" s="148" t="str">
        <f t="shared" si="119"/>
        <v/>
      </c>
      <c r="N747" s="148" t="str" cm="1">
        <f t="array" ref="N747">IF(A747="","",INDEX(Korrelation!$G$4:$G$2004,A747))</f>
        <v>-</v>
      </c>
      <c r="O747" s="148"/>
      <c r="P747" s="68" t="str" cm="1">
        <f t="array" aca="1" ref="P747" ca="1">IF(E747="",IF(K747="","",HYPERLINK("#DMAV_Dienste!"&amp;RIGHT(CELL("adresse",OFFSET(DMAV_Dienste!$E$6,K747-1,0)),LEN(CELL("adresse",OFFSET(DMAV_Dienste!$E$6,K747-1,0)))-FIND("!",CELL("adresse",OFFSET(DMAV_Dienste!$E$6,K747-1,0)))),"Dienst")),HYPERLINK("#DMAV_Modell!"&amp;RIGHT(CELL("adresse",OFFSET(DMAV_Modell!$G$6,E747-1,0)),LEN(CELL("adresse",OFFSET(DMAV_Modell!$G$6,E747-1,0)))-FIND("!",CELL("adresse",OFFSET(DMAV_Modell!$G$6,E747-1,0)))),"Modell"))</f>
        <v>Modell</v>
      </c>
      <c r="Q747" s="85" t="str" cm="1">
        <f t="array" ref="Q747">IF(E747="",IF(K747="","",IF(INDEX(DMAV_Dienste!$H$6:$H$2006,K747)="","",INDEX(DMAV_Dienste!$H$6:$H$2006,K747))),IF(INDEX(DMAV_Modell!$J$6:$J$2006,E747)="","",INDEX(DMAV_Modell!$J$6:$J$2006,E747)))</f>
        <v>STRUCTURE</v>
      </c>
      <c r="R747" s="86" t="str" cm="1">
        <f t="array" ref="R747">IF(E747="",IF(K747="","",IF(INDEX(DMAV_Dienste!$G$6:$G$2006,K747)="","",INDEX(DMAV_Dienste!$G$6:$G$2006,K747))),IF(INDEX(DMAV_Modell!$I$6:$I$2006,E747)="","",INDEX(DMAV_Modell!$I$6:$I$2006,E747)))</f>
        <v>Bodenbedeckung</v>
      </c>
      <c r="S747" s="86" t="str" cm="1">
        <f t="array" ref="S747">IF(E747="",IF(K747="","",IF(INDEX(DMAV_Dienste!$I$6:$I$2006,K747)="","",INDEX(DMAV_Dienste!$I$6:$I$2006,K747))),IF(INDEX(DMAV_Modell!$K$6:$K$2006,E747)="","",INDEX(DMAV_Modell!$K$6:$K$2006,E747)))</f>
        <v>Objektnummer</v>
      </c>
      <c r="T747" s="86" t="str" cm="1">
        <f t="array" ref="T747">IF(E747="",IF(K747="","",IF(INDEX(DMAV_Dienste!$L$6:$L$2006,K747)="","",INDEX(DMAV_Dienste!$L$6:$L$2006,K747))),IF(INDEX(DMAV_Modell!$N$6:$N$2006,E747)="","",INDEX(DMAV_Modell!$N$6:$N$2006,E747)))</f>
        <v>Nummer</v>
      </c>
      <c r="U747" s="87" t="str" cm="1">
        <f t="array" aca="1" ref="U747" ca="1">IF(AND(F747="",L747=""),"",HYPERLINK("#"&amp;RIGHT(CELL("dateiname"),LEN(CELL("dateiname"))-FIND("]",CELL("dateiname")))&amp;"!"&amp;CELL("adresse",OFFSET($F$6,MATCH(IF(F747="",L747,F747),$E$6:$E$2000,0)-1,4)),"STRUCT"))</f>
        <v/>
      </c>
      <c r="V747" s="88" t="str" cm="1">
        <f t="array" aca="1" ref="V747" ca="1">IF(AND(G747="",M747=""),"",HYPERLINK("#"&amp;RIGHT(CELL("dateiname"),LEN(CELL("dateiname"))-FIND("]",CELL("dateiname")))&amp;"!"&amp;CELL("adresse",OFFSET($G$6,MATCH(IF(G747="",M747,G747),$E$6:$E$2000,0)-1,3)),"SUBSTRUCT"))</f>
        <v/>
      </c>
      <c r="X747" s="104"/>
      <c r="Z747" s="117"/>
      <c r="AA747" s="118"/>
      <c r="AB747" s="119"/>
      <c r="AC747" s="120"/>
      <c r="AE747" s="109"/>
      <c r="AF747" s="110"/>
      <c r="AG747" s="111"/>
      <c r="AH747" s="112"/>
      <c r="AJ747" s="101"/>
      <c r="AL747" s="68" t="str" cm="1">
        <f t="array" aca="1" ref="AL747" ca="1">IF(N747="-","",HYPERLINK("#'DM01-AV-CH'!"&amp;RIGHT(CELL("adresse",OFFSET('DM01-AV-CH'!$G$6,N747-1,0)),LEN(CELL("adresse",OFFSET('DM01-AV-CH'!$G$6,N747-1,0)))-FIND("!",CELL("adresse",OFFSET('DM01-AV-CH'!$G$6,N747-1,0)))),"Modell"))</f>
        <v/>
      </c>
      <c r="AM747" s="96" t="str" cm="1">
        <f t="array" ref="AM747">IF($N747="-","",IF(INDEX('DM01-AV-CH'!$G$6:$G$2006,$N747)="","",INDEX('DM01-AV-CH'!$G$6:$G$2006,$N747)))</f>
        <v/>
      </c>
      <c r="AN747" s="97" t="str" cm="1">
        <f t="array" ref="AN747">IF($N747="-","",IF(INDEX('DM01-AV-CH'!$H$6:$H$2006,$N747)="","",INDEX('DM01-AV-CH'!$H$6:$H$2006,$N747)))</f>
        <v/>
      </c>
      <c r="AO747" s="98" t="str" cm="1">
        <f t="array" ref="AO747">IF($N747="-","",IF(INDEX('DM01-AV-CH'!$I$6:$I$2006,$N747)="","",INDEX('DM01-AV-CH'!$I$6:$I$2006,$N747)))</f>
        <v/>
      </c>
    </row>
    <row r="748" spans="1:41" x14ac:dyDescent="0.25">
      <c r="A748" s="201">
        <v>743</v>
      </c>
      <c r="B748" s="148" t="str" cm="1">
        <f t="array" ref="B748">IF(A748="","",INDEX(Korrelation!$E$4:$E$2004,A748))</f>
        <v>463.26</v>
      </c>
      <c r="C748" s="148">
        <f t="shared" si="110"/>
        <v>4</v>
      </c>
      <c r="D748" s="148">
        <f t="shared" si="111"/>
        <v>0</v>
      </c>
      <c r="E748" s="148">
        <f t="shared" si="112"/>
        <v>463</v>
      </c>
      <c r="F748" s="148">
        <f t="shared" si="113"/>
        <v>26</v>
      </c>
      <c r="G748" s="148" t="str">
        <f t="shared" si="114"/>
        <v/>
      </c>
      <c r="H748" s="148" t="str" cm="1">
        <f t="array" ref="H748">IF(A748="","",INDEX(Korrelation!$F$4:$F$2004,A748))</f>
        <v>-</v>
      </c>
      <c r="I748" s="148">
        <f t="shared" si="115"/>
        <v>0</v>
      </c>
      <c r="J748" s="148">
        <f t="shared" si="116"/>
        <v>0</v>
      </c>
      <c r="K748" s="148" t="str">
        <f t="shared" si="117"/>
        <v/>
      </c>
      <c r="L748" s="148" t="str">
        <f t="shared" si="118"/>
        <v/>
      </c>
      <c r="M748" s="148" t="str">
        <f t="shared" si="119"/>
        <v/>
      </c>
      <c r="N748" s="148" t="str" cm="1">
        <f t="array" ref="N748">IF(A748="","",INDEX(Korrelation!$G$4:$G$2004,A748))</f>
        <v>-</v>
      </c>
      <c r="O748" s="148"/>
      <c r="P748" s="68" t="str" cm="1">
        <f t="array" aca="1" ref="P748" ca="1">IF(E748="",IF(K748="","",HYPERLINK("#DMAV_Dienste!"&amp;RIGHT(CELL("adresse",OFFSET(DMAV_Dienste!$E$6,K748-1,0)),LEN(CELL("adresse",OFFSET(DMAV_Dienste!$E$6,K748-1,0)))-FIND("!",CELL("adresse",OFFSET(DMAV_Dienste!$E$6,K748-1,0)))),"Dienst")),HYPERLINK("#DMAV_Modell!"&amp;RIGHT(CELL("adresse",OFFSET(DMAV_Modell!$G$6,E748-1,0)),LEN(CELL("adresse",OFFSET(DMAV_Modell!$G$6,E748-1,0)))-FIND("!",CELL("adresse",OFFSET(DMAV_Modell!$G$6,E748-1,0)))),"Modell"))</f>
        <v>Modell</v>
      </c>
      <c r="Q748" s="85" t="str" cm="1">
        <f t="array" ref="Q748">IF(E748="",IF(K748="","",IF(INDEX(DMAV_Dienste!$H$6:$H$2006,K748)="","",INDEX(DMAV_Dienste!$H$6:$H$2006,K748))),IF(INDEX(DMAV_Modell!$J$6:$J$2006,E748)="","",INDEX(DMAV_Modell!$J$6:$J$2006,E748)))</f>
        <v>STRUCTURE</v>
      </c>
      <c r="R748" s="86" t="str" cm="1">
        <f t="array" ref="R748">IF(E748="",IF(K748="","",IF(INDEX(DMAV_Dienste!$G$6:$G$2006,K748)="","",INDEX(DMAV_Dienste!$G$6:$G$2006,K748))),IF(INDEX(DMAV_Modell!$I$6:$I$2006,E748)="","",INDEX(DMAV_Modell!$I$6:$I$2006,E748)))</f>
        <v>Bodenbedeckung</v>
      </c>
      <c r="S748" s="86" t="str" cm="1">
        <f t="array" ref="S748">IF(E748="",IF(K748="","",IF(INDEX(DMAV_Dienste!$I$6:$I$2006,K748)="","",INDEX(DMAV_Dienste!$I$6:$I$2006,K748))),IF(INDEX(DMAV_Modell!$K$6:$K$2006,E748)="","",INDEX(DMAV_Modell!$K$6:$K$2006,E748)))</f>
        <v>Objektnummer</v>
      </c>
      <c r="T748" s="86" t="str" cm="1">
        <f t="array" ref="T748">IF(E748="",IF(K748="","",IF(INDEX(DMAV_Dienste!$L$6:$L$2006,K748)="","",INDEX(DMAV_Dienste!$L$6:$L$2006,K748))),IF(INDEX(DMAV_Modell!$N$6:$N$2006,E748)="","",INDEX(DMAV_Modell!$N$6:$N$2006,E748)))</f>
        <v>Textposition</v>
      </c>
      <c r="U748" s="87" t="str" cm="1">
        <f t="array" aca="1" ref="U748" ca="1">IF(AND(F748="",L748=""),"",HYPERLINK("#"&amp;RIGHT(CELL("dateiname"),LEN(CELL("dateiname"))-FIND("]",CELL("dateiname")))&amp;"!"&amp;CELL("adresse",OFFSET($F$6,MATCH(IF(F748="",L748,F748),$E$6:$E$2000,0)-1,4)),"STRUCT"))</f>
        <v>STRUCT</v>
      </c>
      <c r="V748" s="88" t="str" cm="1">
        <f t="array" aca="1" ref="V748" ca="1">IF(AND(G748="",M748=""),"",HYPERLINK("#"&amp;RIGHT(CELL("dateiname"),LEN(CELL("dateiname"))-FIND("]",CELL("dateiname")))&amp;"!"&amp;CELL("adresse",OFFSET($G$6,MATCH(IF(G748="",M748,G748),$E$6:$E$2000,0)-1,3)),"SUBSTRUCT"))</f>
        <v/>
      </c>
      <c r="X748" s="104"/>
      <c r="Z748" s="117"/>
      <c r="AA748" s="118"/>
      <c r="AB748" s="119"/>
      <c r="AC748" s="120"/>
      <c r="AE748" s="109"/>
      <c r="AF748" s="110"/>
      <c r="AG748" s="111"/>
      <c r="AH748" s="112"/>
      <c r="AJ748" s="101"/>
      <c r="AL748" s="68" t="str" cm="1">
        <f t="array" aca="1" ref="AL748" ca="1">IF(N748="-","",HYPERLINK("#'DM01-AV-CH'!"&amp;RIGHT(CELL("adresse",OFFSET('DM01-AV-CH'!$G$6,N748-1,0)),LEN(CELL("adresse",OFFSET('DM01-AV-CH'!$G$6,N748-1,0)))-FIND("!",CELL("adresse",OFFSET('DM01-AV-CH'!$G$6,N748-1,0)))),"Modell"))</f>
        <v/>
      </c>
      <c r="AM748" s="96" t="str" cm="1">
        <f t="array" ref="AM748">IF($N748="-","",IF(INDEX('DM01-AV-CH'!$G$6:$G$2006,$N748)="","",INDEX('DM01-AV-CH'!$G$6:$G$2006,$N748)))</f>
        <v/>
      </c>
      <c r="AN748" s="97" t="str" cm="1">
        <f t="array" ref="AN748">IF($N748="-","",IF(INDEX('DM01-AV-CH'!$H$6:$H$2006,$N748)="","",INDEX('DM01-AV-CH'!$H$6:$H$2006,$N748)))</f>
        <v/>
      </c>
      <c r="AO748" s="98" t="str" cm="1">
        <f t="array" ref="AO748">IF($N748="-","",IF(INDEX('DM01-AV-CH'!$I$6:$I$2006,$N748)="","",INDEX('DM01-AV-CH'!$I$6:$I$2006,$N748)))</f>
        <v/>
      </c>
    </row>
    <row r="749" spans="1:41" x14ac:dyDescent="0.25">
      <c r="A749" s="201">
        <v>744</v>
      </c>
      <c r="B749" s="148" t="str" cm="1">
        <f t="array" ref="B749">IF(A749="","",INDEX(Korrelation!$E$4:$E$2004,A749))</f>
        <v>464</v>
      </c>
      <c r="C749" s="148">
        <f t="shared" si="110"/>
        <v>0</v>
      </c>
      <c r="D749" s="148">
        <f t="shared" si="111"/>
        <v>0</v>
      </c>
      <c r="E749" s="148">
        <f t="shared" si="112"/>
        <v>464</v>
      </c>
      <c r="F749" s="148" t="str">
        <f t="shared" si="113"/>
        <v/>
      </c>
      <c r="G749" s="148" t="str">
        <f t="shared" si="114"/>
        <v/>
      </c>
      <c r="H749" s="148" t="str" cm="1">
        <f t="array" ref="H749">IF(A749="","",INDEX(Korrelation!$F$4:$F$2004,A749))</f>
        <v>-</v>
      </c>
      <c r="I749" s="148">
        <f t="shared" si="115"/>
        <v>0</v>
      </c>
      <c r="J749" s="148">
        <f t="shared" si="116"/>
        <v>0</v>
      </c>
      <c r="K749" s="148" t="str">
        <f t="shared" si="117"/>
        <v/>
      </c>
      <c r="L749" s="148" t="str">
        <f t="shared" si="118"/>
        <v/>
      </c>
      <c r="M749" s="148" t="str">
        <f t="shared" si="119"/>
        <v/>
      </c>
      <c r="N749" s="148" t="str" cm="1">
        <f t="array" ref="N749">IF(A749="","",INDEX(Korrelation!$G$4:$G$2004,A749))</f>
        <v>-</v>
      </c>
      <c r="O749" s="148"/>
      <c r="P749" s="68" t="str" cm="1">
        <f t="array" aca="1" ref="P749" ca="1">IF(E749="",IF(K749="","",HYPERLINK("#DMAV_Dienste!"&amp;RIGHT(CELL("adresse",OFFSET(DMAV_Dienste!$E$6,K749-1,0)),LEN(CELL("adresse",OFFSET(DMAV_Dienste!$E$6,K749-1,0)))-FIND("!",CELL("adresse",OFFSET(DMAV_Dienste!$E$6,K749-1,0)))),"Dienst")),HYPERLINK("#DMAV_Modell!"&amp;RIGHT(CELL("adresse",OFFSET(DMAV_Modell!$G$6,E749-1,0)),LEN(CELL("adresse",OFFSET(DMAV_Modell!$G$6,E749-1,0)))-FIND("!",CELL("adresse",OFFSET(DMAV_Modell!$G$6,E749-1,0)))),"Modell"))</f>
        <v>Modell</v>
      </c>
      <c r="Q749" s="85" t="str" cm="1">
        <f t="array" ref="Q749">IF(E749="",IF(K749="","",IF(INDEX(DMAV_Dienste!$H$6:$H$2006,K749)="","",INDEX(DMAV_Dienste!$H$6:$H$2006,K749))),IF(INDEX(DMAV_Modell!$J$6:$J$2006,E749)="","",INDEX(DMAV_Modell!$J$6:$J$2006,E749)))</f>
        <v>STRUCTURE</v>
      </c>
      <c r="R749" s="86" t="str" cm="1">
        <f t="array" ref="R749">IF(E749="",IF(K749="","",IF(INDEX(DMAV_Dienste!$G$6:$G$2006,K749)="","",INDEX(DMAV_Dienste!$G$6:$G$2006,K749))),IF(INDEX(DMAV_Modell!$I$6:$I$2006,E749)="","",INDEX(DMAV_Modell!$I$6:$I$2006,E749)))</f>
        <v>Bodenbedeckung</v>
      </c>
      <c r="S749" s="86" t="str" cm="1">
        <f t="array" ref="S749">IF(E749="",IF(K749="","",IF(INDEX(DMAV_Dienste!$I$6:$I$2006,K749)="","",INDEX(DMAV_Dienste!$I$6:$I$2006,K749))),IF(INDEX(DMAV_Modell!$K$6:$K$2006,E749)="","",INDEX(DMAV_Modell!$K$6:$K$2006,E749)))</f>
        <v>Objektname</v>
      </c>
      <c r="T749" s="86" t="str" cm="1">
        <f t="array" ref="T749">IF(E749="",IF(K749="","",IF(INDEX(DMAV_Dienste!$L$6:$L$2006,K749)="","",INDEX(DMAV_Dienste!$L$6:$L$2006,K749))),IF(INDEX(DMAV_Modell!$N$6:$N$2006,E749)="","",INDEX(DMAV_Modell!$N$6:$N$2006,E749)))</f>
        <v>Name</v>
      </c>
      <c r="U749" s="87" t="str" cm="1">
        <f t="array" aca="1" ref="U749" ca="1">IF(AND(F749="",L749=""),"",HYPERLINK("#"&amp;RIGHT(CELL("dateiname"),LEN(CELL("dateiname"))-FIND("]",CELL("dateiname")))&amp;"!"&amp;CELL("adresse",OFFSET($F$6,MATCH(IF(F749="",L749,F749),$E$6:$E$2000,0)-1,4)),"STRUCT"))</f>
        <v/>
      </c>
      <c r="V749" s="88" t="str" cm="1">
        <f t="array" aca="1" ref="V749" ca="1">IF(AND(G749="",M749=""),"",HYPERLINK("#"&amp;RIGHT(CELL("dateiname"),LEN(CELL("dateiname"))-FIND("]",CELL("dateiname")))&amp;"!"&amp;CELL("adresse",OFFSET($G$6,MATCH(IF(G749="",M749,G749),$E$6:$E$2000,0)-1,3)),"SUBSTRUCT"))</f>
        <v/>
      </c>
      <c r="X749" s="104"/>
      <c r="Z749" s="117"/>
      <c r="AA749" s="118"/>
      <c r="AB749" s="119"/>
      <c r="AC749" s="120"/>
      <c r="AE749" s="109"/>
      <c r="AF749" s="110"/>
      <c r="AG749" s="111"/>
      <c r="AH749" s="112"/>
      <c r="AJ749" s="101"/>
      <c r="AL749" s="68" t="str" cm="1">
        <f t="array" aca="1" ref="AL749" ca="1">IF(N749="-","",HYPERLINK("#'DM01-AV-CH'!"&amp;RIGHT(CELL("adresse",OFFSET('DM01-AV-CH'!$G$6,N749-1,0)),LEN(CELL("adresse",OFFSET('DM01-AV-CH'!$G$6,N749-1,0)))-FIND("!",CELL("adresse",OFFSET('DM01-AV-CH'!$G$6,N749-1,0)))),"Modell"))</f>
        <v/>
      </c>
      <c r="AM749" s="96" t="str" cm="1">
        <f t="array" ref="AM749">IF($N749="-","",IF(INDEX('DM01-AV-CH'!$G$6:$G$2006,$N749)="","",INDEX('DM01-AV-CH'!$G$6:$G$2006,$N749)))</f>
        <v/>
      </c>
      <c r="AN749" s="97" t="str" cm="1">
        <f t="array" ref="AN749">IF($N749="-","",IF(INDEX('DM01-AV-CH'!$H$6:$H$2006,$N749)="","",INDEX('DM01-AV-CH'!$H$6:$H$2006,$N749)))</f>
        <v/>
      </c>
      <c r="AO749" s="98" t="str" cm="1">
        <f t="array" ref="AO749">IF($N749="-","",IF(INDEX('DM01-AV-CH'!$I$6:$I$2006,$N749)="","",INDEX('DM01-AV-CH'!$I$6:$I$2006,$N749)))</f>
        <v/>
      </c>
    </row>
    <row r="750" spans="1:41" x14ac:dyDescent="0.25">
      <c r="A750" s="201">
        <v>745</v>
      </c>
      <c r="B750" s="148" t="str" cm="1">
        <f t="array" ref="B750">IF(A750="","",INDEX(Korrelation!$E$4:$E$2004,A750))</f>
        <v>465.26</v>
      </c>
      <c r="C750" s="148">
        <f t="shared" si="110"/>
        <v>4</v>
      </c>
      <c r="D750" s="148">
        <f t="shared" si="111"/>
        <v>0</v>
      </c>
      <c r="E750" s="148">
        <f t="shared" si="112"/>
        <v>465</v>
      </c>
      <c r="F750" s="148">
        <f t="shared" si="113"/>
        <v>26</v>
      </c>
      <c r="G750" s="148" t="str">
        <f t="shared" si="114"/>
        <v/>
      </c>
      <c r="H750" s="148" t="str" cm="1">
        <f t="array" ref="H750">IF(A750="","",INDEX(Korrelation!$F$4:$F$2004,A750))</f>
        <v>-</v>
      </c>
      <c r="I750" s="148">
        <f t="shared" si="115"/>
        <v>0</v>
      </c>
      <c r="J750" s="148">
        <f t="shared" si="116"/>
        <v>0</v>
      </c>
      <c r="K750" s="148" t="str">
        <f t="shared" si="117"/>
        <v/>
      </c>
      <c r="L750" s="148" t="str">
        <f t="shared" si="118"/>
        <v/>
      </c>
      <c r="M750" s="148" t="str">
        <f t="shared" si="119"/>
        <v/>
      </c>
      <c r="N750" s="148" t="str" cm="1">
        <f t="array" ref="N750">IF(A750="","",INDEX(Korrelation!$G$4:$G$2004,A750))</f>
        <v>-</v>
      </c>
      <c r="O750" s="148"/>
      <c r="P750" s="68" t="str" cm="1">
        <f t="array" aca="1" ref="P750" ca="1">IF(E750="",IF(K750="","",HYPERLINK("#DMAV_Dienste!"&amp;RIGHT(CELL("adresse",OFFSET(DMAV_Dienste!$E$6,K750-1,0)),LEN(CELL("adresse",OFFSET(DMAV_Dienste!$E$6,K750-1,0)))-FIND("!",CELL("adresse",OFFSET(DMAV_Dienste!$E$6,K750-1,0)))),"Dienst")),HYPERLINK("#DMAV_Modell!"&amp;RIGHT(CELL("adresse",OFFSET(DMAV_Modell!$G$6,E750-1,0)),LEN(CELL("adresse",OFFSET(DMAV_Modell!$G$6,E750-1,0)))-FIND("!",CELL("adresse",OFFSET(DMAV_Modell!$G$6,E750-1,0)))),"Modell"))</f>
        <v>Modell</v>
      </c>
      <c r="Q750" s="85" t="str" cm="1">
        <f t="array" ref="Q750">IF(E750="",IF(K750="","",IF(INDEX(DMAV_Dienste!$H$6:$H$2006,K750)="","",INDEX(DMAV_Dienste!$H$6:$H$2006,K750))),IF(INDEX(DMAV_Modell!$J$6:$J$2006,E750)="","",INDEX(DMAV_Modell!$J$6:$J$2006,E750)))</f>
        <v>STRUCTURE</v>
      </c>
      <c r="R750" s="86" t="str" cm="1">
        <f t="array" ref="R750">IF(E750="",IF(K750="","",IF(INDEX(DMAV_Dienste!$G$6:$G$2006,K750)="","",INDEX(DMAV_Dienste!$G$6:$G$2006,K750))),IF(INDEX(DMAV_Modell!$I$6:$I$2006,E750)="","",INDEX(DMAV_Modell!$I$6:$I$2006,E750)))</f>
        <v>Bodenbedeckung</v>
      </c>
      <c r="S750" s="86" t="str" cm="1">
        <f t="array" ref="S750">IF(E750="",IF(K750="","",IF(INDEX(DMAV_Dienste!$I$6:$I$2006,K750)="","",INDEX(DMAV_Dienste!$I$6:$I$2006,K750))),IF(INDEX(DMAV_Modell!$K$6:$K$2006,E750)="","",INDEX(DMAV_Modell!$K$6:$K$2006,E750)))</f>
        <v>Objektname</v>
      </c>
      <c r="T750" s="86" t="str" cm="1">
        <f t="array" ref="T750">IF(E750="",IF(K750="","",IF(INDEX(DMAV_Dienste!$L$6:$L$2006,K750)="","",INDEX(DMAV_Dienste!$L$6:$L$2006,K750))),IF(INDEX(DMAV_Modell!$N$6:$N$2006,E750)="","",INDEX(DMAV_Modell!$N$6:$N$2006,E750)))</f>
        <v>Textposition</v>
      </c>
      <c r="U750" s="87" t="str" cm="1">
        <f t="array" aca="1" ref="U750" ca="1">IF(AND(F750="",L750=""),"",HYPERLINK("#"&amp;RIGHT(CELL("dateiname"),LEN(CELL("dateiname"))-FIND("]",CELL("dateiname")))&amp;"!"&amp;CELL("adresse",OFFSET($F$6,MATCH(IF(F750="",L750,F750),$E$6:$E$2000,0)-1,4)),"STRUCT"))</f>
        <v>STRUCT</v>
      </c>
      <c r="V750" s="88" t="str" cm="1">
        <f t="array" aca="1" ref="V750" ca="1">IF(AND(G750="",M750=""),"",HYPERLINK("#"&amp;RIGHT(CELL("dateiname"),LEN(CELL("dateiname"))-FIND("]",CELL("dateiname")))&amp;"!"&amp;CELL("adresse",OFFSET($G$6,MATCH(IF(G750="",M750,G750),$E$6:$E$2000,0)-1,3)),"SUBSTRUCT"))</f>
        <v/>
      </c>
      <c r="X750" s="104"/>
      <c r="Z750" s="117"/>
      <c r="AA750" s="118"/>
      <c r="AB750" s="119"/>
      <c r="AC750" s="120"/>
      <c r="AE750" s="109"/>
      <c r="AF750" s="110"/>
      <c r="AG750" s="111"/>
      <c r="AH750" s="112"/>
      <c r="AJ750" s="101"/>
      <c r="AL750" s="68" t="str" cm="1">
        <f t="array" aca="1" ref="AL750" ca="1">IF(N750="-","",HYPERLINK("#'DM01-AV-CH'!"&amp;RIGHT(CELL("adresse",OFFSET('DM01-AV-CH'!$G$6,N750-1,0)),LEN(CELL("adresse",OFFSET('DM01-AV-CH'!$G$6,N750-1,0)))-FIND("!",CELL("adresse",OFFSET('DM01-AV-CH'!$G$6,N750-1,0)))),"Modell"))</f>
        <v/>
      </c>
      <c r="AM750" s="96" t="str" cm="1">
        <f t="array" ref="AM750">IF($N750="-","",IF(INDEX('DM01-AV-CH'!$G$6:$G$2006,$N750)="","",INDEX('DM01-AV-CH'!$G$6:$G$2006,$N750)))</f>
        <v/>
      </c>
      <c r="AN750" s="97" t="str" cm="1">
        <f t="array" ref="AN750">IF($N750="-","",IF(INDEX('DM01-AV-CH'!$H$6:$H$2006,$N750)="","",INDEX('DM01-AV-CH'!$H$6:$H$2006,$N750)))</f>
        <v/>
      </c>
      <c r="AO750" s="98" t="str" cm="1">
        <f t="array" ref="AO750">IF($N750="-","",IF(INDEX('DM01-AV-CH'!$I$6:$I$2006,$N750)="","",INDEX('DM01-AV-CH'!$I$6:$I$2006,$N750)))</f>
        <v/>
      </c>
    </row>
    <row r="751" spans="1:41" x14ac:dyDescent="0.25">
      <c r="A751" s="201">
        <v>746</v>
      </c>
      <c r="B751" s="148" t="str" cm="1">
        <f t="array" ref="B751">IF(A751="","",INDEX(Korrelation!$E$4:$E$2004,A751))</f>
        <v>-</v>
      </c>
      <c r="C751" s="148">
        <f t="shared" si="110"/>
        <v>0</v>
      </c>
      <c r="D751" s="148">
        <f t="shared" si="111"/>
        <v>0</v>
      </c>
      <c r="E751" s="148" t="str">
        <f t="shared" si="112"/>
        <v/>
      </c>
      <c r="F751" s="148" t="str">
        <f t="shared" si="113"/>
        <v/>
      </c>
      <c r="G751" s="148" t="str">
        <f t="shared" si="114"/>
        <v/>
      </c>
      <c r="H751" s="148" t="str" cm="1">
        <f t="array" ref="H751">IF(A751="","",INDEX(Korrelation!$F$4:$F$2004,A751))</f>
        <v>-</v>
      </c>
      <c r="I751" s="148">
        <f t="shared" si="115"/>
        <v>0</v>
      </c>
      <c r="J751" s="148">
        <f t="shared" si="116"/>
        <v>0</v>
      </c>
      <c r="K751" s="148" t="str">
        <f t="shared" si="117"/>
        <v/>
      </c>
      <c r="L751" s="148" t="str">
        <f t="shared" si="118"/>
        <v/>
      </c>
      <c r="M751" s="148" t="str">
        <f t="shared" si="119"/>
        <v/>
      </c>
      <c r="N751" s="148" cm="1">
        <f t="array" ref="N751">IF(A751="","",INDEX(Korrelation!$G$4:$G$2004,A751))</f>
        <v>202</v>
      </c>
      <c r="O751" s="148"/>
      <c r="P751" s="68" t="str" cm="1">
        <f t="array" aca="1" ref="P751" ca="1">IF(E751="",IF(K751="","",HYPERLINK("#DMAV_Dienste!"&amp;RIGHT(CELL("adresse",OFFSET(DMAV_Dienste!$E$6,K751-1,0)),LEN(CELL("adresse",OFFSET(DMAV_Dienste!$E$6,K751-1,0)))-FIND("!",CELL("adresse",OFFSET(DMAV_Dienste!$E$6,K751-1,0)))),"Dienst")),HYPERLINK("#DMAV_Modell!"&amp;RIGHT(CELL("adresse",OFFSET(DMAV_Modell!$G$6,E751-1,0)),LEN(CELL("adresse",OFFSET(DMAV_Modell!$G$6,E751-1,0)))-FIND("!",CELL("adresse",OFFSET(DMAV_Modell!$G$6,E751-1,0)))),"Modell"))</f>
        <v/>
      </c>
      <c r="Q751" s="85" t="str" cm="1">
        <f t="array" ref="Q751">IF(E751="",IF(K751="","",IF(INDEX(DMAV_Dienste!$H$6:$H$2006,K751)="","",INDEX(DMAV_Dienste!$H$6:$H$2006,K751))),IF(INDEX(DMAV_Modell!$J$6:$J$2006,E751)="","",INDEX(DMAV_Modell!$J$6:$J$2006,E751)))</f>
        <v/>
      </c>
      <c r="R751" s="86" t="str" cm="1">
        <f t="array" ref="R751">IF(E751="",IF(K751="","",IF(INDEX(DMAV_Dienste!$G$6:$G$2006,K751)="","",INDEX(DMAV_Dienste!$G$6:$G$2006,K751))),IF(INDEX(DMAV_Modell!$I$6:$I$2006,E751)="","",INDEX(DMAV_Modell!$I$6:$I$2006,E751)))</f>
        <v/>
      </c>
      <c r="S751" s="86" t="str" cm="1">
        <f t="array" ref="S751">IF(E751="",IF(K751="","",IF(INDEX(DMAV_Dienste!$I$6:$I$2006,K751)="","",INDEX(DMAV_Dienste!$I$6:$I$2006,K751))),IF(INDEX(DMAV_Modell!$K$6:$K$2006,E751)="","",INDEX(DMAV_Modell!$K$6:$K$2006,E751)))</f>
        <v/>
      </c>
      <c r="T751" s="86" t="str" cm="1">
        <f t="array" ref="T751">IF(E751="",IF(K751="","",IF(INDEX(DMAV_Dienste!$L$6:$L$2006,K751)="","",INDEX(DMAV_Dienste!$L$6:$L$2006,K751))),IF(INDEX(DMAV_Modell!$N$6:$N$2006,E751)="","",INDEX(DMAV_Modell!$N$6:$N$2006,E751)))</f>
        <v/>
      </c>
      <c r="U751" s="87" t="str" cm="1">
        <f t="array" aca="1" ref="U751" ca="1">IF(AND(F751="",L751=""),"",HYPERLINK("#"&amp;RIGHT(CELL("dateiname"),LEN(CELL("dateiname"))-FIND("]",CELL("dateiname")))&amp;"!"&amp;CELL("adresse",OFFSET($F$6,MATCH(IF(F751="",L751,F751),$E$6:$E$2000,0)-1,4)),"STRUCT"))</f>
        <v/>
      </c>
      <c r="V751" s="88" t="str" cm="1">
        <f t="array" aca="1" ref="V751" ca="1">IF(AND(G751="",M751=""),"",HYPERLINK("#"&amp;RIGHT(CELL("dateiname"),LEN(CELL("dateiname"))-FIND("]",CELL("dateiname")))&amp;"!"&amp;CELL("adresse",OFFSET($G$6,MATCH(IF(G751="",M751,G751),$E$6:$E$2000,0)-1,3)),"SUBSTRUCT"))</f>
        <v/>
      </c>
      <c r="X751" s="104"/>
      <c r="Z751" s="117"/>
      <c r="AA751" s="118"/>
      <c r="AB751" s="119"/>
      <c r="AC751" s="120"/>
      <c r="AE751" s="109"/>
      <c r="AF751" s="110"/>
      <c r="AG751" s="111"/>
      <c r="AH751" s="112"/>
      <c r="AJ751" s="101"/>
      <c r="AL751" s="68" t="str" cm="1">
        <f t="array" aca="1" ref="AL751" ca="1">IF(N751="-","",HYPERLINK("#'DM01-AV-CH'!"&amp;RIGHT(CELL("adresse",OFFSET('DM01-AV-CH'!$G$6,N751-1,0)),LEN(CELL("adresse",OFFSET('DM01-AV-CH'!$G$6,N751-1,0)))-FIND("!",CELL("adresse",OFFSET('DM01-AV-CH'!$G$6,N751-1,0)))),"Modell"))</f>
        <v>Modell</v>
      </c>
      <c r="AM751" s="96" t="str" cm="1">
        <f t="array" ref="AM751">IF($N751="-","",IF(INDEX('DM01-AV-CH'!$G$6:$G$2006,$N751)="","",INDEX('DM01-AV-CH'!$G$6:$G$2006,$N751)))</f>
        <v>Bodenbedeckung</v>
      </c>
      <c r="AN751" s="97" t="str" cm="1">
        <f t="array" ref="AN751">IF($N751="-","",IF(INDEX('DM01-AV-CH'!$H$6:$H$2006,$N751)="","",INDEX('DM01-AV-CH'!$H$6:$H$2006,$N751)))</f>
        <v>ProjBoFlaeche</v>
      </c>
      <c r="AO751" s="98" t="str" cm="1">
        <f t="array" ref="AO751">IF($N751="-","",IF(INDEX('DM01-AV-CH'!$I$6:$I$2006,$N751)="","",INDEX('DM01-AV-CH'!$I$6:$I$2006,$N751)))</f>
        <v>Entstehung</v>
      </c>
    </row>
    <row r="752" spans="1:41" ht="57" x14ac:dyDescent="0.25">
      <c r="A752" s="201">
        <v>747</v>
      </c>
      <c r="B752" s="148" t="str" cm="1">
        <f t="array" ref="B752">IF(A752="","",INDEX(Korrelation!$E$4:$E$2004,A752))</f>
        <v>-</v>
      </c>
      <c r="C752" s="148">
        <f t="shared" si="110"/>
        <v>0</v>
      </c>
      <c r="D752" s="148">
        <f t="shared" si="111"/>
        <v>0</v>
      </c>
      <c r="E752" s="148" t="str">
        <f t="shared" si="112"/>
        <v/>
      </c>
      <c r="F752" s="148" t="str">
        <f t="shared" si="113"/>
        <v/>
      </c>
      <c r="G752" s="148" t="str">
        <f t="shared" si="114"/>
        <v/>
      </c>
      <c r="H752" s="148" t="str" cm="1">
        <f t="array" ref="H752">IF(A752="","",INDEX(Korrelation!$F$4:$F$2004,A752))</f>
        <v>-</v>
      </c>
      <c r="I752" s="148">
        <f t="shared" si="115"/>
        <v>0</v>
      </c>
      <c r="J752" s="148">
        <f t="shared" si="116"/>
        <v>0</v>
      </c>
      <c r="K752" s="148" t="str">
        <f t="shared" si="117"/>
        <v/>
      </c>
      <c r="L752" s="148" t="str">
        <f t="shared" si="118"/>
        <v/>
      </c>
      <c r="M752" s="148" t="str">
        <f t="shared" si="119"/>
        <v/>
      </c>
      <c r="N752" s="148" cm="1">
        <f t="array" ref="N752">IF(A752="","",INDEX(Korrelation!$G$4:$G$2004,A752))</f>
        <v>203</v>
      </c>
      <c r="O752" s="148"/>
      <c r="P752" s="68" t="str" cm="1">
        <f t="array" aca="1" ref="P752" ca="1">IF(E752="",IF(K752="","",HYPERLINK("#DMAV_Dienste!"&amp;RIGHT(CELL("adresse",OFFSET(DMAV_Dienste!$E$6,K752-1,0)),LEN(CELL("adresse",OFFSET(DMAV_Dienste!$E$6,K752-1,0)))-FIND("!",CELL("adresse",OFFSET(DMAV_Dienste!$E$6,K752-1,0)))),"Dienst")),HYPERLINK("#DMAV_Modell!"&amp;RIGHT(CELL("adresse",OFFSET(DMAV_Modell!$G$6,E752-1,0)),LEN(CELL("adresse",OFFSET(DMAV_Modell!$G$6,E752-1,0)))-FIND("!",CELL("adresse",OFFSET(DMAV_Modell!$G$6,E752-1,0)))),"Modell"))</f>
        <v/>
      </c>
      <c r="Q752" s="85" t="str" cm="1">
        <f t="array" ref="Q752">IF(E752="",IF(K752="","",IF(INDEX(DMAV_Dienste!$H$6:$H$2006,K752)="","",INDEX(DMAV_Dienste!$H$6:$H$2006,K752))),IF(INDEX(DMAV_Modell!$J$6:$J$2006,E752)="","",INDEX(DMAV_Modell!$J$6:$J$2006,E752)))</f>
        <v/>
      </c>
      <c r="R752" s="86" t="str" cm="1">
        <f t="array" ref="R752">IF(E752="",IF(K752="","",IF(INDEX(DMAV_Dienste!$G$6:$G$2006,K752)="","",INDEX(DMAV_Dienste!$G$6:$G$2006,K752))),IF(INDEX(DMAV_Modell!$I$6:$I$2006,E752)="","",INDEX(DMAV_Modell!$I$6:$I$2006,E752)))</f>
        <v/>
      </c>
      <c r="S752" s="86" t="str" cm="1">
        <f t="array" ref="S752">IF(E752="",IF(K752="","",IF(INDEX(DMAV_Dienste!$I$6:$I$2006,K752)="","",INDEX(DMAV_Dienste!$I$6:$I$2006,K752))),IF(INDEX(DMAV_Modell!$K$6:$K$2006,E752)="","",INDEX(DMAV_Modell!$K$6:$K$2006,E752)))</f>
        <v/>
      </c>
      <c r="T752" s="86" t="str" cm="1">
        <f t="array" ref="T752">IF(E752="",IF(K752="","",IF(INDEX(DMAV_Dienste!$L$6:$L$2006,K752)="","",INDEX(DMAV_Dienste!$L$6:$L$2006,K752))),IF(INDEX(DMAV_Modell!$N$6:$N$2006,E752)="","",INDEX(DMAV_Modell!$N$6:$N$2006,E752)))</f>
        <v/>
      </c>
      <c r="U752" s="87" t="str" cm="1">
        <f t="array" aca="1" ref="U752" ca="1">IF(AND(F752="",L752=""),"",HYPERLINK("#"&amp;RIGHT(CELL("dateiname"),LEN(CELL("dateiname"))-FIND("]",CELL("dateiname")))&amp;"!"&amp;CELL("adresse",OFFSET($F$6,MATCH(IF(F752="",L752,F752),$E$6:$E$2000,0)-1,4)),"STRUCT"))</f>
        <v/>
      </c>
      <c r="V752" s="88" t="str" cm="1">
        <f t="array" aca="1" ref="V752" ca="1">IF(AND(G752="",M752=""),"",HYPERLINK("#"&amp;RIGHT(CELL("dateiname"),LEN(CELL("dateiname"))-FIND("]",CELL("dateiname")))&amp;"!"&amp;CELL("adresse",OFFSET($G$6,MATCH(IF(G752="",M752,G752),$E$6:$E$2000,0)-1,3)),"SUBSTRUCT"))</f>
        <v/>
      </c>
      <c r="X752" s="104"/>
      <c r="Z752" s="117"/>
      <c r="AA752" s="118" t="s">
        <v>3588</v>
      </c>
      <c r="AB752" s="119" t="s">
        <v>3637</v>
      </c>
      <c r="AC752" s="120" t="s">
        <v>3775</v>
      </c>
      <c r="AE752" s="109"/>
      <c r="AF752" s="110"/>
      <c r="AG752" s="111"/>
      <c r="AH752" s="112"/>
      <c r="AJ752" s="101"/>
      <c r="AL752" s="68" t="str" cm="1">
        <f t="array" aca="1" ref="AL752" ca="1">IF(N752="-","",HYPERLINK("#'DM01-AV-CH'!"&amp;RIGHT(CELL("adresse",OFFSET('DM01-AV-CH'!$G$6,N752-1,0)),LEN(CELL("adresse",OFFSET('DM01-AV-CH'!$G$6,N752-1,0)))-FIND("!",CELL("adresse",OFFSET('DM01-AV-CH'!$G$6,N752-1,0)))),"Modell"))</f>
        <v>Modell</v>
      </c>
      <c r="AM752" s="96" t="str" cm="1">
        <f t="array" ref="AM752">IF($N752="-","",IF(INDEX('DM01-AV-CH'!$G$6:$G$2006,$N752)="","",INDEX('DM01-AV-CH'!$G$6:$G$2006,$N752)))</f>
        <v>Bodenbedeckung</v>
      </c>
      <c r="AN752" s="97" t="str" cm="1">
        <f t="array" ref="AN752">IF($N752="-","",IF(INDEX('DM01-AV-CH'!$H$6:$H$2006,$N752)="","",INDEX('DM01-AV-CH'!$H$6:$H$2006,$N752)))</f>
        <v>ProjBoFlaeche</v>
      </c>
      <c r="AO752" s="98" t="str" cm="1">
        <f t="array" ref="AO752">IF($N752="-","",IF(INDEX('DM01-AV-CH'!$I$6:$I$2006,$N752)="","",INDEX('DM01-AV-CH'!$I$6:$I$2006,$N752)))</f>
        <v>Geometrie</v>
      </c>
    </row>
    <row r="753" spans="1:41" ht="57" x14ac:dyDescent="0.25">
      <c r="A753" s="201">
        <v>748</v>
      </c>
      <c r="B753" s="148" t="str" cm="1">
        <f t="array" ref="B753">IF(A753="","",INDEX(Korrelation!$E$4:$E$2004,A753))</f>
        <v>-</v>
      </c>
      <c r="C753" s="148">
        <f t="shared" si="110"/>
        <v>0</v>
      </c>
      <c r="D753" s="148">
        <f t="shared" si="111"/>
        <v>0</v>
      </c>
      <c r="E753" s="148" t="str">
        <f t="shared" si="112"/>
        <v/>
      </c>
      <c r="F753" s="148" t="str">
        <f t="shared" si="113"/>
        <v/>
      </c>
      <c r="G753" s="148" t="str">
        <f t="shared" si="114"/>
        <v/>
      </c>
      <c r="H753" s="148" t="str" cm="1">
        <f t="array" ref="H753">IF(A753="","",INDEX(Korrelation!$F$4:$F$2004,A753))</f>
        <v>-</v>
      </c>
      <c r="I753" s="148">
        <f t="shared" si="115"/>
        <v>0</v>
      </c>
      <c r="J753" s="148">
        <f t="shared" si="116"/>
        <v>0</v>
      </c>
      <c r="K753" s="148" t="str">
        <f t="shared" si="117"/>
        <v/>
      </c>
      <c r="L753" s="148" t="str">
        <f t="shared" si="118"/>
        <v/>
      </c>
      <c r="M753" s="148" t="str">
        <f t="shared" si="119"/>
        <v/>
      </c>
      <c r="N753" s="148" cm="1">
        <f t="array" ref="N753">IF(A753="","",INDEX(Korrelation!$G$4:$G$2004,A753))</f>
        <v>204</v>
      </c>
      <c r="O753" s="148"/>
      <c r="P753" s="68" t="str" cm="1">
        <f t="array" aca="1" ref="P753" ca="1">IF(E753="",IF(K753="","",HYPERLINK("#DMAV_Dienste!"&amp;RIGHT(CELL("adresse",OFFSET(DMAV_Dienste!$E$6,K753-1,0)),LEN(CELL("adresse",OFFSET(DMAV_Dienste!$E$6,K753-1,0)))-FIND("!",CELL("adresse",OFFSET(DMAV_Dienste!$E$6,K753-1,0)))),"Dienst")),HYPERLINK("#DMAV_Modell!"&amp;RIGHT(CELL("adresse",OFFSET(DMAV_Modell!$G$6,E753-1,0)),LEN(CELL("adresse",OFFSET(DMAV_Modell!$G$6,E753-1,0)))-FIND("!",CELL("adresse",OFFSET(DMAV_Modell!$G$6,E753-1,0)))),"Modell"))</f>
        <v/>
      </c>
      <c r="Q753" s="85" t="str" cm="1">
        <f t="array" ref="Q753">IF(E753="",IF(K753="","",IF(INDEX(DMAV_Dienste!$H$6:$H$2006,K753)="","",INDEX(DMAV_Dienste!$H$6:$H$2006,K753))),IF(INDEX(DMAV_Modell!$J$6:$J$2006,E753)="","",INDEX(DMAV_Modell!$J$6:$J$2006,E753)))</f>
        <v/>
      </c>
      <c r="R753" s="86" t="str" cm="1">
        <f t="array" ref="R753">IF(E753="",IF(K753="","",IF(INDEX(DMAV_Dienste!$G$6:$G$2006,K753)="","",INDEX(DMAV_Dienste!$G$6:$G$2006,K753))),IF(INDEX(DMAV_Modell!$I$6:$I$2006,E753)="","",INDEX(DMAV_Modell!$I$6:$I$2006,E753)))</f>
        <v/>
      </c>
      <c r="S753" s="86" t="str" cm="1">
        <f t="array" ref="S753">IF(E753="",IF(K753="","",IF(INDEX(DMAV_Dienste!$I$6:$I$2006,K753)="","",INDEX(DMAV_Dienste!$I$6:$I$2006,K753))),IF(INDEX(DMAV_Modell!$K$6:$K$2006,E753)="","",INDEX(DMAV_Modell!$K$6:$K$2006,E753)))</f>
        <v/>
      </c>
      <c r="T753" s="86" t="str" cm="1">
        <f t="array" ref="T753">IF(E753="",IF(K753="","",IF(INDEX(DMAV_Dienste!$L$6:$L$2006,K753)="","",INDEX(DMAV_Dienste!$L$6:$L$2006,K753))),IF(INDEX(DMAV_Modell!$N$6:$N$2006,E753)="","",INDEX(DMAV_Modell!$N$6:$N$2006,E753)))</f>
        <v/>
      </c>
      <c r="U753" s="87" t="str" cm="1">
        <f t="array" aca="1" ref="U753" ca="1">IF(AND(F753="",L753=""),"",HYPERLINK("#"&amp;RIGHT(CELL("dateiname"),LEN(CELL("dateiname"))-FIND("]",CELL("dateiname")))&amp;"!"&amp;CELL("adresse",OFFSET($F$6,MATCH(IF(F753="",L753,F753),$E$6:$E$2000,0)-1,4)),"STRUCT"))</f>
        <v/>
      </c>
      <c r="V753" s="88" t="str" cm="1">
        <f t="array" aca="1" ref="V753" ca="1">IF(AND(G753="",M753=""),"",HYPERLINK("#"&amp;RIGHT(CELL("dateiname"),LEN(CELL("dateiname"))-FIND("]",CELL("dateiname")))&amp;"!"&amp;CELL("adresse",OFFSET($G$6,MATCH(IF(G753="",M753,G753),$E$6:$E$2000,0)-1,3)),"SUBSTRUCT"))</f>
        <v/>
      </c>
      <c r="X753" s="104"/>
      <c r="Z753" s="117"/>
      <c r="AA753" s="118" t="s">
        <v>3588</v>
      </c>
      <c r="AB753" s="119" t="s">
        <v>3638</v>
      </c>
      <c r="AC753" s="120" t="s">
        <v>3775</v>
      </c>
      <c r="AE753" s="109"/>
      <c r="AF753" s="110"/>
      <c r="AG753" s="111"/>
      <c r="AH753" s="112"/>
      <c r="AJ753" s="101"/>
      <c r="AL753" s="68" t="str" cm="1">
        <f t="array" aca="1" ref="AL753" ca="1">IF(N753="-","",HYPERLINK("#'DM01-AV-CH'!"&amp;RIGHT(CELL("adresse",OFFSET('DM01-AV-CH'!$G$6,N753-1,0)),LEN(CELL("adresse",OFFSET('DM01-AV-CH'!$G$6,N753-1,0)))-FIND("!",CELL("adresse",OFFSET('DM01-AV-CH'!$G$6,N753-1,0)))),"Modell"))</f>
        <v>Modell</v>
      </c>
      <c r="AM753" s="96" t="str" cm="1">
        <f t="array" ref="AM753">IF($N753="-","",IF(INDEX('DM01-AV-CH'!$G$6:$G$2006,$N753)="","",INDEX('DM01-AV-CH'!$G$6:$G$2006,$N753)))</f>
        <v>Bodenbedeckung</v>
      </c>
      <c r="AN753" s="97" t="str" cm="1">
        <f t="array" ref="AN753">IF($N753="-","",IF(INDEX('DM01-AV-CH'!$H$6:$H$2006,$N753)="","",INDEX('DM01-AV-CH'!$H$6:$H$2006,$N753)))</f>
        <v>ProjBoFlaeche</v>
      </c>
      <c r="AO753" s="98" t="str" cm="1">
        <f t="array" ref="AO753">IF($N753="-","",IF(INDEX('DM01-AV-CH'!$I$6:$I$2006,$N753)="","",INDEX('DM01-AV-CH'!$I$6:$I$2006,$N753)))</f>
        <v>Qualitaet</v>
      </c>
    </row>
    <row r="754" spans="1:41" ht="57" x14ac:dyDescent="0.25">
      <c r="A754" s="201">
        <v>749</v>
      </c>
      <c r="B754" s="148" t="str" cm="1">
        <f t="array" ref="B754">IF(A754="","",INDEX(Korrelation!$E$4:$E$2004,A754))</f>
        <v>-</v>
      </c>
      <c r="C754" s="148">
        <f t="shared" si="110"/>
        <v>0</v>
      </c>
      <c r="D754" s="148">
        <f t="shared" si="111"/>
        <v>0</v>
      </c>
      <c r="E754" s="148" t="str">
        <f t="shared" si="112"/>
        <v/>
      </c>
      <c r="F754" s="148" t="str">
        <f t="shared" si="113"/>
        <v/>
      </c>
      <c r="G754" s="148" t="str">
        <f t="shared" si="114"/>
        <v/>
      </c>
      <c r="H754" s="148" t="str" cm="1">
        <f t="array" ref="H754">IF(A754="","",INDEX(Korrelation!$F$4:$F$2004,A754))</f>
        <v>-</v>
      </c>
      <c r="I754" s="148">
        <f t="shared" si="115"/>
        <v>0</v>
      </c>
      <c r="J754" s="148">
        <f t="shared" si="116"/>
        <v>0</v>
      </c>
      <c r="K754" s="148" t="str">
        <f t="shared" si="117"/>
        <v/>
      </c>
      <c r="L754" s="148" t="str">
        <f t="shared" si="118"/>
        <v/>
      </c>
      <c r="M754" s="148" t="str">
        <f t="shared" si="119"/>
        <v/>
      </c>
      <c r="N754" s="148" cm="1">
        <f t="array" ref="N754">IF(A754="","",INDEX(Korrelation!$G$4:$G$2004,A754))</f>
        <v>205</v>
      </c>
      <c r="O754" s="148"/>
      <c r="P754" s="68" t="str" cm="1">
        <f t="array" aca="1" ref="P754" ca="1">IF(E754="",IF(K754="","",HYPERLINK("#DMAV_Dienste!"&amp;RIGHT(CELL("adresse",OFFSET(DMAV_Dienste!$E$6,K754-1,0)),LEN(CELL("adresse",OFFSET(DMAV_Dienste!$E$6,K754-1,0)))-FIND("!",CELL("adresse",OFFSET(DMAV_Dienste!$E$6,K754-1,0)))),"Dienst")),HYPERLINK("#DMAV_Modell!"&amp;RIGHT(CELL("adresse",OFFSET(DMAV_Modell!$G$6,E754-1,0)),LEN(CELL("adresse",OFFSET(DMAV_Modell!$G$6,E754-1,0)))-FIND("!",CELL("adresse",OFFSET(DMAV_Modell!$G$6,E754-1,0)))),"Modell"))</f>
        <v/>
      </c>
      <c r="Q754" s="85" t="str" cm="1">
        <f t="array" ref="Q754">IF(E754="",IF(K754="","",IF(INDEX(DMAV_Dienste!$H$6:$H$2006,K754)="","",INDEX(DMAV_Dienste!$H$6:$H$2006,K754))),IF(INDEX(DMAV_Modell!$J$6:$J$2006,E754)="","",INDEX(DMAV_Modell!$J$6:$J$2006,E754)))</f>
        <v/>
      </c>
      <c r="R754" s="86" t="str" cm="1">
        <f t="array" ref="R754">IF(E754="",IF(K754="","",IF(INDEX(DMAV_Dienste!$G$6:$G$2006,K754)="","",INDEX(DMAV_Dienste!$G$6:$G$2006,K754))),IF(INDEX(DMAV_Modell!$I$6:$I$2006,E754)="","",INDEX(DMAV_Modell!$I$6:$I$2006,E754)))</f>
        <v/>
      </c>
      <c r="S754" s="86" t="str" cm="1">
        <f t="array" ref="S754">IF(E754="",IF(K754="","",IF(INDEX(DMAV_Dienste!$I$6:$I$2006,K754)="","",INDEX(DMAV_Dienste!$I$6:$I$2006,K754))),IF(INDEX(DMAV_Modell!$K$6:$K$2006,E754)="","",INDEX(DMAV_Modell!$K$6:$K$2006,E754)))</f>
        <v/>
      </c>
      <c r="T754" s="86" t="str" cm="1">
        <f t="array" ref="T754">IF(E754="",IF(K754="","",IF(INDEX(DMAV_Dienste!$L$6:$L$2006,K754)="","",INDEX(DMAV_Dienste!$L$6:$L$2006,K754))),IF(INDEX(DMAV_Modell!$N$6:$N$2006,E754)="","",INDEX(DMAV_Modell!$N$6:$N$2006,E754)))</f>
        <v/>
      </c>
      <c r="U754" s="87" t="str" cm="1">
        <f t="array" aca="1" ref="U754" ca="1">IF(AND(F754="",L754=""),"",HYPERLINK("#"&amp;RIGHT(CELL("dateiname"),LEN(CELL("dateiname"))-FIND("]",CELL("dateiname")))&amp;"!"&amp;CELL("adresse",OFFSET($F$6,MATCH(IF(F754="",L754,F754),$E$6:$E$2000,0)-1,4)),"STRUCT"))</f>
        <v/>
      </c>
      <c r="V754" s="88" t="str" cm="1">
        <f t="array" aca="1" ref="V754" ca="1">IF(AND(G754="",M754=""),"",HYPERLINK("#"&amp;RIGHT(CELL("dateiname"),LEN(CELL("dateiname"))-FIND("]",CELL("dateiname")))&amp;"!"&amp;CELL("adresse",OFFSET($G$6,MATCH(IF(G754="",M754,G754),$E$6:$E$2000,0)-1,3)),"SUBSTRUCT"))</f>
        <v/>
      </c>
      <c r="X754" s="104"/>
      <c r="Z754" s="117"/>
      <c r="AA754" s="118" t="s">
        <v>3588</v>
      </c>
      <c r="AB754" s="119" t="s">
        <v>3639</v>
      </c>
      <c r="AC754" s="120" t="s">
        <v>3775</v>
      </c>
      <c r="AE754" s="109"/>
      <c r="AF754" s="110"/>
      <c r="AG754" s="111"/>
      <c r="AH754" s="112"/>
      <c r="AJ754" s="101"/>
      <c r="AL754" s="68" t="str" cm="1">
        <f t="array" aca="1" ref="AL754" ca="1">IF(N754="-","",HYPERLINK("#'DM01-AV-CH'!"&amp;RIGHT(CELL("adresse",OFFSET('DM01-AV-CH'!$G$6,N754-1,0)),LEN(CELL("adresse",OFFSET('DM01-AV-CH'!$G$6,N754-1,0)))-FIND("!",CELL("adresse",OFFSET('DM01-AV-CH'!$G$6,N754-1,0)))),"Modell"))</f>
        <v>Modell</v>
      </c>
      <c r="AM754" s="96" t="str" cm="1">
        <f t="array" ref="AM754">IF($N754="-","",IF(INDEX('DM01-AV-CH'!$G$6:$G$2006,$N754)="","",INDEX('DM01-AV-CH'!$G$6:$G$2006,$N754)))</f>
        <v>Bodenbedeckung</v>
      </c>
      <c r="AN754" s="97" t="str" cm="1">
        <f t="array" ref="AN754">IF($N754="-","",IF(INDEX('DM01-AV-CH'!$H$6:$H$2006,$N754)="","",INDEX('DM01-AV-CH'!$H$6:$H$2006,$N754)))</f>
        <v>ProjBoFlaeche</v>
      </c>
      <c r="AO754" s="98" t="str" cm="1">
        <f t="array" ref="AO754">IF($N754="-","",IF(INDEX('DM01-AV-CH'!$I$6:$I$2006,$N754)="","",INDEX('DM01-AV-CH'!$I$6:$I$2006,$N754)))</f>
        <v>Art</v>
      </c>
    </row>
    <row r="755" spans="1:41" ht="28.5" x14ac:dyDescent="0.25">
      <c r="A755" s="201">
        <v>750</v>
      </c>
      <c r="B755" s="148" t="str" cm="1">
        <f t="array" ref="B755">IF(A755="","",INDEX(Korrelation!$E$4:$E$2004,A755))</f>
        <v>-</v>
      </c>
      <c r="C755" s="148">
        <f t="shared" si="110"/>
        <v>0</v>
      </c>
      <c r="D755" s="148">
        <f t="shared" si="111"/>
        <v>0</v>
      </c>
      <c r="E755" s="148" t="str">
        <f t="shared" si="112"/>
        <v/>
      </c>
      <c r="F755" s="148" t="str">
        <f t="shared" si="113"/>
        <v/>
      </c>
      <c r="G755" s="148" t="str">
        <f t="shared" si="114"/>
        <v/>
      </c>
      <c r="H755" s="148" t="str" cm="1">
        <f t="array" ref="H755">IF(A755="","",INDEX(Korrelation!$F$4:$F$2004,A755))</f>
        <v>-</v>
      </c>
      <c r="I755" s="148">
        <f t="shared" si="115"/>
        <v>0</v>
      </c>
      <c r="J755" s="148">
        <f t="shared" si="116"/>
        <v>0</v>
      </c>
      <c r="K755" s="148" t="str">
        <f t="shared" si="117"/>
        <v/>
      </c>
      <c r="L755" s="148" t="str">
        <f t="shared" si="118"/>
        <v/>
      </c>
      <c r="M755" s="148" t="str">
        <f t="shared" si="119"/>
        <v/>
      </c>
      <c r="N755" s="148" cm="1">
        <f t="array" ref="N755">IF(A755="","",INDEX(Korrelation!$G$4:$G$2004,A755))</f>
        <v>206</v>
      </c>
      <c r="O755" s="148"/>
      <c r="P755" s="68" t="str" cm="1">
        <f t="array" aca="1" ref="P755" ca="1">IF(E755="",IF(K755="","",HYPERLINK("#DMAV_Dienste!"&amp;RIGHT(CELL("adresse",OFFSET(DMAV_Dienste!$E$6,K755-1,0)),LEN(CELL("adresse",OFFSET(DMAV_Dienste!$E$6,K755-1,0)))-FIND("!",CELL("adresse",OFFSET(DMAV_Dienste!$E$6,K755-1,0)))),"Dienst")),HYPERLINK("#DMAV_Modell!"&amp;RIGHT(CELL("adresse",OFFSET(DMAV_Modell!$G$6,E755-1,0)),LEN(CELL("adresse",OFFSET(DMAV_Modell!$G$6,E755-1,0)))-FIND("!",CELL("adresse",OFFSET(DMAV_Modell!$G$6,E755-1,0)))),"Modell"))</f>
        <v/>
      </c>
      <c r="Q755" s="85" t="str" cm="1">
        <f t="array" ref="Q755">IF(E755="",IF(K755="","",IF(INDEX(DMAV_Dienste!$H$6:$H$2006,K755)="","",INDEX(DMAV_Dienste!$H$6:$H$2006,K755))),IF(INDEX(DMAV_Modell!$J$6:$J$2006,E755)="","",INDEX(DMAV_Modell!$J$6:$J$2006,E755)))</f>
        <v/>
      </c>
      <c r="R755" s="86" t="str" cm="1">
        <f t="array" ref="R755">IF(E755="",IF(K755="","",IF(INDEX(DMAV_Dienste!$G$6:$G$2006,K755)="","",INDEX(DMAV_Dienste!$G$6:$G$2006,K755))),IF(INDEX(DMAV_Modell!$I$6:$I$2006,E755)="","",INDEX(DMAV_Modell!$I$6:$I$2006,E755)))</f>
        <v/>
      </c>
      <c r="S755" s="86" t="str" cm="1">
        <f t="array" ref="S755">IF(E755="",IF(K755="","",IF(INDEX(DMAV_Dienste!$I$6:$I$2006,K755)="","",INDEX(DMAV_Dienste!$I$6:$I$2006,K755))),IF(INDEX(DMAV_Modell!$K$6:$K$2006,E755)="","",INDEX(DMAV_Modell!$K$6:$K$2006,E755)))</f>
        <v/>
      </c>
      <c r="T755" s="86" t="str" cm="1">
        <f t="array" ref="T755">IF(E755="",IF(K755="","",IF(INDEX(DMAV_Dienste!$L$6:$L$2006,K755)="","",INDEX(DMAV_Dienste!$L$6:$L$2006,K755))),IF(INDEX(DMAV_Modell!$N$6:$N$2006,E755)="","",INDEX(DMAV_Modell!$N$6:$N$2006,E755)))</f>
        <v/>
      </c>
      <c r="U755" s="87" t="str" cm="1">
        <f t="array" aca="1" ref="U755" ca="1">IF(AND(F755="",L755=""),"",HYPERLINK("#"&amp;RIGHT(CELL("dateiname"),LEN(CELL("dateiname"))-FIND("]",CELL("dateiname")))&amp;"!"&amp;CELL("adresse",OFFSET($F$6,MATCH(IF(F755="",L755,F755),$E$6:$E$2000,0)-1,4)),"STRUCT"))</f>
        <v/>
      </c>
      <c r="V755" s="88" t="str" cm="1">
        <f t="array" aca="1" ref="V755" ca="1">IF(AND(G755="",M755=""),"",HYPERLINK("#"&amp;RIGHT(CELL("dateiname"),LEN(CELL("dateiname"))-FIND("]",CELL("dateiname")))&amp;"!"&amp;CELL("adresse",OFFSET($G$6,MATCH(IF(G755="",M755,G755),$E$6:$E$2000,0)-1,3)),"SUBSTRUCT"))</f>
        <v/>
      </c>
      <c r="X755" s="104"/>
      <c r="Z755" s="117"/>
      <c r="AA755" s="118"/>
      <c r="AB755" s="119"/>
      <c r="AC755" s="120"/>
      <c r="AE755" s="109"/>
      <c r="AF755" s="110"/>
      <c r="AG755" s="111"/>
      <c r="AH755" s="112"/>
      <c r="AJ755" s="101"/>
      <c r="AL755" s="68" t="str" cm="1">
        <f t="array" aca="1" ref="AL755" ca="1">IF(N755="-","",HYPERLINK("#'DM01-AV-CH'!"&amp;RIGHT(CELL("adresse",OFFSET('DM01-AV-CH'!$G$6,N755-1,0)),LEN(CELL("adresse",OFFSET('DM01-AV-CH'!$G$6,N755-1,0)))-FIND("!",CELL("adresse",OFFSET('DM01-AV-CH'!$G$6,N755-1,0)))),"Modell"))</f>
        <v>Modell</v>
      </c>
      <c r="AM755" s="96" t="str" cm="1">
        <f t="array" ref="AM755">IF($N755="-","",IF(INDEX('DM01-AV-CH'!$G$6:$G$2006,$N755)="","",INDEX('DM01-AV-CH'!$G$6:$G$2006,$N755)))</f>
        <v>Bodenbedeckung</v>
      </c>
      <c r="AN755" s="97" t="str" cm="1">
        <f t="array" ref="AN755">IF($N755="-","",IF(INDEX('DM01-AV-CH'!$H$6:$H$2006,$N755)="","",INDEX('DM01-AV-CH'!$H$6:$H$2006,$N755)))</f>
        <v>ProjGebaeudenummer</v>
      </c>
      <c r="AO755" s="98" t="str" cm="1">
        <f t="array" ref="AO755">IF($N755="-","",IF(INDEX('DM01-AV-CH'!$I$6:$I$2006,$N755)="","",INDEX('DM01-AV-CH'!$I$6:$I$2006,$N755)))</f>
        <v>ProjGebaeudenummer_von</v>
      </c>
    </row>
    <row r="756" spans="1:41" ht="57" x14ac:dyDescent="0.25">
      <c r="A756" s="201">
        <v>751</v>
      </c>
      <c r="B756" s="148" t="str" cm="1">
        <f t="array" ref="B756">IF(A756="","",INDEX(Korrelation!$E$4:$E$2004,A756))</f>
        <v>-</v>
      </c>
      <c r="C756" s="148">
        <f t="shared" si="110"/>
        <v>0</v>
      </c>
      <c r="D756" s="148">
        <f t="shared" si="111"/>
        <v>0</v>
      </c>
      <c r="E756" s="148" t="str">
        <f t="shared" si="112"/>
        <v/>
      </c>
      <c r="F756" s="148" t="str">
        <f t="shared" si="113"/>
        <v/>
      </c>
      <c r="G756" s="148" t="str">
        <f t="shared" si="114"/>
        <v/>
      </c>
      <c r="H756" s="148" t="str" cm="1">
        <f t="array" ref="H756">IF(A756="","",INDEX(Korrelation!$F$4:$F$2004,A756))</f>
        <v>-</v>
      </c>
      <c r="I756" s="148">
        <f t="shared" si="115"/>
        <v>0</v>
      </c>
      <c r="J756" s="148">
        <f t="shared" si="116"/>
        <v>0</v>
      </c>
      <c r="K756" s="148" t="str">
        <f t="shared" si="117"/>
        <v/>
      </c>
      <c r="L756" s="148" t="str">
        <f t="shared" si="118"/>
        <v/>
      </c>
      <c r="M756" s="148" t="str">
        <f t="shared" si="119"/>
        <v/>
      </c>
      <c r="N756" s="148" cm="1">
        <f t="array" ref="N756">IF(A756="","",INDEX(Korrelation!$G$4:$G$2004,A756))</f>
        <v>207</v>
      </c>
      <c r="O756" s="148"/>
      <c r="P756" s="68" t="str" cm="1">
        <f t="array" aca="1" ref="P756" ca="1">IF(E756="",IF(K756="","",HYPERLINK("#DMAV_Dienste!"&amp;RIGHT(CELL("adresse",OFFSET(DMAV_Dienste!$E$6,K756-1,0)),LEN(CELL("adresse",OFFSET(DMAV_Dienste!$E$6,K756-1,0)))-FIND("!",CELL("adresse",OFFSET(DMAV_Dienste!$E$6,K756-1,0)))),"Dienst")),HYPERLINK("#DMAV_Modell!"&amp;RIGHT(CELL("adresse",OFFSET(DMAV_Modell!$G$6,E756-1,0)),LEN(CELL("adresse",OFFSET(DMAV_Modell!$G$6,E756-1,0)))-FIND("!",CELL("adresse",OFFSET(DMAV_Modell!$G$6,E756-1,0)))),"Modell"))</f>
        <v/>
      </c>
      <c r="Q756" s="85" t="str" cm="1">
        <f t="array" ref="Q756">IF(E756="",IF(K756="","",IF(INDEX(DMAV_Dienste!$H$6:$H$2006,K756)="","",INDEX(DMAV_Dienste!$H$6:$H$2006,K756))),IF(INDEX(DMAV_Modell!$J$6:$J$2006,E756)="","",INDEX(DMAV_Modell!$J$6:$J$2006,E756)))</f>
        <v/>
      </c>
      <c r="R756" s="86" t="str" cm="1">
        <f t="array" ref="R756">IF(E756="",IF(K756="","",IF(INDEX(DMAV_Dienste!$G$6:$G$2006,K756)="","",INDEX(DMAV_Dienste!$G$6:$G$2006,K756))),IF(INDEX(DMAV_Modell!$I$6:$I$2006,E756)="","",INDEX(DMAV_Modell!$I$6:$I$2006,E756)))</f>
        <v/>
      </c>
      <c r="S756" s="86" t="str" cm="1">
        <f t="array" ref="S756">IF(E756="",IF(K756="","",IF(INDEX(DMAV_Dienste!$I$6:$I$2006,K756)="","",INDEX(DMAV_Dienste!$I$6:$I$2006,K756))),IF(INDEX(DMAV_Modell!$K$6:$K$2006,E756)="","",INDEX(DMAV_Modell!$K$6:$K$2006,E756)))</f>
        <v/>
      </c>
      <c r="T756" s="86" t="str" cm="1">
        <f t="array" ref="T756">IF(E756="",IF(K756="","",IF(INDEX(DMAV_Dienste!$L$6:$L$2006,K756)="","",INDEX(DMAV_Dienste!$L$6:$L$2006,K756))),IF(INDEX(DMAV_Modell!$N$6:$N$2006,E756)="","",INDEX(DMAV_Modell!$N$6:$N$2006,E756)))</f>
        <v/>
      </c>
      <c r="U756" s="87" t="str" cm="1">
        <f t="array" aca="1" ref="U756" ca="1">IF(AND(F756="",L756=""),"",HYPERLINK("#"&amp;RIGHT(CELL("dateiname"),LEN(CELL("dateiname"))-FIND("]",CELL("dateiname")))&amp;"!"&amp;CELL("adresse",OFFSET($F$6,MATCH(IF(F756="",L756,F756),$E$6:$E$2000,0)-1,4)),"STRUCT"))</f>
        <v/>
      </c>
      <c r="V756" s="88" t="str" cm="1">
        <f t="array" aca="1" ref="V756" ca="1">IF(AND(G756="",M756=""),"",HYPERLINK("#"&amp;RIGHT(CELL("dateiname"),LEN(CELL("dateiname"))-FIND("]",CELL("dateiname")))&amp;"!"&amp;CELL("adresse",OFFSET($G$6,MATCH(IF(G756="",M756,G756),$E$6:$E$2000,0)-1,3)),"SUBSTRUCT"))</f>
        <v/>
      </c>
      <c r="X756" s="104"/>
      <c r="Z756" s="117"/>
      <c r="AA756" s="118" t="s">
        <v>3588</v>
      </c>
      <c r="AB756" s="119" t="s">
        <v>3776</v>
      </c>
      <c r="AC756" s="120" t="s">
        <v>3775</v>
      </c>
      <c r="AE756" s="109"/>
      <c r="AF756" s="110"/>
      <c r="AG756" s="111"/>
      <c r="AH756" s="112"/>
      <c r="AJ756" s="101"/>
      <c r="AL756" s="68" t="str" cm="1">
        <f t="array" aca="1" ref="AL756" ca="1">IF(N756="-","",HYPERLINK("#'DM01-AV-CH'!"&amp;RIGHT(CELL("adresse",OFFSET('DM01-AV-CH'!$G$6,N756-1,0)),LEN(CELL("adresse",OFFSET('DM01-AV-CH'!$G$6,N756-1,0)))-FIND("!",CELL("adresse",OFFSET('DM01-AV-CH'!$G$6,N756-1,0)))),"Modell"))</f>
        <v>Modell</v>
      </c>
      <c r="AM756" s="96" t="str" cm="1">
        <f t="array" ref="AM756">IF($N756="-","",IF(INDEX('DM01-AV-CH'!$G$6:$G$2006,$N756)="","",INDEX('DM01-AV-CH'!$G$6:$G$2006,$N756)))</f>
        <v>Bodenbedeckung</v>
      </c>
      <c r="AN756" s="97" t="str" cm="1">
        <f t="array" ref="AN756">IF($N756="-","",IF(INDEX('DM01-AV-CH'!$H$6:$H$2006,$N756)="","",INDEX('DM01-AV-CH'!$H$6:$H$2006,$N756)))</f>
        <v>ProjGebaeudenummer</v>
      </c>
      <c r="AO756" s="98" t="str" cm="1">
        <f t="array" ref="AO756">IF($N756="-","",IF(INDEX('DM01-AV-CH'!$I$6:$I$2006,$N756)="","",INDEX('DM01-AV-CH'!$I$6:$I$2006,$N756)))</f>
        <v>Nummer</v>
      </c>
    </row>
    <row r="757" spans="1:41" ht="57" x14ac:dyDescent="0.25">
      <c r="A757" s="201">
        <v>752</v>
      </c>
      <c r="B757" s="148" t="str" cm="1">
        <f t="array" ref="B757">IF(A757="","",INDEX(Korrelation!$E$4:$E$2004,A757))</f>
        <v>-</v>
      </c>
      <c r="C757" s="148">
        <f t="shared" si="110"/>
        <v>0</v>
      </c>
      <c r="D757" s="148">
        <f t="shared" si="111"/>
        <v>0</v>
      </c>
      <c r="E757" s="148" t="str">
        <f t="shared" si="112"/>
        <v/>
      </c>
      <c r="F757" s="148" t="str">
        <f t="shared" si="113"/>
        <v/>
      </c>
      <c r="G757" s="148" t="str">
        <f t="shared" si="114"/>
        <v/>
      </c>
      <c r="H757" s="148" t="str" cm="1">
        <f t="array" ref="H757">IF(A757="","",INDEX(Korrelation!$F$4:$F$2004,A757))</f>
        <v>-</v>
      </c>
      <c r="I757" s="148">
        <f t="shared" si="115"/>
        <v>0</v>
      </c>
      <c r="J757" s="148">
        <f t="shared" si="116"/>
        <v>0</v>
      </c>
      <c r="K757" s="148" t="str">
        <f t="shared" si="117"/>
        <v/>
      </c>
      <c r="L757" s="148" t="str">
        <f t="shared" si="118"/>
        <v/>
      </c>
      <c r="M757" s="148" t="str">
        <f t="shared" si="119"/>
        <v/>
      </c>
      <c r="N757" s="148" cm="1">
        <f t="array" ref="N757">IF(A757="","",INDEX(Korrelation!$G$4:$G$2004,A757))</f>
        <v>208</v>
      </c>
      <c r="O757" s="148"/>
      <c r="P757" s="68" t="str" cm="1">
        <f t="array" aca="1" ref="P757" ca="1">IF(E757="",IF(K757="","",HYPERLINK("#DMAV_Dienste!"&amp;RIGHT(CELL("adresse",OFFSET(DMAV_Dienste!$E$6,K757-1,0)),LEN(CELL("adresse",OFFSET(DMAV_Dienste!$E$6,K757-1,0)))-FIND("!",CELL("adresse",OFFSET(DMAV_Dienste!$E$6,K757-1,0)))),"Dienst")),HYPERLINK("#DMAV_Modell!"&amp;RIGHT(CELL("adresse",OFFSET(DMAV_Modell!$G$6,E757-1,0)),LEN(CELL("adresse",OFFSET(DMAV_Modell!$G$6,E757-1,0)))-FIND("!",CELL("adresse",OFFSET(DMAV_Modell!$G$6,E757-1,0)))),"Modell"))</f>
        <v/>
      </c>
      <c r="Q757" s="85" t="str" cm="1">
        <f t="array" ref="Q757">IF(E757="",IF(K757="","",IF(INDEX(DMAV_Dienste!$H$6:$H$2006,K757)="","",INDEX(DMAV_Dienste!$H$6:$H$2006,K757))),IF(INDEX(DMAV_Modell!$J$6:$J$2006,E757)="","",INDEX(DMAV_Modell!$J$6:$J$2006,E757)))</f>
        <v/>
      </c>
      <c r="R757" s="86" t="str" cm="1">
        <f t="array" ref="R757">IF(E757="",IF(K757="","",IF(INDEX(DMAV_Dienste!$G$6:$G$2006,K757)="","",INDEX(DMAV_Dienste!$G$6:$G$2006,K757))),IF(INDEX(DMAV_Modell!$I$6:$I$2006,E757)="","",INDEX(DMAV_Modell!$I$6:$I$2006,E757)))</f>
        <v/>
      </c>
      <c r="S757" s="86" t="str" cm="1">
        <f t="array" ref="S757">IF(E757="",IF(K757="","",IF(INDEX(DMAV_Dienste!$I$6:$I$2006,K757)="","",INDEX(DMAV_Dienste!$I$6:$I$2006,K757))),IF(INDEX(DMAV_Modell!$K$6:$K$2006,E757)="","",INDEX(DMAV_Modell!$K$6:$K$2006,E757)))</f>
        <v/>
      </c>
      <c r="T757" s="86" t="str" cm="1">
        <f t="array" ref="T757">IF(E757="",IF(K757="","",IF(INDEX(DMAV_Dienste!$L$6:$L$2006,K757)="","",INDEX(DMAV_Dienste!$L$6:$L$2006,K757))),IF(INDEX(DMAV_Modell!$N$6:$N$2006,E757)="","",INDEX(DMAV_Modell!$N$6:$N$2006,E757)))</f>
        <v/>
      </c>
      <c r="U757" s="87" t="str" cm="1">
        <f t="array" aca="1" ref="U757" ca="1">IF(AND(F757="",L757=""),"",HYPERLINK("#"&amp;RIGHT(CELL("dateiname"),LEN(CELL("dateiname"))-FIND("]",CELL("dateiname")))&amp;"!"&amp;CELL("adresse",OFFSET($F$6,MATCH(IF(F757="",L757,F757),$E$6:$E$2000,0)-1,4)),"STRUCT"))</f>
        <v/>
      </c>
      <c r="V757" s="88" t="str" cm="1">
        <f t="array" aca="1" ref="V757" ca="1">IF(AND(G757="",M757=""),"",HYPERLINK("#"&amp;RIGHT(CELL("dateiname"),LEN(CELL("dateiname"))-FIND("]",CELL("dateiname")))&amp;"!"&amp;CELL("adresse",OFFSET($G$6,MATCH(IF(G757="",M757,G757),$E$6:$E$2000,0)-1,3)),"SUBSTRUCT"))</f>
        <v/>
      </c>
      <c r="X757" s="104"/>
      <c r="Z757" s="117"/>
      <c r="AA757" s="118" t="s">
        <v>3588</v>
      </c>
      <c r="AB757" s="119" t="s">
        <v>3640</v>
      </c>
      <c r="AC757" s="120" t="s">
        <v>3775</v>
      </c>
      <c r="AE757" s="109"/>
      <c r="AF757" s="110"/>
      <c r="AG757" s="111"/>
      <c r="AH757" s="112"/>
      <c r="AJ757" s="101"/>
      <c r="AL757" s="68" t="str" cm="1">
        <f t="array" aca="1" ref="AL757" ca="1">IF(N757="-","",HYPERLINK("#'DM01-AV-CH'!"&amp;RIGHT(CELL("adresse",OFFSET('DM01-AV-CH'!$G$6,N757-1,0)),LEN(CELL("adresse",OFFSET('DM01-AV-CH'!$G$6,N757-1,0)))-FIND("!",CELL("adresse",OFFSET('DM01-AV-CH'!$G$6,N757-1,0)))),"Modell"))</f>
        <v>Modell</v>
      </c>
      <c r="AM757" s="96" t="str" cm="1">
        <f t="array" ref="AM757">IF($N757="-","",IF(INDEX('DM01-AV-CH'!$G$6:$G$2006,$N757)="","",INDEX('DM01-AV-CH'!$G$6:$G$2006,$N757)))</f>
        <v>Bodenbedeckung</v>
      </c>
      <c r="AN757" s="97" t="str" cm="1">
        <f t="array" ref="AN757">IF($N757="-","",IF(INDEX('DM01-AV-CH'!$H$6:$H$2006,$N757)="","",INDEX('DM01-AV-CH'!$H$6:$H$2006,$N757)))</f>
        <v>ProjGebaeudenummer</v>
      </c>
      <c r="AO757" s="98" t="str" cm="1">
        <f t="array" ref="AO757">IF($N757="-","",IF(INDEX('DM01-AV-CH'!$I$6:$I$2006,$N757)="","",INDEX('DM01-AV-CH'!$I$6:$I$2006,$N757)))</f>
        <v>GWR_EGID</v>
      </c>
    </row>
    <row r="758" spans="1:41" ht="28.5" x14ac:dyDescent="0.25">
      <c r="A758" s="201">
        <v>753</v>
      </c>
      <c r="B758" s="148" t="str" cm="1">
        <f t="array" ref="B758">IF(A758="","",INDEX(Korrelation!$E$4:$E$2004,A758))</f>
        <v>-</v>
      </c>
      <c r="C758" s="148">
        <f t="shared" si="110"/>
        <v>0</v>
      </c>
      <c r="D758" s="148">
        <f t="shared" si="111"/>
        <v>0</v>
      </c>
      <c r="E758" s="148" t="str">
        <f t="shared" si="112"/>
        <v/>
      </c>
      <c r="F758" s="148" t="str">
        <f t="shared" si="113"/>
        <v/>
      </c>
      <c r="G758" s="148" t="str">
        <f t="shared" si="114"/>
        <v/>
      </c>
      <c r="H758" s="148" t="str" cm="1">
        <f t="array" ref="H758">IF(A758="","",INDEX(Korrelation!$F$4:$F$2004,A758))</f>
        <v>-</v>
      </c>
      <c r="I758" s="148">
        <f t="shared" si="115"/>
        <v>0</v>
      </c>
      <c r="J758" s="148">
        <f t="shared" si="116"/>
        <v>0</v>
      </c>
      <c r="K758" s="148" t="str">
        <f t="shared" si="117"/>
        <v/>
      </c>
      <c r="L758" s="148" t="str">
        <f t="shared" si="118"/>
        <v/>
      </c>
      <c r="M758" s="148" t="str">
        <f t="shared" si="119"/>
        <v/>
      </c>
      <c r="N758" s="148" cm="1">
        <f t="array" ref="N758">IF(A758="","",INDEX(Korrelation!$G$4:$G$2004,A758))</f>
        <v>209</v>
      </c>
      <c r="O758" s="148"/>
      <c r="P758" s="68" t="str" cm="1">
        <f t="array" aca="1" ref="P758" ca="1">IF(E758="",IF(K758="","",HYPERLINK("#DMAV_Dienste!"&amp;RIGHT(CELL("adresse",OFFSET(DMAV_Dienste!$E$6,K758-1,0)),LEN(CELL("adresse",OFFSET(DMAV_Dienste!$E$6,K758-1,0)))-FIND("!",CELL("adresse",OFFSET(DMAV_Dienste!$E$6,K758-1,0)))),"Dienst")),HYPERLINK("#DMAV_Modell!"&amp;RIGHT(CELL("adresse",OFFSET(DMAV_Modell!$G$6,E758-1,0)),LEN(CELL("adresse",OFFSET(DMAV_Modell!$G$6,E758-1,0)))-FIND("!",CELL("adresse",OFFSET(DMAV_Modell!$G$6,E758-1,0)))),"Modell"))</f>
        <v/>
      </c>
      <c r="Q758" s="85" t="str" cm="1">
        <f t="array" ref="Q758">IF(E758="",IF(K758="","",IF(INDEX(DMAV_Dienste!$H$6:$H$2006,K758)="","",INDEX(DMAV_Dienste!$H$6:$H$2006,K758))),IF(INDEX(DMAV_Modell!$J$6:$J$2006,E758)="","",INDEX(DMAV_Modell!$J$6:$J$2006,E758)))</f>
        <v/>
      </c>
      <c r="R758" s="86" t="str" cm="1">
        <f t="array" ref="R758">IF(E758="",IF(K758="","",IF(INDEX(DMAV_Dienste!$G$6:$G$2006,K758)="","",INDEX(DMAV_Dienste!$G$6:$G$2006,K758))),IF(INDEX(DMAV_Modell!$I$6:$I$2006,E758)="","",INDEX(DMAV_Modell!$I$6:$I$2006,E758)))</f>
        <v/>
      </c>
      <c r="S758" s="86" t="str" cm="1">
        <f t="array" ref="S758">IF(E758="",IF(K758="","",IF(INDEX(DMAV_Dienste!$I$6:$I$2006,K758)="","",INDEX(DMAV_Dienste!$I$6:$I$2006,K758))),IF(INDEX(DMAV_Modell!$K$6:$K$2006,E758)="","",INDEX(DMAV_Modell!$K$6:$K$2006,E758)))</f>
        <v/>
      </c>
      <c r="T758" s="86" t="str" cm="1">
        <f t="array" ref="T758">IF(E758="",IF(K758="","",IF(INDEX(DMAV_Dienste!$L$6:$L$2006,K758)="","",INDEX(DMAV_Dienste!$L$6:$L$2006,K758))),IF(INDEX(DMAV_Modell!$N$6:$N$2006,E758)="","",INDEX(DMAV_Modell!$N$6:$N$2006,E758)))</f>
        <v/>
      </c>
      <c r="U758" s="87" t="str" cm="1">
        <f t="array" aca="1" ref="U758" ca="1">IF(AND(F758="",L758=""),"",HYPERLINK("#"&amp;RIGHT(CELL("dateiname"),LEN(CELL("dateiname"))-FIND("]",CELL("dateiname")))&amp;"!"&amp;CELL("adresse",OFFSET($F$6,MATCH(IF(F758="",L758,F758),$E$6:$E$2000,0)-1,4)),"STRUCT"))</f>
        <v/>
      </c>
      <c r="V758" s="88" t="str" cm="1">
        <f t="array" aca="1" ref="V758" ca="1">IF(AND(G758="",M758=""),"",HYPERLINK("#"&amp;RIGHT(CELL("dateiname"),LEN(CELL("dateiname"))-FIND("]",CELL("dateiname")))&amp;"!"&amp;CELL("adresse",OFFSET($G$6,MATCH(IF(G758="",M758,G758),$E$6:$E$2000,0)-1,3)),"SUBSTRUCT"))</f>
        <v/>
      </c>
      <c r="X758" s="104"/>
      <c r="Z758" s="117"/>
      <c r="AA758" s="118"/>
      <c r="AB758" s="119"/>
      <c r="AC758" s="120"/>
      <c r="AE758" s="109"/>
      <c r="AF758" s="110"/>
      <c r="AG758" s="111"/>
      <c r="AH758" s="112"/>
      <c r="AJ758" s="101"/>
      <c r="AL758" s="68" t="str" cm="1">
        <f t="array" aca="1" ref="AL758" ca="1">IF(N758="-","",HYPERLINK("#'DM01-AV-CH'!"&amp;RIGHT(CELL("adresse",OFFSET('DM01-AV-CH'!$G$6,N758-1,0)),LEN(CELL("adresse",OFFSET('DM01-AV-CH'!$G$6,N758-1,0)))-FIND("!",CELL("adresse",OFFSET('DM01-AV-CH'!$G$6,N758-1,0)))),"Modell"))</f>
        <v>Modell</v>
      </c>
      <c r="AM758" s="96" t="str" cm="1">
        <f t="array" ref="AM758">IF($N758="-","",IF(INDEX('DM01-AV-CH'!$G$6:$G$2006,$N758)="","",INDEX('DM01-AV-CH'!$G$6:$G$2006,$N758)))</f>
        <v>Bodenbedeckung</v>
      </c>
      <c r="AN758" s="97" t="str" cm="1">
        <f t="array" ref="AN758">IF($N758="-","",IF(INDEX('DM01-AV-CH'!$H$6:$H$2006,$N758)="","",INDEX('DM01-AV-CH'!$H$6:$H$2006,$N758)))</f>
        <v>ProjGebaeudenummerPos</v>
      </c>
      <c r="AO758" s="98" t="str" cm="1">
        <f t="array" ref="AO758">IF($N758="-","",IF(INDEX('DM01-AV-CH'!$I$6:$I$2006,$N758)="","",INDEX('DM01-AV-CH'!$I$6:$I$2006,$N758)))</f>
        <v>ProjGebaeudenummerPos_von</v>
      </c>
    </row>
    <row r="759" spans="1:41" ht="57" x14ac:dyDescent="0.25">
      <c r="A759" s="201">
        <v>754</v>
      </c>
      <c r="B759" s="148" t="str" cm="1">
        <f t="array" ref="B759">IF(A759="","",INDEX(Korrelation!$E$4:$E$2004,A759))</f>
        <v>-</v>
      </c>
      <c r="C759" s="148">
        <f t="shared" si="110"/>
        <v>0</v>
      </c>
      <c r="D759" s="148">
        <f t="shared" si="111"/>
        <v>0</v>
      </c>
      <c r="E759" s="148" t="str">
        <f t="shared" si="112"/>
        <v/>
      </c>
      <c r="F759" s="148" t="str">
        <f t="shared" si="113"/>
        <v/>
      </c>
      <c r="G759" s="148" t="str">
        <f t="shared" si="114"/>
        <v/>
      </c>
      <c r="H759" s="148" t="str" cm="1">
        <f t="array" ref="H759">IF(A759="","",INDEX(Korrelation!$F$4:$F$2004,A759))</f>
        <v>-</v>
      </c>
      <c r="I759" s="148">
        <f t="shared" si="115"/>
        <v>0</v>
      </c>
      <c r="J759" s="148">
        <f t="shared" si="116"/>
        <v>0</v>
      </c>
      <c r="K759" s="148" t="str">
        <f t="shared" si="117"/>
        <v/>
      </c>
      <c r="L759" s="148" t="str">
        <f t="shared" si="118"/>
        <v/>
      </c>
      <c r="M759" s="148" t="str">
        <f t="shared" si="119"/>
        <v/>
      </c>
      <c r="N759" s="148" cm="1">
        <f t="array" ref="N759">IF(A759="","",INDEX(Korrelation!$G$4:$G$2004,A759))</f>
        <v>210</v>
      </c>
      <c r="O759" s="148"/>
      <c r="P759" s="68" t="str" cm="1">
        <f t="array" aca="1" ref="P759" ca="1">IF(E759="",IF(K759="","",HYPERLINK("#DMAV_Dienste!"&amp;RIGHT(CELL("adresse",OFFSET(DMAV_Dienste!$E$6,K759-1,0)),LEN(CELL("adresse",OFFSET(DMAV_Dienste!$E$6,K759-1,0)))-FIND("!",CELL("adresse",OFFSET(DMAV_Dienste!$E$6,K759-1,0)))),"Dienst")),HYPERLINK("#DMAV_Modell!"&amp;RIGHT(CELL("adresse",OFFSET(DMAV_Modell!$G$6,E759-1,0)),LEN(CELL("adresse",OFFSET(DMAV_Modell!$G$6,E759-1,0)))-FIND("!",CELL("adresse",OFFSET(DMAV_Modell!$G$6,E759-1,0)))),"Modell"))</f>
        <v/>
      </c>
      <c r="Q759" s="85" t="str" cm="1">
        <f t="array" ref="Q759">IF(E759="",IF(K759="","",IF(INDEX(DMAV_Dienste!$H$6:$H$2006,K759)="","",INDEX(DMAV_Dienste!$H$6:$H$2006,K759))),IF(INDEX(DMAV_Modell!$J$6:$J$2006,E759)="","",INDEX(DMAV_Modell!$J$6:$J$2006,E759)))</f>
        <v/>
      </c>
      <c r="R759" s="86" t="str" cm="1">
        <f t="array" ref="R759">IF(E759="",IF(K759="","",IF(INDEX(DMAV_Dienste!$G$6:$G$2006,K759)="","",INDEX(DMAV_Dienste!$G$6:$G$2006,K759))),IF(INDEX(DMAV_Modell!$I$6:$I$2006,E759)="","",INDEX(DMAV_Modell!$I$6:$I$2006,E759)))</f>
        <v/>
      </c>
      <c r="S759" s="86" t="str" cm="1">
        <f t="array" ref="S759">IF(E759="",IF(K759="","",IF(INDEX(DMAV_Dienste!$I$6:$I$2006,K759)="","",INDEX(DMAV_Dienste!$I$6:$I$2006,K759))),IF(INDEX(DMAV_Modell!$K$6:$K$2006,E759)="","",INDEX(DMAV_Modell!$K$6:$K$2006,E759)))</f>
        <v/>
      </c>
      <c r="T759" s="86" t="str" cm="1">
        <f t="array" ref="T759">IF(E759="",IF(K759="","",IF(INDEX(DMAV_Dienste!$L$6:$L$2006,K759)="","",INDEX(DMAV_Dienste!$L$6:$L$2006,K759))),IF(INDEX(DMAV_Modell!$N$6:$N$2006,E759)="","",INDEX(DMAV_Modell!$N$6:$N$2006,E759)))</f>
        <v/>
      </c>
      <c r="U759" s="87" t="str" cm="1">
        <f t="array" aca="1" ref="U759" ca="1">IF(AND(F759="",L759=""),"",HYPERLINK("#"&amp;RIGHT(CELL("dateiname"),LEN(CELL("dateiname"))-FIND("]",CELL("dateiname")))&amp;"!"&amp;CELL("adresse",OFFSET($F$6,MATCH(IF(F759="",L759,F759),$E$6:$E$2000,0)-1,4)),"STRUCT"))</f>
        <v/>
      </c>
      <c r="V759" s="88" t="str" cm="1">
        <f t="array" aca="1" ref="V759" ca="1">IF(AND(G759="",M759=""),"",HYPERLINK("#"&amp;RIGHT(CELL("dateiname"),LEN(CELL("dateiname"))-FIND("]",CELL("dateiname")))&amp;"!"&amp;CELL("adresse",OFFSET($G$6,MATCH(IF(G759="",M759,G759),$E$6:$E$2000,0)-1,3)),"SUBSTRUCT"))</f>
        <v/>
      </c>
      <c r="X759" s="104"/>
      <c r="Z759" s="117"/>
      <c r="AA759" s="118" t="s">
        <v>3588</v>
      </c>
      <c r="AB759" s="119" t="s">
        <v>3777</v>
      </c>
      <c r="AC759" s="120" t="s">
        <v>3775</v>
      </c>
      <c r="AE759" s="109"/>
      <c r="AF759" s="110"/>
      <c r="AG759" s="111"/>
      <c r="AH759" s="112"/>
      <c r="AJ759" s="101"/>
      <c r="AL759" s="68" t="str" cm="1">
        <f t="array" aca="1" ref="AL759" ca="1">IF(N759="-","",HYPERLINK("#'DM01-AV-CH'!"&amp;RIGHT(CELL("adresse",OFFSET('DM01-AV-CH'!$G$6,N759-1,0)),LEN(CELL("adresse",OFFSET('DM01-AV-CH'!$G$6,N759-1,0)))-FIND("!",CELL("adresse",OFFSET('DM01-AV-CH'!$G$6,N759-1,0)))),"Modell"))</f>
        <v>Modell</v>
      </c>
      <c r="AM759" s="96" t="str" cm="1">
        <f t="array" ref="AM759">IF($N759="-","",IF(INDEX('DM01-AV-CH'!$G$6:$G$2006,$N759)="","",INDEX('DM01-AV-CH'!$G$6:$G$2006,$N759)))</f>
        <v>Bodenbedeckung</v>
      </c>
      <c r="AN759" s="97" t="str" cm="1">
        <f t="array" ref="AN759">IF($N759="-","",IF(INDEX('DM01-AV-CH'!$H$6:$H$2006,$N759)="","",INDEX('DM01-AV-CH'!$H$6:$H$2006,$N759)))</f>
        <v>ProjGebaeudenummerPos</v>
      </c>
      <c r="AO759" s="98" t="str" cm="1">
        <f t="array" ref="AO759">IF($N759="-","",IF(INDEX('DM01-AV-CH'!$I$6:$I$2006,$N759)="","",INDEX('DM01-AV-CH'!$I$6:$I$2006,$N759)))</f>
        <v>Pos</v>
      </c>
    </row>
    <row r="760" spans="1:41" ht="57" x14ac:dyDescent="0.25">
      <c r="A760" s="201">
        <v>755</v>
      </c>
      <c r="B760" s="148" t="str" cm="1">
        <f t="array" ref="B760">IF(A760="","",INDEX(Korrelation!$E$4:$E$2004,A760))</f>
        <v>-</v>
      </c>
      <c r="C760" s="148">
        <f t="shared" si="110"/>
        <v>0</v>
      </c>
      <c r="D760" s="148">
        <f t="shared" si="111"/>
        <v>0</v>
      </c>
      <c r="E760" s="148" t="str">
        <f t="shared" si="112"/>
        <v/>
      </c>
      <c r="F760" s="148" t="str">
        <f t="shared" si="113"/>
        <v/>
      </c>
      <c r="G760" s="148" t="str">
        <f t="shared" si="114"/>
        <v/>
      </c>
      <c r="H760" s="148" t="str" cm="1">
        <f t="array" ref="H760">IF(A760="","",INDEX(Korrelation!$F$4:$F$2004,A760))</f>
        <v>-</v>
      </c>
      <c r="I760" s="148">
        <f t="shared" si="115"/>
        <v>0</v>
      </c>
      <c r="J760" s="148">
        <f t="shared" si="116"/>
        <v>0</v>
      </c>
      <c r="K760" s="148" t="str">
        <f t="shared" si="117"/>
        <v/>
      </c>
      <c r="L760" s="148" t="str">
        <f t="shared" si="118"/>
        <v/>
      </c>
      <c r="M760" s="148" t="str">
        <f t="shared" si="119"/>
        <v/>
      </c>
      <c r="N760" s="148" cm="1">
        <f t="array" ref="N760">IF(A760="","",INDEX(Korrelation!$G$4:$G$2004,A760))</f>
        <v>211</v>
      </c>
      <c r="O760" s="148"/>
      <c r="P760" s="68" t="str" cm="1">
        <f t="array" aca="1" ref="P760" ca="1">IF(E760="",IF(K760="","",HYPERLINK("#DMAV_Dienste!"&amp;RIGHT(CELL("adresse",OFFSET(DMAV_Dienste!$E$6,K760-1,0)),LEN(CELL("adresse",OFFSET(DMAV_Dienste!$E$6,K760-1,0)))-FIND("!",CELL("adresse",OFFSET(DMAV_Dienste!$E$6,K760-1,0)))),"Dienst")),HYPERLINK("#DMAV_Modell!"&amp;RIGHT(CELL("adresse",OFFSET(DMAV_Modell!$G$6,E760-1,0)),LEN(CELL("adresse",OFFSET(DMAV_Modell!$G$6,E760-1,0)))-FIND("!",CELL("adresse",OFFSET(DMAV_Modell!$G$6,E760-1,0)))),"Modell"))</f>
        <v/>
      </c>
      <c r="Q760" s="85" t="str" cm="1">
        <f t="array" ref="Q760">IF(E760="",IF(K760="","",IF(INDEX(DMAV_Dienste!$H$6:$H$2006,K760)="","",INDEX(DMAV_Dienste!$H$6:$H$2006,K760))),IF(INDEX(DMAV_Modell!$J$6:$J$2006,E760)="","",INDEX(DMAV_Modell!$J$6:$J$2006,E760)))</f>
        <v/>
      </c>
      <c r="R760" s="86" t="str" cm="1">
        <f t="array" ref="R760">IF(E760="",IF(K760="","",IF(INDEX(DMAV_Dienste!$G$6:$G$2006,K760)="","",INDEX(DMAV_Dienste!$G$6:$G$2006,K760))),IF(INDEX(DMAV_Modell!$I$6:$I$2006,E760)="","",INDEX(DMAV_Modell!$I$6:$I$2006,E760)))</f>
        <v/>
      </c>
      <c r="S760" s="86" t="str" cm="1">
        <f t="array" ref="S760">IF(E760="",IF(K760="","",IF(INDEX(DMAV_Dienste!$I$6:$I$2006,K760)="","",INDEX(DMAV_Dienste!$I$6:$I$2006,K760))),IF(INDEX(DMAV_Modell!$K$6:$K$2006,E760)="","",INDEX(DMAV_Modell!$K$6:$K$2006,E760)))</f>
        <v/>
      </c>
      <c r="T760" s="86" t="str" cm="1">
        <f t="array" ref="T760">IF(E760="",IF(K760="","",IF(INDEX(DMAV_Dienste!$L$6:$L$2006,K760)="","",INDEX(DMAV_Dienste!$L$6:$L$2006,K760))),IF(INDEX(DMAV_Modell!$N$6:$N$2006,E760)="","",INDEX(DMAV_Modell!$N$6:$N$2006,E760)))</f>
        <v/>
      </c>
      <c r="U760" s="87" t="str" cm="1">
        <f t="array" aca="1" ref="U760" ca="1">IF(AND(F760="",L760=""),"",HYPERLINK("#"&amp;RIGHT(CELL("dateiname"),LEN(CELL("dateiname"))-FIND("]",CELL("dateiname")))&amp;"!"&amp;CELL("adresse",OFFSET($F$6,MATCH(IF(F760="",L760,F760),$E$6:$E$2000,0)-1,4)),"STRUCT"))</f>
        <v/>
      </c>
      <c r="V760" s="88" t="str" cm="1">
        <f t="array" aca="1" ref="V760" ca="1">IF(AND(G760="",M760=""),"",HYPERLINK("#"&amp;RIGHT(CELL("dateiname"),LEN(CELL("dateiname"))-FIND("]",CELL("dateiname")))&amp;"!"&amp;CELL("adresse",OFFSET($G$6,MATCH(IF(G760="",M760,G760),$E$6:$E$2000,0)-1,3)),"SUBSTRUCT"))</f>
        <v/>
      </c>
      <c r="X760" s="104"/>
      <c r="Z760" s="117"/>
      <c r="AA760" s="118" t="s">
        <v>3588</v>
      </c>
      <c r="AB760" s="119" t="s">
        <v>3778</v>
      </c>
      <c r="AC760" s="120" t="s">
        <v>3775</v>
      </c>
      <c r="AE760" s="109"/>
      <c r="AF760" s="110"/>
      <c r="AG760" s="111"/>
      <c r="AH760" s="112"/>
      <c r="AJ760" s="101"/>
      <c r="AL760" s="68" t="str" cm="1">
        <f t="array" aca="1" ref="AL760" ca="1">IF(N760="-","",HYPERLINK("#'DM01-AV-CH'!"&amp;RIGHT(CELL("adresse",OFFSET('DM01-AV-CH'!$G$6,N760-1,0)),LEN(CELL("adresse",OFFSET('DM01-AV-CH'!$G$6,N760-1,0)))-FIND("!",CELL("adresse",OFFSET('DM01-AV-CH'!$G$6,N760-1,0)))),"Modell"))</f>
        <v>Modell</v>
      </c>
      <c r="AM760" s="96" t="str" cm="1">
        <f t="array" ref="AM760">IF($N760="-","",IF(INDEX('DM01-AV-CH'!$G$6:$G$2006,$N760)="","",INDEX('DM01-AV-CH'!$G$6:$G$2006,$N760)))</f>
        <v>Bodenbedeckung</v>
      </c>
      <c r="AN760" s="97" t="str" cm="1">
        <f t="array" ref="AN760">IF($N760="-","",IF(INDEX('DM01-AV-CH'!$H$6:$H$2006,$N760)="","",INDEX('DM01-AV-CH'!$H$6:$H$2006,$N760)))</f>
        <v>ProjGebaeudenummerPos</v>
      </c>
      <c r="AO760" s="98" t="str" cm="1">
        <f t="array" ref="AO760">IF($N760="-","",IF(INDEX('DM01-AV-CH'!$I$6:$I$2006,$N760)="","",INDEX('DM01-AV-CH'!$I$6:$I$2006,$N760)))</f>
        <v>Ori</v>
      </c>
    </row>
    <row r="761" spans="1:41" ht="57" x14ac:dyDescent="0.25">
      <c r="A761" s="201">
        <v>756</v>
      </c>
      <c r="B761" s="148" t="str" cm="1">
        <f t="array" ref="B761">IF(A761="","",INDEX(Korrelation!$E$4:$E$2004,A761))</f>
        <v>-</v>
      </c>
      <c r="C761" s="148">
        <f t="shared" si="110"/>
        <v>0</v>
      </c>
      <c r="D761" s="148">
        <f t="shared" si="111"/>
        <v>0</v>
      </c>
      <c r="E761" s="148" t="str">
        <f t="shared" si="112"/>
        <v/>
      </c>
      <c r="F761" s="148" t="str">
        <f t="shared" si="113"/>
        <v/>
      </c>
      <c r="G761" s="148" t="str">
        <f t="shared" si="114"/>
        <v/>
      </c>
      <c r="H761" s="148" t="str" cm="1">
        <f t="array" ref="H761">IF(A761="","",INDEX(Korrelation!$F$4:$F$2004,A761))</f>
        <v>-</v>
      </c>
      <c r="I761" s="148">
        <f t="shared" si="115"/>
        <v>0</v>
      </c>
      <c r="J761" s="148">
        <f t="shared" si="116"/>
        <v>0</v>
      </c>
      <c r="K761" s="148" t="str">
        <f t="shared" si="117"/>
        <v/>
      </c>
      <c r="L761" s="148" t="str">
        <f t="shared" si="118"/>
        <v/>
      </c>
      <c r="M761" s="148" t="str">
        <f t="shared" si="119"/>
        <v/>
      </c>
      <c r="N761" s="148" cm="1">
        <f t="array" ref="N761">IF(A761="","",INDEX(Korrelation!$G$4:$G$2004,A761))</f>
        <v>212</v>
      </c>
      <c r="O761" s="148"/>
      <c r="P761" s="68" t="str" cm="1">
        <f t="array" aca="1" ref="P761" ca="1">IF(E761="",IF(K761="","",HYPERLINK("#DMAV_Dienste!"&amp;RIGHT(CELL("adresse",OFFSET(DMAV_Dienste!$E$6,K761-1,0)),LEN(CELL("adresse",OFFSET(DMAV_Dienste!$E$6,K761-1,0)))-FIND("!",CELL("adresse",OFFSET(DMAV_Dienste!$E$6,K761-1,0)))),"Dienst")),HYPERLINK("#DMAV_Modell!"&amp;RIGHT(CELL("adresse",OFFSET(DMAV_Modell!$G$6,E761-1,0)),LEN(CELL("adresse",OFFSET(DMAV_Modell!$G$6,E761-1,0)))-FIND("!",CELL("adresse",OFFSET(DMAV_Modell!$G$6,E761-1,0)))),"Modell"))</f>
        <v/>
      </c>
      <c r="Q761" s="85" t="str" cm="1">
        <f t="array" ref="Q761">IF(E761="",IF(K761="","",IF(INDEX(DMAV_Dienste!$H$6:$H$2006,K761)="","",INDEX(DMAV_Dienste!$H$6:$H$2006,K761))),IF(INDEX(DMAV_Modell!$J$6:$J$2006,E761)="","",INDEX(DMAV_Modell!$J$6:$J$2006,E761)))</f>
        <v/>
      </c>
      <c r="R761" s="86" t="str" cm="1">
        <f t="array" ref="R761">IF(E761="",IF(K761="","",IF(INDEX(DMAV_Dienste!$G$6:$G$2006,K761)="","",INDEX(DMAV_Dienste!$G$6:$G$2006,K761))),IF(INDEX(DMAV_Modell!$I$6:$I$2006,E761)="","",INDEX(DMAV_Modell!$I$6:$I$2006,E761)))</f>
        <v/>
      </c>
      <c r="S761" s="86" t="str" cm="1">
        <f t="array" ref="S761">IF(E761="",IF(K761="","",IF(INDEX(DMAV_Dienste!$I$6:$I$2006,K761)="","",INDEX(DMAV_Dienste!$I$6:$I$2006,K761))),IF(INDEX(DMAV_Modell!$K$6:$K$2006,E761)="","",INDEX(DMAV_Modell!$K$6:$K$2006,E761)))</f>
        <v/>
      </c>
      <c r="T761" s="86" t="str" cm="1">
        <f t="array" ref="T761">IF(E761="",IF(K761="","",IF(INDEX(DMAV_Dienste!$L$6:$L$2006,K761)="","",INDEX(DMAV_Dienste!$L$6:$L$2006,K761))),IF(INDEX(DMAV_Modell!$N$6:$N$2006,E761)="","",INDEX(DMAV_Modell!$N$6:$N$2006,E761)))</f>
        <v/>
      </c>
      <c r="U761" s="87" t="str" cm="1">
        <f t="array" aca="1" ref="U761" ca="1">IF(AND(F761="",L761=""),"",HYPERLINK("#"&amp;RIGHT(CELL("dateiname"),LEN(CELL("dateiname"))-FIND("]",CELL("dateiname")))&amp;"!"&amp;CELL("adresse",OFFSET($F$6,MATCH(IF(F761="",L761,F761),$E$6:$E$2000,0)-1,4)),"STRUCT"))</f>
        <v/>
      </c>
      <c r="V761" s="88" t="str" cm="1">
        <f t="array" aca="1" ref="V761" ca="1">IF(AND(G761="",M761=""),"",HYPERLINK("#"&amp;RIGHT(CELL("dateiname"),LEN(CELL("dateiname"))-FIND("]",CELL("dateiname")))&amp;"!"&amp;CELL("adresse",OFFSET($G$6,MATCH(IF(G761="",M761,G761),$E$6:$E$2000,0)-1,3)),"SUBSTRUCT"))</f>
        <v/>
      </c>
      <c r="X761" s="104"/>
      <c r="Z761" s="117"/>
      <c r="AA761" s="118" t="s">
        <v>3588</v>
      </c>
      <c r="AB761" s="119" t="s">
        <v>3779</v>
      </c>
      <c r="AC761" s="120" t="s">
        <v>3775</v>
      </c>
      <c r="AE761" s="109"/>
      <c r="AF761" s="110"/>
      <c r="AG761" s="111"/>
      <c r="AH761" s="112"/>
      <c r="AJ761" s="101"/>
      <c r="AL761" s="68" t="str" cm="1">
        <f t="array" aca="1" ref="AL761" ca="1">IF(N761="-","",HYPERLINK("#'DM01-AV-CH'!"&amp;RIGHT(CELL("adresse",OFFSET('DM01-AV-CH'!$G$6,N761-1,0)),LEN(CELL("adresse",OFFSET('DM01-AV-CH'!$G$6,N761-1,0)))-FIND("!",CELL("adresse",OFFSET('DM01-AV-CH'!$G$6,N761-1,0)))),"Modell"))</f>
        <v>Modell</v>
      </c>
      <c r="AM761" s="96" t="str" cm="1">
        <f t="array" ref="AM761">IF($N761="-","",IF(INDEX('DM01-AV-CH'!$G$6:$G$2006,$N761)="","",INDEX('DM01-AV-CH'!$G$6:$G$2006,$N761)))</f>
        <v>Bodenbedeckung</v>
      </c>
      <c r="AN761" s="97" t="str" cm="1">
        <f t="array" ref="AN761">IF($N761="-","",IF(INDEX('DM01-AV-CH'!$H$6:$H$2006,$N761)="","",INDEX('DM01-AV-CH'!$H$6:$H$2006,$N761)))</f>
        <v>ProjGebaeudenummerPos</v>
      </c>
      <c r="AO761" s="98" t="str" cm="1">
        <f t="array" ref="AO761">IF($N761="-","",IF(INDEX('DM01-AV-CH'!$I$6:$I$2006,$N761)="","",INDEX('DM01-AV-CH'!$I$6:$I$2006,$N761)))</f>
        <v>HAli</v>
      </c>
    </row>
    <row r="762" spans="1:41" ht="57" x14ac:dyDescent="0.25">
      <c r="A762" s="201">
        <v>757</v>
      </c>
      <c r="B762" s="148" t="str" cm="1">
        <f t="array" ref="B762">IF(A762="","",INDEX(Korrelation!$E$4:$E$2004,A762))</f>
        <v>-</v>
      </c>
      <c r="C762" s="148">
        <f t="shared" si="110"/>
        <v>0</v>
      </c>
      <c r="D762" s="148">
        <f t="shared" si="111"/>
        <v>0</v>
      </c>
      <c r="E762" s="148" t="str">
        <f t="shared" si="112"/>
        <v/>
      </c>
      <c r="F762" s="148" t="str">
        <f t="shared" si="113"/>
        <v/>
      </c>
      <c r="G762" s="148" t="str">
        <f t="shared" si="114"/>
        <v/>
      </c>
      <c r="H762" s="148" t="str" cm="1">
        <f t="array" ref="H762">IF(A762="","",INDEX(Korrelation!$F$4:$F$2004,A762))</f>
        <v>-</v>
      </c>
      <c r="I762" s="148">
        <f t="shared" si="115"/>
        <v>0</v>
      </c>
      <c r="J762" s="148">
        <f t="shared" si="116"/>
        <v>0</v>
      </c>
      <c r="K762" s="148" t="str">
        <f t="shared" si="117"/>
        <v/>
      </c>
      <c r="L762" s="148" t="str">
        <f t="shared" si="118"/>
        <v/>
      </c>
      <c r="M762" s="148" t="str">
        <f t="shared" si="119"/>
        <v/>
      </c>
      <c r="N762" s="148" cm="1">
        <f t="array" ref="N762">IF(A762="","",INDEX(Korrelation!$G$4:$G$2004,A762))</f>
        <v>213</v>
      </c>
      <c r="O762" s="148"/>
      <c r="P762" s="68" t="str" cm="1">
        <f t="array" aca="1" ref="P762" ca="1">IF(E762="",IF(K762="","",HYPERLINK("#DMAV_Dienste!"&amp;RIGHT(CELL("adresse",OFFSET(DMAV_Dienste!$E$6,K762-1,0)),LEN(CELL("adresse",OFFSET(DMAV_Dienste!$E$6,K762-1,0)))-FIND("!",CELL("adresse",OFFSET(DMAV_Dienste!$E$6,K762-1,0)))),"Dienst")),HYPERLINK("#DMAV_Modell!"&amp;RIGHT(CELL("adresse",OFFSET(DMAV_Modell!$G$6,E762-1,0)),LEN(CELL("adresse",OFFSET(DMAV_Modell!$G$6,E762-1,0)))-FIND("!",CELL("adresse",OFFSET(DMAV_Modell!$G$6,E762-1,0)))),"Modell"))</f>
        <v/>
      </c>
      <c r="Q762" s="85" t="str" cm="1">
        <f t="array" ref="Q762">IF(E762="",IF(K762="","",IF(INDEX(DMAV_Dienste!$H$6:$H$2006,K762)="","",INDEX(DMAV_Dienste!$H$6:$H$2006,K762))),IF(INDEX(DMAV_Modell!$J$6:$J$2006,E762)="","",INDEX(DMAV_Modell!$J$6:$J$2006,E762)))</f>
        <v/>
      </c>
      <c r="R762" s="86" t="str" cm="1">
        <f t="array" ref="R762">IF(E762="",IF(K762="","",IF(INDEX(DMAV_Dienste!$G$6:$G$2006,K762)="","",INDEX(DMAV_Dienste!$G$6:$G$2006,K762))),IF(INDEX(DMAV_Modell!$I$6:$I$2006,E762)="","",INDEX(DMAV_Modell!$I$6:$I$2006,E762)))</f>
        <v/>
      </c>
      <c r="S762" s="86" t="str" cm="1">
        <f t="array" ref="S762">IF(E762="",IF(K762="","",IF(INDEX(DMAV_Dienste!$I$6:$I$2006,K762)="","",INDEX(DMAV_Dienste!$I$6:$I$2006,K762))),IF(INDEX(DMAV_Modell!$K$6:$K$2006,E762)="","",INDEX(DMAV_Modell!$K$6:$K$2006,E762)))</f>
        <v/>
      </c>
      <c r="T762" s="86" t="str" cm="1">
        <f t="array" ref="T762">IF(E762="",IF(K762="","",IF(INDEX(DMAV_Dienste!$L$6:$L$2006,K762)="","",INDEX(DMAV_Dienste!$L$6:$L$2006,K762))),IF(INDEX(DMAV_Modell!$N$6:$N$2006,E762)="","",INDEX(DMAV_Modell!$N$6:$N$2006,E762)))</f>
        <v/>
      </c>
      <c r="U762" s="87" t="str" cm="1">
        <f t="array" aca="1" ref="U762" ca="1">IF(AND(F762="",L762=""),"",HYPERLINK("#"&amp;RIGHT(CELL("dateiname"),LEN(CELL("dateiname"))-FIND("]",CELL("dateiname")))&amp;"!"&amp;CELL("adresse",OFFSET($F$6,MATCH(IF(F762="",L762,F762),$E$6:$E$2000,0)-1,4)),"STRUCT"))</f>
        <v/>
      </c>
      <c r="V762" s="88" t="str" cm="1">
        <f t="array" aca="1" ref="V762" ca="1">IF(AND(G762="",M762=""),"",HYPERLINK("#"&amp;RIGHT(CELL("dateiname"),LEN(CELL("dateiname"))-FIND("]",CELL("dateiname")))&amp;"!"&amp;CELL("adresse",OFFSET($G$6,MATCH(IF(G762="",M762,G762),$E$6:$E$2000,0)-1,3)),"SUBSTRUCT"))</f>
        <v/>
      </c>
      <c r="X762" s="104"/>
      <c r="Z762" s="117"/>
      <c r="AA762" s="118" t="s">
        <v>3588</v>
      </c>
      <c r="AB762" s="119" t="s">
        <v>3780</v>
      </c>
      <c r="AC762" s="120" t="s">
        <v>3775</v>
      </c>
      <c r="AE762" s="109"/>
      <c r="AF762" s="110"/>
      <c r="AG762" s="111"/>
      <c r="AH762" s="112"/>
      <c r="AJ762" s="101"/>
      <c r="AL762" s="68" t="str" cm="1">
        <f t="array" aca="1" ref="AL762" ca="1">IF(N762="-","",HYPERLINK("#'DM01-AV-CH'!"&amp;RIGHT(CELL("adresse",OFFSET('DM01-AV-CH'!$G$6,N762-1,0)),LEN(CELL("adresse",OFFSET('DM01-AV-CH'!$G$6,N762-1,0)))-FIND("!",CELL("adresse",OFFSET('DM01-AV-CH'!$G$6,N762-1,0)))),"Modell"))</f>
        <v>Modell</v>
      </c>
      <c r="AM762" s="96" t="str" cm="1">
        <f t="array" ref="AM762">IF($N762="-","",IF(INDEX('DM01-AV-CH'!$G$6:$G$2006,$N762)="","",INDEX('DM01-AV-CH'!$G$6:$G$2006,$N762)))</f>
        <v>Bodenbedeckung</v>
      </c>
      <c r="AN762" s="97" t="str" cm="1">
        <f t="array" ref="AN762">IF($N762="-","",IF(INDEX('DM01-AV-CH'!$H$6:$H$2006,$N762)="","",INDEX('DM01-AV-CH'!$H$6:$H$2006,$N762)))</f>
        <v>ProjGebaeudenummerPos</v>
      </c>
      <c r="AO762" s="98" t="str" cm="1">
        <f t="array" ref="AO762">IF($N762="-","",IF(INDEX('DM01-AV-CH'!$I$6:$I$2006,$N762)="","",INDEX('DM01-AV-CH'!$I$6:$I$2006,$N762)))</f>
        <v>VAli</v>
      </c>
    </row>
    <row r="763" spans="1:41" ht="57" x14ac:dyDescent="0.25">
      <c r="A763" s="201">
        <v>758</v>
      </c>
      <c r="B763" s="148" t="str" cm="1">
        <f t="array" ref="B763">IF(A763="","",INDEX(Korrelation!$E$4:$E$2004,A763))</f>
        <v>-</v>
      </c>
      <c r="C763" s="148">
        <f t="shared" si="110"/>
        <v>0</v>
      </c>
      <c r="D763" s="148">
        <f t="shared" si="111"/>
        <v>0</v>
      </c>
      <c r="E763" s="148" t="str">
        <f t="shared" si="112"/>
        <v/>
      </c>
      <c r="F763" s="148" t="str">
        <f t="shared" si="113"/>
        <v/>
      </c>
      <c r="G763" s="148" t="str">
        <f t="shared" si="114"/>
        <v/>
      </c>
      <c r="H763" s="148" t="str" cm="1">
        <f t="array" ref="H763">IF(A763="","",INDEX(Korrelation!$F$4:$F$2004,A763))</f>
        <v>-</v>
      </c>
      <c r="I763" s="148">
        <f t="shared" si="115"/>
        <v>0</v>
      </c>
      <c r="J763" s="148">
        <f t="shared" si="116"/>
        <v>0</v>
      </c>
      <c r="K763" s="148" t="str">
        <f t="shared" si="117"/>
        <v/>
      </c>
      <c r="L763" s="148" t="str">
        <f t="shared" si="118"/>
        <v/>
      </c>
      <c r="M763" s="148" t="str">
        <f t="shared" si="119"/>
        <v/>
      </c>
      <c r="N763" s="148" cm="1">
        <f t="array" ref="N763">IF(A763="","",INDEX(Korrelation!$G$4:$G$2004,A763))</f>
        <v>214</v>
      </c>
      <c r="O763" s="148"/>
      <c r="P763" s="68" t="str" cm="1">
        <f t="array" aca="1" ref="P763" ca="1">IF(E763="",IF(K763="","",HYPERLINK("#DMAV_Dienste!"&amp;RIGHT(CELL("adresse",OFFSET(DMAV_Dienste!$E$6,K763-1,0)),LEN(CELL("adresse",OFFSET(DMAV_Dienste!$E$6,K763-1,0)))-FIND("!",CELL("adresse",OFFSET(DMAV_Dienste!$E$6,K763-1,0)))),"Dienst")),HYPERLINK("#DMAV_Modell!"&amp;RIGHT(CELL("adresse",OFFSET(DMAV_Modell!$G$6,E763-1,0)),LEN(CELL("adresse",OFFSET(DMAV_Modell!$G$6,E763-1,0)))-FIND("!",CELL("adresse",OFFSET(DMAV_Modell!$G$6,E763-1,0)))),"Modell"))</f>
        <v/>
      </c>
      <c r="Q763" s="85" t="str" cm="1">
        <f t="array" ref="Q763">IF(E763="",IF(K763="","",IF(INDEX(DMAV_Dienste!$H$6:$H$2006,K763)="","",INDEX(DMAV_Dienste!$H$6:$H$2006,K763))),IF(INDEX(DMAV_Modell!$J$6:$J$2006,E763)="","",INDEX(DMAV_Modell!$J$6:$J$2006,E763)))</f>
        <v/>
      </c>
      <c r="R763" s="86" t="str" cm="1">
        <f t="array" ref="R763">IF(E763="",IF(K763="","",IF(INDEX(DMAV_Dienste!$G$6:$G$2006,K763)="","",INDEX(DMAV_Dienste!$G$6:$G$2006,K763))),IF(INDEX(DMAV_Modell!$I$6:$I$2006,E763)="","",INDEX(DMAV_Modell!$I$6:$I$2006,E763)))</f>
        <v/>
      </c>
      <c r="S763" s="86" t="str" cm="1">
        <f t="array" ref="S763">IF(E763="",IF(K763="","",IF(INDEX(DMAV_Dienste!$I$6:$I$2006,K763)="","",INDEX(DMAV_Dienste!$I$6:$I$2006,K763))),IF(INDEX(DMAV_Modell!$K$6:$K$2006,E763)="","",INDEX(DMAV_Modell!$K$6:$K$2006,E763)))</f>
        <v/>
      </c>
      <c r="T763" s="86" t="str" cm="1">
        <f t="array" ref="T763">IF(E763="",IF(K763="","",IF(INDEX(DMAV_Dienste!$L$6:$L$2006,K763)="","",INDEX(DMAV_Dienste!$L$6:$L$2006,K763))),IF(INDEX(DMAV_Modell!$N$6:$N$2006,E763)="","",INDEX(DMAV_Modell!$N$6:$N$2006,E763)))</f>
        <v/>
      </c>
      <c r="U763" s="87" t="str" cm="1">
        <f t="array" aca="1" ref="U763" ca="1">IF(AND(F763="",L763=""),"",HYPERLINK("#"&amp;RIGHT(CELL("dateiname"),LEN(CELL("dateiname"))-FIND("]",CELL("dateiname")))&amp;"!"&amp;CELL("adresse",OFFSET($F$6,MATCH(IF(F763="",L763,F763),$E$6:$E$2000,0)-1,4)),"STRUCT"))</f>
        <v/>
      </c>
      <c r="V763" s="88" t="str" cm="1">
        <f t="array" aca="1" ref="V763" ca="1">IF(AND(G763="",M763=""),"",HYPERLINK("#"&amp;RIGHT(CELL("dateiname"),LEN(CELL("dateiname"))-FIND("]",CELL("dateiname")))&amp;"!"&amp;CELL("adresse",OFFSET($G$6,MATCH(IF(G763="",M763,G763),$E$6:$E$2000,0)-1,3)),"SUBSTRUCT"))</f>
        <v/>
      </c>
      <c r="X763" s="104"/>
      <c r="Z763" s="117"/>
      <c r="AA763" s="118" t="s">
        <v>3588</v>
      </c>
      <c r="AB763" s="119" t="s">
        <v>3781</v>
      </c>
      <c r="AC763" s="120" t="s">
        <v>3775</v>
      </c>
      <c r="AE763" s="109"/>
      <c r="AF763" s="110"/>
      <c r="AG763" s="111"/>
      <c r="AH763" s="112"/>
      <c r="AJ763" s="101"/>
      <c r="AL763" s="68" t="str" cm="1">
        <f t="array" aca="1" ref="AL763" ca="1">IF(N763="-","",HYPERLINK("#'DM01-AV-CH'!"&amp;RIGHT(CELL("adresse",OFFSET('DM01-AV-CH'!$G$6,N763-1,0)),LEN(CELL("adresse",OFFSET('DM01-AV-CH'!$G$6,N763-1,0)))-FIND("!",CELL("adresse",OFFSET('DM01-AV-CH'!$G$6,N763-1,0)))),"Modell"))</f>
        <v>Modell</v>
      </c>
      <c r="AM763" s="96" t="str" cm="1">
        <f t="array" ref="AM763">IF($N763="-","",IF(INDEX('DM01-AV-CH'!$G$6:$G$2006,$N763)="","",INDEX('DM01-AV-CH'!$G$6:$G$2006,$N763)))</f>
        <v>Bodenbedeckung</v>
      </c>
      <c r="AN763" s="97" t="str" cm="1">
        <f t="array" ref="AN763">IF($N763="-","",IF(INDEX('DM01-AV-CH'!$H$6:$H$2006,$N763)="","",INDEX('DM01-AV-CH'!$H$6:$H$2006,$N763)))</f>
        <v>ProjGebaeudenummerPos</v>
      </c>
      <c r="AO763" s="98" t="str" cm="1">
        <f t="array" ref="AO763">IF($N763="-","",IF(INDEX('DM01-AV-CH'!$I$6:$I$2006,$N763)="","",INDEX('DM01-AV-CH'!$I$6:$I$2006,$N763)))</f>
        <v>Groesse</v>
      </c>
    </row>
    <row r="764" spans="1:41" x14ac:dyDescent="0.25">
      <c r="A764" s="201">
        <v>759</v>
      </c>
      <c r="B764" s="148" t="str" cm="1">
        <f t="array" ref="B764">IF(A764="","",INDEX(Korrelation!$E$4:$E$2004,A764))</f>
        <v>-</v>
      </c>
      <c r="C764" s="148">
        <f t="shared" si="110"/>
        <v>0</v>
      </c>
      <c r="D764" s="148">
        <f t="shared" si="111"/>
        <v>0</v>
      </c>
      <c r="E764" s="148" t="str">
        <f t="shared" si="112"/>
        <v/>
      </c>
      <c r="F764" s="148" t="str">
        <f t="shared" si="113"/>
        <v/>
      </c>
      <c r="G764" s="148" t="str">
        <f t="shared" si="114"/>
        <v/>
      </c>
      <c r="H764" s="148" t="str" cm="1">
        <f t="array" ref="H764">IF(A764="","",INDEX(Korrelation!$F$4:$F$2004,A764))</f>
        <v>-</v>
      </c>
      <c r="I764" s="148">
        <f t="shared" si="115"/>
        <v>0</v>
      </c>
      <c r="J764" s="148">
        <f t="shared" si="116"/>
        <v>0</v>
      </c>
      <c r="K764" s="148" t="str">
        <f t="shared" si="117"/>
        <v/>
      </c>
      <c r="L764" s="148" t="str">
        <f t="shared" si="118"/>
        <v/>
      </c>
      <c r="M764" s="148" t="str">
        <f t="shared" si="119"/>
        <v/>
      </c>
      <c r="N764" s="148" cm="1">
        <f t="array" ref="N764">IF(A764="","",INDEX(Korrelation!$G$4:$G$2004,A764))</f>
        <v>215</v>
      </c>
      <c r="O764" s="148"/>
      <c r="P764" s="68" t="str" cm="1">
        <f t="array" aca="1" ref="P764" ca="1">IF(E764="",IF(K764="","",HYPERLINK("#DMAV_Dienste!"&amp;RIGHT(CELL("adresse",OFFSET(DMAV_Dienste!$E$6,K764-1,0)),LEN(CELL("adresse",OFFSET(DMAV_Dienste!$E$6,K764-1,0)))-FIND("!",CELL("adresse",OFFSET(DMAV_Dienste!$E$6,K764-1,0)))),"Dienst")),HYPERLINK("#DMAV_Modell!"&amp;RIGHT(CELL("adresse",OFFSET(DMAV_Modell!$G$6,E764-1,0)),LEN(CELL("adresse",OFFSET(DMAV_Modell!$G$6,E764-1,0)))-FIND("!",CELL("adresse",OFFSET(DMAV_Modell!$G$6,E764-1,0)))),"Modell"))</f>
        <v/>
      </c>
      <c r="Q764" s="85" t="str" cm="1">
        <f t="array" ref="Q764">IF(E764="",IF(K764="","",IF(INDEX(DMAV_Dienste!$H$6:$H$2006,K764)="","",INDEX(DMAV_Dienste!$H$6:$H$2006,K764))),IF(INDEX(DMAV_Modell!$J$6:$J$2006,E764)="","",INDEX(DMAV_Modell!$J$6:$J$2006,E764)))</f>
        <v/>
      </c>
      <c r="R764" s="86" t="str" cm="1">
        <f t="array" ref="R764">IF(E764="",IF(K764="","",IF(INDEX(DMAV_Dienste!$G$6:$G$2006,K764)="","",INDEX(DMAV_Dienste!$G$6:$G$2006,K764))),IF(INDEX(DMAV_Modell!$I$6:$I$2006,E764)="","",INDEX(DMAV_Modell!$I$6:$I$2006,E764)))</f>
        <v/>
      </c>
      <c r="S764" s="86" t="str" cm="1">
        <f t="array" ref="S764">IF(E764="",IF(K764="","",IF(INDEX(DMAV_Dienste!$I$6:$I$2006,K764)="","",INDEX(DMAV_Dienste!$I$6:$I$2006,K764))),IF(INDEX(DMAV_Modell!$K$6:$K$2006,E764)="","",INDEX(DMAV_Modell!$K$6:$K$2006,E764)))</f>
        <v/>
      </c>
      <c r="T764" s="86" t="str" cm="1">
        <f t="array" ref="T764">IF(E764="",IF(K764="","",IF(INDEX(DMAV_Dienste!$L$6:$L$2006,K764)="","",INDEX(DMAV_Dienste!$L$6:$L$2006,K764))),IF(INDEX(DMAV_Modell!$N$6:$N$2006,E764)="","",INDEX(DMAV_Modell!$N$6:$N$2006,E764)))</f>
        <v/>
      </c>
      <c r="U764" s="87" t="str" cm="1">
        <f t="array" aca="1" ref="U764" ca="1">IF(AND(F764="",L764=""),"",HYPERLINK("#"&amp;RIGHT(CELL("dateiname"),LEN(CELL("dateiname"))-FIND("]",CELL("dateiname")))&amp;"!"&amp;CELL("adresse",OFFSET($F$6,MATCH(IF(F764="",L764,F764),$E$6:$E$2000,0)-1,4)),"STRUCT"))</f>
        <v/>
      </c>
      <c r="V764" s="88" t="str" cm="1">
        <f t="array" aca="1" ref="V764" ca="1">IF(AND(G764="",M764=""),"",HYPERLINK("#"&amp;RIGHT(CELL("dateiname"),LEN(CELL("dateiname"))-FIND("]",CELL("dateiname")))&amp;"!"&amp;CELL("adresse",OFFSET($G$6,MATCH(IF(G764="",M764,G764),$E$6:$E$2000,0)-1,3)),"SUBSTRUCT"))</f>
        <v/>
      </c>
      <c r="X764" s="104"/>
      <c r="Z764" s="117"/>
      <c r="AA764" s="118"/>
      <c r="AB764" s="119"/>
      <c r="AC764" s="120"/>
      <c r="AE764" s="109"/>
      <c r="AF764" s="110"/>
      <c r="AG764" s="111"/>
      <c r="AH764" s="112"/>
      <c r="AJ764" s="101"/>
      <c r="AL764" s="68" t="str" cm="1">
        <f t="array" aca="1" ref="AL764" ca="1">IF(N764="-","",HYPERLINK("#'DM01-AV-CH'!"&amp;RIGHT(CELL("adresse",OFFSET('DM01-AV-CH'!$G$6,N764-1,0)),LEN(CELL("adresse",OFFSET('DM01-AV-CH'!$G$6,N764-1,0)))-FIND("!",CELL("adresse",OFFSET('DM01-AV-CH'!$G$6,N764-1,0)))),"Modell"))</f>
        <v>Modell</v>
      </c>
      <c r="AM764" s="96" t="str" cm="1">
        <f t="array" ref="AM764">IF($N764="-","",IF(INDEX('DM01-AV-CH'!$G$6:$G$2006,$N764)="","",INDEX('DM01-AV-CH'!$G$6:$G$2006,$N764)))</f>
        <v>Bodenbedeckung</v>
      </c>
      <c r="AN764" s="97" t="str" cm="1">
        <f t="array" ref="AN764">IF($N764="-","",IF(INDEX('DM01-AV-CH'!$H$6:$H$2006,$N764)="","",INDEX('DM01-AV-CH'!$H$6:$H$2006,$N764)))</f>
        <v>ProjObjektname</v>
      </c>
      <c r="AO764" s="98" t="str" cm="1">
        <f t="array" ref="AO764">IF($N764="-","",IF(INDEX('DM01-AV-CH'!$I$6:$I$2006,$N764)="","",INDEX('DM01-AV-CH'!$I$6:$I$2006,$N764)))</f>
        <v>ProjObjektname_von</v>
      </c>
    </row>
    <row r="765" spans="1:41" ht="57" x14ac:dyDescent="0.25">
      <c r="A765" s="201">
        <v>760</v>
      </c>
      <c r="B765" s="148" t="str" cm="1">
        <f t="array" ref="B765">IF(A765="","",INDEX(Korrelation!$E$4:$E$2004,A765))</f>
        <v>-</v>
      </c>
      <c r="C765" s="148">
        <f t="shared" si="110"/>
        <v>0</v>
      </c>
      <c r="D765" s="148">
        <f t="shared" si="111"/>
        <v>0</v>
      </c>
      <c r="E765" s="148" t="str">
        <f t="shared" si="112"/>
        <v/>
      </c>
      <c r="F765" s="148" t="str">
        <f t="shared" si="113"/>
        <v/>
      </c>
      <c r="G765" s="148" t="str">
        <f t="shared" si="114"/>
        <v/>
      </c>
      <c r="H765" s="148" t="str" cm="1">
        <f t="array" ref="H765">IF(A765="","",INDEX(Korrelation!$F$4:$F$2004,A765))</f>
        <v>-</v>
      </c>
      <c r="I765" s="148">
        <f t="shared" si="115"/>
        <v>0</v>
      </c>
      <c r="J765" s="148">
        <f t="shared" si="116"/>
        <v>0</v>
      </c>
      <c r="K765" s="148" t="str">
        <f t="shared" si="117"/>
        <v/>
      </c>
      <c r="L765" s="148" t="str">
        <f t="shared" si="118"/>
        <v/>
      </c>
      <c r="M765" s="148" t="str">
        <f t="shared" si="119"/>
        <v/>
      </c>
      <c r="N765" s="148" cm="1">
        <f t="array" ref="N765">IF(A765="","",INDEX(Korrelation!$G$4:$G$2004,A765))</f>
        <v>216</v>
      </c>
      <c r="O765" s="148"/>
      <c r="P765" s="68" t="str" cm="1">
        <f t="array" aca="1" ref="P765" ca="1">IF(E765="",IF(K765="","",HYPERLINK("#DMAV_Dienste!"&amp;RIGHT(CELL("adresse",OFFSET(DMAV_Dienste!$E$6,K765-1,0)),LEN(CELL("adresse",OFFSET(DMAV_Dienste!$E$6,K765-1,0)))-FIND("!",CELL("adresse",OFFSET(DMAV_Dienste!$E$6,K765-1,0)))),"Dienst")),HYPERLINK("#DMAV_Modell!"&amp;RIGHT(CELL("adresse",OFFSET(DMAV_Modell!$G$6,E765-1,0)),LEN(CELL("adresse",OFFSET(DMAV_Modell!$G$6,E765-1,0)))-FIND("!",CELL("adresse",OFFSET(DMAV_Modell!$G$6,E765-1,0)))),"Modell"))</f>
        <v/>
      </c>
      <c r="Q765" s="85" t="str" cm="1">
        <f t="array" ref="Q765">IF(E765="",IF(K765="","",IF(INDEX(DMAV_Dienste!$H$6:$H$2006,K765)="","",INDEX(DMAV_Dienste!$H$6:$H$2006,K765))),IF(INDEX(DMAV_Modell!$J$6:$J$2006,E765)="","",INDEX(DMAV_Modell!$J$6:$J$2006,E765)))</f>
        <v/>
      </c>
      <c r="R765" s="86" t="str" cm="1">
        <f t="array" ref="R765">IF(E765="",IF(K765="","",IF(INDEX(DMAV_Dienste!$G$6:$G$2006,K765)="","",INDEX(DMAV_Dienste!$G$6:$G$2006,K765))),IF(INDEX(DMAV_Modell!$I$6:$I$2006,E765)="","",INDEX(DMAV_Modell!$I$6:$I$2006,E765)))</f>
        <v/>
      </c>
      <c r="S765" s="86" t="str" cm="1">
        <f t="array" ref="S765">IF(E765="",IF(K765="","",IF(INDEX(DMAV_Dienste!$I$6:$I$2006,K765)="","",INDEX(DMAV_Dienste!$I$6:$I$2006,K765))),IF(INDEX(DMAV_Modell!$K$6:$K$2006,E765)="","",INDEX(DMAV_Modell!$K$6:$K$2006,E765)))</f>
        <v/>
      </c>
      <c r="T765" s="86" t="str" cm="1">
        <f t="array" ref="T765">IF(E765="",IF(K765="","",IF(INDEX(DMAV_Dienste!$L$6:$L$2006,K765)="","",INDEX(DMAV_Dienste!$L$6:$L$2006,K765))),IF(INDEX(DMAV_Modell!$N$6:$N$2006,E765)="","",INDEX(DMAV_Modell!$N$6:$N$2006,E765)))</f>
        <v/>
      </c>
      <c r="U765" s="87" t="str" cm="1">
        <f t="array" aca="1" ref="U765" ca="1">IF(AND(F765="",L765=""),"",HYPERLINK("#"&amp;RIGHT(CELL("dateiname"),LEN(CELL("dateiname"))-FIND("]",CELL("dateiname")))&amp;"!"&amp;CELL("adresse",OFFSET($F$6,MATCH(IF(F765="",L765,F765),$E$6:$E$2000,0)-1,4)),"STRUCT"))</f>
        <v/>
      </c>
      <c r="V765" s="88" t="str" cm="1">
        <f t="array" aca="1" ref="V765" ca="1">IF(AND(G765="",M765=""),"",HYPERLINK("#"&amp;RIGHT(CELL("dateiname"),LEN(CELL("dateiname"))-FIND("]",CELL("dateiname")))&amp;"!"&amp;CELL("adresse",OFFSET($G$6,MATCH(IF(G765="",M765,G765),$E$6:$E$2000,0)-1,3)),"SUBSTRUCT"))</f>
        <v/>
      </c>
      <c r="X765" s="104"/>
      <c r="Z765" s="117"/>
      <c r="AA765" s="118" t="s">
        <v>3588</v>
      </c>
      <c r="AB765" s="119" t="s">
        <v>3782</v>
      </c>
      <c r="AC765" s="120" t="s">
        <v>3775</v>
      </c>
      <c r="AE765" s="109"/>
      <c r="AF765" s="110"/>
      <c r="AG765" s="111"/>
      <c r="AH765" s="112"/>
      <c r="AJ765" s="101"/>
      <c r="AL765" s="68" t="str" cm="1">
        <f t="array" aca="1" ref="AL765" ca="1">IF(N765="-","",HYPERLINK("#'DM01-AV-CH'!"&amp;RIGHT(CELL("adresse",OFFSET('DM01-AV-CH'!$G$6,N765-1,0)),LEN(CELL("adresse",OFFSET('DM01-AV-CH'!$G$6,N765-1,0)))-FIND("!",CELL("adresse",OFFSET('DM01-AV-CH'!$G$6,N765-1,0)))),"Modell"))</f>
        <v>Modell</v>
      </c>
      <c r="AM765" s="96" t="str" cm="1">
        <f t="array" ref="AM765">IF($N765="-","",IF(INDEX('DM01-AV-CH'!$G$6:$G$2006,$N765)="","",INDEX('DM01-AV-CH'!$G$6:$G$2006,$N765)))</f>
        <v>Bodenbedeckung</v>
      </c>
      <c r="AN765" s="97" t="str" cm="1">
        <f t="array" ref="AN765">IF($N765="-","",IF(INDEX('DM01-AV-CH'!$H$6:$H$2006,$N765)="","",INDEX('DM01-AV-CH'!$H$6:$H$2006,$N765)))</f>
        <v>ProjObjektname</v>
      </c>
      <c r="AO765" s="98" t="str" cm="1">
        <f t="array" ref="AO765">IF($N765="-","",IF(INDEX('DM01-AV-CH'!$I$6:$I$2006,$N765)="","",INDEX('DM01-AV-CH'!$I$6:$I$2006,$N765)))</f>
        <v>Name</v>
      </c>
    </row>
    <row r="766" spans="1:41" x14ac:dyDescent="0.25">
      <c r="A766" s="201">
        <v>761</v>
      </c>
      <c r="B766" s="148" t="str" cm="1">
        <f t="array" ref="B766">IF(A766="","",INDEX(Korrelation!$E$4:$E$2004,A766))</f>
        <v>-</v>
      </c>
      <c r="C766" s="148">
        <f t="shared" si="110"/>
        <v>0</v>
      </c>
      <c r="D766" s="148">
        <f t="shared" si="111"/>
        <v>0</v>
      </c>
      <c r="E766" s="148" t="str">
        <f t="shared" si="112"/>
        <v/>
      </c>
      <c r="F766" s="148" t="str">
        <f t="shared" si="113"/>
        <v/>
      </c>
      <c r="G766" s="148" t="str">
        <f t="shared" si="114"/>
        <v/>
      </c>
      <c r="H766" s="148" t="str" cm="1">
        <f t="array" ref="H766">IF(A766="","",INDEX(Korrelation!$F$4:$F$2004,A766))</f>
        <v>-</v>
      </c>
      <c r="I766" s="148">
        <f t="shared" si="115"/>
        <v>0</v>
      </c>
      <c r="J766" s="148">
        <f t="shared" si="116"/>
        <v>0</v>
      </c>
      <c r="K766" s="148" t="str">
        <f t="shared" si="117"/>
        <v/>
      </c>
      <c r="L766" s="148" t="str">
        <f t="shared" si="118"/>
        <v/>
      </c>
      <c r="M766" s="148" t="str">
        <f t="shared" si="119"/>
        <v/>
      </c>
      <c r="N766" s="148" cm="1">
        <f t="array" ref="N766">IF(A766="","",INDEX(Korrelation!$G$4:$G$2004,A766))</f>
        <v>217</v>
      </c>
      <c r="O766" s="148"/>
      <c r="P766" s="68" t="str" cm="1">
        <f t="array" aca="1" ref="P766" ca="1">IF(E766="",IF(K766="","",HYPERLINK("#DMAV_Dienste!"&amp;RIGHT(CELL("adresse",OFFSET(DMAV_Dienste!$E$6,K766-1,0)),LEN(CELL("adresse",OFFSET(DMAV_Dienste!$E$6,K766-1,0)))-FIND("!",CELL("adresse",OFFSET(DMAV_Dienste!$E$6,K766-1,0)))),"Dienst")),HYPERLINK("#DMAV_Modell!"&amp;RIGHT(CELL("adresse",OFFSET(DMAV_Modell!$G$6,E766-1,0)),LEN(CELL("adresse",OFFSET(DMAV_Modell!$G$6,E766-1,0)))-FIND("!",CELL("adresse",OFFSET(DMAV_Modell!$G$6,E766-1,0)))),"Modell"))</f>
        <v/>
      </c>
      <c r="Q766" s="85" t="str" cm="1">
        <f t="array" ref="Q766">IF(E766="",IF(K766="","",IF(INDEX(DMAV_Dienste!$H$6:$H$2006,K766)="","",INDEX(DMAV_Dienste!$H$6:$H$2006,K766))),IF(INDEX(DMAV_Modell!$J$6:$J$2006,E766)="","",INDEX(DMAV_Modell!$J$6:$J$2006,E766)))</f>
        <v/>
      </c>
      <c r="R766" s="86" t="str" cm="1">
        <f t="array" ref="R766">IF(E766="",IF(K766="","",IF(INDEX(DMAV_Dienste!$G$6:$G$2006,K766)="","",INDEX(DMAV_Dienste!$G$6:$G$2006,K766))),IF(INDEX(DMAV_Modell!$I$6:$I$2006,E766)="","",INDEX(DMAV_Modell!$I$6:$I$2006,E766)))</f>
        <v/>
      </c>
      <c r="S766" s="86" t="str" cm="1">
        <f t="array" ref="S766">IF(E766="",IF(K766="","",IF(INDEX(DMAV_Dienste!$I$6:$I$2006,K766)="","",INDEX(DMAV_Dienste!$I$6:$I$2006,K766))),IF(INDEX(DMAV_Modell!$K$6:$K$2006,E766)="","",INDEX(DMAV_Modell!$K$6:$K$2006,E766)))</f>
        <v/>
      </c>
      <c r="T766" s="86" t="str" cm="1">
        <f t="array" ref="T766">IF(E766="",IF(K766="","",IF(INDEX(DMAV_Dienste!$L$6:$L$2006,K766)="","",INDEX(DMAV_Dienste!$L$6:$L$2006,K766))),IF(INDEX(DMAV_Modell!$N$6:$N$2006,E766)="","",INDEX(DMAV_Modell!$N$6:$N$2006,E766)))</f>
        <v/>
      </c>
      <c r="U766" s="87" t="str" cm="1">
        <f t="array" aca="1" ref="U766" ca="1">IF(AND(F766="",L766=""),"",HYPERLINK("#"&amp;RIGHT(CELL("dateiname"),LEN(CELL("dateiname"))-FIND("]",CELL("dateiname")))&amp;"!"&amp;CELL("adresse",OFFSET($F$6,MATCH(IF(F766="",L766,F766),$E$6:$E$2000,0)-1,4)),"STRUCT"))</f>
        <v/>
      </c>
      <c r="V766" s="88" t="str" cm="1">
        <f t="array" aca="1" ref="V766" ca="1">IF(AND(G766="",M766=""),"",HYPERLINK("#"&amp;RIGHT(CELL("dateiname"),LEN(CELL("dateiname"))-FIND("]",CELL("dateiname")))&amp;"!"&amp;CELL("adresse",OFFSET($G$6,MATCH(IF(G766="",M766,G766),$E$6:$E$2000,0)-1,3)),"SUBSTRUCT"))</f>
        <v/>
      </c>
      <c r="X766" s="104"/>
      <c r="Z766" s="117"/>
      <c r="AA766" s="118"/>
      <c r="AB766" s="119"/>
      <c r="AC766" s="120"/>
      <c r="AE766" s="109"/>
      <c r="AF766" s="110"/>
      <c r="AG766" s="111"/>
      <c r="AH766" s="112"/>
      <c r="AJ766" s="101"/>
      <c r="AL766" s="68" t="str" cm="1">
        <f t="array" aca="1" ref="AL766" ca="1">IF(N766="-","",HYPERLINK("#'DM01-AV-CH'!"&amp;RIGHT(CELL("adresse",OFFSET('DM01-AV-CH'!$G$6,N766-1,0)),LEN(CELL("adresse",OFFSET('DM01-AV-CH'!$G$6,N766-1,0)))-FIND("!",CELL("adresse",OFFSET('DM01-AV-CH'!$G$6,N766-1,0)))),"Modell"))</f>
        <v>Modell</v>
      </c>
      <c r="AM766" s="96" t="str" cm="1">
        <f t="array" ref="AM766">IF($N766="-","",IF(INDEX('DM01-AV-CH'!$G$6:$G$2006,$N766)="","",INDEX('DM01-AV-CH'!$G$6:$G$2006,$N766)))</f>
        <v>Bodenbedeckung</v>
      </c>
      <c r="AN766" s="97" t="str" cm="1">
        <f t="array" ref="AN766">IF($N766="-","",IF(INDEX('DM01-AV-CH'!$H$6:$H$2006,$N766)="","",INDEX('DM01-AV-CH'!$H$6:$H$2006,$N766)))</f>
        <v>ProjObjektnamePos</v>
      </c>
      <c r="AO766" s="98" t="str" cm="1">
        <f t="array" ref="AO766">IF($N766="-","",IF(INDEX('DM01-AV-CH'!$I$6:$I$2006,$N766)="","",INDEX('DM01-AV-CH'!$I$6:$I$2006,$N766)))</f>
        <v>ProjObjektnamePos_von</v>
      </c>
    </row>
    <row r="767" spans="1:41" ht="57" x14ac:dyDescent="0.25">
      <c r="A767" s="201">
        <v>762</v>
      </c>
      <c r="B767" s="148" t="str" cm="1">
        <f t="array" ref="B767">IF(A767="","",INDEX(Korrelation!$E$4:$E$2004,A767))</f>
        <v>-</v>
      </c>
      <c r="C767" s="148">
        <f t="shared" si="110"/>
        <v>0</v>
      </c>
      <c r="D767" s="148">
        <f t="shared" si="111"/>
        <v>0</v>
      </c>
      <c r="E767" s="148" t="str">
        <f t="shared" si="112"/>
        <v/>
      </c>
      <c r="F767" s="148" t="str">
        <f t="shared" si="113"/>
        <v/>
      </c>
      <c r="G767" s="148" t="str">
        <f t="shared" si="114"/>
        <v/>
      </c>
      <c r="H767" s="148" t="str" cm="1">
        <f t="array" ref="H767">IF(A767="","",INDEX(Korrelation!$F$4:$F$2004,A767))</f>
        <v>-</v>
      </c>
      <c r="I767" s="148">
        <f t="shared" si="115"/>
        <v>0</v>
      </c>
      <c r="J767" s="148">
        <f t="shared" si="116"/>
        <v>0</v>
      </c>
      <c r="K767" s="148" t="str">
        <f t="shared" si="117"/>
        <v/>
      </c>
      <c r="L767" s="148" t="str">
        <f t="shared" si="118"/>
        <v/>
      </c>
      <c r="M767" s="148" t="str">
        <f t="shared" si="119"/>
        <v/>
      </c>
      <c r="N767" s="148" cm="1">
        <f t="array" ref="N767">IF(A767="","",INDEX(Korrelation!$G$4:$G$2004,A767))</f>
        <v>218</v>
      </c>
      <c r="O767" s="148"/>
      <c r="P767" s="68" t="str" cm="1">
        <f t="array" aca="1" ref="P767" ca="1">IF(E767="",IF(K767="","",HYPERLINK("#DMAV_Dienste!"&amp;RIGHT(CELL("adresse",OFFSET(DMAV_Dienste!$E$6,K767-1,0)),LEN(CELL("adresse",OFFSET(DMAV_Dienste!$E$6,K767-1,0)))-FIND("!",CELL("adresse",OFFSET(DMAV_Dienste!$E$6,K767-1,0)))),"Dienst")),HYPERLINK("#DMAV_Modell!"&amp;RIGHT(CELL("adresse",OFFSET(DMAV_Modell!$G$6,E767-1,0)),LEN(CELL("adresse",OFFSET(DMAV_Modell!$G$6,E767-1,0)))-FIND("!",CELL("adresse",OFFSET(DMAV_Modell!$G$6,E767-1,0)))),"Modell"))</f>
        <v/>
      </c>
      <c r="Q767" s="85" t="str" cm="1">
        <f t="array" ref="Q767">IF(E767="",IF(K767="","",IF(INDEX(DMAV_Dienste!$H$6:$H$2006,K767)="","",INDEX(DMAV_Dienste!$H$6:$H$2006,K767))),IF(INDEX(DMAV_Modell!$J$6:$J$2006,E767)="","",INDEX(DMAV_Modell!$J$6:$J$2006,E767)))</f>
        <v/>
      </c>
      <c r="R767" s="86" t="str" cm="1">
        <f t="array" ref="R767">IF(E767="",IF(K767="","",IF(INDEX(DMAV_Dienste!$G$6:$G$2006,K767)="","",INDEX(DMAV_Dienste!$G$6:$G$2006,K767))),IF(INDEX(DMAV_Modell!$I$6:$I$2006,E767)="","",INDEX(DMAV_Modell!$I$6:$I$2006,E767)))</f>
        <v/>
      </c>
      <c r="S767" s="86" t="str" cm="1">
        <f t="array" ref="S767">IF(E767="",IF(K767="","",IF(INDEX(DMAV_Dienste!$I$6:$I$2006,K767)="","",INDEX(DMAV_Dienste!$I$6:$I$2006,K767))),IF(INDEX(DMAV_Modell!$K$6:$K$2006,E767)="","",INDEX(DMAV_Modell!$K$6:$K$2006,E767)))</f>
        <v/>
      </c>
      <c r="T767" s="86" t="str" cm="1">
        <f t="array" ref="T767">IF(E767="",IF(K767="","",IF(INDEX(DMAV_Dienste!$L$6:$L$2006,K767)="","",INDEX(DMAV_Dienste!$L$6:$L$2006,K767))),IF(INDEX(DMAV_Modell!$N$6:$N$2006,E767)="","",INDEX(DMAV_Modell!$N$6:$N$2006,E767)))</f>
        <v/>
      </c>
      <c r="U767" s="87" t="str" cm="1">
        <f t="array" aca="1" ref="U767" ca="1">IF(AND(F767="",L767=""),"",HYPERLINK("#"&amp;RIGHT(CELL("dateiname"),LEN(CELL("dateiname"))-FIND("]",CELL("dateiname")))&amp;"!"&amp;CELL("adresse",OFFSET($F$6,MATCH(IF(F767="",L767,F767),$E$6:$E$2000,0)-1,4)),"STRUCT"))</f>
        <v/>
      </c>
      <c r="V767" s="88" t="str" cm="1">
        <f t="array" aca="1" ref="V767" ca="1">IF(AND(G767="",M767=""),"",HYPERLINK("#"&amp;RIGHT(CELL("dateiname"),LEN(CELL("dateiname"))-FIND("]",CELL("dateiname")))&amp;"!"&amp;CELL("adresse",OFFSET($G$6,MATCH(IF(G767="",M767,G767),$E$6:$E$2000,0)-1,3)),"SUBSTRUCT"))</f>
        <v/>
      </c>
      <c r="X767" s="104"/>
      <c r="Z767" s="117"/>
      <c r="AA767" s="118" t="s">
        <v>3588</v>
      </c>
      <c r="AB767" s="119" t="s">
        <v>3783</v>
      </c>
      <c r="AC767" s="120" t="s">
        <v>3775</v>
      </c>
      <c r="AE767" s="109"/>
      <c r="AF767" s="110"/>
      <c r="AG767" s="111"/>
      <c r="AH767" s="112"/>
      <c r="AJ767" s="101"/>
      <c r="AL767" s="68" t="str" cm="1">
        <f t="array" aca="1" ref="AL767" ca="1">IF(N767="-","",HYPERLINK("#'DM01-AV-CH'!"&amp;RIGHT(CELL("adresse",OFFSET('DM01-AV-CH'!$G$6,N767-1,0)),LEN(CELL("adresse",OFFSET('DM01-AV-CH'!$G$6,N767-1,0)))-FIND("!",CELL("adresse",OFFSET('DM01-AV-CH'!$G$6,N767-1,0)))),"Modell"))</f>
        <v>Modell</v>
      </c>
      <c r="AM767" s="96" t="str" cm="1">
        <f t="array" ref="AM767">IF($N767="-","",IF(INDEX('DM01-AV-CH'!$G$6:$G$2006,$N767)="","",INDEX('DM01-AV-CH'!$G$6:$G$2006,$N767)))</f>
        <v>Bodenbedeckung</v>
      </c>
      <c r="AN767" s="97" t="str" cm="1">
        <f t="array" ref="AN767">IF($N767="-","",IF(INDEX('DM01-AV-CH'!$H$6:$H$2006,$N767)="","",INDEX('DM01-AV-CH'!$H$6:$H$2006,$N767)))</f>
        <v>ProjObjektnamePos</v>
      </c>
      <c r="AO767" s="98" t="str" cm="1">
        <f t="array" ref="AO767">IF($N767="-","",IF(INDEX('DM01-AV-CH'!$I$6:$I$2006,$N767)="","",INDEX('DM01-AV-CH'!$I$6:$I$2006,$N767)))</f>
        <v>Pos</v>
      </c>
    </row>
    <row r="768" spans="1:41" ht="57" x14ac:dyDescent="0.25">
      <c r="A768" s="201">
        <v>763</v>
      </c>
      <c r="B768" s="148" t="str" cm="1">
        <f t="array" ref="B768">IF(A768="","",INDEX(Korrelation!$E$4:$E$2004,A768))</f>
        <v>-</v>
      </c>
      <c r="C768" s="148">
        <f t="shared" si="110"/>
        <v>0</v>
      </c>
      <c r="D768" s="148">
        <f t="shared" si="111"/>
        <v>0</v>
      </c>
      <c r="E768" s="148" t="str">
        <f t="shared" si="112"/>
        <v/>
      </c>
      <c r="F768" s="148" t="str">
        <f t="shared" si="113"/>
        <v/>
      </c>
      <c r="G768" s="148" t="str">
        <f t="shared" si="114"/>
        <v/>
      </c>
      <c r="H768" s="148" t="str" cm="1">
        <f t="array" ref="H768">IF(A768="","",INDEX(Korrelation!$F$4:$F$2004,A768))</f>
        <v>-</v>
      </c>
      <c r="I768" s="148">
        <f t="shared" si="115"/>
        <v>0</v>
      </c>
      <c r="J768" s="148">
        <f t="shared" si="116"/>
        <v>0</v>
      </c>
      <c r="K768" s="148" t="str">
        <f t="shared" si="117"/>
        <v/>
      </c>
      <c r="L768" s="148" t="str">
        <f t="shared" si="118"/>
        <v/>
      </c>
      <c r="M768" s="148" t="str">
        <f t="shared" si="119"/>
        <v/>
      </c>
      <c r="N768" s="148" cm="1">
        <f t="array" ref="N768">IF(A768="","",INDEX(Korrelation!$G$4:$G$2004,A768))</f>
        <v>219</v>
      </c>
      <c r="O768" s="148"/>
      <c r="P768" s="68" t="str" cm="1">
        <f t="array" aca="1" ref="P768" ca="1">IF(E768="",IF(K768="","",HYPERLINK("#DMAV_Dienste!"&amp;RIGHT(CELL("adresse",OFFSET(DMAV_Dienste!$E$6,K768-1,0)),LEN(CELL("adresse",OFFSET(DMAV_Dienste!$E$6,K768-1,0)))-FIND("!",CELL("adresse",OFFSET(DMAV_Dienste!$E$6,K768-1,0)))),"Dienst")),HYPERLINK("#DMAV_Modell!"&amp;RIGHT(CELL("adresse",OFFSET(DMAV_Modell!$G$6,E768-1,0)),LEN(CELL("adresse",OFFSET(DMAV_Modell!$G$6,E768-1,0)))-FIND("!",CELL("adresse",OFFSET(DMAV_Modell!$G$6,E768-1,0)))),"Modell"))</f>
        <v/>
      </c>
      <c r="Q768" s="85" t="str" cm="1">
        <f t="array" ref="Q768">IF(E768="",IF(K768="","",IF(INDEX(DMAV_Dienste!$H$6:$H$2006,K768)="","",INDEX(DMAV_Dienste!$H$6:$H$2006,K768))),IF(INDEX(DMAV_Modell!$J$6:$J$2006,E768)="","",INDEX(DMAV_Modell!$J$6:$J$2006,E768)))</f>
        <v/>
      </c>
      <c r="R768" s="86" t="str" cm="1">
        <f t="array" ref="R768">IF(E768="",IF(K768="","",IF(INDEX(DMAV_Dienste!$G$6:$G$2006,K768)="","",INDEX(DMAV_Dienste!$G$6:$G$2006,K768))),IF(INDEX(DMAV_Modell!$I$6:$I$2006,E768)="","",INDEX(DMAV_Modell!$I$6:$I$2006,E768)))</f>
        <v/>
      </c>
      <c r="S768" s="86" t="str" cm="1">
        <f t="array" ref="S768">IF(E768="",IF(K768="","",IF(INDEX(DMAV_Dienste!$I$6:$I$2006,K768)="","",INDEX(DMAV_Dienste!$I$6:$I$2006,K768))),IF(INDEX(DMAV_Modell!$K$6:$K$2006,E768)="","",INDEX(DMAV_Modell!$K$6:$K$2006,E768)))</f>
        <v/>
      </c>
      <c r="T768" s="86" t="str" cm="1">
        <f t="array" ref="T768">IF(E768="",IF(K768="","",IF(INDEX(DMAV_Dienste!$L$6:$L$2006,K768)="","",INDEX(DMAV_Dienste!$L$6:$L$2006,K768))),IF(INDEX(DMAV_Modell!$N$6:$N$2006,E768)="","",INDEX(DMAV_Modell!$N$6:$N$2006,E768)))</f>
        <v/>
      </c>
      <c r="U768" s="87" t="str" cm="1">
        <f t="array" aca="1" ref="U768" ca="1">IF(AND(F768="",L768=""),"",HYPERLINK("#"&amp;RIGHT(CELL("dateiname"),LEN(CELL("dateiname"))-FIND("]",CELL("dateiname")))&amp;"!"&amp;CELL("adresse",OFFSET($F$6,MATCH(IF(F768="",L768,F768),$E$6:$E$2000,0)-1,4)),"STRUCT"))</f>
        <v/>
      </c>
      <c r="V768" s="88" t="str" cm="1">
        <f t="array" aca="1" ref="V768" ca="1">IF(AND(G768="",M768=""),"",HYPERLINK("#"&amp;RIGHT(CELL("dateiname"),LEN(CELL("dateiname"))-FIND("]",CELL("dateiname")))&amp;"!"&amp;CELL("adresse",OFFSET($G$6,MATCH(IF(G768="",M768,G768),$E$6:$E$2000,0)-1,3)),"SUBSTRUCT"))</f>
        <v/>
      </c>
      <c r="X768" s="104"/>
      <c r="Z768" s="117"/>
      <c r="AA768" s="118" t="s">
        <v>3588</v>
      </c>
      <c r="AB768" s="119" t="s">
        <v>3784</v>
      </c>
      <c r="AC768" s="120" t="s">
        <v>3775</v>
      </c>
      <c r="AE768" s="109"/>
      <c r="AF768" s="110"/>
      <c r="AG768" s="111"/>
      <c r="AH768" s="112"/>
      <c r="AJ768" s="101"/>
      <c r="AL768" s="68" t="str" cm="1">
        <f t="array" aca="1" ref="AL768" ca="1">IF(N768="-","",HYPERLINK("#'DM01-AV-CH'!"&amp;RIGHT(CELL("adresse",OFFSET('DM01-AV-CH'!$G$6,N768-1,0)),LEN(CELL("adresse",OFFSET('DM01-AV-CH'!$G$6,N768-1,0)))-FIND("!",CELL("adresse",OFFSET('DM01-AV-CH'!$G$6,N768-1,0)))),"Modell"))</f>
        <v>Modell</v>
      </c>
      <c r="AM768" s="96" t="str" cm="1">
        <f t="array" ref="AM768">IF($N768="-","",IF(INDEX('DM01-AV-CH'!$G$6:$G$2006,$N768)="","",INDEX('DM01-AV-CH'!$G$6:$G$2006,$N768)))</f>
        <v>Bodenbedeckung</v>
      </c>
      <c r="AN768" s="97" t="str" cm="1">
        <f t="array" ref="AN768">IF($N768="-","",IF(INDEX('DM01-AV-CH'!$H$6:$H$2006,$N768)="","",INDEX('DM01-AV-CH'!$H$6:$H$2006,$N768)))</f>
        <v>ProjObjektnamePos</v>
      </c>
      <c r="AO768" s="98" t="str" cm="1">
        <f t="array" ref="AO768">IF($N768="-","",IF(INDEX('DM01-AV-CH'!$I$6:$I$2006,$N768)="","",INDEX('DM01-AV-CH'!$I$6:$I$2006,$N768)))</f>
        <v>Ori</v>
      </c>
    </row>
    <row r="769" spans="1:41" ht="57" x14ac:dyDescent="0.25">
      <c r="A769" s="201">
        <v>764</v>
      </c>
      <c r="B769" s="148" t="str" cm="1">
        <f t="array" ref="B769">IF(A769="","",INDEX(Korrelation!$E$4:$E$2004,A769))</f>
        <v>-</v>
      </c>
      <c r="C769" s="148">
        <f t="shared" si="110"/>
        <v>0</v>
      </c>
      <c r="D769" s="148">
        <f t="shared" si="111"/>
        <v>0</v>
      </c>
      <c r="E769" s="148" t="str">
        <f t="shared" si="112"/>
        <v/>
      </c>
      <c r="F769" s="148" t="str">
        <f t="shared" si="113"/>
        <v/>
      </c>
      <c r="G769" s="148" t="str">
        <f t="shared" si="114"/>
        <v/>
      </c>
      <c r="H769" s="148" t="str" cm="1">
        <f t="array" ref="H769">IF(A769="","",INDEX(Korrelation!$F$4:$F$2004,A769))</f>
        <v>-</v>
      </c>
      <c r="I769" s="148">
        <f t="shared" si="115"/>
        <v>0</v>
      </c>
      <c r="J769" s="148">
        <f t="shared" si="116"/>
        <v>0</v>
      </c>
      <c r="K769" s="148" t="str">
        <f t="shared" si="117"/>
        <v/>
      </c>
      <c r="L769" s="148" t="str">
        <f t="shared" si="118"/>
        <v/>
      </c>
      <c r="M769" s="148" t="str">
        <f t="shared" si="119"/>
        <v/>
      </c>
      <c r="N769" s="148" cm="1">
        <f t="array" ref="N769">IF(A769="","",INDEX(Korrelation!$G$4:$G$2004,A769))</f>
        <v>220</v>
      </c>
      <c r="O769" s="148"/>
      <c r="P769" s="68" t="str" cm="1">
        <f t="array" aca="1" ref="P769" ca="1">IF(E769="",IF(K769="","",HYPERLINK("#DMAV_Dienste!"&amp;RIGHT(CELL("adresse",OFFSET(DMAV_Dienste!$E$6,K769-1,0)),LEN(CELL("adresse",OFFSET(DMAV_Dienste!$E$6,K769-1,0)))-FIND("!",CELL("adresse",OFFSET(DMAV_Dienste!$E$6,K769-1,0)))),"Dienst")),HYPERLINK("#DMAV_Modell!"&amp;RIGHT(CELL("adresse",OFFSET(DMAV_Modell!$G$6,E769-1,0)),LEN(CELL("adresse",OFFSET(DMAV_Modell!$G$6,E769-1,0)))-FIND("!",CELL("adresse",OFFSET(DMAV_Modell!$G$6,E769-1,0)))),"Modell"))</f>
        <v/>
      </c>
      <c r="Q769" s="85" t="str" cm="1">
        <f t="array" ref="Q769">IF(E769="",IF(K769="","",IF(INDEX(DMAV_Dienste!$H$6:$H$2006,K769)="","",INDEX(DMAV_Dienste!$H$6:$H$2006,K769))),IF(INDEX(DMAV_Modell!$J$6:$J$2006,E769)="","",INDEX(DMAV_Modell!$J$6:$J$2006,E769)))</f>
        <v/>
      </c>
      <c r="R769" s="86" t="str" cm="1">
        <f t="array" ref="R769">IF(E769="",IF(K769="","",IF(INDEX(DMAV_Dienste!$G$6:$G$2006,K769)="","",INDEX(DMAV_Dienste!$G$6:$G$2006,K769))),IF(INDEX(DMAV_Modell!$I$6:$I$2006,E769)="","",INDEX(DMAV_Modell!$I$6:$I$2006,E769)))</f>
        <v/>
      </c>
      <c r="S769" s="86" t="str" cm="1">
        <f t="array" ref="S769">IF(E769="",IF(K769="","",IF(INDEX(DMAV_Dienste!$I$6:$I$2006,K769)="","",INDEX(DMAV_Dienste!$I$6:$I$2006,K769))),IF(INDEX(DMAV_Modell!$K$6:$K$2006,E769)="","",INDEX(DMAV_Modell!$K$6:$K$2006,E769)))</f>
        <v/>
      </c>
      <c r="T769" s="86" t="str" cm="1">
        <f t="array" ref="T769">IF(E769="",IF(K769="","",IF(INDEX(DMAV_Dienste!$L$6:$L$2006,K769)="","",INDEX(DMAV_Dienste!$L$6:$L$2006,K769))),IF(INDEX(DMAV_Modell!$N$6:$N$2006,E769)="","",INDEX(DMAV_Modell!$N$6:$N$2006,E769)))</f>
        <v/>
      </c>
      <c r="U769" s="87" t="str" cm="1">
        <f t="array" aca="1" ref="U769" ca="1">IF(AND(F769="",L769=""),"",HYPERLINK("#"&amp;RIGHT(CELL("dateiname"),LEN(CELL("dateiname"))-FIND("]",CELL("dateiname")))&amp;"!"&amp;CELL("adresse",OFFSET($F$6,MATCH(IF(F769="",L769,F769),$E$6:$E$2000,0)-1,4)),"STRUCT"))</f>
        <v/>
      </c>
      <c r="V769" s="88" t="str" cm="1">
        <f t="array" aca="1" ref="V769" ca="1">IF(AND(G769="",M769=""),"",HYPERLINK("#"&amp;RIGHT(CELL("dateiname"),LEN(CELL("dateiname"))-FIND("]",CELL("dateiname")))&amp;"!"&amp;CELL("adresse",OFFSET($G$6,MATCH(IF(G769="",M769,G769),$E$6:$E$2000,0)-1,3)),"SUBSTRUCT"))</f>
        <v/>
      </c>
      <c r="X769" s="104"/>
      <c r="Z769" s="117"/>
      <c r="AA769" s="118" t="s">
        <v>3588</v>
      </c>
      <c r="AB769" s="119" t="s">
        <v>3785</v>
      </c>
      <c r="AC769" s="120" t="s">
        <v>3775</v>
      </c>
      <c r="AE769" s="109"/>
      <c r="AF769" s="110"/>
      <c r="AG769" s="111"/>
      <c r="AH769" s="112"/>
      <c r="AJ769" s="101"/>
      <c r="AL769" s="68" t="str" cm="1">
        <f t="array" aca="1" ref="AL769" ca="1">IF(N769="-","",HYPERLINK("#'DM01-AV-CH'!"&amp;RIGHT(CELL("adresse",OFFSET('DM01-AV-CH'!$G$6,N769-1,0)),LEN(CELL("adresse",OFFSET('DM01-AV-CH'!$G$6,N769-1,0)))-FIND("!",CELL("adresse",OFFSET('DM01-AV-CH'!$G$6,N769-1,0)))),"Modell"))</f>
        <v>Modell</v>
      </c>
      <c r="AM769" s="96" t="str" cm="1">
        <f t="array" ref="AM769">IF($N769="-","",IF(INDEX('DM01-AV-CH'!$G$6:$G$2006,$N769)="","",INDEX('DM01-AV-CH'!$G$6:$G$2006,$N769)))</f>
        <v>Bodenbedeckung</v>
      </c>
      <c r="AN769" s="97" t="str" cm="1">
        <f t="array" ref="AN769">IF($N769="-","",IF(INDEX('DM01-AV-CH'!$H$6:$H$2006,$N769)="","",INDEX('DM01-AV-CH'!$H$6:$H$2006,$N769)))</f>
        <v>ProjObjektnamePos</v>
      </c>
      <c r="AO769" s="98" t="str" cm="1">
        <f t="array" ref="AO769">IF($N769="-","",IF(INDEX('DM01-AV-CH'!$I$6:$I$2006,$N769)="","",INDEX('DM01-AV-CH'!$I$6:$I$2006,$N769)))</f>
        <v>HAli</v>
      </c>
    </row>
    <row r="770" spans="1:41" ht="57" x14ac:dyDescent="0.25">
      <c r="A770" s="201">
        <v>765</v>
      </c>
      <c r="B770" s="148" t="str" cm="1">
        <f t="array" ref="B770">IF(A770="","",INDEX(Korrelation!$E$4:$E$2004,A770))</f>
        <v>-</v>
      </c>
      <c r="C770" s="148">
        <f t="shared" si="110"/>
        <v>0</v>
      </c>
      <c r="D770" s="148">
        <f t="shared" si="111"/>
        <v>0</v>
      </c>
      <c r="E770" s="148" t="str">
        <f t="shared" si="112"/>
        <v/>
      </c>
      <c r="F770" s="148" t="str">
        <f t="shared" si="113"/>
        <v/>
      </c>
      <c r="G770" s="148" t="str">
        <f t="shared" si="114"/>
        <v/>
      </c>
      <c r="H770" s="148" t="str" cm="1">
        <f t="array" ref="H770">IF(A770="","",INDEX(Korrelation!$F$4:$F$2004,A770))</f>
        <v>-</v>
      </c>
      <c r="I770" s="148">
        <f t="shared" si="115"/>
        <v>0</v>
      </c>
      <c r="J770" s="148">
        <f t="shared" si="116"/>
        <v>0</v>
      </c>
      <c r="K770" s="148" t="str">
        <f t="shared" si="117"/>
        <v/>
      </c>
      <c r="L770" s="148" t="str">
        <f t="shared" si="118"/>
        <v/>
      </c>
      <c r="M770" s="148" t="str">
        <f t="shared" si="119"/>
        <v/>
      </c>
      <c r="N770" s="148" cm="1">
        <f t="array" ref="N770">IF(A770="","",INDEX(Korrelation!$G$4:$G$2004,A770))</f>
        <v>221</v>
      </c>
      <c r="O770" s="148"/>
      <c r="P770" s="68" t="str" cm="1">
        <f t="array" aca="1" ref="P770" ca="1">IF(E770="",IF(K770="","",HYPERLINK("#DMAV_Dienste!"&amp;RIGHT(CELL("adresse",OFFSET(DMAV_Dienste!$E$6,K770-1,0)),LEN(CELL("adresse",OFFSET(DMAV_Dienste!$E$6,K770-1,0)))-FIND("!",CELL("adresse",OFFSET(DMAV_Dienste!$E$6,K770-1,0)))),"Dienst")),HYPERLINK("#DMAV_Modell!"&amp;RIGHT(CELL("adresse",OFFSET(DMAV_Modell!$G$6,E770-1,0)),LEN(CELL("adresse",OFFSET(DMAV_Modell!$G$6,E770-1,0)))-FIND("!",CELL("adresse",OFFSET(DMAV_Modell!$G$6,E770-1,0)))),"Modell"))</f>
        <v/>
      </c>
      <c r="Q770" s="85" t="str" cm="1">
        <f t="array" ref="Q770">IF(E770="",IF(K770="","",IF(INDEX(DMAV_Dienste!$H$6:$H$2006,K770)="","",INDEX(DMAV_Dienste!$H$6:$H$2006,K770))),IF(INDEX(DMAV_Modell!$J$6:$J$2006,E770)="","",INDEX(DMAV_Modell!$J$6:$J$2006,E770)))</f>
        <v/>
      </c>
      <c r="R770" s="86" t="str" cm="1">
        <f t="array" ref="R770">IF(E770="",IF(K770="","",IF(INDEX(DMAV_Dienste!$G$6:$G$2006,K770)="","",INDEX(DMAV_Dienste!$G$6:$G$2006,K770))),IF(INDEX(DMAV_Modell!$I$6:$I$2006,E770)="","",INDEX(DMAV_Modell!$I$6:$I$2006,E770)))</f>
        <v/>
      </c>
      <c r="S770" s="86" t="str" cm="1">
        <f t="array" ref="S770">IF(E770="",IF(K770="","",IF(INDEX(DMAV_Dienste!$I$6:$I$2006,K770)="","",INDEX(DMAV_Dienste!$I$6:$I$2006,K770))),IF(INDEX(DMAV_Modell!$K$6:$K$2006,E770)="","",INDEX(DMAV_Modell!$K$6:$K$2006,E770)))</f>
        <v/>
      </c>
      <c r="T770" s="86" t="str" cm="1">
        <f t="array" ref="T770">IF(E770="",IF(K770="","",IF(INDEX(DMAV_Dienste!$L$6:$L$2006,K770)="","",INDEX(DMAV_Dienste!$L$6:$L$2006,K770))),IF(INDEX(DMAV_Modell!$N$6:$N$2006,E770)="","",INDEX(DMAV_Modell!$N$6:$N$2006,E770)))</f>
        <v/>
      </c>
      <c r="U770" s="87" t="str" cm="1">
        <f t="array" aca="1" ref="U770" ca="1">IF(AND(F770="",L770=""),"",HYPERLINK("#"&amp;RIGHT(CELL("dateiname"),LEN(CELL("dateiname"))-FIND("]",CELL("dateiname")))&amp;"!"&amp;CELL("adresse",OFFSET($F$6,MATCH(IF(F770="",L770,F770),$E$6:$E$2000,0)-1,4)),"STRUCT"))</f>
        <v/>
      </c>
      <c r="V770" s="88" t="str" cm="1">
        <f t="array" aca="1" ref="V770" ca="1">IF(AND(G770="",M770=""),"",HYPERLINK("#"&amp;RIGHT(CELL("dateiname"),LEN(CELL("dateiname"))-FIND("]",CELL("dateiname")))&amp;"!"&amp;CELL("adresse",OFFSET($G$6,MATCH(IF(G770="",M770,G770),$E$6:$E$2000,0)-1,3)),"SUBSTRUCT"))</f>
        <v/>
      </c>
      <c r="X770" s="104"/>
      <c r="Z770" s="117"/>
      <c r="AA770" s="118" t="s">
        <v>3588</v>
      </c>
      <c r="AB770" s="119" t="s">
        <v>3786</v>
      </c>
      <c r="AC770" s="120" t="s">
        <v>3775</v>
      </c>
      <c r="AE770" s="109"/>
      <c r="AF770" s="110"/>
      <c r="AG770" s="111"/>
      <c r="AH770" s="112"/>
      <c r="AJ770" s="101"/>
      <c r="AL770" s="68" t="str" cm="1">
        <f t="array" aca="1" ref="AL770" ca="1">IF(N770="-","",HYPERLINK("#'DM01-AV-CH'!"&amp;RIGHT(CELL("adresse",OFFSET('DM01-AV-CH'!$G$6,N770-1,0)),LEN(CELL("adresse",OFFSET('DM01-AV-CH'!$G$6,N770-1,0)))-FIND("!",CELL("adresse",OFFSET('DM01-AV-CH'!$G$6,N770-1,0)))),"Modell"))</f>
        <v>Modell</v>
      </c>
      <c r="AM770" s="96" t="str" cm="1">
        <f t="array" ref="AM770">IF($N770="-","",IF(INDEX('DM01-AV-CH'!$G$6:$G$2006,$N770)="","",INDEX('DM01-AV-CH'!$G$6:$G$2006,$N770)))</f>
        <v>Bodenbedeckung</v>
      </c>
      <c r="AN770" s="97" t="str" cm="1">
        <f t="array" ref="AN770">IF($N770="-","",IF(INDEX('DM01-AV-CH'!$H$6:$H$2006,$N770)="","",INDEX('DM01-AV-CH'!$H$6:$H$2006,$N770)))</f>
        <v>ProjObjektnamePos</v>
      </c>
      <c r="AO770" s="98" t="str" cm="1">
        <f t="array" ref="AO770">IF($N770="-","",IF(INDEX('DM01-AV-CH'!$I$6:$I$2006,$N770)="","",INDEX('DM01-AV-CH'!$I$6:$I$2006,$N770)))</f>
        <v>VAli</v>
      </c>
    </row>
    <row r="771" spans="1:41" ht="57" x14ac:dyDescent="0.25">
      <c r="A771" s="201">
        <v>766</v>
      </c>
      <c r="B771" s="148" t="str" cm="1">
        <f t="array" ref="B771">IF(A771="","",INDEX(Korrelation!$E$4:$E$2004,A771))</f>
        <v>-</v>
      </c>
      <c r="C771" s="148">
        <f t="shared" si="110"/>
        <v>0</v>
      </c>
      <c r="D771" s="148">
        <f t="shared" si="111"/>
        <v>0</v>
      </c>
      <c r="E771" s="148" t="str">
        <f t="shared" si="112"/>
        <v/>
      </c>
      <c r="F771" s="148" t="str">
        <f t="shared" si="113"/>
        <v/>
      </c>
      <c r="G771" s="148" t="str">
        <f t="shared" si="114"/>
        <v/>
      </c>
      <c r="H771" s="148" t="str" cm="1">
        <f t="array" ref="H771">IF(A771="","",INDEX(Korrelation!$F$4:$F$2004,A771))</f>
        <v>-</v>
      </c>
      <c r="I771" s="148">
        <f t="shared" si="115"/>
        <v>0</v>
      </c>
      <c r="J771" s="148">
        <f t="shared" si="116"/>
        <v>0</v>
      </c>
      <c r="K771" s="148" t="str">
        <f t="shared" si="117"/>
        <v/>
      </c>
      <c r="L771" s="148" t="str">
        <f t="shared" si="118"/>
        <v/>
      </c>
      <c r="M771" s="148" t="str">
        <f t="shared" si="119"/>
        <v/>
      </c>
      <c r="N771" s="148" cm="1">
        <f t="array" ref="N771">IF(A771="","",INDEX(Korrelation!$G$4:$G$2004,A771))</f>
        <v>222</v>
      </c>
      <c r="O771" s="148"/>
      <c r="P771" s="68" t="str" cm="1">
        <f t="array" aca="1" ref="P771" ca="1">IF(E771="",IF(K771="","",HYPERLINK("#DMAV_Dienste!"&amp;RIGHT(CELL("adresse",OFFSET(DMAV_Dienste!$E$6,K771-1,0)),LEN(CELL("adresse",OFFSET(DMAV_Dienste!$E$6,K771-1,0)))-FIND("!",CELL("adresse",OFFSET(DMAV_Dienste!$E$6,K771-1,0)))),"Dienst")),HYPERLINK("#DMAV_Modell!"&amp;RIGHT(CELL("adresse",OFFSET(DMAV_Modell!$G$6,E771-1,0)),LEN(CELL("adresse",OFFSET(DMAV_Modell!$G$6,E771-1,0)))-FIND("!",CELL("adresse",OFFSET(DMAV_Modell!$G$6,E771-1,0)))),"Modell"))</f>
        <v/>
      </c>
      <c r="Q771" s="85" t="str" cm="1">
        <f t="array" ref="Q771">IF(E771="",IF(K771="","",IF(INDEX(DMAV_Dienste!$H$6:$H$2006,K771)="","",INDEX(DMAV_Dienste!$H$6:$H$2006,K771))),IF(INDEX(DMAV_Modell!$J$6:$J$2006,E771)="","",INDEX(DMAV_Modell!$J$6:$J$2006,E771)))</f>
        <v/>
      </c>
      <c r="R771" s="86" t="str" cm="1">
        <f t="array" ref="R771">IF(E771="",IF(K771="","",IF(INDEX(DMAV_Dienste!$G$6:$G$2006,K771)="","",INDEX(DMAV_Dienste!$G$6:$G$2006,K771))),IF(INDEX(DMAV_Modell!$I$6:$I$2006,E771)="","",INDEX(DMAV_Modell!$I$6:$I$2006,E771)))</f>
        <v/>
      </c>
      <c r="S771" s="86" t="str" cm="1">
        <f t="array" ref="S771">IF(E771="",IF(K771="","",IF(INDEX(DMAV_Dienste!$I$6:$I$2006,K771)="","",INDEX(DMAV_Dienste!$I$6:$I$2006,K771))),IF(INDEX(DMAV_Modell!$K$6:$K$2006,E771)="","",INDEX(DMAV_Modell!$K$6:$K$2006,E771)))</f>
        <v/>
      </c>
      <c r="T771" s="86" t="str" cm="1">
        <f t="array" ref="T771">IF(E771="",IF(K771="","",IF(INDEX(DMAV_Dienste!$L$6:$L$2006,K771)="","",INDEX(DMAV_Dienste!$L$6:$L$2006,K771))),IF(INDEX(DMAV_Modell!$N$6:$N$2006,E771)="","",INDEX(DMAV_Modell!$N$6:$N$2006,E771)))</f>
        <v/>
      </c>
      <c r="U771" s="87" t="str" cm="1">
        <f t="array" aca="1" ref="U771" ca="1">IF(AND(F771="",L771=""),"",HYPERLINK("#"&amp;RIGHT(CELL("dateiname"),LEN(CELL("dateiname"))-FIND("]",CELL("dateiname")))&amp;"!"&amp;CELL("adresse",OFFSET($F$6,MATCH(IF(F771="",L771,F771),$E$6:$E$2000,0)-1,4)),"STRUCT"))</f>
        <v/>
      </c>
      <c r="V771" s="88" t="str" cm="1">
        <f t="array" aca="1" ref="V771" ca="1">IF(AND(G771="",M771=""),"",HYPERLINK("#"&amp;RIGHT(CELL("dateiname"),LEN(CELL("dateiname"))-FIND("]",CELL("dateiname")))&amp;"!"&amp;CELL("adresse",OFFSET($G$6,MATCH(IF(G771="",M771,G771),$E$6:$E$2000,0)-1,3)),"SUBSTRUCT"))</f>
        <v/>
      </c>
      <c r="X771" s="104"/>
      <c r="Z771" s="117"/>
      <c r="AA771" s="118" t="s">
        <v>3588</v>
      </c>
      <c r="AB771" s="119" t="s">
        <v>3787</v>
      </c>
      <c r="AC771" s="120" t="s">
        <v>3775</v>
      </c>
      <c r="AE771" s="109"/>
      <c r="AF771" s="110"/>
      <c r="AG771" s="111"/>
      <c r="AH771" s="112"/>
      <c r="AJ771" s="101"/>
      <c r="AL771" s="68" t="str" cm="1">
        <f t="array" aca="1" ref="AL771" ca="1">IF(N771="-","",HYPERLINK("#'DM01-AV-CH'!"&amp;RIGHT(CELL("adresse",OFFSET('DM01-AV-CH'!$G$6,N771-1,0)),LEN(CELL("adresse",OFFSET('DM01-AV-CH'!$G$6,N771-1,0)))-FIND("!",CELL("adresse",OFFSET('DM01-AV-CH'!$G$6,N771-1,0)))),"Modell"))</f>
        <v>Modell</v>
      </c>
      <c r="AM771" s="96" t="str" cm="1">
        <f t="array" ref="AM771">IF($N771="-","",IF(INDEX('DM01-AV-CH'!$G$6:$G$2006,$N771)="","",INDEX('DM01-AV-CH'!$G$6:$G$2006,$N771)))</f>
        <v>Bodenbedeckung</v>
      </c>
      <c r="AN771" s="97" t="str" cm="1">
        <f t="array" ref="AN771">IF($N771="-","",IF(INDEX('DM01-AV-CH'!$H$6:$H$2006,$N771)="","",INDEX('DM01-AV-CH'!$H$6:$H$2006,$N771)))</f>
        <v>ProjObjektnamePos</v>
      </c>
      <c r="AO771" s="98" t="str" cm="1">
        <f t="array" ref="AO771">IF($N771="-","",IF(INDEX('DM01-AV-CH'!$I$6:$I$2006,$N771)="","",INDEX('DM01-AV-CH'!$I$6:$I$2006,$N771)))</f>
        <v>Groesse</v>
      </c>
    </row>
    <row r="772" spans="1:41" ht="28.5" x14ac:dyDescent="0.25">
      <c r="A772" s="201">
        <v>767</v>
      </c>
      <c r="B772" s="148" t="str" cm="1">
        <f t="array" ref="B772">IF(A772="","",INDEX(Korrelation!$E$4:$E$2004,A772))</f>
        <v>-</v>
      </c>
      <c r="C772" s="148">
        <f t="shared" si="110"/>
        <v>0</v>
      </c>
      <c r="D772" s="148">
        <f t="shared" si="111"/>
        <v>0</v>
      </c>
      <c r="E772" s="148" t="str">
        <f t="shared" si="112"/>
        <v/>
      </c>
      <c r="F772" s="148" t="str">
        <f t="shared" si="113"/>
        <v/>
      </c>
      <c r="G772" s="148" t="str">
        <f t="shared" si="114"/>
        <v/>
      </c>
      <c r="H772" s="148" t="str" cm="1">
        <f t="array" ref="H772">IF(A772="","",INDEX(Korrelation!$F$4:$F$2004,A772))</f>
        <v>-</v>
      </c>
      <c r="I772" s="148">
        <f t="shared" si="115"/>
        <v>0</v>
      </c>
      <c r="J772" s="148">
        <f t="shared" si="116"/>
        <v>0</v>
      </c>
      <c r="K772" s="148" t="str">
        <f t="shared" si="117"/>
        <v/>
      </c>
      <c r="L772" s="148" t="str">
        <f t="shared" si="118"/>
        <v/>
      </c>
      <c r="M772" s="148" t="str">
        <f t="shared" si="119"/>
        <v/>
      </c>
      <c r="N772" s="148" cm="1">
        <f t="array" ref="N772">IF(A772="","",INDEX(Korrelation!$G$4:$G$2004,A772))</f>
        <v>223</v>
      </c>
      <c r="O772" s="148"/>
      <c r="P772" s="68" t="str" cm="1">
        <f t="array" aca="1" ref="P772" ca="1">IF(E772="",IF(K772="","",HYPERLINK("#DMAV_Dienste!"&amp;RIGHT(CELL("adresse",OFFSET(DMAV_Dienste!$E$6,K772-1,0)),LEN(CELL("adresse",OFFSET(DMAV_Dienste!$E$6,K772-1,0)))-FIND("!",CELL("adresse",OFFSET(DMAV_Dienste!$E$6,K772-1,0)))),"Dienst")),HYPERLINK("#DMAV_Modell!"&amp;RIGHT(CELL("adresse",OFFSET(DMAV_Modell!$G$6,E772-1,0)),LEN(CELL("adresse",OFFSET(DMAV_Modell!$G$6,E772-1,0)))-FIND("!",CELL("adresse",OFFSET(DMAV_Modell!$G$6,E772-1,0)))),"Modell"))</f>
        <v/>
      </c>
      <c r="Q772" s="85" t="str" cm="1">
        <f t="array" ref="Q772">IF(E772="",IF(K772="","",IF(INDEX(DMAV_Dienste!$H$6:$H$2006,K772)="","",INDEX(DMAV_Dienste!$H$6:$H$2006,K772))),IF(INDEX(DMAV_Modell!$J$6:$J$2006,E772)="","",INDEX(DMAV_Modell!$J$6:$J$2006,E772)))</f>
        <v/>
      </c>
      <c r="R772" s="86" t="str" cm="1">
        <f t="array" ref="R772">IF(E772="",IF(K772="","",IF(INDEX(DMAV_Dienste!$G$6:$G$2006,K772)="","",INDEX(DMAV_Dienste!$G$6:$G$2006,K772))),IF(INDEX(DMAV_Modell!$I$6:$I$2006,E772)="","",INDEX(DMAV_Modell!$I$6:$I$2006,E772)))</f>
        <v/>
      </c>
      <c r="S772" s="86" t="str" cm="1">
        <f t="array" ref="S772">IF(E772="",IF(K772="","",IF(INDEX(DMAV_Dienste!$I$6:$I$2006,K772)="","",INDEX(DMAV_Dienste!$I$6:$I$2006,K772))),IF(INDEX(DMAV_Modell!$K$6:$K$2006,E772)="","",INDEX(DMAV_Modell!$K$6:$K$2006,E772)))</f>
        <v/>
      </c>
      <c r="T772" s="86" t="str" cm="1">
        <f t="array" ref="T772">IF(E772="",IF(K772="","",IF(INDEX(DMAV_Dienste!$L$6:$L$2006,K772)="","",INDEX(DMAV_Dienste!$L$6:$L$2006,K772))),IF(INDEX(DMAV_Modell!$N$6:$N$2006,E772)="","",INDEX(DMAV_Modell!$N$6:$N$2006,E772)))</f>
        <v/>
      </c>
      <c r="U772" s="87" t="str" cm="1">
        <f t="array" aca="1" ref="U772" ca="1">IF(AND(F772="",L772=""),"",HYPERLINK("#"&amp;RIGHT(CELL("dateiname"),LEN(CELL("dateiname"))-FIND("]",CELL("dateiname")))&amp;"!"&amp;CELL("adresse",OFFSET($F$6,MATCH(IF(F772="",L772,F772),$E$6:$E$2000,0)-1,4)),"STRUCT"))</f>
        <v/>
      </c>
      <c r="V772" s="88" t="str" cm="1">
        <f t="array" aca="1" ref="V772" ca="1">IF(AND(G772="",M772=""),"",HYPERLINK("#"&amp;RIGHT(CELL("dateiname"),LEN(CELL("dateiname"))-FIND("]",CELL("dateiname")))&amp;"!"&amp;CELL("adresse",OFFSET($G$6,MATCH(IF(G772="",M772,G772),$E$6:$E$2000,0)-1,3)),"SUBSTRUCT"))</f>
        <v/>
      </c>
      <c r="X772" s="104"/>
      <c r="Z772" s="117"/>
      <c r="AA772" s="118"/>
      <c r="AB772" s="119"/>
      <c r="AC772" s="120"/>
      <c r="AE772" s="109"/>
      <c r="AF772" s="110"/>
      <c r="AG772" s="111"/>
      <c r="AH772" s="112"/>
      <c r="AJ772" s="101"/>
      <c r="AL772" s="68" t="str" cm="1">
        <f t="array" aca="1" ref="AL772" ca="1">IF(N772="-","",HYPERLINK("#'DM01-AV-CH'!"&amp;RIGHT(CELL("adresse",OFFSET('DM01-AV-CH'!$G$6,N772-1,0)),LEN(CELL("adresse",OFFSET('DM01-AV-CH'!$G$6,N772-1,0)))-FIND("!",CELL("adresse",OFFSET('DM01-AV-CH'!$G$6,N772-1,0)))),"Modell"))</f>
        <v>Modell</v>
      </c>
      <c r="AM772" s="96" t="str" cm="1">
        <f t="array" ref="AM772">IF($N772="-","",IF(INDEX('DM01-AV-CH'!$G$6:$G$2006,$N772)="","",INDEX('DM01-AV-CH'!$G$6:$G$2006,$N772)))</f>
        <v>Bodenbedeckung</v>
      </c>
      <c r="AN772" s="97" t="str" cm="1">
        <f t="array" ref="AN772">IF($N772="-","",IF(INDEX('DM01-AV-CH'!$H$6:$H$2006,$N772)="","",INDEX('DM01-AV-CH'!$H$6:$H$2006,$N772)))</f>
        <v>ProjBoFlaecheSymbol</v>
      </c>
      <c r="AO772" s="98" t="str" cm="1">
        <f t="array" ref="AO772">IF($N772="-","",IF(INDEX('DM01-AV-CH'!$I$6:$I$2006,$N772)="","",INDEX('DM01-AV-CH'!$I$6:$I$2006,$N772)))</f>
        <v>ProjBoFlaecheSymbol_von</v>
      </c>
    </row>
    <row r="773" spans="1:41" ht="57" x14ac:dyDescent="0.25">
      <c r="A773" s="201">
        <v>768</v>
      </c>
      <c r="B773" s="148" t="str" cm="1">
        <f t="array" ref="B773">IF(A773="","",INDEX(Korrelation!$E$4:$E$2004,A773))</f>
        <v>-</v>
      </c>
      <c r="C773" s="148">
        <f t="shared" si="110"/>
        <v>0</v>
      </c>
      <c r="D773" s="148">
        <f t="shared" si="111"/>
        <v>0</v>
      </c>
      <c r="E773" s="148" t="str">
        <f t="shared" si="112"/>
        <v/>
      </c>
      <c r="F773" s="148" t="str">
        <f t="shared" si="113"/>
        <v/>
      </c>
      <c r="G773" s="148" t="str">
        <f t="shared" si="114"/>
        <v/>
      </c>
      <c r="H773" s="148" t="str" cm="1">
        <f t="array" ref="H773">IF(A773="","",INDEX(Korrelation!$F$4:$F$2004,A773))</f>
        <v>-</v>
      </c>
      <c r="I773" s="148">
        <f t="shared" si="115"/>
        <v>0</v>
      </c>
      <c r="J773" s="148">
        <f t="shared" si="116"/>
        <v>0</v>
      </c>
      <c r="K773" s="148" t="str">
        <f t="shared" si="117"/>
        <v/>
      </c>
      <c r="L773" s="148" t="str">
        <f t="shared" si="118"/>
        <v/>
      </c>
      <c r="M773" s="148" t="str">
        <f t="shared" si="119"/>
        <v/>
      </c>
      <c r="N773" s="148" cm="1">
        <f t="array" ref="N773">IF(A773="","",INDEX(Korrelation!$G$4:$G$2004,A773))</f>
        <v>224</v>
      </c>
      <c r="O773" s="148"/>
      <c r="P773" s="68" t="str" cm="1">
        <f t="array" aca="1" ref="P773" ca="1">IF(E773="",IF(K773="","",HYPERLINK("#DMAV_Dienste!"&amp;RIGHT(CELL("adresse",OFFSET(DMAV_Dienste!$E$6,K773-1,0)),LEN(CELL("adresse",OFFSET(DMAV_Dienste!$E$6,K773-1,0)))-FIND("!",CELL("adresse",OFFSET(DMAV_Dienste!$E$6,K773-1,0)))),"Dienst")),HYPERLINK("#DMAV_Modell!"&amp;RIGHT(CELL("adresse",OFFSET(DMAV_Modell!$G$6,E773-1,0)),LEN(CELL("adresse",OFFSET(DMAV_Modell!$G$6,E773-1,0)))-FIND("!",CELL("adresse",OFFSET(DMAV_Modell!$G$6,E773-1,0)))),"Modell"))</f>
        <v/>
      </c>
      <c r="Q773" s="85" t="str" cm="1">
        <f t="array" ref="Q773">IF(E773="",IF(K773="","",IF(INDEX(DMAV_Dienste!$H$6:$H$2006,K773)="","",INDEX(DMAV_Dienste!$H$6:$H$2006,K773))),IF(INDEX(DMAV_Modell!$J$6:$J$2006,E773)="","",INDEX(DMAV_Modell!$J$6:$J$2006,E773)))</f>
        <v/>
      </c>
      <c r="R773" s="86" t="str" cm="1">
        <f t="array" ref="R773">IF(E773="",IF(K773="","",IF(INDEX(DMAV_Dienste!$G$6:$G$2006,K773)="","",INDEX(DMAV_Dienste!$G$6:$G$2006,K773))),IF(INDEX(DMAV_Modell!$I$6:$I$2006,E773)="","",INDEX(DMAV_Modell!$I$6:$I$2006,E773)))</f>
        <v/>
      </c>
      <c r="S773" s="86" t="str" cm="1">
        <f t="array" ref="S773">IF(E773="",IF(K773="","",IF(INDEX(DMAV_Dienste!$I$6:$I$2006,K773)="","",INDEX(DMAV_Dienste!$I$6:$I$2006,K773))),IF(INDEX(DMAV_Modell!$K$6:$K$2006,E773)="","",INDEX(DMAV_Modell!$K$6:$K$2006,E773)))</f>
        <v/>
      </c>
      <c r="T773" s="86" t="str" cm="1">
        <f t="array" ref="T773">IF(E773="",IF(K773="","",IF(INDEX(DMAV_Dienste!$L$6:$L$2006,K773)="","",INDEX(DMAV_Dienste!$L$6:$L$2006,K773))),IF(INDEX(DMAV_Modell!$N$6:$N$2006,E773)="","",INDEX(DMAV_Modell!$N$6:$N$2006,E773)))</f>
        <v/>
      </c>
      <c r="U773" s="87" t="str" cm="1">
        <f t="array" aca="1" ref="U773" ca="1">IF(AND(F773="",L773=""),"",HYPERLINK("#"&amp;RIGHT(CELL("dateiname"),LEN(CELL("dateiname"))-FIND("]",CELL("dateiname")))&amp;"!"&amp;CELL("adresse",OFFSET($F$6,MATCH(IF(F773="",L773,F773),$E$6:$E$2000,0)-1,4)),"STRUCT"))</f>
        <v/>
      </c>
      <c r="V773" s="88" t="str" cm="1">
        <f t="array" aca="1" ref="V773" ca="1">IF(AND(G773="",M773=""),"",HYPERLINK("#"&amp;RIGHT(CELL("dateiname"),LEN(CELL("dateiname"))-FIND("]",CELL("dateiname")))&amp;"!"&amp;CELL("adresse",OFFSET($G$6,MATCH(IF(G773="",M773,G773),$E$6:$E$2000,0)-1,3)),"SUBSTRUCT"))</f>
        <v/>
      </c>
      <c r="X773" s="104"/>
      <c r="Z773" s="117"/>
      <c r="AA773" s="118" t="s">
        <v>3588</v>
      </c>
      <c r="AB773" s="119" t="s">
        <v>3641</v>
      </c>
      <c r="AC773" s="120" t="s">
        <v>3775</v>
      </c>
      <c r="AE773" s="109"/>
      <c r="AF773" s="110"/>
      <c r="AG773" s="111"/>
      <c r="AH773" s="112"/>
      <c r="AJ773" s="101"/>
      <c r="AL773" s="68" t="str" cm="1">
        <f t="array" aca="1" ref="AL773" ca="1">IF(N773="-","",HYPERLINK("#'DM01-AV-CH'!"&amp;RIGHT(CELL("adresse",OFFSET('DM01-AV-CH'!$G$6,N773-1,0)),LEN(CELL("adresse",OFFSET('DM01-AV-CH'!$G$6,N773-1,0)))-FIND("!",CELL("adresse",OFFSET('DM01-AV-CH'!$G$6,N773-1,0)))),"Modell"))</f>
        <v>Modell</v>
      </c>
      <c r="AM773" s="96" t="str" cm="1">
        <f t="array" ref="AM773">IF($N773="-","",IF(INDEX('DM01-AV-CH'!$G$6:$G$2006,$N773)="","",INDEX('DM01-AV-CH'!$G$6:$G$2006,$N773)))</f>
        <v>Bodenbedeckung</v>
      </c>
      <c r="AN773" s="97" t="str" cm="1">
        <f t="array" ref="AN773">IF($N773="-","",IF(INDEX('DM01-AV-CH'!$H$6:$H$2006,$N773)="","",INDEX('DM01-AV-CH'!$H$6:$H$2006,$N773)))</f>
        <v>ProjBoFlaecheSymbol</v>
      </c>
      <c r="AO773" s="98" t="str" cm="1">
        <f t="array" ref="AO773">IF($N773="-","",IF(INDEX('DM01-AV-CH'!$I$6:$I$2006,$N773)="","",INDEX('DM01-AV-CH'!$I$6:$I$2006,$N773)))</f>
        <v>Pos</v>
      </c>
    </row>
    <row r="774" spans="1:41" ht="57" x14ac:dyDescent="0.25">
      <c r="A774" s="201">
        <v>769</v>
      </c>
      <c r="B774" s="148" t="str" cm="1">
        <f t="array" ref="B774">IF(A774="","",INDEX(Korrelation!$E$4:$E$2004,A774))</f>
        <v>-</v>
      </c>
      <c r="C774" s="148">
        <f t="shared" si="110"/>
        <v>0</v>
      </c>
      <c r="D774" s="148">
        <f t="shared" si="111"/>
        <v>0</v>
      </c>
      <c r="E774" s="148" t="str">
        <f t="shared" si="112"/>
        <v/>
      </c>
      <c r="F774" s="148" t="str">
        <f t="shared" si="113"/>
        <v/>
      </c>
      <c r="G774" s="148" t="str">
        <f t="shared" si="114"/>
        <v/>
      </c>
      <c r="H774" s="148" t="str" cm="1">
        <f t="array" ref="H774">IF(A774="","",INDEX(Korrelation!$F$4:$F$2004,A774))</f>
        <v>-</v>
      </c>
      <c r="I774" s="148">
        <f t="shared" si="115"/>
        <v>0</v>
      </c>
      <c r="J774" s="148">
        <f t="shared" si="116"/>
        <v>0</v>
      </c>
      <c r="K774" s="148" t="str">
        <f t="shared" si="117"/>
        <v/>
      </c>
      <c r="L774" s="148" t="str">
        <f t="shared" si="118"/>
        <v/>
      </c>
      <c r="M774" s="148" t="str">
        <f t="shared" si="119"/>
        <v/>
      </c>
      <c r="N774" s="148" cm="1">
        <f t="array" ref="N774">IF(A774="","",INDEX(Korrelation!$G$4:$G$2004,A774))</f>
        <v>225</v>
      </c>
      <c r="O774" s="148"/>
      <c r="P774" s="68" t="str" cm="1">
        <f t="array" aca="1" ref="P774" ca="1">IF(E774="",IF(K774="","",HYPERLINK("#DMAV_Dienste!"&amp;RIGHT(CELL("adresse",OFFSET(DMAV_Dienste!$E$6,K774-1,0)),LEN(CELL("adresse",OFFSET(DMAV_Dienste!$E$6,K774-1,0)))-FIND("!",CELL("adresse",OFFSET(DMAV_Dienste!$E$6,K774-1,0)))),"Dienst")),HYPERLINK("#DMAV_Modell!"&amp;RIGHT(CELL("adresse",OFFSET(DMAV_Modell!$G$6,E774-1,0)),LEN(CELL("adresse",OFFSET(DMAV_Modell!$G$6,E774-1,0)))-FIND("!",CELL("adresse",OFFSET(DMAV_Modell!$G$6,E774-1,0)))),"Modell"))</f>
        <v/>
      </c>
      <c r="Q774" s="85" t="str" cm="1">
        <f t="array" ref="Q774">IF(E774="",IF(K774="","",IF(INDEX(DMAV_Dienste!$H$6:$H$2006,K774)="","",INDEX(DMAV_Dienste!$H$6:$H$2006,K774))),IF(INDEX(DMAV_Modell!$J$6:$J$2006,E774)="","",INDEX(DMAV_Modell!$J$6:$J$2006,E774)))</f>
        <v/>
      </c>
      <c r="R774" s="86" t="str" cm="1">
        <f t="array" ref="R774">IF(E774="",IF(K774="","",IF(INDEX(DMAV_Dienste!$G$6:$G$2006,K774)="","",INDEX(DMAV_Dienste!$G$6:$G$2006,K774))),IF(INDEX(DMAV_Modell!$I$6:$I$2006,E774)="","",INDEX(DMAV_Modell!$I$6:$I$2006,E774)))</f>
        <v/>
      </c>
      <c r="S774" s="86" t="str" cm="1">
        <f t="array" ref="S774">IF(E774="",IF(K774="","",IF(INDEX(DMAV_Dienste!$I$6:$I$2006,K774)="","",INDEX(DMAV_Dienste!$I$6:$I$2006,K774))),IF(INDEX(DMAV_Modell!$K$6:$K$2006,E774)="","",INDEX(DMAV_Modell!$K$6:$K$2006,E774)))</f>
        <v/>
      </c>
      <c r="T774" s="86" t="str" cm="1">
        <f t="array" ref="T774">IF(E774="",IF(K774="","",IF(INDEX(DMAV_Dienste!$L$6:$L$2006,K774)="","",INDEX(DMAV_Dienste!$L$6:$L$2006,K774))),IF(INDEX(DMAV_Modell!$N$6:$N$2006,E774)="","",INDEX(DMAV_Modell!$N$6:$N$2006,E774)))</f>
        <v/>
      </c>
      <c r="U774" s="87" t="str" cm="1">
        <f t="array" aca="1" ref="U774" ca="1">IF(AND(F774="",L774=""),"",HYPERLINK("#"&amp;RIGHT(CELL("dateiname"),LEN(CELL("dateiname"))-FIND("]",CELL("dateiname")))&amp;"!"&amp;CELL("adresse",OFFSET($F$6,MATCH(IF(F774="",L774,F774),$E$6:$E$2000,0)-1,4)),"STRUCT"))</f>
        <v/>
      </c>
      <c r="V774" s="88" t="str" cm="1">
        <f t="array" aca="1" ref="V774" ca="1">IF(AND(G774="",M774=""),"",HYPERLINK("#"&amp;RIGHT(CELL("dateiname"),LEN(CELL("dateiname"))-FIND("]",CELL("dateiname")))&amp;"!"&amp;CELL("adresse",OFFSET($G$6,MATCH(IF(G774="",M774,G774),$E$6:$E$2000,0)-1,3)),"SUBSTRUCT"))</f>
        <v/>
      </c>
      <c r="X774" s="104"/>
      <c r="Z774" s="117"/>
      <c r="AA774" s="118" t="s">
        <v>3588</v>
      </c>
      <c r="AB774" s="119" t="s">
        <v>3642</v>
      </c>
      <c r="AC774" s="120" t="s">
        <v>3775</v>
      </c>
      <c r="AE774" s="109"/>
      <c r="AF774" s="110"/>
      <c r="AG774" s="111"/>
      <c r="AH774" s="112"/>
      <c r="AJ774" s="101"/>
      <c r="AL774" s="68" t="str" cm="1">
        <f t="array" aca="1" ref="AL774" ca="1">IF(N774="-","",HYPERLINK("#'DM01-AV-CH'!"&amp;RIGHT(CELL("adresse",OFFSET('DM01-AV-CH'!$G$6,N774-1,0)),LEN(CELL("adresse",OFFSET('DM01-AV-CH'!$G$6,N774-1,0)))-FIND("!",CELL("adresse",OFFSET('DM01-AV-CH'!$G$6,N774-1,0)))),"Modell"))</f>
        <v>Modell</v>
      </c>
      <c r="AM774" s="96" t="str" cm="1">
        <f t="array" ref="AM774">IF($N774="-","",IF(INDEX('DM01-AV-CH'!$G$6:$G$2006,$N774)="","",INDEX('DM01-AV-CH'!$G$6:$G$2006,$N774)))</f>
        <v>Bodenbedeckung</v>
      </c>
      <c r="AN774" s="97" t="str" cm="1">
        <f t="array" ref="AN774">IF($N774="-","",IF(INDEX('DM01-AV-CH'!$H$6:$H$2006,$N774)="","",INDEX('DM01-AV-CH'!$H$6:$H$2006,$N774)))</f>
        <v>ProjBoFlaecheSymbol</v>
      </c>
      <c r="AO774" s="98" t="str" cm="1">
        <f t="array" ref="AO774">IF($N774="-","",IF(INDEX('DM01-AV-CH'!$I$6:$I$2006,$N774)="","",INDEX('DM01-AV-CH'!$I$6:$I$2006,$N774)))</f>
        <v>Ori</v>
      </c>
    </row>
    <row r="775" spans="1:41" x14ac:dyDescent="0.25">
      <c r="A775" s="201">
        <v>770</v>
      </c>
      <c r="B775" s="148" t="str" cm="1">
        <f t="array" ref="B775">IF(A775="","",INDEX(Korrelation!$E$4:$E$2004,A775))</f>
        <v>-</v>
      </c>
      <c r="C775" s="148">
        <f t="shared" ref="C775:C838" si="120">IF(B775="",0,IF(ISERR(SEARCH(".",B775)),0,SEARCH(".",B775)))</f>
        <v>0</v>
      </c>
      <c r="D775" s="148">
        <f t="shared" ref="D775:D838" si="121">IF(C775=0,0,IF(ISERR(SEARCH(".",B775,C775+1)),0,SEARCH(".",B775,C775+1)))</f>
        <v>0</v>
      </c>
      <c r="E775" s="148" t="str">
        <f t="shared" ref="E775:E838" si="122">IF(B775="","",IF(B775="-","",_xlfn.NUMBERVALUE(IF(C775=0,B775,MID(B775,1,C775-1)))))</f>
        <v/>
      </c>
      <c r="F775" s="148" t="str">
        <f t="shared" ref="F775:F838" si="123">IF(B775="","",IF(B775="-","",IF(C775=0,"",_xlfn.NUMBERVALUE(IF(D775=0,MID(B775,C775+1,LEN(B775)),MID(B775,C775+1,D775-C775-1))))))</f>
        <v/>
      </c>
      <c r="G775" s="148" t="str">
        <f t="shared" ref="G775:G838" si="124">IF(B775="","",IF(B775="-","",IF(D775=0,"",_xlfn.NUMBERVALUE(MID(B775,D775+1,LEN(B775))))))</f>
        <v/>
      </c>
      <c r="H775" s="148" t="str" cm="1">
        <f t="array" ref="H775">IF(A775="","",INDEX(Korrelation!$F$4:$F$2004,A775))</f>
        <v>-</v>
      </c>
      <c r="I775" s="148">
        <f t="shared" ref="I775:I838" si="125">IF(H775="",0,IF(ISERR(SEARCH(".",H775)),0,SEARCH(".",H775)))</f>
        <v>0</v>
      </c>
      <c r="J775" s="148">
        <f t="shared" ref="J775:J838" si="126">IF(I775=0,0,IF(ISERR(SEARCH(".",H775,I775+1)),0,SEARCH(".",H775,I775+1)))</f>
        <v>0</v>
      </c>
      <c r="K775" s="148" t="str">
        <f t="shared" ref="K775:K838" si="127">IF(H775="","",IF(H775="-","",_xlfn.NUMBERVALUE(IF(I775=0,H775,MID(H775,1,I775-1)))))</f>
        <v/>
      </c>
      <c r="L775" s="148" t="str">
        <f t="shared" ref="L775:L838" si="128">IF(H775="","",IF(H775="-","",IF(I775=0,"",_xlfn.NUMBERVALUE(IF(J775=0,MID(H775,I775+1,LEN(H775)),MID(H775,I775+1,J775-I775-1))))))</f>
        <v/>
      </c>
      <c r="M775" s="148" t="str">
        <f t="shared" ref="M775:M838" si="129">IF(H775="","",IF(H775="-","",IF(J775=0,"",_xlfn.NUMBERVALUE(MID(H775,J775+1,LEN(H775))))))</f>
        <v/>
      </c>
      <c r="N775" s="148" cm="1">
        <f t="array" ref="N775">IF(A775="","",INDEX(Korrelation!$G$4:$G$2004,A775))</f>
        <v>226</v>
      </c>
      <c r="O775" s="148"/>
      <c r="P775" s="68" t="str" cm="1">
        <f t="array" aca="1" ref="P775" ca="1">IF(E775="",IF(K775="","",HYPERLINK("#DMAV_Dienste!"&amp;RIGHT(CELL("adresse",OFFSET(DMAV_Dienste!$E$6,K775-1,0)),LEN(CELL("adresse",OFFSET(DMAV_Dienste!$E$6,K775-1,0)))-FIND("!",CELL("adresse",OFFSET(DMAV_Dienste!$E$6,K775-1,0)))),"Dienst")),HYPERLINK("#DMAV_Modell!"&amp;RIGHT(CELL("adresse",OFFSET(DMAV_Modell!$G$6,E775-1,0)),LEN(CELL("adresse",OFFSET(DMAV_Modell!$G$6,E775-1,0)))-FIND("!",CELL("adresse",OFFSET(DMAV_Modell!$G$6,E775-1,0)))),"Modell"))</f>
        <v/>
      </c>
      <c r="Q775" s="85" t="str" cm="1">
        <f t="array" ref="Q775">IF(E775="",IF(K775="","",IF(INDEX(DMAV_Dienste!$H$6:$H$2006,K775)="","",INDEX(DMAV_Dienste!$H$6:$H$2006,K775))),IF(INDEX(DMAV_Modell!$J$6:$J$2006,E775)="","",INDEX(DMAV_Modell!$J$6:$J$2006,E775)))</f>
        <v/>
      </c>
      <c r="R775" s="86" t="str" cm="1">
        <f t="array" ref="R775">IF(E775="",IF(K775="","",IF(INDEX(DMAV_Dienste!$G$6:$G$2006,K775)="","",INDEX(DMAV_Dienste!$G$6:$G$2006,K775))),IF(INDEX(DMAV_Modell!$I$6:$I$2006,E775)="","",INDEX(DMAV_Modell!$I$6:$I$2006,E775)))</f>
        <v/>
      </c>
      <c r="S775" s="86" t="str" cm="1">
        <f t="array" ref="S775">IF(E775="",IF(K775="","",IF(INDEX(DMAV_Dienste!$I$6:$I$2006,K775)="","",INDEX(DMAV_Dienste!$I$6:$I$2006,K775))),IF(INDEX(DMAV_Modell!$K$6:$K$2006,E775)="","",INDEX(DMAV_Modell!$K$6:$K$2006,E775)))</f>
        <v/>
      </c>
      <c r="T775" s="86" t="str" cm="1">
        <f t="array" ref="T775">IF(E775="",IF(K775="","",IF(INDEX(DMAV_Dienste!$L$6:$L$2006,K775)="","",INDEX(DMAV_Dienste!$L$6:$L$2006,K775))),IF(INDEX(DMAV_Modell!$N$6:$N$2006,E775)="","",INDEX(DMAV_Modell!$N$6:$N$2006,E775)))</f>
        <v/>
      </c>
      <c r="U775" s="87" t="str" cm="1">
        <f t="array" aca="1" ref="U775" ca="1">IF(AND(F775="",L775=""),"",HYPERLINK("#"&amp;RIGHT(CELL("dateiname"),LEN(CELL("dateiname"))-FIND("]",CELL("dateiname")))&amp;"!"&amp;CELL("adresse",OFFSET($F$6,MATCH(IF(F775="",L775,F775),$E$6:$E$2000,0)-1,4)),"STRUCT"))</f>
        <v/>
      </c>
      <c r="V775" s="88" t="str" cm="1">
        <f t="array" aca="1" ref="V775" ca="1">IF(AND(G775="",M775=""),"",HYPERLINK("#"&amp;RIGHT(CELL("dateiname"),LEN(CELL("dateiname"))-FIND("]",CELL("dateiname")))&amp;"!"&amp;CELL("adresse",OFFSET($G$6,MATCH(IF(G775="",M775,G775),$E$6:$E$2000,0)-1,3)),"SUBSTRUCT"))</f>
        <v/>
      </c>
      <c r="X775" s="104"/>
      <c r="Z775" s="117"/>
      <c r="AA775" s="118"/>
      <c r="AB775" s="119"/>
      <c r="AC775" s="120"/>
      <c r="AE775" s="109"/>
      <c r="AF775" s="110"/>
      <c r="AG775" s="111"/>
      <c r="AH775" s="112"/>
      <c r="AJ775" s="101"/>
      <c r="AL775" s="68" t="str" cm="1">
        <f t="array" aca="1" ref="AL775" ca="1">IF(N775="-","",HYPERLINK("#'DM01-AV-CH'!"&amp;RIGHT(CELL("adresse",OFFSET('DM01-AV-CH'!$G$6,N775-1,0)),LEN(CELL("adresse",OFFSET('DM01-AV-CH'!$G$6,N775-1,0)))-FIND("!",CELL("adresse",OFFSET('DM01-AV-CH'!$G$6,N775-1,0)))),"Modell"))</f>
        <v>Modell</v>
      </c>
      <c r="AM775" s="96" t="str" cm="1">
        <f t="array" ref="AM775">IF($N775="-","",IF(INDEX('DM01-AV-CH'!$G$6:$G$2006,$N775)="","",INDEX('DM01-AV-CH'!$G$6:$G$2006,$N775)))</f>
        <v>Bodenbedeckung</v>
      </c>
      <c r="AN775" s="97" t="str" cm="1">
        <f t="array" ref="AN775">IF($N775="-","",IF(INDEX('DM01-AV-CH'!$H$6:$H$2006,$N775)="","",INDEX('DM01-AV-CH'!$H$6:$H$2006,$N775)))</f>
        <v>BoFlaeche</v>
      </c>
      <c r="AO775" s="98" t="str" cm="1">
        <f t="array" ref="AO775">IF($N775="-","",IF(INDEX('DM01-AV-CH'!$I$6:$I$2006,$N775)="","",INDEX('DM01-AV-CH'!$I$6:$I$2006,$N775)))</f>
        <v>Entstehung</v>
      </c>
    </row>
    <row r="776" spans="1:41" ht="57" x14ac:dyDescent="0.25">
      <c r="A776" s="201">
        <v>771</v>
      </c>
      <c r="B776" s="148" t="str" cm="1">
        <f t="array" ref="B776">IF(A776="","",INDEX(Korrelation!$E$4:$E$2004,A776))</f>
        <v>466</v>
      </c>
      <c r="C776" s="148">
        <f t="shared" si="120"/>
        <v>0</v>
      </c>
      <c r="D776" s="148">
        <f t="shared" si="121"/>
        <v>0</v>
      </c>
      <c r="E776" s="148">
        <f t="shared" si="122"/>
        <v>466</v>
      </c>
      <c r="F776" s="148" t="str">
        <f t="shared" si="123"/>
        <v/>
      </c>
      <c r="G776" s="148" t="str">
        <f t="shared" si="124"/>
        <v/>
      </c>
      <c r="H776" s="148" t="str" cm="1">
        <f t="array" ref="H776">IF(A776="","",INDEX(Korrelation!$F$4:$F$2004,A776))</f>
        <v>-</v>
      </c>
      <c r="I776" s="148">
        <f t="shared" si="125"/>
        <v>0</v>
      </c>
      <c r="J776" s="148">
        <f t="shared" si="126"/>
        <v>0</v>
      </c>
      <c r="K776" s="148" t="str">
        <f t="shared" si="127"/>
        <v/>
      </c>
      <c r="L776" s="148" t="str">
        <f t="shared" si="128"/>
        <v/>
      </c>
      <c r="M776" s="148" t="str">
        <f t="shared" si="129"/>
        <v/>
      </c>
      <c r="N776" s="148" cm="1">
        <f t="array" ref="N776">IF(A776="","",INDEX(Korrelation!$G$4:$G$2004,A776))</f>
        <v>227</v>
      </c>
      <c r="O776" s="148"/>
      <c r="P776" s="68" t="str" cm="1">
        <f t="array" aca="1" ref="P776" ca="1">IF(E776="",IF(K776="","",HYPERLINK("#DMAV_Dienste!"&amp;RIGHT(CELL("adresse",OFFSET(DMAV_Dienste!$E$6,K776-1,0)),LEN(CELL("adresse",OFFSET(DMAV_Dienste!$E$6,K776-1,0)))-FIND("!",CELL("adresse",OFFSET(DMAV_Dienste!$E$6,K776-1,0)))),"Dienst")),HYPERLINK("#DMAV_Modell!"&amp;RIGHT(CELL("adresse",OFFSET(DMAV_Modell!$G$6,E776-1,0)),LEN(CELL("adresse",OFFSET(DMAV_Modell!$G$6,E776-1,0)))-FIND("!",CELL("adresse",OFFSET(DMAV_Modell!$G$6,E776-1,0)))),"Modell"))</f>
        <v>Modell</v>
      </c>
      <c r="Q776" s="85" t="str" cm="1">
        <f t="array" ref="Q776">IF(E776="",IF(K776="","",IF(INDEX(DMAV_Dienste!$H$6:$H$2006,K776)="","",INDEX(DMAV_Dienste!$H$6:$H$2006,K776))),IF(INDEX(DMAV_Modell!$J$6:$J$2006,E776)="","",INDEX(DMAV_Modell!$J$6:$J$2006,E776)))</f>
        <v>CLASS</v>
      </c>
      <c r="R776" s="86" t="str" cm="1">
        <f t="array" ref="R776">IF(E776="",IF(K776="","",IF(INDEX(DMAV_Dienste!$G$6:$G$2006,K776)="","",INDEX(DMAV_Dienste!$G$6:$G$2006,K776))),IF(INDEX(DMAV_Modell!$I$6:$I$2006,E776)="","",INDEX(DMAV_Modell!$I$6:$I$2006,E776)))</f>
        <v>Bodenbedeckung</v>
      </c>
      <c r="S776" s="86" t="str" cm="1">
        <f t="array" ref="S776">IF(E776="",IF(K776="","",IF(INDEX(DMAV_Dienste!$I$6:$I$2006,K776)="","",INDEX(DMAV_Dienste!$I$6:$I$2006,K776))),IF(INDEX(DMAV_Modell!$K$6:$K$2006,E776)="","",INDEX(DMAV_Modell!$K$6:$K$2006,E776)))</f>
        <v>Bodenbedeckung</v>
      </c>
      <c r="T776" s="86" t="str" cm="1">
        <f t="array" ref="T776">IF(E776="",IF(K776="","",IF(INDEX(DMAV_Dienste!$L$6:$L$2006,K776)="","",INDEX(DMAV_Dienste!$L$6:$L$2006,K776))),IF(INDEX(DMAV_Modell!$N$6:$N$2006,E776)="","",INDEX(DMAV_Modell!$N$6:$N$2006,E776)))</f>
        <v>Geometrie</v>
      </c>
      <c r="U776" s="87" t="str" cm="1">
        <f t="array" aca="1" ref="U776" ca="1">IF(AND(F776="",L776=""),"",HYPERLINK("#"&amp;RIGHT(CELL("dateiname"),LEN(CELL("dateiname"))-FIND("]",CELL("dateiname")))&amp;"!"&amp;CELL("adresse",OFFSET($F$6,MATCH(IF(F776="",L776,F776),$E$6:$E$2000,0)-1,4)),"STRUCT"))</f>
        <v/>
      </c>
      <c r="V776" s="88" t="str" cm="1">
        <f t="array" aca="1" ref="V776" ca="1">IF(AND(G776="",M776=""),"",HYPERLINK("#"&amp;RIGHT(CELL("dateiname"),LEN(CELL("dateiname"))-FIND("]",CELL("dateiname")))&amp;"!"&amp;CELL("adresse",OFFSET($G$6,MATCH(IF(G776="",M776,G776),$E$6:$E$2000,0)-1,3)),"SUBSTRUCT"))</f>
        <v/>
      </c>
      <c r="X776" s="104"/>
      <c r="Z776" s="117"/>
      <c r="AA776" s="118"/>
      <c r="AB776" s="119"/>
      <c r="AC776" s="120"/>
      <c r="AE776" s="109" t="s">
        <v>3788</v>
      </c>
      <c r="AF776" s="110" t="s">
        <v>3588</v>
      </c>
      <c r="AG776" s="111" t="s">
        <v>3789</v>
      </c>
      <c r="AH776" s="112"/>
      <c r="AJ776" s="101"/>
      <c r="AL776" s="68" t="str" cm="1">
        <f t="array" aca="1" ref="AL776" ca="1">IF(N776="-","",HYPERLINK("#'DM01-AV-CH'!"&amp;RIGHT(CELL("adresse",OFFSET('DM01-AV-CH'!$G$6,N776-1,0)),LEN(CELL("adresse",OFFSET('DM01-AV-CH'!$G$6,N776-1,0)))-FIND("!",CELL("adresse",OFFSET('DM01-AV-CH'!$G$6,N776-1,0)))),"Modell"))</f>
        <v>Modell</v>
      </c>
      <c r="AM776" s="96" t="str" cm="1">
        <f t="array" ref="AM776">IF($N776="-","",IF(INDEX('DM01-AV-CH'!$G$6:$G$2006,$N776)="","",INDEX('DM01-AV-CH'!$G$6:$G$2006,$N776)))</f>
        <v>Bodenbedeckung</v>
      </c>
      <c r="AN776" s="97" t="str" cm="1">
        <f t="array" ref="AN776">IF($N776="-","",IF(INDEX('DM01-AV-CH'!$H$6:$H$2006,$N776)="","",INDEX('DM01-AV-CH'!$H$6:$H$2006,$N776)))</f>
        <v>BoFlaeche</v>
      </c>
      <c r="AO776" s="98" t="str" cm="1">
        <f t="array" ref="AO776">IF($N776="-","",IF(INDEX('DM01-AV-CH'!$I$6:$I$2006,$N776)="","",INDEX('DM01-AV-CH'!$I$6:$I$2006,$N776)))</f>
        <v>Geometrie</v>
      </c>
    </row>
    <row r="777" spans="1:41" ht="57" x14ac:dyDescent="0.25">
      <c r="A777" s="201">
        <v>772</v>
      </c>
      <c r="B777" s="148" t="str" cm="1">
        <f t="array" ref="B777">IF(A777="","",INDEX(Korrelation!$E$4:$E$2004,A777))</f>
        <v>467</v>
      </c>
      <c r="C777" s="148">
        <f t="shared" si="120"/>
        <v>0</v>
      </c>
      <c r="D777" s="148">
        <f t="shared" si="121"/>
        <v>0</v>
      </c>
      <c r="E777" s="148">
        <f t="shared" si="122"/>
        <v>467</v>
      </c>
      <c r="F777" s="148" t="str">
        <f t="shared" si="123"/>
        <v/>
      </c>
      <c r="G777" s="148" t="str">
        <f t="shared" si="124"/>
        <v/>
      </c>
      <c r="H777" s="148" t="str" cm="1">
        <f t="array" ref="H777">IF(A777="","",INDEX(Korrelation!$F$4:$F$2004,A777))</f>
        <v>-</v>
      </c>
      <c r="I777" s="148">
        <f t="shared" si="125"/>
        <v>0</v>
      </c>
      <c r="J777" s="148">
        <f t="shared" si="126"/>
        <v>0</v>
      </c>
      <c r="K777" s="148" t="str">
        <f t="shared" si="127"/>
        <v/>
      </c>
      <c r="L777" s="148" t="str">
        <f t="shared" si="128"/>
        <v/>
      </c>
      <c r="M777" s="148" t="str">
        <f t="shared" si="129"/>
        <v/>
      </c>
      <c r="N777" s="148" cm="1">
        <f t="array" ref="N777">IF(A777="","",INDEX(Korrelation!$G$4:$G$2004,A777))</f>
        <v>228</v>
      </c>
      <c r="O777" s="148"/>
      <c r="P777" s="68" t="str" cm="1">
        <f t="array" aca="1" ref="P777" ca="1">IF(E777="",IF(K777="","",HYPERLINK("#DMAV_Dienste!"&amp;RIGHT(CELL("adresse",OFFSET(DMAV_Dienste!$E$6,K777-1,0)),LEN(CELL("adresse",OFFSET(DMAV_Dienste!$E$6,K777-1,0)))-FIND("!",CELL("adresse",OFFSET(DMAV_Dienste!$E$6,K777-1,0)))),"Dienst")),HYPERLINK("#DMAV_Modell!"&amp;RIGHT(CELL("adresse",OFFSET(DMAV_Modell!$G$6,E777-1,0)),LEN(CELL("adresse",OFFSET(DMAV_Modell!$G$6,E777-1,0)))-FIND("!",CELL("adresse",OFFSET(DMAV_Modell!$G$6,E777-1,0)))),"Modell"))</f>
        <v>Modell</v>
      </c>
      <c r="Q777" s="85" t="str" cm="1">
        <f t="array" ref="Q777">IF(E777="",IF(K777="","",IF(INDEX(DMAV_Dienste!$H$6:$H$2006,K777)="","",INDEX(DMAV_Dienste!$H$6:$H$2006,K777))),IF(INDEX(DMAV_Modell!$J$6:$J$2006,E777)="","",INDEX(DMAV_Modell!$J$6:$J$2006,E777)))</f>
        <v>CLASS</v>
      </c>
      <c r="R777" s="86" t="str" cm="1">
        <f t="array" ref="R777">IF(E777="",IF(K777="","",IF(INDEX(DMAV_Dienste!$G$6:$G$2006,K777)="","",INDEX(DMAV_Dienste!$G$6:$G$2006,K777))),IF(INDEX(DMAV_Modell!$I$6:$I$2006,E777)="","",INDEX(DMAV_Modell!$I$6:$I$2006,E777)))</f>
        <v>Bodenbedeckung</v>
      </c>
      <c r="S777" s="86" t="str" cm="1">
        <f t="array" ref="S777">IF(E777="",IF(K777="","",IF(INDEX(DMAV_Dienste!$I$6:$I$2006,K777)="","",INDEX(DMAV_Dienste!$I$6:$I$2006,K777))),IF(INDEX(DMAV_Modell!$K$6:$K$2006,E777)="","",INDEX(DMAV_Modell!$K$6:$K$2006,E777)))</f>
        <v>Bodenbedeckung</v>
      </c>
      <c r="T777" s="86" t="str" cm="1">
        <f t="array" ref="T777">IF(E777="",IF(K777="","",IF(INDEX(DMAV_Dienste!$L$6:$L$2006,K777)="","",INDEX(DMAV_Dienste!$L$6:$L$2006,K777))),IF(INDEX(DMAV_Modell!$N$6:$N$2006,E777)="","",INDEX(DMAV_Modell!$N$6:$N$2006,E777)))</f>
        <v>Qualitaetsstandard</v>
      </c>
      <c r="U777" s="87" t="str" cm="1">
        <f t="array" aca="1" ref="U777" ca="1">IF(AND(F777="",L777=""),"",HYPERLINK("#"&amp;RIGHT(CELL("dateiname"),LEN(CELL("dateiname"))-FIND("]",CELL("dateiname")))&amp;"!"&amp;CELL("adresse",OFFSET($F$6,MATCH(IF(F777="",L777,F777),$E$6:$E$2000,0)-1,4)),"STRUCT"))</f>
        <v/>
      </c>
      <c r="V777" s="88" t="str" cm="1">
        <f t="array" aca="1" ref="V777" ca="1">IF(AND(G777="",M777=""),"",HYPERLINK("#"&amp;RIGHT(CELL("dateiname"),LEN(CELL("dateiname"))-FIND("]",CELL("dateiname")))&amp;"!"&amp;CELL("adresse",OFFSET($G$6,MATCH(IF(G777="",M777,G777),$E$6:$E$2000,0)-1,3)),"SUBSTRUCT"))</f>
        <v/>
      </c>
      <c r="X777" s="104"/>
      <c r="Z777" s="117"/>
      <c r="AA777" s="118"/>
      <c r="AB777" s="119"/>
      <c r="AC777" s="120"/>
      <c r="AE777" s="109" t="s">
        <v>3788</v>
      </c>
      <c r="AF777" s="110" t="s">
        <v>3588</v>
      </c>
      <c r="AG777" s="111" t="s">
        <v>3790</v>
      </c>
      <c r="AH777" s="112"/>
      <c r="AJ777" s="101"/>
      <c r="AL777" s="68" t="str" cm="1">
        <f t="array" aca="1" ref="AL777" ca="1">IF(N777="-","",HYPERLINK("#'DM01-AV-CH'!"&amp;RIGHT(CELL("adresse",OFFSET('DM01-AV-CH'!$G$6,N777-1,0)),LEN(CELL("adresse",OFFSET('DM01-AV-CH'!$G$6,N777-1,0)))-FIND("!",CELL("adresse",OFFSET('DM01-AV-CH'!$G$6,N777-1,0)))),"Modell"))</f>
        <v>Modell</v>
      </c>
      <c r="AM777" s="96" t="str" cm="1">
        <f t="array" ref="AM777">IF($N777="-","",IF(INDEX('DM01-AV-CH'!$G$6:$G$2006,$N777)="","",INDEX('DM01-AV-CH'!$G$6:$G$2006,$N777)))</f>
        <v>Bodenbedeckung</v>
      </c>
      <c r="AN777" s="97" t="str" cm="1">
        <f t="array" ref="AN777">IF($N777="-","",IF(INDEX('DM01-AV-CH'!$H$6:$H$2006,$N777)="","",INDEX('DM01-AV-CH'!$H$6:$H$2006,$N777)))</f>
        <v>BoFlaeche</v>
      </c>
      <c r="AO777" s="98" t="str" cm="1">
        <f t="array" ref="AO777">IF($N777="-","",IF(INDEX('DM01-AV-CH'!$I$6:$I$2006,$N777)="","",INDEX('DM01-AV-CH'!$I$6:$I$2006,$N777)))</f>
        <v>Qualitaet</v>
      </c>
    </row>
    <row r="778" spans="1:41" ht="57" x14ac:dyDescent="0.25">
      <c r="A778" s="201">
        <v>773</v>
      </c>
      <c r="B778" s="148" t="str" cm="1">
        <f t="array" ref="B778">IF(A778="","",INDEX(Korrelation!$E$4:$E$2004,A778))</f>
        <v>468</v>
      </c>
      <c r="C778" s="148">
        <f t="shared" si="120"/>
        <v>0</v>
      </c>
      <c r="D778" s="148">
        <f t="shared" si="121"/>
        <v>0</v>
      </c>
      <c r="E778" s="148">
        <f t="shared" si="122"/>
        <v>468</v>
      </c>
      <c r="F778" s="148" t="str">
        <f t="shared" si="123"/>
        <v/>
      </c>
      <c r="G778" s="148" t="str">
        <f t="shared" si="124"/>
        <v/>
      </c>
      <c r="H778" s="148" t="str" cm="1">
        <f t="array" ref="H778">IF(A778="","",INDEX(Korrelation!$F$4:$F$2004,A778))</f>
        <v>-</v>
      </c>
      <c r="I778" s="148">
        <f t="shared" si="125"/>
        <v>0</v>
      </c>
      <c r="J778" s="148">
        <f t="shared" si="126"/>
        <v>0</v>
      </c>
      <c r="K778" s="148" t="str">
        <f t="shared" si="127"/>
        <v/>
      </c>
      <c r="L778" s="148" t="str">
        <f t="shared" si="128"/>
        <v/>
      </c>
      <c r="M778" s="148" t="str">
        <f t="shared" si="129"/>
        <v/>
      </c>
      <c r="N778" s="148" cm="1">
        <f t="array" ref="N778">IF(A778="","",INDEX(Korrelation!$G$4:$G$2004,A778))</f>
        <v>229</v>
      </c>
      <c r="O778" s="148"/>
      <c r="P778" s="68" t="str" cm="1">
        <f t="array" aca="1" ref="P778" ca="1">IF(E778="",IF(K778="","",HYPERLINK("#DMAV_Dienste!"&amp;RIGHT(CELL("adresse",OFFSET(DMAV_Dienste!$E$6,K778-1,0)),LEN(CELL("adresse",OFFSET(DMAV_Dienste!$E$6,K778-1,0)))-FIND("!",CELL("adresse",OFFSET(DMAV_Dienste!$E$6,K778-1,0)))),"Dienst")),HYPERLINK("#DMAV_Modell!"&amp;RIGHT(CELL("adresse",OFFSET(DMAV_Modell!$G$6,E778-1,0)),LEN(CELL("adresse",OFFSET(DMAV_Modell!$G$6,E778-1,0)))-FIND("!",CELL("adresse",OFFSET(DMAV_Modell!$G$6,E778-1,0)))),"Modell"))</f>
        <v>Modell</v>
      </c>
      <c r="Q778" s="85" t="str" cm="1">
        <f t="array" ref="Q778">IF(E778="",IF(K778="","",IF(INDEX(DMAV_Dienste!$H$6:$H$2006,K778)="","",INDEX(DMAV_Dienste!$H$6:$H$2006,K778))),IF(INDEX(DMAV_Modell!$J$6:$J$2006,E778)="","",INDEX(DMAV_Modell!$J$6:$J$2006,E778)))</f>
        <v>CLASS</v>
      </c>
      <c r="R778" s="86" t="str" cm="1">
        <f t="array" ref="R778">IF(E778="",IF(K778="","",IF(INDEX(DMAV_Dienste!$G$6:$G$2006,K778)="","",INDEX(DMAV_Dienste!$G$6:$G$2006,K778))),IF(INDEX(DMAV_Modell!$I$6:$I$2006,E778)="","",INDEX(DMAV_Modell!$I$6:$I$2006,E778)))</f>
        <v>Bodenbedeckung</v>
      </c>
      <c r="S778" s="86" t="str" cm="1">
        <f t="array" ref="S778">IF(E778="",IF(K778="","",IF(INDEX(DMAV_Dienste!$I$6:$I$2006,K778)="","",INDEX(DMAV_Dienste!$I$6:$I$2006,K778))),IF(INDEX(DMAV_Modell!$K$6:$K$2006,E778)="","",INDEX(DMAV_Modell!$K$6:$K$2006,E778)))</f>
        <v>Bodenbedeckung</v>
      </c>
      <c r="T778" s="86" t="str" cm="1">
        <f t="array" ref="T778">IF(E778="",IF(K778="","",IF(INDEX(DMAV_Dienste!$L$6:$L$2006,K778)="","",INDEX(DMAV_Dienste!$L$6:$L$2006,K778))),IF(INDEX(DMAV_Modell!$N$6:$N$2006,E778)="","",INDEX(DMAV_Modell!$N$6:$N$2006,E778)))</f>
        <v>Bodenbedeckungsart</v>
      </c>
      <c r="U778" s="87" t="str" cm="1">
        <f t="array" aca="1" ref="U778" ca="1">IF(AND(F778="",L778=""),"",HYPERLINK("#"&amp;RIGHT(CELL("dateiname"),LEN(CELL("dateiname"))-FIND("]",CELL("dateiname")))&amp;"!"&amp;CELL("adresse",OFFSET($F$6,MATCH(IF(F778="",L778,F778),$E$6:$E$2000,0)-1,4)),"STRUCT"))</f>
        <v/>
      </c>
      <c r="V778" s="88" t="str" cm="1">
        <f t="array" aca="1" ref="V778" ca="1">IF(AND(G778="",M778=""),"",HYPERLINK("#"&amp;RIGHT(CELL("dateiname"),LEN(CELL("dateiname"))-FIND("]",CELL("dateiname")))&amp;"!"&amp;CELL("adresse",OFFSET($G$6,MATCH(IF(G778="",M778,G778),$E$6:$E$2000,0)-1,3)),"SUBSTRUCT"))</f>
        <v/>
      </c>
      <c r="X778" s="104"/>
      <c r="Z778" s="117"/>
      <c r="AA778" s="118"/>
      <c r="AB778" s="119"/>
      <c r="AC778" s="120"/>
      <c r="AE778" s="109" t="s">
        <v>3788</v>
      </c>
      <c r="AF778" s="110" t="s">
        <v>3588</v>
      </c>
      <c r="AG778" s="111" t="s">
        <v>3855</v>
      </c>
      <c r="AH778" s="112"/>
      <c r="AJ778" s="101"/>
      <c r="AL778" s="68" t="str" cm="1">
        <f t="array" aca="1" ref="AL778" ca="1">IF(N778="-","",HYPERLINK("#'DM01-AV-CH'!"&amp;RIGHT(CELL("adresse",OFFSET('DM01-AV-CH'!$G$6,N778-1,0)),LEN(CELL("adresse",OFFSET('DM01-AV-CH'!$G$6,N778-1,0)))-FIND("!",CELL("adresse",OFFSET('DM01-AV-CH'!$G$6,N778-1,0)))),"Modell"))</f>
        <v>Modell</v>
      </c>
      <c r="AM778" s="96" t="str" cm="1">
        <f t="array" ref="AM778">IF($N778="-","",IF(INDEX('DM01-AV-CH'!$G$6:$G$2006,$N778)="","",INDEX('DM01-AV-CH'!$G$6:$G$2006,$N778)))</f>
        <v>Bodenbedeckung</v>
      </c>
      <c r="AN778" s="97" t="str" cm="1">
        <f t="array" ref="AN778">IF($N778="-","",IF(INDEX('DM01-AV-CH'!$H$6:$H$2006,$N778)="","",INDEX('DM01-AV-CH'!$H$6:$H$2006,$N778)))</f>
        <v>BoFlaeche</v>
      </c>
      <c r="AO778" s="98" t="str" cm="1">
        <f t="array" ref="AO778">IF($N778="-","",IF(INDEX('DM01-AV-CH'!$I$6:$I$2006,$N778)="","",INDEX('DM01-AV-CH'!$I$6:$I$2006,$N778)))</f>
        <v>Art</v>
      </c>
    </row>
    <row r="779" spans="1:41" x14ac:dyDescent="0.25">
      <c r="A779" s="201">
        <v>774</v>
      </c>
      <c r="B779" s="148" t="str" cm="1">
        <f t="array" ref="B779">IF(A779="","",INDEX(Korrelation!$E$4:$E$2004,A779))</f>
        <v>469</v>
      </c>
      <c r="C779" s="148">
        <f t="shared" si="120"/>
        <v>0</v>
      </c>
      <c r="D779" s="148">
        <f t="shared" si="121"/>
        <v>0</v>
      </c>
      <c r="E779" s="148">
        <f t="shared" si="122"/>
        <v>469</v>
      </c>
      <c r="F779" s="148" t="str">
        <f t="shared" si="123"/>
        <v/>
      </c>
      <c r="G779" s="148" t="str">
        <f t="shared" si="124"/>
        <v/>
      </c>
      <c r="H779" s="148" t="str" cm="1">
        <f t="array" ref="H779">IF(A779="","",INDEX(Korrelation!$F$4:$F$2004,A779))</f>
        <v>-</v>
      </c>
      <c r="I779" s="148">
        <f t="shared" si="125"/>
        <v>0</v>
      </c>
      <c r="J779" s="148">
        <f t="shared" si="126"/>
        <v>0</v>
      </c>
      <c r="K779" s="148" t="str">
        <f t="shared" si="127"/>
        <v/>
      </c>
      <c r="L779" s="148" t="str">
        <f t="shared" si="128"/>
        <v/>
      </c>
      <c r="M779" s="148" t="str">
        <f t="shared" si="129"/>
        <v/>
      </c>
      <c r="N779" s="148" t="str" cm="1">
        <f t="array" ref="N779">IF(A779="","",INDEX(Korrelation!$G$4:$G$2004,A779))</f>
        <v>-</v>
      </c>
      <c r="O779" s="148"/>
      <c r="P779" s="68" t="str" cm="1">
        <f t="array" aca="1" ref="P779" ca="1">IF(E779="",IF(K779="","",HYPERLINK("#DMAV_Dienste!"&amp;RIGHT(CELL("adresse",OFFSET(DMAV_Dienste!$E$6,K779-1,0)),LEN(CELL("adresse",OFFSET(DMAV_Dienste!$E$6,K779-1,0)))-FIND("!",CELL("adresse",OFFSET(DMAV_Dienste!$E$6,K779-1,0)))),"Dienst")),HYPERLINK("#DMAV_Modell!"&amp;RIGHT(CELL("adresse",OFFSET(DMAV_Modell!$G$6,E779-1,0)),LEN(CELL("adresse",OFFSET(DMAV_Modell!$G$6,E779-1,0)))-FIND("!",CELL("adresse",OFFSET(DMAV_Modell!$G$6,E779-1,0)))),"Modell"))</f>
        <v>Modell</v>
      </c>
      <c r="Q779" s="85" t="str" cm="1">
        <f t="array" ref="Q779">IF(E779="",IF(K779="","",IF(INDEX(DMAV_Dienste!$H$6:$H$2006,K779)="","",INDEX(DMAV_Dienste!$H$6:$H$2006,K779))),IF(INDEX(DMAV_Modell!$J$6:$J$2006,E779)="","",INDEX(DMAV_Modell!$J$6:$J$2006,E779)))</f>
        <v>CLASS</v>
      </c>
      <c r="R779" s="86" t="str" cm="1">
        <f t="array" ref="R779">IF(E779="",IF(K779="","",IF(INDEX(DMAV_Dienste!$G$6:$G$2006,K779)="","",INDEX(DMAV_Dienste!$G$6:$G$2006,K779))),IF(INDEX(DMAV_Modell!$I$6:$I$2006,E779)="","",INDEX(DMAV_Modell!$I$6:$I$2006,E779)))</f>
        <v>Bodenbedeckung</v>
      </c>
      <c r="S779" s="86" t="str" cm="1">
        <f t="array" ref="S779">IF(E779="",IF(K779="","",IF(INDEX(DMAV_Dienste!$I$6:$I$2006,K779)="","",INDEX(DMAV_Dienste!$I$6:$I$2006,K779))),IF(INDEX(DMAV_Modell!$K$6:$K$2006,E779)="","",INDEX(DMAV_Modell!$K$6:$K$2006,E779)))</f>
        <v>Bodenbedeckung</v>
      </c>
      <c r="T779" s="86" t="str" cm="1">
        <f t="array" ref="T779">IF(E779="",IF(K779="","",IF(INDEX(DMAV_Dienste!$L$6:$L$2006,K779)="","",INDEX(DMAV_Dienste!$L$6:$L$2006,K779))),IF(INDEX(DMAV_Modell!$N$6:$N$2006,E779)="","",INDEX(DMAV_Modell!$N$6:$N$2006,E779)))</f>
        <v>Fiktiv</v>
      </c>
      <c r="U779" s="87" t="str" cm="1">
        <f t="array" aca="1" ref="U779" ca="1">IF(AND(F779="",L779=""),"",HYPERLINK("#"&amp;RIGHT(CELL("dateiname"),LEN(CELL("dateiname"))-FIND("]",CELL("dateiname")))&amp;"!"&amp;CELL("adresse",OFFSET($F$6,MATCH(IF(F779="",L779,F779),$E$6:$E$2000,0)-1,4)),"STRUCT"))</f>
        <v/>
      </c>
      <c r="V779" s="88" t="str" cm="1">
        <f t="array" aca="1" ref="V779" ca="1">IF(AND(G779="",M779=""),"",HYPERLINK("#"&amp;RIGHT(CELL("dateiname"),LEN(CELL("dateiname"))-FIND("]",CELL("dateiname")))&amp;"!"&amp;CELL("adresse",OFFSET($G$6,MATCH(IF(G779="",M779,G779),$E$6:$E$2000,0)-1,3)),"SUBSTRUCT"))</f>
        <v/>
      </c>
      <c r="X779" s="104" t="s">
        <v>3726</v>
      </c>
      <c r="Z779" s="117"/>
      <c r="AA779" s="118"/>
      <c r="AB779" s="119"/>
      <c r="AC779" s="120"/>
      <c r="AE779" s="109"/>
      <c r="AF779" s="110"/>
      <c r="AG779" s="111"/>
      <c r="AH779" s="112"/>
      <c r="AJ779" s="101"/>
      <c r="AL779" s="68" t="str" cm="1">
        <f t="array" aca="1" ref="AL779" ca="1">IF(N779="-","",HYPERLINK("#'DM01-AV-CH'!"&amp;RIGHT(CELL("adresse",OFFSET('DM01-AV-CH'!$G$6,N779-1,0)),LEN(CELL("adresse",OFFSET('DM01-AV-CH'!$G$6,N779-1,0)))-FIND("!",CELL("adresse",OFFSET('DM01-AV-CH'!$G$6,N779-1,0)))),"Modell"))</f>
        <v/>
      </c>
      <c r="AM779" s="96" t="str" cm="1">
        <f t="array" ref="AM779">IF($N779="-","",IF(INDEX('DM01-AV-CH'!$G$6:$G$2006,$N779)="","",INDEX('DM01-AV-CH'!$G$6:$G$2006,$N779)))</f>
        <v/>
      </c>
      <c r="AN779" s="97" t="str" cm="1">
        <f t="array" ref="AN779">IF($N779="-","",IF(INDEX('DM01-AV-CH'!$H$6:$H$2006,$N779)="","",INDEX('DM01-AV-CH'!$H$6:$H$2006,$N779)))</f>
        <v/>
      </c>
      <c r="AO779" s="98" t="str" cm="1">
        <f t="array" ref="AO779">IF($N779="-","",IF(INDEX('DM01-AV-CH'!$I$6:$I$2006,$N779)="","",INDEX('DM01-AV-CH'!$I$6:$I$2006,$N779)))</f>
        <v/>
      </c>
    </row>
    <row r="780" spans="1:41" x14ac:dyDescent="0.25">
      <c r="A780" s="201">
        <v>775</v>
      </c>
      <c r="B780" s="148" t="str" cm="1">
        <f t="array" ref="B780">IF(A780="","",INDEX(Korrelation!$E$4:$E$2004,A780))</f>
        <v>470</v>
      </c>
      <c r="C780" s="148">
        <f t="shared" si="120"/>
        <v>0</v>
      </c>
      <c r="D780" s="148">
        <f t="shared" si="121"/>
        <v>0</v>
      </c>
      <c r="E780" s="148">
        <f t="shared" si="122"/>
        <v>470</v>
      </c>
      <c r="F780" s="148" t="str">
        <f t="shared" si="123"/>
        <v/>
      </c>
      <c r="G780" s="148" t="str">
        <f t="shared" si="124"/>
        <v/>
      </c>
      <c r="H780" s="148" t="str" cm="1">
        <f t="array" ref="H780">IF(A780="","",INDEX(Korrelation!$F$4:$F$2004,A780))</f>
        <v>-</v>
      </c>
      <c r="I780" s="148">
        <f t="shared" si="125"/>
        <v>0</v>
      </c>
      <c r="J780" s="148">
        <f t="shared" si="126"/>
        <v>0</v>
      </c>
      <c r="K780" s="148" t="str">
        <f t="shared" si="127"/>
        <v/>
      </c>
      <c r="L780" s="148" t="str">
        <f t="shared" si="128"/>
        <v/>
      </c>
      <c r="M780" s="148" t="str">
        <f t="shared" si="129"/>
        <v/>
      </c>
      <c r="N780" s="148" t="str" cm="1">
        <f t="array" ref="N780">IF(A780="","",INDEX(Korrelation!$G$4:$G$2004,A780))</f>
        <v>-</v>
      </c>
      <c r="O780" s="148"/>
      <c r="P780" s="68" t="str" cm="1">
        <f t="array" aca="1" ref="P780" ca="1">IF(E780="",IF(K780="","",HYPERLINK("#DMAV_Dienste!"&amp;RIGHT(CELL("adresse",OFFSET(DMAV_Dienste!$E$6,K780-1,0)),LEN(CELL("adresse",OFFSET(DMAV_Dienste!$E$6,K780-1,0)))-FIND("!",CELL("adresse",OFFSET(DMAV_Dienste!$E$6,K780-1,0)))),"Dienst")),HYPERLINK("#DMAV_Modell!"&amp;RIGHT(CELL("adresse",OFFSET(DMAV_Modell!$G$6,E780-1,0)),LEN(CELL("adresse",OFFSET(DMAV_Modell!$G$6,E780-1,0)))-FIND("!",CELL("adresse",OFFSET(DMAV_Modell!$G$6,E780-1,0)))),"Modell"))</f>
        <v>Modell</v>
      </c>
      <c r="Q780" s="85" t="str" cm="1">
        <f t="array" ref="Q780">IF(E780="",IF(K780="","",IF(INDEX(DMAV_Dienste!$H$6:$H$2006,K780)="","",INDEX(DMAV_Dienste!$H$6:$H$2006,K780))),IF(INDEX(DMAV_Modell!$J$6:$J$2006,E780)="","",INDEX(DMAV_Modell!$J$6:$J$2006,E780)))</f>
        <v>CLASS</v>
      </c>
      <c r="R780" s="86" t="str" cm="1">
        <f t="array" ref="R780">IF(E780="",IF(K780="","",IF(INDEX(DMAV_Dienste!$G$6:$G$2006,K780)="","",INDEX(DMAV_Dienste!$G$6:$G$2006,K780))),IF(INDEX(DMAV_Modell!$I$6:$I$2006,E780)="","",INDEX(DMAV_Modell!$I$6:$I$2006,E780)))</f>
        <v>Bodenbedeckung</v>
      </c>
      <c r="S780" s="86" t="str" cm="1">
        <f t="array" ref="S780">IF(E780="",IF(K780="","",IF(INDEX(DMAV_Dienste!$I$6:$I$2006,K780)="","",INDEX(DMAV_Dienste!$I$6:$I$2006,K780))),IF(INDEX(DMAV_Modell!$K$6:$K$2006,E780)="","",INDEX(DMAV_Modell!$K$6:$K$2006,E780)))</f>
        <v>Bodenbedeckung</v>
      </c>
      <c r="T780" s="86" t="str" cm="1">
        <f t="array" ref="T780">IF(E780="",IF(K780="","",IF(INDEX(DMAV_Dienste!$L$6:$L$2006,K780)="","",INDEX(DMAV_Dienste!$L$6:$L$2006,K780))),IF(INDEX(DMAV_Modell!$N$6:$N$2006,E780)="","",INDEX(DMAV_Modell!$N$6:$N$2006,E780)))</f>
        <v>Objektstatus</v>
      </c>
      <c r="U780" s="87" t="str" cm="1">
        <f t="array" aca="1" ref="U780" ca="1">IF(AND(F780="",L780=""),"",HYPERLINK("#"&amp;RIGHT(CELL("dateiname"),LEN(CELL("dateiname"))-FIND("]",CELL("dateiname")))&amp;"!"&amp;CELL("adresse",OFFSET($F$6,MATCH(IF(F780="",L780,F780),$E$6:$E$2000,0)-1,4)),"STRUCT"))</f>
        <v/>
      </c>
      <c r="V780" s="88" t="str" cm="1">
        <f t="array" aca="1" ref="V780" ca="1">IF(AND(G780="",M780=""),"",HYPERLINK("#"&amp;RIGHT(CELL("dateiname"),LEN(CELL("dateiname"))-FIND("]",CELL("dateiname")))&amp;"!"&amp;CELL("adresse",OFFSET($G$6,MATCH(IF(G780="",M780,G780),$E$6:$E$2000,0)-1,3)),"SUBSTRUCT"))</f>
        <v/>
      </c>
      <c r="X780" s="104" t="s">
        <v>425</v>
      </c>
      <c r="Z780" s="117"/>
      <c r="AA780" s="118"/>
      <c r="AB780" s="119"/>
      <c r="AC780" s="120"/>
      <c r="AE780" s="109"/>
      <c r="AF780" s="110"/>
      <c r="AG780" s="111"/>
      <c r="AH780" s="112"/>
      <c r="AJ780" s="101"/>
      <c r="AL780" s="68" t="str" cm="1">
        <f t="array" aca="1" ref="AL780" ca="1">IF(N780="-","",HYPERLINK("#'DM01-AV-CH'!"&amp;RIGHT(CELL("adresse",OFFSET('DM01-AV-CH'!$G$6,N780-1,0)),LEN(CELL("adresse",OFFSET('DM01-AV-CH'!$G$6,N780-1,0)))-FIND("!",CELL("adresse",OFFSET('DM01-AV-CH'!$G$6,N780-1,0)))),"Modell"))</f>
        <v/>
      </c>
      <c r="AM780" s="96" t="str" cm="1">
        <f t="array" ref="AM780">IF($N780="-","",IF(INDEX('DM01-AV-CH'!$G$6:$G$2006,$N780)="","",INDEX('DM01-AV-CH'!$G$6:$G$2006,$N780)))</f>
        <v/>
      </c>
      <c r="AN780" s="97" t="str" cm="1">
        <f t="array" ref="AN780">IF($N780="-","",IF(INDEX('DM01-AV-CH'!$H$6:$H$2006,$N780)="","",INDEX('DM01-AV-CH'!$H$6:$H$2006,$N780)))</f>
        <v/>
      </c>
      <c r="AO780" s="98" t="str" cm="1">
        <f t="array" ref="AO780">IF($N780="-","",IF(INDEX('DM01-AV-CH'!$I$6:$I$2006,$N780)="","",INDEX('DM01-AV-CH'!$I$6:$I$2006,$N780)))</f>
        <v/>
      </c>
    </row>
    <row r="781" spans="1:41" x14ac:dyDescent="0.25">
      <c r="A781" s="201">
        <v>776</v>
      </c>
      <c r="B781" s="148" t="str" cm="1">
        <f t="array" ref="B781">IF(A781="","",INDEX(Korrelation!$E$4:$E$2004,A781))</f>
        <v>-</v>
      </c>
      <c r="C781" s="148">
        <f t="shared" si="120"/>
        <v>0</v>
      </c>
      <c r="D781" s="148">
        <f t="shared" si="121"/>
        <v>0</v>
      </c>
      <c r="E781" s="148" t="str">
        <f t="shared" si="122"/>
        <v/>
      </c>
      <c r="F781" s="148" t="str">
        <f t="shared" si="123"/>
        <v/>
      </c>
      <c r="G781" s="148" t="str">
        <f t="shared" si="124"/>
        <v/>
      </c>
      <c r="H781" s="148" t="str" cm="1">
        <f t="array" ref="H781">IF(A781="","",INDEX(Korrelation!$F$4:$F$2004,A781))</f>
        <v>-</v>
      </c>
      <c r="I781" s="148">
        <f t="shared" si="125"/>
        <v>0</v>
      </c>
      <c r="J781" s="148">
        <f t="shared" si="126"/>
        <v>0</v>
      </c>
      <c r="K781" s="148" t="str">
        <f t="shared" si="127"/>
        <v/>
      </c>
      <c r="L781" s="148" t="str">
        <f t="shared" si="128"/>
        <v/>
      </c>
      <c r="M781" s="148" t="str">
        <f t="shared" si="129"/>
        <v/>
      </c>
      <c r="N781" s="148" cm="1">
        <f t="array" ref="N781">IF(A781="","",INDEX(Korrelation!$G$4:$G$2004,A781))</f>
        <v>230</v>
      </c>
      <c r="O781" s="148"/>
      <c r="P781" s="68" t="str" cm="1">
        <f t="array" aca="1" ref="P781" ca="1">IF(E781="",IF(K781="","",HYPERLINK("#DMAV_Dienste!"&amp;RIGHT(CELL("adresse",OFFSET(DMAV_Dienste!$E$6,K781-1,0)),LEN(CELL("adresse",OFFSET(DMAV_Dienste!$E$6,K781-1,0)))-FIND("!",CELL("adresse",OFFSET(DMAV_Dienste!$E$6,K781-1,0)))),"Dienst")),HYPERLINK("#DMAV_Modell!"&amp;RIGHT(CELL("adresse",OFFSET(DMAV_Modell!$G$6,E781-1,0)),LEN(CELL("adresse",OFFSET(DMAV_Modell!$G$6,E781-1,0)))-FIND("!",CELL("adresse",OFFSET(DMAV_Modell!$G$6,E781-1,0)))),"Modell"))</f>
        <v/>
      </c>
      <c r="Q781" s="85" t="str" cm="1">
        <f t="array" ref="Q781">IF(E781="",IF(K781="","",IF(INDEX(DMAV_Dienste!$H$6:$H$2006,K781)="","",INDEX(DMAV_Dienste!$H$6:$H$2006,K781))),IF(INDEX(DMAV_Modell!$J$6:$J$2006,E781)="","",INDEX(DMAV_Modell!$J$6:$J$2006,E781)))</f>
        <v/>
      </c>
      <c r="R781" s="86" t="str" cm="1">
        <f t="array" ref="R781">IF(E781="",IF(K781="","",IF(INDEX(DMAV_Dienste!$G$6:$G$2006,K781)="","",INDEX(DMAV_Dienste!$G$6:$G$2006,K781))),IF(INDEX(DMAV_Modell!$I$6:$I$2006,E781)="","",INDEX(DMAV_Modell!$I$6:$I$2006,E781)))</f>
        <v/>
      </c>
      <c r="S781" s="86" t="str" cm="1">
        <f t="array" ref="S781">IF(E781="",IF(K781="","",IF(INDEX(DMAV_Dienste!$I$6:$I$2006,K781)="","",INDEX(DMAV_Dienste!$I$6:$I$2006,K781))),IF(INDEX(DMAV_Modell!$K$6:$K$2006,E781)="","",INDEX(DMAV_Modell!$K$6:$K$2006,E781)))</f>
        <v/>
      </c>
      <c r="T781" s="86" t="str" cm="1">
        <f t="array" ref="T781">IF(E781="",IF(K781="","",IF(INDEX(DMAV_Dienste!$L$6:$L$2006,K781)="","",INDEX(DMAV_Dienste!$L$6:$L$2006,K781))),IF(INDEX(DMAV_Modell!$N$6:$N$2006,E781)="","",INDEX(DMAV_Modell!$N$6:$N$2006,E781)))</f>
        <v/>
      </c>
      <c r="U781" s="87" t="str" cm="1">
        <f t="array" aca="1" ref="U781" ca="1">IF(AND(F781="",L781=""),"",HYPERLINK("#"&amp;RIGHT(CELL("dateiname"),LEN(CELL("dateiname"))-FIND("]",CELL("dateiname")))&amp;"!"&amp;CELL("adresse",OFFSET($F$6,MATCH(IF(F781="",L781,F781),$E$6:$E$2000,0)-1,4)),"STRUCT"))</f>
        <v/>
      </c>
      <c r="V781" s="88" t="str" cm="1">
        <f t="array" aca="1" ref="V781" ca="1">IF(AND(G781="",M781=""),"",HYPERLINK("#"&amp;RIGHT(CELL("dateiname"),LEN(CELL("dateiname"))-FIND("]",CELL("dateiname")))&amp;"!"&amp;CELL("adresse",OFFSET($G$6,MATCH(IF(G781="",M781,G781),$E$6:$E$2000,0)-1,3)),"SUBSTRUCT"))</f>
        <v/>
      </c>
      <c r="X781" s="104"/>
      <c r="Z781" s="117"/>
      <c r="AA781" s="118"/>
      <c r="AB781" s="119"/>
      <c r="AC781" s="120"/>
      <c r="AE781" s="109"/>
      <c r="AF781" s="110"/>
      <c r="AG781" s="111"/>
      <c r="AH781" s="112"/>
      <c r="AJ781" s="101"/>
      <c r="AL781" s="68" t="str" cm="1">
        <f t="array" aca="1" ref="AL781" ca="1">IF(N781="-","",HYPERLINK("#'DM01-AV-CH'!"&amp;RIGHT(CELL("adresse",OFFSET('DM01-AV-CH'!$G$6,N781-1,0)),LEN(CELL("adresse",OFFSET('DM01-AV-CH'!$G$6,N781-1,0)))-FIND("!",CELL("adresse",OFFSET('DM01-AV-CH'!$G$6,N781-1,0)))),"Modell"))</f>
        <v>Modell</v>
      </c>
      <c r="AM781" s="96" t="str" cm="1">
        <f t="array" ref="AM781">IF($N781="-","",IF(INDEX('DM01-AV-CH'!$G$6:$G$2006,$N781)="","",INDEX('DM01-AV-CH'!$G$6:$G$2006,$N781)))</f>
        <v>Bodenbedeckung</v>
      </c>
      <c r="AN781" s="97" t="str" cm="1">
        <f t="array" ref="AN781">IF($N781="-","",IF(INDEX('DM01-AV-CH'!$H$6:$H$2006,$N781)="","",INDEX('DM01-AV-CH'!$H$6:$H$2006,$N781)))</f>
        <v>Gebaeudenummer</v>
      </c>
      <c r="AO781" s="98" t="str" cm="1">
        <f t="array" ref="AO781">IF($N781="-","",IF(INDEX('DM01-AV-CH'!$I$6:$I$2006,$N781)="","",INDEX('DM01-AV-CH'!$I$6:$I$2006,$N781)))</f>
        <v>Gebaeudenummer_von</v>
      </c>
    </row>
    <row r="782" spans="1:41" ht="57" x14ac:dyDescent="0.25">
      <c r="A782" s="201">
        <v>777</v>
      </c>
      <c r="B782" s="148" t="str" cm="1">
        <f t="array" ref="B782">IF(A782="","",INDEX(Korrelation!$E$4:$E$2004,A782))</f>
        <v>471.462</v>
      </c>
      <c r="C782" s="148">
        <f t="shared" si="120"/>
        <v>4</v>
      </c>
      <c r="D782" s="148">
        <f t="shared" si="121"/>
        <v>0</v>
      </c>
      <c r="E782" s="148">
        <f t="shared" si="122"/>
        <v>471</v>
      </c>
      <c r="F782" s="148">
        <f t="shared" si="123"/>
        <v>462</v>
      </c>
      <c r="G782" s="148" t="str">
        <f t="shared" si="124"/>
        <v/>
      </c>
      <c r="H782" s="148" t="str" cm="1">
        <f t="array" ref="H782">IF(A782="","",INDEX(Korrelation!$F$4:$F$2004,A782))</f>
        <v>-</v>
      </c>
      <c r="I782" s="148">
        <f t="shared" si="125"/>
        <v>0</v>
      </c>
      <c r="J782" s="148">
        <f t="shared" si="126"/>
        <v>0</v>
      </c>
      <c r="K782" s="148" t="str">
        <f t="shared" si="127"/>
        <v/>
      </c>
      <c r="L782" s="148" t="str">
        <f t="shared" si="128"/>
        <v/>
      </c>
      <c r="M782" s="148" t="str">
        <f t="shared" si="129"/>
        <v/>
      </c>
      <c r="N782" s="148" cm="1">
        <f t="array" ref="N782">IF(A782="","",INDEX(Korrelation!$G$4:$G$2004,A782))</f>
        <v>231</v>
      </c>
      <c r="O782" s="148"/>
      <c r="P782" s="68" t="str" cm="1">
        <f t="array" aca="1" ref="P782" ca="1">IF(E782="",IF(K782="","",HYPERLINK("#DMAV_Dienste!"&amp;RIGHT(CELL("adresse",OFFSET(DMAV_Dienste!$E$6,K782-1,0)),LEN(CELL("adresse",OFFSET(DMAV_Dienste!$E$6,K782-1,0)))-FIND("!",CELL("adresse",OFFSET(DMAV_Dienste!$E$6,K782-1,0)))),"Dienst")),HYPERLINK("#DMAV_Modell!"&amp;RIGHT(CELL("adresse",OFFSET(DMAV_Modell!$G$6,E782-1,0)),LEN(CELL("adresse",OFFSET(DMAV_Modell!$G$6,E782-1,0)))-FIND("!",CELL("adresse",OFFSET(DMAV_Modell!$G$6,E782-1,0)))),"Modell"))</f>
        <v>Modell</v>
      </c>
      <c r="Q782" s="85" t="str" cm="1">
        <f t="array" ref="Q782">IF(E782="",IF(K782="","",IF(INDEX(DMAV_Dienste!$H$6:$H$2006,K782)="","",INDEX(DMAV_Dienste!$H$6:$H$2006,K782))),IF(INDEX(DMAV_Modell!$J$6:$J$2006,E782)="","",INDEX(DMAV_Modell!$J$6:$J$2006,E782)))</f>
        <v>CLASS</v>
      </c>
      <c r="R782" s="86" t="str" cm="1">
        <f t="array" ref="R782">IF(E782="",IF(K782="","",IF(INDEX(DMAV_Dienste!$G$6:$G$2006,K782)="","",INDEX(DMAV_Dienste!$G$6:$G$2006,K782))),IF(INDEX(DMAV_Modell!$I$6:$I$2006,E782)="","",INDEX(DMAV_Modell!$I$6:$I$2006,E782)))</f>
        <v>Bodenbedeckung</v>
      </c>
      <c r="S782" s="86" t="str" cm="1">
        <f t="array" ref="S782">IF(E782="",IF(K782="","",IF(INDEX(DMAV_Dienste!$I$6:$I$2006,K782)="","",INDEX(DMAV_Dienste!$I$6:$I$2006,K782))),IF(INDEX(DMAV_Modell!$K$6:$K$2006,E782)="","",INDEX(DMAV_Modell!$K$6:$K$2006,E782)))</f>
        <v>Bodenbedeckung</v>
      </c>
      <c r="T782" s="86" t="str" cm="1">
        <f t="array" ref="T782">IF(E782="",IF(K782="","",IF(INDEX(DMAV_Dienste!$L$6:$L$2006,K782)="","",INDEX(DMAV_Dienste!$L$6:$L$2006,K782))),IF(INDEX(DMAV_Modell!$N$6:$N$2006,E782)="","",INDEX(DMAV_Modell!$N$6:$N$2006,E782)))</f>
        <v>Objektnummer</v>
      </c>
      <c r="U782" s="87" t="str" cm="1">
        <f t="array" aca="1" ref="U782" ca="1">IF(AND(F782="",L782=""),"",HYPERLINK("#"&amp;RIGHT(CELL("dateiname"),LEN(CELL("dateiname"))-FIND("]",CELL("dateiname")))&amp;"!"&amp;CELL("adresse",OFFSET($F$6,MATCH(IF(F782="",L782,F782),$E$6:$E$2000,0)-1,4)),"STRUCT"))</f>
        <v>STRUCT</v>
      </c>
      <c r="V782" s="88" t="str" cm="1">
        <f t="array" aca="1" ref="V782" ca="1">IF(AND(G782="",M782=""),"",HYPERLINK("#"&amp;RIGHT(CELL("dateiname"),LEN(CELL("dateiname"))-FIND("]",CELL("dateiname")))&amp;"!"&amp;CELL("adresse",OFFSET($G$6,MATCH(IF(G782="",M782,G782),$E$6:$E$2000,0)-1,3)),"SUBSTRUCT"))</f>
        <v/>
      </c>
      <c r="X782" s="104"/>
      <c r="Z782" s="117"/>
      <c r="AA782" s="118"/>
      <c r="AB782" s="119" t="s">
        <v>3776</v>
      </c>
      <c r="AC782" s="120"/>
      <c r="AE782" s="109" t="s">
        <v>3788</v>
      </c>
      <c r="AF782" s="110" t="s">
        <v>3588</v>
      </c>
      <c r="AG782" s="111" t="s">
        <v>3791</v>
      </c>
      <c r="AH782" s="112"/>
      <c r="AJ782" s="101"/>
      <c r="AL782" s="68" t="str" cm="1">
        <f t="array" aca="1" ref="AL782" ca="1">IF(N782="-","",HYPERLINK("#'DM01-AV-CH'!"&amp;RIGHT(CELL("adresse",OFFSET('DM01-AV-CH'!$G$6,N782-1,0)),LEN(CELL("adresse",OFFSET('DM01-AV-CH'!$G$6,N782-1,0)))-FIND("!",CELL("adresse",OFFSET('DM01-AV-CH'!$G$6,N782-1,0)))),"Modell"))</f>
        <v>Modell</v>
      </c>
      <c r="AM782" s="96" t="str" cm="1">
        <f t="array" ref="AM782">IF($N782="-","",IF(INDEX('DM01-AV-CH'!$G$6:$G$2006,$N782)="","",INDEX('DM01-AV-CH'!$G$6:$G$2006,$N782)))</f>
        <v>Bodenbedeckung</v>
      </c>
      <c r="AN782" s="97" t="str" cm="1">
        <f t="array" ref="AN782">IF($N782="-","",IF(INDEX('DM01-AV-CH'!$H$6:$H$2006,$N782)="","",INDEX('DM01-AV-CH'!$H$6:$H$2006,$N782)))</f>
        <v>Gebaeudenummer</v>
      </c>
      <c r="AO782" s="98" t="str" cm="1">
        <f t="array" ref="AO782">IF($N782="-","",IF(INDEX('DM01-AV-CH'!$I$6:$I$2006,$N782)="","",INDEX('DM01-AV-CH'!$I$6:$I$2006,$N782)))</f>
        <v>Nummer</v>
      </c>
    </row>
    <row r="783" spans="1:41" ht="28.5" x14ac:dyDescent="0.25">
      <c r="A783" s="201">
        <v>778</v>
      </c>
      <c r="B783" s="148" t="str" cm="1">
        <f t="array" ref="B783">IF(A783="","",INDEX(Korrelation!$E$4:$E$2004,A783))</f>
        <v>-</v>
      </c>
      <c r="C783" s="148">
        <f t="shared" si="120"/>
        <v>0</v>
      </c>
      <c r="D783" s="148">
        <f t="shared" si="121"/>
        <v>0</v>
      </c>
      <c r="E783" s="148" t="str">
        <f t="shared" si="122"/>
        <v/>
      </c>
      <c r="F783" s="148" t="str">
        <f t="shared" si="123"/>
        <v/>
      </c>
      <c r="G783" s="148" t="str">
        <f t="shared" si="124"/>
        <v/>
      </c>
      <c r="H783" s="148" t="str" cm="1">
        <f t="array" ref="H783">IF(A783="","",INDEX(Korrelation!$F$4:$F$2004,A783))</f>
        <v>-</v>
      </c>
      <c r="I783" s="148">
        <f t="shared" si="125"/>
        <v>0</v>
      </c>
      <c r="J783" s="148">
        <f t="shared" si="126"/>
        <v>0</v>
      </c>
      <c r="K783" s="148" t="str">
        <f t="shared" si="127"/>
        <v/>
      </c>
      <c r="L783" s="148" t="str">
        <f t="shared" si="128"/>
        <v/>
      </c>
      <c r="M783" s="148" t="str">
        <f t="shared" si="129"/>
        <v/>
      </c>
      <c r="N783" s="148" cm="1">
        <f t="array" ref="N783">IF(A783="","",INDEX(Korrelation!$G$4:$G$2004,A783))</f>
        <v>233</v>
      </c>
      <c r="O783" s="148"/>
      <c r="P783" s="68" t="str" cm="1">
        <f t="array" aca="1" ref="P783" ca="1">IF(E783="",IF(K783="","",HYPERLINK("#DMAV_Dienste!"&amp;RIGHT(CELL("adresse",OFFSET(DMAV_Dienste!$E$6,K783-1,0)),LEN(CELL("adresse",OFFSET(DMAV_Dienste!$E$6,K783-1,0)))-FIND("!",CELL("adresse",OFFSET(DMAV_Dienste!$E$6,K783-1,0)))),"Dienst")),HYPERLINK("#DMAV_Modell!"&amp;RIGHT(CELL("adresse",OFFSET(DMAV_Modell!$G$6,E783-1,0)),LEN(CELL("adresse",OFFSET(DMAV_Modell!$G$6,E783-1,0)))-FIND("!",CELL("adresse",OFFSET(DMAV_Modell!$G$6,E783-1,0)))),"Modell"))</f>
        <v/>
      </c>
      <c r="Q783" s="85" t="str" cm="1">
        <f t="array" ref="Q783">IF(E783="",IF(K783="","",IF(INDEX(DMAV_Dienste!$H$6:$H$2006,K783)="","",INDEX(DMAV_Dienste!$H$6:$H$2006,K783))),IF(INDEX(DMAV_Modell!$J$6:$J$2006,E783)="","",INDEX(DMAV_Modell!$J$6:$J$2006,E783)))</f>
        <v/>
      </c>
      <c r="R783" s="86" t="str" cm="1">
        <f t="array" ref="R783">IF(E783="",IF(K783="","",IF(INDEX(DMAV_Dienste!$G$6:$G$2006,K783)="","",INDEX(DMAV_Dienste!$G$6:$G$2006,K783))),IF(INDEX(DMAV_Modell!$I$6:$I$2006,E783)="","",INDEX(DMAV_Modell!$I$6:$I$2006,E783)))</f>
        <v/>
      </c>
      <c r="S783" s="86" t="str" cm="1">
        <f t="array" ref="S783">IF(E783="",IF(K783="","",IF(INDEX(DMAV_Dienste!$I$6:$I$2006,K783)="","",INDEX(DMAV_Dienste!$I$6:$I$2006,K783))),IF(INDEX(DMAV_Modell!$K$6:$K$2006,E783)="","",INDEX(DMAV_Modell!$K$6:$K$2006,E783)))</f>
        <v/>
      </c>
      <c r="T783" s="86" t="str" cm="1">
        <f t="array" ref="T783">IF(E783="",IF(K783="","",IF(INDEX(DMAV_Dienste!$L$6:$L$2006,K783)="","",INDEX(DMAV_Dienste!$L$6:$L$2006,K783))),IF(INDEX(DMAV_Modell!$N$6:$N$2006,E783)="","",INDEX(DMAV_Modell!$N$6:$N$2006,E783)))</f>
        <v/>
      </c>
      <c r="U783" s="87" t="str" cm="1">
        <f t="array" aca="1" ref="U783" ca="1">IF(AND(F783="",L783=""),"",HYPERLINK("#"&amp;RIGHT(CELL("dateiname"),LEN(CELL("dateiname"))-FIND("]",CELL("dateiname")))&amp;"!"&amp;CELL("adresse",OFFSET($F$6,MATCH(IF(F783="",L783,F783),$E$6:$E$2000,0)-1,4)),"STRUCT"))</f>
        <v/>
      </c>
      <c r="V783" s="88" t="str" cm="1">
        <f t="array" aca="1" ref="V783" ca="1">IF(AND(G783="",M783=""),"",HYPERLINK("#"&amp;RIGHT(CELL("dateiname"),LEN(CELL("dateiname"))-FIND("]",CELL("dateiname")))&amp;"!"&amp;CELL("adresse",OFFSET($G$6,MATCH(IF(G783="",M783,G783),$E$6:$E$2000,0)-1,3)),"SUBSTRUCT"))</f>
        <v/>
      </c>
      <c r="X783" s="104"/>
      <c r="Z783" s="117"/>
      <c r="AA783" s="118"/>
      <c r="AB783" s="119"/>
      <c r="AC783" s="120"/>
      <c r="AE783" s="109"/>
      <c r="AF783" s="110"/>
      <c r="AG783" s="111"/>
      <c r="AH783" s="112"/>
      <c r="AJ783" s="101"/>
      <c r="AL783" s="68" t="str" cm="1">
        <f t="array" aca="1" ref="AL783" ca="1">IF(N783="-","",HYPERLINK("#'DM01-AV-CH'!"&amp;RIGHT(CELL("adresse",OFFSET('DM01-AV-CH'!$G$6,N783-1,0)),LEN(CELL("adresse",OFFSET('DM01-AV-CH'!$G$6,N783-1,0)))-FIND("!",CELL("adresse",OFFSET('DM01-AV-CH'!$G$6,N783-1,0)))),"Modell"))</f>
        <v>Modell</v>
      </c>
      <c r="AM783" s="96" t="str" cm="1">
        <f t="array" ref="AM783">IF($N783="-","",IF(INDEX('DM01-AV-CH'!$G$6:$G$2006,$N783)="","",INDEX('DM01-AV-CH'!$G$6:$G$2006,$N783)))</f>
        <v>Bodenbedeckung</v>
      </c>
      <c r="AN783" s="97" t="str" cm="1">
        <f t="array" ref="AN783">IF($N783="-","",IF(INDEX('DM01-AV-CH'!$H$6:$H$2006,$N783)="","",INDEX('DM01-AV-CH'!$H$6:$H$2006,$N783)))</f>
        <v>GebaeudenummerPos</v>
      </c>
      <c r="AO783" s="98" t="str" cm="1">
        <f t="array" ref="AO783">IF($N783="-","",IF(INDEX('DM01-AV-CH'!$I$6:$I$2006,$N783)="","",INDEX('DM01-AV-CH'!$I$6:$I$2006,$N783)))</f>
        <v>GebaeudenummerPos_von</v>
      </c>
    </row>
    <row r="784" spans="1:41" ht="57" x14ac:dyDescent="0.25">
      <c r="A784" s="201">
        <v>779</v>
      </c>
      <c r="B784" s="148" t="str" cm="1">
        <f t="array" ref="B784">IF(A784="","",INDEX(Korrelation!$E$4:$E$2004,A784))</f>
        <v>471.463.26</v>
      </c>
      <c r="C784" s="148">
        <f t="shared" si="120"/>
        <v>4</v>
      </c>
      <c r="D784" s="148">
        <f t="shared" si="121"/>
        <v>8</v>
      </c>
      <c r="E784" s="148">
        <f t="shared" si="122"/>
        <v>471</v>
      </c>
      <c r="F784" s="148">
        <f t="shared" si="123"/>
        <v>463</v>
      </c>
      <c r="G784" s="148">
        <f t="shared" si="124"/>
        <v>26</v>
      </c>
      <c r="H784" s="148" t="str" cm="1">
        <f t="array" ref="H784">IF(A784="","",INDEX(Korrelation!$F$4:$F$2004,A784))</f>
        <v>-</v>
      </c>
      <c r="I784" s="148">
        <f t="shared" si="125"/>
        <v>0</v>
      </c>
      <c r="J784" s="148">
        <f t="shared" si="126"/>
        <v>0</v>
      </c>
      <c r="K784" s="148" t="str">
        <f t="shared" si="127"/>
        <v/>
      </c>
      <c r="L784" s="148" t="str">
        <f t="shared" si="128"/>
        <v/>
      </c>
      <c r="M784" s="148" t="str">
        <f t="shared" si="129"/>
        <v/>
      </c>
      <c r="N784" s="148" cm="1">
        <f t="array" ref="N784">IF(A784="","",INDEX(Korrelation!$G$4:$G$2004,A784))</f>
        <v>234</v>
      </c>
      <c r="O784" s="148"/>
      <c r="P784" s="68" t="str" cm="1">
        <f t="array" aca="1" ref="P784" ca="1">IF(E784="",IF(K784="","",HYPERLINK("#DMAV_Dienste!"&amp;RIGHT(CELL("adresse",OFFSET(DMAV_Dienste!$E$6,K784-1,0)),LEN(CELL("adresse",OFFSET(DMAV_Dienste!$E$6,K784-1,0)))-FIND("!",CELL("adresse",OFFSET(DMAV_Dienste!$E$6,K784-1,0)))),"Dienst")),HYPERLINK("#DMAV_Modell!"&amp;RIGHT(CELL("adresse",OFFSET(DMAV_Modell!$G$6,E784-1,0)),LEN(CELL("adresse",OFFSET(DMAV_Modell!$G$6,E784-1,0)))-FIND("!",CELL("adresse",OFFSET(DMAV_Modell!$G$6,E784-1,0)))),"Modell"))</f>
        <v>Modell</v>
      </c>
      <c r="Q784" s="85" t="str" cm="1">
        <f t="array" ref="Q784">IF(E784="",IF(K784="","",IF(INDEX(DMAV_Dienste!$H$6:$H$2006,K784)="","",INDEX(DMAV_Dienste!$H$6:$H$2006,K784))),IF(INDEX(DMAV_Modell!$J$6:$J$2006,E784)="","",INDEX(DMAV_Modell!$J$6:$J$2006,E784)))</f>
        <v>CLASS</v>
      </c>
      <c r="R784" s="86" t="str" cm="1">
        <f t="array" ref="R784">IF(E784="",IF(K784="","",IF(INDEX(DMAV_Dienste!$G$6:$G$2006,K784)="","",INDEX(DMAV_Dienste!$G$6:$G$2006,K784))),IF(INDEX(DMAV_Modell!$I$6:$I$2006,E784)="","",INDEX(DMAV_Modell!$I$6:$I$2006,E784)))</f>
        <v>Bodenbedeckung</v>
      </c>
      <c r="S784" s="86" t="str" cm="1">
        <f t="array" ref="S784">IF(E784="",IF(K784="","",IF(INDEX(DMAV_Dienste!$I$6:$I$2006,K784)="","",INDEX(DMAV_Dienste!$I$6:$I$2006,K784))),IF(INDEX(DMAV_Modell!$K$6:$K$2006,E784)="","",INDEX(DMAV_Modell!$K$6:$K$2006,E784)))</f>
        <v>Bodenbedeckung</v>
      </c>
      <c r="T784" s="86" t="str" cm="1">
        <f t="array" ref="T784">IF(E784="",IF(K784="","",IF(INDEX(DMAV_Dienste!$L$6:$L$2006,K784)="","",INDEX(DMAV_Dienste!$L$6:$L$2006,K784))),IF(INDEX(DMAV_Modell!$N$6:$N$2006,E784)="","",INDEX(DMAV_Modell!$N$6:$N$2006,E784)))</f>
        <v>Objektnummer</v>
      </c>
      <c r="U784" s="87" t="str" cm="1">
        <f t="array" aca="1" ref="U784" ca="1">IF(AND(F784="",L784=""),"",HYPERLINK("#"&amp;RIGHT(CELL("dateiname"),LEN(CELL("dateiname"))-FIND("]",CELL("dateiname")))&amp;"!"&amp;CELL("adresse",OFFSET($F$6,MATCH(IF(F784="",L784,F784),$E$6:$E$2000,0)-1,4)),"STRUCT"))</f>
        <v>STRUCT</v>
      </c>
      <c r="V784" s="88" t="str" cm="1">
        <f t="array" aca="1" ref="V784" ca="1">IF(AND(G784="",M784=""),"",HYPERLINK("#"&amp;RIGHT(CELL("dateiname"),LEN(CELL("dateiname"))-FIND("]",CELL("dateiname")))&amp;"!"&amp;CELL("adresse",OFFSET($G$6,MATCH(IF(G784="",M784,G784),$E$6:$E$2000,0)-1,3)),"SUBSTRUCT"))</f>
        <v>SUBSTRUCT</v>
      </c>
      <c r="X784" s="104"/>
      <c r="Z784" s="117"/>
      <c r="AA784" s="118"/>
      <c r="AB784" s="119" t="s">
        <v>3777</v>
      </c>
      <c r="AC784" s="120"/>
      <c r="AE784" s="109" t="s">
        <v>3788</v>
      </c>
      <c r="AF784" s="110" t="s">
        <v>3588</v>
      </c>
      <c r="AG784" s="111" t="s">
        <v>3792</v>
      </c>
      <c r="AH784" s="112"/>
      <c r="AJ784" s="101"/>
      <c r="AL784" s="68" t="str" cm="1">
        <f t="array" aca="1" ref="AL784" ca="1">IF(N784="-","",HYPERLINK("#'DM01-AV-CH'!"&amp;RIGHT(CELL("adresse",OFFSET('DM01-AV-CH'!$G$6,N784-1,0)),LEN(CELL("adresse",OFFSET('DM01-AV-CH'!$G$6,N784-1,0)))-FIND("!",CELL("adresse",OFFSET('DM01-AV-CH'!$G$6,N784-1,0)))),"Modell"))</f>
        <v>Modell</v>
      </c>
      <c r="AM784" s="96" t="str" cm="1">
        <f t="array" ref="AM784">IF($N784="-","",IF(INDEX('DM01-AV-CH'!$G$6:$G$2006,$N784)="","",INDEX('DM01-AV-CH'!$G$6:$G$2006,$N784)))</f>
        <v>Bodenbedeckung</v>
      </c>
      <c r="AN784" s="97" t="str" cm="1">
        <f t="array" ref="AN784">IF($N784="-","",IF(INDEX('DM01-AV-CH'!$H$6:$H$2006,$N784)="","",INDEX('DM01-AV-CH'!$H$6:$H$2006,$N784)))</f>
        <v>GebaeudenummerPos</v>
      </c>
      <c r="AO784" s="98" t="str" cm="1">
        <f t="array" ref="AO784">IF($N784="-","",IF(INDEX('DM01-AV-CH'!$I$6:$I$2006,$N784)="","",INDEX('DM01-AV-CH'!$I$6:$I$2006,$N784)))</f>
        <v>Pos</v>
      </c>
    </row>
    <row r="785" spans="1:41" ht="57" x14ac:dyDescent="0.25">
      <c r="A785" s="201">
        <v>780</v>
      </c>
      <c r="B785" s="148" t="str" cm="1">
        <f t="array" ref="B785">IF(A785="","",INDEX(Korrelation!$E$4:$E$2004,A785))</f>
        <v>471.463.27</v>
      </c>
      <c r="C785" s="148">
        <f t="shared" si="120"/>
        <v>4</v>
      </c>
      <c r="D785" s="148">
        <f t="shared" si="121"/>
        <v>8</v>
      </c>
      <c r="E785" s="148">
        <f t="shared" si="122"/>
        <v>471</v>
      </c>
      <c r="F785" s="148">
        <f t="shared" si="123"/>
        <v>463</v>
      </c>
      <c r="G785" s="148">
        <f t="shared" si="124"/>
        <v>27</v>
      </c>
      <c r="H785" s="148" t="str" cm="1">
        <f t="array" ref="H785">IF(A785="","",INDEX(Korrelation!$F$4:$F$2004,A785))</f>
        <v>-</v>
      </c>
      <c r="I785" s="148">
        <f t="shared" si="125"/>
        <v>0</v>
      </c>
      <c r="J785" s="148">
        <f t="shared" si="126"/>
        <v>0</v>
      </c>
      <c r="K785" s="148" t="str">
        <f t="shared" si="127"/>
        <v/>
      </c>
      <c r="L785" s="148" t="str">
        <f t="shared" si="128"/>
        <v/>
      </c>
      <c r="M785" s="148" t="str">
        <f t="shared" si="129"/>
        <v/>
      </c>
      <c r="N785" s="148" cm="1">
        <f t="array" ref="N785">IF(A785="","",INDEX(Korrelation!$G$4:$G$2004,A785))</f>
        <v>235</v>
      </c>
      <c r="O785" s="148"/>
      <c r="P785" s="68" t="str" cm="1">
        <f t="array" aca="1" ref="P785" ca="1">IF(E785="",IF(K785="","",HYPERLINK("#DMAV_Dienste!"&amp;RIGHT(CELL("adresse",OFFSET(DMAV_Dienste!$E$6,K785-1,0)),LEN(CELL("adresse",OFFSET(DMAV_Dienste!$E$6,K785-1,0)))-FIND("!",CELL("adresse",OFFSET(DMAV_Dienste!$E$6,K785-1,0)))),"Dienst")),HYPERLINK("#DMAV_Modell!"&amp;RIGHT(CELL("adresse",OFFSET(DMAV_Modell!$G$6,E785-1,0)),LEN(CELL("adresse",OFFSET(DMAV_Modell!$G$6,E785-1,0)))-FIND("!",CELL("adresse",OFFSET(DMAV_Modell!$G$6,E785-1,0)))),"Modell"))</f>
        <v>Modell</v>
      </c>
      <c r="Q785" s="85" t="str" cm="1">
        <f t="array" ref="Q785">IF(E785="",IF(K785="","",IF(INDEX(DMAV_Dienste!$H$6:$H$2006,K785)="","",INDEX(DMAV_Dienste!$H$6:$H$2006,K785))),IF(INDEX(DMAV_Modell!$J$6:$J$2006,E785)="","",INDEX(DMAV_Modell!$J$6:$J$2006,E785)))</f>
        <v>CLASS</v>
      </c>
      <c r="R785" s="86" t="str" cm="1">
        <f t="array" ref="R785">IF(E785="",IF(K785="","",IF(INDEX(DMAV_Dienste!$G$6:$G$2006,K785)="","",INDEX(DMAV_Dienste!$G$6:$G$2006,K785))),IF(INDEX(DMAV_Modell!$I$6:$I$2006,E785)="","",INDEX(DMAV_Modell!$I$6:$I$2006,E785)))</f>
        <v>Bodenbedeckung</v>
      </c>
      <c r="S785" s="86" t="str" cm="1">
        <f t="array" ref="S785">IF(E785="",IF(K785="","",IF(INDEX(DMAV_Dienste!$I$6:$I$2006,K785)="","",INDEX(DMAV_Dienste!$I$6:$I$2006,K785))),IF(INDEX(DMAV_Modell!$K$6:$K$2006,E785)="","",INDEX(DMAV_Modell!$K$6:$K$2006,E785)))</f>
        <v>Bodenbedeckung</v>
      </c>
      <c r="T785" s="86" t="str" cm="1">
        <f t="array" ref="T785">IF(E785="",IF(K785="","",IF(INDEX(DMAV_Dienste!$L$6:$L$2006,K785)="","",INDEX(DMAV_Dienste!$L$6:$L$2006,K785))),IF(INDEX(DMAV_Modell!$N$6:$N$2006,E785)="","",INDEX(DMAV_Modell!$N$6:$N$2006,E785)))</f>
        <v>Objektnummer</v>
      </c>
      <c r="U785" s="87" t="str" cm="1">
        <f t="array" aca="1" ref="U785" ca="1">IF(AND(F785="",L785=""),"",HYPERLINK("#"&amp;RIGHT(CELL("dateiname"),LEN(CELL("dateiname"))-FIND("]",CELL("dateiname")))&amp;"!"&amp;CELL("adresse",OFFSET($F$6,MATCH(IF(F785="",L785,F785),$E$6:$E$2000,0)-1,4)),"STRUCT"))</f>
        <v>STRUCT</v>
      </c>
      <c r="V785" s="88" t="str" cm="1">
        <f t="array" aca="1" ref="V785" ca="1">IF(AND(G785="",M785=""),"",HYPERLINK("#"&amp;RIGHT(CELL("dateiname"),LEN(CELL("dateiname"))-FIND("]",CELL("dateiname")))&amp;"!"&amp;CELL("adresse",OFFSET($G$6,MATCH(IF(G785="",M785,G785),$E$6:$E$2000,0)-1,3)),"SUBSTRUCT"))</f>
        <v>SUBSTRUCT</v>
      </c>
      <c r="X785" s="104"/>
      <c r="Z785" s="117"/>
      <c r="AA785" s="118"/>
      <c r="AB785" s="119" t="s">
        <v>3778</v>
      </c>
      <c r="AC785" s="120"/>
      <c r="AE785" s="109" t="s">
        <v>3788</v>
      </c>
      <c r="AF785" s="110" t="s">
        <v>3588</v>
      </c>
      <c r="AG785" s="111" t="s">
        <v>3793</v>
      </c>
      <c r="AH785" s="112"/>
      <c r="AJ785" s="101"/>
      <c r="AL785" s="68" t="str" cm="1">
        <f t="array" aca="1" ref="AL785" ca="1">IF(N785="-","",HYPERLINK("#'DM01-AV-CH'!"&amp;RIGHT(CELL("adresse",OFFSET('DM01-AV-CH'!$G$6,N785-1,0)),LEN(CELL("adresse",OFFSET('DM01-AV-CH'!$G$6,N785-1,0)))-FIND("!",CELL("adresse",OFFSET('DM01-AV-CH'!$G$6,N785-1,0)))),"Modell"))</f>
        <v>Modell</v>
      </c>
      <c r="AM785" s="96" t="str" cm="1">
        <f t="array" ref="AM785">IF($N785="-","",IF(INDEX('DM01-AV-CH'!$G$6:$G$2006,$N785)="","",INDEX('DM01-AV-CH'!$G$6:$G$2006,$N785)))</f>
        <v>Bodenbedeckung</v>
      </c>
      <c r="AN785" s="97" t="str" cm="1">
        <f t="array" ref="AN785">IF($N785="-","",IF(INDEX('DM01-AV-CH'!$H$6:$H$2006,$N785)="","",INDEX('DM01-AV-CH'!$H$6:$H$2006,$N785)))</f>
        <v>GebaeudenummerPos</v>
      </c>
      <c r="AO785" s="98" t="str" cm="1">
        <f t="array" ref="AO785">IF($N785="-","",IF(INDEX('DM01-AV-CH'!$I$6:$I$2006,$N785)="","",INDEX('DM01-AV-CH'!$I$6:$I$2006,$N785)))</f>
        <v>Ori</v>
      </c>
    </row>
    <row r="786" spans="1:41" ht="57" x14ac:dyDescent="0.25">
      <c r="A786" s="201">
        <v>781</v>
      </c>
      <c r="B786" s="148" t="str" cm="1">
        <f t="array" ref="B786">IF(A786="","",INDEX(Korrelation!$E$4:$E$2004,A786))</f>
        <v>471.463.30</v>
      </c>
      <c r="C786" s="148">
        <f t="shared" si="120"/>
        <v>4</v>
      </c>
      <c r="D786" s="148">
        <f t="shared" si="121"/>
        <v>8</v>
      </c>
      <c r="E786" s="148">
        <f t="shared" si="122"/>
        <v>471</v>
      </c>
      <c r="F786" s="148">
        <f t="shared" si="123"/>
        <v>463</v>
      </c>
      <c r="G786" s="148">
        <f t="shared" si="124"/>
        <v>30</v>
      </c>
      <c r="H786" s="148" t="str" cm="1">
        <f t="array" ref="H786">IF(A786="","",INDEX(Korrelation!$F$4:$F$2004,A786))</f>
        <v>-</v>
      </c>
      <c r="I786" s="148">
        <f t="shared" si="125"/>
        <v>0</v>
      </c>
      <c r="J786" s="148">
        <f t="shared" si="126"/>
        <v>0</v>
      </c>
      <c r="K786" s="148" t="str">
        <f t="shared" si="127"/>
        <v/>
      </c>
      <c r="L786" s="148" t="str">
        <f t="shared" si="128"/>
        <v/>
      </c>
      <c r="M786" s="148" t="str">
        <f t="shared" si="129"/>
        <v/>
      </c>
      <c r="N786" s="148" cm="1">
        <f t="array" ref="N786">IF(A786="","",INDEX(Korrelation!$G$4:$G$2004,A786))</f>
        <v>236</v>
      </c>
      <c r="O786" s="148"/>
      <c r="P786" s="68" t="str" cm="1">
        <f t="array" aca="1" ref="P786" ca="1">IF(E786="",IF(K786="","",HYPERLINK("#DMAV_Dienste!"&amp;RIGHT(CELL("adresse",OFFSET(DMAV_Dienste!$E$6,K786-1,0)),LEN(CELL("adresse",OFFSET(DMAV_Dienste!$E$6,K786-1,0)))-FIND("!",CELL("adresse",OFFSET(DMAV_Dienste!$E$6,K786-1,0)))),"Dienst")),HYPERLINK("#DMAV_Modell!"&amp;RIGHT(CELL("adresse",OFFSET(DMAV_Modell!$G$6,E786-1,0)),LEN(CELL("adresse",OFFSET(DMAV_Modell!$G$6,E786-1,0)))-FIND("!",CELL("adresse",OFFSET(DMAV_Modell!$G$6,E786-1,0)))),"Modell"))</f>
        <v>Modell</v>
      </c>
      <c r="Q786" s="85" t="str" cm="1">
        <f t="array" ref="Q786">IF(E786="",IF(K786="","",IF(INDEX(DMAV_Dienste!$H$6:$H$2006,K786)="","",INDEX(DMAV_Dienste!$H$6:$H$2006,K786))),IF(INDEX(DMAV_Modell!$J$6:$J$2006,E786)="","",INDEX(DMAV_Modell!$J$6:$J$2006,E786)))</f>
        <v>CLASS</v>
      </c>
      <c r="R786" s="86" t="str" cm="1">
        <f t="array" ref="R786">IF(E786="",IF(K786="","",IF(INDEX(DMAV_Dienste!$G$6:$G$2006,K786)="","",INDEX(DMAV_Dienste!$G$6:$G$2006,K786))),IF(INDEX(DMAV_Modell!$I$6:$I$2006,E786)="","",INDEX(DMAV_Modell!$I$6:$I$2006,E786)))</f>
        <v>Bodenbedeckung</v>
      </c>
      <c r="S786" s="86" t="str" cm="1">
        <f t="array" ref="S786">IF(E786="",IF(K786="","",IF(INDEX(DMAV_Dienste!$I$6:$I$2006,K786)="","",INDEX(DMAV_Dienste!$I$6:$I$2006,K786))),IF(INDEX(DMAV_Modell!$K$6:$K$2006,E786)="","",INDEX(DMAV_Modell!$K$6:$K$2006,E786)))</f>
        <v>Bodenbedeckung</v>
      </c>
      <c r="T786" s="86" t="str" cm="1">
        <f t="array" ref="T786">IF(E786="",IF(K786="","",IF(INDEX(DMAV_Dienste!$L$6:$L$2006,K786)="","",INDEX(DMAV_Dienste!$L$6:$L$2006,K786))),IF(INDEX(DMAV_Modell!$N$6:$N$2006,E786)="","",INDEX(DMAV_Modell!$N$6:$N$2006,E786)))</f>
        <v>Objektnummer</v>
      </c>
      <c r="U786" s="87" t="str" cm="1">
        <f t="array" aca="1" ref="U786" ca="1">IF(AND(F786="",L786=""),"",HYPERLINK("#"&amp;RIGHT(CELL("dateiname"),LEN(CELL("dateiname"))-FIND("]",CELL("dateiname")))&amp;"!"&amp;CELL("adresse",OFFSET($F$6,MATCH(IF(F786="",L786,F786),$E$6:$E$2000,0)-1,4)),"STRUCT"))</f>
        <v>STRUCT</v>
      </c>
      <c r="V786" s="88" t="str" cm="1">
        <f t="array" aca="1" ref="V786" ca="1">IF(AND(G786="",M786=""),"",HYPERLINK("#"&amp;RIGHT(CELL("dateiname"),LEN(CELL("dateiname"))-FIND("]",CELL("dateiname")))&amp;"!"&amp;CELL("adresse",OFFSET($G$6,MATCH(IF(G786="",M786,G786),$E$6:$E$2000,0)-1,3)),"SUBSTRUCT"))</f>
        <v>SUBSTRUCT</v>
      </c>
      <c r="X786" s="104"/>
      <c r="Z786" s="117"/>
      <c r="AA786" s="118"/>
      <c r="AB786" s="119" t="s">
        <v>3779</v>
      </c>
      <c r="AC786" s="120"/>
      <c r="AE786" s="109" t="s">
        <v>3788</v>
      </c>
      <c r="AF786" s="110" t="s">
        <v>3588</v>
      </c>
      <c r="AG786" s="111" t="s">
        <v>3794</v>
      </c>
      <c r="AH786" s="112"/>
      <c r="AJ786" s="101"/>
      <c r="AL786" s="68" t="str" cm="1">
        <f t="array" aca="1" ref="AL786" ca="1">IF(N786="-","",HYPERLINK("#'DM01-AV-CH'!"&amp;RIGHT(CELL("adresse",OFFSET('DM01-AV-CH'!$G$6,N786-1,0)),LEN(CELL("adresse",OFFSET('DM01-AV-CH'!$G$6,N786-1,0)))-FIND("!",CELL("adresse",OFFSET('DM01-AV-CH'!$G$6,N786-1,0)))),"Modell"))</f>
        <v>Modell</v>
      </c>
      <c r="AM786" s="96" t="str" cm="1">
        <f t="array" ref="AM786">IF($N786="-","",IF(INDEX('DM01-AV-CH'!$G$6:$G$2006,$N786)="","",INDEX('DM01-AV-CH'!$G$6:$G$2006,$N786)))</f>
        <v>Bodenbedeckung</v>
      </c>
      <c r="AN786" s="97" t="str" cm="1">
        <f t="array" ref="AN786">IF($N786="-","",IF(INDEX('DM01-AV-CH'!$H$6:$H$2006,$N786)="","",INDEX('DM01-AV-CH'!$H$6:$H$2006,$N786)))</f>
        <v>GebaeudenummerPos</v>
      </c>
      <c r="AO786" s="98" t="str" cm="1">
        <f t="array" ref="AO786">IF($N786="-","",IF(INDEX('DM01-AV-CH'!$I$6:$I$2006,$N786)="","",INDEX('DM01-AV-CH'!$I$6:$I$2006,$N786)))</f>
        <v>HAli</v>
      </c>
    </row>
    <row r="787" spans="1:41" ht="57" x14ac:dyDescent="0.25">
      <c r="A787" s="201">
        <v>782</v>
      </c>
      <c r="B787" s="148" t="str" cm="1">
        <f t="array" ref="B787">IF(A787="","",INDEX(Korrelation!$E$4:$E$2004,A787))</f>
        <v>471.463.31</v>
      </c>
      <c r="C787" s="148">
        <f t="shared" si="120"/>
        <v>4</v>
      </c>
      <c r="D787" s="148">
        <f t="shared" si="121"/>
        <v>8</v>
      </c>
      <c r="E787" s="148">
        <f t="shared" si="122"/>
        <v>471</v>
      </c>
      <c r="F787" s="148">
        <f t="shared" si="123"/>
        <v>463</v>
      </c>
      <c r="G787" s="148">
        <f t="shared" si="124"/>
        <v>31</v>
      </c>
      <c r="H787" s="148" t="str" cm="1">
        <f t="array" ref="H787">IF(A787="","",INDEX(Korrelation!$F$4:$F$2004,A787))</f>
        <v>-</v>
      </c>
      <c r="I787" s="148">
        <f t="shared" si="125"/>
        <v>0</v>
      </c>
      <c r="J787" s="148">
        <f t="shared" si="126"/>
        <v>0</v>
      </c>
      <c r="K787" s="148" t="str">
        <f t="shared" si="127"/>
        <v/>
      </c>
      <c r="L787" s="148" t="str">
        <f t="shared" si="128"/>
        <v/>
      </c>
      <c r="M787" s="148" t="str">
        <f t="shared" si="129"/>
        <v/>
      </c>
      <c r="N787" s="148" cm="1">
        <f t="array" ref="N787">IF(A787="","",INDEX(Korrelation!$G$4:$G$2004,A787))</f>
        <v>237</v>
      </c>
      <c r="O787" s="148"/>
      <c r="P787" s="68" t="str" cm="1">
        <f t="array" aca="1" ref="P787" ca="1">IF(E787="",IF(K787="","",HYPERLINK("#DMAV_Dienste!"&amp;RIGHT(CELL("adresse",OFFSET(DMAV_Dienste!$E$6,K787-1,0)),LEN(CELL("adresse",OFFSET(DMAV_Dienste!$E$6,K787-1,0)))-FIND("!",CELL("adresse",OFFSET(DMAV_Dienste!$E$6,K787-1,0)))),"Dienst")),HYPERLINK("#DMAV_Modell!"&amp;RIGHT(CELL("adresse",OFFSET(DMAV_Modell!$G$6,E787-1,0)),LEN(CELL("adresse",OFFSET(DMAV_Modell!$G$6,E787-1,0)))-FIND("!",CELL("adresse",OFFSET(DMAV_Modell!$G$6,E787-1,0)))),"Modell"))</f>
        <v>Modell</v>
      </c>
      <c r="Q787" s="85" t="str" cm="1">
        <f t="array" ref="Q787">IF(E787="",IF(K787="","",IF(INDEX(DMAV_Dienste!$H$6:$H$2006,K787)="","",INDEX(DMAV_Dienste!$H$6:$H$2006,K787))),IF(INDEX(DMAV_Modell!$J$6:$J$2006,E787)="","",INDEX(DMAV_Modell!$J$6:$J$2006,E787)))</f>
        <v>CLASS</v>
      </c>
      <c r="R787" s="86" t="str" cm="1">
        <f t="array" ref="R787">IF(E787="",IF(K787="","",IF(INDEX(DMAV_Dienste!$G$6:$G$2006,K787)="","",INDEX(DMAV_Dienste!$G$6:$G$2006,K787))),IF(INDEX(DMAV_Modell!$I$6:$I$2006,E787)="","",INDEX(DMAV_Modell!$I$6:$I$2006,E787)))</f>
        <v>Bodenbedeckung</v>
      </c>
      <c r="S787" s="86" t="str" cm="1">
        <f t="array" ref="S787">IF(E787="",IF(K787="","",IF(INDEX(DMAV_Dienste!$I$6:$I$2006,K787)="","",INDEX(DMAV_Dienste!$I$6:$I$2006,K787))),IF(INDEX(DMAV_Modell!$K$6:$K$2006,E787)="","",INDEX(DMAV_Modell!$K$6:$K$2006,E787)))</f>
        <v>Bodenbedeckung</v>
      </c>
      <c r="T787" s="86" t="str" cm="1">
        <f t="array" ref="T787">IF(E787="",IF(K787="","",IF(INDEX(DMAV_Dienste!$L$6:$L$2006,K787)="","",INDEX(DMAV_Dienste!$L$6:$L$2006,K787))),IF(INDEX(DMAV_Modell!$N$6:$N$2006,E787)="","",INDEX(DMAV_Modell!$N$6:$N$2006,E787)))</f>
        <v>Objektnummer</v>
      </c>
      <c r="U787" s="87" t="str" cm="1">
        <f t="array" aca="1" ref="U787" ca="1">IF(AND(F787="",L787=""),"",HYPERLINK("#"&amp;RIGHT(CELL("dateiname"),LEN(CELL("dateiname"))-FIND("]",CELL("dateiname")))&amp;"!"&amp;CELL("adresse",OFFSET($F$6,MATCH(IF(F787="",L787,F787),$E$6:$E$2000,0)-1,4)),"STRUCT"))</f>
        <v>STRUCT</v>
      </c>
      <c r="V787" s="88" t="str" cm="1">
        <f t="array" aca="1" ref="V787" ca="1">IF(AND(G787="",M787=""),"",HYPERLINK("#"&amp;RIGHT(CELL("dateiname"),LEN(CELL("dateiname"))-FIND("]",CELL("dateiname")))&amp;"!"&amp;CELL("adresse",OFFSET($G$6,MATCH(IF(G787="",M787,G787),$E$6:$E$2000,0)-1,3)),"SUBSTRUCT"))</f>
        <v>SUBSTRUCT</v>
      </c>
      <c r="X787" s="104"/>
      <c r="Z787" s="117"/>
      <c r="AA787" s="118"/>
      <c r="AB787" s="119" t="s">
        <v>3780</v>
      </c>
      <c r="AC787" s="120"/>
      <c r="AE787" s="109" t="s">
        <v>3788</v>
      </c>
      <c r="AF787" s="110" t="s">
        <v>3588</v>
      </c>
      <c r="AG787" s="111" t="s">
        <v>3795</v>
      </c>
      <c r="AH787" s="112"/>
      <c r="AJ787" s="101"/>
      <c r="AL787" s="68" t="str" cm="1">
        <f t="array" aca="1" ref="AL787" ca="1">IF(N787="-","",HYPERLINK("#'DM01-AV-CH'!"&amp;RIGHT(CELL("adresse",OFFSET('DM01-AV-CH'!$G$6,N787-1,0)),LEN(CELL("adresse",OFFSET('DM01-AV-CH'!$G$6,N787-1,0)))-FIND("!",CELL("adresse",OFFSET('DM01-AV-CH'!$G$6,N787-1,0)))),"Modell"))</f>
        <v>Modell</v>
      </c>
      <c r="AM787" s="96" t="str" cm="1">
        <f t="array" ref="AM787">IF($N787="-","",IF(INDEX('DM01-AV-CH'!$G$6:$G$2006,$N787)="","",INDEX('DM01-AV-CH'!$G$6:$G$2006,$N787)))</f>
        <v>Bodenbedeckung</v>
      </c>
      <c r="AN787" s="97" t="str" cm="1">
        <f t="array" ref="AN787">IF($N787="-","",IF(INDEX('DM01-AV-CH'!$H$6:$H$2006,$N787)="","",INDEX('DM01-AV-CH'!$H$6:$H$2006,$N787)))</f>
        <v>GebaeudenummerPos</v>
      </c>
      <c r="AO787" s="98" t="str" cm="1">
        <f t="array" ref="AO787">IF($N787="-","",IF(INDEX('DM01-AV-CH'!$I$6:$I$2006,$N787)="","",INDEX('DM01-AV-CH'!$I$6:$I$2006,$N787)))</f>
        <v>VAli</v>
      </c>
    </row>
    <row r="788" spans="1:41" ht="57" x14ac:dyDescent="0.25">
      <c r="A788" s="201">
        <v>783</v>
      </c>
      <c r="B788" s="148" t="str" cm="1">
        <f t="array" ref="B788">IF(A788="","",INDEX(Korrelation!$E$4:$E$2004,A788))</f>
        <v>471.463.29</v>
      </c>
      <c r="C788" s="148">
        <f t="shared" si="120"/>
        <v>4</v>
      </c>
      <c r="D788" s="148">
        <f t="shared" si="121"/>
        <v>8</v>
      </c>
      <c r="E788" s="148">
        <f t="shared" si="122"/>
        <v>471</v>
      </c>
      <c r="F788" s="148">
        <f t="shared" si="123"/>
        <v>463</v>
      </c>
      <c r="G788" s="148">
        <f t="shared" si="124"/>
        <v>29</v>
      </c>
      <c r="H788" s="148" t="str" cm="1">
        <f t="array" ref="H788">IF(A788="","",INDEX(Korrelation!$F$4:$F$2004,A788))</f>
        <v>-</v>
      </c>
      <c r="I788" s="148">
        <f t="shared" si="125"/>
        <v>0</v>
      </c>
      <c r="J788" s="148">
        <f t="shared" si="126"/>
        <v>0</v>
      </c>
      <c r="K788" s="148" t="str">
        <f t="shared" si="127"/>
        <v/>
      </c>
      <c r="L788" s="148" t="str">
        <f t="shared" si="128"/>
        <v/>
      </c>
      <c r="M788" s="148" t="str">
        <f t="shared" si="129"/>
        <v/>
      </c>
      <c r="N788" s="148" cm="1">
        <f t="array" ref="N788">IF(A788="","",INDEX(Korrelation!$G$4:$G$2004,A788))</f>
        <v>238</v>
      </c>
      <c r="O788" s="148"/>
      <c r="P788" s="68" t="str" cm="1">
        <f t="array" aca="1" ref="P788" ca="1">IF(E788="",IF(K788="","",HYPERLINK("#DMAV_Dienste!"&amp;RIGHT(CELL("adresse",OFFSET(DMAV_Dienste!$E$6,K788-1,0)),LEN(CELL("adresse",OFFSET(DMAV_Dienste!$E$6,K788-1,0)))-FIND("!",CELL("adresse",OFFSET(DMAV_Dienste!$E$6,K788-1,0)))),"Dienst")),HYPERLINK("#DMAV_Modell!"&amp;RIGHT(CELL("adresse",OFFSET(DMAV_Modell!$G$6,E788-1,0)),LEN(CELL("adresse",OFFSET(DMAV_Modell!$G$6,E788-1,0)))-FIND("!",CELL("adresse",OFFSET(DMAV_Modell!$G$6,E788-1,0)))),"Modell"))</f>
        <v>Modell</v>
      </c>
      <c r="Q788" s="85" t="str" cm="1">
        <f t="array" ref="Q788">IF(E788="",IF(K788="","",IF(INDEX(DMAV_Dienste!$H$6:$H$2006,K788)="","",INDEX(DMAV_Dienste!$H$6:$H$2006,K788))),IF(INDEX(DMAV_Modell!$J$6:$J$2006,E788)="","",INDEX(DMAV_Modell!$J$6:$J$2006,E788)))</f>
        <v>CLASS</v>
      </c>
      <c r="R788" s="86" t="str" cm="1">
        <f t="array" ref="R788">IF(E788="",IF(K788="","",IF(INDEX(DMAV_Dienste!$G$6:$G$2006,K788)="","",INDEX(DMAV_Dienste!$G$6:$G$2006,K788))),IF(INDEX(DMAV_Modell!$I$6:$I$2006,E788)="","",INDEX(DMAV_Modell!$I$6:$I$2006,E788)))</f>
        <v>Bodenbedeckung</v>
      </c>
      <c r="S788" s="86" t="str" cm="1">
        <f t="array" ref="S788">IF(E788="",IF(K788="","",IF(INDEX(DMAV_Dienste!$I$6:$I$2006,K788)="","",INDEX(DMAV_Dienste!$I$6:$I$2006,K788))),IF(INDEX(DMAV_Modell!$K$6:$K$2006,E788)="","",INDEX(DMAV_Modell!$K$6:$K$2006,E788)))</f>
        <v>Bodenbedeckung</v>
      </c>
      <c r="T788" s="86" t="str" cm="1">
        <f t="array" ref="T788">IF(E788="",IF(K788="","",IF(INDEX(DMAV_Dienste!$L$6:$L$2006,K788)="","",INDEX(DMAV_Dienste!$L$6:$L$2006,K788))),IF(INDEX(DMAV_Modell!$N$6:$N$2006,E788)="","",INDEX(DMAV_Modell!$N$6:$N$2006,E788)))</f>
        <v>Objektnummer</v>
      </c>
      <c r="U788" s="87" t="str" cm="1">
        <f t="array" aca="1" ref="U788" ca="1">IF(AND(F788="",L788=""),"",HYPERLINK("#"&amp;RIGHT(CELL("dateiname"),LEN(CELL("dateiname"))-FIND("]",CELL("dateiname")))&amp;"!"&amp;CELL("adresse",OFFSET($F$6,MATCH(IF(F788="",L788,F788),$E$6:$E$2000,0)-1,4)),"STRUCT"))</f>
        <v>STRUCT</v>
      </c>
      <c r="V788" s="88" t="str" cm="1">
        <f t="array" aca="1" ref="V788" ca="1">IF(AND(G788="",M788=""),"",HYPERLINK("#"&amp;RIGHT(CELL("dateiname"),LEN(CELL("dateiname"))-FIND("]",CELL("dateiname")))&amp;"!"&amp;CELL("adresse",OFFSET($G$6,MATCH(IF(G788="",M788,G788),$E$6:$E$2000,0)-1,3)),"SUBSTRUCT"))</f>
        <v>SUBSTRUCT</v>
      </c>
      <c r="X788" s="104"/>
      <c r="Z788" s="117"/>
      <c r="AA788" s="118"/>
      <c r="AB788" s="119" t="s">
        <v>3781</v>
      </c>
      <c r="AC788" s="120"/>
      <c r="AE788" s="109" t="s">
        <v>3788</v>
      </c>
      <c r="AF788" s="110" t="s">
        <v>3588</v>
      </c>
      <c r="AG788" s="111" t="s">
        <v>3796</v>
      </c>
      <c r="AH788" s="112"/>
      <c r="AJ788" s="101"/>
      <c r="AL788" s="68" t="str" cm="1">
        <f t="array" aca="1" ref="AL788" ca="1">IF(N788="-","",HYPERLINK("#'DM01-AV-CH'!"&amp;RIGHT(CELL("adresse",OFFSET('DM01-AV-CH'!$G$6,N788-1,0)),LEN(CELL("adresse",OFFSET('DM01-AV-CH'!$G$6,N788-1,0)))-FIND("!",CELL("adresse",OFFSET('DM01-AV-CH'!$G$6,N788-1,0)))),"Modell"))</f>
        <v>Modell</v>
      </c>
      <c r="AM788" s="96" t="str" cm="1">
        <f t="array" ref="AM788">IF($N788="-","",IF(INDEX('DM01-AV-CH'!$G$6:$G$2006,$N788)="","",INDEX('DM01-AV-CH'!$G$6:$G$2006,$N788)))</f>
        <v>Bodenbedeckung</v>
      </c>
      <c r="AN788" s="97" t="str" cm="1">
        <f t="array" ref="AN788">IF($N788="-","",IF(INDEX('DM01-AV-CH'!$H$6:$H$2006,$N788)="","",INDEX('DM01-AV-CH'!$H$6:$H$2006,$N788)))</f>
        <v>GebaeudenummerPos</v>
      </c>
      <c r="AO788" s="98" t="str" cm="1">
        <f t="array" ref="AO788">IF($N788="-","",IF(INDEX('DM01-AV-CH'!$I$6:$I$2006,$N788)="","",INDEX('DM01-AV-CH'!$I$6:$I$2006,$N788)))</f>
        <v>Groesse</v>
      </c>
    </row>
    <row r="789" spans="1:41" x14ac:dyDescent="0.25">
      <c r="A789" s="201">
        <v>784</v>
      </c>
      <c r="B789" s="148" t="str" cm="1">
        <f t="array" ref="B789">IF(A789="","",INDEX(Korrelation!$E$4:$E$2004,A789))</f>
        <v>-</v>
      </c>
      <c r="C789" s="148">
        <f t="shared" si="120"/>
        <v>0</v>
      </c>
      <c r="D789" s="148">
        <f t="shared" si="121"/>
        <v>0</v>
      </c>
      <c r="E789" s="148" t="str">
        <f t="shared" si="122"/>
        <v/>
      </c>
      <c r="F789" s="148" t="str">
        <f t="shared" si="123"/>
        <v/>
      </c>
      <c r="G789" s="148" t="str">
        <f t="shared" si="124"/>
        <v/>
      </c>
      <c r="H789" s="148" t="str" cm="1">
        <f t="array" ref="H789">IF(A789="","",INDEX(Korrelation!$F$4:$F$2004,A789))</f>
        <v>-</v>
      </c>
      <c r="I789" s="148">
        <f t="shared" si="125"/>
        <v>0</v>
      </c>
      <c r="J789" s="148">
        <f t="shared" si="126"/>
        <v>0</v>
      </c>
      <c r="K789" s="148" t="str">
        <f t="shared" si="127"/>
        <v/>
      </c>
      <c r="L789" s="148" t="str">
        <f t="shared" si="128"/>
        <v/>
      </c>
      <c r="M789" s="148" t="str">
        <f t="shared" si="129"/>
        <v/>
      </c>
      <c r="N789" s="148" cm="1">
        <f t="array" ref="N789">IF(A789="","",INDEX(Korrelation!$G$4:$G$2004,A789))</f>
        <v>239</v>
      </c>
      <c r="O789" s="148"/>
      <c r="P789" s="68" t="str" cm="1">
        <f t="array" aca="1" ref="P789" ca="1">IF(E789="",IF(K789="","",HYPERLINK("#DMAV_Dienste!"&amp;RIGHT(CELL("adresse",OFFSET(DMAV_Dienste!$E$6,K789-1,0)),LEN(CELL("adresse",OFFSET(DMAV_Dienste!$E$6,K789-1,0)))-FIND("!",CELL("adresse",OFFSET(DMAV_Dienste!$E$6,K789-1,0)))),"Dienst")),HYPERLINK("#DMAV_Modell!"&amp;RIGHT(CELL("adresse",OFFSET(DMAV_Modell!$G$6,E789-1,0)),LEN(CELL("adresse",OFFSET(DMAV_Modell!$G$6,E789-1,0)))-FIND("!",CELL("adresse",OFFSET(DMAV_Modell!$G$6,E789-1,0)))),"Modell"))</f>
        <v/>
      </c>
      <c r="Q789" s="85" t="str" cm="1">
        <f t="array" ref="Q789">IF(E789="",IF(K789="","",IF(INDEX(DMAV_Dienste!$H$6:$H$2006,K789)="","",INDEX(DMAV_Dienste!$H$6:$H$2006,K789))),IF(INDEX(DMAV_Modell!$J$6:$J$2006,E789)="","",INDEX(DMAV_Modell!$J$6:$J$2006,E789)))</f>
        <v/>
      </c>
      <c r="R789" s="86" t="str" cm="1">
        <f t="array" ref="R789">IF(E789="",IF(K789="","",IF(INDEX(DMAV_Dienste!$G$6:$G$2006,K789)="","",INDEX(DMAV_Dienste!$G$6:$G$2006,K789))),IF(INDEX(DMAV_Modell!$I$6:$I$2006,E789)="","",INDEX(DMAV_Modell!$I$6:$I$2006,E789)))</f>
        <v/>
      </c>
      <c r="S789" s="86" t="str" cm="1">
        <f t="array" ref="S789">IF(E789="",IF(K789="","",IF(INDEX(DMAV_Dienste!$I$6:$I$2006,K789)="","",INDEX(DMAV_Dienste!$I$6:$I$2006,K789))),IF(INDEX(DMAV_Modell!$K$6:$K$2006,E789)="","",INDEX(DMAV_Modell!$K$6:$K$2006,E789)))</f>
        <v/>
      </c>
      <c r="T789" s="86" t="str" cm="1">
        <f t="array" ref="T789">IF(E789="",IF(K789="","",IF(INDEX(DMAV_Dienste!$L$6:$L$2006,K789)="","",INDEX(DMAV_Dienste!$L$6:$L$2006,K789))),IF(INDEX(DMAV_Modell!$N$6:$N$2006,E789)="","",INDEX(DMAV_Modell!$N$6:$N$2006,E789)))</f>
        <v/>
      </c>
      <c r="U789" s="87" t="str" cm="1">
        <f t="array" aca="1" ref="U789" ca="1">IF(AND(F789="",L789=""),"",HYPERLINK("#"&amp;RIGHT(CELL("dateiname"),LEN(CELL("dateiname"))-FIND("]",CELL("dateiname")))&amp;"!"&amp;CELL("adresse",OFFSET($F$6,MATCH(IF(F789="",L789,F789),$E$6:$E$2000,0)-1,4)),"STRUCT"))</f>
        <v/>
      </c>
      <c r="V789" s="88" t="str" cm="1">
        <f t="array" aca="1" ref="V789" ca="1">IF(AND(G789="",M789=""),"",HYPERLINK("#"&amp;RIGHT(CELL("dateiname"),LEN(CELL("dateiname"))-FIND("]",CELL("dateiname")))&amp;"!"&amp;CELL("adresse",OFFSET($G$6,MATCH(IF(G789="",M789,G789),$E$6:$E$2000,0)-1,3)),"SUBSTRUCT"))</f>
        <v/>
      </c>
      <c r="X789" s="104"/>
      <c r="Z789" s="117"/>
      <c r="AA789" s="118"/>
      <c r="AB789" s="119"/>
      <c r="AC789" s="120"/>
      <c r="AE789" s="109"/>
      <c r="AF789" s="110"/>
      <c r="AG789" s="111"/>
      <c r="AH789" s="112"/>
      <c r="AJ789" s="101"/>
      <c r="AL789" s="68" t="str" cm="1">
        <f t="array" aca="1" ref="AL789" ca="1">IF(N789="-","",HYPERLINK("#'DM01-AV-CH'!"&amp;RIGHT(CELL("adresse",OFFSET('DM01-AV-CH'!$G$6,N789-1,0)),LEN(CELL("adresse",OFFSET('DM01-AV-CH'!$G$6,N789-1,0)))-FIND("!",CELL("adresse",OFFSET('DM01-AV-CH'!$G$6,N789-1,0)))),"Modell"))</f>
        <v>Modell</v>
      </c>
      <c r="AM789" s="96" t="str" cm="1">
        <f t="array" ref="AM789">IF($N789="-","",IF(INDEX('DM01-AV-CH'!$G$6:$G$2006,$N789)="","",INDEX('DM01-AV-CH'!$G$6:$G$2006,$N789)))</f>
        <v>Bodenbedeckung</v>
      </c>
      <c r="AN789" s="97" t="str" cm="1">
        <f t="array" ref="AN789">IF($N789="-","",IF(INDEX('DM01-AV-CH'!$H$6:$H$2006,$N789)="","",INDEX('DM01-AV-CH'!$H$6:$H$2006,$N789)))</f>
        <v>Objektname</v>
      </c>
      <c r="AO789" s="98" t="str" cm="1">
        <f t="array" ref="AO789">IF($N789="-","",IF(INDEX('DM01-AV-CH'!$I$6:$I$2006,$N789)="","",INDEX('DM01-AV-CH'!$I$6:$I$2006,$N789)))</f>
        <v>Objektname_von</v>
      </c>
    </row>
    <row r="790" spans="1:41" ht="57" x14ac:dyDescent="0.25">
      <c r="A790" s="201">
        <v>785</v>
      </c>
      <c r="B790" s="148" t="str" cm="1">
        <f t="array" ref="B790">IF(A790="","",INDEX(Korrelation!$E$4:$E$2004,A790))</f>
        <v>472.464</v>
      </c>
      <c r="C790" s="148">
        <f t="shared" si="120"/>
        <v>4</v>
      </c>
      <c r="D790" s="148">
        <f t="shared" si="121"/>
        <v>0</v>
      </c>
      <c r="E790" s="148">
        <f t="shared" si="122"/>
        <v>472</v>
      </c>
      <c r="F790" s="148">
        <f t="shared" si="123"/>
        <v>464</v>
      </c>
      <c r="G790" s="148" t="str">
        <f t="shared" si="124"/>
        <v/>
      </c>
      <c r="H790" s="148" t="str" cm="1">
        <f t="array" ref="H790">IF(A790="","",INDEX(Korrelation!$F$4:$F$2004,A790))</f>
        <v>-</v>
      </c>
      <c r="I790" s="148">
        <f t="shared" si="125"/>
        <v>0</v>
      </c>
      <c r="J790" s="148">
        <f t="shared" si="126"/>
        <v>0</v>
      </c>
      <c r="K790" s="148" t="str">
        <f t="shared" si="127"/>
        <v/>
      </c>
      <c r="L790" s="148" t="str">
        <f t="shared" si="128"/>
        <v/>
      </c>
      <c r="M790" s="148" t="str">
        <f t="shared" si="129"/>
        <v/>
      </c>
      <c r="N790" s="148" cm="1">
        <f t="array" ref="N790">IF(A790="","",INDEX(Korrelation!$G$4:$G$2004,A790))</f>
        <v>240</v>
      </c>
      <c r="O790" s="148"/>
      <c r="P790" s="68" t="str" cm="1">
        <f t="array" aca="1" ref="P790" ca="1">IF(E790="",IF(K790="","",HYPERLINK("#DMAV_Dienste!"&amp;RIGHT(CELL("adresse",OFFSET(DMAV_Dienste!$E$6,K790-1,0)),LEN(CELL("adresse",OFFSET(DMAV_Dienste!$E$6,K790-1,0)))-FIND("!",CELL("adresse",OFFSET(DMAV_Dienste!$E$6,K790-1,0)))),"Dienst")),HYPERLINK("#DMAV_Modell!"&amp;RIGHT(CELL("adresse",OFFSET(DMAV_Modell!$G$6,E790-1,0)),LEN(CELL("adresse",OFFSET(DMAV_Modell!$G$6,E790-1,0)))-FIND("!",CELL("adresse",OFFSET(DMAV_Modell!$G$6,E790-1,0)))),"Modell"))</f>
        <v>Modell</v>
      </c>
      <c r="Q790" s="85" t="str" cm="1">
        <f t="array" ref="Q790">IF(E790="",IF(K790="","",IF(INDEX(DMAV_Dienste!$H$6:$H$2006,K790)="","",INDEX(DMAV_Dienste!$H$6:$H$2006,K790))),IF(INDEX(DMAV_Modell!$J$6:$J$2006,E790)="","",INDEX(DMAV_Modell!$J$6:$J$2006,E790)))</f>
        <v>CLASS</v>
      </c>
      <c r="R790" s="86" t="str" cm="1">
        <f t="array" ref="R790">IF(E790="",IF(K790="","",IF(INDEX(DMAV_Dienste!$G$6:$G$2006,K790)="","",INDEX(DMAV_Dienste!$G$6:$G$2006,K790))),IF(INDEX(DMAV_Modell!$I$6:$I$2006,E790)="","",INDEX(DMAV_Modell!$I$6:$I$2006,E790)))</f>
        <v>Bodenbedeckung</v>
      </c>
      <c r="S790" s="86" t="str" cm="1">
        <f t="array" ref="S790">IF(E790="",IF(K790="","",IF(INDEX(DMAV_Dienste!$I$6:$I$2006,K790)="","",INDEX(DMAV_Dienste!$I$6:$I$2006,K790))),IF(INDEX(DMAV_Modell!$K$6:$K$2006,E790)="","",INDEX(DMAV_Modell!$K$6:$K$2006,E790)))</f>
        <v>Bodenbedeckung</v>
      </c>
      <c r="T790" s="86" t="str" cm="1">
        <f t="array" ref="T790">IF(E790="",IF(K790="","",IF(INDEX(DMAV_Dienste!$L$6:$L$2006,K790)="","",INDEX(DMAV_Dienste!$L$6:$L$2006,K790))),IF(INDEX(DMAV_Modell!$N$6:$N$2006,E790)="","",INDEX(DMAV_Modell!$N$6:$N$2006,E790)))</f>
        <v>Objektname</v>
      </c>
      <c r="U790" s="87" t="str" cm="1">
        <f t="array" aca="1" ref="U790" ca="1">IF(AND(F790="",L790=""),"",HYPERLINK("#"&amp;RIGHT(CELL("dateiname"),LEN(CELL("dateiname"))-FIND("]",CELL("dateiname")))&amp;"!"&amp;CELL("adresse",OFFSET($F$6,MATCH(IF(F790="",L790,F790),$E$6:$E$2000,0)-1,4)),"STRUCT"))</f>
        <v>STRUCT</v>
      </c>
      <c r="V790" s="88" t="str" cm="1">
        <f t="array" aca="1" ref="V790" ca="1">IF(AND(G790="",M790=""),"",HYPERLINK("#"&amp;RIGHT(CELL("dateiname"),LEN(CELL("dateiname"))-FIND("]",CELL("dateiname")))&amp;"!"&amp;CELL("adresse",OFFSET($G$6,MATCH(IF(G790="",M790,G790),$E$6:$E$2000,0)-1,3)),"SUBSTRUCT"))</f>
        <v/>
      </c>
      <c r="X790" s="104"/>
      <c r="Z790" s="117"/>
      <c r="AA790" s="118"/>
      <c r="AB790" s="119" t="s">
        <v>3782</v>
      </c>
      <c r="AC790" s="120"/>
      <c r="AE790" s="109" t="s">
        <v>3788</v>
      </c>
      <c r="AF790" s="110" t="s">
        <v>3588</v>
      </c>
      <c r="AG790" s="111" t="s">
        <v>3797</v>
      </c>
      <c r="AH790" s="112"/>
      <c r="AJ790" s="101"/>
      <c r="AL790" s="68" t="str" cm="1">
        <f t="array" aca="1" ref="AL790" ca="1">IF(N790="-","",HYPERLINK("#'DM01-AV-CH'!"&amp;RIGHT(CELL("adresse",OFFSET('DM01-AV-CH'!$G$6,N790-1,0)),LEN(CELL("adresse",OFFSET('DM01-AV-CH'!$G$6,N790-1,0)))-FIND("!",CELL("adresse",OFFSET('DM01-AV-CH'!$G$6,N790-1,0)))),"Modell"))</f>
        <v>Modell</v>
      </c>
      <c r="AM790" s="96" t="str" cm="1">
        <f t="array" ref="AM790">IF($N790="-","",IF(INDEX('DM01-AV-CH'!$G$6:$G$2006,$N790)="","",INDEX('DM01-AV-CH'!$G$6:$G$2006,$N790)))</f>
        <v>Bodenbedeckung</v>
      </c>
      <c r="AN790" s="97" t="str" cm="1">
        <f t="array" ref="AN790">IF($N790="-","",IF(INDEX('DM01-AV-CH'!$H$6:$H$2006,$N790)="","",INDEX('DM01-AV-CH'!$H$6:$H$2006,$N790)))</f>
        <v>Objektname</v>
      </c>
      <c r="AO790" s="98" t="str" cm="1">
        <f t="array" ref="AO790">IF($N790="-","",IF(INDEX('DM01-AV-CH'!$I$6:$I$2006,$N790)="","",INDEX('DM01-AV-CH'!$I$6:$I$2006,$N790)))</f>
        <v>Name</v>
      </c>
    </row>
    <row r="791" spans="1:41" x14ac:dyDescent="0.25">
      <c r="A791" s="201">
        <v>786</v>
      </c>
      <c r="B791" s="148" t="str" cm="1">
        <f t="array" ref="B791">IF(A791="","",INDEX(Korrelation!$E$4:$E$2004,A791))</f>
        <v>-</v>
      </c>
      <c r="C791" s="148">
        <f t="shared" si="120"/>
        <v>0</v>
      </c>
      <c r="D791" s="148">
        <f t="shared" si="121"/>
        <v>0</v>
      </c>
      <c r="E791" s="148" t="str">
        <f t="shared" si="122"/>
        <v/>
      </c>
      <c r="F791" s="148" t="str">
        <f t="shared" si="123"/>
        <v/>
      </c>
      <c r="G791" s="148" t="str">
        <f t="shared" si="124"/>
        <v/>
      </c>
      <c r="H791" s="148" t="str" cm="1">
        <f t="array" ref="H791">IF(A791="","",INDEX(Korrelation!$F$4:$F$2004,A791))</f>
        <v>-</v>
      </c>
      <c r="I791" s="148">
        <f t="shared" si="125"/>
        <v>0</v>
      </c>
      <c r="J791" s="148">
        <f t="shared" si="126"/>
        <v>0</v>
      </c>
      <c r="K791" s="148" t="str">
        <f t="shared" si="127"/>
        <v/>
      </c>
      <c r="L791" s="148" t="str">
        <f t="shared" si="128"/>
        <v/>
      </c>
      <c r="M791" s="148" t="str">
        <f t="shared" si="129"/>
        <v/>
      </c>
      <c r="N791" s="148" cm="1">
        <f t="array" ref="N791">IF(A791="","",INDEX(Korrelation!$G$4:$G$2004,A791))</f>
        <v>241</v>
      </c>
      <c r="O791" s="148"/>
      <c r="P791" s="68" t="str" cm="1">
        <f t="array" aca="1" ref="P791" ca="1">IF(E791="",IF(K791="","",HYPERLINK("#DMAV_Dienste!"&amp;RIGHT(CELL("adresse",OFFSET(DMAV_Dienste!$E$6,K791-1,0)),LEN(CELL("adresse",OFFSET(DMAV_Dienste!$E$6,K791-1,0)))-FIND("!",CELL("adresse",OFFSET(DMAV_Dienste!$E$6,K791-1,0)))),"Dienst")),HYPERLINK("#DMAV_Modell!"&amp;RIGHT(CELL("adresse",OFFSET(DMAV_Modell!$G$6,E791-1,0)),LEN(CELL("adresse",OFFSET(DMAV_Modell!$G$6,E791-1,0)))-FIND("!",CELL("adresse",OFFSET(DMAV_Modell!$G$6,E791-1,0)))),"Modell"))</f>
        <v/>
      </c>
      <c r="Q791" s="85" t="str" cm="1">
        <f t="array" ref="Q791">IF(E791="",IF(K791="","",IF(INDEX(DMAV_Dienste!$H$6:$H$2006,K791)="","",INDEX(DMAV_Dienste!$H$6:$H$2006,K791))),IF(INDEX(DMAV_Modell!$J$6:$J$2006,E791)="","",INDEX(DMAV_Modell!$J$6:$J$2006,E791)))</f>
        <v/>
      </c>
      <c r="R791" s="86" t="str" cm="1">
        <f t="array" ref="R791">IF(E791="",IF(K791="","",IF(INDEX(DMAV_Dienste!$G$6:$G$2006,K791)="","",INDEX(DMAV_Dienste!$G$6:$G$2006,K791))),IF(INDEX(DMAV_Modell!$I$6:$I$2006,E791)="","",INDEX(DMAV_Modell!$I$6:$I$2006,E791)))</f>
        <v/>
      </c>
      <c r="S791" s="86" t="str" cm="1">
        <f t="array" ref="S791">IF(E791="",IF(K791="","",IF(INDEX(DMAV_Dienste!$I$6:$I$2006,K791)="","",INDEX(DMAV_Dienste!$I$6:$I$2006,K791))),IF(INDEX(DMAV_Modell!$K$6:$K$2006,E791)="","",INDEX(DMAV_Modell!$K$6:$K$2006,E791)))</f>
        <v/>
      </c>
      <c r="T791" s="86" t="str" cm="1">
        <f t="array" ref="T791">IF(E791="",IF(K791="","",IF(INDEX(DMAV_Dienste!$L$6:$L$2006,K791)="","",INDEX(DMAV_Dienste!$L$6:$L$2006,K791))),IF(INDEX(DMAV_Modell!$N$6:$N$2006,E791)="","",INDEX(DMAV_Modell!$N$6:$N$2006,E791)))</f>
        <v/>
      </c>
      <c r="U791" s="87" t="str" cm="1">
        <f t="array" aca="1" ref="U791" ca="1">IF(AND(F791="",L791=""),"",HYPERLINK("#"&amp;RIGHT(CELL("dateiname"),LEN(CELL("dateiname"))-FIND("]",CELL("dateiname")))&amp;"!"&amp;CELL("adresse",OFFSET($F$6,MATCH(IF(F791="",L791,F791),$E$6:$E$2000,0)-1,4)),"STRUCT"))</f>
        <v/>
      </c>
      <c r="V791" s="88" t="str" cm="1">
        <f t="array" aca="1" ref="V791" ca="1">IF(AND(G791="",M791=""),"",HYPERLINK("#"&amp;RIGHT(CELL("dateiname"),LEN(CELL("dateiname"))-FIND("]",CELL("dateiname")))&amp;"!"&amp;CELL("adresse",OFFSET($G$6,MATCH(IF(G791="",M791,G791),$E$6:$E$2000,0)-1,3)),"SUBSTRUCT"))</f>
        <v/>
      </c>
      <c r="X791" s="104"/>
      <c r="Z791" s="117"/>
      <c r="AA791" s="118"/>
      <c r="AB791" s="119"/>
      <c r="AC791" s="120"/>
      <c r="AE791" s="109"/>
      <c r="AF791" s="110"/>
      <c r="AG791" s="111"/>
      <c r="AH791" s="112"/>
      <c r="AJ791" s="101"/>
      <c r="AL791" s="68" t="str" cm="1">
        <f t="array" aca="1" ref="AL791" ca="1">IF(N791="-","",HYPERLINK("#'DM01-AV-CH'!"&amp;RIGHT(CELL("adresse",OFFSET('DM01-AV-CH'!$G$6,N791-1,0)),LEN(CELL("adresse",OFFSET('DM01-AV-CH'!$G$6,N791-1,0)))-FIND("!",CELL("adresse",OFFSET('DM01-AV-CH'!$G$6,N791-1,0)))),"Modell"))</f>
        <v>Modell</v>
      </c>
      <c r="AM791" s="96" t="str" cm="1">
        <f t="array" ref="AM791">IF($N791="-","",IF(INDEX('DM01-AV-CH'!$G$6:$G$2006,$N791)="","",INDEX('DM01-AV-CH'!$G$6:$G$2006,$N791)))</f>
        <v>Bodenbedeckung</v>
      </c>
      <c r="AN791" s="97" t="str" cm="1">
        <f t="array" ref="AN791">IF($N791="-","",IF(INDEX('DM01-AV-CH'!$H$6:$H$2006,$N791)="","",INDEX('DM01-AV-CH'!$H$6:$H$2006,$N791)))</f>
        <v>ObjektnamePos</v>
      </c>
      <c r="AO791" s="98" t="str" cm="1">
        <f t="array" ref="AO791">IF($N791="-","",IF(INDEX('DM01-AV-CH'!$I$6:$I$2006,$N791)="","",INDEX('DM01-AV-CH'!$I$6:$I$2006,$N791)))</f>
        <v>ObjektnamePos_von</v>
      </c>
    </row>
    <row r="792" spans="1:41" ht="57" x14ac:dyDescent="0.25">
      <c r="A792" s="201">
        <v>787</v>
      </c>
      <c r="B792" s="148" t="str" cm="1">
        <f t="array" ref="B792">IF(A792="","",INDEX(Korrelation!$E$4:$E$2004,A792))</f>
        <v>472.465.26</v>
      </c>
      <c r="C792" s="148">
        <f t="shared" si="120"/>
        <v>4</v>
      </c>
      <c r="D792" s="148">
        <f t="shared" si="121"/>
        <v>8</v>
      </c>
      <c r="E792" s="148">
        <f t="shared" si="122"/>
        <v>472</v>
      </c>
      <c r="F792" s="148">
        <f t="shared" si="123"/>
        <v>465</v>
      </c>
      <c r="G792" s="148">
        <f t="shared" si="124"/>
        <v>26</v>
      </c>
      <c r="H792" s="148" t="str" cm="1">
        <f t="array" ref="H792">IF(A792="","",INDEX(Korrelation!$F$4:$F$2004,A792))</f>
        <v>-</v>
      </c>
      <c r="I792" s="148">
        <f t="shared" si="125"/>
        <v>0</v>
      </c>
      <c r="J792" s="148">
        <f t="shared" si="126"/>
        <v>0</v>
      </c>
      <c r="K792" s="148" t="str">
        <f t="shared" si="127"/>
        <v/>
      </c>
      <c r="L792" s="148" t="str">
        <f t="shared" si="128"/>
        <v/>
      </c>
      <c r="M792" s="148" t="str">
        <f t="shared" si="129"/>
        <v/>
      </c>
      <c r="N792" s="148" cm="1">
        <f t="array" ref="N792">IF(A792="","",INDEX(Korrelation!$G$4:$G$2004,A792))</f>
        <v>242</v>
      </c>
      <c r="O792" s="148"/>
      <c r="P792" s="68" t="str" cm="1">
        <f t="array" aca="1" ref="P792" ca="1">IF(E792="",IF(K792="","",HYPERLINK("#DMAV_Dienste!"&amp;RIGHT(CELL("adresse",OFFSET(DMAV_Dienste!$E$6,K792-1,0)),LEN(CELL("adresse",OFFSET(DMAV_Dienste!$E$6,K792-1,0)))-FIND("!",CELL("adresse",OFFSET(DMAV_Dienste!$E$6,K792-1,0)))),"Dienst")),HYPERLINK("#DMAV_Modell!"&amp;RIGHT(CELL("adresse",OFFSET(DMAV_Modell!$G$6,E792-1,0)),LEN(CELL("adresse",OFFSET(DMAV_Modell!$G$6,E792-1,0)))-FIND("!",CELL("adresse",OFFSET(DMAV_Modell!$G$6,E792-1,0)))),"Modell"))</f>
        <v>Modell</v>
      </c>
      <c r="Q792" s="85" t="str" cm="1">
        <f t="array" ref="Q792">IF(E792="",IF(K792="","",IF(INDEX(DMAV_Dienste!$H$6:$H$2006,K792)="","",INDEX(DMAV_Dienste!$H$6:$H$2006,K792))),IF(INDEX(DMAV_Modell!$J$6:$J$2006,E792)="","",INDEX(DMAV_Modell!$J$6:$J$2006,E792)))</f>
        <v>CLASS</v>
      </c>
      <c r="R792" s="86" t="str" cm="1">
        <f t="array" ref="R792">IF(E792="",IF(K792="","",IF(INDEX(DMAV_Dienste!$G$6:$G$2006,K792)="","",INDEX(DMAV_Dienste!$G$6:$G$2006,K792))),IF(INDEX(DMAV_Modell!$I$6:$I$2006,E792)="","",INDEX(DMAV_Modell!$I$6:$I$2006,E792)))</f>
        <v>Bodenbedeckung</v>
      </c>
      <c r="S792" s="86" t="str" cm="1">
        <f t="array" ref="S792">IF(E792="",IF(K792="","",IF(INDEX(DMAV_Dienste!$I$6:$I$2006,K792)="","",INDEX(DMAV_Dienste!$I$6:$I$2006,K792))),IF(INDEX(DMAV_Modell!$K$6:$K$2006,E792)="","",INDEX(DMAV_Modell!$K$6:$K$2006,E792)))</f>
        <v>Bodenbedeckung</v>
      </c>
      <c r="T792" s="86" t="str" cm="1">
        <f t="array" ref="T792">IF(E792="",IF(K792="","",IF(INDEX(DMAV_Dienste!$L$6:$L$2006,K792)="","",INDEX(DMAV_Dienste!$L$6:$L$2006,K792))),IF(INDEX(DMAV_Modell!$N$6:$N$2006,E792)="","",INDEX(DMAV_Modell!$N$6:$N$2006,E792)))</f>
        <v>Objektname</v>
      </c>
      <c r="U792" s="87" t="str" cm="1">
        <f t="array" aca="1" ref="U792" ca="1">IF(AND(F792="",L792=""),"",HYPERLINK("#"&amp;RIGHT(CELL("dateiname"),LEN(CELL("dateiname"))-FIND("]",CELL("dateiname")))&amp;"!"&amp;CELL("adresse",OFFSET($F$6,MATCH(IF(F792="",L792,F792),$E$6:$E$2000,0)-1,4)),"STRUCT"))</f>
        <v>STRUCT</v>
      </c>
      <c r="V792" s="88" t="str" cm="1">
        <f t="array" aca="1" ref="V792" ca="1">IF(AND(G792="",M792=""),"",HYPERLINK("#"&amp;RIGHT(CELL("dateiname"),LEN(CELL("dateiname"))-FIND("]",CELL("dateiname")))&amp;"!"&amp;CELL("adresse",OFFSET($G$6,MATCH(IF(G792="",M792,G792),$E$6:$E$2000,0)-1,3)),"SUBSTRUCT"))</f>
        <v>SUBSTRUCT</v>
      </c>
      <c r="X792" s="104"/>
      <c r="Z792" s="117"/>
      <c r="AA792" s="118"/>
      <c r="AB792" s="119" t="s">
        <v>3783</v>
      </c>
      <c r="AC792" s="120"/>
      <c r="AE792" s="109" t="s">
        <v>3788</v>
      </c>
      <c r="AF792" s="110" t="s">
        <v>3588</v>
      </c>
      <c r="AG792" s="111" t="s">
        <v>3798</v>
      </c>
      <c r="AH792" s="112"/>
      <c r="AJ792" s="101"/>
      <c r="AL792" s="68" t="str" cm="1">
        <f t="array" aca="1" ref="AL792" ca="1">IF(N792="-","",HYPERLINK("#'DM01-AV-CH'!"&amp;RIGHT(CELL("adresse",OFFSET('DM01-AV-CH'!$G$6,N792-1,0)),LEN(CELL("adresse",OFFSET('DM01-AV-CH'!$G$6,N792-1,0)))-FIND("!",CELL("adresse",OFFSET('DM01-AV-CH'!$G$6,N792-1,0)))),"Modell"))</f>
        <v>Modell</v>
      </c>
      <c r="AM792" s="96" t="str" cm="1">
        <f t="array" ref="AM792">IF($N792="-","",IF(INDEX('DM01-AV-CH'!$G$6:$G$2006,$N792)="","",INDEX('DM01-AV-CH'!$G$6:$G$2006,$N792)))</f>
        <v>Bodenbedeckung</v>
      </c>
      <c r="AN792" s="97" t="str" cm="1">
        <f t="array" ref="AN792">IF($N792="-","",IF(INDEX('DM01-AV-CH'!$H$6:$H$2006,$N792)="","",INDEX('DM01-AV-CH'!$H$6:$H$2006,$N792)))</f>
        <v>ObjektnamePos</v>
      </c>
      <c r="AO792" s="98" t="str" cm="1">
        <f t="array" ref="AO792">IF($N792="-","",IF(INDEX('DM01-AV-CH'!$I$6:$I$2006,$N792)="","",INDEX('DM01-AV-CH'!$I$6:$I$2006,$N792)))</f>
        <v>Pos</v>
      </c>
    </row>
    <row r="793" spans="1:41" ht="57" x14ac:dyDescent="0.25">
      <c r="A793" s="201">
        <v>788</v>
      </c>
      <c r="B793" s="148" t="str" cm="1">
        <f t="array" ref="B793">IF(A793="","",INDEX(Korrelation!$E$4:$E$2004,A793))</f>
        <v>472.465.27</v>
      </c>
      <c r="C793" s="148">
        <f t="shared" si="120"/>
        <v>4</v>
      </c>
      <c r="D793" s="148">
        <f t="shared" si="121"/>
        <v>8</v>
      </c>
      <c r="E793" s="148">
        <f t="shared" si="122"/>
        <v>472</v>
      </c>
      <c r="F793" s="148">
        <f t="shared" si="123"/>
        <v>465</v>
      </c>
      <c r="G793" s="148">
        <f t="shared" si="124"/>
        <v>27</v>
      </c>
      <c r="H793" s="148" t="str" cm="1">
        <f t="array" ref="H793">IF(A793="","",INDEX(Korrelation!$F$4:$F$2004,A793))</f>
        <v>-</v>
      </c>
      <c r="I793" s="148">
        <f t="shared" si="125"/>
        <v>0</v>
      </c>
      <c r="J793" s="148">
        <f t="shared" si="126"/>
        <v>0</v>
      </c>
      <c r="K793" s="148" t="str">
        <f t="shared" si="127"/>
        <v/>
      </c>
      <c r="L793" s="148" t="str">
        <f t="shared" si="128"/>
        <v/>
      </c>
      <c r="M793" s="148" t="str">
        <f t="shared" si="129"/>
        <v/>
      </c>
      <c r="N793" s="148" cm="1">
        <f t="array" ref="N793">IF(A793="","",INDEX(Korrelation!$G$4:$G$2004,A793))</f>
        <v>243</v>
      </c>
      <c r="O793" s="148"/>
      <c r="P793" s="68" t="str" cm="1">
        <f t="array" aca="1" ref="P793" ca="1">IF(E793="",IF(K793="","",HYPERLINK("#DMAV_Dienste!"&amp;RIGHT(CELL("adresse",OFFSET(DMAV_Dienste!$E$6,K793-1,0)),LEN(CELL("adresse",OFFSET(DMAV_Dienste!$E$6,K793-1,0)))-FIND("!",CELL("adresse",OFFSET(DMAV_Dienste!$E$6,K793-1,0)))),"Dienst")),HYPERLINK("#DMAV_Modell!"&amp;RIGHT(CELL("adresse",OFFSET(DMAV_Modell!$G$6,E793-1,0)),LEN(CELL("adresse",OFFSET(DMAV_Modell!$G$6,E793-1,0)))-FIND("!",CELL("adresse",OFFSET(DMAV_Modell!$G$6,E793-1,0)))),"Modell"))</f>
        <v>Modell</v>
      </c>
      <c r="Q793" s="85" t="str" cm="1">
        <f t="array" ref="Q793">IF(E793="",IF(K793="","",IF(INDEX(DMAV_Dienste!$H$6:$H$2006,K793)="","",INDEX(DMAV_Dienste!$H$6:$H$2006,K793))),IF(INDEX(DMAV_Modell!$J$6:$J$2006,E793)="","",INDEX(DMAV_Modell!$J$6:$J$2006,E793)))</f>
        <v>CLASS</v>
      </c>
      <c r="R793" s="86" t="str" cm="1">
        <f t="array" ref="R793">IF(E793="",IF(K793="","",IF(INDEX(DMAV_Dienste!$G$6:$G$2006,K793)="","",INDEX(DMAV_Dienste!$G$6:$G$2006,K793))),IF(INDEX(DMAV_Modell!$I$6:$I$2006,E793)="","",INDEX(DMAV_Modell!$I$6:$I$2006,E793)))</f>
        <v>Bodenbedeckung</v>
      </c>
      <c r="S793" s="86" t="str" cm="1">
        <f t="array" ref="S793">IF(E793="",IF(K793="","",IF(INDEX(DMAV_Dienste!$I$6:$I$2006,K793)="","",INDEX(DMAV_Dienste!$I$6:$I$2006,K793))),IF(INDEX(DMAV_Modell!$K$6:$K$2006,E793)="","",INDEX(DMAV_Modell!$K$6:$K$2006,E793)))</f>
        <v>Bodenbedeckung</v>
      </c>
      <c r="T793" s="86" t="str" cm="1">
        <f t="array" ref="T793">IF(E793="",IF(K793="","",IF(INDEX(DMAV_Dienste!$L$6:$L$2006,K793)="","",INDEX(DMAV_Dienste!$L$6:$L$2006,K793))),IF(INDEX(DMAV_Modell!$N$6:$N$2006,E793)="","",INDEX(DMAV_Modell!$N$6:$N$2006,E793)))</f>
        <v>Objektname</v>
      </c>
      <c r="U793" s="87" t="str" cm="1">
        <f t="array" aca="1" ref="U793" ca="1">IF(AND(F793="",L793=""),"",HYPERLINK("#"&amp;RIGHT(CELL("dateiname"),LEN(CELL("dateiname"))-FIND("]",CELL("dateiname")))&amp;"!"&amp;CELL("adresse",OFFSET($F$6,MATCH(IF(F793="",L793,F793),$E$6:$E$2000,0)-1,4)),"STRUCT"))</f>
        <v>STRUCT</v>
      </c>
      <c r="V793" s="88" t="str" cm="1">
        <f t="array" aca="1" ref="V793" ca="1">IF(AND(G793="",M793=""),"",HYPERLINK("#"&amp;RIGHT(CELL("dateiname"),LEN(CELL("dateiname"))-FIND("]",CELL("dateiname")))&amp;"!"&amp;CELL("adresse",OFFSET($G$6,MATCH(IF(G793="",M793,G793),$E$6:$E$2000,0)-1,3)),"SUBSTRUCT"))</f>
        <v>SUBSTRUCT</v>
      </c>
      <c r="X793" s="104"/>
      <c r="Z793" s="117"/>
      <c r="AA793" s="118"/>
      <c r="AB793" s="119" t="s">
        <v>3784</v>
      </c>
      <c r="AC793" s="120"/>
      <c r="AE793" s="109" t="s">
        <v>3788</v>
      </c>
      <c r="AF793" s="110" t="s">
        <v>3588</v>
      </c>
      <c r="AG793" s="111" t="s">
        <v>3799</v>
      </c>
      <c r="AH793" s="112"/>
      <c r="AJ793" s="101"/>
      <c r="AL793" s="68" t="str" cm="1">
        <f t="array" aca="1" ref="AL793" ca="1">IF(N793="-","",HYPERLINK("#'DM01-AV-CH'!"&amp;RIGHT(CELL("adresse",OFFSET('DM01-AV-CH'!$G$6,N793-1,0)),LEN(CELL("adresse",OFFSET('DM01-AV-CH'!$G$6,N793-1,0)))-FIND("!",CELL("adresse",OFFSET('DM01-AV-CH'!$G$6,N793-1,0)))),"Modell"))</f>
        <v>Modell</v>
      </c>
      <c r="AM793" s="96" t="str" cm="1">
        <f t="array" ref="AM793">IF($N793="-","",IF(INDEX('DM01-AV-CH'!$G$6:$G$2006,$N793)="","",INDEX('DM01-AV-CH'!$G$6:$G$2006,$N793)))</f>
        <v>Bodenbedeckung</v>
      </c>
      <c r="AN793" s="97" t="str" cm="1">
        <f t="array" ref="AN793">IF($N793="-","",IF(INDEX('DM01-AV-CH'!$H$6:$H$2006,$N793)="","",INDEX('DM01-AV-CH'!$H$6:$H$2006,$N793)))</f>
        <v>ObjektnamePos</v>
      </c>
      <c r="AO793" s="98" t="str" cm="1">
        <f t="array" ref="AO793">IF($N793="-","",IF(INDEX('DM01-AV-CH'!$I$6:$I$2006,$N793)="","",INDEX('DM01-AV-CH'!$I$6:$I$2006,$N793)))</f>
        <v>Ori</v>
      </c>
    </row>
    <row r="794" spans="1:41" ht="57" x14ac:dyDescent="0.25">
      <c r="A794" s="201">
        <v>789</v>
      </c>
      <c r="B794" s="148" t="str" cm="1">
        <f t="array" ref="B794">IF(A794="","",INDEX(Korrelation!$E$4:$E$2004,A794))</f>
        <v>472.465.30</v>
      </c>
      <c r="C794" s="148">
        <f t="shared" si="120"/>
        <v>4</v>
      </c>
      <c r="D794" s="148">
        <f t="shared" si="121"/>
        <v>8</v>
      </c>
      <c r="E794" s="148">
        <f t="shared" si="122"/>
        <v>472</v>
      </c>
      <c r="F794" s="148">
        <f t="shared" si="123"/>
        <v>465</v>
      </c>
      <c r="G794" s="148">
        <f t="shared" si="124"/>
        <v>30</v>
      </c>
      <c r="H794" s="148" t="str" cm="1">
        <f t="array" ref="H794">IF(A794="","",INDEX(Korrelation!$F$4:$F$2004,A794))</f>
        <v>-</v>
      </c>
      <c r="I794" s="148">
        <f t="shared" si="125"/>
        <v>0</v>
      </c>
      <c r="J794" s="148">
        <f t="shared" si="126"/>
        <v>0</v>
      </c>
      <c r="K794" s="148" t="str">
        <f t="shared" si="127"/>
        <v/>
      </c>
      <c r="L794" s="148" t="str">
        <f t="shared" si="128"/>
        <v/>
      </c>
      <c r="M794" s="148" t="str">
        <f t="shared" si="129"/>
        <v/>
      </c>
      <c r="N794" s="148" cm="1">
        <f t="array" ref="N794">IF(A794="","",INDEX(Korrelation!$G$4:$G$2004,A794))</f>
        <v>244</v>
      </c>
      <c r="O794" s="148"/>
      <c r="P794" s="68" t="str" cm="1">
        <f t="array" aca="1" ref="P794" ca="1">IF(E794="",IF(K794="","",HYPERLINK("#DMAV_Dienste!"&amp;RIGHT(CELL("adresse",OFFSET(DMAV_Dienste!$E$6,K794-1,0)),LEN(CELL("adresse",OFFSET(DMAV_Dienste!$E$6,K794-1,0)))-FIND("!",CELL("adresse",OFFSET(DMAV_Dienste!$E$6,K794-1,0)))),"Dienst")),HYPERLINK("#DMAV_Modell!"&amp;RIGHT(CELL("adresse",OFFSET(DMAV_Modell!$G$6,E794-1,0)),LEN(CELL("adresse",OFFSET(DMAV_Modell!$G$6,E794-1,0)))-FIND("!",CELL("adresse",OFFSET(DMAV_Modell!$G$6,E794-1,0)))),"Modell"))</f>
        <v>Modell</v>
      </c>
      <c r="Q794" s="85" t="str" cm="1">
        <f t="array" ref="Q794">IF(E794="",IF(K794="","",IF(INDEX(DMAV_Dienste!$H$6:$H$2006,K794)="","",INDEX(DMAV_Dienste!$H$6:$H$2006,K794))),IF(INDEX(DMAV_Modell!$J$6:$J$2006,E794)="","",INDEX(DMAV_Modell!$J$6:$J$2006,E794)))</f>
        <v>CLASS</v>
      </c>
      <c r="R794" s="86" t="str" cm="1">
        <f t="array" ref="R794">IF(E794="",IF(K794="","",IF(INDEX(DMAV_Dienste!$G$6:$G$2006,K794)="","",INDEX(DMAV_Dienste!$G$6:$G$2006,K794))),IF(INDEX(DMAV_Modell!$I$6:$I$2006,E794)="","",INDEX(DMAV_Modell!$I$6:$I$2006,E794)))</f>
        <v>Bodenbedeckung</v>
      </c>
      <c r="S794" s="86" t="str" cm="1">
        <f t="array" ref="S794">IF(E794="",IF(K794="","",IF(INDEX(DMAV_Dienste!$I$6:$I$2006,K794)="","",INDEX(DMAV_Dienste!$I$6:$I$2006,K794))),IF(INDEX(DMAV_Modell!$K$6:$K$2006,E794)="","",INDEX(DMAV_Modell!$K$6:$K$2006,E794)))</f>
        <v>Bodenbedeckung</v>
      </c>
      <c r="T794" s="86" t="str" cm="1">
        <f t="array" ref="T794">IF(E794="",IF(K794="","",IF(INDEX(DMAV_Dienste!$L$6:$L$2006,K794)="","",INDEX(DMAV_Dienste!$L$6:$L$2006,K794))),IF(INDEX(DMAV_Modell!$N$6:$N$2006,E794)="","",INDEX(DMAV_Modell!$N$6:$N$2006,E794)))</f>
        <v>Objektname</v>
      </c>
      <c r="U794" s="87" t="str" cm="1">
        <f t="array" aca="1" ref="U794" ca="1">IF(AND(F794="",L794=""),"",HYPERLINK("#"&amp;RIGHT(CELL("dateiname"),LEN(CELL("dateiname"))-FIND("]",CELL("dateiname")))&amp;"!"&amp;CELL("adresse",OFFSET($F$6,MATCH(IF(F794="",L794,F794),$E$6:$E$2000,0)-1,4)),"STRUCT"))</f>
        <v>STRUCT</v>
      </c>
      <c r="V794" s="88" t="str" cm="1">
        <f t="array" aca="1" ref="V794" ca="1">IF(AND(G794="",M794=""),"",HYPERLINK("#"&amp;RIGHT(CELL("dateiname"),LEN(CELL("dateiname"))-FIND("]",CELL("dateiname")))&amp;"!"&amp;CELL("adresse",OFFSET($G$6,MATCH(IF(G794="",M794,G794),$E$6:$E$2000,0)-1,3)),"SUBSTRUCT"))</f>
        <v>SUBSTRUCT</v>
      </c>
      <c r="X794" s="104"/>
      <c r="Z794" s="117"/>
      <c r="AA794" s="118"/>
      <c r="AB794" s="119" t="s">
        <v>3785</v>
      </c>
      <c r="AC794" s="120"/>
      <c r="AE794" s="109" t="s">
        <v>3788</v>
      </c>
      <c r="AF794" s="110" t="s">
        <v>3588</v>
      </c>
      <c r="AG794" s="111" t="s">
        <v>3800</v>
      </c>
      <c r="AH794" s="112"/>
      <c r="AJ794" s="101"/>
      <c r="AL794" s="68" t="str" cm="1">
        <f t="array" aca="1" ref="AL794" ca="1">IF(N794="-","",HYPERLINK("#'DM01-AV-CH'!"&amp;RIGHT(CELL("adresse",OFFSET('DM01-AV-CH'!$G$6,N794-1,0)),LEN(CELL("adresse",OFFSET('DM01-AV-CH'!$G$6,N794-1,0)))-FIND("!",CELL("adresse",OFFSET('DM01-AV-CH'!$G$6,N794-1,0)))),"Modell"))</f>
        <v>Modell</v>
      </c>
      <c r="AM794" s="96" t="str" cm="1">
        <f t="array" ref="AM794">IF($N794="-","",IF(INDEX('DM01-AV-CH'!$G$6:$G$2006,$N794)="","",INDEX('DM01-AV-CH'!$G$6:$G$2006,$N794)))</f>
        <v>Bodenbedeckung</v>
      </c>
      <c r="AN794" s="97" t="str" cm="1">
        <f t="array" ref="AN794">IF($N794="-","",IF(INDEX('DM01-AV-CH'!$H$6:$H$2006,$N794)="","",INDEX('DM01-AV-CH'!$H$6:$H$2006,$N794)))</f>
        <v>ObjektnamePos</v>
      </c>
      <c r="AO794" s="98" t="str" cm="1">
        <f t="array" ref="AO794">IF($N794="-","",IF(INDEX('DM01-AV-CH'!$I$6:$I$2006,$N794)="","",INDEX('DM01-AV-CH'!$I$6:$I$2006,$N794)))</f>
        <v>HAli</v>
      </c>
    </row>
    <row r="795" spans="1:41" ht="57" x14ac:dyDescent="0.25">
      <c r="A795" s="201">
        <v>790</v>
      </c>
      <c r="B795" s="148" t="str" cm="1">
        <f t="array" ref="B795">IF(A795="","",INDEX(Korrelation!$E$4:$E$2004,A795))</f>
        <v>472.465.31</v>
      </c>
      <c r="C795" s="148">
        <f t="shared" si="120"/>
        <v>4</v>
      </c>
      <c r="D795" s="148">
        <f t="shared" si="121"/>
        <v>8</v>
      </c>
      <c r="E795" s="148">
        <f t="shared" si="122"/>
        <v>472</v>
      </c>
      <c r="F795" s="148">
        <f t="shared" si="123"/>
        <v>465</v>
      </c>
      <c r="G795" s="148">
        <f t="shared" si="124"/>
        <v>31</v>
      </c>
      <c r="H795" s="148" t="str" cm="1">
        <f t="array" ref="H795">IF(A795="","",INDEX(Korrelation!$F$4:$F$2004,A795))</f>
        <v>-</v>
      </c>
      <c r="I795" s="148">
        <f t="shared" si="125"/>
        <v>0</v>
      </c>
      <c r="J795" s="148">
        <f t="shared" si="126"/>
        <v>0</v>
      </c>
      <c r="K795" s="148" t="str">
        <f t="shared" si="127"/>
        <v/>
      </c>
      <c r="L795" s="148" t="str">
        <f t="shared" si="128"/>
        <v/>
      </c>
      <c r="M795" s="148" t="str">
        <f t="shared" si="129"/>
        <v/>
      </c>
      <c r="N795" s="148" cm="1">
        <f t="array" ref="N795">IF(A795="","",INDEX(Korrelation!$G$4:$G$2004,A795))</f>
        <v>245</v>
      </c>
      <c r="O795" s="148"/>
      <c r="P795" s="68" t="str" cm="1">
        <f t="array" aca="1" ref="P795" ca="1">IF(E795="",IF(K795="","",HYPERLINK("#DMAV_Dienste!"&amp;RIGHT(CELL("adresse",OFFSET(DMAV_Dienste!$E$6,K795-1,0)),LEN(CELL("adresse",OFFSET(DMAV_Dienste!$E$6,K795-1,0)))-FIND("!",CELL("adresse",OFFSET(DMAV_Dienste!$E$6,K795-1,0)))),"Dienst")),HYPERLINK("#DMAV_Modell!"&amp;RIGHT(CELL("adresse",OFFSET(DMAV_Modell!$G$6,E795-1,0)),LEN(CELL("adresse",OFFSET(DMAV_Modell!$G$6,E795-1,0)))-FIND("!",CELL("adresse",OFFSET(DMAV_Modell!$G$6,E795-1,0)))),"Modell"))</f>
        <v>Modell</v>
      </c>
      <c r="Q795" s="85" t="str" cm="1">
        <f t="array" ref="Q795">IF(E795="",IF(K795="","",IF(INDEX(DMAV_Dienste!$H$6:$H$2006,K795)="","",INDEX(DMAV_Dienste!$H$6:$H$2006,K795))),IF(INDEX(DMAV_Modell!$J$6:$J$2006,E795)="","",INDEX(DMAV_Modell!$J$6:$J$2006,E795)))</f>
        <v>CLASS</v>
      </c>
      <c r="R795" s="86" t="str" cm="1">
        <f t="array" ref="R795">IF(E795="",IF(K795="","",IF(INDEX(DMAV_Dienste!$G$6:$G$2006,K795)="","",INDEX(DMAV_Dienste!$G$6:$G$2006,K795))),IF(INDEX(DMAV_Modell!$I$6:$I$2006,E795)="","",INDEX(DMAV_Modell!$I$6:$I$2006,E795)))</f>
        <v>Bodenbedeckung</v>
      </c>
      <c r="S795" s="86" t="str" cm="1">
        <f t="array" ref="S795">IF(E795="",IF(K795="","",IF(INDEX(DMAV_Dienste!$I$6:$I$2006,K795)="","",INDEX(DMAV_Dienste!$I$6:$I$2006,K795))),IF(INDEX(DMAV_Modell!$K$6:$K$2006,E795)="","",INDEX(DMAV_Modell!$K$6:$K$2006,E795)))</f>
        <v>Bodenbedeckung</v>
      </c>
      <c r="T795" s="86" t="str" cm="1">
        <f t="array" ref="T795">IF(E795="",IF(K795="","",IF(INDEX(DMAV_Dienste!$L$6:$L$2006,K795)="","",INDEX(DMAV_Dienste!$L$6:$L$2006,K795))),IF(INDEX(DMAV_Modell!$N$6:$N$2006,E795)="","",INDEX(DMAV_Modell!$N$6:$N$2006,E795)))</f>
        <v>Objektname</v>
      </c>
      <c r="U795" s="87" t="str" cm="1">
        <f t="array" aca="1" ref="U795" ca="1">IF(AND(F795="",L795=""),"",HYPERLINK("#"&amp;RIGHT(CELL("dateiname"),LEN(CELL("dateiname"))-FIND("]",CELL("dateiname")))&amp;"!"&amp;CELL("adresse",OFFSET($F$6,MATCH(IF(F795="",L795,F795),$E$6:$E$2000,0)-1,4)),"STRUCT"))</f>
        <v>STRUCT</v>
      </c>
      <c r="V795" s="88" t="str" cm="1">
        <f t="array" aca="1" ref="V795" ca="1">IF(AND(G795="",M795=""),"",HYPERLINK("#"&amp;RIGHT(CELL("dateiname"),LEN(CELL("dateiname"))-FIND("]",CELL("dateiname")))&amp;"!"&amp;CELL("adresse",OFFSET($G$6,MATCH(IF(G795="",M795,G795),$E$6:$E$2000,0)-1,3)),"SUBSTRUCT"))</f>
        <v>SUBSTRUCT</v>
      </c>
      <c r="X795" s="104"/>
      <c r="Z795" s="117"/>
      <c r="AA795" s="118"/>
      <c r="AB795" s="119" t="s">
        <v>3786</v>
      </c>
      <c r="AC795" s="120"/>
      <c r="AE795" s="109" t="s">
        <v>3788</v>
      </c>
      <c r="AF795" s="110" t="s">
        <v>3588</v>
      </c>
      <c r="AG795" s="111" t="s">
        <v>3801</v>
      </c>
      <c r="AH795" s="112"/>
      <c r="AJ795" s="101"/>
      <c r="AL795" s="68" t="str" cm="1">
        <f t="array" aca="1" ref="AL795" ca="1">IF(N795="-","",HYPERLINK("#'DM01-AV-CH'!"&amp;RIGHT(CELL("adresse",OFFSET('DM01-AV-CH'!$G$6,N795-1,0)),LEN(CELL("adresse",OFFSET('DM01-AV-CH'!$G$6,N795-1,0)))-FIND("!",CELL("adresse",OFFSET('DM01-AV-CH'!$G$6,N795-1,0)))),"Modell"))</f>
        <v>Modell</v>
      </c>
      <c r="AM795" s="96" t="str" cm="1">
        <f t="array" ref="AM795">IF($N795="-","",IF(INDEX('DM01-AV-CH'!$G$6:$G$2006,$N795)="","",INDEX('DM01-AV-CH'!$G$6:$G$2006,$N795)))</f>
        <v>Bodenbedeckung</v>
      </c>
      <c r="AN795" s="97" t="str" cm="1">
        <f t="array" ref="AN795">IF($N795="-","",IF(INDEX('DM01-AV-CH'!$H$6:$H$2006,$N795)="","",INDEX('DM01-AV-CH'!$H$6:$H$2006,$N795)))</f>
        <v>ObjektnamePos</v>
      </c>
      <c r="AO795" s="98" t="str" cm="1">
        <f t="array" ref="AO795">IF($N795="-","",IF(INDEX('DM01-AV-CH'!$I$6:$I$2006,$N795)="","",INDEX('DM01-AV-CH'!$I$6:$I$2006,$N795)))</f>
        <v>VAli</v>
      </c>
    </row>
    <row r="796" spans="1:41" ht="57" x14ac:dyDescent="0.25">
      <c r="A796" s="201">
        <v>791</v>
      </c>
      <c r="B796" s="148" t="str" cm="1">
        <f t="array" ref="B796">IF(A796="","",INDEX(Korrelation!$E$4:$E$2004,A796))</f>
        <v>472.465.29</v>
      </c>
      <c r="C796" s="148">
        <f t="shared" si="120"/>
        <v>4</v>
      </c>
      <c r="D796" s="148">
        <f t="shared" si="121"/>
        <v>8</v>
      </c>
      <c r="E796" s="148">
        <f t="shared" si="122"/>
        <v>472</v>
      </c>
      <c r="F796" s="148">
        <f t="shared" si="123"/>
        <v>465</v>
      </c>
      <c r="G796" s="148">
        <f t="shared" si="124"/>
        <v>29</v>
      </c>
      <c r="H796" s="148" t="str" cm="1">
        <f t="array" ref="H796">IF(A796="","",INDEX(Korrelation!$F$4:$F$2004,A796))</f>
        <v>-</v>
      </c>
      <c r="I796" s="148">
        <f t="shared" si="125"/>
        <v>0</v>
      </c>
      <c r="J796" s="148">
        <f t="shared" si="126"/>
        <v>0</v>
      </c>
      <c r="K796" s="148" t="str">
        <f t="shared" si="127"/>
        <v/>
      </c>
      <c r="L796" s="148" t="str">
        <f t="shared" si="128"/>
        <v/>
      </c>
      <c r="M796" s="148" t="str">
        <f t="shared" si="129"/>
        <v/>
      </c>
      <c r="N796" s="148" cm="1">
        <f t="array" ref="N796">IF(A796="","",INDEX(Korrelation!$G$4:$G$2004,A796))</f>
        <v>246</v>
      </c>
      <c r="O796" s="148"/>
      <c r="P796" s="68" t="str" cm="1">
        <f t="array" aca="1" ref="P796" ca="1">IF(E796="",IF(K796="","",HYPERLINK("#DMAV_Dienste!"&amp;RIGHT(CELL("adresse",OFFSET(DMAV_Dienste!$E$6,K796-1,0)),LEN(CELL("adresse",OFFSET(DMAV_Dienste!$E$6,K796-1,0)))-FIND("!",CELL("adresse",OFFSET(DMAV_Dienste!$E$6,K796-1,0)))),"Dienst")),HYPERLINK("#DMAV_Modell!"&amp;RIGHT(CELL("adresse",OFFSET(DMAV_Modell!$G$6,E796-1,0)),LEN(CELL("adresse",OFFSET(DMAV_Modell!$G$6,E796-1,0)))-FIND("!",CELL("adresse",OFFSET(DMAV_Modell!$G$6,E796-1,0)))),"Modell"))</f>
        <v>Modell</v>
      </c>
      <c r="Q796" s="85" t="str" cm="1">
        <f t="array" ref="Q796">IF(E796="",IF(K796="","",IF(INDEX(DMAV_Dienste!$H$6:$H$2006,K796)="","",INDEX(DMAV_Dienste!$H$6:$H$2006,K796))),IF(INDEX(DMAV_Modell!$J$6:$J$2006,E796)="","",INDEX(DMAV_Modell!$J$6:$J$2006,E796)))</f>
        <v>CLASS</v>
      </c>
      <c r="R796" s="86" t="str" cm="1">
        <f t="array" ref="R796">IF(E796="",IF(K796="","",IF(INDEX(DMAV_Dienste!$G$6:$G$2006,K796)="","",INDEX(DMAV_Dienste!$G$6:$G$2006,K796))),IF(INDEX(DMAV_Modell!$I$6:$I$2006,E796)="","",INDEX(DMAV_Modell!$I$6:$I$2006,E796)))</f>
        <v>Bodenbedeckung</v>
      </c>
      <c r="S796" s="86" t="str" cm="1">
        <f t="array" ref="S796">IF(E796="",IF(K796="","",IF(INDEX(DMAV_Dienste!$I$6:$I$2006,K796)="","",INDEX(DMAV_Dienste!$I$6:$I$2006,K796))),IF(INDEX(DMAV_Modell!$K$6:$K$2006,E796)="","",INDEX(DMAV_Modell!$K$6:$K$2006,E796)))</f>
        <v>Bodenbedeckung</v>
      </c>
      <c r="T796" s="86" t="str" cm="1">
        <f t="array" ref="T796">IF(E796="",IF(K796="","",IF(INDEX(DMAV_Dienste!$L$6:$L$2006,K796)="","",INDEX(DMAV_Dienste!$L$6:$L$2006,K796))),IF(INDEX(DMAV_Modell!$N$6:$N$2006,E796)="","",INDEX(DMAV_Modell!$N$6:$N$2006,E796)))</f>
        <v>Objektname</v>
      </c>
      <c r="U796" s="87" t="str" cm="1">
        <f t="array" aca="1" ref="U796" ca="1">IF(AND(F796="",L796=""),"",HYPERLINK("#"&amp;RIGHT(CELL("dateiname"),LEN(CELL("dateiname"))-FIND("]",CELL("dateiname")))&amp;"!"&amp;CELL("adresse",OFFSET($F$6,MATCH(IF(F796="",L796,F796),$E$6:$E$2000,0)-1,4)),"STRUCT"))</f>
        <v>STRUCT</v>
      </c>
      <c r="V796" s="88" t="str" cm="1">
        <f t="array" aca="1" ref="V796" ca="1">IF(AND(G796="",M796=""),"",HYPERLINK("#"&amp;RIGHT(CELL("dateiname"),LEN(CELL("dateiname"))-FIND("]",CELL("dateiname")))&amp;"!"&amp;CELL("adresse",OFFSET($G$6,MATCH(IF(G796="",M796,G796),$E$6:$E$2000,0)-1,3)),"SUBSTRUCT"))</f>
        <v>SUBSTRUCT</v>
      </c>
      <c r="X796" s="104"/>
      <c r="Z796" s="117"/>
      <c r="AA796" s="118"/>
      <c r="AB796" s="119" t="s">
        <v>3787</v>
      </c>
      <c r="AC796" s="120"/>
      <c r="AE796" s="109" t="s">
        <v>3788</v>
      </c>
      <c r="AF796" s="110" t="s">
        <v>3588</v>
      </c>
      <c r="AG796" s="111" t="s">
        <v>3802</v>
      </c>
      <c r="AH796" s="112"/>
      <c r="AJ796" s="101"/>
      <c r="AL796" s="68" t="str" cm="1">
        <f t="array" aca="1" ref="AL796" ca="1">IF(N796="-","",HYPERLINK("#'DM01-AV-CH'!"&amp;RIGHT(CELL("adresse",OFFSET('DM01-AV-CH'!$G$6,N796-1,0)),LEN(CELL("adresse",OFFSET('DM01-AV-CH'!$G$6,N796-1,0)))-FIND("!",CELL("adresse",OFFSET('DM01-AV-CH'!$G$6,N796-1,0)))),"Modell"))</f>
        <v>Modell</v>
      </c>
      <c r="AM796" s="96" t="str" cm="1">
        <f t="array" ref="AM796">IF($N796="-","",IF(INDEX('DM01-AV-CH'!$G$6:$G$2006,$N796)="","",INDEX('DM01-AV-CH'!$G$6:$G$2006,$N796)))</f>
        <v>Bodenbedeckung</v>
      </c>
      <c r="AN796" s="97" t="str" cm="1">
        <f t="array" ref="AN796">IF($N796="-","",IF(INDEX('DM01-AV-CH'!$H$6:$H$2006,$N796)="","",INDEX('DM01-AV-CH'!$H$6:$H$2006,$N796)))</f>
        <v>ObjektnamePos</v>
      </c>
      <c r="AO796" s="98" t="str" cm="1">
        <f t="array" ref="AO796">IF($N796="-","",IF(INDEX('DM01-AV-CH'!$I$6:$I$2006,$N796)="","",INDEX('DM01-AV-CH'!$I$6:$I$2006,$N796)))</f>
        <v>Groesse</v>
      </c>
    </row>
    <row r="797" spans="1:41" ht="57" x14ac:dyDescent="0.25">
      <c r="A797" s="201">
        <v>792</v>
      </c>
      <c r="B797" s="148" t="str" cm="1">
        <f t="array" ref="B797">IF(A797="","",INDEX(Korrelation!$E$4:$E$2004,A797))</f>
        <v>473</v>
      </c>
      <c r="C797" s="148">
        <f t="shared" si="120"/>
        <v>0</v>
      </c>
      <c r="D797" s="148">
        <f t="shared" si="121"/>
        <v>0</v>
      </c>
      <c r="E797" s="148">
        <f t="shared" si="122"/>
        <v>473</v>
      </c>
      <c r="F797" s="148" t="str">
        <f t="shared" si="123"/>
        <v/>
      </c>
      <c r="G797" s="148" t="str">
        <f t="shared" si="124"/>
        <v/>
      </c>
      <c r="H797" s="148" t="str" cm="1">
        <f t="array" ref="H797">IF(A797="","",INDEX(Korrelation!$F$4:$F$2004,A797))</f>
        <v>-</v>
      </c>
      <c r="I797" s="148">
        <f t="shared" si="125"/>
        <v>0</v>
      </c>
      <c r="J797" s="148">
        <f t="shared" si="126"/>
        <v>0</v>
      </c>
      <c r="K797" s="148" t="str">
        <f t="shared" si="127"/>
        <v/>
      </c>
      <c r="L797" s="148" t="str">
        <f t="shared" si="128"/>
        <v/>
      </c>
      <c r="M797" s="148" t="str">
        <f t="shared" si="129"/>
        <v/>
      </c>
      <c r="N797" s="148" cm="1">
        <f t="array" ref="N797">IF(A797="","",INDEX(Korrelation!$G$4:$G$2004,A797))</f>
        <v>232</v>
      </c>
      <c r="O797" s="148"/>
      <c r="P797" s="68" t="str" cm="1">
        <f t="array" aca="1" ref="P797" ca="1">IF(E797="",IF(K797="","",HYPERLINK("#DMAV_Dienste!"&amp;RIGHT(CELL("adresse",OFFSET(DMAV_Dienste!$E$6,K797-1,0)),LEN(CELL("adresse",OFFSET(DMAV_Dienste!$E$6,K797-1,0)))-FIND("!",CELL("adresse",OFFSET(DMAV_Dienste!$E$6,K797-1,0)))),"Dienst")),HYPERLINK("#DMAV_Modell!"&amp;RIGHT(CELL("adresse",OFFSET(DMAV_Modell!$G$6,E797-1,0)),LEN(CELL("adresse",OFFSET(DMAV_Modell!$G$6,E797-1,0)))-FIND("!",CELL("adresse",OFFSET(DMAV_Modell!$G$6,E797-1,0)))),"Modell"))</f>
        <v>Modell</v>
      </c>
      <c r="Q797" s="85" t="str" cm="1">
        <f t="array" ref="Q797">IF(E797="",IF(K797="","",IF(INDEX(DMAV_Dienste!$H$6:$H$2006,K797)="","",INDEX(DMAV_Dienste!$H$6:$H$2006,K797))),IF(INDEX(DMAV_Modell!$J$6:$J$2006,E797)="","",INDEX(DMAV_Modell!$J$6:$J$2006,E797)))</f>
        <v>CLASS</v>
      </c>
      <c r="R797" s="86" t="str" cm="1">
        <f t="array" ref="R797">IF(E797="",IF(K797="","",IF(INDEX(DMAV_Dienste!$G$6:$G$2006,K797)="","",INDEX(DMAV_Dienste!$G$6:$G$2006,K797))),IF(INDEX(DMAV_Modell!$I$6:$I$2006,E797)="","",INDEX(DMAV_Modell!$I$6:$I$2006,E797)))</f>
        <v>Bodenbedeckung</v>
      </c>
      <c r="S797" s="86" t="str" cm="1">
        <f t="array" ref="S797">IF(E797="",IF(K797="","",IF(INDEX(DMAV_Dienste!$I$6:$I$2006,K797)="","",INDEX(DMAV_Dienste!$I$6:$I$2006,K797))),IF(INDEX(DMAV_Modell!$K$6:$K$2006,E797)="","",INDEX(DMAV_Modell!$K$6:$K$2006,E797)))</f>
        <v>Bodenbedeckung</v>
      </c>
      <c r="T797" s="86" t="str" cm="1">
        <f t="array" ref="T797">IF(E797="",IF(K797="","",IF(INDEX(DMAV_Dienste!$L$6:$L$2006,K797)="","",INDEX(DMAV_Dienste!$L$6:$L$2006,K797))),IF(INDEX(DMAV_Modell!$N$6:$N$2006,E797)="","",INDEX(DMAV_Modell!$N$6:$N$2006,E797)))</f>
        <v>EGID</v>
      </c>
      <c r="U797" s="87" t="str" cm="1">
        <f t="array" aca="1" ref="U797" ca="1">IF(AND(F797="",L797=""),"",HYPERLINK("#"&amp;RIGHT(CELL("dateiname"),LEN(CELL("dateiname"))-FIND("]",CELL("dateiname")))&amp;"!"&amp;CELL("adresse",OFFSET($F$6,MATCH(IF(F797="",L797,F797),$E$6:$E$2000,0)-1,4)),"STRUCT"))</f>
        <v/>
      </c>
      <c r="V797" s="88" t="str" cm="1">
        <f t="array" aca="1" ref="V797" ca="1">IF(AND(G797="",M797=""),"",HYPERLINK("#"&amp;RIGHT(CELL("dateiname"),LEN(CELL("dateiname"))-FIND("]",CELL("dateiname")))&amp;"!"&amp;CELL("adresse",OFFSET($G$6,MATCH(IF(G797="",M797,G797),$E$6:$E$2000,0)-1,3)),"SUBSTRUCT"))</f>
        <v/>
      </c>
      <c r="X797" s="104"/>
      <c r="Z797" s="117"/>
      <c r="AA797" s="118"/>
      <c r="AB797" s="119"/>
      <c r="AC797" s="120"/>
      <c r="AE797" s="109" t="s">
        <v>3788</v>
      </c>
      <c r="AF797" s="110" t="s">
        <v>3588</v>
      </c>
      <c r="AG797" s="111" t="s">
        <v>3803</v>
      </c>
      <c r="AH797" s="112"/>
      <c r="AJ797" s="101"/>
      <c r="AL797" s="68" t="str" cm="1">
        <f t="array" aca="1" ref="AL797" ca="1">IF(N797="-","",HYPERLINK("#'DM01-AV-CH'!"&amp;RIGHT(CELL("adresse",OFFSET('DM01-AV-CH'!$G$6,N797-1,0)),LEN(CELL("adresse",OFFSET('DM01-AV-CH'!$G$6,N797-1,0)))-FIND("!",CELL("adresse",OFFSET('DM01-AV-CH'!$G$6,N797-1,0)))),"Modell"))</f>
        <v>Modell</v>
      </c>
      <c r="AM797" s="96" t="str" cm="1">
        <f t="array" ref="AM797">IF($N797="-","",IF(INDEX('DM01-AV-CH'!$G$6:$G$2006,$N797)="","",INDEX('DM01-AV-CH'!$G$6:$G$2006,$N797)))</f>
        <v>Bodenbedeckung</v>
      </c>
      <c r="AN797" s="97" t="str" cm="1">
        <f t="array" ref="AN797">IF($N797="-","",IF(INDEX('DM01-AV-CH'!$H$6:$H$2006,$N797)="","",INDEX('DM01-AV-CH'!$H$6:$H$2006,$N797)))</f>
        <v>Gebaeudenummer</v>
      </c>
      <c r="AO797" s="98" t="str" cm="1">
        <f t="array" ref="AO797">IF($N797="-","",IF(INDEX('DM01-AV-CH'!$I$6:$I$2006,$N797)="","",INDEX('DM01-AV-CH'!$I$6:$I$2006,$N797)))</f>
        <v>GWR_EGID</v>
      </c>
    </row>
    <row r="798" spans="1:41" x14ac:dyDescent="0.25">
      <c r="A798" s="201">
        <v>793</v>
      </c>
      <c r="B798" s="148" t="str" cm="1">
        <f t="array" ref="B798">IF(A798="","",INDEX(Korrelation!$E$4:$E$2004,A798))</f>
        <v>-</v>
      </c>
      <c r="C798" s="148">
        <f t="shared" si="120"/>
        <v>0</v>
      </c>
      <c r="D798" s="148">
        <f t="shared" si="121"/>
        <v>0</v>
      </c>
      <c r="E798" s="148" t="str">
        <f t="shared" si="122"/>
        <v/>
      </c>
      <c r="F798" s="148" t="str">
        <f t="shared" si="123"/>
        <v/>
      </c>
      <c r="G798" s="148" t="str">
        <f t="shared" si="124"/>
        <v/>
      </c>
      <c r="H798" s="148" t="str" cm="1">
        <f t="array" ref="H798">IF(A798="","",INDEX(Korrelation!$F$4:$F$2004,A798))</f>
        <v>-</v>
      </c>
      <c r="I798" s="148">
        <f t="shared" si="125"/>
        <v>0</v>
      </c>
      <c r="J798" s="148">
        <f t="shared" si="126"/>
        <v>0</v>
      </c>
      <c r="K798" s="148" t="str">
        <f t="shared" si="127"/>
        <v/>
      </c>
      <c r="L798" s="148" t="str">
        <f t="shared" si="128"/>
        <v/>
      </c>
      <c r="M798" s="148" t="str">
        <f t="shared" si="129"/>
        <v/>
      </c>
      <c r="N798" s="148" cm="1">
        <f t="array" ref="N798">IF(A798="","",INDEX(Korrelation!$G$4:$G$2004,A798))</f>
        <v>247</v>
      </c>
      <c r="O798" s="148"/>
      <c r="P798" s="68" t="str" cm="1">
        <f t="array" aca="1" ref="P798" ca="1">IF(E798="",IF(K798="","",HYPERLINK("#DMAV_Dienste!"&amp;RIGHT(CELL("adresse",OFFSET(DMAV_Dienste!$E$6,K798-1,0)),LEN(CELL("adresse",OFFSET(DMAV_Dienste!$E$6,K798-1,0)))-FIND("!",CELL("adresse",OFFSET(DMAV_Dienste!$E$6,K798-1,0)))),"Dienst")),HYPERLINK("#DMAV_Modell!"&amp;RIGHT(CELL("adresse",OFFSET(DMAV_Modell!$G$6,E798-1,0)),LEN(CELL("adresse",OFFSET(DMAV_Modell!$G$6,E798-1,0)))-FIND("!",CELL("adresse",OFFSET(DMAV_Modell!$G$6,E798-1,0)))),"Modell"))</f>
        <v/>
      </c>
      <c r="Q798" s="85" t="str" cm="1">
        <f t="array" ref="Q798">IF(E798="",IF(K798="","",IF(INDEX(DMAV_Dienste!$H$6:$H$2006,K798)="","",INDEX(DMAV_Dienste!$H$6:$H$2006,K798))),IF(INDEX(DMAV_Modell!$J$6:$J$2006,E798)="","",INDEX(DMAV_Modell!$J$6:$J$2006,E798)))</f>
        <v/>
      </c>
      <c r="R798" s="86" t="str" cm="1">
        <f t="array" ref="R798">IF(E798="",IF(K798="","",IF(INDEX(DMAV_Dienste!$G$6:$G$2006,K798)="","",INDEX(DMAV_Dienste!$G$6:$G$2006,K798))),IF(INDEX(DMAV_Modell!$I$6:$I$2006,E798)="","",INDEX(DMAV_Modell!$I$6:$I$2006,E798)))</f>
        <v/>
      </c>
      <c r="S798" s="86" t="str" cm="1">
        <f t="array" ref="S798">IF(E798="",IF(K798="","",IF(INDEX(DMAV_Dienste!$I$6:$I$2006,K798)="","",INDEX(DMAV_Dienste!$I$6:$I$2006,K798))),IF(INDEX(DMAV_Modell!$K$6:$K$2006,E798)="","",INDEX(DMAV_Modell!$K$6:$K$2006,E798)))</f>
        <v/>
      </c>
      <c r="T798" s="86" t="str" cm="1">
        <f t="array" ref="T798">IF(E798="",IF(K798="","",IF(INDEX(DMAV_Dienste!$L$6:$L$2006,K798)="","",INDEX(DMAV_Dienste!$L$6:$L$2006,K798))),IF(INDEX(DMAV_Modell!$N$6:$N$2006,E798)="","",INDEX(DMAV_Modell!$N$6:$N$2006,E798)))</f>
        <v/>
      </c>
      <c r="U798" s="87" t="str" cm="1">
        <f t="array" aca="1" ref="U798" ca="1">IF(AND(F798="",L798=""),"",HYPERLINK("#"&amp;RIGHT(CELL("dateiname"),LEN(CELL("dateiname"))-FIND("]",CELL("dateiname")))&amp;"!"&amp;CELL("adresse",OFFSET($F$6,MATCH(IF(F798="",L798,F798),$E$6:$E$2000,0)-1,4)),"STRUCT"))</f>
        <v/>
      </c>
      <c r="V798" s="88" t="str" cm="1">
        <f t="array" aca="1" ref="V798" ca="1">IF(AND(G798="",M798=""),"",HYPERLINK("#"&amp;RIGHT(CELL("dateiname"),LEN(CELL("dateiname"))-FIND("]",CELL("dateiname")))&amp;"!"&amp;CELL("adresse",OFFSET($G$6,MATCH(IF(G798="",M798,G798),$E$6:$E$2000,0)-1,3)),"SUBSTRUCT"))</f>
        <v/>
      </c>
      <c r="X798" s="104"/>
      <c r="Z798" s="117"/>
      <c r="AA798" s="118"/>
      <c r="AB798" s="119"/>
      <c r="AC798" s="120"/>
      <c r="AE798" s="109"/>
      <c r="AF798" s="110"/>
      <c r="AG798" s="111"/>
      <c r="AH798" s="112"/>
      <c r="AJ798" s="101"/>
      <c r="AL798" s="68" t="str" cm="1">
        <f t="array" aca="1" ref="AL798" ca="1">IF(N798="-","",HYPERLINK("#'DM01-AV-CH'!"&amp;RIGHT(CELL("adresse",OFFSET('DM01-AV-CH'!$G$6,N798-1,0)),LEN(CELL("adresse",OFFSET('DM01-AV-CH'!$G$6,N798-1,0)))-FIND("!",CELL("adresse",OFFSET('DM01-AV-CH'!$G$6,N798-1,0)))),"Modell"))</f>
        <v>Modell</v>
      </c>
      <c r="AM798" s="96" t="str" cm="1">
        <f t="array" ref="AM798">IF($N798="-","",IF(INDEX('DM01-AV-CH'!$G$6:$G$2006,$N798)="","",INDEX('DM01-AV-CH'!$G$6:$G$2006,$N798)))</f>
        <v>Bodenbedeckung</v>
      </c>
      <c r="AN798" s="97" t="str" cm="1">
        <f t="array" ref="AN798">IF($N798="-","",IF(INDEX('DM01-AV-CH'!$H$6:$H$2006,$N798)="","",INDEX('DM01-AV-CH'!$H$6:$H$2006,$N798)))</f>
        <v>BoFlaecheSymbol</v>
      </c>
      <c r="AO798" s="98" t="str" cm="1">
        <f t="array" ref="AO798">IF($N798="-","",IF(INDEX('DM01-AV-CH'!$I$6:$I$2006,$N798)="","",INDEX('DM01-AV-CH'!$I$6:$I$2006,$N798)))</f>
        <v>BoFlaecheSymbol_von</v>
      </c>
    </row>
    <row r="799" spans="1:41" x14ac:dyDescent="0.25">
      <c r="A799" s="201">
        <v>794</v>
      </c>
      <c r="B799" s="148" t="str" cm="1">
        <f t="array" ref="B799">IF(A799="","",INDEX(Korrelation!$E$4:$E$2004,A799))</f>
        <v>474.33</v>
      </c>
      <c r="C799" s="148">
        <f t="shared" si="120"/>
        <v>4</v>
      </c>
      <c r="D799" s="148">
        <f t="shared" si="121"/>
        <v>0</v>
      </c>
      <c r="E799" s="148">
        <f t="shared" si="122"/>
        <v>474</v>
      </c>
      <c r="F799" s="148">
        <f t="shared" si="123"/>
        <v>33</v>
      </c>
      <c r="G799" s="148" t="str">
        <f t="shared" si="124"/>
        <v/>
      </c>
      <c r="H799" s="148" t="str" cm="1">
        <f t="array" ref="H799">IF(A799="","",INDEX(Korrelation!$F$4:$F$2004,A799))</f>
        <v>-</v>
      </c>
      <c r="I799" s="148">
        <f t="shared" si="125"/>
        <v>0</v>
      </c>
      <c r="J799" s="148">
        <f t="shared" si="126"/>
        <v>0</v>
      </c>
      <c r="K799" s="148" t="str">
        <f t="shared" si="127"/>
        <v/>
      </c>
      <c r="L799" s="148" t="str">
        <f t="shared" si="128"/>
        <v/>
      </c>
      <c r="M799" s="148" t="str">
        <f t="shared" si="129"/>
        <v/>
      </c>
      <c r="N799" s="148" t="str" cm="1">
        <f t="array" ref="N799">IF(A799="","",INDEX(Korrelation!$G$4:$G$2004,A799))</f>
        <v>-</v>
      </c>
      <c r="O799" s="148"/>
      <c r="P799" s="68" t="str" cm="1">
        <f t="array" aca="1" ref="P799" ca="1">IF(E799="",IF(K799="","",HYPERLINK("#DMAV_Dienste!"&amp;RIGHT(CELL("adresse",OFFSET(DMAV_Dienste!$E$6,K799-1,0)),LEN(CELL("adresse",OFFSET(DMAV_Dienste!$E$6,K799-1,0)))-FIND("!",CELL("adresse",OFFSET(DMAV_Dienste!$E$6,K799-1,0)))),"Dienst")),HYPERLINK("#DMAV_Modell!"&amp;RIGHT(CELL("adresse",OFFSET(DMAV_Modell!$G$6,E799-1,0)),LEN(CELL("adresse",OFFSET(DMAV_Modell!$G$6,E799-1,0)))-FIND("!",CELL("adresse",OFFSET(DMAV_Modell!$G$6,E799-1,0)))),"Modell"))</f>
        <v>Modell</v>
      </c>
      <c r="Q799" s="85" t="str" cm="1">
        <f t="array" ref="Q799">IF(E799="",IF(K799="","",IF(INDEX(DMAV_Dienste!$H$6:$H$2006,K799)="","",INDEX(DMAV_Dienste!$H$6:$H$2006,K799))),IF(INDEX(DMAV_Modell!$J$6:$J$2006,E799)="","",INDEX(DMAV_Modell!$J$6:$J$2006,E799)))</f>
        <v>CLASS</v>
      </c>
      <c r="R799" s="86" t="str" cm="1">
        <f t="array" ref="R799">IF(E799="",IF(K799="","",IF(INDEX(DMAV_Dienste!$G$6:$G$2006,K799)="","",INDEX(DMAV_Dienste!$G$6:$G$2006,K799))),IF(INDEX(DMAV_Modell!$I$6:$I$2006,E799)="","",INDEX(DMAV_Modell!$I$6:$I$2006,E799)))</f>
        <v>Bodenbedeckung</v>
      </c>
      <c r="S799" s="86" t="str" cm="1">
        <f t="array" ref="S799">IF(E799="",IF(K799="","",IF(INDEX(DMAV_Dienste!$I$6:$I$2006,K799)="","",INDEX(DMAV_Dienste!$I$6:$I$2006,K799))),IF(INDEX(DMAV_Modell!$K$6:$K$2006,E799)="","",INDEX(DMAV_Modell!$K$6:$K$2006,E799)))</f>
        <v>Bodenbedeckung</v>
      </c>
      <c r="T799" s="86" t="str" cm="1">
        <f t="array" ref="T799">IF(E799="",IF(K799="","",IF(INDEX(DMAV_Dienste!$L$6:$L$2006,K799)="","",INDEX(DMAV_Dienste!$L$6:$L$2006,K799))),IF(INDEX(DMAV_Modell!$N$6:$N$2006,E799)="","",INDEX(DMAV_Modell!$N$6:$N$2006,E799)))</f>
        <v>Symbolposition</v>
      </c>
      <c r="U799" s="87" t="str" cm="1">
        <f t="array" aca="1" ref="U799" ca="1">IF(AND(F799="",L799=""),"",HYPERLINK("#"&amp;RIGHT(CELL("dateiname"),LEN(CELL("dateiname"))-FIND("]",CELL("dateiname")))&amp;"!"&amp;CELL("adresse",OFFSET($F$6,MATCH(IF(F799="",L799,F799),$E$6:$E$2000,0)-1,4)),"STRUCT"))</f>
        <v>STRUCT</v>
      </c>
      <c r="V799" s="88" t="str" cm="1">
        <f t="array" aca="1" ref="V799" ca="1">IF(AND(G799="",M799=""),"",HYPERLINK("#"&amp;RIGHT(CELL("dateiname"),LEN(CELL("dateiname"))-FIND("]",CELL("dateiname")))&amp;"!"&amp;CELL("adresse",OFFSET($G$6,MATCH(IF(G799="",M799,G799),$E$6:$E$2000,0)-1,3)),"SUBSTRUCT"))</f>
        <v/>
      </c>
      <c r="X799" s="104"/>
      <c r="Z799" s="117"/>
      <c r="AA799" s="118"/>
      <c r="AB799" s="119"/>
      <c r="AC799" s="120"/>
      <c r="AE799" s="109"/>
      <c r="AF799" s="110"/>
      <c r="AG799" s="111"/>
      <c r="AH799" s="112"/>
      <c r="AJ799" s="101"/>
      <c r="AL799" s="68" t="str" cm="1">
        <f t="array" aca="1" ref="AL799" ca="1">IF(N799="-","",HYPERLINK("#'DM01-AV-CH'!"&amp;RIGHT(CELL("adresse",OFFSET('DM01-AV-CH'!$G$6,N799-1,0)),LEN(CELL("adresse",OFFSET('DM01-AV-CH'!$G$6,N799-1,0)))-FIND("!",CELL("adresse",OFFSET('DM01-AV-CH'!$G$6,N799-1,0)))),"Modell"))</f>
        <v/>
      </c>
      <c r="AM799" s="96" t="str" cm="1">
        <f t="array" ref="AM799">IF($N799="-","",IF(INDEX('DM01-AV-CH'!$G$6:$G$2006,$N799)="","",INDEX('DM01-AV-CH'!$G$6:$G$2006,$N799)))</f>
        <v/>
      </c>
      <c r="AN799" s="97" t="str" cm="1">
        <f t="array" ref="AN799">IF($N799="-","",IF(INDEX('DM01-AV-CH'!$H$6:$H$2006,$N799)="","",INDEX('DM01-AV-CH'!$H$6:$H$2006,$N799)))</f>
        <v/>
      </c>
      <c r="AO799" s="98" t="str" cm="1">
        <f t="array" ref="AO799">IF($N799="-","",IF(INDEX('DM01-AV-CH'!$I$6:$I$2006,$N799)="","",INDEX('DM01-AV-CH'!$I$6:$I$2006,$N799)))</f>
        <v/>
      </c>
    </row>
    <row r="800" spans="1:41" ht="57" x14ac:dyDescent="0.25">
      <c r="A800" s="201">
        <v>795</v>
      </c>
      <c r="B800" s="148" t="str" cm="1">
        <f t="array" ref="B800">IF(A800="","",INDEX(Korrelation!$E$4:$E$2004,A800))</f>
        <v>474.33.33</v>
      </c>
      <c r="C800" s="148">
        <f t="shared" si="120"/>
        <v>4</v>
      </c>
      <c r="D800" s="148">
        <f t="shared" si="121"/>
        <v>7</v>
      </c>
      <c r="E800" s="148">
        <f t="shared" si="122"/>
        <v>474</v>
      </c>
      <c r="F800" s="148">
        <f t="shared" si="123"/>
        <v>33</v>
      </c>
      <c r="G800" s="148">
        <f t="shared" si="124"/>
        <v>33</v>
      </c>
      <c r="H800" s="148" t="str" cm="1">
        <f t="array" ref="H800">IF(A800="","",INDEX(Korrelation!$F$4:$F$2004,A800))</f>
        <v>-</v>
      </c>
      <c r="I800" s="148">
        <f t="shared" si="125"/>
        <v>0</v>
      </c>
      <c r="J800" s="148">
        <f t="shared" si="126"/>
        <v>0</v>
      </c>
      <c r="K800" s="148" t="str">
        <f t="shared" si="127"/>
        <v/>
      </c>
      <c r="L800" s="148" t="str">
        <f t="shared" si="128"/>
        <v/>
      </c>
      <c r="M800" s="148" t="str">
        <f t="shared" si="129"/>
        <v/>
      </c>
      <c r="N800" s="148" cm="1">
        <f t="array" ref="N800">IF(A800="","",INDEX(Korrelation!$G$4:$G$2004,A800))</f>
        <v>248</v>
      </c>
      <c r="O800" s="148"/>
      <c r="P800" s="68" t="str" cm="1">
        <f t="array" aca="1" ref="P800" ca="1">IF(E800="",IF(K800="","",HYPERLINK("#DMAV_Dienste!"&amp;RIGHT(CELL("adresse",OFFSET(DMAV_Dienste!$E$6,K800-1,0)),LEN(CELL("adresse",OFFSET(DMAV_Dienste!$E$6,K800-1,0)))-FIND("!",CELL("adresse",OFFSET(DMAV_Dienste!$E$6,K800-1,0)))),"Dienst")),HYPERLINK("#DMAV_Modell!"&amp;RIGHT(CELL("adresse",OFFSET(DMAV_Modell!$G$6,E800-1,0)),LEN(CELL("adresse",OFFSET(DMAV_Modell!$G$6,E800-1,0)))-FIND("!",CELL("adresse",OFFSET(DMAV_Modell!$G$6,E800-1,0)))),"Modell"))</f>
        <v>Modell</v>
      </c>
      <c r="Q800" s="85" t="str" cm="1">
        <f t="array" ref="Q800">IF(E800="",IF(K800="","",IF(INDEX(DMAV_Dienste!$H$6:$H$2006,K800)="","",INDEX(DMAV_Dienste!$H$6:$H$2006,K800))),IF(INDEX(DMAV_Modell!$J$6:$J$2006,E800)="","",INDEX(DMAV_Modell!$J$6:$J$2006,E800)))</f>
        <v>CLASS</v>
      </c>
      <c r="R800" s="86" t="str" cm="1">
        <f t="array" ref="R800">IF(E800="",IF(K800="","",IF(INDEX(DMAV_Dienste!$G$6:$G$2006,K800)="","",INDEX(DMAV_Dienste!$G$6:$G$2006,K800))),IF(INDEX(DMAV_Modell!$I$6:$I$2006,E800)="","",INDEX(DMAV_Modell!$I$6:$I$2006,E800)))</f>
        <v>Bodenbedeckung</v>
      </c>
      <c r="S800" s="86" t="str" cm="1">
        <f t="array" ref="S800">IF(E800="",IF(K800="","",IF(INDEX(DMAV_Dienste!$I$6:$I$2006,K800)="","",INDEX(DMAV_Dienste!$I$6:$I$2006,K800))),IF(INDEX(DMAV_Modell!$K$6:$K$2006,E800)="","",INDEX(DMAV_Modell!$K$6:$K$2006,E800)))</f>
        <v>Bodenbedeckung</v>
      </c>
      <c r="T800" s="86" t="str" cm="1">
        <f t="array" ref="T800">IF(E800="",IF(K800="","",IF(INDEX(DMAV_Dienste!$L$6:$L$2006,K800)="","",INDEX(DMAV_Dienste!$L$6:$L$2006,K800))),IF(INDEX(DMAV_Modell!$N$6:$N$2006,E800)="","",INDEX(DMAV_Modell!$N$6:$N$2006,E800)))</f>
        <v>Symbolposition</v>
      </c>
      <c r="U800" s="87" t="str" cm="1">
        <f t="array" aca="1" ref="U800" ca="1">IF(AND(F800="",L800=""),"",HYPERLINK("#"&amp;RIGHT(CELL("dateiname"),LEN(CELL("dateiname"))-FIND("]",CELL("dateiname")))&amp;"!"&amp;CELL("adresse",OFFSET($F$6,MATCH(IF(F800="",L800,F800),$E$6:$E$2000,0)-1,4)),"STRUCT"))</f>
        <v>STRUCT</v>
      </c>
      <c r="V800" s="88" t="str" cm="1">
        <f t="array" aca="1" ref="V800" ca="1">IF(AND(G800="",M800=""),"",HYPERLINK("#"&amp;RIGHT(CELL("dateiname"),LEN(CELL("dateiname"))-FIND("]",CELL("dateiname")))&amp;"!"&amp;CELL("adresse",OFFSET($G$6,MATCH(IF(G800="",M800,G800),$E$6:$E$2000,0)-1,3)),"SUBSTRUCT"))</f>
        <v>SUBSTRUCT</v>
      </c>
      <c r="X800" s="104"/>
      <c r="Z800" s="117"/>
      <c r="AA800" s="118"/>
      <c r="AB800" s="119" t="s">
        <v>3641</v>
      </c>
      <c r="AC800" s="120"/>
      <c r="AE800" s="109" t="s">
        <v>3788</v>
      </c>
      <c r="AF800" s="110" t="s">
        <v>3588</v>
      </c>
      <c r="AG800" s="111" t="s">
        <v>3804</v>
      </c>
      <c r="AH800" s="112"/>
      <c r="AJ800" s="101"/>
      <c r="AL800" s="68" t="str" cm="1">
        <f t="array" aca="1" ref="AL800" ca="1">IF(N800="-","",HYPERLINK("#'DM01-AV-CH'!"&amp;RIGHT(CELL("adresse",OFFSET('DM01-AV-CH'!$G$6,N800-1,0)),LEN(CELL("adresse",OFFSET('DM01-AV-CH'!$G$6,N800-1,0)))-FIND("!",CELL("adresse",OFFSET('DM01-AV-CH'!$G$6,N800-1,0)))),"Modell"))</f>
        <v>Modell</v>
      </c>
      <c r="AM800" s="96" t="str" cm="1">
        <f t="array" ref="AM800">IF($N800="-","",IF(INDEX('DM01-AV-CH'!$G$6:$G$2006,$N800)="","",INDEX('DM01-AV-CH'!$G$6:$G$2006,$N800)))</f>
        <v>Bodenbedeckung</v>
      </c>
      <c r="AN800" s="97" t="str" cm="1">
        <f t="array" ref="AN800">IF($N800="-","",IF(INDEX('DM01-AV-CH'!$H$6:$H$2006,$N800)="","",INDEX('DM01-AV-CH'!$H$6:$H$2006,$N800)))</f>
        <v>BoFlaecheSymbol</v>
      </c>
      <c r="AO800" s="98" t="str" cm="1">
        <f t="array" ref="AO800">IF($N800="-","",IF(INDEX('DM01-AV-CH'!$I$6:$I$2006,$N800)="","",INDEX('DM01-AV-CH'!$I$6:$I$2006,$N800)))</f>
        <v>Pos</v>
      </c>
    </row>
    <row r="801" spans="1:41" ht="57" x14ac:dyDescent="0.25">
      <c r="A801" s="201">
        <v>796</v>
      </c>
      <c r="B801" s="148" t="str" cm="1">
        <f t="array" ref="B801">IF(A801="","",INDEX(Korrelation!$E$4:$E$2004,A801))</f>
        <v>474.33.34</v>
      </c>
      <c r="C801" s="148">
        <f t="shared" si="120"/>
        <v>4</v>
      </c>
      <c r="D801" s="148">
        <f t="shared" si="121"/>
        <v>7</v>
      </c>
      <c r="E801" s="148">
        <f t="shared" si="122"/>
        <v>474</v>
      </c>
      <c r="F801" s="148">
        <f t="shared" si="123"/>
        <v>33</v>
      </c>
      <c r="G801" s="148">
        <f t="shared" si="124"/>
        <v>34</v>
      </c>
      <c r="H801" s="148" t="str" cm="1">
        <f t="array" ref="H801">IF(A801="","",INDEX(Korrelation!$F$4:$F$2004,A801))</f>
        <v>-</v>
      </c>
      <c r="I801" s="148">
        <f t="shared" si="125"/>
        <v>0</v>
      </c>
      <c r="J801" s="148">
        <f t="shared" si="126"/>
        <v>0</v>
      </c>
      <c r="K801" s="148" t="str">
        <f t="shared" si="127"/>
        <v/>
      </c>
      <c r="L801" s="148" t="str">
        <f t="shared" si="128"/>
        <v/>
      </c>
      <c r="M801" s="148" t="str">
        <f t="shared" si="129"/>
        <v/>
      </c>
      <c r="N801" s="148" cm="1">
        <f t="array" ref="N801">IF(A801="","",INDEX(Korrelation!$G$4:$G$2004,A801))</f>
        <v>249</v>
      </c>
      <c r="O801" s="148"/>
      <c r="P801" s="68" t="str" cm="1">
        <f t="array" aca="1" ref="P801" ca="1">IF(E801="",IF(K801="","",HYPERLINK("#DMAV_Dienste!"&amp;RIGHT(CELL("adresse",OFFSET(DMAV_Dienste!$E$6,K801-1,0)),LEN(CELL("adresse",OFFSET(DMAV_Dienste!$E$6,K801-1,0)))-FIND("!",CELL("adresse",OFFSET(DMAV_Dienste!$E$6,K801-1,0)))),"Dienst")),HYPERLINK("#DMAV_Modell!"&amp;RIGHT(CELL("adresse",OFFSET(DMAV_Modell!$G$6,E801-1,0)),LEN(CELL("adresse",OFFSET(DMAV_Modell!$G$6,E801-1,0)))-FIND("!",CELL("adresse",OFFSET(DMAV_Modell!$G$6,E801-1,0)))),"Modell"))</f>
        <v>Modell</v>
      </c>
      <c r="Q801" s="85" t="str" cm="1">
        <f t="array" ref="Q801">IF(E801="",IF(K801="","",IF(INDEX(DMAV_Dienste!$H$6:$H$2006,K801)="","",INDEX(DMAV_Dienste!$H$6:$H$2006,K801))),IF(INDEX(DMAV_Modell!$J$6:$J$2006,E801)="","",INDEX(DMAV_Modell!$J$6:$J$2006,E801)))</f>
        <v>CLASS</v>
      </c>
      <c r="R801" s="86" t="str" cm="1">
        <f t="array" ref="R801">IF(E801="",IF(K801="","",IF(INDEX(DMAV_Dienste!$G$6:$G$2006,K801)="","",INDEX(DMAV_Dienste!$G$6:$G$2006,K801))),IF(INDEX(DMAV_Modell!$I$6:$I$2006,E801)="","",INDEX(DMAV_Modell!$I$6:$I$2006,E801)))</f>
        <v>Bodenbedeckung</v>
      </c>
      <c r="S801" s="86" t="str" cm="1">
        <f t="array" ref="S801">IF(E801="",IF(K801="","",IF(INDEX(DMAV_Dienste!$I$6:$I$2006,K801)="","",INDEX(DMAV_Dienste!$I$6:$I$2006,K801))),IF(INDEX(DMAV_Modell!$K$6:$K$2006,E801)="","",INDEX(DMAV_Modell!$K$6:$K$2006,E801)))</f>
        <v>Bodenbedeckung</v>
      </c>
      <c r="T801" s="86" t="str" cm="1">
        <f t="array" ref="T801">IF(E801="",IF(K801="","",IF(INDEX(DMAV_Dienste!$L$6:$L$2006,K801)="","",INDEX(DMAV_Dienste!$L$6:$L$2006,K801))),IF(INDEX(DMAV_Modell!$N$6:$N$2006,E801)="","",INDEX(DMAV_Modell!$N$6:$N$2006,E801)))</f>
        <v>Symbolposition</v>
      </c>
      <c r="U801" s="87" t="str" cm="1">
        <f t="array" aca="1" ref="U801" ca="1">IF(AND(F801="",L801=""),"",HYPERLINK("#"&amp;RIGHT(CELL("dateiname"),LEN(CELL("dateiname"))-FIND("]",CELL("dateiname")))&amp;"!"&amp;CELL("adresse",OFFSET($F$6,MATCH(IF(F801="",L801,F801),$E$6:$E$2000,0)-1,4)),"STRUCT"))</f>
        <v>STRUCT</v>
      </c>
      <c r="V801" s="88" t="str" cm="1">
        <f t="array" aca="1" ref="V801" ca="1">IF(AND(G801="",M801=""),"",HYPERLINK("#"&amp;RIGHT(CELL("dateiname"),LEN(CELL("dateiname"))-FIND("]",CELL("dateiname")))&amp;"!"&amp;CELL("adresse",OFFSET($G$6,MATCH(IF(G801="",M801,G801),$E$6:$E$2000,0)-1,3)),"SUBSTRUCT"))</f>
        <v>SUBSTRUCT</v>
      </c>
      <c r="X801" s="104"/>
      <c r="Z801" s="117"/>
      <c r="AA801" s="118"/>
      <c r="AB801" s="119" t="s">
        <v>3642</v>
      </c>
      <c r="AC801" s="120"/>
      <c r="AE801" s="109" t="s">
        <v>3788</v>
      </c>
      <c r="AF801" s="110" t="s">
        <v>3588</v>
      </c>
      <c r="AG801" s="111" t="s">
        <v>3805</v>
      </c>
      <c r="AH801" s="112"/>
      <c r="AJ801" s="101"/>
      <c r="AL801" s="68" t="str" cm="1">
        <f t="array" aca="1" ref="AL801" ca="1">IF(N801="-","",HYPERLINK("#'DM01-AV-CH'!"&amp;RIGHT(CELL("adresse",OFFSET('DM01-AV-CH'!$G$6,N801-1,0)),LEN(CELL("adresse",OFFSET('DM01-AV-CH'!$G$6,N801-1,0)))-FIND("!",CELL("adresse",OFFSET('DM01-AV-CH'!$G$6,N801-1,0)))),"Modell"))</f>
        <v>Modell</v>
      </c>
      <c r="AM801" s="96" t="str" cm="1">
        <f t="array" ref="AM801">IF($N801="-","",IF(INDEX('DM01-AV-CH'!$G$6:$G$2006,$N801)="","",INDEX('DM01-AV-CH'!$G$6:$G$2006,$N801)))</f>
        <v>Bodenbedeckung</v>
      </c>
      <c r="AN801" s="97" t="str" cm="1">
        <f t="array" ref="AN801">IF($N801="-","",IF(INDEX('DM01-AV-CH'!$H$6:$H$2006,$N801)="","",INDEX('DM01-AV-CH'!$H$6:$H$2006,$N801)))</f>
        <v>BoFlaecheSymbol</v>
      </c>
      <c r="AO801" s="98" t="str" cm="1">
        <f t="array" ref="AO801">IF($N801="-","",IF(INDEX('DM01-AV-CH'!$I$6:$I$2006,$N801)="","",INDEX('DM01-AV-CH'!$I$6:$I$2006,$N801)))</f>
        <v>Ori</v>
      </c>
    </row>
    <row r="802" spans="1:41" x14ac:dyDescent="0.25">
      <c r="A802" s="201">
        <v>797</v>
      </c>
      <c r="B802" s="148" t="str" cm="1">
        <f t="array" ref="B802">IF(A802="","",INDEX(Korrelation!$E$4:$E$2004,A802))</f>
        <v>475</v>
      </c>
      <c r="C802" s="148">
        <f t="shared" si="120"/>
        <v>0</v>
      </c>
      <c r="D802" s="148">
        <f t="shared" si="121"/>
        <v>0</v>
      </c>
      <c r="E802" s="148">
        <f t="shared" si="122"/>
        <v>475</v>
      </c>
      <c r="F802" s="148" t="str">
        <f t="shared" si="123"/>
        <v/>
      </c>
      <c r="G802" s="148" t="str">
        <f t="shared" si="124"/>
        <v/>
      </c>
      <c r="H802" s="148" t="str" cm="1">
        <f t="array" ref="H802">IF(A802="","",INDEX(Korrelation!$F$4:$F$2004,A802))</f>
        <v>-</v>
      </c>
      <c r="I802" s="148">
        <f t="shared" si="125"/>
        <v>0</v>
      </c>
      <c r="J802" s="148">
        <f t="shared" si="126"/>
        <v>0</v>
      </c>
      <c r="K802" s="148" t="str">
        <f t="shared" si="127"/>
        <v/>
      </c>
      <c r="L802" s="148" t="str">
        <f t="shared" si="128"/>
        <v/>
      </c>
      <c r="M802" s="148" t="str">
        <f t="shared" si="129"/>
        <v/>
      </c>
      <c r="N802" s="148" t="str" cm="1">
        <f t="array" ref="N802">IF(A802="","",INDEX(Korrelation!$G$4:$G$2004,A802))</f>
        <v>-</v>
      </c>
      <c r="O802" s="148"/>
      <c r="P802" s="68" t="str" cm="1">
        <f t="array" aca="1" ref="P802" ca="1">IF(E802="",IF(K802="","",HYPERLINK("#DMAV_Dienste!"&amp;RIGHT(CELL("adresse",OFFSET(DMAV_Dienste!$E$6,K802-1,0)),LEN(CELL("adresse",OFFSET(DMAV_Dienste!$E$6,K802-1,0)))-FIND("!",CELL("adresse",OFFSET(DMAV_Dienste!$E$6,K802-1,0)))),"Dienst")),HYPERLINK("#DMAV_Modell!"&amp;RIGHT(CELL("adresse",OFFSET(DMAV_Modell!$G$6,E802-1,0)),LEN(CELL("adresse",OFFSET(DMAV_Modell!$G$6,E802-1,0)))-FIND("!",CELL("adresse",OFFSET(DMAV_Modell!$G$6,E802-1,0)))),"Modell"))</f>
        <v>Modell</v>
      </c>
      <c r="Q802" s="85" t="str" cm="1">
        <f t="array" ref="Q802">IF(E802="",IF(K802="","",IF(INDEX(DMAV_Dienste!$H$6:$H$2006,K802)="","",INDEX(DMAV_Dienste!$H$6:$H$2006,K802))),IF(INDEX(DMAV_Modell!$J$6:$J$2006,E802)="","",INDEX(DMAV_Modell!$J$6:$J$2006,E802)))</f>
        <v>CLASS.CONSTRAINT</v>
      </c>
      <c r="R802" s="86" t="str" cm="1">
        <f t="array" ref="R802">IF(E802="",IF(K802="","",IF(INDEX(DMAV_Dienste!$G$6:$G$2006,K802)="","",INDEX(DMAV_Dienste!$G$6:$G$2006,K802))),IF(INDEX(DMAV_Modell!$I$6:$I$2006,E802)="","",INDEX(DMAV_Modell!$I$6:$I$2006,E802)))</f>
        <v>Bodenbedeckung</v>
      </c>
      <c r="S802" s="86" t="str" cm="1">
        <f t="array" ref="S802">IF(E802="",IF(K802="","",IF(INDEX(DMAV_Dienste!$I$6:$I$2006,K802)="","",INDEX(DMAV_Dienste!$I$6:$I$2006,K802))),IF(INDEX(DMAV_Modell!$K$6:$K$2006,E802)="","",INDEX(DMAV_Modell!$K$6:$K$2006,E802)))</f>
        <v>Bodenbedeckung</v>
      </c>
      <c r="T802" s="86" t="str" cm="1">
        <f t="array" ref="T802">IF(E802="",IF(K802="","",IF(INDEX(DMAV_Dienste!$L$6:$L$2006,K802)="","",INDEX(DMAV_Dienste!$L$6:$L$2006,K802))),IF(INDEX(DMAV_Modell!$N$6:$N$2006,E802)="","",INDEX(DMAV_Modell!$N$6:$N$2006,E802)))</f>
        <v>@PH1@!=@PH2@ OR @PH3@!=@PH4@ OR INTERLIS.elementCount(@PH5@)&gt;0</v>
      </c>
      <c r="U802" s="87" t="str" cm="1">
        <f t="array" aca="1" ref="U802" ca="1">IF(AND(F802="",L802=""),"",HYPERLINK("#"&amp;RIGHT(CELL("dateiname"),LEN(CELL("dateiname"))-FIND("]",CELL("dateiname")))&amp;"!"&amp;CELL("adresse",OFFSET($F$6,MATCH(IF(F802="",L802,F802),$E$6:$E$2000,0)-1,4)),"STRUCT"))</f>
        <v/>
      </c>
      <c r="V802" s="88" t="str" cm="1">
        <f t="array" aca="1" ref="V802" ca="1">IF(AND(G802="",M802=""),"",HYPERLINK("#"&amp;RIGHT(CELL("dateiname"),LEN(CELL("dateiname"))-FIND("]",CELL("dateiname")))&amp;"!"&amp;CELL("adresse",OFFSET($G$6,MATCH(IF(G802="",M802,G802),$E$6:$E$2000,0)-1,3)),"SUBSTRUCT"))</f>
        <v/>
      </c>
      <c r="X802" s="104"/>
      <c r="Z802" s="117"/>
      <c r="AA802" s="118"/>
      <c r="AB802" s="119"/>
      <c r="AC802" s="120"/>
      <c r="AE802" s="109"/>
      <c r="AF802" s="110"/>
      <c r="AG802" s="111"/>
      <c r="AH802" s="112"/>
      <c r="AJ802" s="101"/>
      <c r="AL802" s="68" t="str" cm="1">
        <f t="array" aca="1" ref="AL802" ca="1">IF(N802="-","",HYPERLINK("#'DM01-AV-CH'!"&amp;RIGHT(CELL("adresse",OFFSET('DM01-AV-CH'!$G$6,N802-1,0)),LEN(CELL("adresse",OFFSET('DM01-AV-CH'!$G$6,N802-1,0)))-FIND("!",CELL("adresse",OFFSET('DM01-AV-CH'!$G$6,N802-1,0)))),"Modell"))</f>
        <v/>
      </c>
      <c r="AM802" s="96" t="str" cm="1">
        <f t="array" ref="AM802">IF($N802="-","",IF(INDEX('DM01-AV-CH'!$G$6:$G$2006,$N802)="","",INDEX('DM01-AV-CH'!$G$6:$G$2006,$N802)))</f>
        <v/>
      </c>
      <c r="AN802" s="97" t="str" cm="1">
        <f t="array" ref="AN802">IF($N802="-","",IF(INDEX('DM01-AV-CH'!$H$6:$H$2006,$N802)="","",INDEX('DM01-AV-CH'!$H$6:$H$2006,$N802)))</f>
        <v/>
      </c>
      <c r="AO802" s="98" t="str" cm="1">
        <f t="array" ref="AO802">IF($N802="-","",IF(INDEX('DM01-AV-CH'!$I$6:$I$2006,$N802)="","",INDEX('DM01-AV-CH'!$I$6:$I$2006,$N802)))</f>
        <v/>
      </c>
    </row>
    <row r="803" spans="1:41" x14ac:dyDescent="0.25">
      <c r="A803" s="201">
        <v>798</v>
      </c>
      <c r="B803" s="148" t="str" cm="1">
        <f t="array" ref="B803">IF(A803="","",INDEX(Korrelation!$E$4:$E$2004,A803))</f>
        <v>475</v>
      </c>
      <c r="C803" s="148">
        <f t="shared" si="120"/>
        <v>0</v>
      </c>
      <c r="D803" s="148">
        <f t="shared" si="121"/>
        <v>0</v>
      </c>
      <c r="E803" s="148">
        <f t="shared" si="122"/>
        <v>475</v>
      </c>
      <c r="F803" s="148" t="str">
        <f t="shared" si="123"/>
        <v/>
      </c>
      <c r="G803" s="148" t="str">
        <f t="shared" si="124"/>
        <v/>
      </c>
      <c r="H803" s="148" t="str" cm="1">
        <f t="array" ref="H803">IF(A803="","",INDEX(Korrelation!$F$4:$F$2004,A803))</f>
        <v>-</v>
      </c>
      <c r="I803" s="148">
        <f t="shared" si="125"/>
        <v>0</v>
      </c>
      <c r="J803" s="148">
        <f t="shared" si="126"/>
        <v>0</v>
      </c>
      <c r="K803" s="148" t="str">
        <f t="shared" si="127"/>
        <v/>
      </c>
      <c r="L803" s="148" t="str">
        <f t="shared" si="128"/>
        <v/>
      </c>
      <c r="M803" s="148" t="str">
        <f t="shared" si="129"/>
        <v/>
      </c>
      <c r="N803" s="148" t="str" cm="1">
        <f t="array" ref="N803">IF(A803="","",INDEX(Korrelation!$G$4:$G$2004,A803))</f>
        <v>-</v>
      </c>
      <c r="O803" s="148"/>
      <c r="P803" s="68" t="str" cm="1">
        <f t="array" aca="1" ref="P803" ca="1">IF(E803="",IF(K803="","",HYPERLINK("#DMAV_Dienste!"&amp;RIGHT(CELL("adresse",OFFSET(DMAV_Dienste!$E$6,K803-1,0)),LEN(CELL("adresse",OFFSET(DMAV_Dienste!$E$6,K803-1,0)))-FIND("!",CELL("adresse",OFFSET(DMAV_Dienste!$E$6,K803-1,0)))),"Dienst")),HYPERLINK("#DMAV_Modell!"&amp;RIGHT(CELL("adresse",OFFSET(DMAV_Modell!$G$6,E803-1,0)),LEN(CELL("adresse",OFFSET(DMAV_Modell!$G$6,E803-1,0)))-FIND("!",CELL("adresse",OFFSET(DMAV_Modell!$G$6,E803-1,0)))),"Modell"))</f>
        <v>Modell</v>
      </c>
      <c r="Q803" s="85" t="str" cm="1">
        <f t="array" ref="Q803">IF(E803="",IF(K803="","",IF(INDEX(DMAV_Dienste!$H$6:$H$2006,K803)="","",INDEX(DMAV_Dienste!$H$6:$H$2006,K803))),IF(INDEX(DMAV_Modell!$J$6:$J$2006,E803)="","",INDEX(DMAV_Modell!$J$6:$J$2006,E803)))</f>
        <v>CLASS.CONSTRAINT</v>
      </c>
      <c r="R803" s="86" t="str" cm="1">
        <f t="array" ref="R803">IF(E803="",IF(K803="","",IF(INDEX(DMAV_Dienste!$G$6:$G$2006,K803)="","",INDEX(DMAV_Dienste!$G$6:$G$2006,K803))),IF(INDEX(DMAV_Modell!$I$6:$I$2006,E803)="","",INDEX(DMAV_Modell!$I$6:$I$2006,E803)))</f>
        <v>Bodenbedeckung</v>
      </c>
      <c r="S803" s="86" t="str" cm="1">
        <f t="array" ref="S803">IF(E803="",IF(K803="","",IF(INDEX(DMAV_Dienste!$I$6:$I$2006,K803)="","",INDEX(DMAV_Dienste!$I$6:$I$2006,K803))),IF(INDEX(DMAV_Modell!$K$6:$K$2006,E803)="","",INDEX(DMAV_Modell!$K$6:$K$2006,E803)))</f>
        <v>Bodenbedeckung</v>
      </c>
      <c r="T803" s="86" t="str" cm="1">
        <f t="array" ref="T803">IF(E803="",IF(K803="","",IF(INDEX(DMAV_Dienste!$L$6:$L$2006,K803)="","",INDEX(DMAV_Dienste!$L$6:$L$2006,K803))),IF(INDEX(DMAV_Modell!$N$6:$N$2006,E803)="","",INDEX(DMAV_Modell!$N$6:$N$2006,E803)))</f>
        <v>@PH1@!=@PH2@ OR @PH3@!=@PH4@ OR INTERLIS.elementCount(@PH5@)&gt;0</v>
      </c>
      <c r="U803" s="87" t="str" cm="1">
        <f t="array" aca="1" ref="U803" ca="1">IF(AND(F803="",L803=""),"",HYPERLINK("#"&amp;RIGHT(CELL("dateiname"),LEN(CELL("dateiname"))-FIND("]",CELL("dateiname")))&amp;"!"&amp;CELL("adresse",OFFSET($F$6,MATCH(IF(F803="",L803,F803),$E$6:$E$2000,0)-1,4)),"STRUCT"))</f>
        <v/>
      </c>
      <c r="V803" s="88" t="str" cm="1">
        <f t="array" aca="1" ref="V803" ca="1">IF(AND(G803="",M803=""),"",HYPERLINK("#"&amp;RIGHT(CELL("dateiname"),LEN(CELL("dateiname"))-FIND("]",CELL("dateiname")))&amp;"!"&amp;CELL("adresse",OFFSET($G$6,MATCH(IF(G803="",M803,G803),$E$6:$E$2000,0)-1,3)),"SUBSTRUCT"))</f>
        <v/>
      </c>
      <c r="X803" s="104"/>
      <c r="Z803" s="117"/>
      <c r="AA803" s="118"/>
      <c r="AB803" s="119"/>
      <c r="AC803" s="120"/>
      <c r="AE803" s="109"/>
      <c r="AF803" s="110"/>
      <c r="AG803" s="111"/>
      <c r="AH803" s="112"/>
      <c r="AJ803" s="101"/>
      <c r="AL803" s="68" t="str" cm="1">
        <f t="array" aca="1" ref="AL803" ca="1">IF(N803="-","",HYPERLINK("#'DM01-AV-CH'!"&amp;RIGHT(CELL("adresse",OFFSET('DM01-AV-CH'!$G$6,N803-1,0)),LEN(CELL("adresse",OFFSET('DM01-AV-CH'!$G$6,N803-1,0)))-FIND("!",CELL("adresse",OFFSET('DM01-AV-CH'!$G$6,N803-1,0)))),"Modell"))</f>
        <v/>
      </c>
      <c r="AM803" s="96" t="str" cm="1">
        <f t="array" ref="AM803">IF($N803="-","",IF(INDEX('DM01-AV-CH'!$G$6:$G$2006,$N803)="","",INDEX('DM01-AV-CH'!$G$6:$G$2006,$N803)))</f>
        <v/>
      </c>
      <c r="AN803" s="97" t="str" cm="1">
        <f t="array" ref="AN803">IF($N803="-","",IF(INDEX('DM01-AV-CH'!$H$6:$H$2006,$N803)="","",INDEX('DM01-AV-CH'!$H$6:$H$2006,$N803)))</f>
        <v/>
      </c>
      <c r="AO803" s="98" t="str" cm="1">
        <f t="array" ref="AO803">IF($N803="-","",IF(INDEX('DM01-AV-CH'!$I$6:$I$2006,$N803)="","",INDEX('DM01-AV-CH'!$I$6:$I$2006,$N803)))</f>
        <v/>
      </c>
    </row>
    <row r="804" spans="1:41" x14ac:dyDescent="0.25">
      <c r="A804" s="201">
        <v>799</v>
      </c>
      <c r="B804" s="148" t="str" cm="1">
        <f t="array" ref="B804">IF(A804="","",INDEX(Korrelation!$E$4:$E$2004,A804))</f>
        <v>476</v>
      </c>
      <c r="C804" s="148">
        <f t="shared" si="120"/>
        <v>0</v>
      </c>
      <c r="D804" s="148">
        <f t="shared" si="121"/>
        <v>0</v>
      </c>
      <c r="E804" s="148">
        <f t="shared" si="122"/>
        <v>476</v>
      </c>
      <c r="F804" s="148" t="str">
        <f t="shared" si="123"/>
        <v/>
      </c>
      <c r="G804" s="148" t="str">
        <f t="shared" si="124"/>
        <v/>
      </c>
      <c r="H804" s="148" t="str" cm="1">
        <f t="array" ref="H804">IF(A804="","",INDEX(Korrelation!$F$4:$F$2004,A804))</f>
        <v>-</v>
      </c>
      <c r="I804" s="148">
        <f t="shared" si="125"/>
        <v>0</v>
      </c>
      <c r="J804" s="148">
        <f t="shared" si="126"/>
        <v>0</v>
      </c>
      <c r="K804" s="148" t="str">
        <f t="shared" si="127"/>
        <v/>
      </c>
      <c r="L804" s="148" t="str">
        <f t="shared" si="128"/>
        <v/>
      </c>
      <c r="M804" s="148" t="str">
        <f t="shared" si="129"/>
        <v/>
      </c>
      <c r="N804" s="148" t="str" cm="1">
        <f t="array" ref="N804">IF(A804="","",INDEX(Korrelation!$G$4:$G$2004,A804))</f>
        <v>-</v>
      </c>
      <c r="O804" s="148"/>
      <c r="P804" s="68" t="str" cm="1">
        <f t="array" aca="1" ref="P804" ca="1">IF(E804="",IF(K804="","",HYPERLINK("#DMAV_Dienste!"&amp;RIGHT(CELL("adresse",OFFSET(DMAV_Dienste!$E$6,K804-1,0)),LEN(CELL("adresse",OFFSET(DMAV_Dienste!$E$6,K804-1,0)))-FIND("!",CELL("adresse",OFFSET(DMAV_Dienste!$E$6,K804-1,0)))),"Dienst")),HYPERLINK("#DMAV_Modell!"&amp;RIGHT(CELL("adresse",OFFSET(DMAV_Modell!$G$6,E804-1,0)),LEN(CELL("adresse",OFFSET(DMAV_Modell!$G$6,E804-1,0)))-FIND("!",CELL("adresse",OFFSET(DMAV_Modell!$G$6,E804-1,0)))),"Modell"))</f>
        <v>Modell</v>
      </c>
      <c r="Q804" s="85" t="str" cm="1">
        <f t="array" ref="Q804">IF(E804="",IF(K804="","",IF(INDEX(DMAV_Dienste!$H$6:$H$2006,K804)="","",INDEX(DMAV_Dienste!$H$6:$H$2006,K804))),IF(INDEX(DMAV_Modell!$J$6:$J$2006,E804)="","",INDEX(DMAV_Modell!$J$6:$J$2006,E804)))</f>
        <v>CLASS.CONSTRAINT</v>
      </c>
      <c r="R804" s="86" t="str" cm="1">
        <f t="array" ref="R804">IF(E804="",IF(K804="","",IF(INDEX(DMAV_Dienste!$G$6:$G$2006,K804)="","",INDEX(DMAV_Dienste!$G$6:$G$2006,K804))),IF(INDEX(DMAV_Modell!$I$6:$I$2006,E804)="","",INDEX(DMAV_Modell!$I$6:$I$2006,E804)))</f>
        <v>Bodenbedeckung</v>
      </c>
      <c r="S804" s="86" t="str" cm="1">
        <f t="array" ref="S804">IF(E804="",IF(K804="","",IF(INDEX(DMAV_Dienste!$I$6:$I$2006,K804)="","",INDEX(DMAV_Dienste!$I$6:$I$2006,K804))),IF(INDEX(DMAV_Modell!$K$6:$K$2006,E804)="","",INDEX(DMAV_Modell!$K$6:$K$2006,E804)))</f>
        <v>Bodenbedeckung</v>
      </c>
      <c r="T804" s="86" t="str" cm="1">
        <f t="array" ref="T804">IF(E804="",IF(K804="","",IF(INDEX(DMAV_Dienste!$L$6:$L$2006,K804)="","",INDEX(DMAV_Dienste!$L$6:$L$2006,K804))),IF(INDEX(DMAV_Modell!$N$6:$N$2006,E804)="","",INDEX(DMAV_Modell!$N$6:$N$2006,E804)))</f>
        <v>(@PH1@!=@PH2@ AND @PH1@!=@PH3@ AND @PH1@!=@PH4@) OR INTERLIS.elementCount(@PH5@)&gt;0</v>
      </c>
      <c r="U804" s="87" t="str" cm="1">
        <f t="array" aca="1" ref="U804" ca="1">IF(AND(F804="",L804=""),"",HYPERLINK("#"&amp;RIGHT(CELL("dateiname"),LEN(CELL("dateiname"))-FIND("]",CELL("dateiname")))&amp;"!"&amp;CELL("adresse",OFFSET($F$6,MATCH(IF(F804="",L804,F804),$E$6:$E$2000,0)-1,4)),"STRUCT"))</f>
        <v/>
      </c>
      <c r="V804" s="88" t="str" cm="1">
        <f t="array" aca="1" ref="V804" ca="1">IF(AND(G804="",M804=""),"",HYPERLINK("#"&amp;RIGHT(CELL("dateiname"),LEN(CELL("dateiname"))-FIND("]",CELL("dateiname")))&amp;"!"&amp;CELL("adresse",OFFSET($G$6,MATCH(IF(G804="",M804,G804),$E$6:$E$2000,0)-1,3)),"SUBSTRUCT"))</f>
        <v/>
      </c>
      <c r="X804" s="104"/>
      <c r="Z804" s="117"/>
      <c r="AA804" s="118"/>
      <c r="AB804" s="119"/>
      <c r="AC804" s="120"/>
      <c r="AE804" s="109"/>
      <c r="AF804" s="110"/>
      <c r="AG804" s="111"/>
      <c r="AH804" s="112"/>
      <c r="AJ804" s="101"/>
      <c r="AL804" s="68" t="str" cm="1">
        <f t="array" aca="1" ref="AL804" ca="1">IF(N804="-","",HYPERLINK("#'DM01-AV-CH'!"&amp;RIGHT(CELL("adresse",OFFSET('DM01-AV-CH'!$G$6,N804-1,0)),LEN(CELL("adresse",OFFSET('DM01-AV-CH'!$G$6,N804-1,0)))-FIND("!",CELL("adresse",OFFSET('DM01-AV-CH'!$G$6,N804-1,0)))),"Modell"))</f>
        <v/>
      </c>
      <c r="AM804" s="96" t="str" cm="1">
        <f t="array" ref="AM804">IF($N804="-","",IF(INDEX('DM01-AV-CH'!$G$6:$G$2006,$N804)="","",INDEX('DM01-AV-CH'!$G$6:$G$2006,$N804)))</f>
        <v/>
      </c>
      <c r="AN804" s="97" t="str" cm="1">
        <f t="array" ref="AN804">IF($N804="-","",IF(INDEX('DM01-AV-CH'!$H$6:$H$2006,$N804)="","",INDEX('DM01-AV-CH'!$H$6:$H$2006,$N804)))</f>
        <v/>
      </c>
      <c r="AO804" s="98" t="str" cm="1">
        <f t="array" ref="AO804">IF($N804="-","",IF(INDEX('DM01-AV-CH'!$I$6:$I$2006,$N804)="","",INDEX('DM01-AV-CH'!$I$6:$I$2006,$N804)))</f>
        <v/>
      </c>
    </row>
    <row r="805" spans="1:41" x14ac:dyDescent="0.25">
      <c r="A805" s="201">
        <v>800</v>
      </c>
      <c r="B805" s="148" t="str" cm="1">
        <f t="array" ref="B805">IF(A805="","",INDEX(Korrelation!$E$4:$E$2004,A805))</f>
        <v>477</v>
      </c>
      <c r="C805" s="148">
        <f t="shared" si="120"/>
        <v>0</v>
      </c>
      <c r="D805" s="148">
        <f t="shared" si="121"/>
        <v>0</v>
      </c>
      <c r="E805" s="148">
        <f t="shared" si="122"/>
        <v>477</v>
      </c>
      <c r="F805" s="148" t="str">
        <f t="shared" si="123"/>
        <v/>
      </c>
      <c r="G805" s="148" t="str">
        <f t="shared" si="124"/>
        <v/>
      </c>
      <c r="H805" s="148" t="str" cm="1">
        <f t="array" ref="H805">IF(A805="","",INDEX(Korrelation!$F$4:$F$2004,A805))</f>
        <v>-</v>
      </c>
      <c r="I805" s="148">
        <f t="shared" si="125"/>
        <v>0</v>
      </c>
      <c r="J805" s="148">
        <f t="shared" si="126"/>
        <v>0</v>
      </c>
      <c r="K805" s="148" t="str">
        <f t="shared" si="127"/>
        <v/>
      </c>
      <c r="L805" s="148" t="str">
        <f t="shared" si="128"/>
        <v/>
      </c>
      <c r="M805" s="148" t="str">
        <f t="shared" si="129"/>
        <v/>
      </c>
      <c r="N805" s="148" t="str" cm="1">
        <f t="array" ref="N805">IF(A805="","",INDEX(Korrelation!$G$4:$G$2004,A805))</f>
        <v>-</v>
      </c>
      <c r="O805" s="148"/>
      <c r="P805" s="68" t="str" cm="1">
        <f t="array" aca="1" ref="P805" ca="1">IF(E805="",IF(K805="","",HYPERLINK("#DMAV_Dienste!"&amp;RIGHT(CELL("adresse",OFFSET(DMAV_Dienste!$E$6,K805-1,0)),LEN(CELL("adresse",OFFSET(DMAV_Dienste!$E$6,K805-1,0)))-FIND("!",CELL("adresse",OFFSET(DMAV_Dienste!$E$6,K805-1,0)))),"Dienst")),HYPERLINK("#DMAV_Modell!"&amp;RIGHT(CELL("adresse",OFFSET(DMAV_Modell!$G$6,E805-1,0)),LEN(CELL("adresse",OFFSET(DMAV_Modell!$G$6,E805-1,0)))-FIND("!",CELL("adresse",OFFSET(DMAV_Modell!$G$6,E805-1,0)))),"Modell"))</f>
        <v>Modell</v>
      </c>
      <c r="Q805" s="85" t="str" cm="1">
        <f t="array" ref="Q805">IF(E805="",IF(K805="","",IF(INDEX(DMAV_Dienste!$H$6:$H$2006,K805)="","",INDEX(DMAV_Dienste!$H$6:$H$2006,K805))),IF(INDEX(DMAV_Modell!$J$6:$J$2006,E805)="","",INDEX(DMAV_Modell!$J$6:$J$2006,E805)))</f>
        <v>CLASS.CONSTRAINT</v>
      </c>
      <c r="R805" s="86" t="str" cm="1">
        <f t="array" ref="R805">IF(E805="",IF(K805="","",IF(INDEX(DMAV_Dienste!$G$6:$G$2006,K805)="","",INDEX(DMAV_Dienste!$G$6:$G$2006,K805))),IF(INDEX(DMAV_Modell!$I$6:$I$2006,E805)="","",INDEX(DMAV_Modell!$I$6:$I$2006,E805)))</f>
        <v>Bodenbedeckung</v>
      </c>
      <c r="S805" s="86" t="str" cm="1">
        <f t="array" ref="S805">IF(E805="",IF(K805="","",IF(INDEX(DMAV_Dienste!$I$6:$I$2006,K805)="","",INDEX(DMAV_Dienste!$I$6:$I$2006,K805))),IF(INDEX(DMAV_Modell!$K$6:$K$2006,E805)="","",INDEX(DMAV_Modell!$K$6:$K$2006,E805)))</f>
        <v>Bodenbedeckung</v>
      </c>
      <c r="T805" s="86" t="str" cm="1">
        <f t="array" ref="T805">IF(E805="",IF(K805="","",IF(INDEX(DMAV_Dienste!$L$6:$L$2006,K805)="","",INDEX(DMAV_Dienste!$L$6:$L$2006,K805))),IF(INDEX(DMAV_Modell!$N$6:$N$2006,E805)="","",INDEX(DMAV_Modell!$N$6:$N$2006,E805)))</f>
        <v>@PH1@!=DEFINED(@PH2@)</v>
      </c>
      <c r="U805" s="87" t="str" cm="1">
        <f t="array" aca="1" ref="U805" ca="1">IF(AND(F805="",L805=""),"",HYPERLINK("#"&amp;RIGHT(CELL("dateiname"),LEN(CELL("dateiname"))-FIND("]",CELL("dateiname")))&amp;"!"&amp;CELL("adresse",OFFSET($F$6,MATCH(IF(F805="",L805,F805),$E$6:$E$2000,0)-1,4)),"STRUCT"))</f>
        <v/>
      </c>
      <c r="V805" s="88" t="str" cm="1">
        <f t="array" aca="1" ref="V805" ca="1">IF(AND(G805="",M805=""),"",HYPERLINK("#"&amp;RIGHT(CELL("dateiname"),LEN(CELL("dateiname"))-FIND("]",CELL("dateiname")))&amp;"!"&amp;CELL("adresse",OFFSET($G$6,MATCH(IF(G805="",M805,G805),$E$6:$E$2000,0)-1,3)),"SUBSTRUCT"))</f>
        <v/>
      </c>
      <c r="X805" s="104"/>
      <c r="Z805" s="117"/>
      <c r="AA805" s="118"/>
      <c r="AB805" s="119"/>
      <c r="AC805" s="120"/>
      <c r="AE805" s="109"/>
      <c r="AF805" s="110"/>
      <c r="AG805" s="111"/>
      <c r="AH805" s="112"/>
      <c r="AJ805" s="101"/>
      <c r="AL805" s="68" t="str" cm="1">
        <f t="array" aca="1" ref="AL805" ca="1">IF(N805="-","",HYPERLINK("#'DM01-AV-CH'!"&amp;RIGHT(CELL("adresse",OFFSET('DM01-AV-CH'!$G$6,N805-1,0)),LEN(CELL("adresse",OFFSET('DM01-AV-CH'!$G$6,N805-1,0)))-FIND("!",CELL("adresse",OFFSET('DM01-AV-CH'!$G$6,N805-1,0)))),"Modell"))</f>
        <v/>
      </c>
      <c r="AM805" s="96" t="str" cm="1">
        <f t="array" ref="AM805">IF($N805="-","",IF(INDEX('DM01-AV-CH'!$G$6:$G$2006,$N805)="","",INDEX('DM01-AV-CH'!$G$6:$G$2006,$N805)))</f>
        <v/>
      </c>
      <c r="AN805" s="97" t="str" cm="1">
        <f t="array" ref="AN805">IF($N805="-","",IF(INDEX('DM01-AV-CH'!$H$6:$H$2006,$N805)="","",INDEX('DM01-AV-CH'!$H$6:$H$2006,$N805)))</f>
        <v/>
      </c>
      <c r="AO805" s="98" t="str" cm="1">
        <f t="array" ref="AO805">IF($N805="-","",IF(INDEX('DM01-AV-CH'!$I$6:$I$2006,$N805)="","",INDEX('DM01-AV-CH'!$I$6:$I$2006,$N805)))</f>
        <v/>
      </c>
    </row>
    <row r="806" spans="1:41" x14ac:dyDescent="0.25">
      <c r="A806" s="201">
        <v>801</v>
      </c>
      <c r="B806" s="148" t="str" cm="1">
        <f t="array" ref="B806">IF(A806="","",INDEX(Korrelation!$E$4:$E$2004,A806))</f>
        <v>478</v>
      </c>
      <c r="C806" s="148">
        <f t="shared" si="120"/>
        <v>0</v>
      </c>
      <c r="D806" s="148">
        <f t="shared" si="121"/>
        <v>0</v>
      </c>
      <c r="E806" s="148">
        <f t="shared" si="122"/>
        <v>478</v>
      </c>
      <c r="F806" s="148" t="str">
        <f t="shared" si="123"/>
        <v/>
      </c>
      <c r="G806" s="148" t="str">
        <f t="shared" si="124"/>
        <v/>
      </c>
      <c r="H806" s="148" t="str" cm="1">
        <f t="array" ref="H806">IF(A806="","",INDEX(Korrelation!$F$4:$F$2004,A806))</f>
        <v>-</v>
      </c>
      <c r="I806" s="148">
        <f t="shared" si="125"/>
        <v>0</v>
      </c>
      <c r="J806" s="148">
        <f t="shared" si="126"/>
        <v>0</v>
      </c>
      <c r="K806" s="148" t="str">
        <f t="shared" si="127"/>
        <v/>
      </c>
      <c r="L806" s="148" t="str">
        <f t="shared" si="128"/>
        <v/>
      </c>
      <c r="M806" s="148" t="str">
        <f t="shared" si="129"/>
        <v/>
      </c>
      <c r="N806" s="148" t="str" cm="1">
        <f t="array" ref="N806">IF(A806="","",INDEX(Korrelation!$G$4:$G$2004,A806))</f>
        <v>-</v>
      </c>
      <c r="O806" s="148"/>
      <c r="P806" s="68" t="str" cm="1">
        <f t="array" aca="1" ref="P806" ca="1">IF(E806="",IF(K806="","",HYPERLINK("#DMAV_Dienste!"&amp;RIGHT(CELL("adresse",OFFSET(DMAV_Dienste!$E$6,K806-1,0)),LEN(CELL("adresse",OFFSET(DMAV_Dienste!$E$6,K806-1,0)))-FIND("!",CELL("adresse",OFFSET(DMAV_Dienste!$E$6,K806-1,0)))),"Dienst")),HYPERLINK("#DMAV_Modell!"&amp;RIGHT(CELL("adresse",OFFSET(DMAV_Modell!$G$6,E806-1,0)),LEN(CELL("adresse",OFFSET(DMAV_Modell!$G$6,E806-1,0)))-FIND("!",CELL("adresse",OFFSET(DMAV_Modell!$G$6,E806-1,0)))),"Modell"))</f>
        <v>Modell</v>
      </c>
      <c r="Q806" s="85" t="str" cm="1">
        <f t="array" ref="Q806">IF(E806="",IF(K806="","",IF(INDEX(DMAV_Dienste!$H$6:$H$2006,K806)="","",INDEX(DMAV_Dienste!$H$6:$H$2006,K806))),IF(INDEX(DMAV_Modell!$J$6:$J$2006,E806)="","",INDEX(DMAV_Modell!$J$6:$J$2006,E806)))</f>
        <v>ASSOCIATION</v>
      </c>
      <c r="R806" s="86" t="str" cm="1">
        <f t="array" ref="R806">IF(E806="",IF(K806="","",IF(INDEX(DMAV_Dienste!$G$6:$G$2006,K806)="","",INDEX(DMAV_Dienste!$G$6:$G$2006,K806))),IF(INDEX(DMAV_Modell!$I$6:$I$2006,E806)="","",INDEX(DMAV_Modell!$I$6:$I$2006,E806)))</f>
        <v>Bodenbedeckung</v>
      </c>
      <c r="S806" s="86" t="str" cm="1">
        <f t="array" ref="S806">IF(E806="",IF(K806="","",IF(INDEX(DMAV_Dienste!$I$6:$I$2006,K806)="","",INDEX(DMAV_Dienste!$I$6:$I$2006,K806))),IF(INDEX(DMAV_Modell!$K$6:$K$2006,E806)="","",INDEX(DMAV_Modell!$K$6:$K$2006,E806)))</f>
        <v>Entstehung_Bodenbedeckung</v>
      </c>
      <c r="T806" s="86" t="str" cm="1">
        <f t="array" ref="T806">IF(E806="",IF(K806="","",IF(INDEX(DMAV_Dienste!$L$6:$L$2006,K806)="","",INDEX(DMAV_Dienste!$L$6:$L$2006,K806))),IF(INDEX(DMAV_Modell!$N$6:$N$2006,E806)="","",INDEX(DMAV_Modell!$N$6:$N$2006,E806)))</f>
        <v>Entstehung</v>
      </c>
      <c r="U806" s="87" t="str" cm="1">
        <f t="array" aca="1" ref="U806" ca="1">IF(AND(F806="",L806=""),"",HYPERLINK("#"&amp;RIGHT(CELL("dateiname"),LEN(CELL("dateiname"))-FIND("]",CELL("dateiname")))&amp;"!"&amp;CELL("adresse",OFFSET($F$6,MATCH(IF(F806="",L806,F806),$E$6:$E$2000,0)-1,4)),"STRUCT"))</f>
        <v/>
      </c>
      <c r="V806" s="88" t="str" cm="1">
        <f t="array" aca="1" ref="V806" ca="1">IF(AND(G806="",M806=""),"",HYPERLINK("#"&amp;RIGHT(CELL("dateiname"),LEN(CELL("dateiname"))-FIND("]",CELL("dateiname")))&amp;"!"&amp;CELL("adresse",OFFSET($G$6,MATCH(IF(G806="",M806,G806),$E$6:$E$2000,0)-1,3)),"SUBSTRUCT"))</f>
        <v/>
      </c>
      <c r="X806" s="104"/>
      <c r="Z806" s="117"/>
      <c r="AA806" s="118"/>
      <c r="AB806" s="119"/>
      <c r="AC806" s="120"/>
      <c r="AE806" s="109"/>
      <c r="AF806" s="110"/>
      <c r="AG806" s="111"/>
      <c r="AH806" s="112"/>
      <c r="AJ806" s="101"/>
      <c r="AL806" s="68" t="str" cm="1">
        <f t="array" aca="1" ref="AL806" ca="1">IF(N806="-","",HYPERLINK("#'DM01-AV-CH'!"&amp;RIGHT(CELL("adresse",OFFSET('DM01-AV-CH'!$G$6,N806-1,0)),LEN(CELL("adresse",OFFSET('DM01-AV-CH'!$G$6,N806-1,0)))-FIND("!",CELL("adresse",OFFSET('DM01-AV-CH'!$G$6,N806-1,0)))),"Modell"))</f>
        <v/>
      </c>
      <c r="AM806" s="96" t="str" cm="1">
        <f t="array" ref="AM806">IF($N806="-","",IF(INDEX('DM01-AV-CH'!$G$6:$G$2006,$N806)="","",INDEX('DM01-AV-CH'!$G$6:$G$2006,$N806)))</f>
        <v/>
      </c>
      <c r="AN806" s="97" t="str" cm="1">
        <f t="array" ref="AN806">IF($N806="-","",IF(INDEX('DM01-AV-CH'!$H$6:$H$2006,$N806)="","",INDEX('DM01-AV-CH'!$H$6:$H$2006,$N806)))</f>
        <v/>
      </c>
      <c r="AO806" s="98" t="str" cm="1">
        <f t="array" ref="AO806">IF($N806="-","",IF(INDEX('DM01-AV-CH'!$I$6:$I$2006,$N806)="","",INDEX('DM01-AV-CH'!$I$6:$I$2006,$N806)))</f>
        <v/>
      </c>
    </row>
    <row r="807" spans="1:41" x14ac:dyDescent="0.25">
      <c r="A807" s="201">
        <v>802</v>
      </c>
      <c r="B807" s="148" t="str" cm="1">
        <f t="array" ref="B807">IF(A807="","",INDEX(Korrelation!$E$4:$E$2004,A807))</f>
        <v>479</v>
      </c>
      <c r="C807" s="148">
        <f t="shared" si="120"/>
        <v>0</v>
      </c>
      <c r="D807" s="148">
        <f t="shared" si="121"/>
        <v>0</v>
      </c>
      <c r="E807" s="148">
        <f t="shared" si="122"/>
        <v>479</v>
      </c>
      <c r="F807" s="148" t="str">
        <f t="shared" si="123"/>
        <v/>
      </c>
      <c r="G807" s="148" t="str">
        <f t="shared" si="124"/>
        <v/>
      </c>
      <c r="H807" s="148" t="str" cm="1">
        <f t="array" ref="H807">IF(A807="","",INDEX(Korrelation!$F$4:$F$2004,A807))</f>
        <v>-</v>
      </c>
      <c r="I807" s="148">
        <f t="shared" si="125"/>
        <v>0</v>
      </c>
      <c r="J807" s="148">
        <f t="shared" si="126"/>
        <v>0</v>
      </c>
      <c r="K807" s="148" t="str">
        <f t="shared" si="127"/>
        <v/>
      </c>
      <c r="L807" s="148" t="str">
        <f t="shared" si="128"/>
        <v/>
      </c>
      <c r="M807" s="148" t="str">
        <f t="shared" si="129"/>
        <v/>
      </c>
      <c r="N807" s="148" t="str" cm="1">
        <f t="array" ref="N807">IF(A807="","",INDEX(Korrelation!$G$4:$G$2004,A807))</f>
        <v>-</v>
      </c>
      <c r="O807" s="148"/>
      <c r="P807" s="68" t="str" cm="1">
        <f t="array" aca="1" ref="P807" ca="1">IF(E807="",IF(K807="","",HYPERLINK("#DMAV_Dienste!"&amp;RIGHT(CELL("adresse",OFFSET(DMAV_Dienste!$E$6,K807-1,0)),LEN(CELL("adresse",OFFSET(DMAV_Dienste!$E$6,K807-1,0)))-FIND("!",CELL("adresse",OFFSET(DMAV_Dienste!$E$6,K807-1,0)))),"Dienst")),HYPERLINK("#DMAV_Modell!"&amp;RIGHT(CELL("adresse",OFFSET(DMAV_Modell!$G$6,E807-1,0)),LEN(CELL("adresse",OFFSET(DMAV_Modell!$G$6,E807-1,0)))-FIND("!",CELL("adresse",OFFSET(DMAV_Modell!$G$6,E807-1,0)))),"Modell"))</f>
        <v>Modell</v>
      </c>
      <c r="Q807" s="85" t="str" cm="1">
        <f t="array" ref="Q807">IF(E807="",IF(K807="","",IF(INDEX(DMAV_Dienste!$H$6:$H$2006,K807)="","",INDEX(DMAV_Dienste!$H$6:$H$2006,K807))),IF(INDEX(DMAV_Modell!$J$6:$J$2006,E807)="","",INDEX(DMAV_Modell!$J$6:$J$2006,E807)))</f>
        <v>ASSOCIATION</v>
      </c>
      <c r="R807" s="86" t="str" cm="1">
        <f t="array" ref="R807">IF(E807="",IF(K807="","",IF(INDEX(DMAV_Dienste!$G$6:$G$2006,K807)="","",INDEX(DMAV_Dienste!$G$6:$G$2006,K807))),IF(INDEX(DMAV_Modell!$I$6:$I$2006,E807)="","",INDEX(DMAV_Modell!$I$6:$I$2006,E807)))</f>
        <v>Bodenbedeckung</v>
      </c>
      <c r="S807" s="86" t="str" cm="1">
        <f t="array" ref="S807">IF(E807="",IF(K807="","",IF(INDEX(DMAV_Dienste!$I$6:$I$2006,K807)="","",INDEX(DMAV_Dienste!$I$6:$I$2006,K807))),IF(INDEX(DMAV_Modell!$K$6:$K$2006,E807)="","",INDEX(DMAV_Modell!$K$6:$K$2006,E807)))</f>
        <v>Entstehung_Bodenbedeckung</v>
      </c>
      <c r="T807" s="86" t="str" cm="1">
        <f t="array" ref="T807">IF(E807="",IF(K807="","",IF(INDEX(DMAV_Dienste!$L$6:$L$2006,K807)="","",INDEX(DMAV_Dienste!$L$6:$L$2006,K807))),IF(INDEX(DMAV_Modell!$N$6:$N$2006,E807)="","",INDEX(DMAV_Modell!$N$6:$N$2006,E807)))</f>
        <v>entstehende_BoFlaeche</v>
      </c>
      <c r="U807" s="87" t="str" cm="1">
        <f t="array" aca="1" ref="U807" ca="1">IF(AND(F807="",L807=""),"",HYPERLINK("#"&amp;RIGHT(CELL("dateiname"),LEN(CELL("dateiname"))-FIND("]",CELL("dateiname")))&amp;"!"&amp;CELL("adresse",OFFSET($F$6,MATCH(IF(F807="",L807,F807),$E$6:$E$2000,0)-1,4)),"STRUCT"))</f>
        <v/>
      </c>
      <c r="V807" s="88" t="str" cm="1">
        <f t="array" aca="1" ref="V807" ca="1">IF(AND(G807="",M807=""),"",HYPERLINK("#"&amp;RIGHT(CELL("dateiname"),LEN(CELL("dateiname"))-FIND("]",CELL("dateiname")))&amp;"!"&amp;CELL("adresse",OFFSET($G$6,MATCH(IF(G807="",M807,G807),$E$6:$E$2000,0)-1,3)),"SUBSTRUCT"))</f>
        <v/>
      </c>
      <c r="X807" s="104"/>
      <c r="Z807" s="117"/>
      <c r="AA807" s="118"/>
      <c r="AB807" s="119"/>
      <c r="AC807" s="120"/>
      <c r="AE807" s="109"/>
      <c r="AF807" s="110"/>
      <c r="AG807" s="111"/>
      <c r="AH807" s="112"/>
      <c r="AJ807" s="101"/>
      <c r="AL807" s="68" t="str" cm="1">
        <f t="array" aca="1" ref="AL807" ca="1">IF(N807="-","",HYPERLINK("#'DM01-AV-CH'!"&amp;RIGHT(CELL("adresse",OFFSET('DM01-AV-CH'!$G$6,N807-1,0)),LEN(CELL("adresse",OFFSET('DM01-AV-CH'!$G$6,N807-1,0)))-FIND("!",CELL("adresse",OFFSET('DM01-AV-CH'!$G$6,N807-1,0)))),"Modell"))</f>
        <v/>
      </c>
      <c r="AM807" s="96" t="str" cm="1">
        <f t="array" ref="AM807">IF($N807="-","",IF(INDEX('DM01-AV-CH'!$G$6:$G$2006,$N807)="","",INDEX('DM01-AV-CH'!$G$6:$G$2006,$N807)))</f>
        <v/>
      </c>
      <c r="AN807" s="97" t="str" cm="1">
        <f t="array" ref="AN807">IF($N807="-","",IF(INDEX('DM01-AV-CH'!$H$6:$H$2006,$N807)="","",INDEX('DM01-AV-CH'!$H$6:$H$2006,$N807)))</f>
        <v/>
      </c>
      <c r="AO807" s="98" t="str" cm="1">
        <f t="array" ref="AO807">IF($N807="-","",IF(INDEX('DM01-AV-CH'!$I$6:$I$2006,$N807)="","",INDEX('DM01-AV-CH'!$I$6:$I$2006,$N807)))</f>
        <v/>
      </c>
    </row>
    <row r="808" spans="1:41" x14ac:dyDescent="0.25">
      <c r="A808" s="201">
        <v>803</v>
      </c>
      <c r="B808" s="148" t="str" cm="1">
        <f t="array" ref="B808">IF(A808="","",INDEX(Korrelation!$E$4:$E$2004,A808))</f>
        <v>480</v>
      </c>
      <c r="C808" s="148">
        <f t="shared" si="120"/>
        <v>0</v>
      </c>
      <c r="D808" s="148">
        <f t="shared" si="121"/>
        <v>0</v>
      </c>
      <c r="E808" s="148">
        <f t="shared" si="122"/>
        <v>480</v>
      </c>
      <c r="F808" s="148" t="str">
        <f t="shared" si="123"/>
        <v/>
      </c>
      <c r="G808" s="148" t="str">
        <f t="shared" si="124"/>
        <v/>
      </c>
      <c r="H808" s="148" t="str" cm="1">
        <f t="array" ref="H808">IF(A808="","",INDEX(Korrelation!$F$4:$F$2004,A808))</f>
        <v>-</v>
      </c>
      <c r="I808" s="148">
        <f t="shared" si="125"/>
        <v>0</v>
      </c>
      <c r="J808" s="148">
        <f t="shared" si="126"/>
        <v>0</v>
      </c>
      <c r="K808" s="148" t="str">
        <f t="shared" si="127"/>
        <v/>
      </c>
      <c r="L808" s="148" t="str">
        <f t="shared" si="128"/>
        <v/>
      </c>
      <c r="M808" s="148" t="str">
        <f t="shared" si="129"/>
        <v/>
      </c>
      <c r="N808" s="148" t="str" cm="1">
        <f t="array" ref="N808">IF(A808="","",INDEX(Korrelation!$G$4:$G$2004,A808))</f>
        <v>-</v>
      </c>
      <c r="O808" s="148"/>
      <c r="P808" s="68" t="str" cm="1">
        <f t="array" aca="1" ref="P808" ca="1">IF(E808="",IF(K808="","",HYPERLINK("#DMAV_Dienste!"&amp;RIGHT(CELL("adresse",OFFSET(DMAV_Dienste!$E$6,K808-1,0)),LEN(CELL("adresse",OFFSET(DMAV_Dienste!$E$6,K808-1,0)))-FIND("!",CELL("adresse",OFFSET(DMAV_Dienste!$E$6,K808-1,0)))),"Dienst")),HYPERLINK("#DMAV_Modell!"&amp;RIGHT(CELL("adresse",OFFSET(DMAV_Modell!$G$6,E808-1,0)),LEN(CELL("adresse",OFFSET(DMAV_Modell!$G$6,E808-1,0)))-FIND("!",CELL("adresse",OFFSET(DMAV_Modell!$G$6,E808-1,0)))),"Modell"))</f>
        <v>Modell</v>
      </c>
      <c r="Q808" s="85" t="str" cm="1">
        <f t="array" ref="Q808">IF(E808="",IF(K808="","",IF(INDEX(DMAV_Dienste!$H$6:$H$2006,K808)="","",INDEX(DMAV_Dienste!$H$6:$H$2006,K808))),IF(INDEX(DMAV_Modell!$J$6:$J$2006,E808)="","",INDEX(DMAV_Modell!$J$6:$J$2006,E808)))</f>
        <v>ASSOCIATION</v>
      </c>
      <c r="R808" s="86" t="str" cm="1">
        <f t="array" ref="R808">IF(E808="",IF(K808="","",IF(INDEX(DMAV_Dienste!$G$6:$G$2006,K808)="","",INDEX(DMAV_Dienste!$G$6:$G$2006,K808))),IF(INDEX(DMAV_Modell!$I$6:$I$2006,E808)="","",INDEX(DMAV_Modell!$I$6:$I$2006,E808)))</f>
        <v>Bodenbedeckung</v>
      </c>
      <c r="S808" s="86" t="str" cm="1">
        <f t="array" ref="S808">IF(E808="",IF(K808="","",IF(INDEX(DMAV_Dienste!$I$6:$I$2006,K808)="","",INDEX(DMAV_Dienste!$I$6:$I$2006,K808))),IF(INDEX(DMAV_Modell!$K$6:$K$2006,E808)="","",INDEX(DMAV_Modell!$K$6:$K$2006,E808)))</f>
        <v>Untergang_Bodenbedeckung</v>
      </c>
      <c r="T808" s="86" t="str" cm="1">
        <f t="array" ref="T808">IF(E808="",IF(K808="","",IF(INDEX(DMAV_Dienste!$L$6:$L$2006,K808)="","",INDEX(DMAV_Dienste!$L$6:$L$2006,K808))),IF(INDEX(DMAV_Modell!$N$6:$N$2006,E808)="","",INDEX(DMAV_Modell!$N$6:$N$2006,E808)))</f>
        <v>Untergang</v>
      </c>
      <c r="U808" s="87" t="str" cm="1">
        <f t="array" aca="1" ref="U808" ca="1">IF(AND(F808="",L808=""),"",HYPERLINK("#"&amp;RIGHT(CELL("dateiname"),LEN(CELL("dateiname"))-FIND("]",CELL("dateiname")))&amp;"!"&amp;CELL("adresse",OFFSET($F$6,MATCH(IF(F808="",L808,F808),$E$6:$E$2000,0)-1,4)),"STRUCT"))</f>
        <v/>
      </c>
      <c r="V808" s="88" t="str" cm="1">
        <f t="array" aca="1" ref="V808" ca="1">IF(AND(G808="",M808=""),"",HYPERLINK("#"&amp;RIGHT(CELL("dateiname"),LEN(CELL("dateiname"))-FIND("]",CELL("dateiname")))&amp;"!"&amp;CELL("adresse",OFFSET($G$6,MATCH(IF(G808="",M808,G808),$E$6:$E$2000,0)-1,3)),"SUBSTRUCT"))</f>
        <v/>
      </c>
      <c r="X808" s="104"/>
      <c r="Z808" s="117"/>
      <c r="AA808" s="118"/>
      <c r="AB808" s="119"/>
      <c r="AC808" s="120"/>
      <c r="AE808" s="109"/>
      <c r="AF808" s="110"/>
      <c r="AG808" s="111"/>
      <c r="AH808" s="112"/>
      <c r="AJ808" s="101"/>
      <c r="AL808" s="68" t="str" cm="1">
        <f t="array" aca="1" ref="AL808" ca="1">IF(N808="-","",HYPERLINK("#'DM01-AV-CH'!"&amp;RIGHT(CELL("adresse",OFFSET('DM01-AV-CH'!$G$6,N808-1,0)),LEN(CELL("adresse",OFFSET('DM01-AV-CH'!$G$6,N808-1,0)))-FIND("!",CELL("adresse",OFFSET('DM01-AV-CH'!$G$6,N808-1,0)))),"Modell"))</f>
        <v/>
      </c>
      <c r="AM808" s="96" t="str" cm="1">
        <f t="array" ref="AM808">IF($N808="-","",IF(INDEX('DM01-AV-CH'!$G$6:$G$2006,$N808)="","",INDEX('DM01-AV-CH'!$G$6:$G$2006,$N808)))</f>
        <v/>
      </c>
      <c r="AN808" s="97" t="str" cm="1">
        <f t="array" ref="AN808">IF($N808="-","",IF(INDEX('DM01-AV-CH'!$H$6:$H$2006,$N808)="","",INDEX('DM01-AV-CH'!$H$6:$H$2006,$N808)))</f>
        <v/>
      </c>
      <c r="AO808" s="98" t="str" cm="1">
        <f t="array" ref="AO808">IF($N808="-","",IF(INDEX('DM01-AV-CH'!$I$6:$I$2006,$N808)="","",INDEX('DM01-AV-CH'!$I$6:$I$2006,$N808)))</f>
        <v/>
      </c>
    </row>
    <row r="809" spans="1:41" x14ac:dyDescent="0.25">
      <c r="A809" s="201">
        <v>804</v>
      </c>
      <c r="B809" s="148" t="str" cm="1">
        <f t="array" ref="B809">IF(A809="","",INDEX(Korrelation!$E$4:$E$2004,A809))</f>
        <v>481</v>
      </c>
      <c r="C809" s="148">
        <f t="shared" si="120"/>
        <v>0</v>
      </c>
      <c r="D809" s="148">
        <f t="shared" si="121"/>
        <v>0</v>
      </c>
      <c r="E809" s="148">
        <f t="shared" si="122"/>
        <v>481</v>
      </c>
      <c r="F809" s="148" t="str">
        <f t="shared" si="123"/>
        <v/>
      </c>
      <c r="G809" s="148" t="str">
        <f t="shared" si="124"/>
        <v/>
      </c>
      <c r="H809" s="148" t="str" cm="1">
        <f t="array" ref="H809">IF(A809="","",INDEX(Korrelation!$F$4:$F$2004,A809))</f>
        <v>-</v>
      </c>
      <c r="I809" s="148">
        <f t="shared" si="125"/>
        <v>0</v>
      </c>
      <c r="J809" s="148">
        <f t="shared" si="126"/>
        <v>0</v>
      </c>
      <c r="K809" s="148" t="str">
        <f t="shared" si="127"/>
        <v/>
      </c>
      <c r="L809" s="148" t="str">
        <f t="shared" si="128"/>
        <v/>
      </c>
      <c r="M809" s="148" t="str">
        <f t="shared" si="129"/>
        <v/>
      </c>
      <c r="N809" s="148" t="str" cm="1">
        <f t="array" ref="N809">IF(A809="","",INDEX(Korrelation!$G$4:$G$2004,A809))</f>
        <v>-</v>
      </c>
      <c r="O809" s="148"/>
      <c r="P809" s="68" t="str" cm="1">
        <f t="array" aca="1" ref="P809" ca="1">IF(E809="",IF(K809="","",HYPERLINK("#DMAV_Dienste!"&amp;RIGHT(CELL("adresse",OFFSET(DMAV_Dienste!$E$6,K809-1,0)),LEN(CELL("adresse",OFFSET(DMAV_Dienste!$E$6,K809-1,0)))-FIND("!",CELL("adresse",OFFSET(DMAV_Dienste!$E$6,K809-1,0)))),"Dienst")),HYPERLINK("#DMAV_Modell!"&amp;RIGHT(CELL("adresse",OFFSET(DMAV_Modell!$G$6,E809-1,0)),LEN(CELL("adresse",OFFSET(DMAV_Modell!$G$6,E809-1,0)))-FIND("!",CELL("adresse",OFFSET(DMAV_Modell!$G$6,E809-1,0)))),"Modell"))</f>
        <v>Modell</v>
      </c>
      <c r="Q809" s="85" t="str" cm="1">
        <f t="array" ref="Q809">IF(E809="",IF(K809="","",IF(INDEX(DMAV_Dienste!$H$6:$H$2006,K809)="","",INDEX(DMAV_Dienste!$H$6:$H$2006,K809))),IF(INDEX(DMAV_Modell!$J$6:$J$2006,E809)="","",INDEX(DMAV_Modell!$J$6:$J$2006,E809)))</f>
        <v>ASSOCIATION</v>
      </c>
      <c r="R809" s="86" t="str" cm="1">
        <f t="array" ref="R809">IF(E809="",IF(K809="","",IF(INDEX(DMAV_Dienste!$G$6:$G$2006,K809)="","",INDEX(DMAV_Dienste!$G$6:$G$2006,K809))),IF(INDEX(DMAV_Modell!$I$6:$I$2006,E809)="","",INDEX(DMAV_Modell!$I$6:$I$2006,E809)))</f>
        <v>Bodenbedeckung</v>
      </c>
      <c r="S809" s="86" t="str" cm="1">
        <f t="array" ref="S809">IF(E809="",IF(K809="","",IF(INDEX(DMAV_Dienste!$I$6:$I$2006,K809)="","",INDEX(DMAV_Dienste!$I$6:$I$2006,K809))),IF(INDEX(DMAV_Modell!$K$6:$K$2006,E809)="","",INDEX(DMAV_Modell!$K$6:$K$2006,E809)))</f>
        <v>Untergang_Bodenbedeckung</v>
      </c>
      <c r="T809" s="86" t="str" cm="1">
        <f t="array" ref="T809">IF(E809="",IF(K809="","",IF(INDEX(DMAV_Dienste!$L$6:$L$2006,K809)="","",INDEX(DMAV_Dienste!$L$6:$L$2006,K809))),IF(INDEX(DMAV_Modell!$N$6:$N$2006,E809)="","",INDEX(DMAV_Modell!$N$6:$N$2006,E809)))</f>
        <v>untergehende_BoFlaeche</v>
      </c>
      <c r="U809" s="87" t="str" cm="1">
        <f t="array" aca="1" ref="U809" ca="1">IF(AND(F809="",L809=""),"",HYPERLINK("#"&amp;RIGHT(CELL("dateiname"),LEN(CELL("dateiname"))-FIND("]",CELL("dateiname")))&amp;"!"&amp;CELL("adresse",OFFSET($F$6,MATCH(IF(F809="",L809,F809),$E$6:$E$2000,0)-1,4)),"STRUCT"))</f>
        <v/>
      </c>
      <c r="V809" s="88" t="str" cm="1">
        <f t="array" aca="1" ref="V809" ca="1">IF(AND(G809="",M809=""),"",HYPERLINK("#"&amp;RIGHT(CELL("dateiname"),LEN(CELL("dateiname"))-FIND("]",CELL("dateiname")))&amp;"!"&amp;CELL("adresse",OFFSET($G$6,MATCH(IF(G809="",M809,G809),$E$6:$E$2000,0)-1,3)),"SUBSTRUCT"))</f>
        <v/>
      </c>
      <c r="X809" s="104"/>
      <c r="Z809" s="117"/>
      <c r="AA809" s="118"/>
      <c r="AB809" s="119"/>
      <c r="AC809" s="120"/>
      <c r="AE809" s="109"/>
      <c r="AF809" s="110"/>
      <c r="AG809" s="111"/>
      <c r="AH809" s="112"/>
      <c r="AJ809" s="101"/>
      <c r="AL809" s="68" t="str" cm="1">
        <f t="array" aca="1" ref="AL809" ca="1">IF(N809="-","",HYPERLINK("#'DM01-AV-CH'!"&amp;RIGHT(CELL("adresse",OFFSET('DM01-AV-CH'!$G$6,N809-1,0)),LEN(CELL("adresse",OFFSET('DM01-AV-CH'!$G$6,N809-1,0)))-FIND("!",CELL("adresse",OFFSET('DM01-AV-CH'!$G$6,N809-1,0)))),"Modell"))</f>
        <v/>
      </c>
      <c r="AM809" s="96" t="str" cm="1">
        <f t="array" ref="AM809">IF($N809="-","",IF(INDEX('DM01-AV-CH'!$G$6:$G$2006,$N809)="","",INDEX('DM01-AV-CH'!$G$6:$G$2006,$N809)))</f>
        <v/>
      </c>
      <c r="AN809" s="97" t="str" cm="1">
        <f t="array" ref="AN809">IF($N809="-","",IF(INDEX('DM01-AV-CH'!$H$6:$H$2006,$N809)="","",INDEX('DM01-AV-CH'!$H$6:$H$2006,$N809)))</f>
        <v/>
      </c>
      <c r="AO809" s="98" t="str" cm="1">
        <f t="array" ref="AO809">IF($N809="-","",IF(INDEX('DM01-AV-CH'!$I$6:$I$2006,$N809)="","",INDEX('DM01-AV-CH'!$I$6:$I$2006,$N809)))</f>
        <v/>
      </c>
    </row>
    <row r="810" spans="1:41" x14ac:dyDescent="0.25">
      <c r="A810" s="201">
        <v>805</v>
      </c>
      <c r="B810" s="148" t="str" cm="1">
        <f t="array" ref="B810">IF(A810="","",INDEX(Korrelation!$E$4:$E$2004,A810))</f>
        <v>482</v>
      </c>
      <c r="C810" s="148">
        <f t="shared" si="120"/>
        <v>0</v>
      </c>
      <c r="D810" s="148">
        <f t="shared" si="121"/>
        <v>0</v>
      </c>
      <c r="E810" s="148">
        <f t="shared" si="122"/>
        <v>482</v>
      </c>
      <c r="F810" s="148" t="str">
        <f t="shared" si="123"/>
        <v/>
      </c>
      <c r="G810" s="148" t="str">
        <f t="shared" si="124"/>
        <v/>
      </c>
      <c r="H810" s="148" t="str" cm="1">
        <f t="array" ref="H810">IF(A810="","",INDEX(Korrelation!$F$4:$F$2004,A810))</f>
        <v>-</v>
      </c>
      <c r="I810" s="148">
        <f t="shared" si="125"/>
        <v>0</v>
      </c>
      <c r="J810" s="148">
        <f t="shared" si="126"/>
        <v>0</v>
      </c>
      <c r="K810" s="148" t="str">
        <f t="shared" si="127"/>
        <v/>
      </c>
      <c r="L810" s="148" t="str">
        <f t="shared" si="128"/>
        <v/>
      </c>
      <c r="M810" s="148" t="str">
        <f t="shared" si="129"/>
        <v/>
      </c>
      <c r="N810" s="148" t="str" cm="1">
        <f t="array" ref="N810">IF(A810="","",INDEX(Korrelation!$G$4:$G$2004,A810))</f>
        <v>-</v>
      </c>
      <c r="O810" s="148"/>
      <c r="P810" s="68" t="str" cm="1">
        <f t="array" aca="1" ref="P810" ca="1">IF(E810="",IF(K810="","",HYPERLINK("#DMAV_Dienste!"&amp;RIGHT(CELL("adresse",OFFSET(DMAV_Dienste!$E$6,K810-1,0)),LEN(CELL("adresse",OFFSET(DMAV_Dienste!$E$6,K810-1,0)))-FIND("!",CELL("adresse",OFFSET(DMAV_Dienste!$E$6,K810-1,0)))),"Dienst")),HYPERLINK("#DMAV_Modell!"&amp;RIGHT(CELL("adresse",OFFSET(DMAV_Modell!$G$6,E810-1,0)),LEN(CELL("adresse",OFFSET(DMAV_Modell!$G$6,E810-1,0)))-FIND("!",CELL("adresse",OFFSET(DMAV_Modell!$G$6,E810-1,0)))),"Modell"))</f>
        <v>Modell</v>
      </c>
      <c r="Q810" s="85" t="str" cm="1">
        <f t="array" ref="Q810">IF(E810="",IF(K810="","",IF(INDEX(DMAV_Dienste!$H$6:$H$2006,K810)="","",INDEX(DMAV_Dienste!$H$6:$H$2006,K810))),IF(INDEX(DMAV_Modell!$J$6:$J$2006,E810)="","",INDEX(DMAV_Modell!$J$6:$J$2006,E810)))</f>
        <v>ASSOCIATION</v>
      </c>
      <c r="R810" s="86" t="str" cm="1">
        <f t="array" ref="R810">IF(E810="",IF(K810="","",IF(INDEX(DMAV_Dienste!$G$6:$G$2006,K810)="","",INDEX(DMAV_Dienste!$G$6:$G$2006,K810))),IF(INDEX(DMAV_Modell!$I$6:$I$2006,E810)="","",INDEX(DMAV_Modell!$I$6:$I$2006,E810)))</f>
        <v>Bodenbedeckung</v>
      </c>
      <c r="S810" s="86" t="str" cm="1">
        <f t="array" ref="S810">IF(E810="",IF(K810="","",IF(INDEX(DMAV_Dienste!$I$6:$I$2006,K810)="","",INDEX(DMAV_Dienste!$I$6:$I$2006,K810))),IF(INDEX(DMAV_Modell!$K$6:$K$2006,E810)="","",INDEX(DMAV_Modell!$K$6:$K$2006,E810)))</f>
        <v>Vorgaenger_Nachfolger_Bodenbedeckung</v>
      </c>
      <c r="T810" s="86" t="str" cm="1">
        <f t="array" ref="T810">IF(E810="",IF(K810="","",IF(INDEX(DMAV_Dienste!$L$6:$L$2006,K810)="","",INDEX(DMAV_Dienste!$L$6:$L$2006,K810))),IF(INDEX(DMAV_Modell!$N$6:$N$2006,E810)="","",INDEX(DMAV_Modell!$N$6:$N$2006,E810)))</f>
        <v>Vorgaenger</v>
      </c>
      <c r="U810" s="87" t="str" cm="1">
        <f t="array" aca="1" ref="U810" ca="1">IF(AND(F810="",L810=""),"",HYPERLINK("#"&amp;RIGHT(CELL("dateiname"),LEN(CELL("dateiname"))-FIND("]",CELL("dateiname")))&amp;"!"&amp;CELL("adresse",OFFSET($F$6,MATCH(IF(F810="",L810,F810),$E$6:$E$2000,0)-1,4)),"STRUCT"))</f>
        <v/>
      </c>
      <c r="V810" s="88" t="str" cm="1">
        <f t="array" aca="1" ref="V810" ca="1">IF(AND(G810="",M810=""),"",HYPERLINK("#"&amp;RIGHT(CELL("dateiname"),LEN(CELL("dateiname"))-FIND("]",CELL("dateiname")))&amp;"!"&amp;CELL("adresse",OFFSET($G$6,MATCH(IF(G810="",M810,G810),$E$6:$E$2000,0)-1,3)),"SUBSTRUCT"))</f>
        <v/>
      </c>
      <c r="X810" s="104"/>
      <c r="Z810" s="117"/>
      <c r="AA810" s="118"/>
      <c r="AB810" s="119"/>
      <c r="AC810" s="120"/>
      <c r="AE810" s="109"/>
      <c r="AF810" s="110"/>
      <c r="AG810" s="111"/>
      <c r="AH810" s="112"/>
      <c r="AJ810" s="101"/>
      <c r="AL810" s="68" t="str" cm="1">
        <f t="array" aca="1" ref="AL810" ca="1">IF(N810="-","",HYPERLINK("#'DM01-AV-CH'!"&amp;RIGHT(CELL("adresse",OFFSET('DM01-AV-CH'!$G$6,N810-1,0)),LEN(CELL("adresse",OFFSET('DM01-AV-CH'!$G$6,N810-1,0)))-FIND("!",CELL("adresse",OFFSET('DM01-AV-CH'!$G$6,N810-1,0)))),"Modell"))</f>
        <v/>
      </c>
      <c r="AM810" s="96" t="str" cm="1">
        <f t="array" ref="AM810">IF($N810="-","",IF(INDEX('DM01-AV-CH'!$G$6:$G$2006,$N810)="","",INDEX('DM01-AV-CH'!$G$6:$G$2006,$N810)))</f>
        <v/>
      </c>
      <c r="AN810" s="97" t="str" cm="1">
        <f t="array" ref="AN810">IF($N810="-","",IF(INDEX('DM01-AV-CH'!$H$6:$H$2006,$N810)="","",INDEX('DM01-AV-CH'!$H$6:$H$2006,$N810)))</f>
        <v/>
      </c>
      <c r="AO810" s="98" t="str" cm="1">
        <f t="array" ref="AO810">IF($N810="-","",IF(INDEX('DM01-AV-CH'!$I$6:$I$2006,$N810)="","",INDEX('DM01-AV-CH'!$I$6:$I$2006,$N810)))</f>
        <v/>
      </c>
    </row>
    <row r="811" spans="1:41" x14ac:dyDescent="0.25">
      <c r="A811" s="201">
        <v>806</v>
      </c>
      <c r="B811" s="148" t="str" cm="1">
        <f t="array" ref="B811">IF(A811="","",INDEX(Korrelation!$E$4:$E$2004,A811))</f>
        <v>483</v>
      </c>
      <c r="C811" s="148">
        <f t="shared" si="120"/>
        <v>0</v>
      </c>
      <c r="D811" s="148">
        <f t="shared" si="121"/>
        <v>0</v>
      </c>
      <c r="E811" s="148">
        <f t="shared" si="122"/>
        <v>483</v>
      </c>
      <c r="F811" s="148" t="str">
        <f t="shared" si="123"/>
        <v/>
      </c>
      <c r="G811" s="148" t="str">
        <f t="shared" si="124"/>
        <v/>
      </c>
      <c r="H811" s="148" t="str" cm="1">
        <f t="array" ref="H811">IF(A811="","",INDEX(Korrelation!$F$4:$F$2004,A811))</f>
        <v>-</v>
      </c>
      <c r="I811" s="148">
        <f t="shared" si="125"/>
        <v>0</v>
      </c>
      <c r="J811" s="148">
        <f t="shared" si="126"/>
        <v>0</v>
      </c>
      <c r="K811" s="148" t="str">
        <f t="shared" si="127"/>
        <v/>
      </c>
      <c r="L811" s="148" t="str">
        <f t="shared" si="128"/>
        <v/>
      </c>
      <c r="M811" s="148" t="str">
        <f t="shared" si="129"/>
        <v/>
      </c>
      <c r="N811" s="148" t="str" cm="1">
        <f t="array" ref="N811">IF(A811="","",INDEX(Korrelation!$G$4:$G$2004,A811))</f>
        <v>-</v>
      </c>
      <c r="O811" s="148"/>
      <c r="P811" s="68" t="str" cm="1">
        <f t="array" aca="1" ref="P811" ca="1">IF(E811="",IF(K811="","",HYPERLINK("#DMAV_Dienste!"&amp;RIGHT(CELL("adresse",OFFSET(DMAV_Dienste!$E$6,K811-1,0)),LEN(CELL("adresse",OFFSET(DMAV_Dienste!$E$6,K811-1,0)))-FIND("!",CELL("adresse",OFFSET(DMAV_Dienste!$E$6,K811-1,0)))),"Dienst")),HYPERLINK("#DMAV_Modell!"&amp;RIGHT(CELL("adresse",OFFSET(DMAV_Modell!$G$6,E811-1,0)),LEN(CELL("adresse",OFFSET(DMAV_Modell!$G$6,E811-1,0)))-FIND("!",CELL("adresse",OFFSET(DMAV_Modell!$G$6,E811-1,0)))),"Modell"))</f>
        <v>Modell</v>
      </c>
      <c r="Q811" s="85" t="str" cm="1">
        <f t="array" ref="Q811">IF(E811="",IF(K811="","",IF(INDEX(DMAV_Dienste!$H$6:$H$2006,K811)="","",INDEX(DMAV_Dienste!$H$6:$H$2006,K811))),IF(INDEX(DMAV_Modell!$J$6:$J$2006,E811)="","",INDEX(DMAV_Modell!$J$6:$J$2006,E811)))</f>
        <v>ASSOCIATION</v>
      </c>
      <c r="R811" s="86" t="str" cm="1">
        <f t="array" ref="R811">IF(E811="",IF(K811="","",IF(INDEX(DMAV_Dienste!$G$6:$G$2006,K811)="","",INDEX(DMAV_Dienste!$G$6:$G$2006,K811))),IF(INDEX(DMAV_Modell!$I$6:$I$2006,E811)="","",INDEX(DMAV_Modell!$I$6:$I$2006,E811)))</f>
        <v>Bodenbedeckung</v>
      </c>
      <c r="S811" s="86" t="str" cm="1">
        <f t="array" ref="S811">IF(E811="",IF(K811="","",IF(INDEX(DMAV_Dienste!$I$6:$I$2006,K811)="","",INDEX(DMAV_Dienste!$I$6:$I$2006,K811))),IF(INDEX(DMAV_Modell!$K$6:$K$2006,E811)="","",INDEX(DMAV_Modell!$K$6:$K$2006,E811)))</f>
        <v>Vorgaenger_Nachfolger_Bodenbedeckung</v>
      </c>
      <c r="T811" s="86" t="str" cm="1">
        <f t="array" ref="T811">IF(E811="",IF(K811="","",IF(INDEX(DMAV_Dienste!$L$6:$L$2006,K811)="","",INDEX(DMAV_Dienste!$L$6:$L$2006,K811))),IF(INDEX(DMAV_Modell!$N$6:$N$2006,E811)="","",INDEX(DMAV_Modell!$N$6:$N$2006,E811)))</f>
        <v>Nachfolger</v>
      </c>
      <c r="U811" s="87" t="str" cm="1">
        <f t="array" aca="1" ref="U811" ca="1">IF(AND(F811="",L811=""),"",HYPERLINK("#"&amp;RIGHT(CELL("dateiname"),LEN(CELL("dateiname"))-FIND("]",CELL("dateiname")))&amp;"!"&amp;CELL("adresse",OFFSET($F$6,MATCH(IF(F811="",L811,F811),$E$6:$E$2000,0)-1,4)),"STRUCT"))</f>
        <v/>
      </c>
      <c r="V811" s="88" t="str" cm="1">
        <f t="array" aca="1" ref="V811" ca="1">IF(AND(G811="",M811=""),"",HYPERLINK("#"&amp;RIGHT(CELL("dateiname"),LEN(CELL("dateiname"))-FIND("]",CELL("dateiname")))&amp;"!"&amp;CELL("adresse",OFFSET($G$6,MATCH(IF(G811="",M811,G811),$E$6:$E$2000,0)-1,3)),"SUBSTRUCT"))</f>
        <v/>
      </c>
      <c r="X811" s="104"/>
      <c r="Z811" s="117"/>
      <c r="AA811" s="118"/>
      <c r="AB811" s="119"/>
      <c r="AC811" s="120"/>
      <c r="AE811" s="109"/>
      <c r="AF811" s="110"/>
      <c r="AG811" s="111"/>
      <c r="AH811" s="112"/>
      <c r="AJ811" s="101"/>
      <c r="AL811" s="68" t="str" cm="1">
        <f t="array" aca="1" ref="AL811" ca="1">IF(N811="-","",HYPERLINK("#'DM01-AV-CH'!"&amp;RIGHT(CELL("adresse",OFFSET('DM01-AV-CH'!$G$6,N811-1,0)),LEN(CELL("adresse",OFFSET('DM01-AV-CH'!$G$6,N811-1,0)))-FIND("!",CELL("adresse",OFFSET('DM01-AV-CH'!$G$6,N811-1,0)))),"Modell"))</f>
        <v/>
      </c>
      <c r="AM811" s="96" t="str" cm="1">
        <f t="array" ref="AM811">IF($N811="-","",IF(INDEX('DM01-AV-CH'!$G$6:$G$2006,$N811)="","",INDEX('DM01-AV-CH'!$G$6:$G$2006,$N811)))</f>
        <v/>
      </c>
      <c r="AN811" s="97" t="str" cm="1">
        <f t="array" ref="AN811">IF($N811="-","",IF(INDEX('DM01-AV-CH'!$H$6:$H$2006,$N811)="","",INDEX('DM01-AV-CH'!$H$6:$H$2006,$N811)))</f>
        <v/>
      </c>
      <c r="AO811" s="98" t="str" cm="1">
        <f t="array" ref="AO811">IF($N811="-","",IF(INDEX('DM01-AV-CH'!$I$6:$I$2006,$N811)="","",INDEX('DM01-AV-CH'!$I$6:$I$2006,$N811)))</f>
        <v/>
      </c>
    </row>
    <row r="812" spans="1:41" x14ac:dyDescent="0.25">
      <c r="A812" s="201">
        <v>807</v>
      </c>
      <c r="B812" s="148" t="str" cm="1">
        <f t="array" ref="B812">IF(A812="","",INDEX(Korrelation!$E$4:$E$2004,A812))</f>
        <v>484</v>
      </c>
      <c r="C812" s="148">
        <f t="shared" si="120"/>
        <v>0</v>
      </c>
      <c r="D812" s="148">
        <f t="shared" si="121"/>
        <v>0</v>
      </c>
      <c r="E812" s="148">
        <f t="shared" si="122"/>
        <v>484</v>
      </c>
      <c r="F812" s="148" t="str">
        <f t="shared" si="123"/>
        <v/>
      </c>
      <c r="G812" s="148" t="str">
        <f t="shared" si="124"/>
        <v/>
      </c>
      <c r="H812" s="148" t="str" cm="1">
        <f t="array" ref="H812">IF(A812="","",INDEX(Korrelation!$F$4:$F$2004,A812))</f>
        <v>-</v>
      </c>
      <c r="I812" s="148">
        <f t="shared" si="125"/>
        <v>0</v>
      </c>
      <c r="J812" s="148">
        <f t="shared" si="126"/>
        <v>0</v>
      </c>
      <c r="K812" s="148" t="str">
        <f t="shared" si="127"/>
        <v/>
      </c>
      <c r="L812" s="148" t="str">
        <f t="shared" si="128"/>
        <v/>
      </c>
      <c r="M812" s="148" t="str">
        <f t="shared" si="129"/>
        <v/>
      </c>
      <c r="N812" s="148" t="str" cm="1">
        <f t="array" ref="N812">IF(A812="","",INDEX(Korrelation!$G$4:$G$2004,A812))</f>
        <v>-</v>
      </c>
      <c r="O812" s="148"/>
      <c r="P812" s="68" t="str" cm="1">
        <f t="array" aca="1" ref="P812" ca="1">IF(E812="",IF(K812="","",HYPERLINK("#DMAV_Dienste!"&amp;RIGHT(CELL("adresse",OFFSET(DMAV_Dienste!$E$6,K812-1,0)),LEN(CELL("adresse",OFFSET(DMAV_Dienste!$E$6,K812-1,0)))-FIND("!",CELL("adresse",OFFSET(DMAV_Dienste!$E$6,K812-1,0)))),"Dienst")),HYPERLINK("#DMAV_Modell!"&amp;RIGHT(CELL("adresse",OFFSET(DMAV_Modell!$G$6,E812-1,0)),LEN(CELL("adresse",OFFSET(DMAV_Modell!$G$6,E812-1,0)))-FIND("!",CELL("adresse",OFFSET(DMAV_Modell!$G$6,E812-1,0)))),"Modell"))</f>
        <v>Modell</v>
      </c>
      <c r="Q812" s="85" t="str" cm="1">
        <f t="array" ref="Q812">IF(E812="",IF(K812="","",IF(INDEX(DMAV_Dienste!$H$6:$H$2006,K812)="","",INDEX(DMAV_Dienste!$H$6:$H$2006,K812))),IF(INDEX(DMAV_Modell!$J$6:$J$2006,E812)="","",INDEX(DMAV_Modell!$J$6:$J$2006,E812)))</f>
        <v>VIEW</v>
      </c>
      <c r="R812" s="86" t="str" cm="1">
        <f t="array" ref="R812">IF(E812="",IF(K812="","",IF(INDEX(DMAV_Dienste!$G$6:$G$2006,K812)="","",INDEX(DMAV_Dienste!$G$6:$G$2006,K812))),IF(INDEX(DMAV_Modell!$I$6:$I$2006,E812)="","",INDEX(DMAV_Modell!$I$6:$I$2006,E812)))</f>
        <v>Bodenbedeckung</v>
      </c>
      <c r="S812" s="86" t="str" cm="1">
        <f t="array" ref="S812">IF(E812="",IF(K812="","",IF(INDEX(DMAV_Dienste!$I$6:$I$2006,K812)="","",INDEX(DMAV_Dienste!$I$6:$I$2006,K812))),IF(INDEX(DMAV_Modell!$K$6:$K$2006,E812)="","",INDEX(DMAV_Modell!$K$6:$K$2006,E812)))</f>
        <v>Bodenbedeckung_Gueltig</v>
      </c>
      <c r="T812" s="86" t="str" cm="1">
        <f t="array" ref="T812">IF(E812="",IF(K812="","",IF(INDEX(DMAV_Dienste!$L$6:$L$2006,K812)="","",INDEX(DMAV_Dienste!$L$6:$L$2006,K812))),IF(INDEX(DMAV_Modell!$N$6:$N$2006,E812)="","",INDEX(DMAV_Modell!$N$6:$N$2006,E812)))</f>
        <v>PROJECTION OF</v>
      </c>
      <c r="U812" s="87" t="str" cm="1">
        <f t="array" aca="1" ref="U812" ca="1">IF(AND(F812="",L812=""),"",HYPERLINK("#"&amp;RIGHT(CELL("dateiname"),LEN(CELL("dateiname"))-FIND("]",CELL("dateiname")))&amp;"!"&amp;CELL("adresse",OFFSET($F$6,MATCH(IF(F812="",L812,F812),$E$6:$E$2000,0)-1,4)),"STRUCT"))</f>
        <v/>
      </c>
      <c r="V812" s="88" t="str" cm="1">
        <f t="array" aca="1" ref="V812" ca="1">IF(AND(G812="",M812=""),"",HYPERLINK("#"&amp;RIGHT(CELL("dateiname"),LEN(CELL("dateiname"))-FIND("]",CELL("dateiname")))&amp;"!"&amp;CELL("adresse",OFFSET($G$6,MATCH(IF(G812="",M812,G812),$E$6:$E$2000,0)-1,3)),"SUBSTRUCT"))</f>
        <v/>
      </c>
      <c r="X812" s="104"/>
      <c r="Z812" s="117"/>
      <c r="AA812" s="118"/>
      <c r="AB812" s="119"/>
      <c r="AC812" s="120"/>
      <c r="AE812" s="109"/>
      <c r="AF812" s="110"/>
      <c r="AG812" s="111"/>
      <c r="AH812" s="112"/>
      <c r="AJ812" s="101"/>
      <c r="AL812" s="68" t="str" cm="1">
        <f t="array" aca="1" ref="AL812" ca="1">IF(N812="-","",HYPERLINK("#'DM01-AV-CH'!"&amp;RIGHT(CELL("adresse",OFFSET('DM01-AV-CH'!$G$6,N812-1,0)),LEN(CELL("adresse",OFFSET('DM01-AV-CH'!$G$6,N812-1,0)))-FIND("!",CELL("adresse",OFFSET('DM01-AV-CH'!$G$6,N812-1,0)))),"Modell"))</f>
        <v/>
      </c>
      <c r="AM812" s="96" t="str" cm="1">
        <f t="array" ref="AM812">IF($N812="-","",IF(INDEX('DM01-AV-CH'!$G$6:$G$2006,$N812)="","",INDEX('DM01-AV-CH'!$G$6:$G$2006,$N812)))</f>
        <v/>
      </c>
      <c r="AN812" s="97" t="str" cm="1">
        <f t="array" ref="AN812">IF($N812="-","",IF(INDEX('DM01-AV-CH'!$H$6:$H$2006,$N812)="","",INDEX('DM01-AV-CH'!$H$6:$H$2006,$N812)))</f>
        <v/>
      </c>
      <c r="AO812" s="98" t="str" cm="1">
        <f t="array" ref="AO812">IF($N812="-","",IF(INDEX('DM01-AV-CH'!$I$6:$I$2006,$N812)="","",INDEX('DM01-AV-CH'!$I$6:$I$2006,$N812)))</f>
        <v/>
      </c>
    </row>
    <row r="813" spans="1:41" x14ac:dyDescent="0.25">
      <c r="A813" s="201">
        <v>808</v>
      </c>
      <c r="B813" s="148" t="str" cm="1">
        <f t="array" ref="B813">IF(A813="","",INDEX(Korrelation!$E$4:$E$2004,A813))</f>
        <v>485</v>
      </c>
      <c r="C813" s="148">
        <f t="shared" si="120"/>
        <v>0</v>
      </c>
      <c r="D813" s="148">
        <f t="shared" si="121"/>
        <v>0</v>
      </c>
      <c r="E813" s="148">
        <f t="shared" si="122"/>
        <v>485</v>
      </c>
      <c r="F813" s="148" t="str">
        <f t="shared" si="123"/>
        <v/>
      </c>
      <c r="G813" s="148" t="str">
        <f t="shared" si="124"/>
        <v/>
      </c>
      <c r="H813" s="148" t="str" cm="1">
        <f t="array" ref="H813">IF(A813="","",INDEX(Korrelation!$F$4:$F$2004,A813))</f>
        <v>-</v>
      </c>
      <c r="I813" s="148">
        <f t="shared" si="125"/>
        <v>0</v>
      </c>
      <c r="J813" s="148">
        <f t="shared" si="126"/>
        <v>0</v>
      </c>
      <c r="K813" s="148" t="str">
        <f t="shared" si="127"/>
        <v/>
      </c>
      <c r="L813" s="148" t="str">
        <f t="shared" si="128"/>
        <v/>
      </c>
      <c r="M813" s="148" t="str">
        <f t="shared" si="129"/>
        <v/>
      </c>
      <c r="N813" s="148" t="str" cm="1">
        <f t="array" ref="N813">IF(A813="","",INDEX(Korrelation!$G$4:$G$2004,A813))</f>
        <v>-</v>
      </c>
      <c r="O813" s="148"/>
      <c r="P813" s="68" t="str" cm="1">
        <f t="array" aca="1" ref="P813" ca="1">IF(E813="",IF(K813="","",HYPERLINK("#DMAV_Dienste!"&amp;RIGHT(CELL("adresse",OFFSET(DMAV_Dienste!$E$6,K813-1,0)),LEN(CELL("adresse",OFFSET(DMAV_Dienste!$E$6,K813-1,0)))-FIND("!",CELL("adresse",OFFSET(DMAV_Dienste!$E$6,K813-1,0)))),"Dienst")),HYPERLINK("#DMAV_Modell!"&amp;RIGHT(CELL("adresse",OFFSET(DMAV_Modell!$G$6,E813-1,0)),LEN(CELL("adresse",OFFSET(DMAV_Modell!$G$6,E813-1,0)))-FIND("!",CELL("adresse",OFFSET(DMAV_Modell!$G$6,E813-1,0)))),"Modell"))</f>
        <v>Modell</v>
      </c>
      <c r="Q813" s="85" t="str" cm="1">
        <f t="array" ref="Q813">IF(E813="",IF(K813="","",IF(INDEX(DMAV_Dienste!$H$6:$H$2006,K813)="","",INDEX(DMAV_Dienste!$H$6:$H$2006,K813))),IF(INDEX(DMAV_Modell!$J$6:$J$2006,E813)="","",INDEX(DMAV_Modell!$J$6:$J$2006,E813)))</f>
        <v>VIEW</v>
      </c>
      <c r="R813" s="86" t="str" cm="1">
        <f t="array" ref="R813">IF(E813="",IF(K813="","",IF(INDEX(DMAV_Dienste!$G$6:$G$2006,K813)="","",INDEX(DMAV_Dienste!$G$6:$G$2006,K813))),IF(INDEX(DMAV_Modell!$I$6:$I$2006,E813)="","",INDEX(DMAV_Modell!$I$6:$I$2006,E813)))</f>
        <v>Bodenbedeckung</v>
      </c>
      <c r="S813" s="86" t="str" cm="1">
        <f t="array" ref="S813">IF(E813="",IF(K813="","",IF(INDEX(DMAV_Dienste!$I$6:$I$2006,K813)="","",INDEX(DMAV_Dienste!$I$6:$I$2006,K813))),IF(INDEX(DMAV_Modell!$K$6:$K$2006,E813)="","",INDEX(DMAV_Modell!$K$6:$K$2006,E813)))</f>
        <v>Bodenbedeckung_Gueltig</v>
      </c>
      <c r="T813" s="86" t="str" cm="1">
        <f t="array" ref="T813">IF(E813="",IF(K813="","",IF(INDEX(DMAV_Dienste!$L$6:$L$2006,K813)="","",INDEX(DMAV_Dienste!$L$6:$L$2006,K813))),IF(INDEX(DMAV_Modell!$N$6:$N$2006,E813)="","",INDEX(DMAV_Modell!$N$6:$N$2006,E813)))</f>
        <v>WHERE DEFINED(@PH1@) AND NOT(DEFINED(@PH2@))</v>
      </c>
      <c r="U813" s="87" t="str" cm="1">
        <f t="array" aca="1" ref="U813" ca="1">IF(AND(F813="",L813=""),"",HYPERLINK("#"&amp;RIGHT(CELL("dateiname"),LEN(CELL("dateiname"))-FIND("]",CELL("dateiname")))&amp;"!"&amp;CELL("adresse",OFFSET($F$6,MATCH(IF(F813="",L813,F813),$E$6:$E$2000,0)-1,4)),"STRUCT"))</f>
        <v/>
      </c>
      <c r="V813" s="88" t="str" cm="1">
        <f t="array" aca="1" ref="V813" ca="1">IF(AND(G813="",M813=""),"",HYPERLINK("#"&amp;RIGHT(CELL("dateiname"),LEN(CELL("dateiname"))-FIND("]",CELL("dateiname")))&amp;"!"&amp;CELL("adresse",OFFSET($G$6,MATCH(IF(G813="",M813,G813),$E$6:$E$2000,0)-1,3)),"SUBSTRUCT"))</f>
        <v/>
      </c>
      <c r="X813" s="104"/>
      <c r="Z813" s="117"/>
      <c r="AA813" s="118"/>
      <c r="AB813" s="119"/>
      <c r="AC813" s="120"/>
      <c r="AE813" s="109"/>
      <c r="AF813" s="110"/>
      <c r="AG813" s="111"/>
      <c r="AH813" s="112"/>
      <c r="AJ813" s="101"/>
      <c r="AL813" s="68" t="str" cm="1">
        <f t="array" aca="1" ref="AL813" ca="1">IF(N813="-","",HYPERLINK("#'DM01-AV-CH'!"&amp;RIGHT(CELL("adresse",OFFSET('DM01-AV-CH'!$G$6,N813-1,0)),LEN(CELL("adresse",OFFSET('DM01-AV-CH'!$G$6,N813-1,0)))-FIND("!",CELL("adresse",OFFSET('DM01-AV-CH'!$G$6,N813-1,0)))),"Modell"))</f>
        <v/>
      </c>
      <c r="AM813" s="96" t="str" cm="1">
        <f t="array" ref="AM813">IF($N813="-","",IF(INDEX('DM01-AV-CH'!$G$6:$G$2006,$N813)="","",INDEX('DM01-AV-CH'!$G$6:$G$2006,$N813)))</f>
        <v/>
      </c>
      <c r="AN813" s="97" t="str" cm="1">
        <f t="array" ref="AN813">IF($N813="-","",IF(INDEX('DM01-AV-CH'!$H$6:$H$2006,$N813)="","",INDEX('DM01-AV-CH'!$H$6:$H$2006,$N813)))</f>
        <v/>
      </c>
      <c r="AO813" s="98" t="str" cm="1">
        <f t="array" ref="AO813">IF($N813="-","",IF(INDEX('DM01-AV-CH'!$I$6:$I$2006,$N813)="","",INDEX('DM01-AV-CH'!$I$6:$I$2006,$N813)))</f>
        <v/>
      </c>
    </row>
    <row r="814" spans="1:41" x14ac:dyDescent="0.25">
      <c r="A814" s="201">
        <v>809</v>
      </c>
      <c r="B814" s="148" t="str" cm="1">
        <f t="array" ref="B814">IF(A814="","",INDEX(Korrelation!$E$4:$E$2004,A814))</f>
        <v>486</v>
      </c>
      <c r="C814" s="148">
        <f t="shared" si="120"/>
        <v>0</v>
      </c>
      <c r="D814" s="148">
        <f t="shared" si="121"/>
        <v>0</v>
      </c>
      <c r="E814" s="148">
        <f t="shared" si="122"/>
        <v>486</v>
      </c>
      <c r="F814" s="148" t="str">
        <f t="shared" si="123"/>
        <v/>
      </c>
      <c r="G814" s="148" t="str">
        <f t="shared" si="124"/>
        <v/>
      </c>
      <c r="H814" s="148" t="str" cm="1">
        <f t="array" ref="H814">IF(A814="","",INDEX(Korrelation!$F$4:$F$2004,A814))</f>
        <v>-</v>
      </c>
      <c r="I814" s="148">
        <f t="shared" si="125"/>
        <v>0</v>
      </c>
      <c r="J814" s="148">
        <f t="shared" si="126"/>
        <v>0</v>
      </c>
      <c r="K814" s="148" t="str">
        <f t="shared" si="127"/>
        <v/>
      </c>
      <c r="L814" s="148" t="str">
        <f t="shared" si="128"/>
        <v/>
      </c>
      <c r="M814" s="148" t="str">
        <f t="shared" si="129"/>
        <v/>
      </c>
      <c r="N814" s="148" t="str" cm="1">
        <f t="array" ref="N814">IF(A814="","",INDEX(Korrelation!$G$4:$G$2004,A814))</f>
        <v>-</v>
      </c>
      <c r="O814" s="148"/>
      <c r="P814" s="68" t="str" cm="1">
        <f t="array" aca="1" ref="P814" ca="1">IF(E814="",IF(K814="","",HYPERLINK("#DMAV_Dienste!"&amp;RIGHT(CELL("adresse",OFFSET(DMAV_Dienste!$E$6,K814-1,0)),LEN(CELL("adresse",OFFSET(DMAV_Dienste!$E$6,K814-1,0)))-FIND("!",CELL("adresse",OFFSET(DMAV_Dienste!$E$6,K814-1,0)))),"Dienst")),HYPERLINK("#DMAV_Modell!"&amp;RIGHT(CELL("adresse",OFFSET(DMAV_Modell!$G$6,E814-1,0)),LEN(CELL("adresse",OFFSET(DMAV_Modell!$G$6,E814-1,0)))-FIND("!",CELL("adresse",OFFSET(DMAV_Modell!$G$6,E814-1,0)))),"Modell"))</f>
        <v>Modell</v>
      </c>
      <c r="Q814" s="85" t="str" cm="1">
        <f t="array" ref="Q814">IF(E814="",IF(K814="","",IF(INDEX(DMAV_Dienste!$H$6:$H$2006,K814)="","",INDEX(DMAV_Dienste!$H$6:$H$2006,K814))),IF(INDEX(DMAV_Modell!$J$6:$J$2006,E814)="","",INDEX(DMAV_Modell!$J$6:$J$2006,E814)))</f>
        <v>VIEW</v>
      </c>
      <c r="R814" s="86" t="str" cm="1">
        <f t="array" ref="R814">IF(E814="",IF(K814="","",IF(INDEX(DMAV_Dienste!$G$6:$G$2006,K814)="","",INDEX(DMAV_Dienste!$G$6:$G$2006,K814))),IF(INDEX(DMAV_Modell!$I$6:$I$2006,E814)="","",INDEX(DMAV_Modell!$I$6:$I$2006,E814)))</f>
        <v>Bodenbedeckung</v>
      </c>
      <c r="S814" s="86" t="str" cm="1">
        <f t="array" ref="S814">IF(E814="",IF(K814="","",IF(INDEX(DMAV_Dienste!$I$6:$I$2006,K814)="","",INDEX(DMAV_Dienste!$I$6:$I$2006,K814))),IF(INDEX(DMAV_Modell!$K$6:$K$2006,E814)="","",INDEX(DMAV_Modell!$K$6:$K$2006,E814)))</f>
        <v>Bodenbedeckung_Gueltig</v>
      </c>
      <c r="T814" s="86" t="str" cm="1">
        <f t="array" ref="T814">IF(E814="",IF(K814="","",IF(INDEX(DMAV_Dienste!$L$6:$L$2006,K814)="","",INDEX(DMAV_Dienste!$L$6:$L$2006,K814))),IF(INDEX(DMAV_Modell!$N$6:$N$2006,E814)="","",INDEX(DMAV_Modell!$N$6:$N$2006,E814)))</f>
        <v>= ALL OF</v>
      </c>
      <c r="U814" s="87" t="str" cm="1">
        <f t="array" aca="1" ref="U814" ca="1">IF(AND(F814="",L814=""),"",HYPERLINK("#"&amp;RIGHT(CELL("dateiname"),LEN(CELL("dateiname"))-FIND("]",CELL("dateiname")))&amp;"!"&amp;CELL("adresse",OFFSET($F$6,MATCH(IF(F814="",L814,F814),$E$6:$E$2000,0)-1,4)),"STRUCT"))</f>
        <v/>
      </c>
      <c r="V814" s="88" t="str" cm="1">
        <f t="array" aca="1" ref="V814" ca="1">IF(AND(G814="",M814=""),"",HYPERLINK("#"&amp;RIGHT(CELL("dateiname"),LEN(CELL("dateiname"))-FIND("]",CELL("dateiname")))&amp;"!"&amp;CELL("adresse",OFFSET($G$6,MATCH(IF(G814="",M814,G814),$E$6:$E$2000,0)-1,3)),"SUBSTRUCT"))</f>
        <v/>
      </c>
      <c r="X814" s="104"/>
      <c r="Z814" s="117"/>
      <c r="AA814" s="118"/>
      <c r="AB814" s="119"/>
      <c r="AC814" s="120"/>
      <c r="AE814" s="109"/>
      <c r="AF814" s="110"/>
      <c r="AG814" s="111"/>
      <c r="AH814" s="112"/>
      <c r="AJ814" s="101"/>
      <c r="AL814" s="68" t="str" cm="1">
        <f t="array" aca="1" ref="AL814" ca="1">IF(N814="-","",HYPERLINK("#'DM01-AV-CH'!"&amp;RIGHT(CELL("adresse",OFFSET('DM01-AV-CH'!$G$6,N814-1,0)),LEN(CELL("adresse",OFFSET('DM01-AV-CH'!$G$6,N814-1,0)))-FIND("!",CELL("adresse",OFFSET('DM01-AV-CH'!$G$6,N814-1,0)))),"Modell"))</f>
        <v/>
      </c>
      <c r="AM814" s="96" t="str" cm="1">
        <f t="array" ref="AM814">IF($N814="-","",IF(INDEX('DM01-AV-CH'!$G$6:$G$2006,$N814)="","",INDEX('DM01-AV-CH'!$G$6:$G$2006,$N814)))</f>
        <v/>
      </c>
      <c r="AN814" s="97" t="str" cm="1">
        <f t="array" ref="AN814">IF($N814="-","",IF(INDEX('DM01-AV-CH'!$H$6:$H$2006,$N814)="","",INDEX('DM01-AV-CH'!$H$6:$H$2006,$N814)))</f>
        <v/>
      </c>
      <c r="AO814" s="98" t="str" cm="1">
        <f t="array" ref="AO814">IF($N814="-","",IF(INDEX('DM01-AV-CH'!$I$6:$I$2006,$N814)="","",INDEX('DM01-AV-CH'!$I$6:$I$2006,$N814)))</f>
        <v/>
      </c>
    </row>
    <row r="815" spans="1:41" x14ac:dyDescent="0.25">
      <c r="A815" s="201">
        <v>810</v>
      </c>
      <c r="B815" s="148" t="str" cm="1">
        <f t="array" ref="B815">IF(A815="","",INDEX(Korrelation!$E$4:$E$2004,A815))</f>
        <v>487</v>
      </c>
      <c r="C815" s="148">
        <f t="shared" si="120"/>
        <v>0</v>
      </c>
      <c r="D815" s="148">
        <f t="shared" si="121"/>
        <v>0</v>
      </c>
      <c r="E815" s="148">
        <f t="shared" si="122"/>
        <v>487</v>
      </c>
      <c r="F815" s="148" t="str">
        <f t="shared" si="123"/>
        <v/>
      </c>
      <c r="G815" s="148" t="str">
        <f t="shared" si="124"/>
        <v/>
      </c>
      <c r="H815" s="148" t="str" cm="1">
        <f t="array" ref="H815">IF(A815="","",INDEX(Korrelation!$F$4:$F$2004,A815))</f>
        <v>-</v>
      </c>
      <c r="I815" s="148">
        <f t="shared" si="125"/>
        <v>0</v>
      </c>
      <c r="J815" s="148">
        <f t="shared" si="126"/>
        <v>0</v>
      </c>
      <c r="K815" s="148" t="str">
        <f t="shared" si="127"/>
        <v/>
      </c>
      <c r="L815" s="148" t="str">
        <f t="shared" si="128"/>
        <v/>
      </c>
      <c r="M815" s="148" t="str">
        <f t="shared" si="129"/>
        <v/>
      </c>
      <c r="N815" s="148" t="str" cm="1">
        <f t="array" ref="N815">IF(A815="","",INDEX(Korrelation!$G$4:$G$2004,A815))</f>
        <v>-</v>
      </c>
      <c r="O815" s="148"/>
      <c r="P815" s="68" t="str" cm="1">
        <f t="array" aca="1" ref="P815" ca="1">IF(E815="",IF(K815="","",HYPERLINK("#DMAV_Dienste!"&amp;RIGHT(CELL("adresse",OFFSET(DMAV_Dienste!$E$6,K815-1,0)),LEN(CELL("adresse",OFFSET(DMAV_Dienste!$E$6,K815-1,0)))-FIND("!",CELL("adresse",OFFSET(DMAV_Dienste!$E$6,K815-1,0)))),"Dienst")),HYPERLINK("#DMAV_Modell!"&amp;RIGHT(CELL("adresse",OFFSET(DMAV_Modell!$G$6,E815-1,0)),LEN(CELL("adresse",OFFSET(DMAV_Modell!$G$6,E815-1,0)))-FIND("!",CELL("adresse",OFFSET(DMAV_Modell!$G$6,E815-1,0)))),"Modell"))</f>
        <v>Modell</v>
      </c>
      <c r="Q815" s="85" t="str" cm="1">
        <f t="array" ref="Q815">IF(E815="",IF(K815="","",IF(INDEX(DMAV_Dienste!$H$6:$H$2006,K815)="","",INDEX(DMAV_Dienste!$H$6:$H$2006,K815))),IF(INDEX(DMAV_Modell!$J$6:$J$2006,E815)="","",INDEX(DMAV_Modell!$J$6:$J$2006,E815)))</f>
        <v>VIEW.CONSTRAINT</v>
      </c>
      <c r="R815" s="86" t="str" cm="1">
        <f t="array" ref="R815">IF(E815="",IF(K815="","",IF(INDEX(DMAV_Dienste!$G$6:$G$2006,K815)="","",INDEX(DMAV_Dienste!$G$6:$G$2006,K815))),IF(INDEX(DMAV_Modell!$I$6:$I$2006,E815)="","",INDEX(DMAV_Modell!$I$6:$I$2006,E815)))</f>
        <v>Bodenbedeckung</v>
      </c>
      <c r="S815" s="86" t="str" cm="1">
        <f t="array" ref="S815">IF(E815="",IF(K815="","",IF(INDEX(DMAV_Dienste!$I$6:$I$2006,K815)="","",INDEX(DMAV_Dienste!$I$6:$I$2006,K815))),IF(INDEX(DMAV_Modell!$K$6:$K$2006,E815)="","",INDEX(DMAV_Modell!$K$6:$K$2006,E815)))</f>
        <v>Bodenbedeckung_Gueltig</v>
      </c>
      <c r="T815" s="86" t="str" cm="1">
        <f t="array" ref="T815">IF(E815="",IF(K815="","",IF(INDEX(DMAV_Dienste!$L$6:$L$2006,K815)="","",INDEX(DMAV_Dienste!$L$6:$L$2006,K815))),IF(INDEX(DMAV_Modell!$N$6:$N$2006,E815)="","",INDEX(DMAV_Modell!$N$6:$N$2006,E815)))</f>
        <v>Filter:_x000D_
@PH1@==#real_x000D_
Constraint:_x000D_
INTERLIS.areAreas(@PH2@)</v>
      </c>
      <c r="U815" s="87" t="str" cm="1">
        <f t="array" aca="1" ref="U815" ca="1">IF(AND(F815="",L815=""),"",HYPERLINK("#"&amp;RIGHT(CELL("dateiname"),LEN(CELL("dateiname"))-FIND("]",CELL("dateiname")))&amp;"!"&amp;CELL("adresse",OFFSET($F$6,MATCH(IF(F815="",L815,F815),$E$6:$E$2000,0)-1,4)),"STRUCT"))</f>
        <v/>
      </c>
      <c r="V815" s="88" t="str" cm="1">
        <f t="array" aca="1" ref="V815" ca="1">IF(AND(G815="",M815=""),"",HYPERLINK("#"&amp;RIGHT(CELL("dateiname"),LEN(CELL("dateiname"))-FIND("]",CELL("dateiname")))&amp;"!"&amp;CELL("adresse",OFFSET($G$6,MATCH(IF(G815="",M815,G815),$E$6:$E$2000,0)-1,3)),"SUBSTRUCT"))</f>
        <v/>
      </c>
      <c r="X815" s="104"/>
      <c r="Z815" s="117"/>
      <c r="AA815" s="118"/>
      <c r="AB815" s="119"/>
      <c r="AC815" s="120"/>
      <c r="AE815" s="109"/>
      <c r="AF815" s="110"/>
      <c r="AG815" s="111"/>
      <c r="AH815" s="112"/>
      <c r="AJ815" s="101"/>
      <c r="AL815" s="68" t="str" cm="1">
        <f t="array" aca="1" ref="AL815" ca="1">IF(N815="-","",HYPERLINK("#'DM01-AV-CH'!"&amp;RIGHT(CELL("adresse",OFFSET('DM01-AV-CH'!$G$6,N815-1,0)),LEN(CELL("adresse",OFFSET('DM01-AV-CH'!$G$6,N815-1,0)))-FIND("!",CELL("adresse",OFFSET('DM01-AV-CH'!$G$6,N815-1,0)))),"Modell"))</f>
        <v/>
      </c>
      <c r="AM815" s="96" t="str" cm="1">
        <f t="array" ref="AM815">IF($N815="-","",IF(INDEX('DM01-AV-CH'!$G$6:$G$2006,$N815)="","",INDEX('DM01-AV-CH'!$G$6:$G$2006,$N815)))</f>
        <v/>
      </c>
      <c r="AN815" s="97" t="str" cm="1">
        <f t="array" ref="AN815">IF($N815="-","",IF(INDEX('DM01-AV-CH'!$H$6:$H$2006,$N815)="","",INDEX('DM01-AV-CH'!$H$6:$H$2006,$N815)))</f>
        <v/>
      </c>
      <c r="AO815" s="98" t="str" cm="1">
        <f t="array" ref="AO815">IF($N815="-","",IF(INDEX('DM01-AV-CH'!$I$6:$I$2006,$N815)="","",INDEX('DM01-AV-CH'!$I$6:$I$2006,$N815)))</f>
        <v/>
      </c>
    </row>
    <row r="816" spans="1:41" x14ac:dyDescent="0.25">
      <c r="A816" s="201">
        <v>811</v>
      </c>
      <c r="B816" s="148" t="str" cm="1">
        <f t="array" ref="B816">IF(A816="","",INDEX(Korrelation!$E$4:$E$2004,A816))</f>
        <v>-</v>
      </c>
      <c r="C816" s="148">
        <f t="shared" si="120"/>
        <v>0</v>
      </c>
      <c r="D816" s="148">
        <f t="shared" si="121"/>
        <v>0</v>
      </c>
      <c r="E816" s="148" t="str">
        <f t="shared" si="122"/>
        <v/>
      </c>
      <c r="F816" s="148" t="str">
        <f t="shared" si="123"/>
        <v/>
      </c>
      <c r="G816" s="148" t="str">
        <f t="shared" si="124"/>
        <v/>
      </c>
      <c r="H816" s="148" t="str" cm="1">
        <f t="array" ref="H816">IF(A816="","",INDEX(Korrelation!$F$4:$F$2004,A816))</f>
        <v>-</v>
      </c>
      <c r="I816" s="148">
        <f t="shared" si="125"/>
        <v>0</v>
      </c>
      <c r="J816" s="148">
        <f t="shared" si="126"/>
        <v>0</v>
      </c>
      <c r="K816" s="148" t="str">
        <f t="shared" si="127"/>
        <v/>
      </c>
      <c r="L816" s="148" t="str">
        <f t="shared" si="128"/>
        <v/>
      </c>
      <c r="M816" s="148" t="str">
        <f t="shared" si="129"/>
        <v/>
      </c>
      <c r="N816" s="148" cm="1">
        <f t="array" ref="N816">IF(A816="","",INDEX(Korrelation!$G$4:$G$2004,A816))</f>
        <v>250</v>
      </c>
      <c r="O816" s="148"/>
      <c r="P816" s="68" t="str" cm="1">
        <f t="array" aca="1" ref="P816" ca="1">IF(E816="",IF(K816="","",HYPERLINK("#DMAV_Dienste!"&amp;RIGHT(CELL("adresse",OFFSET(DMAV_Dienste!$E$6,K816-1,0)),LEN(CELL("adresse",OFFSET(DMAV_Dienste!$E$6,K816-1,0)))-FIND("!",CELL("adresse",OFFSET(DMAV_Dienste!$E$6,K816-1,0)))),"Dienst")),HYPERLINK("#DMAV_Modell!"&amp;RIGHT(CELL("adresse",OFFSET(DMAV_Modell!$G$6,E816-1,0)),LEN(CELL("adresse",OFFSET(DMAV_Modell!$G$6,E816-1,0)))-FIND("!",CELL("adresse",OFFSET(DMAV_Modell!$G$6,E816-1,0)))),"Modell"))</f>
        <v/>
      </c>
      <c r="Q816" s="85" t="str" cm="1">
        <f t="array" ref="Q816">IF(E816="",IF(K816="","",IF(INDEX(DMAV_Dienste!$H$6:$H$2006,K816)="","",INDEX(DMAV_Dienste!$H$6:$H$2006,K816))),IF(INDEX(DMAV_Modell!$J$6:$J$2006,E816)="","",INDEX(DMAV_Modell!$J$6:$J$2006,E816)))</f>
        <v/>
      </c>
      <c r="R816" s="86" t="str" cm="1">
        <f t="array" ref="R816">IF(E816="",IF(K816="","",IF(INDEX(DMAV_Dienste!$G$6:$G$2006,K816)="","",INDEX(DMAV_Dienste!$G$6:$G$2006,K816))),IF(INDEX(DMAV_Modell!$I$6:$I$2006,E816)="","",INDEX(DMAV_Modell!$I$6:$I$2006,E816)))</f>
        <v/>
      </c>
      <c r="S816" s="86" t="str" cm="1">
        <f t="array" ref="S816">IF(E816="",IF(K816="","",IF(INDEX(DMAV_Dienste!$I$6:$I$2006,K816)="","",INDEX(DMAV_Dienste!$I$6:$I$2006,K816))),IF(INDEX(DMAV_Modell!$K$6:$K$2006,E816)="","",INDEX(DMAV_Modell!$K$6:$K$2006,E816)))</f>
        <v/>
      </c>
      <c r="T816" s="86" t="str" cm="1">
        <f t="array" ref="T816">IF(E816="",IF(K816="","",IF(INDEX(DMAV_Dienste!$L$6:$L$2006,K816)="","",INDEX(DMAV_Dienste!$L$6:$L$2006,K816))),IF(INDEX(DMAV_Modell!$N$6:$N$2006,E816)="","",INDEX(DMAV_Modell!$N$6:$N$2006,E816)))</f>
        <v/>
      </c>
      <c r="U816" s="87" t="str" cm="1">
        <f t="array" aca="1" ref="U816" ca="1">IF(AND(F816="",L816=""),"",HYPERLINK("#"&amp;RIGHT(CELL("dateiname"),LEN(CELL("dateiname"))-FIND("]",CELL("dateiname")))&amp;"!"&amp;CELL("adresse",OFFSET($F$6,MATCH(IF(F816="",L816,F816),$E$6:$E$2000,0)-1,4)),"STRUCT"))</f>
        <v/>
      </c>
      <c r="V816" s="88" t="str" cm="1">
        <f t="array" aca="1" ref="V816" ca="1">IF(AND(G816="",M816=""),"",HYPERLINK("#"&amp;RIGHT(CELL("dateiname"),LEN(CELL("dateiname"))-FIND("]",CELL("dateiname")))&amp;"!"&amp;CELL("adresse",OFFSET($G$6,MATCH(IF(G816="",M816,G816),$E$6:$E$2000,0)-1,3)),"SUBSTRUCT"))</f>
        <v/>
      </c>
      <c r="X816" s="104"/>
      <c r="Z816" s="117"/>
      <c r="AA816" s="118"/>
      <c r="AB816" s="119"/>
      <c r="AC816" s="120"/>
      <c r="AE816" s="109"/>
      <c r="AF816" s="110"/>
      <c r="AG816" s="111"/>
      <c r="AH816" s="112"/>
      <c r="AJ816" s="101"/>
      <c r="AL816" s="68" t="str" cm="1">
        <f t="array" aca="1" ref="AL816" ca="1">IF(N816="-","",HYPERLINK("#'DM01-AV-CH'!"&amp;RIGHT(CELL("adresse",OFFSET('DM01-AV-CH'!$G$6,N816-1,0)),LEN(CELL("adresse",OFFSET('DM01-AV-CH'!$G$6,N816-1,0)))-FIND("!",CELL("adresse",OFFSET('DM01-AV-CH'!$G$6,N816-1,0)))),"Modell"))</f>
        <v>Modell</v>
      </c>
      <c r="AM816" s="96" t="str" cm="1">
        <f t="array" ref="AM816">IF($N816="-","",IF(INDEX('DM01-AV-CH'!$G$6:$G$2006,$N816)="","",INDEX('DM01-AV-CH'!$G$6:$G$2006,$N816)))</f>
        <v>Bodenbedeckung</v>
      </c>
      <c r="AN816" s="97" t="str" cm="1">
        <f t="array" ref="AN816">IF($N816="-","",IF(INDEX('DM01-AV-CH'!$H$6:$H$2006,$N816)="","",INDEX('DM01-AV-CH'!$H$6:$H$2006,$N816)))</f>
        <v>Einzelpunkt</v>
      </c>
      <c r="AO816" s="98" t="str" cm="1">
        <f t="array" ref="AO816">IF($N816="-","",IF(INDEX('DM01-AV-CH'!$I$6:$I$2006,$N816)="","",INDEX('DM01-AV-CH'!$I$6:$I$2006,$N816)))</f>
        <v>Entstehung</v>
      </c>
    </row>
    <row r="817" spans="1:41" x14ac:dyDescent="0.25">
      <c r="A817" s="201">
        <v>812</v>
      </c>
      <c r="B817" s="148" t="str" cm="1">
        <f t="array" ref="B817">IF(A817="","",INDEX(Korrelation!$E$4:$E$2004,A817))</f>
        <v>488</v>
      </c>
      <c r="C817" s="148">
        <f t="shared" si="120"/>
        <v>0</v>
      </c>
      <c r="D817" s="148">
        <f t="shared" si="121"/>
        <v>0</v>
      </c>
      <c r="E817" s="148">
        <f t="shared" si="122"/>
        <v>488</v>
      </c>
      <c r="F817" s="148" t="str">
        <f t="shared" si="123"/>
        <v/>
      </c>
      <c r="G817" s="148" t="str">
        <f t="shared" si="124"/>
        <v/>
      </c>
      <c r="H817" s="148" t="str" cm="1">
        <f t="array" ref="H817">IF(A817="","",INDEX(Korrelation!$F$4:$F$2004,A817))</f>
        <v>-</v>
      </c>
      <c r="I817" s="148">
        <f t="shared" si="125"/>
        <v>0</v>
      </c>
      <c r="J817" s="148">
        <f t="shared" si="126"/>
        <v>0</v>
      </c>
      <c r="K817" s="148" t="str">
        <f t="shared" si="127"/>
        <v/>
      </c>
      <c r="L817" s="148" t="str">
        <f t="shared" si="128"/>
        <v/>
      </c>
      <c r="M817" s="148" t="str">
        <f t="shared" si="129"/>
        <v/>
      </c>
      <c r="N817" s="148" cm="1">
        <f t="array" ref="N817">IF(A817="","",INDEX(Korrelation!$G$4:$G$2004,A817))</f>
        <v>251</v>
      </c>
      <c r="O817" s="148"/>
      <c r="P817" s="68" t="str" cm="1">
        <f t="array" aca="1" ref="P817" ca="1">IF(E817="",IF(K817="","",HYPERLINK("#DMAV_Dienste!"&amp;RIGHT(CELL("adresse",OFFSET(DMAV_Dienste!$E$6,K817-1,0)),LEN(CELL("adresse",OFFSET(DMAV_Dienste!$E$6,K817-1,0)))-FIND("!",CELL("adresse",OFFSET(DMAV_Dienste!$E$6,K817-1,0)))),"Dienst")),HYPERLINK("#DMAV_Modell!"&amp;RIGHT(CELL("adresse",OFFSET(DMAV_Modell!$G$6,E817-1,0)),LEN(CELL("adresse",OFFSET(DMAV_Modell!$G$6,E817-1,0)))-FIND("!",CELL("adresse",OFFSET(DMAV_Modell!$G$6,E817-1,0)))),"Modell"))</f>
        <v>Modell</v>
      </c>
      <c r="Q817" s="85" t="str" cm="1">
        <f t="array" ref="Q817">IF(E817="",IF(K817="","",IF(INDEX(DMAV_Dienste!$H$6:$H$2006,K817)="","",INDEX(DMAV_Dienste!$H$6:$H$2006,K817))),IF(INDEX(DMAV_Modell!$J$6:$J$2006,E817)="","",INDEX(DMAV_Modell!$J$6:$J$2006,E817)))</f>
        <v>CLASS</v>
      </c>
      <c r="R817" s="86" t="str" cm="1">
        <f t="array" ref="R817">IF(E817="",IF(K817="","",IF(INDEX(DMAV_Dienste!$G$6:$G$2006,K817)="","",INDEX(DMAV_Dienste!$G$6:$G$2006,K817))),IF(INDEX(DMAV_Modell!$I$6:$I$2006,E817)="","",INDEX(DMAV_Modell!$I$6:$I$2006,E817)))</f>
        <v>Bodenbedeckung</v>
      </c>
      <c r="S817" s="86" t="str" cm="1">
        <f t="array" ref="S817">IF(E817="",IF(K817="","",IF(INDEX(DMAV_Dienste!$I$6:$I$2006,K817)="","",INDEX(DMAV_Dienste!$I$6:$I$2006,K817))),IF(INDEX(DMAV_Modell!$K$6:$K$2006,E817)="","",INDEX(DMAV_Modell!$K$6:$K$2006,E817)))</f>
        <v>Messpunkt</v>
      </c>
      <c r="T817" s="86" t="str" cm="1">
        <f t="array" ref="T817">IF(E817="",IF(K817="","",IF(INDEX(DMAV_Dienste!$L$6:$L$2006,K817)="","",INDEX(DMAV_Dienste!$L$6:$L$2006,K817))),IF(INDEX(DMAV_Modell!$N$6:$N$2006,E817)="","",INDEX(DMAV_Modell!$N$6:$N$2006,E817)))</f>
        <v>Nummer</v>
      </c>
      <c r="U817" s="87" t="str" cm="1">
        <f t="array" aca="1" ref="U817" ca="1">IF(AND(F817="",L817=""),"",HYPERLINK("#"&amp;RIGHT(CELL("dateiname"),LEN(CELL("dateiname"))-FIND("]",CELL("dateiname")))&amp;"!"&amp;CELL("adresse",OFFSET($F$6,MATCH(IF(F817="",L817,F817),$E$6:$E$2000,0)-1,4)),"STRUCT"))</f>
        <v/>
      </c>
      <c r="V817" s="88" t="str" cm="1">
        <f t="array" aca="1" ref="V817" ca="1">IF(AND(G817="",M817=""),"",HYPERLINK("#"&amp;RIGHT(CELL("dateiname"),LEN(CELL("dateiname"))-FIND("]",CELL("dateiname")))&amp;"!"&amp;CELL("adresse",OFFSET($G$6,MATCH(IF(G817="",M817,G817),$E$6:$E$2000,0)-1,3)),"SUBSTRUCT"))</f>
        <v/>
      </c>
      <c r="X817" s="104"/>
      <c r="Z817" s="117"/>
      <c r="AA817" s="118"/>
      <c r="AB817" s="119"/>
      <c r="AC817" s="120"/>
      <c r="AE817" s="109"/>
      <c r="AF817" s="110"/>
      <c r="AG817" s="111"/>
      <c r="AH817" s="112"/>
      <c r="AJ817" s="101"/>
      <c r="AL817" s="68" t="str" cm="1">
        <f t="array" aca="1" ref="AL817" ca="1">IF(N817="-","",HYPERLINK("#'DM01-AV-CH'!"&amp;RIGHT(CELL("adresse",OFFSET('DM01-AV-CH'!$G$6,N817-1,0)),LEN(CELL("adresse",OFFSET('DM01-AV-CH'!$G$6,N817-1,0)))-FIND("!",CELL("adresse",OFFSET('DM01-AV-CH'!$G$6,N817-1,0)))),"Modell"))</f>
        <v>Modell</v>
      </c>
      <c r="AM817" s="96" t="str" cm="1">
        <f t="array" ref="AM817">IF($N817="-","",IF(INDEX('DM01-AV-CH'!$G$6:$G$2006,$N817)="","",INDEX('DM01-AV-CH'!$G$6:$G$2006,$N817)))</f>
        <v>Bodenbedeckung</v>
      </c>
      <c r="AN817" s="97" t="str" cm="1">
        <f t="array" ref="AN817">IF($N817="-","",IF(INDEX('DM01-AV-CH'!$H$6:$H$2006,$N817)="","",INDEX('DM01-AV-CH'!$H$6:$H$2006,$N817)))</f>
        <v>Einzelpunkt</v>
      </c>
      <c r="AO817" s="98" t="str" cm="1">
        <f t="array" ref="AO817">IF($N817="-","",IF(INDEX('DM01-AV-CH'!$I$6:$I$2006,$N817)="","",INDEX('DM01-AV-CH'!$I$6:$I$2006,$N817)))</f>
        <v>Identifikator</v>
      </c>
    </row>
    <row r="818" spans="1:41" x14ac:dyDescent="0.25">
      <c r="A818" s="201">
        <v>813</v>
      </c>
      <c r="B818" s="148" t="str" cm="1">
        <f t="array" ref="B818">IF(A818="","",INDEX(Korrelation!$E$4:$E$2004,A818))</f>
        <v>489</v>
      </c>
      <c r="C818" s="148">
        <f t="shared" si="120"/>
        <v>0</v>
      </c>
      <c r="D818" s="148">
        <f t="shared" si="121"/>
        <v>0</v>
      </c>
      <c r="E818" s="148">
        <f t="shared" si="122"/>
        <v>489</v>
      </c>
      <c r="F818" s="148" t="str">
        <f t="shared" si="123"/>
        <v/>
      </c>
      <c r="G818" s="148" t="str">
        <f t="shared" si="124"/>
        <v/>
      </c>
      <c r="H818" s="148" t="str" cm="1">
        <f t="array" ref="H818">IF(A818="","",INDEX(Korrelation!$F$4:$F$2004,A818))</f>
        <v>-</v>
      </c>
      <c r="I818" s="148">
        <f t="shared" si="125"/>
        <v>0</v>
      </c>
      <c r="J818" s="148">
        <f t="shared" si="126"/>
        <v>0</v>
      </c>
      <c r="K818" s="148" t="str">
        <f t="shared" si="127"/>
        <v/>
      </c>
      <c r="L818" s="148" t="str">
        <f t="shared" si="128"/>
        <v/>
      </c>
      <c r="M818" s="148" t="str">
        <f t="shared" si="129"/>
        <v/>
      </c>
      <c r="N818" s="148" cm="1">
        <f t="array" ref="N818">IF(A818="","",INDEX(Korrelation!$G$4:$G$2004,A818))</f>
        <v>252</v>
      </c>
      <c r="O818" s="148"/>
      <c r="P818" s="68" t="str" cm="1">
        <f t="array" aca="1" ref="P818" ca="1">IF(E818="",IF(K818="","",HYPERLINK("#DMAV_Dienste!"&amp;RIGHT(CELL("adresse",OFFSET(DMAV_Dienste!$E$6,K818-1,0)),LEN(CELL("adresse",OFFSET(DMAV_Dienste!$E$6,K818-1,0)))-FIND("!",CELL("adresse",OFFSET(DMAV_Dienste!$E$6,K818-1,0)))),"Dienst")),HYPERLINK("#DMAV_Modell!"&amp;RIGHT(CELL("adresse",OFFSET(DMAV_Modell!$G$6,E818-1,0)),LEN(CELL("adresse",OFFSET(DMAV_Modell!$G$6,E818-1,0)))-FIND("!",CELL("adresse",OFFSET(DMAV_Modell!$G$6,E818-1,0)))),"Modell"))</f>
        <v>Modell</v>
      </c>
      <c r="Q818" s="85" t="str" cm="1">
        <f t="array" ref="Q818">IF(E818="",IF(K818="","",IF(INDEX(DMAV_Dienste!$H$6:$H$2006,K818)="","",INDEX(DMAV_Dienste!$H$6:$H$2006,K818))),IF(INDEX(DMAV_Modell!$J$6:$J$2006,E818)="","",INDEX(DMAV_Modell!$J$6:$J$2006,E818)))</f>
        <v>CLASS</v>
      </c>
      <c r="R818" s="86" t="str" cm="1">
        <f t="array" ref="R818">IF(E818="",IF(K818="","",IF(INDEX(DMAV_Dienste!$G$6:$G$2006,K818)="","",INDEX(DMAV_Dienste!$G$6:$G$2006,K818))),IF(INDEX(DMAV_Modell!$I$6:$I$2006,E818)="","",INDEX(DMAV_Modell!$I$6:$I$2006,E818)))</f>
        <v>Bodenbedeckung</v>
      </c>
      <c r="S818" s="86" t="str" cm="1">
        <f t="array" ref="S818">IF(E818="",IF(K818="","",IF(INDEX(DMAV_Dienste!$I$6:$I$2006,K818)="","",INDEX(DMAV_Dienste!$I$6:$I$2006,K818))),IF(INDEX(DMAV_Modell!$K$6:$K$2006,E818)="","",INDEX(DMAV_Modell!$K$6:$K$2006,E818)))</f>
        <v>Messpunkt</v>
      </c>
      <c r="T818" s="86" t="str" cm="1">
        <f t="array" ref="T818">IF(E818="",IF(K818="","",IF(INDEX(DMAV_Dienste!$L$6:$L$2006,K818)="","",INDEX(DMAV_Dienste!$L$6:$L$2006,K818))),IF(INDEX(DMAV_Modell!$N$6:$N$2006,E818)="","",INDEX(DMAV_Modell!$N$6:$N$2006,E818)))</f>
        <v>Geometrie</v>
      </c>
      <c r="U818" s="87" t="str" cm="1">
        <f t="array" aca="1" ref="U818" ca="1">IF(AND(F818="",L818=""),"",HYPERLINK("#"&amp;RIGHT(CELL("dateiname"),LEN(CELL("dateiname"))-FIND("]",CELL("dateiname")))&amp;"!"&amp;CELL("adresse",OFFSET($F$6,MATCH(IF(F818="",L818,F818),$E$6:$E$2000,0)-1,4)),"STRUCT"))</f>
        <v/>
      </c>
      <c r="V818" s="88" t="str" cm="1">
        <f t="array" aca="1" ref="V818" ca="1">IF(AND(G818="",M818=""),"",HYPERLINK("#"&amp;RIGHT(CELL("dateiname"),LEN(CELL("dateiname"))-FIND("]",CELL("dateiname")))&amp;"!"&amp;CELL("adresse",OFFSET($G$6,MATCH(IF(G818="",M818,G818),$E$6:$E$2000,0)-1,3)),"SUBSTRUCT"))</f>
        <v/>
      </c>
      <c r="X818" s="104"/>
      <c r="Z818" s="117"/>
      <c r="AA818" s="118"/>
      <c r="AB818" s="119"/>
      <c r="AC818" s="120"/>
      <c r="AE818" s="109"/>
      <c r="AF818" s="110"/>
      <c r="AG818" s="111"/>
      <c r="AH818" s="112"/>
      <c r="AJ818" s="101"/>
      <c r="AL818" s="68" t="str" cm="1">
        <f t="array" aca="1" ref="AL818" ca="1">IF(N818="-","",HYPERLINK("#'DM01-AV-CH'!"&amp;RIGHT(CELL("adresse",OFFSET('DM01-AV-CH'!$G$6,N818-1,0)),LEN(CELL("adresse",OFFSET('DM01-AV-CH'!$G$6,N818-1,0)))-FIND("!",CELL("adresse",OFFSET('DM01-AV-CH'!$G$6,N818-1,0)))),"Modell"))</f>
        <v>Modell</v>
      </c>
      <c r="AM818" s="96" t="str" cm="1">
        <f t="array" ref="AM818">IF($N818="-","",IF(INDEX('DM01-AV-CH'!$G$6:$G$2006,$N818)="","",INDEX('DM01-AV-CH'!$G$6:$G$2006,$N818)))</f>
        <v>Bodenbedeckung</v>
      </c>
      <c r="AN818" s="97" t="str" cm="1">
        <f t="array" ref="AN818">IF($N818="-","",IF(INDEX('DM01-AV-CH'!$H$6:$H$2006,$N818)="","",INDEX('DM01-AV-CH'!$H$6:$H$2006,$N818)))</f>
        <v>Einzelpunkt</v>
      </c>
      <c r="AO818" s="98" t="str" cm="1">
        <f t="array" ref="AO818">IF($N818="-","",IF(INDEX('DM01-AV-CH'!$I$6:$I$2006,$N818)="","",INDEX('DM01-AV-CH'!$I$6:$I$2006,$N818)))</f>
        <v>Geometrie</v>
      </c>
    </row>
    <row r="819" spans="1:41" x14ac:dyDescent="0.25">
      <c r="A819" s="201">
        <v>814</v>
      </c>
      <c r="B819" s="148" t="str" cm="1">
        <f t="array" ref="B819">IF(A819="","",INDEX(Korrelation!$E$4:$E$2004,A819))</f>
        <v>490</v>
      </c>
      <c r="C819" s="148">
        <f t="shared" si="120"/>
        <v>0</v>
      </c>
      <c r="D819" s="148">
        <f t="shared" si="121"/>
        <v>0</v>
      </c>
      <c r="E819" s="148">
        <f t="shared" si="122"/>
        <v>490</v>
      </c>
      <c r="F819" s="148" t="str">
        <f t="shared" si="123"/>
        <v/>
      </c>
      <c r="G819" s="148" t="str">
        <f t="shared" si="124"/>
        <v/>
      </c>
      <c r="H819" s="148" t="str" cm="1">
        <f t="array" ref="H819">IF(A819="","",INDEX(Korrelation!$F$4:$F$2004,A819))</f>
        <v>-</v>
      </c>
      <c r="I819" s="148">
        <f t="shared" si="125"/>
        <v>0</v>
      </c>
      <c r="J819" s="148">
        <f t="shared" si="126"/>
        <v>0</v>
      </c>
      <c r="K819" s="148" t="str">
        <f t="shared" si="127"/>
        <v/>
      </c>
      <c r="L819" s="148" t="str">
        <f t="shared" si="128"/>
        <v/>
      </c>
      <c r="M819" s="148" t="str">
        <f t="shared" si="129"/>
        <v/>
      </c>
      <c r="N819" s="148" t="str" cm="1">
        <f t="array" ref="N819">IF(A819="","",INDEX(Korrelation!$G$4:$G$2004,A819))</f>
        <v>-</v>
      </c>
      <c r="O819" s="148"/>
      <c r="P819" s="68" t="str" cm="1">
        <f t="array" aca="1" ref="P819" ca="1">IF(E819="",IF(K819="","",HYPERLINK("#DMAV_Dienste!"&amp;RIGHT(CELL("adresse",OFFSET(DMAV_Dienste!$E$6,K819-1,0)),LEN(CELL("adresse",OFFSET(DMAV_Dienste!$E$6,K819-1,0)))-FIND("!",CELL("adresse",OFFSET(DMAV_Dienste!$E$6,K819-1,0)))),"Dienst")),HYPERLINK("#DMAV_Modell!"&amp;RIGHT(CELL("adresse",OFFSET(DMAV_Modell!$G$6,E819-1,0)),LEN(CELL("adresse",OFFSET(DMAV_Modell!$G$6,E819-1,0)))-FIND("!",CELL("adresse",OFFSET(DMAV_Modell!$G$6,E819-1,0)))),"Modell"))</f>
        <v>Modell</v>
      </c>
      <c r="Q819" s="85" t="str" cm="1">
        <f t="array" ref="Q819">IF(E819="",IF(K819="","",IF(INDEX(DMAV_Dienste!$H$6:$H$2006,K819)="","",INDEX(DMAV_Dienste!$H$6:$H$2006,K819))),IF(INDEX(DMAV_Modell!$J$6:$J$2006,E819)="","",INDEX(DMAV_Modell!$J$6:$J$2006,E819)))</f>
        <v>CLASS</v>
      </c>
      <c r="R819" s="86" t="str" cm="1">
        <f t="array" ref="R819">IF(E819="",IF(K819="","",IF(INDEX(DMAV_Dienste!$G$6:$G$2006,K819)="","",INDEX(DMAV_Dienste!$G$6:$G$2006,K819))),IF(INDEX(DMAV_Modell!$I$6:$I$2006,E819)="","",INDEX(DMAV_Modell!$I$6:$I$2006,E819)))</f>
        <v>Bodenbedeckung</v>
      </c>
      <c r="S819" s="86" t="str" cm="1">
        <f t="array" ref="S819">IF(E819="",IF(K819="","",IF(INDEX(DMAV_Dienste!$I$6:$I$2006,K819)="","",INDEX(DMAV_Dienste!$I$6:$I$2006,K819))),IF(INDEX(DMAV_Modell!$K$6:$K$2006,E819)="","",INDEX(DMAV_Modell!$K$6:$K$2006,E819)))</f>
        <v>Messpunkt</v>
      </c>
      <c r="T819" s="86" t="str" cm="1">
        <f t="array" ref="T819">IF(E819="",IF(K819="","",IF(INDEX(DMAV_Dienste!$L$6:$L$2006,K819)="","",INDEX(DMAV_Dienste!$L$6:$L$2006,K819))),IF(INDEX(DMAV_Modell!$N$6:$N$2006,E819)="","",INDEX(DMAV_Modell!$N$6:$N$2006,E819)))</f>
        <v>Hoehengeometrie</v>
      </c>
      <c r="U819" s="87" t="str" cm="1">
        <f t="array" aca="1" ref="U819" ca="1">IF(AND(F819="",L819=""),"",HYPERLINK("#"&amp;RIGHT(CELL("dateiname"),LEN(CELL("dateiname"))-FIND("]",CELL("dateiname")))&amp;"!"&amp;CELL("adresse",OFFSET($F$6,MATCH(IF(F819="",L819,F819),$E$6:$E$2000,0)-1,4)),"STRUCT"))</f>
        <v/>
      </c>
      <c r="V819" s="88" t="str" cm="1">
        <f t="array" aca="1" ref="V819" ca="1">IF(AND(G819="",M819=""),"",HYPERLINK("#"&amp;RIGHT(CELL("dateiname"),LEN(CELL("dateiname"))-FIND("]",CELL("dateiname")))&amp;"!"&amp;CELL("adresse",OFFSET($G$6,MATCH(IF(G819="",M819,G819),$E$6:$E$2000,0)-1,3)),"SUBSTRUCT"))</f>
        <v/>
      </c>
      <c r="X819" s="104"/>
      <c r="Z819" s="117"/>
      <c r="AA819" s="118"/>
      <c r="AB819" s="119"/>
      <c r="AC819" s="120"/>
      <c r="AE819" s="109"/>
      <c r="AF819" s="110"/>
      <c r="AG819" s="111"/>
      <c r="AH819" s="112"/>
      <c r="AJ819" s="101"/>
      <c r="AL819" s="68" t="str" cm="1">
        <f t="array" aca="1" ref="AL819" ca="1">IF(N819="-","",HYPERLINK("#'DM01-AV-CH'!"&amp;RIGHT(CELL("adresse",OFFSET('DM01-AV-CH'!$G$6,N819-1,0)),LEN(CELL("adresse",OFFSET('DM01-AV-CH'!$G$6,N819-1,0)))-FIND("!",CELL("adresse",OFFSET('DM01-AV-CH'!$G$6,N819-1,0)))),"Modell"))</f>
        <v/>
      </c>
      <c r="AM819" s="96" t="str" cm="1">
        <f t="array" ref="AM819">IF($N819="-","",IF(INDEX('DM01-AV-CH'!$G$6:$G$2006,$N819)="","",INDEX('DM01-AV-CH'!$G$6:$G$2006,$N819)))</f>
        <v/>
      </c>
      <c r="AN819" s="97" t="str" cm="1">
        <f t="array" ref="AN819">IF($N819="-","",IF(INDEX('DM01-AV-CH'!$H$6:$H$2006,$N819)="","",INDEX('DM01-AV-CH'!$H$6:$H$2006,$N819)))</f>
        <v/>
      </c>
      <c r="AO819" s="98" t="str" cm="1">
        <f t="array" ref="AO819">IF($N819="-","",IF(INDEX('DM01-AV-CH'!$I$6:$I$2006,$N819)="","",INDEX('DM01-AV-CH'!$I$6:$I$2006,$N819)))</f>
        <v/>
      </c>
    </row>
    <row r="820" spans="1:41" x14ac:dyDescent="0.25">
      <c r="A820" s="201">
        <v>815</v>
      </c>
      <c r="B820" s="148" t="str" cm="1">
        <f t="array" ref="B820">IF(A820="","",INDEX(Korrelation!$E$4:$E$2004,A820))</f>
        <v>491</v>
      </c>
      <c r="C820" s="148">
        <f t="shared" si="120"/>
        <v>0</v>
      </c>
      <c r="D820" s="148">
        <f t="shared" si="121"/>
        <v>0</v>
      </c>
      <c r="E820" s="148">
        <f t="shared" si="122"/>
        <v>491</v>
      </c>
      <c r="F820" s="148" t="str">
        <f t="shared" si="123"/>
        <v/>
      </c>
      <c r="G820" s="148" t="str">
        <f t="shared" si="124"/>
        <v/>
      </c>
      <c r="H820" s="148" t="str" cm="1">
        <f t="array" ref="H820">IF(A820="","",INDEX(Korrelation!$F$4:$F$2004,A820))</f>
        <v>-</v>
      </c>
      <c r="I820" s="148">
        <f t="shared" si="125"/>
        <v>0</v>
      </c>
      <c r="J820" s="148">
        <f t="shared" si="126"/>
        <v>0</v>
      </c>
      <c r="K820" s="148" t="str">
        <f t="shared" si="127"/>
        <v/>
      </c>
      <c r="L820" s="148" t="str">
        <f t="shared" si="128"/>
        <v/>
      </c>
      <c r="M820" s="148" t="str">
        <f t="shared" si="129"/>
        <v/>
      </c>
      <c r="N820" s="148" cm="1">
        <f t="array" ref="N820">IF(A820="","",INDEX(Korrelation!$G$4:$G$2004,A820))</f>
        <v>253</v>
      </c>
      <c r="O820" s="148"/>
      <c r="P820" s="68" t="str" cm="1">
        <f t="array" aca="1" ref="P820" ca="1">IF(E820="",IF(K820="","",HYPERLINK("#DMAV_Dienste!"&amp;RIGHT(CELL("adresse",OFFSET(DMAV_Dienste!$E$6,K820-1,0)),LEN(CELL("adresse",OFFSET(DMAV_Dienste!$E$6,K820-1,0)))-FIND("!",CELL("adresse",OFFSET(DMAV_Dienste!$E$6,K820-1,0)))),"Dienst")),HYPERLINK("#DMAV_Modell!"&amp;RIGHT(CELL("adresse",OFFSET(DMAV_Modell!$G$6,E820-1,0)),LEN(CELL("adresse",OFFSET(DMAV_Modell!$G$6,E820-1,0)))-FIND("!",CELL("adresse",OFFSET(DMAV_Modell!$G$6,E820-1,0)))),"Modell"))</f>
        <v>Modell</v>
      </c>
      <c r="Q820" s="85" t="str" cm="1">
        <f t="array" ref="Q820">IF(E820="",IF(K820="","",IF(INDEX(DMAV_Dienste!$H$6:$H$2006,K820)="","",INDEX(DMAV_Dienste!$H$6:$H$2006,K820))),IF(INDEX(DMAV_Modell!$J$6:$J$2006,E820)="","",INDEX(DMAV_Modell!$J$6:$J$2006,E820)))</f>
        <v>CLASS</v>
      </c>
      <c r="R820" s="86" t="str" cm="1">
        <f t="array" ref="R820">IF(E820="",IF(K820="","",IF(INDEX(DMAV_Dienste!$G$6:$G$2006,K820)="","",INDEX(DMAV_Dienste!$G$6:$G$2006,K820))),IF(INDEX(DMAV_Modell!$I$6:$I$2006,E820)="","",INDEX(DMAV_Modell!$I$6:$I$2006,E820)))</f>
        <v>Bodenbedeckung</v>
      </c>
      <c r="S820" s="86" t="str" cm="1">
        <f t="array" ref="S820">IF(E820="",IF(K820="","",IF(INDEX(DMAV_Dienste!$I$6:$I$2006,K820)="","",INDEX(DMAV_Dienste!$I$6:$I$2006,K820))),IF(INDEX(DMAV_Modell!$K$6:$K$2006,E820)="","",INDEX(DMAV_Modell!$K$6:$K$2006,E820)))</f>
        <v>Messpunkt</v>
      </c>
      <c r="T820" s="86" t="str" cm="1">
        <f t="array" ref="T820">IF(E820="",IF(K820="","",IF(INDEX(DMAV_Dienste!$L$6:$L$2006,K820)="","",INDEX(DMAV_Dienste!$L$6:$L$2006,K820))),IF(INDEX(DMAV_Modell!$N$6:$N$2006,E820)="","",INDEX(DMAV_Modell!$N$6:$N$2006,E820)))</f>
        <v>Lagegenauigkeit</v>
      </c>
      <c r="U820" s="87" t="str" cm="1">
        <f t="array" aca="1" ref="U820" ca="1">IF(AND(F820="",L820=""),"",HYPERLINK("#"&amp;RIGHT(CELL("dateiname"),LEN(CELL("dateiname"))-FIND("]",CELL("dateiname")))&amp;"!"&amp;CELL("adresse",OFFSET($F$6,MATCH(IF(F820="",L820,F820),$E$6:$E$2000,0)-1,4)),"STRUCT"))</f>
        <v/>
      </c>
      <c r="V820" s="88" t="str" cm="1">
        <f t="array" aca="1" ref="V820" ca="1">IF(AND(G820="",M820=""),"",HYPERLINK("#"&amp;RIGHT(CELL("dateiname"),LEN(CELL("dateiname"))-FIND("]",CELL("dateiname")))&amp;"!"&amp;CELL("adresse",OFFSET($G$6,MATCH(IF(G820="",M820,G820),$E$6:$E$2000,0)-1,3)),"SUBSTRUCT"))</f>
        <v/>
      </c>
      <c r="X820" s="104"/>
      <c r="Z820" s="117"/>
      <c r="AA820" s="118"/>
      <c r="AB820" s="119"/>
      <c r="AC820" s="120"/>
      <c r="AE820" s="109"/>
      <c r="AF820" s="110"/>
      <c r="AG820" s="111"/>
      <c r="AH820" s="112"/>
      <c r="AJ820" s="101"/>
      <c r="AL820" s="68" t="str" cm="1">
        <f t="array" aca="1" ref="AL820" ca="1">IF(N820="-","",HYPERLINK("#'DM01-AV-CH'!"&amp;RIGHT(CELL("adresse",OFFSET('DM01-AV-CH'!$G$6,N820-1,0)),LEN(CELL("adresse",OFFSET('DM01-AV-CH'!$G$6,N820-1,0)))-FIND("!",CELL("adresse",OFFSET('DM01-AV-CH'!$G$6,N820-1,0)))),"Modell"))</f>
        <v>Modell</v>
      </c>
      <c r="AM820" s="96" t="str" cm="1">
        <f t="array" ref="AM820">IF($N820="-","",IF(INDEX('DM01-AV-CH'!$G$6:$G$2006,$N820)="","",INDEX('DM01-AV-CH'!$G$6:$G$2006,$N820)))</f>
        <v>Bodenbedeckung</v>
      </c>
      <c r="AN820" s="97" t="str" cm="1">
        <f t="array" ref="AN820">IF($N820="-","",IF(INDEX('DM01-AV-CH'!$H$6:$H$2006,$N820)="","",INDEX('DM01-AV-CH'!$H$6:$H$2006,$N820)))</f>
        <v>Einzelpunkt</v>
      </c>
      <c r="AO820" s="98" t="str" cm="1">
        <f t="array" ref="AO820">IF($N820="-","",IF(INDEX('DM01-AV-CH'!$I$6:$I$2006,$N820)="","",INDEX('DM01-AV-CH'!$I$6:$I$2006,$N820)))</f>
        <v>LageGen</v>
      </c>
    </row>
    <row r="821" spans="1:41" x14ac:dyDescent="0.25">
      <c r="A821" s="201">
        <v>816</v>
      </c>
      <c r="B821" s="148" t="str" cm="1">
        <f t="array" ref="B821">IF(A821="","",INDEX(Korrelation!$E$4:$E$2004,A821))</f>
        <v>492</v>
      </c>
      <c r="C821" s="148">
        <f t="shared" si="120"/>
        <v>0</v>
      </c>
      <c r="D821" s="148">
        <f t="shared" si="121"/>
        <v>0</v>
      </c>
      <c r="E821" s="148">
        <f t="shared" si="122"/>
        <v>492</v>
      </c>
      <c r="F821" s="148" t="str">
        <f t="shared" si="123"/>
        <v/>
      </c>
      <c r="G821" s="148" t="str">
        <f t="shared" si="124"/>
        <v/>
      </c>
      <c r="H821" s="148" t="str" cm="1">
        <f t="array" ref="H821">IF(A821="","",INDEX(Korrelation!$F$4:$F$2004,A821))</f>
        <v>-</v>
      </c>
      <c r="I821" s="148">
        <f t="shared" si="125"/>
        <v>0</v>
      </c>
      <c r="J821" s="148">
        <f t="shared" si="126"/>
        <v>0</v>
      </c>
      <c r="K821" s="148" t="str">
        <f t="shared" si="127"/>
        <v/>
      </c>
      <c r="L821" s="148" t="str">
        <f t="shared" si="128"/>
        <v/>
      </c>
      <c r="M821" s="148" t="str">
        <f t="shared" si="129"/>
        <v/>
      </c>
      <c r="N821" s="148" cm="1">
        <f t="array" ref="N821">IF(A821="","",INDEX(Korrelation!$G$4:$G$2004,A821))</f>
        <v>254</v>
      </c>
      <c r="O821" s="148"/>
      <c r="P821" s="68" t="str" cm="1">
        <f t="array" aca="1" ref="P821" ca="1">IF(E821="",IF(K821="","",HYPERLINK("#DMAV_Dienste!"&amp;RIGHT(CELL("adresse",OFFSET(DMAV_Dienste!$E$6,K821-1,0)),LEN(CELL("adresse",OFFSET(DMAV_Dienste!$E$6,K821-1,0)))-FIND("!",CELL("adresse",OFFSET(DMAV_Dienste!$E$6,K821-1,0)))),"Dienst")),HYPERLINK("#DMAV_Modell!"&amp;RIGHT(CELL("adresse",OFFSET(DMAV_Modell!$G$6,E821-1,0)),LEN(CELL("adresse",OFFSET(DMAV_Modell!$G$6,E821-1,0)))-FIND("!",CELL("adresse",OFFSET(DMAV_Modell!$G$6,E821-1,0)))),"Modell"))</f>
        <v>Modell</v>
      </c>
      <c r="Q821" s="85" t="str" cm="1">
        <f t="array" ref="Q821">IF(E821="",IF(K821="","",IF(INDEX(DMAV_Dienste!$H$6:$H$2006,K821)="","",INDEX(DMAV_Dienste!$H$6:$H$2006,K821))),IF(INDEX(DMAV_Modell!$J$6:$J$2006,E821)="","",INDEX(DMAV_Modell!$J$6:$J$2006,E821)))</f>
        <v>CLASS</v>
      </c>
      <c r="R821" s="86" t="str" cm="1">
        <f t="array" ref="R821">IF(E821="",IF(K821="","",IF(INDEX(DMAV_Dienste!$G$6:$G$2006,K821)="","",INDEX(DMAV_Dienste!$G$6:$G$2006,K821))),IF(INDEX(DMAV_Modell!$I$6:$I$2006,E821)="","",INDEX(DMAV_Modell!$I$6:$I$2006,E821)))</f>
        <v>Bodenbedeckung</v>
      </c>
      <c r="S821" s="86" t="str" cm="1">
        <f t="array" ref="S821">IF(E821="",IF(K821="","",IF(INDEX(DMAV_Dienste!$I$6:$I$2006,K821)="","",INDEX(DMAV_Dienste!$I$6:$I$2006,K821))),IF(INDEX(DMAV_Modell!$K$6:$K$2006,E821)="","",INDEX(DMAV_Modell!$K$6:$K$2006,E821)))</f>
        <v>Messpunkt</v>
      </c>
      <c r="T821" s="86" t="str" cm="1">
        <f t="array" ref="T821">IF(E821="",IF(K821="","",IF(INDEX(DMAV_Dienste!$L$6:$L$2006,K821)="","",INDEX(DMAV_Dienste!$L$6:$L$2006,K821))),IF(INDEX(DMAV_Modell!$N$6:$N$2006,E821)="","",INDEX(DMAV_Modell!$N$6:$N$2006,E821)))</f>
        <v>IstLagezuverlaessig</v>
      </c>
      <c r="U821" s="87" t="str" cm="1">
        <f t="array" aca="1" ref="U821" ca="1">IF(AND(F821="",L821=""),"",HYPERLINK("#"&amp;RIGHT(CELL("dateiname"),LEN(CELL("dateiname"))-FIND("]",CELL("dateiname")))&amp;"!"&amp;CELL("adresse",OFFSET($F$6,MATCH(IF(F821="",L821,F821),$E$6:$E$2000,0)-1,4)),"STRUCT"))</f>
        <v/>
      </c>
      <c r="V821" s="88" t="str" cm="1">
        <f t="array" aca="1" ref="V821" ca="1">IF(AND(G821="",M821=""),"",HYPERLINK("#"&amp;RIGHT(CELL("dateiname"),LEN(CELL("dateiname"))-FIND("]",CELL("dateiname")))&amp;"!"&amp;CELL("adresse",OFFSET($G$6,MATCH(IF(G821="",M821,G821),$E$6:$E$2000,0)-1,3)),"SUBSTRUCT"))</f>
        <v/>
      </c>
      <c r="X821" s="104"/>
      <c r="Z821" s="117"/>
      <c r="AA821" s="118"/>
      <c r="AB821" s="119"/>
      <c r="AC821" s="120"/>
      <c r="AE821" s="109"/>
      <c r="AF821" s="110"/>
      <c r="AG821" s="111"/>
      <c r="AH821" s="112"/>
      <c r="AJ821" s="101"/>
      <c r="AL821" s="68" t="str" cm="1">
        <f t="array" aca="1" ref="AL821" ca="1">IF(N821="-","",HYPERLINK("#'DM01-AV-CH'!"&amp;RIGHT(CELL("adresse",OFFSET('DM01-AV-CH'!$G$6,N821-1,0)),LEN(CELL("adresse",OFFSET('DM01-AV-CH'!$G$6,N821-1,0)))-FIND("!",CELL("adresse",OFFSET('DM01-AV-CH'!$G$6,N821-1,0)))),"Modell"))</f>
        <v>Modell</v>
      </c>
      <c r="AM821" s="96" t="str" cm="1">
        <f t="array" ref="AM821">IF($N821="-","",IF(INDEX('DM01-AV-CH'!$G$6:$G$2006,$N821)="","",INDEX('DM01-AV-CH'!$G$6:$G$2006,$N821)))</f>
        <v>Bodenbedeckung</v>
      </c>
      <c r="AN821" s="97" t="str" cm="1">
        <f t="array" ref="AN821">IF($N821="-","",IF(INDEX('DM01-AV-CH'!$H$6:$H$2006,$N821)="","",INDEX('DM01-AV-CH'!$H$6:$H$2006,$N821)))</f>
        <v>Einzelpunkt</v>
      </c>
      <c r="AO821" s="98" t="str" cm="1">
        <f t="array" ref="AO821">IF($N821="-","",IF(INDEX('DM01-AV-CH'!$I$6:$I$2006,$N821)="","",INDEX('DM01-AV-CH'!$I$6:$I$2006,$N821)))</f>
        <v>LageZuv</v>
      </c>
    </row>
    <row r="822" spans="1:41" x14ac:dyDescent="0.25">
      <c r="A822" s="201">
        <v>817</v>
      </c>
      <c r="B822" s="148" t="str" cm="1">
        <f t="array" ref="B822">IF(A822="","",INDEX(Korrelation!$E$4:$E$2004,A822))</f>
        <v>493</v>
      </c>
      <c r="C822" s="148">
        <f t="shared" si="120"/>
        <v>0</v>
      </c>
      <c r="D822" s="148">
        <f t="shared" si="121"/>
        <v>0</v>
      </c>
      <c r="E822" s="148">
        <f t="shared" si="122"/>
        <v>493</v>
      </c>
      <c r="F822" s="148" t="str">
        <f t="shared" si="123"/>
        <v/>
      </c>
      <c r="G822" s="148" t="str">
        <f t="shared" si="124"/>
        <v/>
      </c>
      <c r="H822" s="148" t="str" cm="1">
        <f t="array" ref="H822">IF(A822="","",INDEX(Korrelation!$F$4:$F$2004,A822))</f>
        <v>-</v>
      </c>
      <c r="I822" s="148">
        <f t="shared" si="125"/>
        <v>0</v>
      </c>
      <c r="J822" s="148">
        <f t="shared" si="126"/>
        <v>0</v>
      </c>
      <c r="K822" s="148" t="str">
        <f t="shared" si="127"/>
        <v/>
      </c>
      <c r="L822" s="148" t="str">
        <f t="shared" si="128"/>
        <v/>
      </c>
      <c r="M822" s="148" t="str">
        <f t="shared" si="129"/>
        <v/>
      </c>
      <c r="N822" s="148" t="str" cm="1">
        <f t="array" ref="N822">IF(A822="","",INDEX(Korrelation!$G$4:$G$2004,A822))</f>
        <v>-</v>
      </c>
      <c r="O822" s="148"/>
      <c r="P822" s="68" t="str" cm="1">
        <f t="array" aca="1" ref="P822" ca="1">IF(E822="",IF(K822="","",HYPERLINK("#DMAV_Dienste!"&amp;RIGHT(CELL("adresse",OFFSET(DMAV_Dienste!$E$6,K822-1,0)),LEN(CELL("adresse",OFFSET(DMAV_Dienste!$E$6,K822-1,0)))-FIND("!",CELL("adresse",OFFSET(DMAV_Dienste!$E$6,K822-1,0)))),"Dienst")),HYPERLINK("#DMAV_Modell!"&amp;RIGHT(CELL("adresse",OFFSET(DMAV_Modell!$G$6,E822-1,0)),LEN(CELL("adresse",OFFSET(DMAV_Modell!$G$6,E822-1,0)))-FIND("!",CELL("adresse",OFFSET(DMAV_Modell!$G$6,E822-1,0)))),"Modell"))</f>
        <v>Modell</v>
      </c>
      <c r="Q822" s="85" t="str" cm="1">
        <f t="array" ref="Q822">IF(E822="",IF(K822="","",IF(INDEX(DMAV_Dienste!$H$6:$H$2006,K822)="","",INDEX(DMAV_Dienste!$H$6:$H$2006,K822))),IF(INDEX(DMAV_Modell!$J$6:$J$2006,E822)="","",INDEX(DMAV_Modell!$J$6:$J$2006,E822)))</f>
        <v>CLASS</v>
      </c>
      <c r="R822" s="86" t="str" cm="1">
        <f t="array" ref="R822">IF(E822="",IF(K822="","",IF(INDEX(DMAV_Dienste!$G$6:$G$2006,K822)="","",INDEX(DMAV_Dienste!$G$6:$G$2006,K822))),IF(INDEX(DMAV_Modell!$I$6:$I$2006,E822)="","",INDEX(DMAV_Modell!$I$6:$I$2006,E822)))</f>
        <v>Bodenbedeckung</v>
      </c>
      <c r="S822" s="86" t="str" cm="1">
        <f t="array" ref="S822">IF(E822="",IF(K822="","",IF(INDEX(DMAV_Dienste!$I$6:$I$2006,K822)="","",INDEX(DMAV_Dienste!$I$6:$I$2006,K822))),IF(INDEX(DMAV_Modell!$K$6:$K$2006,E822)="","",INDEX(DMAV_Modell!$K$6:$K$2006,E822)))</f>
        <v>Messpunkt</v>
      </c>
      <c r="T822" s="86" t="str" cm="1">
        <f t="array" ref="T822">IF(E822="",IF(K822="","",IF(INDEX(DMAV_Dienste!$L$6:$L$2006,K822)="","",INDEX(DMAV_Dienste!$L$6:$L$2006,K822))),IF(INDEX(DMAV_Modell!$N$6:$N$2006,E822)="","",INDEX(DMAV_Modell!$N$6:$N$2006,E822)))</f>
        <v>Hoehengenauigkeit</v>
      </c>
      <c r="U822" s="87" t="str" cm="1">
        <f t="array" aca="1" ref="U822" ca="1">IF(AND(F822="",L822=""),"",HYPERLINK("#"&amp;RIGHT(CELL("dateiname"),LEN(CELL("dateiname"))-FIND("]",CELL("dateiname")))&amp;"!"&amp;CELL("adresse",OFFSET($F$6,MATCH(IF(F822="",L822,F822),$E$6:$E$2000,0)-1,4)),"STRUCT"))</f>
        <v/>
      </c>
      <c r="V822" s="88" t="str" cm="1">
        <f t="array" aca="1" ref="V822" ca="1">IF(AND(G822="",M822=""),"",HYPERLINK("#"&amp;RIGHT(CELL("dateiname"),LEN(CELL("dateiname"))-FIND("]",CELL("dateiname")))&amp;"!"&amp;CELL("adresse",OFFSET($G$6,MATCH(IF(G822="",M822,G822),$E$6:$E$2000,0)-1,3)),"SUBSTRUCT"))</f>
        <v/>
      </c>
      <c r="X822" s="104"/>
      <c r="Z822" s="117"/>
      <c r="AA822" s="118"/>
      <c r="AB822" s="119"/>
      <c r="AC822" s="120"/>
      <c r="AE822" s="109"/>
      <c r="AF822" s="110"/>
      <c r="AG822" s="111"/>
      <c r="AH822" s="112"/>
      <c r="AJ822" s="101"/>
      <c r="AL822" s="68" t="str" cm="1">
        <f t="array" aca="1" ref="AL822" ca="1">IF(N822="-","",HYPERLINK("#'DM01-AV-CH'!"&amp;RIGHT(CELL("adresse",OFFSET('DM01-AV-CH'!$G$6,N822-1,0)),LEN(CELL("adresse",OFFSET('DM01-AV-CH'!$G$6,N822-1,0)))-FIND("!",CELL("adresse",OFFSET('DM01-AV-CH'!$G$6,N822-1,0)))),"Modell"))</f>
        <v/>
      </c>
      <c r="AM822" s="96" t="str" cm="1">
        <f t="array" ref="AM822">IF($N822="-","",IF(INDEX('DM01-AV-CH'!$G$6:$G$2006,$N822)="","",INDEX('DM01-AV-CH'!$G$6:$G$2006,$N822)))</f>
        <v/>
      </c>
      <c r="AN822" s="97" t="str" cm="1">
        <f t="array" ref="AN822">IF($N822="-","",IF(INDEX('DM01-AV-CH'!$H$6:$H$2006,$N822)="","",INDEX('DM01-AV-CH'!$H$6:$H$2006,$N822)))</f>
        <v/>
      </c>
      <c r="AO822" s="98" t="str" cm="1">
        <f t="array" ref="AO822">IF($N822="-","",IF(INDEX('DM01-AV-CH'!$I$6:$I$2006,$N822)="","",INDEX('DM01-AV-CH'!$I$6:$I$2006,$N822)))</f>
        <v/>
      </c>
    </row>
    <row r="823" spans="1:41" x14ac:dyDescent="0.25">
      <c r="A823" s="201">
        <v>818</v>
      </c>
      <c r="B823" s="148" t="str" cm="1">
        <f t="array" ref="B823">IF(A823="","",INDEX(Korrelation!$E$4:$E$2004,A823))</f>
        <v>494</v>
      </c>
      <c r="C823" s="148">
        <f t="shared" si="120"/>
        <v>0</v>
      </c>
      <c r="D823" s="148">
        <f t="shared" si="121"/>
        <v>0</v>
      </c>
      <c r="E823" s="148">
        <f t="shared" si="122"/>
        <v>494</v>
      </c>
      <c r="F823" s="148" t="str">
        <f t="shared" si="123"/>
        <v/>
      </c>
      <c r="G823" s="148" t="str">
        <f t="shared" si="124"/>
        <v/>
      </c>
      <c r="H823" s="148" t="str" cm="1">
        <f t="array" ref="H823">IF(A823="","",INDEX(Korrelation!$F$4:$F$2004,A823))</f>
        <v>-</v>
      </c>
      <c r="I823" s="148">
        <f t="shared" si="125"/>
        <v>0</v>
      </c>
      <c r="J823" s="148">
        <f t="shared" si="126"/>
        <v>0</v>
      </c>
      <c r="K823" s="148" t="str">
        <f t="shared" si="127"/>
        <v/>
      </c>
      <c r="L823" s="148" t="str">
        <f t="shared" si="128"/>
        <v/>
      </c>
      <c r="M823" s="148" t="str">
        <f t="shared" si="129"/>
        <v/>
      </c>
      <c r="N823" s="148" t="str" cm="1">
        <f t="array" ref="N823">IF(A823="","",INDEX(Korrelation!$G$4:$G$2004,A823))</f>
        <v>-</v>
      </c>
      <c r="O823" s="148"/>
      <c r="P823" s="68" t="str" cm="1">
        <f t="array" aca="1" ref="P823" ca="1">IF(E823="",IF(K823="","",HYPERLINK("#DMAV_Dienste!"&amp;RIGHT(CELL("adresse",OFFSET(DMAV_Dienste!$E$6,K823-1,0)),LEN(CELL("adresse",OFFSET(DMAV_Dienste!$E$6,K823-1,0)))-FIND("!",CELL("adresse",OFFSET(DMAV_Dienste!$E$6,K823-1,0)))),"Dienst")),HYPERLINK("#DMAV_Modell!"&amp;RIGHT(CELL("adresse",OFFSET(DMAV_Modell!$G$6,E823-1,0)),LEN(CELL("adresse",OFFSET(DMAV_Modell!$G$6,E823-1,0)))-FIND("!",CELL("adresse",OFFSET(DMAV_Modell!$G$6,E823-1,0)))),"Modell"))</f>
        <v>Modell</v>
      </c>
      <c r="Q823" s="85" t="str" cm="1">
        <f t="array" ref="Q823">IF(E823="",IF(K823="","",IF(INDEX(DMAV_Dienste!$H$6:$H$2006,K823)="","",INDEX(DMAV_Dienste!$H$6:$H$2006,K823))),IF(INDEX(DMAV_Modell!$J$6:$J$2006,E823)="","",INDEX(DMAV_Modell!$J$6:$J$2006,E823)))</f>
        <v>CLASS</v>
      </c>
      <c r="R823" s="86" t="str" cm="1">
        <f t="array" ref="R823">IF(E823="",IF(K823="","",IF(INDEX(DMAV_Dienste!$G$6:$G$2006,K823)="","",INDEX(DMAV_Dienste!$G$6:$G$2006,K823))),IF(INDEX(DMAV_Modell!$I$6:$I$2006,E823)="","",INDEX(DMAV_Modell!$I$6:$I$2006,E823)))</f>
        <v>Bodenbedeckung</v>
      </c>
      <c r="S823" s="86" t="str" cm="1">
        <f t="array" ref="S823">IF(E823="",IF(K823="","",IF(INDEX(DMAV_Dienste!$I$6:$I$2006,K823)="","",INDEX(DMAV_Dienste!$I$6:$I$2006,K823))),IF(INDEX(DMAV_Modell!$K$6:$K$2006,E823)="","",INDEX(DMAV_Modell!$K$6:$K$2006,E823)))</f>
        <v>Messpunkt</v>
      </c>
      <c r="T823" s="86" t="str" cm="1">
        <f t="array" ref="T823">IF(E823="",IF(K823="","",IF(INDEX(DMAV_Dienste!$L$6:$L$2006,K823)="","",INDEX(DMAV_Dienste!$L$6:$L$2006,K823))),IF(INDEX(DMAV_Modell!$N$6:$N$2006,E823)="","",INDEX(DMAV_Modell!$N$6:$N$2006,E823)))</f>
        <v>IstHoehenzuverlaessig</v>
      </c>
      <c r="U823" s="87" t="str" cm="1">
        <f t="array" aca="1" ref="U823" ca="1">IF(AND(F823="",L823=""),"",HYPERLINK("#"&amp;RIGHT(CELL("dateiname"),LEN(CELL("dateiname"))-FIND("]",CELL("dateiname")))&amp;"!"&amp;CELL("adresse",OFFSET($F$6,MATCH(IF(F823="",L823,F823),$E$6:$E$2000,0)-1,4)),"STRUCT"))</f>
        <v/>
      </c>
      <c r="V823" s="88" t="str" cm="1">
        <f t="array" aca="1" ref="V823" ca="1">IF(AND(G823="",M823=""),"",HYPERLINK("#"&amp;RIGHT(CELL("dateiname"),LEN(CELL("dateiname"))-FIND("]",CELL("dateiname")))&amp;"!"&amp;CELL("adresse",OFFSET($G$6,MATCH(IF(G823="",M823,G823),$E$6:$E$2000,0)-1,3)),"SUBSTRUCT"))</f>
        <v/>
      </c>
      <c r="X823" s="104"/>
      <c r="Z823" s="117"/>
      <c r="AA823" s="118"/>
      <c r="AB823" s="119"/>
      <c r="AC823" s="120"/>
      <c r="AE823" s="109"/>
      <c r="AF823" s="110"/>
      <c r="AG823" s="111"/>
      <c r="AH823" s="112"/>
      <c r="AJ823" s="101"/>
      <c r="AL823" s="68" t="str" cm="1">
        <f t="array" aca="1" ref="AL823" ca="1">IF(N823="-","",HYPERLINK("#'DM01-AV-CH'!"&amp;RIGHT(CELL("adresse",OFFSET('DM01-AV-CH'!$G$6,N823-1,0)),LEN(CELL("adresse",OFFSET('DM01-AV-CH'!$G$6,N823-1,0)))-FIND("!",CELL("adresse",OFFSET('DM01-AV-CH'!$G$6,N823-1,0)))),"Modell"))</f>
        <v/>
      </c>
      <c r="AM823" s="96" t="str" cm="1">
        <f t="array" ref="AM823">IF($N823="-","",IF(INDEX('DM01-AV-CH'!$G$6:$G$2006,$N823)="","",INDEX('DM01-AV-CH'!$G$6:$G$2006,$N823)))</f>
        <v/>
      </c>
      <c r="AN823" s="97" t="str" cm="1">
        <f t="array" ref="AN823">IF($N823="-","",IF(INDEX('DM01-AV-CH'!$H$6:$H$2006,$N823)="","",INDEX('DM01-AV-CH'!$H$6:$H$2006,$N823)))</f>
        <v/>
      </c>
      <c r="AO823" s="98" t="str" cm="1">
        <f t="array" ref="AO823">IF($N823="-","",IF(INDEX('DM01-AV-CH'!$I$6:$I$2006,$N823)="","",INDEX('DM01-AV-CH'!$I$6:$I$2006,$N823)))</f>
        <v/>
      </c>
    </row>
    <row r="824" spans="1:41" ht="28.5" x14ac:dyDescent="0.25">
      <c r="A824" s="201">
        <v>819</v>
      </c>
      <c r="B824" s="148" t="str" cm="1">
        <f t="array" ref="B824">IF(A824="","",INDEX(Korrelation!$E$4:$E$2004,A824))</f>
        <v>495</v>
      </c>
      <c r="C824" s="148">
        <f t="shared" si="120"/>
        <v>0</v>
      </c>
      <c r="D824" s="148">
        <f t="shared" si="121"/>
        <v>0</v>
      </c>
      <c r="E824" s="148">
        <f t="shared" si="122"/>
        <v>495</v>
      </c>
      <c r="F824" s="148" t="str">
        <f t="shared" si="123"/>
        <v/>
      </c>
      <c r="G824" s="148" t="str">
        <f t="shared" si="124"/>
        <v/>
      </c>
      <c r="H824" s="148" t="str" cm="1">
        <f t="array" ref="H824">IF(A824="","",INDEX(Korrelation!$F$4:$F$2004,A824))</f>
        <v>-</v>
      </c>
      <c r="I824" s="148">
        <f t="shared" si="125"/>
        <v>0</v>
      </c>
      <c r="J824" s="148">
        <f t="shared" si="126"/>
        <v>0</v>
      </c>
      <c r="K824" s="148" t="str">
        <f t="shared" si="127"/>
        <v/>
      </c>
      <c r="L824" s="148" t="str">
        <f t="shared" si="128"/>
        <v/>
      </c>
      <c r="M824" s="148" t="str">
        <f t="shared" si="129"/>
        <v/>
      </c>
      <c r="N824" s="148" cm="1">
        <f t="array" ref="N824">IF(A824="","",INDEX(Korrelation!$G$4:$G$2004,A824))</f>
        <v>255</v>
      </c>
      <c r="O824" s="148"/>
      <c r="P824" s="68" t="str" cm="1">
        <f t="array" aca="1" ref="P824" ca="1">IF(E824="",IF(K824="","",HYPERLINK("#DMAV_Dienste!"&amp;RIGHT(CELL("adresse",OFFSET(DMAV_Dienste!$E$6,K824-1,0)),LEN(CELL("adresse",OFFSET(DMAV_Dienste!$E$6,K824-1,0)))-FIND("!",CELL("adresse",OFFSET(DMAV_Dienste!$E$6,K824-1,0)))),"Dienst")),HYPERLINK("#DMAV_Modell!"&amp;RIGHT(CELL("adresse",OFFSET(DMAV_Modell!$G$6,E824-1,0)),LEN(CELL("adresse",OFFSET(DMAV_Modell!$G$6,E824-1,0)))-FIND("!",CELL("adresse",OFFSET(DMAV_Modell!$G$6,E824-1,0)))),"Modell"))</f>
        <v>Modell</v>
      </c>
      <c r="Q824" s="85" t="str" cm="1">
        <f t="array" ref="Q824">IF(E824="",IF(K824="","",IF(INDEX(DMAV_Dienste!$H$6:$H$2006,K824)="","",INDEX(DMAV_Dienste!$H$6:$H$2006,K824))),IF(INDEX(DMAV_Modell!$J$6:$J$2006,E824)="","",INDEX(DMAV_Modell!$J$6:$J$2006,E824)))</f>
        <v>CLASS</v>
      </c>
      <c r="R824" s="86" t="str" cm="1">
        <f t="array" ref="R824">IF(E824="",IF(K824="","",IF(INDEX(DMAV_Dienste!$G$6:$G$2006,K824)="","",INDEX(DMAV_Dienste!$G$6:$G$2006,K824))),IF(INDEX(DMAV_Modell!$I$6:$I$2006,E824)="","",INDEX(DMAV_Modell!$I$6:$I$2006,E824)))</f>
        <v>Bodenbedeckung</v>
      </c>
      <c r="S824" s="86" t="str" cm="1">
        <f t="array" ref="S824">IF(E824="",IF(K824="","",IF(INDEX(DMAV_Dienste!$I$6:$I$2006,K824)="","",INDEX(DMAV_Dienste!$I$6:$I$2006,K824))),IF(INDEX(DMAV_Modell!$K$6:$K$2006,E824)="","",INDEX(DMAV_Modell!$K$6:$K$2006,E824)))</f>
        <v>Messpunkt</v>
      </c>
      <c r="T824" s="86" t="str" cm="1">
        <f t="array" ref="T824">IF(E824="",IF(K824="","",IF(INDEX(DMAV_Dienste!$L$6:$L$2006,K824)="","",INDEX(DMAV_Dienste!$L$6:$L$2006,K824))),IF(INDEX(DMAV_Modell!$N$6:$N$2006,E824)="","",INDEX(DMAV_Modell!$N$6:$N$2006,E824)))</f>
        <v>IstExaktDefiniert</v>
      </c>
      <c r="U824" s="87" t="str" cm="1">
        <f t="array" aca="1" ref="U824" ca="1">IF(AND(F824="",L824=""),"",HYPERLINK("#"&amp;RIGHT(CELL("dateiname"),LEN(CELL("dateiname"))-FIND("]",CELL("dateiname")))&amp;"!"&amp;CELL("adresse",OFFSET($F$6,MATCH(IF(F824="",L824,F824),$E$6:$E$2000,0)-1,4)),"STRUCT"))</f>
        <v/>
      </c>
      <c r="V824" s="88" t="str" cm="1">
        <f t="array" aca="1" ref="V824" ca="1">IF(AND(G824="",M824=""),"",HYPERLINK("#"&amp;RIGHT(CELL("dateiname"),LEN(CELL("dateiname"))-FIND("]",CELL("dateiname")))&amp;"!"&amp;CELL("adresse",OFFSET($G$6,MATCH(IF(G824="",M824,G824),$E$6:$E$2000,0)-1,3)),"SUBSTRUCT"))</f>
        <v/>
      </c>
      <c r="X824" s="104" t="s">
        <v>3670</v>
      </c>
      <c r="Z824" s="117"/>
      <c r="AA824" s="118"/>
      <c r="AB824" s="119"/>
      <c r="AC824" s="120"/>
      <c r="AE824" s="109"/>
      <c r="AF824" s="110"/>
      <c r="AG824" s="111"/>
      <c r="AH824" s="112"/>
      <c r="AJ824" s="101" t="s">
        <v>3600</v>
      </c>
      <c r="AL824" s="68" t="str" cm="1">
        <f t="array" aca="1" ref="AL824" ca="1">IF(N824="-","",HYPERLINK("#'DM01-AV-CH'!"&amp;RIGHT(CELL("adresse",OFFSET('DM01-AV-CH'!$G$6,N824-1,0)),LEN(CELL("adresse",OFFSET('DM01-AV-CH'!$G$6,N824-1,0)))-FIND("!",CELL("adresse",OFFSET('DM01-AV-CH'!$G$6,N824-1,0)))),"Modell"))</f>
        <v>Modell</v>
      </c>
      <c r="AM824" s="96" t="str" cm="1">
        <f t="array" ref="AM824">IF($N824="-","",IF(INDEX('DM01-AV-CH'!$G$6:$G$2006,$N824)="","",INDEX('DM01-AV-CH'!$G$6:$G$2006,$N824)))</f>
        <v>Bodenbedeckung</v>
      </c>
      <c r="AN824" s="97" t="str" cm="1">
        <f t="array" ref="AN824">IF($N824="-","",IF(INDEX('DM01-AV-CH'!$H$6:$H$2006,$N824)="","",INDEX('DM01-AV-CH'!$H$6:$H$2006,$N824)))</f>
        <v>Einzelpunkt</v>
      </c>
      <c r="AO824" s="98" t="str" cm="1">
        <f t="array" ref="AO824">IF($N824="-","",IF(INDEX('DM01-AV-CH'!$I$6:$I$2006,$N824)="","",INDEX('DM01-AV-CH'!$I$6:$I$2006,$N824)))</f>
        <v>ExaktDefiniert</v>
      </c>
    </row>
    <row r="825" spans="1:41" x14ac:dyDescent="0.25">
      <c r="A825" s="201">
        <v>820</v>
      </c>
      <c r="B825" s="148" t="str" cm="1">
        <f t="array" ref="B825">IF(A825="","",INDEX(Korrelation!$E$4:$E$2004,A825))</f>
        <v>-</v>
      </c>
      <c r="C825" s="148">
        <f t="shared" si="120"/>
        <v>0</v>
      </c>
      <c r="D825" s="148">
        <f t="shared" si="121"/>
        <v>0</v>
      </c>
      <c r="E825" s="148" t="str">
        <f t="shared" si="122"/>
        <v/>
      </c>
      <c r="F825" s="148" t="str">
        <f t="shared" si="123"/>
        <v/>
      </c>
      <c r="G825" s="148" t="str">
        <f t="shared" si="124"/>
        <v/>
      </c>
      <c r="H825" s="148" t="str" cm="1">
        <f t="array" ref="H825">IF(A825="","",INDEX(Korrelation!$F$4:$F$2004,A825))</f>
        <v>-</v>
      </c>
      <c r="I825" s="148">
        <f t="shared" si="125"/>
        <v>0</v>
      </c>
      <c r="J825" s="148">
        <f t="shared" si="126"/>
        <v>0</v>
      </c>
      <c r="K825" s="148" t="str">
        <f t="shared" si="127"/>
        <v/>
      </c>
      <c r="L825" s="148" t="str">
        <f t="shared" si="128"/>
        <v/>
      </c>
      <c r="M825" s="148" t="str">
        <f t="shared" si="129"/>
        <v/>
      </c>
      <c r="N825" s="148" cm="1">
        <f t="array" ref="N825">IF(A825="","",INDEX(Korrelation!$G$4:$G$2004,A825))</f>
        <v>256</v>
      </c>
      <c r="O825" s="148"/>
      <c r="P825" s="68" t="str" cm="1">
        <f t="array" aca="1" ref="P825" ca="1">IF(E825="",IF(K825="","",HYPERLINK("#DMAV_Dienste!"&amp;RIGHT(CELL("adresse",OFFSET(DMAV_Dienste!$E$6,K825-1,0)),LEN(CELL("adresse",OFFSET(DMAV_Dienste!$E$6,K825-1,0)))-FIND("!",CELL("adresse",OFFSET(DMAV_Dienste!$E$6,K825-1,0)))),"Dienst")),HYPERLINK("#DMAV_Modell!"&amp;RIGHT(CELL("adresse",OFFSET(DMAV_Modell!$G$6,E825-1,0)),LEN(CELL("adresse",OFFSET(DMAV_Modell!$G$6,E825-1,0)))-FIND("!",CELL("adresse",OFFSET(DMAV_Modell!$G$6,E825-1,0)))),"Modell"))</f>
        <v/>
      </c>
      <c r="Q825" s="85" t="str" cm="1">
        <f t="array" ref="Q825">IF(E825="",IF(K825="","",IF(INDEX(DMAV_Dienste!$H$6:$H$2006,K825)="","",INDEX(DMAV_Dienste!$H$6:$H$2006,K825))),IF(INDEX(DMAV_Modell!$J$6:$J$2006,E825)="","",INDEX(DMAV_Modell!$J$6:$J$2006,E825)))</f>
        <v/>
      </c>
      <c r="R825" s="86" t="str" cm="1">
        <f t="array" ref="R825">IF(E825="",IF(K825="","",IF(INDEX(DMAV_Dienste!$G$6:$G$2006,K825)="","",INDEX(DMAV_Dienste!$G$6:$G$2006,K825))),IF(INDEX(DMAV_Modell!$I$6:$I$2006,E825)="","",INDEX(DMAV_Modell!$I$6:$I$2006,E825)))</f>
        <v/>
      </c>
      <c r="S825" s="86" t="str" cm="1">
        <f t="array" ref="S825">IF(E825="",IF(K825="","",IF(INDEX(DMAV_Dienste!$I$6:$I$2006,K825)="","",INDEX(DMAV_Dienste!$I$6:$I$2006,K825))),IF(INDEX(DMAV_Modell!$K$6:$K$2006,E825)="","",INDEX(DMAV_Modell!$K$6:$K$2006,E825)))</f>
        <v/>
      </c>
      <c r="T825" s="86" t="str" cm="1">
        <f t="array" ref="T825">IF(E825="",IF(K825="","",IF(INDEX(DMAV_Dienste!$L$6:$L$2006,K825)="","",INDEX(DMAV_Dienste!$L$6:$L$2006,K825))),IF(INDEX(DMAV_Modell!$N$6:$N$2006,E825)="","",INDEX(DMAV_Modell!$N$6:$N$2006,E825)))</f>
        <v/>
      </c>
      <c r="U825" s="87" t="str" cm="1">
        <f t="array" aca="1" ref="U825" ca="1">IF(AND(F825="",L825=""),"",HYPERLINK("#"&amp;RIGHT(CELL("dateiname"),LEN(CELL("dateiname"))-FIND("]",CELL("dateiname")))&amp;"!"&amp;CELL("adresse",OFFSET($F$6,MATCH(IF(F825="",L825,F825),$E$6:$E$2000,0)-1,4)),"STRUCT"))</f>
        <v/>
      </c>
      <c r="V825" s="88" t="str" cm="1">
        <f t="array" aca="1" ref="V825" ca="1">IF(AND(G825="",M825=""),"",HYPERLINK("#"&amp;RIGHT(CELL("dateiname"),LEN(CELL("dateiname"))-FIND("]",CELL("dateiname")))&amp;"!"&amp;CELL("adresse",OFFSET($G$6,MATCH(IF(G825="",M825,G825),$E$6:$E$2000,0)-1,3)),"SUBSTRUCT"))</f>
        <v/>
      </c>
      <c r="X825" s="104"/>
      <c r="Z825" s="117"/>
      <c r="AA825" s="118"/>
      <c r="AB825" s="119"/>
      <c r="AC825" s="120"/>
      <c r="AE825" s="109"/>
      <c r="AF825" s="110"/>
      <c r="AG825" s="111"/>
      <c r="AH825" s="112"/>
      <c r="AJ825" s="101"/>
      <c r="AL825" s="68" t="str" cm="1">
        <f t="array" aca="1" ref="AL825" ca="1">IF(N825="-","",HYPERLINK("#'DM01-AV-CH'!"&amp;RIGHT(CELL("adresse",OFFSET('DM01-AV-CH'!$G$6,N825-1,0)),LEN(CELL("adresse",OFFSET('DM01-AV-CH'!$G$6,N825-1,0)))-FIND("!",CELL("adresse",OFFSET('DM01-AV-CH'!$G$6,N825-1,0)))),"Modell"))</f>
        <v>Modell</v>
      </c>
      <c r="AM825" s="96" t="str" cm="1">
        <f t="array" ref="AM825">IF($N825="-","",IF(INDEX('DM01-AV-CH'!$G$6:$G$2006,$N825)="","",INDEX('DM01-AV-CH'!$G$6:$G$2006,$N825)))</f>
        <v>Bodenbedeckung</v>
      </c>
      <c r="AN825" s="97" t="str" cm="1">
        <f t="array" ref="AN825">IF($N825="-","",IF(INDEX('DM01-AV-CH'!$H$6:$H$2006,$N825)="","",INDEX('DM01-AV-CH'!$H$6:$H$2006,$N825)))</f>
        <v>EinzelpunktPos</v>
      </c>
      <c r="AO825" s="98" t="str" cm="1">
        <f t="array" ref="AO825">IF($N825="-","",IF(INDEX('DM01-AV-CH'!$I$6:$I$2006,$N825)="","",INDEX('DM01-AV-CH'!$I$6:$I$2006,$N825)))</f>
        <v>EinzelpunktPos_von</v>
      </c>
    </row>
    <row r="826" spans="1:41" x14ac:dyDescent="0.25">
      <c r="A826" s="201">
        <v>821</v>
      </c>
      <c r="B826" s="148" t="str" cm="1">
        <f t="array" ref="B826">IF(A826="","",INDEX(Korrelation!$E$4:$E$2004,A826))</f>
        <v>-</v>
      </c>
      <c r="C826" s="148">
        <f t="shared" si="120"/>
        <v>0</v>
      </c>
      <c r="D826" s="148">
        <f t="shared" si="121"/>
        <v>0</v>
      </c>
      <c r="E826" s="148" t="str">
        <f t="shared" si="122"/>
        <v/>
      </c>
      <c r="F826" s="148" t="str">
        <f t="shared" si="123"/>
        <v/>
      </c>
      <c r="G826" s="148" t="str">
        <f t="shared" si="124"/>
        <v/>
      </c>
      <c r="H826" s="148" t="str" cm="1">
        <f t="array" ref="H826">IF(A826="","",INDEX(Korrelation!$F$4:$F$2004,A826))</f>
        <v>-</v>
      </c>
      <c r="I826" s="148">
        <f t="shared" si="125"/>
        <v>0</v>
      </c>
      <c r="J826" s="148">
        <f t="shared" si="126"/>
        <v>0</v>
      </c>
      <c r="K826" s="148" t="str">
        <f t="shared" si="127"/>
        <v/>
      </c>
      <c r="L826" s="148" t="str">
        <f t="shared" si="128"/>
        <v/>
      </c>
      <c r="M826" s="148" t="str">
        <f t="shared" si="129"/>
        <v/>
      </c>
      <c r="N826" s="148" cm="1">
        <f t="array" ref="N826">IF(A826="","",INDEX(Korrelation!$G$4:$G$2004,A826))</f>
        <v>257</v>
      </c>
      <c r="O826" s="148"/>
      <c r="P826" s="68" t="str" cm="1">
        <f t="array" aca="1" ref="P826" ca="1">IF(E826="",IF(K826="","",HYPERLINK("#DMAV_Dienste!"&amp;RIGHT(CELL("adresse",OFFSET(DMAV_Dienste!$E$6,K826-1,0)),LEN(CELL("adresse",OFFSET(DMAV_Dienste!$E$6,K826-1,0)))-FIND("!",CELL("adresse",OFFSET(DMAV_Dienste!$E$6,K826-1,0)))),"Dienst")),HYPERLINK("#DMAV_Modell!"&amp;RIGHT(CELL("adresse",OFFSET(DMAV_Modell!$G$6,E826-1,0)),LEN(CELL("adresse",OFFSET(DMAV_Modell!$G$6,E826-1,0)))-FIND("!",CELL("adresse",OFFSET(DMAV_Modell!$G$6,E826-1,0)))),"Modell"))</f>
        <v/>
      </c>
      <c r="Q826" s="85" t="str" cm="1">
        <f t="array" ref="Q826">IF(E826="",IF(K826="","",IF(INDEX(DMAV_Dienste!$H$6:$H$2006,K826)="","",INDEX(DMAV_Dienste!$H$6:$H$2006,K826))),IF(INDEX(DMAV_Modell!$J$6:$J$2006,E826)="","",INDEX(DMAV_Modell!$J$6:$J$2006,E826)))</f>
        <v/>
      </c>
      <c r="R826" s="86" t="str" cm="1">
        <f t="array" ref="R826">IF(E826="",IF(K826="","",IF(INDEX(DMAV_Dienste!$G$6:$G$2006,K826)="","",INDEX(DMAV_Dienste!$G$6:$G$2006,K826))),IF(INDEX(DMAV_Modell!$I$6:$I$2006,E826)="","",INDEX(DMAV_Modell!$I$6:$I$2006,E826)))</f>
        <v/>
      </c>
      <c r="S826" s="86" t="str" cm="1">
        <f t="array" ref="S826">IF(E826="",IF(K826="","",IF(INDEX(DMAV_Dienste!$I$6:$I$2006,K826)="","",INDEX(DMAV_Dienste!$I$6:$I$2006,K826))),IF(INDEX(DMAV_Modell!$K$6:$K$2006,E826)="","",INDEX(DMAV_Modell!$K$6:$K$2006,E826)))</f>
        <v/>
      </c>
      <c r="T826" s="86" t="str" cm="1">
        <f t="array" ref="T826">IF(E826="",IF(K826="","",IF(INDEX(DMAV_Dienste!$L$6:$L$2006,K826)="","",INDEX(DMAV_Dienste!$L$6:$L$2006,K826))),IF(INDEX(DMAV_Modell!$N$6:$N$2006,E826)="","",INDEX(DMAV_Modell!$N$6:$N$2006,E826)))</f>
        <v/>
      </c>
      <c r="U826" s="87" t="str" cm="1">
        <f t="array" aca="1" ref="U826" ca="1">IF(AND(F826="",L826=""),"",HYPERLINK("#"&amp;RIGHT(CELL("dateiname"),LEN(CELL("dateiname"))-FIND("]",CELL("dateiname")))&amp;"!"&amp;CELL("adresse",OFFSET($F$6,MATCH(IF(F826="",L826,F826),$E$6:$E$2000,0)-1,4)),"STRUCT"))</f>
        <v/>
      </c>
      <c r="V826" s="88" t="str" cm="1">
        <f t="array" aca="1" ref="V826" ca="1">IF(AND(G826="",M826=""),"",HYPERLINK("#"&amp;RIGHT(CELL("dateiname"),LEN(CELL("dateiname"))-FIND("]",CELL("dateiname")))&amp;"!"&amp;CELL("adresse",OFFSET($G$6,MATCH(IF(G826="",M826,G826),$E$6:$E$2000,0)-1,3)),"SUBSTRUCT"))</f>
        <v/>
      </c>
      <c r="X826" s="104"/>
      <c r="Z826" s="117"/>
      <c r="AA826" s="118"/>
      <c r="AB826" s="119"/>
      <c r="AC826" s="120"/>
      <c r="AE826" s="109"/>
      <c r="AF826" s="110"/>
      <c r="AG826" s="111"/>
      <c r="AH826" s="112"/>
      <c r="AJ826" s="101"/>
      <c r="AL826" s="68" t="str" cm="1">
        <f t="array" aca="1" ref="AL826" ca="1">IF(N826="-","",HYPERLINK("#'DM01-AV-CH'!"&amp;RIGHT(CELL("adresse",OFFSET('DM01-AV-CH'!$G$6,N826-1,0)),LEN(CELL("adresse",OFFSET('DM01-AV-CH'!$G$6,N826-1,0)))-FIND("!",CELL("adresse",OFFSET('DM01-AV-CH'!$G$6,N826-1,0)))),"Modell"))</f>
        <v>Modell</v>
      </c>
      <c r="AM826" s="96" t="str" cm="1">
        <f t="array" ref="AM826">IF($N826="-","",IF(INDEX('DM01-AV-CH'!$G$6:$G$2006,$N826)="","",INDEX('DM01-AV-CH'!$G$6:$G$2006,$N826)))</f>
        <v>Bodenbedeckung</v>
      </c>
      <c r="AN826" s="97" t="str" cm="1">
        <f t="array" ref="AN826">IF($N826="-","",IF(INDEX('DM01-AV-CH'!$H$6:$H$2006,$N826)="","",INDEX('DM01-AV-CH'!$H$6:$H$2006,$N826)))</f>
        <v>EinzelpunktPos</v>
      </c>
      <c r="AO826" s="98" t="str" cm="1">
        <f t="array" ref="AO826">IF($N826="-","",IF(INDEX('DM01-AV-CH'!$I$6:$I$2006,$N826)="","",INDEX('DM01-AV-CH'!$I$6:$I$2006,$N826)))</f>
        <v>Pos</v>
      </c>
    </row>
    <row r="827" spans="1:41" x14ac:dyDescent="0.25">
      <c r="A827" s="201">
        <v>822</v>
      </c>
      <c r="B827" s="148" t="str" cm="1">
        <f t="array" ref="B827">IF(A827="","",INDEX(Korrelation!$E$4:$E$2004,A827))</f>
        <v>-</v>
      </c>
      <c r="C827" s="148">
        <f t="shared" si="120"/>
        <v>0</v>
      </c>
      <c r="D827" s="148">
        <f t="shared" si="121"/>
        <v>0</v>
      </c>
      <c r="E827" s="148" t="str">
        <f t="shared" si="122"/>
        <v/>
      </c>
      <c r="F827" s="148" t="str">
        <f t="shared" si="123"/>
        <v/>
      </c>
      <c r="G827" s="148" t="str">
        <f t="shared" si="124"/>
        <v/>
      </c>
      <c r="H827" s="148" t="str" cm="1">
        <f t="array" ref="H827">IF(A827="","",INDEX(Korrelation!$F$4:$F$2004,A827))</f>
        <v>-</v>
      </c>
      <c r="I827" s="148">
        <f t="shared" si="125"/>
        <v>0</v>
      </c>
      <c r="J827" s="148">
        <f t="shared" si="126"/>
        <v>0</v>
      </c>
      <c r="K827" s="148" t="str">
        <f t="shared" si="127"/>
        <v/>
      </c>
      <c r="L827" s="148" t="str">
        <f t="shared" si="128"/>
        <v/>
      </c>
      <c r="M827" s="148" t="str">
        <f t="shared" si="129"/>
        <v/>
      </c>
      <c r="N827" s="148" cm="1">
        <f t="array" ref="N827">IF(A827="","",INDEX(Korrelation!$G$4:$G$2004,A827))</f>
        <v>258</v>
      </c>
      <c r="O827" s="148"/>
      <c r="P827" s="68" t="str" cm="1">
        <f t="array" aca="1" ref="P827" ca="1">IF(E827="",IF(K827="","",HYPERLINK("#DMAV_Dienste!"&amp;RIGHT(CELL("adresse",OFFSET(DMAV_Dienste!$E$6,K827-1,0)),LEN(CELL("adresse",OFFSET(DMAV_Dienste!$E$6,K827-1,0)))-FIND("!",CELL("adresse",OFFSET(DMAV_Dienste!$E$6,K827-1,0)))),"Dienst")),HYPERLINK("#DMAV_Modell!"&amp;RIGHT(CELL("adresse",OFFSET(DMAV_Modell!$G$6,E827-1,0)),LEN(CELL("adresse",OFFSET(DMAV_Modell!$G$6,E827-1,0)))-FIND("!",CELL("adresse",OFFSET(DMAV_Modell!$G$6,E827-1,0)))),"Modell"))</f>
        <v/>
      </c>
      <c r="Q827" s="85" t="str" cm="1">
        <f t="array" ref="Q827">IF(E827="",IF(K827="","",IF(INDEX(DMAV_Dienste!$H$6:$H$2006,K827)="","",INDEX(DMAV_Dienste!$H$6:$H$2006,K827))),IF(INDEX(DMAV_Modell!$J$6:$J$2006,E827)="","",INDEX(DMAV_Modell!$J$6:$J$2006,E827)))</f>
        <v/>
      </c>
      <c r="R827" s="86" t="str" cm="1">
        <f t="array" ref="R827">IF(E827="",IF(K827="","",IF(INDEX(DMAV_Dienste!$G$6:$G$2006,K827)="","",INDEX(DMAV_Dienste!$G$6:$G$2006,K827))),IF(INDEX(DMAV_Modell!$I$6:$I$2006,E827)="","",INDEX(DMAV_Modell!$I$6:$I$2006,E827)))</f>
        <v/>
      </c>
      <c r="S827" s="86" t="str" cm="1">
        <f t="array" ref="S827">IF(E827="",IF(K827="","",IF(INDEX(DMAV_Dienste!$I$6:$I$2006,K827)="","",INDEX(DMAV_Dienste!$I$6:$I$2006,K827))),IF(INDEX(DMAV_Modell!$K$6:$K$2006,E827)="","",INDEX(DMAV_Modell!$K$6:$K$2006,E827)))</f>
        <v/>
      </c>
      <c r="T827" s="86" t="str" cm="1">
        <f t="array" ref="T827">IF(E827="",IF(K827="","",IF(INDEX(DMAV_Dienste!$L$6:$L$2006,K827)="","",INDEX(DMAV_Dienste!$L$6:$L$2006,K827))),IF(INDEX(DMAV_Modell!$N$6:$N$2006,E827)="","",INDEX(DMAV_Modell!$N$6:$N$2006,E827)))</f>
        <v/>
      </c>
      <c r="U827" s="87" t="str" cm="1">
        <f t="array" aca="1" ref="U827" ca="1">IF(AND(F827="",L827=""),"",HYPERLINK("#"&amp;RIGHT(CELL("dateiname"),LEN(CELL("dateiname"))-FIND("]",CELL("dateiname")))&amp;"!"&amp;CELL("adresse",OFFSET($F$6,MATCH(IF(F827="",L827,F827),$E$6:$E$2000,0)-1,4)),"STRUCT"))</f>
        <v/>
      </c>
      <c r="V827" s="88" t="str" cm="1">
        <f t="array" aca="1" ref="V827" ca="1">IF(AND(G827="",M827=""),"",HYPERLINK("#"&amp;RIGHT(CELL("dateiname"),LEN(CELL("dateiname"))-FIND("]",CELL("dateiname")))&amp;"!"&amp;CELL("adresse",OFFSET($G$6,MATCH(IF(G827="",M827,G827),$E$6:$E$2000,0)-1,3)),"SUBSTRUCT"))</f>
        <v/>
      </c>
      <c r="X827" s="104"/>
      <c r="Z827" s="117"/>
      <c r="AA827" s="118"/>
      <c r="AB827" s="119"/>
      <c r="AC827" s="120"/>
      <c r="AE827" s="109"/>
      <c r="AF827" s="110"/>
      <c r="AG827" s="111"/>
      <c r="AH827" s="112"/>
      <c r="AJ827" s="101"/>
      <c r="AL827" s="68" t="str" cm="1">
        <f t="array" aca="1" ref="AL827" ca="1">IF(N827="-","",HYPERLINK("#'DM01-AV-CH'!"&amp;RIGHT(CELL("adresse",OFFSET('DM01-AV-CH'!$G$6,N827-1,0)),LEN(CELL("adresse",OFFSET('DM01-AV-CH'!$G$6,N827-1,0)))-FIND("!",CELL("adresse",OFFSET('DM01-AV-CH'!$G$6,N827-1,0)))),"Modell"))</f>
        <v>Modell</v>
      </c>
      <c r="AM827" s="96" t="str" cm="1">
        <f t="array" ref="AM827">IF($N827="-","",IF(INDEX('DM01-AV-CH'!$G$6:$G$2006,$N827)="","",INDEX('DM01-AV-CH'!$G$6:$G$2006,$N827)))</f>
        <v>Bodenbedeckung</v>
      </c>
      <c r="AN827" s="97" t="str" cm="1">
        <f t="array" ref="AN827">IF($N827="-","",IF(INDEX('DM01-AV-CH'!$H$6:$H$2006,$N827)="","",INDEX('DM01-AV-CH'!$H$6:$H$2006,$N827)))</f>
        <v>EinzelpunktPos</v>
      </c>
      <c r="AO827" s="98" t="str" cm="1">
        <f t="array" ref="AO827">IF($N827="-","",IF(INDEX('DM01-AV-CH'!$I$6:$I$2006,$N827)="","",INDEX('DM01-AV-CH'!$I$6:$I$2006,$N827)))</f>
        <v>Ori</v>
      </c>
    </row>
    <row r="828" spans="1:41" x14ac:dyDescent="0.25">
      <c r="A828" s="201">
        <v>823</v>
      </c>
      <c r="B828" s="148" t="str" cm="1">
        <f t="array" ref="B828">IF(A828="","",INDEX(Korrelation!$E$4:$E$2004,A828))</f>
        <v>-</v>
      </c>
      <c r="C828" s="148">
        <f t="shared" si="120"/>
        <v>0</v>
      </c>
      <c r="D828" s="148">
        <f t="shared" si="121"/>
        <v>0</v>
      </c>
      <c r="E828" s="148" t="str">
        <f t="shared" si="122"/>
        <v/>
      </c>
      <c r="F828" s="148" t="str">
        <f t="shared" si="123"/>
        <v/>
      </c>
      <c r="G828" s="148" t="str">
        <f t="shared" si="124"/>
        <v/>
      </c>
      <c r="H828" s="148" t="str" cm="1">
        <f t="array" ref="H828">IF(A828="","",INDEX(Korrelation!$F$4:$F$2004,A828))</f>
        <v>-</v>
      </c>
      <c r="I828" s="148">
        <f t="shared" si="125"/>
        <v>0</v>
      </c>
      <c r="J828" s="148">
        <f t="shared" si="126"/>
        <v>0</v>
      </c>
      <c r="K828" s="148" t="str">
        <f t="shared" si="127"/>
        <v/>
      </c>
      <c r="L828" s="148" t="str">
        <f t="shared" si="128"/>
        <v/>
      </c>
      <c r="M828" s="148" t="str">
        <f t="shared" si="129"/>
        <v/>
      </c>
      <c r="N828" s="148" cm="1">
        <f t="array" ref="N828">IF(A828="","",INDEX(Korrelation!$G$4:$G$2004,A828))</f>
        <v>259</v>
      </c>
      <c r="O828" s="148"/>
      <c r="P828" s="68" t="str" cm="1">
        <f t="array" aca="1" ref="P828" ca="1">IF(E828="",IF(K828="","",HYPERLINK("#DMAV_Dienste!"&amp;RIGHT(CELL("adresse",OFFSET(DMAV_Dienste!$E$6,K828-1,0)),LEN(CELL("adresse",OFFSET(DMAV_Dienste!$E$6,K828-1,0)))-FIND("!",CELL("adresse",OFFSET(DMAV_Dienste!$E$6,K828-1,0)))),"Dienst")),HYPERLINK("#DMAV_Modell!"&amp;RIGHT(CELL("adresse",OFFSET(DMAV_Modell!$G$6,E828-1,0)),LEN(CELL("adresse",OFFSET(DMAV_Modell!$G$6,E828-1,0)))-FIND("!",CELL("adresse",OFFSET(DMAV_Modell!$G$6,E828-1,0)))),"Modell"))</f>
        <v/>
      </c>
      <c r="Q828" s="85" t="str" cm="1">
        <f t="array" ref="Q828">IF(E828="",IF(K828="","",IF(INDEX(DMAV_Dienste!$H$6:$H$2006,K828)="","",INDEX(DMAV_Dienste!$H$6:$H$2006,K828))),IF(INDEX(DMAV_Modell!$J$6:$J$2006,E828)="","",INDEX(DMAV_Modell!$J$6:$J$2006,E828)))</f>
        <v/>
      </c>
      <c r="R828" s="86" t="str" cm="1">
        <f t="array" ref="R828">IF(E828="",IF(K828="","",IF(INDEX(DMAV_Dienste!$G$6:$G$2006,K828)="","",INDEX(DMAV_Dienste!$G$6:$G$2006,K828))),IF(INDEX(DMAV_Modell!$I$6:$I$2006,E828)="","",INDEX(DMAV_Modell!$I$6:$I$2006,E828)))</f>
        <v/>
      </c>
      <c r="S828" s="86" t="str" cm="1">
        <f t="array" ref="S828">IF(E828="",IF(K828="","",IF(INDEX(DMAV_Dienste!$I$6:$I$2006,K828)="","",INDEX(DMAV_Dienste!$I$6:$I$2006,K828))),IF(INDEX(DMAV_Modell!$K$6:$K$2006,E828)="","",INDEX(DMAV_Modell!$K$6:$K$2006,E828)))</f>
        <v/>
      </c>
      <c r="T828" s="86" t="str" cm="1">
        <f t="array" ref="T828">IF(E828="",IF(K828="","",IF(INDEX(DMAV_Dienste!$L$6:$L$2006,K828)="","",INDEX(DMAV_Dienste!$L$6:$L$2006,K828))),IF(INDEX(DMAV_Modell!$N$6:$N$2006,E828)="","",INDEX(DMAV_Modell!$N$6:$N$2006,E828)))</f>
        <v/>
      </c>
      <c r="U828" s="87" t="str" cm="1">
        <f t="array" aca="1" ref="U828" ca="1">IF(AND(F828="",L828=""),"",HYPERLINK("#"&amp;RIGHT(CELL("dateiname"),LEN(CELL("dateiname"))-FIND("]",CELL("dateiname")))&amp;"!"&amp;CELL("adresse",OFFSET($F$6,MATCH(IF(F828="",L828,F828),$E$6:$E$2000,0)-1,4)),"STRUCT"))</f>
        <v/>
      </c>
      <c r="V828" s="88" t="str" cm="1">
        <f t="array" aca="1" ref="V828" ca="1">IF(AND(G828="",M828=""),"",HYPERLINK("#"&amp;RIGHT(CELL("dateiname"),LEN(CELL("dateiname"))-FIND("]",CELL("dateiname")))&amp;"!"&amp;CELL("adresse",OFFSET($G$6,MATCH(IF(G828="",M828,G828),$E$6:$E$2000,0)-1,3)),"SUBSTRUCT"))</f>
        <v/>
      </c>
      <c r="X828" s="104"/>
      <c r="Z828" s="117"/>
      <c r="AA828" s="118"/>
      <c r="AB828" s="119"/>
      <c r="AC828" s="120"/>
      <c r="AE828" s="109"/>
      <c r="AF828" s="110"/>
      <c r="AG828" s="111"/>
      <c r="AH828" s="112"/>
      <c r="AJ828" s="101"/>
      <c r="AL828" s="68" t="str" cm="1">
        <f t="array" aca="1" ref="AL828" ca="1">IF(N828="-","",HYPERLINK("#'DM01-AV-CH'!"&amp;RIGHT(CELL("adresse",OFFSET('DM01-AV-CH'!$G$6,N828-1,0)),LEN(CELL("adresse",OFFSET('DM01-AV-CH'!$G$6,N828-1,0)))-FIND("!",CELL("adresse",OFFSET('DM01-AV-CH'!$G$6,N828-1,0)))),"Modell"))</f>
        <v>Modell</v>
      </c>
      <c r="AM828" s="96" t="str" cm="1">
        <f t="array" ref="AM828">IF($N828="-","",IF(INDEX('DM01-AV-CH'!$G$6:$G$2006,$N828)="","",INDEX('DM01-AV-CH'!$G$6:$G$2006,$N828)))</f>
        <v>Bodenbedeckung</v>
      </c>
      <c r="AN828" s="97" t="str" cm="1">
        <f t="array" ref="AN828">IF($N828="-","",IF(INDEX('DM01-AV-CH'!$H$6:$H$2006,$N828)="","",INDEX('DM01-AV-CH'!$H$6:$H$2006,$N828)))</f>
        <v>EinzelpunktPos</v>
      </c>
      <c r="AO828" s="98" t="str" cm="1">
        <f t="array" ref="AO828">IF($N828="-","",IF(INDEX('DM01-AV-CH'!$I$6:$I$2006,$N828)="","",INDEX('DM01-AV-CH'!$I$6:$I$2006,$N828)))</f>
        <v>HAli</v>
      </c>
    </row>
    <row r="829" spans="1:41" x14ac:dyDescent="0.25">
      <c r="A829" s="201">
        <v>824</v>
      </c>
      <c r="B829" s="148" t="str" cm="1">
        <f t="array" ref="B829">IF(A829="","",INDEX(Korrelation!$E$4:$E$2004,A829))</f>
        <v>-</v>
      </c>
      <c r="C829" s="148">
        <f t="shared" si="120"/>
        <v>0</v>
      </c>
      <c r="D829" s="148">
        <f t="shared" si="121"/>
        <v>0</v>
      </c>
      <c r="E829" s="148" t="str">
        <f t="shared" si="122"/>
        <v/>
      </c>
      <c r="F829" s="148" t="str">
        <f t="shared" si="123"/>
        <v/>
      </c>
      <c r="G829" s="148" t="str">
        <f t="shared" si="124"/>
        <v/>
      </c>
      <c r="H829" s="148" t="str" cm="1">
        <f t="array" ref="H829">IF(A829="","",INDEX(Korrelation!$F$4:$F$2004,A829))</f>
        <v>-</v>
      </c>
      <c r="I829" s="148">
        <f t="shared" si="125"/>
        <v>0</v>
      </c>
      <c r="J829" s="148">
        <f t="shared" si="126"/>
        <v>0</v>
      </c>
      <c r="K829" s="148" t="str">
        <f t="shared" si="127"/>
        <v/>
      </c>
      <c r="L829" s="148" t="str">
        <f t="shared" si="128"/>
        <v/>
      </c>
      <c r="M829" s="148" t="str">
        <f t="shared" si="129"/>
        <v/>
      </c>
      <c r="N829" s="148" cm="1">
        <f t="array" ref="N829">IF(A829="","",INDEX(Korrelation!$G$4:$G$2004,A829))</f>
        <v>260</v>
      </c>
      <c r="O829" s="148"/>
      <c r="P829" s="68" t="str" cm="1">
        <f t="array" aca="1" ref="P829" ca="1">IF(E829="",IF(K829="","",HYPERLINK("#DMAV_Dienste!"&amp;RIGHT(CELL("adresse",OFFSET(DMAV_Dienste!$E$6,K829-1,0)),LEN(CELL("adresse",OFFSET(DMAV_Dienste!$E$6,K829-1,0)))-FIND("!",CELL("adresse",OFFSET(DMAV_Dienste!$E$6,K829-1,0)))),"Dienst")),HYPERLINK("#DMAV_Modell!"&amp;RIGHT(CELL("adresse",OFFSET(DMAV_Modell!$G$6,E829-1,0)),LEN(CELL("adresse",OFFSET(DMAV_Modell!$G$6,E829-1,0)))-FIND("!",CELL("adresse",OFFSET(DMAV_Modell!$G$6,E829-1,0)))),"Modell"))</f>
        <v/>
      </c>
      <c r="Q829" s="85" t="str" cm="1">
        <f t="array" ref="Q829">IF(E829="",IF(K829="","",IF(INDEX(DMAV_Dienste!$H$6:$H$2006,K829)="","",INDEX(DMAV_Dienste!$H$6:$H$2006,K829))),IF(INDEX(DMAV_Modell!$J$6:$J$2006,E829)="","",INDEX(DMAV_Modell!$J$6:$J$2006,E829)))</f>
        <v/>
      </c>
      <c r="R829" s="86" t="str" cm="1">
        <f t="array" ref="R829">IF(E829="",IF(K829="","",IF(INDEX(DMAV_Dienste!$G$6:$G$2006,K829)="","",INDEX(DMAV_Dienste!$G$6:$G$2006,K829))),IF(INDEX(DMAV_Modell!$I$6:$I$2006,E829)="","",INDEX(DMAV_Modell!$I$6:$I$2006,E829)))</f>
        <v/>
      </c>
      <c r="S829" s="86" t="str" cm="1">
        <f t="array" ref="S829">IF(E829="",IF(K829="","",IF(INDEX(DMAV_Dienste!$I$6:$I$2006,K829)="","",INDEX(DMAV_Dienste!$I$6:$I$2006,K829))),IF(INDEX(DMAV_Modell!$K$6:$K$2006,E829)="","",INDEX(DMAV_Modell!$K$6:$K$2006,E829)))</f>
        <v/>
      </c>
      <c r="T829" s="86" t="str" cm="1">
        <f t="array" ref="T829">IF(E829="",IF(K829="","",IF(INDEX(DMAV_Dienste!$L$6:$L$2006,K829)="","",INDEX(DMAV_Dienste!$L$6:$L$2006,K829))),IF(INDEX(DMAV_Modell!$N$6:$N$2006,E829)="","",INDEX(DMAV_Modell!$N$6:$N$2006,E829)))</f>
        <v/>
      </c>
      <c r="U829" s="87" t="str" cm="1">
        <f t="array" aca="1" ref="U829" ca="1">IF(AND(F829="",L829=""),"",HYPERLINK("#"&amp;RIGHT(CELL("dateiname"),LEN(CELL("dateiname"))-FIND("]",CELL("dateiname")))&amp;"!"&amp;CELL("adresse",OFFSET($F$6,MATCH(IF(F829="",L829,F829),$E$6:$E$2000,0)-1,4)),"STRUCT"))</f>
        <v/>
      </c>
      <c r="V829" s="88" t="str" cm="1">
        <f t="array" aca="1" ref="V829" ca="1">IF(AND(G829="",M829=""),"",HYPERLINK("#"&amp;RIGHT(CELL("dateiname"),LEN(CELL("dateiname"))-FIND("]",CELL("dateiname")))&amp;"!"&amp;CELL("adresse",OFFSET($G$6,MATCH(IF(G829="",M829,G829),$E$6:$E$2000,0)-1,3)),"SUBSTRUCT"))</f>
        <v/>
      </c>
      <c r="X829" s="104"/>
      <c r="Z829" s="117"/>
      <c r="AA829" s="118"/>
      <c r="AB829" s="119"/>
      <c r="AC829" s="120"/>
      <c r="AE829" s="109"/>
      <c r="AF829" s="110"/>
      <c r="AG829" s="111"/>
      <c r="AH829" s="112"/>
      <c r="AJ829" s="101"/>
      <c r="AL829" s="68" t="str" cm="1">
        <f t="array" aca="1" ref="AL829" ca="1">IF(N829="-","",HYPERLINK("#'DM01-AV-CH'!"&amp;RIGHT(CELL("adresse",OFFSET('DM01-AV-CH'!$G$6,N829-1,0)),LEN(CELL("adresse",OFFSET('DM01-AV-CH'!$G$6,N829-1,0)))-FIND("!",CELL("adresse",OFFSET('DM01-AV-CH'!$G$6,N829-1,0)))),"Modell"))</f>
        <v>Modell</v>
      </c>
      <c r="AM829" s="96" t="str" cm="1">
        <f t="array" ref="AM829">IF($N829="-","",IF(INDEX('DM01-AV-CH'!$G$6:$G$2006,$N829)="","",INDEX('DM01-AV-CH'!$G$6:$G$2006,$N829)))</f>
        <v>Bodenbedeckung</v>
      </c>
      <c r="AN829" s="97" t="str" cm="1">
        <f t="array" ref="AN829">IF($N829="-","",IF(INDEX('DM01-AV-CH'!$H$6:$H$2006,$N829)="","",INDEX('DM01-AV-CH'!$H$6:$H$2006,$N829)))</f>
        <v>EinzelpunktPos</v>
      </c>
      <c r="AO829" s="98" t="str" cm="1">
        <f t="array" ref="AO829">IF($N829="-","",IF(INDEX('DM01-AV-CH'!$I$6:$I$2006,$N829)="","",INDEX('DM01-AV-CH'!$I$6:$I$2006,$N829)))</f>
        <v>VAli</v>
      </c>
    </row>
    <row r="830" spans="1:41" x14ac:dyDescent="0.25">
      <c r="A830" s="201">
        <v>825</v>
      </c>
      <c r="B830" s="148" t="str" cm="1">
        <f t="array" ref="B830">IF(A830="","",INDEX(Korrelation!$E$4:$E$2004,A830))</f>
        <v>496</v>
      </c>
      <c r="C830" s="148">
        <f t="shared" si="120"/>
        <v>0</v>
      </c>
      <c r="D830" s="148">
        <f t="shared" si="121"/>
        <v>0</v>
      </c>
      <c r="E830" s="148">
        <f t="shared" si="122"/>
        <v>496</v>
      </c>
      <c r="F830" s="148" t="str">
        <f t="shared" si="123"/>
        <v/>
      </c>
      <c r="G830" s="148" t="str">
        <f t="shared" si="124"/>
        <v/>
      </c>
      <c r="H830" s="148" t="str" cm="1">
        <f t="array" ref="H830">IF(A830="","",INDEX(Korrelation!$F$4:$F$2004,A830))</f>
        <v>-</v>
      </c>
      <c r="I830" s="148">
        <f t="shared" si="125"/>
        <v>0</v>
      </c>
      <c r="J830" s="148">
        <f t="shared" si="126"/>
        <v>0</v>
      </c>
      <c r="K830" s="148" t="str">
        <f t="shared" si="127"/>
        <v/>
      </c>
      <c r="L830" s="148" t="str">
        <f t="shared" si="128"/>
        <v/>
      </c>
      <c r="M830" s="148" t="str">
        <f t="shared" si="129"/>
        <v/>
      </c>
      <c r="N830" s="148" t="str" cm="1">
        <f t="array" ref="N830">IF(A830="","",INDEX(Korrelation!$G$4:$G$2004,A830))</f>
        <v>-</v>
      </c>
      <c r="O830" s="148"/>
      <c r="P830" s="68" t="str" cm="1">
        <f t="array" aca="1" ref="P830" ca="1">IF(E830="",IF(K830="","",HYPERLINK("#DMAV_Dienste!"&amp;RIGHT(CELL("adresse",OFFSET(DMAV_Dienste!$E$6,K830-1,0)),LEN(CELL("adresse",OFFSET(DMAV_Dienste!$E$6,K830-1,0)))-FIND("!",CELL("adresse",OFFSET(DMAV_Dienste!$E$6,K830-1,0)))),"Dienst")),HYPERLINK("#DMAV_Modell!"&amp;RIGHT(CELL("adresse",OFFSET(DMAV_Modell!$G$6,E830-1,0)),LEN(CELL("adresse",OFFSET(DMAV_Modell!$G$6,E830-1,0)))-FIND("!",CELL("adresse",OFFSET(DMAV_Modell!$G$6,E830-1,0)))),"Modell"))</f>
        <v>Modell</v>
      </c>
      <c r="Q830" s="85" t="str" cm="1">
        <f t="array" ref="Q830">IF(E830="",IF(K830="","",IF(INDEX(DMAV_Dienste!$H$6:$H$2006,K830)="","",INDEX(DMAV_Dienste!$H$6:$H$2006,K830))),IF(INDEX(DMAV_Modell!$J$6:$J$2006,E830)="","",INDEX(DMAV_Modell!$J$6:$J$2006,E830)))</f>
        <v>CLASS.CONSTRAINT</v>
      </c>
      <c r="R830" s="86" t="str" cm="1">
        <f t="array" ref="R830">IF(E830="",IF(K830="","",IF(INDEX(DMAV_Dienste!$G$6:$G$2006,K830)="","",INDEX(DMAV_Dienste!$G$6:$G$2006,K830))),IF(INDEX(DMAV_Modell!$I$6:$I$2006,E830)="","",INDEX(DMAV_Modell!$I$6:$I$2006,E830)))</f>
        <v>Bodenbedeckung</v>
      </c>
      <c r="S830" s="86" t="str" cm="1">
        <f t="array" ref="S830">IF(E830="",IF(K830="","",IF(INDEX(DMAV_Dienste!$I$6:$I$2006,K830)="","",INDEX(DMAV_Dienste!$I$6:$I$2006,K830))),IF(INDEX(DMAV_Modell!$K$6:$K$2006,E830)="","",INDEX(DMAV_Modell!$K$6:$K$2006,E830)))</f>
        <v>Messpunkt</v>
      </c>
      <c r="T830" s="86" t="str" cm="1">
        <f t="array" ref="T830">IF(E830="",IF(K830="","",IF(INDEX(DMAV_Dienste!$L$6:$L$2006,K830)="","",INDEX(DMAV_Dienste!$L$6:$L$2006,K830))),IF(INDEX(DMAV_Modell!$N$6:$N$2006,E830)="","",INDEX(DMAV_Modell!$N$6:$N$2006,E830)))</f>
        <v>DEFINED(@PH1@)==DEFINED(@PH2@)</v>
      </c>
      <c r="U830" s="87" t="str" cm="1">
        <f t="array" aca="1" ref="U830" ca="1">IF(AND(F830="",L830=""),"",HYPERLINK("#"&amp;RIGHT(CELL("dateiname"),LEN(CELL("dateiname"))-FIND("]",CELL("dateiname")))&amp;"!"&amp;CELL("adresse",OFFSET($F$6,MATCH(IF(F830="",L830,F830),$E$6:$E$2000,0)-1,4)),"STRUCT"))</f>
        <v/>
      </c>
      <c r="V830" s="88" t="str" cm="1">
        <f t="array" aca="1" ref="V830" ca="1">IF(AND(G830="",M830=""),"",HYPERLINK("#"&amp;RIGHT(CELL("dateiname"),LEN(CELL("dateiname"))-FIND("]",CELL("dateiname")))&amp;"!"&amp;CELL("adresse",OFFSET($G$6,MATCH(IF(G830="",M830,G830),$E$6:$E$2000,0)-1,3)),"SUBSTRUCT"))</f>
        <v/>
      </c>
      <c r="X830" s="104"/>
      <c r="Z830" s="117"/>
      <c r="AA830" s="118"/>
      <c r="AB830" s="119"/>
      <c r="AC830" s="120"/>
      <c r="AE830" s="109"/>
      <c r="AF830" s="110"/>
      <c r="AG830" s="111"/>
      <c r="AH830" s="112"/>
      <c r="AJ830" s="101"/>
      <c r="AL830" s="68" t="str" cm="1">
        <f t="array" aca="1" ref="AL830" ca="1">IF(N830="-","",HYPERLINK("#'DM01-AV-CH'!"&amp;RIGHT(CELL("adresse",OFFSET('DM01-AV-CH'!$G$6,N830-1,0)),LEN(CELL("adresse",OFFSET('DM01-AV-CH'!$G$6,N830-1,0)))-FIND("!",CELL("adresse",OFFSET('DM01-AV-CH'!$G$6,N830-1,0)))),"Modell"))</f>
        <v/>
      </c>
      <c r="AM830" s="96" t="str" cm="1">
        <f t="array" ref="AM830">IF($N830="-","",IF(INDEX('DM01-AV-CH'!$G$6:$G$2006,$N830)="","",INDEX('DM01-AV-CH'!$G$6:$G$2006,$N830)))</f>
        <v/>
      </c>
      <c r="AN830" s="97" t="str" cm="1">
        <f t="array" ref="AN830">IF($N830="-","",IF(INDEX('DM01-AV-CH'!$H$6:$H$2006,$N830)="","",INDEX('DM01-AV-CH'!$H$6:$H$2006,$N830)))</f>
        <v/>
      </c>
      <c r="AO830" s="98" t="str" cm="1">
        <f t="array" ref="AO830">IF($N830="-","",IF(INDEX('DM01-AV-CH'!$I$6:$I$2006,$N830)="","",INDEX('DM01-AV-CH'!$I$6:$I$2006,$N830)))</f>
        <v/>
      </c>
    </row>
    <row r="831" spans="1:41" x14ac:dyDescent="0.25">
      <c r="A831" s="201">
        <v>826</v>
      </c>
      <c r="B831" s="148" t="str" cm="1">
        <f t="array" ref="B831">IF(A831="","",INDEX(Korrelation!$E$4:$E$2004,A831))</f>
        <v>497</v>
      </c>
      <c r="C831" s="148">
        <f t="shared" si="120"/>
        <v>0</v>
      </c>
      <c r="D831" s="148">
        <f t="shared" si="121"/>
        <v>0</v>
      </c>
      <c r="E831" s="148">
        <f t="shared" si="122"/>
        <v>497</v>
      </c>
      <c r="F831" s="148" t="str">
        <f t="shared" si="123"/>
        <v/>
      </c>
      <c r="G831" s="148" t="str">
        <f t="shared" si="124"/>
        <v/>
      </c>
      <c r="H831" s="148" t="str" cm="1">
        <f t="array" ref="H831">IF(A831="","",INDEX(Korrelation!$F$4:$F$2004,A831))</f>
        <v>-</v>
      </c>
      <c r="I831" s="148">
        <f t="shared" si="125"/>
        <v>0</v>
      </c>
      <c r="J831" s="148">
        <f t="shared" si="126"/>
        <v>0</v>
      </c>
      <c r="K831" s="148" t="str">
        <f t="shared" si="127"/>
        <v/>
      </c>
      <c r="L831" s="148" t="str">
        <f t="shared" si="128"/>
        <v/>
      </c>
      <c r="M831" s="148" t="str">
        <f t="shared" si="129"/>
        <v/>
      </c>
      <c r="N831" s="148" t="str" cm="1">
        <f t="array" ref="N831">IF(A831="","",INDEX(Korrelation!$G$4:$G$2004,A831))</f>
        <v>-</v>
      </c>
      <c r="O831" s="148"/>
      <c r="P831" s="68" t="str" cm="1">
        <f t="array" aca="1" ref="P831" ca="1">IF(E831="",IF(K831="","",HYPERLINK("#DMAV_Dienste!"&amp;RIGHT(CELL("adresse",OFFSET(DMAV_Dienste!$E$6,K831-1,0)),LEN(CELL("adresse",OFFSET(DMAV_Dienste!$E$6,K831-1,0)))-FIND("!",CELL("adresse",OFFSET(DMAV_Dienste!$E$6,K831-1,0)))),"Dienst")),HYPERLINK("#DMAV_Modell!"&amp;RIGHT(CELL("adresse",OFFSET(DMAV_Modell!$G$6,E831-1,0)),LEN(CELL("adresse",OFFSET(DMAV_Modell!$G$6,E831-1,0)))-FIND("!",CELL("adresse",OFFSET(DMAV_Modell!$G$6,E831-1,0)))),"Modell"))</f>
        <v>Modell</v>
      </c>
      <c r="Q831" s="85" t="str" cm="1">
        <f t="array" ref="Q831">IF(E831="",IF(K831="","",IF(INDEX(DMAV_Dienste!$H$6:$H$2006,K831)="","",INDEX(DMAV_Dienste!$H$6:$H$2006,K831))),IF(INDEX(DMAV_Modell!$J$6:$J$2006,E831)="","",INDEX(DMAV_Modell!$J$6:$J$2006,E831)))</f>
        <v>CLASS.CONSTRAINT</v>
      </c>
      <c r="R831" s="86" t="str" cm="1">
        <f t="array" ref="R831">IF(E831="",IF(K831="","",IF(INDEX(DMAV_Dienste!$G$6:$G$2006,K831)="","",INDEX(DMAV_Dienste!$G$6:$G$2006,K831))),IF(INDEX(DMAV_Modell!$I$6:$I$2006,E831)="","",INDEX(DMAV_Modell!$I$6:$I$2006,E831)))</f>
        <v>Bodenbedeckung</v>
      </c>
      <c r="S831" s="86" t="str" cm="1">
        <f t="array" ref="S831">IF(E831="",IF(K831="","",IF(INDEX(DMAV_Dienste!$I$6:$I$2006,K831)="","",INDEX(DMAV_Dienste!$I$6:$I$2006,K831))),IF(INDEX(DMAV_Modell!$K$6:$K$2006,E831)="","",INDEX(DMAV_Modell!$K$6:$K$2006,E831)))</f>
        <v>Messpunkt</v>
      </c>
      <c r="T831" s="86" t="str" cm="1">
        <f t="array" ref="T831">IF(E831="",IF(K831="","",IF(INDEX(DMAV_Dienste!$L$6:$L$2006,K831)="","",INDEX(DMAV_Dienste!$L$6:$L$2006,K831))),IF(INDEX(DMAV_Modell!$N$6:$N$2006,E831)="","",INDEX(DMAV_Modell!$N$6:$N$2006,E831)))</f>
        <v>DEFINED(@PH1@)==DEFINED(@PH2@)</v>
      </c>
      <c r="U831" s="87" t="str" cm="1">
        <f t="array" aca="1" ref="U831" ca="1">IF(AND(F831="",L831=""),"",HYPERLINK("#"&amp;RIGHT(CELL("dateiname"),LEN(CELL("dateiname"))-FIND("]",CELL("dateiname")))&amp;"!"&amp;CELL("adresse",OFFSET($F$6,MATCH(IF(F831="",L831,F831),$E$6:$E$2000,0)-1,4)),"STRUCT"))</f>
        <v/>
      </c>
      <c r="V831" s="88" t="str" cm="1">
        <f t="array" aca="1" ref="V831" ca="1">IF(AND(G831="",M831=""),"",HYPERLINK("#"&amp;RIGHT(CELL("dateiname"),LEN(CELL("dateiname"))-FIND("]",CELL("dateiname")))&amp;"!"&amp;CELL("adresse",OFFSET($G$6,MATCH(IF(G831="",M831,G831),$E$6:$E$2000,0)-1,3)),"SUBSTRUCT"))</f>
        <v/>
      </c>
      <c r="X831" s="104"/>
      <c r="Z831" s="117"/>
      <c r="AA831" s="118"/>
      <c r="AB831" s="119"/>
      <c r="AC831" s="120"/>
      <c r="AE831" s="109"/>
      <c r="AF831" s="110"/>
      <c r="AG831" s="111"/>
      <c r="AH831" s="112"/>
      <c r="AJ831" s="101"/>
      <c r="AL831" s="68" t="str" cm="1">
        <f t="array" aca="1" ref="AL831" ca="1">IF(N831="-","",HYPERLINK("#'DM01-AV-CH'!"&amp;RIGHT(CELL("adresse",OFFSET('DM01-AV-CH'!$G$6,N831-1,0)),LEN(CELL("adresse",OFFSET('DM01-AV-CH'!$G$6,N831-1,0)))-FIND("!",CELL("adresse",OFFSET('DM01-AV-CH'!$G$6,N831-1,0)))),"Modell"))</f>
        <v/>
      </c>
      <c r="AM831" s="96" t="str" cm="1">
        <f t="array" ref="AM831">IF($N831="-","",IF(INDEX('DM01-AV-CH'!$G$6:$G$2006,$N831)="","",INDEX('DM01-AV-CH'!$G$6:$G$2006,$N831)))</f>
        <v/>
      </c>
      <c r="AN831" s="97" t="str" cm="1">
        <f t="array" ref="AN831">IF($N831="-","",IF(INDEX('DM01-AV-CH'!$H$6:$H$2006,$N831)="","",INDEX('DM01-AV-CH'!$H$6:$H$2006,$N831)))</f>
        <v/>
      </c>
      <c r="AO831" s="98" t="str" cm="1">
        <f t="array" ref="AO831">IF($N831="-","",IF(INDEX('DM01-AV-CH'!$I$6:$I$2006,$N831)="","",INDEX('DM01-AV-CH'!$I$6:$I$2006,$N831)))</f>
        <v/>
      </c>
    </row>
    <row r="832" spans="1:41" x14ac:dyDescent="0.25">
      <c r="A832" s="201">
        <v>827</v>
      </c>
      <c r="B832" s="148" t="str" cm="1">
        <f t="array" ref="B832">IF(A832="","",INDEX(Korrelation!$E$4:$E$2004,A832))</f>
        <v>498</v>
      </c>
      <c r="C832" s="148">
        <f t="shared" si="120"/>
        <v>0</v>
      </c>
      <c r="D832" s="148">
        <f t="shared" si="121"/>
        <v>0</v>
      </c>
      <c r="E832" s="148">
        <f t="shared" si="122"/>
        <v>498</v>
      </c>
      <c r="F832" s="148" t="str">
        <f t="shared" si="123"/>
        <v/>
      </c>
      <c r="G832" s="148" t="str">
        <f t="shared" si="124"/>
        <v/>
      </c>
      <c r="H832" s="148" t="str" cm="1">
        <f t="array" ref="H832">IF(A832="","",INDEX(Korrelation!$F$4:$F$2004,A832))</f>
        <v>-</v>
      </c>
      <c r="I832" s="148">
        <f t="shared" si="125"/>
        <v>0</v>
      </c>
      <c r="J832" s="148">
        <f t="shared" si="126"/>
        <v>0</v>
      </c>
      <c r="K832" s="148" t="str">
        <f t="shared" si="127"/>
        <v/>
      </c>
      <c r="L832" s="148" t="str">
        <f t="shared" si="128"/>
        <v/>
      </c>
      <c r="M832" s="148" t="str">
        <f t="shared" si="129"/>
        <v/>
      </c>
      <c r="N832" s="148" t="str" cm="1">
        <f t="array" ref="N832">IF(A832="","",INDEX(Korrelation!$G$4:$G$2004,A832))</f>
        <v>-</v>
      </c>
      <c r="O832" s="148"/>
      <c r="P832" s="68" t="str" cm="1">
        <f t="array" aca="1" ref="P832" ca="1">IF(E832="",IF(K832="","",HYPERLINK("#DMAV_Dienste!"&amp;RIGHT(CELL("adresse",OFFSET(DMAV_Dienste!$E$6,K832-1,0)),LEN(CELL("adresse",OFFSET(DMAV_Dienste!$E$6,K832-1,0)))-FIND("!",CELL("adresse",OFFSET(DMAV_Dienste!$E$6,K832-1,0)))),"Dienst")),HYPERLINK("#DMAV_Modell!"&amp;RIGHT(CELL("adresse",OFFSET(DMAV_Modell!$G$6,E832-1,0)),LEN(CELL("adresse",OFFSET(DMAV_Modell!$G$6,E832-1,0)))-FIND("!",CELL("adresse",OFFSET(DMAV_Modell!$G$6,E832-1,0)))),"Modell"))</f>
        <v>Modell</v>
      </c>
      <c r="Q832" s="85" t="str" cm="1">
        <f t="array" ref="Q832">IF(E832="",IF(K832="","",IF(INDEX(DMAV_Dienste!$H$6:$H$2006,K832)="","",INDEX(DMAV_Dienste!$H$6:$H$2006,K832))),IF(INDEX(DMAV_Modell!$J$6:$J$2006,E832)="","",INDEX(DMAV_Modell!$J$6:$J$2006,E832)))</f>
        <v>ASSOCIATION</v>
      </c>
      <c r="R832" s="86" t="str" cm="1">
        <f t="array" ref="R832">IF(E832="",IF(K832="","",IF(INDEX(DMAV_Dienste!$G$6:$G$2006,K832)="","",INDEX(DMAV_Dienste!$G$6:$G$2006,K832))),IF(INDEX(DMAV_Modell!$I$6:$I$2006,E832)="","",INDEX(DMAV_Modell!$I$6:$I$2006,E832)))</f>
        <v>Bodenbedeckung</v>
      </c>
      <c r="S832" s="86" t="str" cm="1">
        <f t="array" ref="S832">IF(E832="",IF(K832="","",IF(INDEX(DMAV_Dienste!$I$6:$I$2006,K832)="","",INDEX(DMAV_Dienste!$I$6:$I$2006,K832))),IF(INDEX(DMAV_Modell!$K$6:$K$2006,E832)="","",INDEX(DMAV_Modell!$K$6:$K$2006,E832)))</f>
        <v>Entstehung_Messpunkt</v>
      </c>
      <c r="T832" s="86" t="str" cm="1">
        <f t="array" ref="T832">IF(E832="",IF(K832="","",IF(INDEX(DMAV_Dienste!$L$6:$L$2006,K832)="","",INDEX(DMAV_Dienste!$L$6:$L$2006,K832))),IF(INDEX(DMAV_Modell!$N$6:$N$2006,E832)="","",INDEX(DMAV_Modell!$N$6:$N$2006,E832)))</f>
        <v>Entstehung</v>
      </c>
      <c r="U832" s="87" t="str" cm="1">
        <f t="array" aca="1" ref="U832" ca="1">IF(AND(F832="",L832=""),"",HYPERLINK("#"&amp;RIGHT(CELL("dateiname"),LEN(CELL("dateiname"))-FIND("]",CELL("dateiname")))&amp;"!"&amp;CELL("adresse",OFFSET($F$6,MATCH(IF(F832="",L832,F832),$E$6:$E$2000,0)-1,4)),"STRUCT"))</f>
        <v/>
      </c>
      <c r="V832" s="88" t="str" cm="1">
        <f t="array" aca="1" ref="V832" ca="1">IF(AND(G832="",M832=""),"",HYPERLINK("#"&amp;RIGHT(CELL("dateiname"),LEN(CELL("dateiname"))-FIND("]",CELL("dateiname")))&amp;"!"&amp;CELL("adresse",OFFSET($G$6,MATCH(IF(G832="",M832,G832),$E$6:$E$2000,0)-1,3)),"SUBSTRUCT"))</f>
        <v/>
      </c>
      <c r="X832" s="104"/>
      <c r="Z832" s="117"/>
      <c r="AA832" s="118"/>
      <c r="AB832" s="119"/>
      <c r="AC832" s="120"/>
      <c r="AE832" s="109"/>
      <c r="AF832" s="110"/>
      <c r="AG832" s="111"/>
      <c r="AH832" s="112"/>
      <c r="AJ832" s="101"/>
      <c r="AL832" s="68" t="str" cm="1">
        <f t="array" aca="1" ref="AL832" ca="1">IF(N832="-","",HYPERLINK("#'DM01-AV-CH'!"&amp;RIGHT(CELL("adresse",OFFSET('DM01-AV-CH'!$G$6,N832-1,0)),LEN(CELL("adresse",OFFSET('DM01-AV-CH'!$G$6,N832-1,0)))-FIND("!",CELL("adresse",OFFSET('DM01-AV-CH'!$G$6,N832-1,0)))),"Modell"))</f>
        <v/>
      </c>
      <c r="AM832" s="96" t="str" cm="1">
        <f t="array" ref="AM832">IF($N832="-","",IF(INDEX('DM01-AV-CH'!$G$6:$G$2006,$N832)="","",INDEX('DM01-AV-CH'!$G$6:$G$2006,$N832)))</f>
        <v/>
      </c>
      <c r="AN832" s="97" t="str" cm="1">
        <f t="array" ref="AN832">IF($N832="-","",IF(INDEX('DM01-AV-CH'!$H$6:$H$2006,$N832)="","",INDEX('DM01-AV-CH'!$H$6:$H$2006,$N832)))</f>
        <v/>
      </c>
      <c r="AO832" s="98" t="str" cm="1">
        <f t="array" ref="AO832">IF($N832="-","",IF(INDEX('DM01-AV-CH'!$I$6:$I$2006,$N832)="","",INDEX('DM01-AV-CH'!$I$6:$I$2006,$N832)))</f>
        <v/>
      </c>
    </row>
    <row r="833" spans="1:41" x14ac:dyDescent="0.25">
      <c r="A833" s="201">
        <v>828</v>
      </c>
      <c r="B833" s="148" t="str" cm="1">
        <f t="array" ref="B833">IF(A833="","",INDEX(Korrelation!$E$4:$E$2004,A833))</f>
        <v>499</v>
      </c>
      <c r="C833" s="148">
        <f t="shared" si="120"/>
        <v>0</v>
      </c>
      <c r="D833" s="148">
        <f t="shared" si="121"/>
        <v>0</v>
      </c>
      <c r="E833" s="148">
        <f t="shared" si="122"/>
        <v>499</v>
      </c>
      <c r="F833" s="148" t="str">
        <f t="shared" si="123"/>
        <v/>
      </c>
      <c r="G833" s="148" t="str">
        <f t="shared" si="124"/>
        <v/>
      </c>
      <c r="H833" s="148" t="str" cm="1">
        <f t="array" ref="H833">IF(A833="","",INDEX(Korrelation!$F$4:$F$2004,A833))</f>
        <v>-</v>
      </c>
      <c r="I833" s="148">
        <f t="shared" si="125"/>
        <v>0</v>
      </c>
      <c r="J833" s="148">
        <f t="shared" si="126"/>
        <v>0</v>
      </c>
      <c r="K833" s="148" t="str">
        <f t="shared" si="127"/>
        <v/>
      </c>
      <c r="L833" s="148" t="str">
        <f t="shared" si="128"/>
        <v/>
      </c>
      <c r="M833" s="148" t="str">
        <f t="shared" si="129"/>
        <v/>
      </c>
      <c r="N833" s="148" t="str" cm="1">
        <f t="array" ref="N833">IF(A833="","",INDEX(Korrelation!$G$4:$G$2004,A833))</f>
        <v>-</v>
      </c>
      <c r="O833" s="148"/>
      <c r="P833" s="68" t="str" cm="1">
        <f t="array" aca="1" ref="P833" ca="1">IF(E833="",IF(K833="","",HYPERLINK("#DMAV_Dienste!"&amp;RIGHT(CELL("adresse",OFFSET(DMAV_Dienste!$E$6,K833-1,0)),LEN(CELL("adresse",OFFSET(DMAV_Dienste!$E$6,K833-1,0)))-FIND("!",CELL("adresse",OFFSET(DMAV_Dienste!$E$6,K833-1,0)))),"Dienst")),HYPERLINK("#DMAV_Modell!"&amp;RIGHT(CELL("adresse",OFFSET(DMAV_Modell!$G$6,E833-1,0)),LEN(CELL("adresse",OFFSET(DMAV_Modell!$G$6,E833-1,0)))-FIND("!",CELL("adresse",OFFSET(DMAV_Modell!$G$6,E833-1,0)))),"Modell"))</f>
        <v>Modell</v>
      </c>
      <c r="Q833" s="85" t="str" cm="1">
        <f t="array" ref="Q833">IF(E833="",IF(K833="","",IF(INDEX(DMAV_Dienste!$H$6:$H$2006,K833)="","",INDEX(DMAV_Dienste!$H$6:$H$2006,K833))),IF(INDEX(DMAV_Modell!$J$6:$J$2006,E833)="","",INDEX(DMAV_Modell!$J$6:$J$2006,E833)))</f>
        <v>ASSOCIATION</v>
      </c>
      <c r="R833" s="86" t="str" cm="1">
        <f t="array" ref="R833">IF(E833="",IF(K833="","",IF(INDEX(DMAV_Dienste!$G$6:$G$2006,K833)="","",INDEX(DMAV_Dienste!$G$6:$G$2006,K833))),IF(INDEX(DMAV_Modell!$I$6:$I$2006,E833)="","",INDEX(DMAV_Modell!$I$6:$I$2006,E833)))</f>
        <v>Bodenbedeckung</v>
      </c>
      <c r="S833" s="86" t="str" cm="1">
        <f t="array" ref="S833">IF(E833="",IF(K833="","",IF(INDEX(DMAV_Dienste!$I$6:$I$2006,K833)="","",INDEX(DMAV_Dienste!$I$6:$I$2006,K833))),IF(INDEX(DMAV_Modell!$K$6:$K$2006,E833)="","",INDEX(DMAV_Modell!$K$6:$K$2006,E833)))</f>
        <v>Entstehung_Messpunkt</v>
      </c>
      <c r="T833" s="86" t="str" cm="1">
        <f t="array" ref="T833">IF(E833="",IF(K833="","",IF(INDEX(DMAV_Dienste!$L$6:$L$2006,K833)="","",INDEX(DMAV_Dienste!$L$6:$L$2006,K833))),IF(INDEX(DMAV_Modell!$N$6:$N$2006,E833)="","",INDEX(DMAV_Modell!$N$6:$N$2006,E833)))</f>
        <v>entstehender_Messpunkt</v>
      </c>
      <c r="U833" s="87" t="str" cm="1">
        <f t="array" aca="1" ref="U833" ca="1">IF(AND(F833="",L833=""),"",HYPERLINK("#"&amp;RIGHT(CELL("dateiname"),LEN(CELL("dateiname"))-FIND("]",CELL("dateiname")))&amp;"!"&amp;CELL("adresse",OFFSET($F$6,MATCH(IF(F833="",L833,F833),$E$6:$E$2000,0)-1,4)),"STRUCT"))</f>
        <v/>
      </c>
      <c r="V833" s="88" t="str" cm="1">
        <f t="array" aca="1" ref="V833" ca="1">IF(AND(G833="",M833=""),"",HYPERLINK("#"&amp;RIGHT(CELL("dateiname"),LEN(CELL("dateiname"))-FIND("]",CELL("dateiname")))&amp;"!"&amp;CELL("adresse",OFFSET($G$6,MATCH(IF(G833="",M833,G833),$E$6:$E$2000,0)-1,3)),"SUBSTRUCT"))</f>
        <v/>
      </c>
      <c r="X833" s="104"/>
      <c r="Z833" s="117"/>
      <c r="AA833" s="118"/>
      <c r="AB833" s="119"/>
      <c r="AC833" s="120"/>
      <c r="AE833" s="109"/>
      <c r="AF833" s="110"/>
      <c r="AG833" s="111"/>
      <c r="AH833" s="112"/>
      <c r="AJ833" s="101"/>
      <c r="AL833" s="68" t="str" cm="1">
        <f t="array" aca="1" ref="AL833" ca="1">IF(N833="-","",HYPERLINK("#'DM01-AV-CH'!"&amp;RIGHT(CELL("adresse",OFFSET('DM01-AV-CH'!$G$6,N833-1,0)),LEN(CELL("adresse",OFFSET('DM01-AV-CH'!$G$6,N833-1,0)))-FIND("!",CELL("adresse",OFFSET('DM01-AV-CH'!$G$6,N833-1,0)))),"Modell"))</f>
        <v/>
      </c>
      <c r="AM833" s="96" t="str" cm="1">
        <f t="array" ref="AM833">IF($N833="-","",IF(INDEX('DM01-AV-CH'!$G$6:$G$2006,$N833)="","",INDEX('DM01-AV-CH'!$G$6:$G$2006,$N833)))</f>
        <v/>
      </c>
      <c r="AN833" s="97" t="str" cm="1">
        <f t="array" ref="AN833">IF($N833="-","",IF(INDEX('DM01-AV-CH'!$H$6:$H$2006,$N833)="","",INDEX('DM01-AV-CH'!$H$6:$H$2006,$N833)))</f>
        <v/>
      </c>
      <c r="AO833" s="98" t="str" cm="1">
        <f t="array" ref="AO833">IF($N833="-","",IF(INDEX('DM01-AV-CH'!$I$6:$I$2006,$N833)="","",INDEX('DM01-AV-CH'!$I$6:$I$2006,$N833)))</f>
        <v/>
      </c>
    </row>
    <row r="834" spans="1:41" x14ac:dyDescent="0.25">
      <c r="A834" s="201">
        <v>829</v>
      </c>
      <c r="B834" s="148" t="str" cm="1">
        <f t="array" ref="B834">IF(A834="","",INDEX(Korrelation!$E$4:$E$2004,A834))</f>
        <v>500</v>
      </c>
      <c r="C834" s="148">
        <f t="shared" si="120"/>
        <v>0</v>
      </c>
      <c r="D834" s="148">
        <f t="shared" si="121"/>
        <v>0</v>
      </c>
      <c r="E834" s="148">
        <f t="shared" si="122"/>
        <v>500</v>
      </c>
      <c r="F834" s="148" t="str">
        <f t="shared" si="123"/>
        <v/>
      </c>
      <c r="G834" s="148" t="str">
        <f t="shared" si="124"/>
        <v/>
      </c>
      <c r="H834" s="148" t="str" cm="1">
        <f t="array" ref="H834">IF(A834="","",INDEX(Korrelation!$F$4:$F$2004,A834))</f>
        <v>-</v>
      </c>
      <c r="I834" s="148">
        <f t="shared" si="125"/>
        <v>0</v>
      </c>
      <c r="J834" s="148">
        <f t="shared" si="126"/>
        <v>0</v>
      </c>
      <c r="K834" s="148" t="str">
        <f t="shared" si="127"/>
        <v/>
      </c>
      <c r="L834" s="148" t="str">
        <f t="shared" si="128"/>
        <v/>
      </c>
      <c r="M834" s="148" t="str">
        <f t="shared" si="129"/>
        <v/>
      </c>
      <c r="N834" s="148" t="str" cm="1">
        <f t="array" ref="N834">IF(A834="","",INDEX(Korrelation!$G$4:$G$2004,A834))</f>
        <v>-</v>
      </c>
      <c r="O834" s="148"/>
      <c r="P834" s="68" t="str" cm="1">
        <f t="array" aca="1" ref="P834" ca="1">IF(E834="",IF(K834="","",HYPERLINK("#DMAV_Dienste!"&amp;RIGHT(CELL("adresse",OFFSET(DMAV_Dienste!$E$6,K834-1,0)),LEN(CELL("adresse",OFFSET(DMAV_Dienste!$E$6,K834-1,0)))-FIND("!",CELL("adresse",OFFSET(DMAV_Dienste!$E$6,K834-1,0)))),"Dienst")),HYPERLINK("#DMAV_Modell!"&amp;RIGHT(CELL("adresse",OFFSET(DMAV_Modell!$G$6,E834-1,0)),LEN(CELL("adresse",OFFSET(DMAV_Modell!$G$6,E834-1,0)))-FIND("!",CELL("adresse",OFFSET(DMAV_Modell!$G$6,E834-1,0)))),"Modell"))</f>
        <v>Modell</v>
      </c>
      <c r="Q834" s="85" t="str" cm="1">
        <f t="array" ref="Q834">IF(E834="",IF(K834="","",IF(INDEX(DMAV_Dienste!$H$6:$H$2006,K834)="","",INDEX(DMAV_Dienste!$H$6:$H$2006,K834))),IF(INDEX(DMAV_Modell!$J$6:$J$2006,E834)="","",INDEX(DMAV_Modell!$J$6:$J$2006,E834)))</f>
        <v>IMPORTS</v>
      </c>
      <c r="R834" s="86" t="str" cm="1">
        <f t="array" ref="R834">IF(E834="",IF(K834="","",IF(INDEX(DMAV_Dienste!$G$6:$G$2006,K834)="","",INDEX(DMAV_Dienste!$G$6:$G$2006,K834))),IF(INDEX(DMAV_Modell!$I$6:$I$2006,E834)="","",INDEX(DMAV_Modell!$I$6:$I$2006,E834)))</f>
        <v/>
      </c>
      <c r="S834" s="86" t="str" cm="1">
        <f t="array" ref="S834">IF(E834="",IF(K834="","",IF(INDEX(DMAV_Dienste!$I$6:$I$2006,K834)="","",INDEX(DMAV_Dienste!$I$6:$I$2006,K834))),IF(INDEX(DMAV_Modell!$K$6:$K$2006,E834)="","",INDEX(DMAV_Modell!$K$6:$K$2006,E834)))</f>
        <v>GeometryCHLV95_V2</v>
      </c>
      <c r="T834" s="86" t="str" cm="1">
        <f t="array" ref="T834">IF(E834="",IF(K834="","",IF(INDEX(DMAV_Dienste!$L$6:$L$2006,K834)="","",INDEX(DMAV_Dienste!$L$6:$L$2006,K834))),IF(INDEX(DMAV_Modell!$N$6:$N$2006,E834)="","",INDEX(DMAV_Modell!$N$6:$N$2006,E834)))</f>
        <v/>
      </c>
      <c r="U834" s="87" t="str" cm="1">
        <f t="array" aca="1" ref="U834" ca="1">IF(AND(F834="",L834=""),"",HYPERLINK("#"&amp;RIGHT(CELL("dateiname"),LEN(CELL("dateiname"))-FIND("]",CELL("dateiname")))&amp;"!"&amp;CELL("adresse",OFFSET($F$6,MATCH(IF(F834="",L834,F834),$E$6:$E$2000,0)-1,4)),"STRUCT"))</f>
        <v/>
      </c>
      <c r="V834" s="88" t="str" cm="1">
        <f t="array" aca="1" ref="V834" ca="1">IF(AND(G834="",M834=""),"",HYPERLINK("#"&amp;RIGHT(CELL("dateiname"),LEN(CELL("dateiname"))-FIND("]",CELL("dateiname")))&amp;"!"&amp;CELL("adresse",OFFSET($G$6,MATCH(IF(G834="",M834,G834),$E$6:$E$2000,0)-1,3)),"SUBSTRUCT"))</f>
        <v/>
      </c>
      <c r="X834" s="104"/>
      <c r="Z834" s="117"/>
      <c r="AA834" s="118"/>
      <c r="AB834" s="119"/>
      <c r="AC834" s="120"/>
      <c r="AE834" s="109"/>
      <c r="AF834" s="110"/>
      <c r="AG834" s="111"/>
      <c r="AH834" s="112"/>
      <c r="AJ834" s="101"/>
      <c r="AL834" s="68" t="str" cm="1">
        <f t="array" aca="1" ref="AL834" ca="1">IF(N834="-","",HYPERLINK("#'DM01-AV-CH'!"&amp;RIGHT(CELL("adresse",OFFSET('DM01-AV-CH'!$G$6,N834-1,0)),LEN(CELL("adresse",OFFSET('DM01-AV-CH'!$G$6,N834-1,0)))-FIND("!",CELL("adresse",OFFSET('DM01-AV-CH'!$G$6,N834-1,0)))),"Modell"))</f>
        <v/>
      </c>
      <c r="AM834" s="96" t="str" cm="1">
        <f t="array" ref="AM834">IF($N834="-","",IF(INDEX('DM01-AV-CH'!$G$6:$G$2006,$N834)="","",INDEX('DM01-AV-CH'!$G$6:$G$2006,$N834)))</f>
        <v/>
      </c>
      <c r="AN834" s="97" t="str" cm="1">
        <f t="array" ref="AN834">IF($N834="-","",IF(INDEX('DM01-AV-CH'!$H$6:$H$2006,$N834)="","",INDEX('DM01-AV-CH'!$H$6:$H$2006,$N834)))</f>
        <v/>
      </c>
      <c r="AO834" s="98" t="str" cm="1">
        <f t="array" ref="AO834">IF($N834="-","",IF(INDEX('DM01-AV-CH'!$I$6:$I$2006,$N834)="","",INDEX('DM01-AV-CH'!$I$6:$I$2006,$N834)))</f>
        <v/>
      </c>
    </row>
    <row r="835" spans="1:41" x14ac:dyDescent="0.25">
      <c r="A835" s="201">
        <v>830</v>
      </c>
      <c r="B835" s="148" t="str" cm="1">
        <f t="array" ref="B835">IF(A835="","",INDEX(Korrelation!$E$4:$E$2004,A835))</f>
        <v>501</v>
      </c>
      <c r="C835" s="148">
        <f t="shared" si="120"/>
        <v>0</v>
      </c>
      <c r="D835" s="148">
        <f t="shared" si="121"/>
        <v>0</v>
      </c>
      <c r="E835" s="148">
        <f t="shared" si="122"/>
        <v>501</v>
      </c>
      <c r="F835" s="148" t="str">
        <f t="shared" si="123"/>
        <v/>
      </c>
      <c r="G835" s="148" t="str">
        <f t="shared" si="124"/>
        <v/>
      </c>
      <c r="H835" s="148" t="str" cm="1">
        <f t="array" ref="H835">IF(A835="","",INDEX(Korrelation!$F$4:$F$2004,A835))</f>
        <v>-</v>
      </c>
      <c r="I835" s="148">
        <f t="shared" si="125"/>
        <v>0</v>
      </c>
      <c r="J835" s="148">
        <f t="shared" si="126"/>
        <v>0</v>
      </c>
      <c r="K835" s="148" t="str">
        <f t="shared" si="127"/>
        <v/>
      </c>
      <c r="L835" s="148" t="str">
        <f t="shared" si="128"/>
        <v/>
      </c>
      <c r="M835" s="148" t="str">
        <f t="shared" si="129"/>
        <v/>
      </c>
      <c r="N835" s="148" t="str" cm="1">
        <f t="array" ref="N835">IF(A835="","",INDEX(Korrelation!$G$4:$G$2004,A835))</f>
        <v>-</v>
      </c>
      <c r="O835" s="148"/>
      <c r="P835" s="68" t="str" cm="1">
        <f t="array" aca="1" ref="P835" ca="1">IF(E835="",IF(K835="","",HYPERLINK("#DMAV_Dienste!"&amp;RIGHT(CELL("adresse",OFFSET(DMAV_Dienste!$E$6,K835-1,0)),LEN(CELL("adresse",OFFSET(DMAV_Dienste!$E$6,K835-1,0)))-FIND("!",CELL("adresse",OFFSET(DMAV_Dienste!$E$6,K835-1,0)))),"Dienst")),HYPERLINK("#DMAV_Modell!"&amp;RIGHT(CELL("adresse",OFFSET(DMAV_Modell!$G$6,E835-1,0)),LEN(CELL("adresse",OFFSET(DMAV_Modell!$G$6,E835-1,0)))-FIND("!",CELL("adresse",OFFSET(DMAV_Modell!$G$6,E835-1,0)))),"Modell"))</f>
        <v>Modell</v>
      </c>
      <c r="Q835" s="85" t="str" cm="1">
        <f t="array" ref="Q835">IF(E835="",IF(K835="","",IF(INDEX(DMAV_Dienste!$H$6:$H$2006,K835)="","",INDEX(DMAV_Dienste!$H$6:$H$2006,K835))),IF(INDEX(DMAV_Modell!$J$6:$J$2006,E835)="","",INDEX(DMAV_Modell!$J$6:$J$2006,E835)))</f>
        <v>IMPORTS</v>
      </c>
      <c r="R835" s="86" t="str" cm="1">
        <f t="array" ref="R835">IF(E835="",IF(K835="","",IF(INDEX(DMAV_Dienste!$G$6:$G$2006,K835)="","",INDEX(DMAV_Dienste!$G$6:$G$2006,K835))),IF(INDEX(DMAV_Modell!$I$6:$I$2006,E835)="","",INDEX(DMAV_Modell!$I$6:$I$2006,E835)))</f>
        <v/>
      </c>
      <c r="S835" s="86" t="str" cm="1">
        <f t="array" ref="S835">IF(E835="",IF(K835="","",IF(INDEX(DMAV_Dienste!$I$6:$I$2006,K835)="","",INDEX(DMAV_Dienste!$I$6:$I$2006,K835))),IF(INDEX(DMAV_Modell!$K$6:$K$2006,E835)="","",INDEX(DMAV_Modell!$K$6:$K$2006,E835)))</f>
        <v>DMAVTYM_Geometrie_V1_0</v>
      </c>
      <c r="T835" s="86" t="str" cm="1">
        <f t="array" ref="T835">IF(E835="",IF(K835="","",IF(INDEX(DMAV_Dienste!$L$6:$L$2006,K835)="","",INDEX(DMAV_Dienste!$L$6:$L$2006,K835))),IF(INDEX(DMAV_Modell!$N$6:$N$2006,E835)="","",INDEX(DMAV_Modell!$N$6:$N$2006,E835)))</f>
        <v/>
      </c>
      <c r="U835" s="87" t="str" cm="1">
        <f t="array" aca="1" ref="U835" ca="1">IF(AND(F835="",L835=""),"",HYPERLINK("#"&amp;RIGHT(CELL("dateiname"),LEN(CELL("dateiname"))-FIND("]",CELL("dateiname")))&amp;"!"&amp;CELL("adresse",OFFSET($F$6,MATCH(IF(F835="",L835,F835),$E$6:$E$2000,0)-1,4)),"STRUCT"))</f>
        <v/>
      </c>
      <c r="V835" s="88" t="str" cm="1">
        <f t="array" aca="1" ref="V835" ca="1">IF(AND(G835="",M835=""),"",HYPERLINK("#"&amp;RIGHT(CELL("dateiname"),LEN(CELL("dateiname"))-FIND("]",CELL("dateiname")))&amp;"!"&amp;CELL("adresse",OFFSET($G$6,MATCH(IF(G835="",M835,G835),$E$6:$E$2000,0)-1,3)),"SUBSTRUCT"))</f>
        <v/>
      </c>
      <c r="X835" s="104"/>
      <c r="Z835" s="117"/>
      <c r="AA835" s="118"/>
      <c r="AB835" s="119"/>
      <c r="AC835" s="120"/>
      <c r="AE835" s="109"/>
      <c r="AF835" s="110"/>
      <c r="AG835" s="111"/>
      <c r="AH835" s="112"/>
      <c r="AJ835" s="101"/>
      <c r="AL835" s="68" t="str" cm="1">
        <f t="array" aca="1" ref="AL835" ca="1">IF(N835="-","",HYPERLINK("#'DM01-AV-CH'!"&amp;RIGHT(CELL("adresse",OFFSET('DM01-AV-CH'!$G$6,N835-1,0)),LEN(CELL("adresse",OFFSET('DM01-AV-CH'!$G$6,N835-1,0)))-FIND("!",CELL("adresse",OFFSET('DM01-AV-CH'!$G$6,N835-1,0)))),"Modell"))</f>
        <v/>
      </c>
      <c r="AM835" s="96" t="str" cm="1">
        <f t="array" ref="AM835">IF($N835="-","",IF(INDEX('DM01-AV-CH'!$G$6:$G$2006,$N835)="","",INDEX('DM01-AV-CH'!$G$6:$G$2006,$N835)))</f>
        <v/>
      </c>
      <c r="AN835" s="97" t="str" cm="1">
        <f t="array" ref="AN835">IF($N835="-","",IF(INDEX('DM01-AV-CH'!$H$6:$H$2006,$N835)="","",INDEX('DM01-AV-CH'!$H$6:$H$2006,$N835)))</f>
        <v/>
      </c>
      <c r="AO835" s="98" t="str" cm="1">
        <f t="array" ref="AO835">IF($N835="-","",IF(INDEX('DM01-AV-CH'!$I$6:$I$2006,$N835)="","",INDEX('DM01-AV-CH'!$I$6:$I$2006,$N835)))</f>
        <v/>
      </c>
    </row>
    <row r="836" spans="1:41" x14ac:dyDescent="0.25">
      <c r="A836" s="201">
        <v>831</v>
      </c>
      <c r="B836" s="148" t="str" cm="1">
        <f t="array" ref="B836">IF(A836="","",INDEX(Korrelation!$E$4:$E$2004,A836))</f>
        <v>502</v>
      </c>
      <c r="C836" s="148">
        <f t="shared" si="120"/>
        <v>0</v>
      </c>
      <c r="D836" s="148">
        <f t="shared" si="121"/>
        <v>0</v>
      </c>
      <c r="E836" s="148">
        <f t="shared" si="122"/>
        <v>502</v>
      </c>
      <c r="F836" s="148" t="str">
        <f t="shared" si="123"/>
        <v/>
      </c>
      <c r="G836" s="148" t="str">
        <f t="shared" si="124"/>
        <v/>
      </c>
      <c r="H836" s="148" t="str" cm="1">
        <f t="array" ref="H836">IF(A836="","",INDEX(Korrelation!$F$4:$F$2004,A836))</f>
        <v>-</v>
      </c>
      <c r="I836" s="148">
        <f t="shared" si="125"/>
        <v>0</v>
      </c>
      <c r="J836" s="148">
        <f t="shared" si="126"/>
        <v>0</v>
      </c>
      <c r="K836" s="148" t="str">
        <f t="shared" si="127"/>
        <v/>
      </c>
      <c r="L836" s="148" t="str">
        <f t="shared" si="128"/>
        <v/>
      </c>
      <c r="M836" s="148" t="str">
        <f t="shared" si="129"/>
        <v/>
      </c>
      <c r="N836" s="148" t="str" cm="1">
        <f t="array" ref="N836">IF(A836="","",INDEX(Korrelation!$G$4:$G$2004,A836))</f>
        <v>-</v>
      </c>
      <c r="O836" s="148"/>
      <c r="P836" s="68" t="str" cm="1">
        <f t="array" aca="1" ref="P836" ca="1">IF(E836="",IF(K836="","",HYPERLINK("#DMAV_Dienste!"&amp;RIGHT(CELL("adresse",OFFSET(DMAV_Dienste!$E$6,K836-1,0)),LEN(CELL("adresse",OFFSET(DMAV_Dienste!$E$6,K836-1,0)))-FIND("!",CELL("adresse",OFFSET(DMAV_Dienste!$E$6,K836-1,0)))),"Dienst")),HYPERLINK("#DMAV_Modell!"&amp;RIGHT(CELL("adresse",OFFSET(DMAV_Modell!$G$6,E836-1,0)),LEN(CELL("adresse",OFFSET(DMAV_Modell!$G$6,E836-1,0)))-FIND("!",CELL("adresse",OFFSET(DMAV_Modell!$G$6,E836-1,0)))),"Modell"))</f>
        <v>Modell</v>
      </c>
      <c r="Q836" s="85" t="str" cm="1">
        <f t="array" ref="Q836">IF(E836="",IF(K836="","",IF(INDEX(DMAV_Dienste!$H$6:$H$2006,K836)="","",INDEX(DMAV_Dienste!$H$6:$H$2006,K836))),IF(INDEX(DMAV_Modell!$J$6:$J$2006,E836)="","",INDEX(DMAV_Modell!$J$6:$J$2006,E836)))</f>
        <v>IMPORTS</v>
      </c>
      <c r="R836" s="86" t="str" cm="1">
        <f t="array" ref="R836">IF(E836="",IF(K836="","",IF(INDEX(DMAV_Dienste!$G$6:$G$2006,K836)="","",INDEX(DMAV_Dienste!$G$6:$G$2006,K836))),IF(INDEX(DMAV_Modell!$I$6:$I$2006,E836)="","",INDEX(DMAV_Modell!$I$6:$I$2006,E836)))</f>
        <v/>
      </c>
      <c r="S836" s="86" t="str" cm="1">
        <f t="array" ref="S836">IF(E836="",IF(K836="","",IF(INDEX(DMAV_Dienste!$I$6:$I$2006,K836)="","",INDEX(DMAV_Dienste!$I$6:$I$2006,K836))),IF(INDEX(DMAV_Modell!$K$6:$K$2006,E836)="","",INDEX(DMAV_Modell!$K$6:$K$2006,E836)))</f>
        <v>DMAVTYM_Modinfo_V1_0</v>
      </c>
      <c r="T836" s="86" t="str" cm="1">
        <f t="array" ref="T836">IF(E836="",IF(K836="","",IF(INDEX(DMAV_Dienste!$L$6:$L$2006,K836)="","",INDEX(DMAV_Dienste!$L$6:$L$2006,K836))),IF(INDEX(DMAV_Modell!$N$6:$N$2006,E836)="","",INDEX(DMAV_Modell!$N$6:$N$2006,E836)))</f>
        <v/>
      </c>
      <c r="U836" s="87" t="str" cm="1">
        <f t="array" aca="1" ref="U836" ca="1">IF(AND(F836="",L836=""),"",HYPERLINK("#"&amp;RIGHT(CELL("dateiname"),LEN(CELL("dateiname"))-FIND("]",CELL("dateiname")))&amp;"!"&amp;CELL("adresse",OFFSET($F$6,MATCH(IF(F836="",L836,F836),$E$6:$E$2000,0)-1,4)),"STRUCT"))</f>
        <v/>
      </c>
      <c r="V836" s="88" t="str" cm="1">
        <f t="array" aca="1" ref="V836" ca="1">IF(AND(G836="",M836=""),"",HYPERLINK("#"&amp;RIGHT(CELL("dateiname"),LEN(CELL("dateiname"))-FIND("]",CELL("dateiname")))&amp;"!"&amp;CELL("adresse",OFFSET($G$6,MATCH(IF(G836="",M836,G836),$E$6:$E$2000,0)-1,3)),"SUBSTRUCT"))</f>
        <v/>
      </c>
      <c r="X836" s="104"/>
      <c r="Z836" s="117"/>
      <c r="AA836" s="118"/>
      <c r="AB836" s="119"/>
      <c r="AC836" s="120"/>
      <c r="AE836" s="109"/>
      <c r="AF836" s="110"/>
      <c r="AG836" s="111"/>
      <c r="AH836" s="112"/>
      <c r="AJ836" s="101"/>
      <c r="AL836" s="68" t="str" cm="1">
        <f t="array" aca="1" ref="AL836" ca="1">IF(N836="-","",HYPERLINK("#'DM01-AV-CH'!"&amp;RIGHT(CELL("adresse",OFFSET('DM01-AV-CH'!$G$6,N836-1,0)),LEN(CELL("adresse",OFFSET('DM01-AV-CH'!$G$6,N836-1,0)))-FIND("!",CELL("adresse",OFFSET('DM01-AV-CH'!$G$6,N836-1,0)))),"Modell"))</f>
        <v/>
      </c>
      <c r="AM836" s="96" t="str" cm="1">
        <f t="array" ref="AM836">IF($N836="-","",IF(INDEX('DM01-AV-CH'!$G$6:$G$2006,$N836)="","",INDEX('DM01-AV-CH'!$G$6:$G$2006,$N836)))</f>
        <v/>
      </c>
      <c r="AN836" s="97" t="str" cm="1">
        <f t="array" ref="AN836">IF($N836="-","",IF(INDEX('DM01-AV-CH'!$H$6:$H$2006,$N836)="","",INDEX('DM01-AV-CH'!$H$6:$H$2006,$N836)))</f>
        <v/>
      </c>
      <c r="AO836" s="98" t="str" cm="1">
        <f t="array" ref="AO836">IF($N836="-","",IF(INDEX('DM01-AV-CH'!$I$6:$I$2006,$N836)="","",INDEX('DM01-AV-CH'!$I$6:$I$2006,$N836)))</f>
        <v/>
      </c>
    </row>
    <row r="837" spans="1:41" x14ac:dyDescent="0.25">
      <c r="A837" s="201">
        <v>832</v>
      </c>
      <c r="B837" s="148" t="str" cm="1">
        <f t="array" ref="B837">IF(A837="","",INDEX(Korrelation!$E$4:$E$2004,A837))</f>
        <v>503</v>
      </c>
      <c r="C837" s="148">
        <f t="shared" si="120"/>
        <v>0</v>
      </c>
      <c r="D837" s="148">
        <f t="shared" si="121"/>
        <v>0</v>
      </c>
      <c r="E837" s="148">
        <f t="shared" si="122"/>
        <v>503</v>
      </c>
      <c r="F837" s="148" t="str">
        <f t="shared" si="123"/>
        <v/>
      </c>
      <c r="G837" s="148" t="str">
        <f t="shared" si="124"/>
        <v/>
      </c>
      <c r="H837" s="148" t="str" cm="1">
        <f t="array" ref="H837">IF(A837="","",INDEX(Korrelation!$F$4:$F$2004,A837))</f>
        <v>-</v>
      </c>
      <c r="I837" s="148">
        <f t="shared" si="125"/>
        <v>0</v>
      </c>
      <c r="J837" s="148">
        <f t="shared" si="126"/>
        <v>0</v>
      </c>
      <c r="K837" s="148" t="str">
        <f t="shared" si="127"/>
        <v/>
      </c>
      <c r="L837" s="148" t="str">
        <f t="shared" si="128"/>
        <v/>
      </c>
      <c r="M837" s="148" t="str">
        <f t="shared" si="129"/>
        <v/>
      </c>
      <c r="N837" s="148" t="str" cm="1">
        <f t="array" ref="N837">IF(A837="","",INDEX(Korrelation!$G$4:$G$2004,A837))</f>
        <v>-</v>
      </c>
      <c r="O837" s="148"/>
      <c r="P837" s="68" t="str" cm="1">
        <f t="array" aca="1" ref="P837" ca="1">IF(E837="",IF(K837="","",HYPERLINK("#DMAV_Dienste!"&amp;RIGHT(CELL("adresse",OFFSET(DMAV_Dienste!$E$6,K837-1,0)),LEN(CELL("adresse",OFFSET(DMAV_Dienste!$E$6,K837-1,0)))-FIND("!",CELL("adresse",OFFSET(DMAV_Dienste!$E$6,K837-1,0)))),"Dienst")),HYPERLINK("#DMAV_Modell!"&amp;RIGHT(CELL("adresse",OFFSET(DMAV_Modell!$G$6,E837-1,0)),LEN(CELL("adresse",OFFSET(DMAV_Modell!$G$6,E837-1,0)))-FIND("!",CELL("adresse",OFFSET(DMAV_Modell!$G$6,E837-1,0)))),"Modell"))</f>
        <v>Modell</v>
      </c>
      <c r="Q837" s="85" t="str" cm="1">
        <f t="array" ref="Q837">IF(E837="",IF(K837="","",IF(INDEX(DMAV_Dienste!$H$6:$H$2006,K837)="","",INDEX(DMAV_Dienste!$H$6:$H$2006,K837))),IF(INDEX(DMAV_Modell!$J$6:$J$2006,E837)="","",INDEX(DMAV_Modell!$J$6:$J$2006,E837)))</f>
        <v>IMPORTS</v>
      </c>
      <c r="R837" s="86" t="str" cm="1">
        <f t="array" ref="R837">IF(E837="",IF(K837="","",IF(INDEX(DMAV_Dienste!$G$6:$G$2006,K837)="","",INDEX(DMAV_Dienste!$G$6:$G$2006,K837))),IF(INDEX(DMAV_Modell!$I$6:$I$2006,E837)="","",INDEX(DMAV_Modell!$I$6:$I$2006,E837)))</f>
        <v/>
      </c>
      <c r="S837" s="86" t="str" cm="1">
        <f t="array" ref="S837">IF(E837="",IF(K837="","",IF(INDEX(DMAV_Dienste!$I$6:$I$2006,K837)="","",INDEX(DMAV_Dienste!$I$6:$I$2006,K837))),IF(INDEX(DMAV_Modell!$K$6:$K$2006,E837)="","",INDEX(DMAV_Modell!$K$6:$K$2006,E837)))</f>
        <v>DMAVTYM_Qualitaet_V1_0</v>
      </c>
      <c r="T837" s="86" t="str" cm="1">
        <f t="array" ref="T837">IF(E837="",IF(K837="","",IF(INDEX(DMAV_Dienste!$L$6:$L$2006,K837)="","",INDEX(DMAV_Dienste!$L$6:$L$2006,K837))),IF(INDEX(DMAV_Modell!$N$6:$N$2006,E837)="","",INDEX(DMAV_Modell!$N$6:$N$2006,E837)))</f>
        <v/>
      </c>
      <c r="U837" s="87" t="str" cm="1">
        <f t="array" aca="1" ref="U837" ca="1">IF(AND(F837="",L837=""),"",HYPERLINK("#"&amp;RIGHT(CELL("dateiname"),LEN(CELL("dateiname"))-FIND("]",CELL("dateiname")))&amp;"!"&amp;CELL("adresse",OFFSET($F$6,MATCH(IF(F837="",L837,F837),$E$6:$E$2000,0)-1,4)),"STRUCT"))</f>
        <v/>
      </c>
      <c r="V837" s="88" t="str" cm="1">
        <f t="array" aca="1" ref="V837" ca="1">IF(AND(G837="",M837=""),"",HYPERLINK("#"&amp;RIGHT(CELL("dateiname"),LEN(CELL("dateiname"))-FIND("]",CELL("dateiname")))&amp;"!"&amp;CELL("adresse",OFFSET($G$6,MATCH(IF(G837="",M837,G837),$E$6:$E$2000,0)-1,3)),"SUBSTRUCT"))</f>
        <v/>
      </c>
      <c r="X837" s="104"/>
      <c r="Z837" s="117"/>
      <c r="AA837" s="118"/>
      <c r="AB837" s="119"/>
      <c r="AC837" s="120"/>
      <c r="AE837" s="109"/>
      <c r="AF837" s="110"/>
      <c r="AG837" s="111"/>
      <c r="AH837" s="112"/>
      <c r="AJ837" s="101"/>
      <c r="AL837" s="68" t="str" cm="1">
        <f t="array" aca="1" ref="AL837" ca="1">IF(N837="-","",HYPERLINK("#'DM01-AV-CH'!"&amp;RIGHT(CELL("adresse",OFFSET('DM01-AV-CH'!$G$6,N837-1,0)),LEN(CELL("adresse",OFFSET('DM01-AV-CH'!$G$6,N837-1,0)))-FIND("!",CELL("adresse",OFFSET('DM01-AV-CH'!$G$6,N837-1,0)))),"Modell"))</f>
        <v/>
      </c>
      <c r="AM837" s="96" t="str" cm="1">
        <f t="array" ref="AM837">IF($N837="-","",IF(INDEX('DM01-AV-CH'!$G$6:$G$2006,$N837)="","",INDEX('DM01-AV-CH'!$G$6:$G$2006,$N837)))</f>
        <v/>
      </c>
      <c r="AN837" s="97" t="str" cm="1">
        <f t="array" ref="AN837">IF($N837="-","",IF(INDEX('DM01-AV-CH'!$H$6:$H$2006,$N837)="","",INDEX('DM01-AV-CH'!$H$6:$H$2006,$N837)))</f>
        <v/>
      </c>
      <c r="AO837" s="98" t="str" cm="1">
        <f t="array" ref="AO837">IF($N837="-","",IF(INDEX('DM01-AV-CH'!$I$6:$I$2006,$N837)="","",INDEX('DM01-AV-CH'!$I$6:$I$2006,$N837)))</f>
        <v/>
      </c>
    </row>
    <row r="838" spans="1:41" x14ac:dyDescent="0.25">
      <c r="A838" s="201">
        <v>833</v>
      </c>
      <c r="B838" s="148" t="str" cm="1">
        <f t="array" ref="B838">IF(A838="","",INDEX(Korrelation!$E$4:$E$2004,A838))</f>
        <v>504</v>
      </c>
      <c r="C838" s="148">
        <f t="shared" si="120"/>
        <v>0</v>
      </c>
      <c r="D838" s="148">
        <f t="shared" si="121"/>
        <v>0</v>
      </c>
      <c r="E838" s="148">
        <f t="shared" si="122"/>
        <v>504</v>
      </c>
      <c r="F838" s="148" t="str">
        <f t="shared" si="123"/>
        <v/>
      </c>
      <c r="G838" s="148" t="str">
        <f t="shared" si="124"/>
        <v/>
      </c>
      <c r="H838" s="148" t="str" cm="1">
        <f t="array" ref="H838">IF(A838="","",INDEX(Korrelation!$F$4:$F$2004,A838))</f>
        <v>-</v>
      </c>
      <c r="I838" s="148">
        <f t="shared" si="125"/>
        <v>0</v>
      </c>
      <c r="J838" s="148">
        <f t="shared" si="126"/>
        <v>0</v>
      </c>
      <c r="K838" s="148" t="str">
        <f t="shared" si="127"/>
        <v/>
      </c>
      <c r="L838" s="148" t="str">
        <f t="shared" si="128"/>
        <v/>
      </c>
      <c r="M838" s="148" t="str">
        <f t="shared" si="129"/>
        <v/>
      </c>
      <c r="N838" s="148" t="str" cm="1">
        <f t="array" ref="N838">IF(A838="","",INDEX(Korrelation!$G$4:$G$2004,A838))</f>
        <v>-</v>
      </c>
      <c r="O838" s="148"/>
      <c r="P838" s="68" t="str" cm="1">
        <f t="array" aca="1" ref="P838" ca="1">IF(E838="",IF(K838="","",HYPERLINK("#DMAV_Dienste!"&amp;RIGHT(CELL("adresse",OFFSET(DMAV_Dienste!$E$6,K838-1,0)),LEN(CELL("adresse",OFFSET(DMAV_Dienste!$E$6,K838-1,0)))-FIND("!",CELL("adresse",OFFSET(DMAV_Dienste!$E$6,K838-1,0)))),"Dienst")),HYPERLINK("#DMAV_Modell!"&amp;RIGHT(CELL("adresse",OFFSET(DMAV_Modell!$G$6,E838-1,0)),LEN(CELL("adresse",OFFSET(DMAV_Modell!$G$6,E838-1,0)))-FIND("!",CELL("adresse",OFFSET(DMAV_Modell!$G$6,E838-1,0)))),"Modell"))</f>
        <v>Modell</v>
      </c>
      <c r="Q838" s="85" t="str" cm="1">
        <f t="array" ref="Q838">IF(E838="",IF(K838="","",IF(INDEX(DMAV_Dienste!$H$6:$H$2006,K838)="","",INDEX(DMAV_Dienste!$H$6:$H$2006,K838))),IF(INDEX(DMAV_Modell!$J$6:$J$2006,E838)="","",INDEX(DMAV_Modell!$J$6:$J$2006,E838)))</f>
        <v>IMPORTS</v>
      </c>
      <c r="R838" s="86" t="str" cm="1">
        <f t="array" ref="R838">IF(E838="",IF(K838="","",IF(INDEX(DMAV_Dienste!$G$6:$G$2006,K838)="","",INDEX(DMAV_Dienste!$G$6:$G$2006,K838))),IF(INDEX(DMAV_Modell!$I$6:$I$2006,E838)="","",INDEX(DMAV_Modell!$I$6:$I$2006,E838)))</f>
        <v/>
      </c>
      <c r="S838" s="86" t="str" cm="1">
        <f t="array" ref="S838">IF(E838="",IF(K838="","",IF(INDEX(DMAV_Dienste!$I$6:$I$2006,K838)="","",INDEX(DMAV_Dienste!$I$6:$I$2006,K838))),IF(INDEX(DMAV_Modell!$K$6:$K$2006,E838)="","",INDEX(DMAV_Modell!$K$6:$K$2006,E838)))</f>
        <v>DMAVTYM_Grafik_V1_0</v>
      </c>
      <c r="T838" s="86" t="str" cm="1">
        <f t="array" ref="T838">IF(E838="",IF(K838="","",IF(INDEX(DMAV_Dienste!$L$6:$L$2006,K838)="","",INDEX(DMAV_Dienste!$L$6:$L$2006,K838))),IF(INDEX(DMAV_Modell!$N$6:$N$2006,E838)="","",INDEX(DMAV_Modell!$N$6:$N$2006,E838)))</f>
        <v/>
      </c>
      <c r="U838" s="87" t="str" cm="1">
        <f t="array" aca="1" ref="U838" ca="1">IF(AND(F838="",L838=""),"",HYPERLINK("#"&amp;RIGHT(CELL("dateiname"),LEN(CELL("dateiname"))-FIND("]",CELL("dateiname")))&amp;"!"&amp;CELL("adresse",OFFSET($F$6,MATCH(IF(F838="",L838,F838),$E$6:$E$2000,0)-1,4)),"STRUCT"))</f>
        <v/>
      </c>
      <c r="V838" s="88" t="str" cm="1">
        <f t="array" aca="1" ref="V838" ca="1">IF(AND(G838="",M838=""),"",HYPERLINK("#"&amp;RIGHT(CELL("dateiname"),LEN(CELL("dateiname"))-FIND("]",CELL("dateiname")))&amp;"!"&amp;CELL("adresse",OFFSET($G$6,MATCH(IF(G838="",M838,G838),$E$6:$E$2000,0)-1,3)),"SUBSTRUCT"))</f>
        <v/>
      </c>
      <c r="X838" s="104"/>
      <c r="Z838" s="117"/>
      <c r="AA838" s="118"/>
      <c r="AB838" s="119"/>
      <c r="AC838" s="120"/>
      <c r="AE838" s="109"/>
      <c r="AF838" s="110"/>
      <c r="AG838" s="111"/>
      <c r="AH838" s="112"/>
      <c r="AJ838" s="101"/>
      <c r="AL838" s="68" t="str" cm="1">
        <f t="array" aca="1" ref="AL838" ca="1">IF(N838="-","",HYPERLINK("#'DM01-AV-CH'!"&amp;RIGHT(CELL("adresse",OFFSET('DM01-AV-CH'!$G$6,N838-1,0)),LEN(CELL("adresse",OFFSET('DM01-AV-CH'!$G$6,N838-1,0)))-FIND("!",CELL("adresse",OFFSET('DM01-AV-CH'!$G$6,N838-1,0)))),"Modell"))</f>
        <v/>
      </c>
      <c r="AM838" s="96" t="str" cm="1">
        <f t="array" ref="AM838">IF($N838="-","",IF(INDEX('DM01-AV-CH'!$G$6:$G$2006,$N838)="","",INDEX('DM01-AV-CH'!$G$6:$G$2006,$N838)))</f>
        <v/>
      </c>
      <c r="AN838" s="97" t="str" cm="1">
        <f t="array" ref="AN838">IF($N838="-","",IF(INDEX('DM01-AV-CH'!$H$6:$H$2006,$N838)="","",INDEX('DM01-AV-CH'!$H$6:$H$2006,$N838)))</f>
        <v/>
      </c>
      <c r="AO838" s="98" t="str" cm="1">
        <f t="array" ref="AO838">IF($N838="-","",IF(INDEX('DM01-AV-CH'!$I$6:$I$2006,$N838)="","",INDEX('DM01-AV-CH'!$I$6:$I$2006,$N838)))</f>
        <v/>
      </c>
    </row>
    <row r="839" spans="1:41" x14ac:dyDescent="0.25">
      <c r="A839" s="201">
        <v>834</v>
      </c>
      <c r="B839" s="148" t="str" cm="1">
        <f t="array" ref="B839">IF(A839="","",INDEX(Korrelation!$E$4:$E$2004,A839))</f>
        <v>505</v>
      </c>
      <c r="C839" s="148">
        <f t="shared" ref="C839:C902" si="130">IF(B839="",0,IF(ISERR(SEARCH(".",B839)),0,SEARCH(".",B839)))</f>
        <v>0</v>
      </c>
      <c r="D839" s="148">
        <f t="shared" ref="D839:D902" si="131">IF(C839=0,0,IF(ISERR(SEARCH(".",B839,C839+1)),0,SEARCH(".",B839,C839+1)))</f>
        <v>0</v>
      </c>
      <c r="E839" s="148">
        <f t="shared" ref="E839:E902" si="132">IF(B839="","",IF(B839="-","",_xlfn.NUMBERVALUE(IF(C839=0,B839,MID(B839,1,C839-1)))))</f>
        <v>505</v>
      </c>
      <c r="F839" s="148" t="str">
        <f t="shared" ref="F839:F902" si="133">IF(B839="","",IF(B839="-","",IF(C839=0,"",_xlfn.NUMBERVALUE(IF(D839=0,MID(B839,C839+1,LEN(B839)),MID(B839,C839+1,D839-C839-1))))))</f>
        <v/>
      </c>
      <c r="G839" s="148" t="str">
        <f t="shared" ref="G839:G902" si="134">IF(B839="","",IF(B839="-","",IF(D839=0,"",_xlfn.NUMBERVALUE(MID(B839,D839+1,LEN(B839))))))</f>
        <v/>
      </c>
      <c r="H839" s="148" t="str" cm="1">
        <f t="array" ref="H839">IF(A839="","",INDEX(Korrelation!$F$4:$F$2004,A839))</f>
        <v>-</v>
      </c>
      <c r="I839" s="148">
        <f t="shared" ref="I839:I902" si="135">IF(H839="",0,IF(ISERR(SEARCH(".",H839)),0,SEARCH(".",H839)))</f>
        <v>0</v>
      </c>
      <c r="J839" s="148">
        <f t="shared" ref="J839:J902" si="136">IF(I839=0,0,IF(ISERR(SEARCH(".",H839,I839+1)),0,SEARCH(".",H839,I839+1)))</f>
        <v>0</v>
      </c>
      <c r="K839" s="148" t="str">
        <f t="shared" ref="K839:K902" si="137">IF(H839="","",IF(H839="-","",_xlfn.NUMBERVALUE(IF(I839=0,H839,MID(H839,1,I839-1)))))</f>
        <v/>
      </c>
      <c r="L839" s="148" t="str">
        <f t="shared" ref="L839:L902" si="138">IF(H839="","",IF(H839="-","",IF(I839=0,"",_xlfn.NUMBERVALUE(IF(J839=0,MID(H839,I839+1,LEN(H839)),MID(H839,I839+1,J839-I839-1))))))</f>
        <v/>
      </c>
      <c r="M839" s="148" t="str">
        <f t="shared" ref="M839:M902" si="139">IF(H839="","",IF(H839="-","",IF(J839=0,"",_xlfn.NUMBERVALUE(MID(H839,J839+1,LEN(H839))))))</f>
        <v/>
      </c>
      <c r="N839" s="148" cm="1">
        <f t="array" ref="N839">IF(A839="","",INDEX(Korrelation!$G$4:$G$2004,A839))</f>
        <v>261</v>
      </c>
      <c r="O839" s="148"/>
      <c r="P839" s="68" t="str" cm="1">
        <f t="array" aca="1" ref="P839" ca="1">IF(E839="",IF(K839="","",HYPERLINK("#DMAV_Dienste!"&amp;RIGHT(CELL("adresse",OFFSET(DMAV_Dienste!$E$6,K839-1,0)),LEN(CELL("adresse",OFFSET(DMAV_Dienste!$E$6,K839-1,0)))-FIND("!",CELL("adresse",OFFSET(DMAV_Dienste!$E$6,K839-1,0)))),"Dienst")),HYPERLINK("#DMAV_Modell!"&amp;RIGHT(CELL("adresse",OFFSET(DMAV_Modell!$G$6,E839-1,0)),LEN(CELL("adresse",OFFSET(DMAV_Modell!$G$6,E839-1,0)))-FIND("!",CELL("adresse",OFFSET(DMAV_Modell!$G$6,E839-1,0)))),"Modell"))</f>
        <v>Modell</v>
      </c>
      <c r="Q839" s="85" t="str" cm="1">
        <f t="array" ref="Q839">IF(E839="",IF(K839="","",IF(INDEX(DMAV_Dienste!$H$6:$H$2006,K839)="","",INDEX(DMAV_Dienste!$H$6:$H$2006,K839))),IF(INDEX(DMAV_Modell!$J$6:$J$2006,E839)="","",INDEX(DMAV_Modell!$J$6:$J$2006,E839)))</f>
        <v>DOMAIN</v>
      </c>
      <c r="R839" s="86" t="str" cm="1">
        <f t="array" ref="R839">IF(E839="",IF(K839="","",IF(INDEX(DMAV_Dienste!$G$6:$G$2006,K839)="","",INDEX(DMAV_Dienste!$G$6:$G$2006,K839))),IF(INDEX(DMAV_Modell!$I$6:$I$2006,E839)="","",INDEX(DMAV_Modell!$I$6:$I$2006,E839)))</f>
        <v>Einzelobjekte</v>
      </c>
      <c r="S839" s="86" t="str" cm="1">
        <f t="array" ref="S839">IF(E839="",IF(K839="","",IF(INDEX(DMAV_Dienste!$I$6:$I$2006,K839)="","",INDEX(DMAV_Dienste!$I$6:$I$2006,K839))),IF(INDEX(DMAV_Modell!$K$6:$K$2006,E839)="","",INDEX(DMAV_Modell!$K$6:$K$2006,E839)))</f>
        <v>Einzelobjektart</v>
      </c>
      <c r="T839" s="86" t="str" cm="1">
        <f t="array" ref="T839">IF(E839="",IF(K839="","",IF(INDEX(DMAV_Dienste!$L$6:$L$2006,K839)="","",INDEX(DMAV_Dienste!$L$6:$L$2006,K839))),IF(INDEX(DMAV_Modell!$N$6:$N$2006,E839)="","",INDEX(DMAV_Modell!$N$6:$N$2006,E839)))</f>
        <v/>
      </c>
      <c r="U839" s="87" t="str" cm="1">
        <f t="array" aca="1" ref="U839" ca="1">IF(AND(F839="",L839=""),"",HYPERLINK("#"&amp;RIGHT(CELL("dateiname"),LEN(CELL("dateiname"))-FIND("]",CELL("dateiname")))&amp;"!"&amp;CELL("adresse",OFFSET($F$6,MATCH(IF(F839="",L839,F839),$E$6:$E$2000,0)-1,4)),"STRUCT"))</f>
        <v/>
      </c>
      <c r="V839" s="88" t="str" cm="1">
        <f t="array" aca="1" ref="V839" ca="1">IF(AND(G839="",M839=""),"",HYPERLINK("#"&amp;RIGHT(CELL("dateiname"),LEN(CELL("dateiname"))-FIND("]",CELL("dateiname")))&amp;"!"&amp;CELL("adresse",OFFSET($G$6,MATCH(IF(G839="",M839,G839),$E$6:$E$2000,0)-1,3)),"SUBSTRUCT"))</f>
        <v/>
      </c>
      <c r="X839" s="104"/>
      <c r="Z839" s="117"/>
      <c r="AA839" s="118"/>
      <c r="AB839" s="119"/>
      <c r="AC839" s="120"/>
      <c r="AE839" s="109"/>
      <c r="AF839" s="110"/>
      <c r="AG839" s="111"/>
      <c r="AH839" s="112"/>
      <c r="AJ839" s="101"/>
      <c r="AL839" s="68" t="str" cm="1">
        <f t="array" aca="1" ref="AL839" ca="1">IF(N839="-","",HYPERLINK("#'DM01-AV-CH'!"&amp;RIGHT(CELL("adresse",OFFSET('DM01-AV-CH'!$G$6,N839-1,0)),LEN(CELL("adresse",OFFSET('DM01-AV-CH'!$G$6,N839-1,0)))-FIND("!",CELL("adresse",OFFSET('DM01-AV-CH'!$G$6,N839-1,0)))),"Modell"))</f>
        <v>Modell</v>
      </c>
      <c r="AM839" s="96" t="str" cm="1">
        <f t="array" ref="AM839">IF($N839="-","",IF(INDEX('DM01-AV-CH'!$G$6:$G$2006,$N839)="","",INDEX('DM01-AV-CH'!$G$6:$G$2006,$N839)))</f>
        <v>Einzelobjekte</v>
      </c>
      <c r="AN839" s="97" t="str" cm="1">
        <f t="array" ref="AN839">IF($N839="-","",IF(INDEX('DM01-AV-CH'!$H$6:$H$2006,$N839)="","",INDEX('DM01-AV-CH'!$H$6:$H$2006,$N839)))</f>
        <v/>
      </c>
      <c r="AO839" s="98" t="str" cm="1">
        <f t="array" ref="AO839">IF($N839="-","",IF(INDEX('DM01-AV-CH'!$I$6:$I$2006,$N839)="","",INDEX('DM01-AV-CH'!$I$6:$I$2006,$N839)))</f>
        <v>EOArt</v>
      </c>
    </row>
    <row r="840" spans="1:41" x14ac:dyDescent="0.25">
      <c r="A840" s="201">
        <v>835</v>
      </c>
      <c r="B840" s="148" t="str" cm="1">
        <f t="array" ref="B840">IF(A840="","",INDEX(Korrelation!$E$4:$E$2004,A840))</f>
        <v>506</v>
      </c>
      <c r="C840" s="148">
        <f t="shared" si="130"/>
        <v>0</v>
      </c>
      <c r="D840" s="148">
        <f t="shared" si="131"/>
        <v>0</v>
      </c>
      <c r="E840" s="148">
        <f t="shared" si="132"/>
        <v>506</v>
      </c>
      <c r="F840" s="148" t="str">
        <f t="shared" si="133"/>
        <v/>
      </c>
      <c r="G840" s="148" t="str">
        <f t="shared" si="134"/>
        <v/>
      </c>
      <c r="H840" s="148" t="str" cm="1">
        <f t="array" ref="H840">IF(A840="","",INDEX(Korrelation!$F$4:$F$2004,A840))</f>
        <v>-</v>
      </c>
      <c r="I840" s="148">
        <f t="shared" si="135"/>
        <v>0</v>
      </c>
      <c r="J840" s="148">
        <f t="shared" si="136"/>
        <v>0</v>
      </c>
      <c r="K840" s="148" t="str">
        <f t="shared" si="137"/>
        <v/>
      </c>
      <c r="L840" s="148" t="str">
        <f t="shared" si="138"/>
        <v/>
      </c>
      <c r="M840" s="148" t="str">
        <f t="shared" si="139"/>
        <v/>
      </c>
      <c r="N840" s="148" cm="1">
        <f t="array" ref="N840">IF(A840="","",INDEX(Korrelation!$G$4:$G$2004,A840))</f>
        <v>262</v>
      </c>
      <c r="O840" s="148"/>
      <c r="P840" s="68" t="str" cm="1">
        <f t="array" aca="1" ref="P840" ca="1">IF(E840="",IF(K840="","",HYPERLINK("#DMAV_Dienste!"&amp;RIGHT(CELL("adresse",OFFSET(DMAV_Dienste!$E$6,K840-1,0)),LEN(CELL("adresse",OFFSET(DMAV_Dienste!$E$6,K840-1,0)))-FIND("!",CELL("adresse",OFFSET(DMAV_Dienste!$E$6,K840-1,0)))),"Dienst")),HYPERLINK("#DMAV_Modell!"&amp;RIGHT(CELL("adresse",OFFSET(DMAV_Modell!$G$6,E840-1,0)),LEN(CELL("adresse",OFFSET(DMAV_Modell!$G$6,E840-1,0)))-FIND("!",CELL("adresse",OFFSET(DMAV_Modell!$G$6,E840-1,0)))),"Modell"))</f>
        <v>Modell</v>
      </c>
      <c r="Q840" s="85" t="str" cm="1">
        <f t="array" ref="Q840">IF(E840="",IF(K840="","",IF(INDEX(DMAV_Dienste!$H$6:$H$2006,K840)="","",INDEX(DMAV_Dienste!$H$6:$H$2006,K840))),IF(INDEX(DMAV_Modell!$J$6:$J$2006,E840)="","",INDEX(DMAV_Modell!$J$6:$J$2006,E840)))</f>
        <v>DOMAIN</v>
      </c>
      <c r="R840" s="86" t="str" cm="1">
        <f t="array" ref="R840">IF(E840="",IF(K840="","",IF(INDEX(DMAV_Dienste!$G$6:$G$2006,K840)="","",INDEX(DMAV_Dienste!$G$6:$G$2006,K840))),IF(INDEX(DMAV_Modell!$I$6:$I$2006,E840)="","",INDEX(DMAV_Modell!$I$6:$I$2006,E840)))</f>
        <v>Einzelobjekte</v>
      </c>
      <c r="S840" s="86" t="str" cm="1">
        <f t="array" ref="S840">IF(E840="",IF(K840="","",IF(INDEX(DMAV_Dienste!$I$6:$I$2006,K840)="","",INDEX(DMAV_Dienste!$I$6:$I$2006,K840))),IF(INDEX(DMAV_Modell!$K$6:$K$2006,E840)="","",INDEX(DMAV_Modell!$K$6:$K$2006,E840)))</f>
        <v>Einzelobjektart</v>
      </c>
      <c r="T840" s="86" t="str" cm="1">
        <f t="array" ref="T840">IF(E840="",IF(K840="","",IF(INDEX(DMAV_Dienste!$L$6:$L$2006,K840)="","",INDEX(DMAV_Dienste!$L$6:$L$2006,K840))),IF(INDEX(DMAV_Modell!$N$6:$N$2006,E840)="","",INDEX(DMAV_Modell!$N$6:$N$2006,E840)))</f>
        <v/>
      </c>
      <c r="U840" s="87" t="str" cm="1">
        <f t="array" aca="1" ref="U840" ca="1">IF(AND(F840="",L840=""),"",HYPERLINK("#"&amp;RIGHT(CELL("dateiname"),LEN(CELL("dateiname"))-FIND("]",CELL("dateiname")))&amp;"!"&amp;CELL("adresse",OFFSET($F$6,MATCH(IF(F840="",L840,F840),$E$6:$E$2000,0)-1,4)),"STRUCT"))</f>
        <v/>
      </c>
      <c r="V840" s="88" t="str" cm="1">
        <f t="array" aca="1" ref="V840" ca="1">IF(AND(G840="",M840=""),"",HYPERLINK("#"&amp;RIGHT(CELL("dateiname"),LEN(CELL("dateiname"))-FIND("]",CELL("dateiname")))&amp;"!"&amp;CELL("adresse",OFFSET($G$6,MATCH(IF(G840="",M840,G840),$E$6:$E$2000,0)-1,3)),"SUBSTRUCT"))</f>
        <v/>
      </c>
      <c r="X840" s="104"/>
      <c r="Z840" s="117"/>
      <c r="AA840" s="118"/>
      <c r="AB840" s="119"/>
      <c r="AC840" s="120"/>
      <c r="AE840" s="109"/>
      <c r="AF840" s="110"/>
      <c r="AG840" s="111"/>
      <c r="AH840" s="112"/>
      <c r="AJ840" s="101"/>
      <c r="AL840" s="68" t="str" cm="1">
        <f t="array" aca="1" ref="AL840" ca="1">IF(N840="-","",HYPERLINK("#'DM01-AV-CH'!"&amp;RIGHT(CELL("adresse",OFFSET('DM01-AV-CH'!$G$6,N840-1,0)),LEN(CELL("adresse",OFFSET('DM01-AV-CH'!$G$6,N840-1,0)))-FIND("!",CELL("adresse",OFFSET('DM01-AV-CH'!$G$6,N840-1,0)))),"Modell"))</f>
        <v>Modell</v>
      </c>
      <c r="AM840" s="96" t="str" cm="1">
        <f t="array" ref="AM840">IF($N840="-","",IF(INDEX('DM01-AV-CH'!$G$6:$G$2006,$N840)="","",INDEX('DM01-AV-CH'!$G$6:$G$2006,$N840)))</f>
        <v>Einzelobjekte</v>
      </c>
      <c r="AN840" s="97" t="str" cm="1">
        <f t="array" ref="AN840">IF($N840="-","",IF(INDEX('DM01-AV-CH'!$H$6:$H$2006,$N840)="","",INDEX('DM01-AV-CH'!$H$6:$H$2006,$N840)))</f>
        <v/>
      </c>
      <c r="AO840" s="98" t="str" cm="1">
        <f t="array" ref="AO840">IF($N840="-","",IF(INDEX('DM01-AV-CH'!$I$6:$I$2006,$N840)="","",INDEX('DM01-AV-CH'!$I$6:$I$2006,$N840)))</f>
        <v>EOArt</v>
      </c>
    </row>
    <row r="841" spans="1:41" x14ac:dyDescent="0.25">
      <c r="A841" s="201">
        <v>836</v>
      </c>
      <c r="B841" s="148" t="str" cm="1">
        <f t="array" ref="B841">IF(A841="","",INDEX(Korrelation!$E$4:$E$2004,A841))</f>
        <v>507</v>
      </c>
      <c r="C841" s="148">
        <f t="shared" si="130"/>
        <v>0</v>
      </c>
      <c r="D841" s="148">
        <f t="shared" si="131"/>
        <v>0</v>
      </c>
      <c r="E841" s="148">
        <f t="shared" si="132"/>
        <v>507</v>
      </c>
      <c r="F841" s="148" t="str">
        <f t="shared" si="133"/>
        <v/>
      </c>
      <c r="G841" s="148" t="str">
        <f t="shared" si="134"/>
        <v/>
      </c>
      <c r="H841" s="148" t="str" cm="1">
        <f t="array" ref="H841">IF(A841="","",INDEX(Korrelation!$F$4:$F$2004,A841))</f>
        <v>-</v>
      </c>
      <c r="I841" s="148">
        <f t="shared" si="135"/>
        <v>0</v>
      </c>
      <c r="J841" s="148">
        <f t="shared" si="136"/>
        <v>0</v>
      </c>
      <c r="K841" s="148" t="str">
        <f t="shared" si="137"/>
        <v/>
      </c>
      <c r="L841" s="148" t="str">
        <f t="shared" si="138"/>
        <v/>
      </c>
      <c r="M841" s="148" t="str">
        <f t="shared" si="139"/>
        <v/>
      </c>
      <c r="N841" s="148" cm="1">
        <f t="array" ref="N841">IF(A841="","",INDEX(Korrelation!$G$4:$G$2004,A841))</f>
        <v>263</v>
      </c>
      <c r="O841" s="148"/>
      <c r="P841" s="68" t="str" cm="1">
        <f t="array" aca="1" ref="P841" ca="1">IF(E841="",IF(K841="","",HYPERLINK("#DMAV_Dienste!"&amp;RIGHT(CELL("adresse",OFFSET(DMAV_Dienste!$E$6,K841-1,0)),LEN(CELL("adresse",OFFSET(DMAV_Dienste!$E$6,K841-1,0)))-FIND("!",CELL("adresse",OFFSET(DMAV_Dienste!$E$6,K841-1,0)))),"Dienst")),HYPERLINK("#DMAV_Modell!"&amp;RIGHT(CELL("adresse",OFFSET(DMAV_Modell!$G$6,E841-1,0)),LEN(CELL("adresse",OFFSET(DMAV_Modell!$G$6,E841-1,0)))-FIND("!",CELL("adresse",OFFSET(DMAV_Modell!$G$6,E841-1,0)))),"Modell"))</f>
        <v>Modell</v>
      </c>
      <c r="Q841" s="85" t="str" cm="1">
        <f t="array" ref="Q841">IF(E841="",IF(K841="","",IF(INDEX(DMAV_Dienste!$H$6:$H$2006,K841)="","",INDEX(DMAV_Dienste!$H$6:$H$2006,K841))),IF(INDEX(DMAV_Modell!$J$6:$J$2006,E841)="","",INDEX(DMAV_Modell!$J$6:$J$2006,E841)))</f>
        <v>DOMAIN</v>
      </c>
      <c r="R841" s="86" t="str" cm="1">
        <f t="array" ref="R841">IF(E841="",IF(K841="","",IF(INDEX(DMAV_Dienste!$G$6:$G$2006,K841)="","",INDEX(DMAV_Dienste!$G$6:$G$2006,K841))),IF(INDEX(DMAV_Modell!$I$6:$I$2006,E841)="","",INDEX(DMAV_Modell!$I$6:$I$2006,E841)))</f>
        <v>Einzelobjekte</v>
      </c>
      <c r="S841" s="86" t="str" cm="1">
        <f t="array" ref="S841">IF(E841="",IF(K841="","",IF(INDEX(DMAV_Dienste!$I$6:$I$2006,K841)="","",INDEX(DMAV_Dienste!$I$6:$I$2006,K841))),IF(INDEX(DMAV_Modell!$K$6:$K$2006,E841)="","",INDEX(DMAV_Modell!$K$6:$K$2006,E841)))</f>
        <v>Einzelobjektart</v>
      </c>
      <c r="T841" s="86" t="str" cm="1">
        <f t="array" ref="T841">IF(E841="",IF(K841="","",IF(INDEX(DMAV_Dienste!$L$6:$L$2006,K841)="","",INDEX(DMAV_Dienste!$L$6:$L$2006,K841))),IF(INDEX(DMAV_Modell!$N$6:$N$2006,E841)="","",INDEX(DMAV_Modell!$N$6:$N$2006,E841)))</f>
        <v/>
      </c>
      <c r="U841" s="87" t="str" cm="1">
        <f t="array" aca="1" ref="U841" ca="1">IF(AND(F841="",L841=""),"",HYPERLINK("#"&amp;RIGHT(CELL("dateiname"),LEN(CELL("dateiname"))-FIND("]",CELL("dateiname")))&amp;"!"&amp;CELL("adresse",OFFSET($F$6,MATCH(IF(F841="",L841,F841),$E$6:$E$2000,0)-1,4)),"STRUCT"))</f>
        <v/>
      </c>
      <c r="V841" s="88" t="str" cm="1">
        <f t="array" aca="1" ref="V841" ca="1">IF(AND(G841="",M841=""),"",HYPERLINK("#"&amp;RIGHT(CELL("dateiname"),LEN(CELL("dateiname"))-FIND("]",CELL("dateiname")))&amp;"!"&amp;CELL("adresse",OFFSET($G$6,MATCH(IF(G841="",M841,G841),$E$6:$E$2000,0)-1,3)),"SUBSTRUCT"))</f>
        <v/>
      </c>
      <c r="X841" s="104"/>
      <c r="Z841" s="117"/>
      <c r="AA841" s="118"/>
      <c r="AB841" s="119"/>
      <c r="AC841" s="120"/>
      <c r="AE841" s="109"/>
      <c r="AF841" s="110"/>
      <c r="AG841" s="111"/>
      <c r="AH841" s="112"/>
      <c r="AJ841" s="101"/>
      <c r="AL841" s="68" t="str" cm="1">
        <f t="array" aca="1" ref="AL841" ca="1">IF(N841="-","",HYPERLINK("#'DM01-AV-CH'!"&amp;RIGHT(CELL("adresse",OFFSET('DM01-AV-CH'!$G$6,N841-1,0)),LEN(CELL("adresse",OFFSET('DM01-AV-CH'!$G$6,N841-1,0)))-FIND("!",CELL("adresse",OFFSET('DM01-AV-CH'!$G$6,N841-1,0)))),"Modell"))</f>
        <v>Modell</v>
      </c>
      <c r="AM841" s="96" t="str" cm="1">
        <f t="array" ref="AM841">IF($N841="-","",IF(INDEX('DM01-AV-CH'!$G$6:$G$2006,$N841)="","",INDEX('DM01-AV-CH'!$G$6:$G$2006,$N841)))</f>
        <v>Einzelobjekte</v>
      </c>
      <c r="AN841" s="97" t="str" cm="1">
        <f t="array" ref="AN841">IF($N841="-","",IF(INDEX('DM01-AV-CH'!$H$6:$H$2006,$N841)="","",INDEX('DM01-AV-CH'!$H$6:$H$2006,$N841)))</f>
        <v/>
      </c>
      <c r="AO841" s="98" t="str" cm="1">
        <f t="array" ref="AO841">IF($N841="-","",IF(INDEX('DM01-AV-CH'!$I$6:$I$2006,$N841)="","",INDEX('DM01-AV-CH'!$I$6:$I$2006,$N841)))</f>
        <v>EOArt</v>
      </c>
    </row>
    <row r="842" spans="1:41" x14ac:dyDescent="0.25">
      <c r="A842" s="201">
        <v>837</v>
      </c>
      <c r="B842" s="148" t="str" cm="1">
        <f t="array" ref="B842">IF(A842="","",INDEX(Korrelation!$E$4:$E$2004,A842))</f>
        <v>508</v>
      </c>
      <c r="C842" s="148">
        <f t="shared" si="130"/>
        <v>0</v>
      </c>
      <c r="D842" s="148">
        <f t="shared" si="131"/>
        <v>0</v>
      </c>
      <c r="E842" s="148">
        <f t="shared" si="132"/>
        <v>508</v>
      </c>
      <c r="F842" s="148" t="str">
        <f t="shared" si="133"/>
        <v/>
      </c>
      <c r="G842" s="148" t="str">
        <f t="shared" si="134"/>
        <v/>
      </c>
      <c r="H842" s="148" t="str" cm="1">
        <f t="array" ref="H842">IF(A842="","",INDEX(Korrelation!$F$4:$F$2004,A842))</f>
        <v>-</v>
      </c>
      <c r="I842" s="148">
        <f t="shared" si="135"/>
        <v>0</v>
      </c>
      <c r="J842" s="148">
        <f t="shared" si="136"/>
        <v>0</v>
      </c>
      <c r="K842" s="148" t="str">
        <f t="shared" si="137"/>
        <v/>
      </c>
      <c r="L842" s="148" t="str">
        <f t="shared" si="138"/>
        <v/>
      </c>
      <c r="M842" s="148" t="str">
        <f t="shared" si="139"/>
        <v/>
      </c>
      <c r="N842" s="148" cm="1">
        <f t="array" ref="N842">IF(A842="","",INDEX(Korrelation!$G$4:$G$2004,A842))</f>
        <v>264</v>
      </c>
      <c r="O842" s="148"/>
      <c r="P842" s="68" t="str" cm="1">
        <f t="array" aca="1" ref="P842" ca="1">IF(E842="",IF(K842="","",HYPERLINK("#DMAV_Dienste!"&amp;RIGHT(CELL("adresse",OFFSET(DMAV_Dienste!$E$6,K842-1,0)),LEN(CELL("adresse",OFFSET(DMAV_Dienste!$E$6,K842-1,0)))-FIND("!",CELL("adresse",OFFSET(DMAV_Dienste!$E$6,K842-1,0)))),"Dienst")),HYPERLINK("#DMAV_Modell!"&amp;RIGHT(CELL("adresse",OFFSET(DMAV_Modell!$G$6,E842-1,0)),LEN(CELL("adresse",OFFSET(DMAV_Modell!$G$6,E842-1,0)))-FIND("!",CELL("adresse",OFFSET(DMAV_Modell!$G$6,E842-1,0)))),"Modell"))</f>
        <v>Modell</v>
      </c>
      <c r="Q842" s="85" t="str" cm="1">
        <f t="array" ref="Q842">IF(E842="",IF(K842="","",IF(INDEX(DMAV_Dienste!$H$6:$H$2006,K842)="","",INDEX(DMAV_Dienste!$H$6:$H$2006,K842))),IF(INDEX(DMAV_Modell!$J$6:$J$2006,E842)="","",INDEX(DMAV_Modell!$J$6:$J$2006,E842)))</f>
        <v>DOMAIN</v>
      </c>
      <c r="R842" s="86" t="str" cm="1">
        <f t="array" ref="R842">IF(E842="",IF(K842="","",IF(INDEX(DMAV_Dienste!$G$6:$G$2006,K842)="","",INDEX(DMAV_Dienste!$G$6:$G$2006,K842))),IF(INDEX(DMAV_Modell!$I$6:$I$2006,E842)="","",INDEX(DMAV_Modell!$I$6:$I$2006,E842)))</f>
        <v>Einzelobjekte</v>
      </c>
      <c r="S842" s="86" t="str" cm="1">
        <f t="array" ref="S842">IF(E842="",IF(K842="","",IF(INDEX(DMAV_Dienste!$I$6:$I$2006,K842)="","",INDEX(DMAV_Dienste!$I$6:$I$2006,K842))),IF(INDEX(DMAV_Modell!$K$6:$K$2006,E842)="","",INDEX(DMAV_Modell!$K$6:$K$2006,E842)))</f>
        <v>Einzelobjektart</v>
      </c>
      <c r="T842" s="86" t="str" cm="1">
        <f t="array" ref="T842">IF(E842="",IF(K842="","",IF(INDEX(DMAV_Dienste!$L$6:$L$2006,K842)="","",INDEX(DMAV_Dienste!$L$6:$L$2006,K842))),IF(INDEX(DMAV_Modell!$N$6:$N$2006,E842)="","",INDEX(DMAV_Modell!$N$6:$N$2006,E842)))</f>
        <v/>
      </c>
      <c r="U842" s="87" t="str" cm="1">
        <f t="array" aca="1" ref="U842" ca="1">IF(AND(F842="",L842=""),"",HYPERLINK("#"&amp;RIGHT(CELL("dateiname"),LEN(CELL("dateiname"))-FIND("]",CELL("dateiname")))&amp;"!"&amp;CELL("adresse",OFFSET($F$6,MATCH(IF(F842="",L842,F842),$E$6:$E$2000,0)-1,4)),"STRUCT"))</f>
        <v/>
      </c>
      <c r="V842" s="88" t="str" cm="1">
        <f t="array" aca="1" ref="V842" ca="1">IF(AND(G842="",M842=""),"",HYPERLINK("#"&amp;RIGHT(CELL("dateiname"),LEN(CELL("dateiname"))-FIND("]",CELL("dateiname")))&amp;"!"&amp;CELL("adresse",OFFSET($G$6,MATCH(IF(G842="",M842,G842),$E$6:$E$2000,0)-1,3)),"SUBSTRUCT"))</f>
        <v/>
      </c>
      <c r="X842" s="104"/>
      <c r="Z842" s="117"/>
      <c r="AA842" s="118"/>
      <c r="AB842" s="119"/>
      <c r="AC842" s="120"/>
      <c r="AE842" s="109"/>
      <c r="AF842" s="110"/>
      <c r="AG842" s="111"/>
      <c r="AH842" s="112"/>
      <c r="AJ842" s="101"/>
      <c r="AL842" s="68" t="str" cm="1">
        <f t="array" aca="1" ref="AL842" ca="1">IF(N842="-","",HYPERLINK("#'DM01-AV-CH'!"&amp;RIGHT(CELL("adresse",OFFSET('DM01-AV-CH'!$G$6,N842-1,0)),LEN(CELL("adresse",OFFSET('DM01-AV-CH'!$G$6,N842-1,0)))-FIND("!",CELL("adresse",OFFSET('DM01-AV-CH'!$G$6,N842-1,0)))),"Modell"))</f>
        <v>Modell</v>
      </c>
      <c r="AM842" s="96" t="str" cm="1">
        <f t="array" ref="AM842">IF($N842="-","",IF(INDEX('DM01-AV-CH'!$G$6:$G$2006,$N842)="","",INDEX('DM01-AV-CH'!$G$6:$G$2006,$N842)))</f>
        <v>Einzelobjekte</v>
      </c>
      <c r="AN842" s="97" t="str" cm="1">
        <f t="array" ref="AN842">IF($N842="-","",IF(INDEX('DM01-AV-CH'!$H$6:$H$2006,$N842)="","",INDEX('DM01-AV-CH'!$H$6:$H$2006,$N842)))</f>
        <v/>
      </c>
      <c r="AO842" s="98" t="str" cm="1">
        <f t="array" ref="AO842">IF($N842="-","",IF(INDEX('DM01-AV-CH'!$I$6:$I$2006,$N842)="","",INDEX('DM01-AV-CH'!$I$6:$I$2006,$N842)))</f>
        <v>EOArt</v>
      </c>
    </row>
    <row r="843" spans="1:41" x14ac:dyDescent="0.25">
      <c r="A843" s="201">
        <v>838</v>
      </c>
      <c r="B843" s="148" t="str" cm="1">
        <f t="array" ref="B843">IF(A843="","",INDEX(Korrelation!$E$4:$E$2004,A843))</f>
        <v>509</v>
      </c>
      <c r="C843" s="148">
        <f t="shared" si="130"/>
        <v>0</v>
      </c>
      <c r="D843" s="148">
        <f t="shared" si="131"/>
        <v>0</v>
      </c>
      <c r="E843" s="148">
        <f t="shared" si="132"/>
        <v>509</v>
      </c>
      <c r="F843" s="148" t="str">
        <f t="shared" si="133"/>
        <v/>
      </c>
      <c r="G843" s="148" t="str">
        <f t="shared" si="134"/>
        <v/>
      </c>
      <c r="H843" s="148" t="str" cm="1">
        <f t="array" ref="H843">IF(A843="","",INDEX(Korrelation!$F$4:$F$2004,A843))</f>
        <v>-</v>
      </c>
      <c r="I843" s="148">
        <f t="shared" si="135"/>
        <v>0</v>
      </c>
      <c r="J843" s="148">
        <f t="shared" si="136"/>
        <v>0</v>
      </c>
      <c r="K843" s="148" t="str">
        <f t="shared" si="137"/>
        <v/>
      </c>
      <c r="L843" s="148" t="str">
        <f t="shared" si="138"/>
        <v/>
      </c>
      <c r="M843" s="148" t="str">
        <f t="shared" si="139"/>
        <v/>
      </c>
      <c r="N843" s="148" cm="1">
        <f t="array" ref="N843">IF(A843="","",INDEX(Korrelation!$G$4:$G$2004,A843))</f>
        <v>265</v>
      </c>
      <c r="O843" s="148"/>
      <c r="P843" s="68" t="str" cm="1">
        <f t="array" aca="1" ref="P843" ca="1">IF(E843="",IF(K843="","",HYPERLINK("#DMAV_Dienste!"&amp;RIGHT(CELL("adresse",OFFSET(DMAV_Dienste!$E$6,K843-1,0)),LEN(CELL("adresse",OFFSET(DMAV_Dienste!$E$6,K843-1,0)))-FIND("!",CELL("adresse",OFFSET(DMAV_Dienste!$E$6,K843-1,0)))),"Dienst")),HYPERLINK("#DMAV_Modell!"&amp;RIGHT(CELL("adresse",OFFSET(DMAV_Modell!$G$6,E843-1,0)),LEN(CELL("adresse",OFFSET(DMAV_Modell!$G$6,E843-1,0)))-FIND("!",CELL("adresse",OFFSET(DMAV_Modell!$G$6,E843-1,0)))),"Modell"))</f>
        <v>Modell</v>
      </c>
      <c r="Q843" s="85" t="str" cm="1">
        <f t="array" ref="Q843">IF(E843="",IF(K843="","",IF(INDEX(DMAV_Dienste!$H$6:$H$2006,K843)="","",INDEX(DMAV_Dienste!$H$6:$H$2006,K843))),IF(INDEX(DMAV_Modell!$J$6:$J$2006,E843)="","",INDEX(DMAV_Modell!$J$6:$J$2006,E843)))</f>
        <v>DOMAIN</v>
      </c>
      <c r="R843" s="86" t="str" cm="1">
        <f t="array" ref="R843">IF(E843="",IF(K843="","",IF(INDEX(DMAV_Dienste!$G$6:$G$2006,K843)="","",INDEX(DMAV_Dienste!$G$6:$G$2006,K843))),IF(INDEX(DMAV_Modell!$I$6:$I$2006,E843)="","",INDEX(DMAV_Modell!$I$6:$I$2006,E843)))</f>
        <v>Einzelobjekte</v>
      </c>
      <c r="S843" s="86" t="str" cm="1">
        <f t="array" ref="S843">IF(E843="",IF(K843="","",IF(INDEX(DMAV_Dienste!$I$6:$I$2006,K843)="","",INDEX(DMAV_Dienste!$I$6:$I$2006,K843))),IF(INDEX(DMAV_Modell!$K$6:$K$2006,E843)="","",INDEX(DMAV_Modell!$K$6:$K$2006,E843)))</f>
        <v>Einzelobjektart</v>
      </c>
      <c r="T843" s="86" t="str" cm="1">
        <f t="array" ref="T843">IF(E843="",IF(K843="","",IF(INDEX(DMAV_Dienste!$L$6:$L$2006,K843)="","",INDEX(DMAV_Dienste!$L$6:$L$2006,K843))),IF(INDEX(DMAV_Modell!$N$6:$N$2006,E843)="","",INDEX(DMAV_Modell!$N$6:$N$2006,E843)))</f>
        <v/>
      </c>
      <c r="U843" s="87" t="str" cm="1">
        <f t="array" aca="1" ref="U843" ca="1">IF(AND(F843="",L843=""),"",HYPERLINK("#"&amp;RIGHT(CELL("dateiname"),LEN(CELL("dateiname"))-FIND("]",CELL("dateiname")))&amp;"!"&amp;CELL("adresse",OFFSET($F$6,MATCH(IF(F843="",L843,F843),$E$6:$E$2000,0)-1,4)),"STRUCT"))</f>
        <v/>
      </c>
      <c r="V843" s="88" t="str" cm="1">
        <f t="array" aca="1" ref="V843" ca="1">IF(AND(G843="",M843=""),"",HYPERLINK("#"&amp;RIGHT(CELL("dateiname"),LEN(CELL("dateiname"))-FIND("]",CELL("dateiname")))&amp;"!"&amp;CELL("adresse",OFFSET($G$6,MATCH(IF(G843="",M843,G843),$E$6:$E$2000,0)-1,3)),"SUBSTRUCT"))</f>
        <v/>
      </c>
      <c r="X843" s="104"/>
      <c r="Z843" s="117"/>
      <c r="AA843" s="118"/>
      <c r="AB843" s="119"/>
      <c r="AC843" s="120"/>
      <c r="AE843" s="109"/>
      <c r="AF843" s="110"/>
      <c r="AG843" s="111"/>
      <c r="AH843" s="112"/>
      <c r="AJ843" s="101"/>
      <c r="AL843" s="68" t="str" cm="1">
        <f t="array" aca="1" ref="AL843" ca="1">IF(N843="-","",HYPERLINK("#'DM01-AV-CH'!"&amp;RIGHT(CELL("adresse",OFFSET('DM01-AV-CH'!$G$6,N843-1,0)),LEN(CELL("adresse",OFFSET('DM01-AV-CH'!$G$6,N843-1,0)))-FIND("!",CELL("adresse",OFFSET('DM01-AV-CH'!$G$6,N843-1,0)))),"Modell"))</f>
        <v>Modell</v>
      </c>
      <c r="AM843" s="96" t="str" cm="1">
        <f t="array" ref="AM843">IF($N843="-","",IF(INDEX('DM01-AV-CH'!$G$6:$G$2006,$N843)="","",INDEX('DM01-AV-CH'!$G$6:$G$2006,$N843)))</f>
        <v>Einzelobjekte</v>
      </c>
      <c r="AN843" s="97" t="str" cm="1">
        <f t="array" ref="AN843">IF($N843="-","",IF(INDEX('DM01-AV-CH'!$H$6:$H$2006,$N843)="","",INDEX('DM01-AV-CH'!$H$6:$H$2006,$N843)))</f>
        <v/>
      </c>
      <c r="AO843" s="98" t="str" cm="1">
        <f t="array" ref="AO843">IF($N843="-","",IF(INDEX('DM01-AV-CH'!$I$6:$I$2006,$N843)="","",INDEX('DM01-AV-CH'!$I$6:$I$2006,$N843)))</f>
        <v>EOArt</v>
      </c>
    </row>
    <row r="844" spans="1:41" x14ac:dyDescent="0.25">
      <c r="A844" s="201">
        <v>839</v>
      </c>
      <c r="B844" s="148" t="str" cm="1">
        <f t="array" ref="B844">IF(A844="","",INDEX(Korrelation!$E$4:$E$2004,A844))</f>
        <v>510</v>
      </c>
      <c r="C844" s="148">
        <f t="shared" si="130"/>
        <v>0</v>
      </c>
      <c r="D844" s="148">
        <f t="shared" si="131"/>
        <v>0</v>
      </c>
      <c r="E844" s="148">
        <f t="shared" si="132"/>
        <v>510</v>
      </c>
      <c r="F844" s="148" t="str">
        <f t="shared" si="133"/>
        <v/>
      </c>
      <c r="G844" s="148" t="str">
        <f t="shared" si="134"/>
        <v/>
      </c>
      <c r="H844" s="148" t="str" cm="1">
        <f t="array" ref="H844">IF(A844="","",INDEX(Korrelation!$F$4:$F$2004,A844))</f>
        <v>-</v>
      </c>
      <c r="I844" s="148">
        <f t="shared" si="135"/>
        <v>0</v>
      </c>
      <c r="J844" s="148">
        <f t="shared" si="136"/>
        <v>0</v>
      </c>
      <c r="K844" s="148" t="str">
        <f t="shared" si="137"/>
        <v/>
      </c>
      <c r="L844" s="148" t="str">
        <f t="shared" si="138"/>
        <v/>
      </c>
      <c r="M844" s="148" t="str">
        <f t="shared" si="139"/>
        <v/>
      </c>
      <c r="N844" s="148" cm="1">
        <f t="array" ref="N844">IF(A844="","",INDEX(Korrelation!$G$4:$G$2004,A844))</f>
        <v>266</v>
      </c>
      <c r="O844" s="148"/>
      <c r="P844" s="68" t="str" cm="1">
        <f t="array" aca="1" ref="P844" ca="1">IF(E844="",IF(K844="","",HYPERLINK("#DMAV_Dienste!"&amp;RIGHT(CELL("adresse",OFFSET(DMAV_Dienste!$E$6,K844-1,0)),LEN(CELL("adresse",OFFSET(DMAV_Dienste!$E$6,K844-1,0)))-FIND("!",CELL("adresse",OFFSET(DMAV_Dienste!$E$6,K844-1,0)))),"Dienst")),HYPERLINK("#DMAV_Modell!"&amp;RIGHT(CELL("adresse",OFFSET(DMAV_Modell!$G$6,E844-1,0)),LEN(CELL("adresse",OFFSET(DMAV_Modell!$G$6,E844-1,0)))-FIND("!",CELL("adresse",OFFSET(DMAV_Modell!$G$6,E844-1,0)))),"Modell"))</f>
        <v>Modell</v>
      </c>
      <c r="Q844" s="85" t="str" cm="1">
        <f t="array" ref="Q844">IF(E844="",IF(K844="","",IF(INDEX(DMAV_Dienste!$H$6:$H$2006,K844)="","",INDEX(DMAV_Dienste!$H$6:$H$2006,K844))),IF(INDEX(DMAV_Modell!$J$6:$J$2006,E844)="","",INDEX(DMAV_Modell!$J$6:$J$2006,E844)))</f>
        <v>DOMAIN</v>
      </c>
      <c r="R844" s="86" t="str" cm="1">
        <f t="array" ref="R844">IF(E844="",IF(K844="","",IF(INDEX(DMAV_Dienste!$G$6:$G$2006,K844)="","",INDEX(DMAV_Dienste!$G$6:$G$2006,K844))),IF(INDEX(DMAV_Modell!$I$6:$I$2006,E844)="","",INDEX(DMAV_Modell!$I$6:$I$2006,E844)))</f>
        <v>Einzelobjekte</v>
      </c>
      <c r="S844" s="86" t="str" cm="1">
        <f t="array" ref="S844">IF(E844="",IF(K844="","",IF(INDEX(DMAV_Dienste!$I$6:$I$2006,K844)="","",INDEX(DMAV_Dienste!$I$6:$I$2006,K844))),IF(INDEX(DMAV_Modell!$K$6:$K$2006,E844)="","",INDEX(DMAV_Modell!$K$6:$K$2006,E844)))</f>
        <v>Einzelobjektart</v>
      </c>
      <c r="T844" s="86" t="str" cm="1">
        <f t="array" ref="T844">IF(E844="",IF(K844="","",IF(INDEX(DMAV_Dienste!$L$6:$L$2006,K844)="","",INDEX(DMAV_Dienste!$L$6:$L$2006,K844))),IF(INDEX(DMAV_Modell!$N$6:$N$2006,E844)="","",INDEX(DMAV_Modell!$N$6:$N$2006,E844)))</f>
        <v/>
      </c>
      <c r="U844" s="87" t="str" cm="1">
        <f t="array" aca="1" ref="U844" ca="1">IF(AND(F844="",L844=""),"",HYPERLINK("#"&amp;RIGHT(CELL("dateiname"),LEN(CELL("dateiname"))-FIND("]",CELL("dateiname")))&amp;"!"&amp;CELL("adresse",OFFSET($F$6,MATCH(IF(F844="",L844,F844),$E$6:$E$2000,0)-1,4)),"STRUCT"))</f>
        <v/>
      </c>
      <c r="V844" s="88" t="str" cm="1">
        <f t="array" aca="1" ref="V844" ca="1">IF(AND(G844="",M844=""),"",HYPERLINK("#"&amp;RIGHT(CELL("dateiname"),LEN(CELL("dateiname"))-FIND("]",CELL("dateiname")))&amp;"!"&amp;CELL("adresse",OFFSET($G$6,MATCH(IF(G844="",M844,G844),$E$6:$E$2000,0)-1,3)),"SUBSTRUCT"))</f>
        <v/>
      </c>
      <c r="X844" s="104"/>
      <c r="Z844" s="117"/>
      <c r="AA844" s="118"/>
      <c r="AB844" s="119"/>
      <c r="AC844" s="120"/>
      <c r="AE844" s="109"/>
      <c r="AF844" s="110"/>
      <c r="AG844" s="111"/>
      <c r="AH844" s="112"/>
      <c r="AJ844" s="101"/>
      <c r="AL844" s="68" t="str" cm="1">
        <f t="array" aca="1" ref="AL844" ca="1">IF(N844="-","",HYPERLINK("#'DM01-AV-CH'!"&amp;RIGHT(CELL("adresse",OFFSET('DM01-AV-CH'!$G$6,N844-1,0)),LEN(CELL("adresse",OFFSET('DM01-AV-CH'!$G$6,N844-1,0)))-FIND("!",CELL("adresse",OFFSET('DM01-AV-CH'!$G$6,N844-1,0)))),"Modell"))</f>
        <v>Modell</v>
      </c>
      <c r="AM844" s="96" t="str" cm="1">
        <f t="array" ref="AM844">IF($N844="-","",IF(INDEX('DM01-AV-CH'!$G$6:$G$2006,$N844)="","",INDEX('DM01-AV-CH'!$G$6:$G$2006,$N844)))</f>
        <v>Einzelobjekte</v>
      </c>
      <c r="AN844" s="97" t="str" cm="1">
        <f t="array" ref="AN844">IF($N844="-","",IF(INDEX('DM01-AV-CH'!$H$6:$H$2006,$N844)="","",INDEX('DM01-AV-CH'!$H$6:$H$2006,$N844)))</f>
        <v/>
      </c>
      <c r="AO844" s="98" t="str" cm="1">
        <f t="array" ref="AO844">IF($N844="-","",IF(INDEX('DM01-AV-CH'!$I$6:$I$2006,$N844)="","",INDEX('DM01-AV-CH'!$I$6:$I$2006,$N844)))</f>
        <v>EOArt</v>
      </c>
    </row>
    <row r="845" spans="1:41" x14ac:dyDescent="0.25">
      <c r="A845" s="201">
        <v>840</v>
      </c>
      <c r="B845" s="148" t="str" cm="1">
        <f t="array" ref="B845">IF(A845="","",INDEX(Korrelation!$E$4:$E$2004,A845))</f>
        <v>511</v>
      </c>
      <c r="C845" s="148">
        <f t="shared" si="130"/>
        <v>0</v>
      </c>
      <c r="D845" s="148">
        <f t="shared" si="131"/>
        <v>0</v>
      </c>
      <c r="E845" s="148">
        <f t="shared" si="132"/>
        <v>511</v>
      </c>
      <c r="F845" s="148" t="str">
        <f t="shared" si="133"/>
        <v/>
      </c>
      <c r="G845" s="148" t="str">
        <f t="shared" si="134"/>
        <v/>
      </c>
      <c r="H845" s="148" t="str" cm="1">
        <f t="array" ref="H845">IF(A845="","",INDEX(Korrelation!$F$4:$F$2004,A845))</f>
        <v>-</v>
      </c>
      <c r="I845" s="148">
        <f t="shared" si="135"/>
        <v>0</v>
      </c>
      <c r="J845" s="148">
        <f t="shared" si="136"/>
        <v>0</v>
      </c>
      <c r="K845" s="148" t="str">
        <f t="shared" si="137"/>
        <v/>
      </c>
      <c r="L845" s="148" t="str">
        <f t="shared" si="138"/>
        <v/>
      </c>
      <c r="M845" s="148" t="str">
        <f t="shared" si="139"/>
        <v/>
      </c>
      <c r="N845" s="148" cm="1">
        <f t="array" ref="N845">IF(A845="","",INDEX(Korrelation!$G$4:$G$2004,A845))</f>
        <v>267</v>
      </c>
      <c r="O845" s="148"/>
      <c r="P845" s="68" t="str" cm="1">
        <f t="array" aca="1" ref="P845" ca="1">IF(E845="",IF(K845="","",HYPERLINK("#DMAV_Dienste!"&amp;RIGHT(CELL("adresse",OFFSET(DMAV_Dienste!$E$6,K845-1,0)),LEN(CELL("adresse",OFFSET(DMAV_Dienste!$E$6,K845-1,0)))-FIND("!",CELL("adresse",OFFSET(DMAV_Dienste!$E$6,K845-1,0)))),"Dienst")),HYPERLINK("#DMAV_Modell!"&amp;RIGHT(CELL("adresse",OFFSET(DMAV_Modell!$G$6,E845-1,0)),LEN(CELL("adresse",OFFSET(DMAV_Modell!$G$6,E845-1,0)))-FIND("!",CELL("adresse",OFFSET(DMAV_Modell!$G$6,E845-1,0)))),"Modell"))</f>
        <v>Modell</v>
      </c>
      <c r="Q845" s="85" t="str" cm="1">
        <f t="array" ref="Q845">IF(E845="",IF(K845="","",IF(INDEX(DMAV_Dienste!$H$6:$H$2006,K845)="","",INDEX(DMAV_Dienste!$H$6:$H$2006,K845))),IF(INDEX(DMAV_Modell!$J$6:$J$2006,E845)="","",INDEX(DMAV_Modell!$J$6:$J$2006,E845)))</f>
        <v>DOMAIN</v>
      </c>
      <c r="R845" s="86" t="str" cm="1">
        <f t="array" ref="R845">IF(E845="",IF(K845="","",IF(INDEX(DMAV_Dienste!$G$6:$G$2006,K845)="","",INDEX(DMAV_Dienste!$G$6:$G$2006,K845))),IF(INDEX(DMAV_Modell!$I$6:$I$2006,E845)="","",INDEX(DMAV_Modell!$I$6:$I$2006,E845)))</f>
        <v>Einzelobjekte</v>
      </c>
      <c r="S845" s="86" t="str" cm="1">
        <f t="array" ref="S845">IF(E845="",IF(K845="","",IF(INDEX(DMAV_Dienste!$I$6:$I$2006,K845)="","",INDEX(DMAV_Dienste!$I$6:$I$2006,K845))),IF(INDEX(DMAV_Modell!$K$6:$K$2006,E845)="","",INDEX(DMAV_Modell!$K$6:$K$2006,E845)))</f>
        <v>Einzelobjektart</v>
      </c>
      <c r="T845" s="86" t="str" cm="1">
        <f t="array" ref="T845">IF(E845="",IF(K845="","",IF(INDEX(DMAV_Dienste!$L$6:$L$2006,K845)="","",INDEX(DMAV_Dienste!$L$6:$L$2006,K845))),IF(INDEX(DMAV_Modell!$N$6:$N$2006,E845)="","",INDEX(DMAV_Modell!$N$6:$N$2006,E845)))</f>
        <v/>
      </c>
      <c r="U845" s="87" t="str" cm="1">
        <f t="array" aca="1" ref="U845" ca="1">IF(AND(F845="",L845=""),"",HYPERLINK("#"&amp;RIGHT(CELL("dateiname"),LEN(CELL("dateiname"))-FIND("]",CELL("dateiname")))&amp;"!"&amp;CELL("adresse",OFFSET($F$6,MATCH(IF(F845="",L845,F845),$E$6:$E$2000,0)-1,4)),"STRUCT"))</f>
        <v/>
      </c>
      <c r="V845" s="88" t="str" cm="1">
        <f t="array" aca="1" ref="V845" ca="1">IF(AND(G845="",M845=""),"",HYPERLINK("#"&amp;RIGHT(CELL("dateiname"),LEN(CELL("dateiname"))-FIND("]",CELL("dateiname")))&amp;"!"&amp;CELL("adresse",OFFSET($G$6,MATCH(IF(G845="",M845,G845),$E$6:$E$2000,0)-1,3)),"SUBSTRUCT"))</f>
        <v/>
      </c>
      <c r="X845" s="104"/>
      <c r="Z845" s="117"/>
      <c r="AA845" s="118"/>
      <c r="AB845" s="119"/>
      <c r="AC845" s="120"/>
      <c r="AE845" s="109"/>
      <c r="AF845" s="110"/>
      <c r="AG845" s="111"/>
      <c r="AH845" s="112"/>
      <c r="AJ845" s="101"/>
      <c r="AL845" s="68" t="str" cm="1">
        <f t="array" aca="1" ref="AL845" ca="1">IF(N845="-","",HYPERLINK("#'DM01-AV-CH'!"&amp;RIGHT(CELL("adresse",OFFSET('DM01-AV-CH'!$G$6,N845-1,0)),LEN(CELL("adresse",OFFSET('DM01-AV-CH'!$G$6,N845-1,0)))-FIND("!",CELL("adresse",OFFSET('DM01-AV-CH'!$G$6,N845-1,0)))),"Modell"))</f>
        <v>Modell</v>
      </c>
      <c r="AM845" s="96" t="str" cm="1">
        <f t="array" ref="AM845">IF($N845="-","",IF(INDEX('DM01-AV-CH'!$G$6:$G$2006,$N845)="","",INDEX('DM01-AV-CH'!$G$6:$G$2006,$N845)))</f>
        <v>Einzelobjekte</v>
      </c>
      <c r="AN845" s="97" t="str" cm="1">
        <f t="array" ref="AN845">IF($N845="-","",IF(INDEX('DM01-AV-CH'!$H$6:$H$2006,$N845)="","",INDEX('DM01-AV-CH'!$H$6:$H$2006,$N845)))</f>
        <v/>
      </c>
      <c r="AO845" s="98" t="str" cm="1">
        <f t="array" ref="AO845">IF($N845="-","",IF(INDEX('DM01-AV-CH'!$I$6:$I$2006,$N845)="","",INDEX('DM01-AV-CH'!$I$6:$I$2006,$N845)))</f>
        <v>EOArt</v>
      </c>
    </row>
    <row r="846" spans="1:41" x14ac:dyDescent="0.25">
      <c r="A846" s="201">
        <v>841</v>
      </c>
      <c r="B846" s="148" t="str" cm="1">
        <f t="array" ref="B846">IF(A846="","",INDEX(Korrelation!$E$4:$E$2004,A846))</f>
        <v>512</v>
      </c>
      <c r="C846" s="148">
        <f t="shared" si="130"/>
        <v>0</v>
      </c>
      <c r="D846" s="148">
        <f t="shared" si="131"/>
        <v>0</v>
      </c>
      <c r="E846" s="148">
        <f t="shared" si="132"/>
        <v>512</v>
      </c>
      <c r="F846" s="148" t="str">
        <f t="shared" si="133"/>
        <v/>
      </c>
      <c r="G846" s="148" t="str">
        <f t="shared" si="134"/>
        <v/>
      </c>
      <c r="H846" s="148" t="str" cm="1">
        <f t="array" ref="H846">IF(A846="","",INDEX(Korrelation!$F$4:$F$2004,A846))</f>
        <v>-</v>
      </c>
      <c r="I846" s="148">
        <f t="shared" si="135"/>
        <v>0</v>
      </c>
      <c r="J846" s="148">
        <f t="shared" si="136"/>
        <v>0</v>
      </c>
      <c r="K846" s="148" t="str">
        <f t="shared" si="137"/>
        <v/>
      </c>
      <c r="L846" s="148" t="str">
        <f t="shared" si="138"/>
        <v/>
      </c>
      <c r="M846" s="148" t="str">
        <f t="shared" si="139"/>
        <v/>
      </c>
      <c r="N846" s="148" cm="1">
        <f t="array" ref="N846">IF(A846="","",INDEX(Korrelation!$G$4:$G$2004,A846))</f>
        <v>268</v>
      </c>
      <c r="O846" s="148"/>
      <c r="P846" s="68" t="str" cm="1">
        <f t="array" aca="1" ref="P846" ca="1">IF(E846="",IF(K846="","",HYPERLINK("#DMAV_Dienste!"&amp;RIGHT(CELL("adresse",OFFSET(DMAV_Dienste!$E$6,K846-1,0)),LEN(CELL("adresse",OFFSET(DMAV_Dienste!$E$6,K846-1,0)))-FIND("!",CELL("adresse",OFFSET(DMAV_Dienste!$E$6,K846-1,0)))),"Dienst")),HYPERLINK("#DMAV_Modell!"&amp;RIGHT(CELL("adresse",OFFSET(DMAV_Modell!$G$6,E846-1,0)),LEN(CELL("adresse",OFFSET(DMAV_Modell!$G$6,E846-1,0)))-FIND("!",CELL("adresse",OFFSET(DMAV_Modell!$G$6,E846-1,0)))),"Modell"))</f>
        <v>Modell</v>
      </c>
      <c r="Q846" s="85" t="str" cm="1">
        <f t="array" ref="Q846">IF(E846="",IF(K846="","",IF(INDEX(DMAV_Dienste!$H$6:$H$2006,K846)="","",INDEX(DMAV_Dienste!$H$6:$H$2006,K846))),IF(INDEX(DMAV_Modell!$J$6:$J$2006,E846)="","",INDEX(DMAV_Modell!$J$6:$J$2006,E846)))</f>
        <v>DOMAIN</v>
      </c>
      <c r="R846" s="86" t="str" cm="1">
        <f t="array" ref="R846">IF(E846="",IF(K846="","",IF(INDEX(DMAV_Dienste!$G$6:$G$2006,K846)="","",INDEX(DMAV_Dienste!$G$6:$G$2006,K846))),IF(INDEX(DMAV_Modell!$I$6:$I$2006,E846)="","",INDEX(DMAV_Modell!$I$6:$I$2006,E846)))</f>
        <v>Einzelobjekte</v>
      </c>
      <c r="S846" s="86" t="str" cm="1">
        <f t="array" ref="S846">IF(E846="",IF(K846="","",IF(INDEX(DMAV_Dienste!$I$6:$I$2006,K846)="","",INDEX(DMAV_Dienste!$I$6:$I$2006,K846))),IF(INDEX(DMAV_Modell!$K$6:$K$2006,E846)="","",INDEX(DMAV_Modell!$K$6:$K$2006,E846)))</f>
        <v>Einzelobjektart</v>
      </c>
      <c r="T846" s="86" t="str" cm="1">
        <f t="array" ref="T846">IF(E846="",IF(K846="","",IF(INDEX(DMAV_Dienste!$L$6:$L$2006,K846)="","",INDEX(DMAV_Dienste!$L$6:$L$2006,K846))),IF(INDEX(DMAV_Modell!$N$6:$N$2006,E846)="","",INDEX(DMAV_Modell!$N$6:$N$2006,E846)))</f>
        <v/>
      </c>
      <c r="U846" s="87" t="str" cm="1">
        <f t="array" aca="1" ref="U846" ca="1">IF(AND(F846="",L846=""),"",HYPERLINK("#"&amp;RIGHT(CELL("dateiname"),LEN(CELL("dateiname"))-FIND("]",CELL("dateiname")))&amp;"!"&amp;CELL("adresse",OFFSET($F$6,MATCH(IF(F846="",L846,F846),$E$6:$E$2000,0)-1,4)),"STRUCT"))</f>
        <v/>
      </c>
      <c r="V846" s="88" t="str" cm="1">
        <f t="array" aca="1" ref="V846" ca="1">IF(AND(G846="",M846=""),"",HYPERLINK("#"&amp;RIGHT(CELL("dateiname"),LEN(CELL("dateiname"))-FIND("]",CELL("dateiname")))&amp;"!"&amp;CELL("adresse",OFFSET($G$6,MATCH(IF(G846="",M846,G846),$E$6:$E$2000,0)-1,3)),"SUBSTRUCT"))</f>
        <v/>
      </c>
      <c r="X846" s="104"/>
      <c r="Z846" s="117"/>
      <c r="AA846" s="118"/>
      <c r="AB846" s="119"/>
      <c r="AC846" s="120"/>
      <c r="AE846" s="109"/>
      <c r="AF846" s="110"/>
      <c r="AG846" s="111"/>
      <c r="AH846" s="112"/>
      <c r="AJ846" s="101"/>
      <c r="AL846" s="68" t="str" cm="1">
        <f t="array" aca="1" ref="AL846" ca="1">IF(N846="-","",HYPERLINK("#'DM01-AV-CH'!"&amp;RIGHT(CELL("adresse",OFFSET('DM01-AV-CH'!$G$6,N846-1,0)),LEN(CELL("adresse",OFFSET('DM01-AV-CH'!$G$6,N846-1,0)))-FIND("!",CELL("adresse",OFFSET('DM01-AV-CH'!$G$6,N846-1,0)))),"Modell"))</f>
        <v>Modell</v>
      </c>
      <c r="AM846" s="96" t="str" cm="1">
        <f t="array" ref="AM846">IF($N846="-","",IF(INDEX('DM01-AV-CH'!$G$6:$G$2006,$N846)="","",INDEX('DM01-AV-CH'!$G$6:$G$2006,$N846)))</f>
        <v>Einzelobjekte</v>
      </c>
      <c r="AN846" s="97" t="str" cm="1">
        <f t="array" ref="AN846">IF($N846="-","",IF(INDEX('DM01-AV-CH'!$H$6:$H$2006,$N846)="","",INDEX('DM01-AV-CH'!$H$6:$H$2006,$N846)))</f>
        <v/>
      </c>
      <c r="AO846" s="98" t="str" cm="1">
        <f t="array" ref="AO846">IF($N846="-","",IF(INDEX('DM01-AV-CH'!$I$6:$I$2006,$N846)="","",INDEX('DM01-AV-CH'!$I$6:$I$2006,$N846)))</f>
        <v>EOArt</v>
      </c>
    </row>
    <row r="847" spans="1:41" x14ac:dyDescent="0.25">
      <c r="A847" s="201">
        <v>842</v>
      </c>
      <c r="B847" s="148" t="str" cm="1">
        <f t="array" ref="B847">IF(A847="","",INDEX(Korrelation!$E$4:$E$2004,A847))</f>
        <v>513</v>
      </c>
      <c r="C847" s="148">
        <f t="shared" si="130"/>
        <v>0</v>
      </c>
      <c r="D847" s="148">
        <f t="shared" si="131"/>
        <v>0</v>
      </c>
      <c r="E847" s="148">
        <f t="shared" si="132"/>
        <v>513</v>
      </c>
      <c r="F847" s="148" t="str">
        <f t="shared" si="133"/>
        <v/>
      </c>
      <c r="G847" s="148" t="str">
        <f t="shared" si="134"/>
        <v/>
      </c>
      <c r="H847" s="148" t="str" cm="1">
        <f t="array" ref="H847">IF(A847="","",INDEX(Korrelation!$F$4:$F$2004,A847))</f>
        <v>-</v>
      </c>
      <c r="I847" s="148">
        <f t="shared" si="135"/>
        <v>0</v>
      </c>
      <c r="J847" s="148">
        <f t="shared" si="136"/>
        <v>0</v>
      </c>
      <c r="K847" s="148" t="str">
        <f t="shared" si="137"/>
        <v/>
      </c>
      <c r="L847" s="148" t="str">
        <f t="shared" si="138"/>
        <v/>
      </c>
      <c r="M847" s="148" t="str">
        <f t="shared" si="139"/>
        <v/>
      </c>
      <c r="N847" s="148" cm="1">
        <f t="array" ref="N847">IF(A847="","",INDEX(Korrelation!$G$4:$G$2004,A847))</f>
        <v>269</v>
      </c>
      <c r="O847" s="148"/>
      <c r="P847" s="68" t="str" cm="1">
        <f t="array" aca="1" ref="P847" ca="1">IF(E847="",IF(K847="","",HYPERLINK("#DMAV_Dienste!"&amp;RIGHT(CELL("adresse",OFFSET(DMAV_Dienste!$E$6,K847-1,0)),LEN(CELL("adresse",OFFSET(DMAV_Dienste!$E$6,K847-1,0)))-FIND("!",CELL("adresse",OFFSET(DMAV_Dienste!$E$6,K847-1,0)))),"Dienst")),HYPERLINK("#DMAV_Modell!"&amp;RIGHT(CELL("adresse",OFFSET(DMAV_Modell!$G$6,E847-1,0)),LEN(CELL("adresse",OFFSET(DMAV_Modell!$G$6,E847-1,0)))-FIND("!",CELL("adresse",OFFSET(DMAV_Modell!$G$6,E847-1,0)))),"Modell"))</f>
        <v>Modell</v>
      </c>
      <c r="Q847" s="85" t="str" cm="1">
        <f t="array" ref="Q847">IF(E847="",IF(K847="","",IF(INDEX(DMAV_Dienste!$H$6:$H$2006,K847)="","",INDEX(DMAV_Dienste!$H$6:$H$2006,K847))),IF(INDEX(DMAV_Modell!$J$6:$J$2006,E847)="","",INDEX(DMAV_Modell!$J$6:$J$2006,E847)))</f>
        <v>DOMAIN</v>
      </c>
      <c r="R847" s="86" t="str" cm="1">
        <f t="array" ref="R847">IF(E847="",IF(K847="","",IF(INDEX(DMAV_Dienste!$G$6:$G$2006,K847)="","",INDEX(DMAV_Dienste!$G$6:$G$2006,K847))),IF(INDEX(DMAV_Modell!$I$6:$I$2006,E847)="","",INDEX(DMAV_Modell!$I$6:$I$2006,E847)))</f>
        <v>Einzelobjekte</v>
      </c>
      <c r="S847" s="86" t="str" cm="1">
        <f t="array" ref="S847">IF(E847="",IF(K847="","",IF(INDEX(DMAV_Dienste!$I$6:$I$2006,K847)="","",INDEX(DMAV_Dienste!$I$6:$I$2006,K847))),IF(INDEX(DMAV_Modell!$K$6:$K$2006,E847)="","",INDEX(DMAV_Modell!$K$6:$K$2006,E847)))</f>
        <v>Einzelobjektart</v>
      </c>
      <c r="T847" s="86" t="str" cm="1">
        <f t="array" ref="T847">IF(E847="",IF(K847="","",IF(INDEX(DMAV_Dienste!$L$6:$L$2006,K847)="","",INDEX(DMAV_Dienste!$L$6:$L$2006,K847))),IF(INDEX(DMAV_Modell!$N$6:$N$2006,E847)="","",INDEX(DMAV_Modell!$N$6:$N$2006,E847)))</f>
        <v/>
      </c>
      <c r="U847" s="87" t="str" cm="1">
        <f t="array" aca="1" ref="U847" ca="1">IF(AND(F847="",L847=""),"",HYPERLINK("#"&amp;RIGHT(CELL("dateiname"),LEN(CELL("dateiname"))-FIND("]",CELL("dateiname")))&amp;"!"&amp;CELL("adresse",OFFSET($F$6,MATCH(IF(F847="",L847,F847),$E$6:$E$2000,0)-1,4)),"STRUCT"))</f>
        <v/>
      </c>
      <c r="V847" s="88" t="str" cm="1">
        <f t="array" aca="1" ref="V847" ca="1">IF(AND(G847="",M847=""),"",HYPERLINK("#"&amp;RIGHT(CELL("dateiname"),LEN(CELL("dateiname"))-FIND("]",CELL("dateiname")))&amp;"!"&amp;CELL("adresse",OFFSET($G$6,MATCH(IF(G847="",M847,G847),$E$6:$E$2000,0)-1,3)),"SUBSTRUCT"))</f>
        <v/>
      </c>
      <c r="X847" s="104"/>
      <c r="Z847" s="117"/>
      <c r="AA847" s="118"/>
      <c r="AB847" s="119"/>
      <c r="AC847" s="120"/>
      <c r="AE847" s="109"/>
      <c r="AF847" s="110"/>
      <c r="AG847" s="111"/>
      <c r="AH847" s="112"/>
      <c r="AJ847" s="101"/>
      <c r="AL847" s="68" t="str" cm="1">
        <f t="array" aca="1" ref="AL847" ca="1">IF(N847="-","",HYPERLINK("#'DM01-AV-CH'!"&amp;RIGHT(CELL("adresse",OFFSET('DM01-AV-CH'!$G$6,N847-1,0)),LEN(CELL("adresse",OFFSET('DM01-AV-CH'!$G$6,N847-1,0)))-FIND("!",CELL("adresse",OFFSET('DM01-AV-CH'!$G$6,N847-1,0)))),"Modell"))</f>
        <v>Modell</v>
      </c>
      <c r="AM847" s="96" t="str" cm="1">
        <f t="array" ref="AM847">IF($N847="-","",IF(INDEX('DM01-AV-CH'!$G$6:$G$2006,$N847)="","",INDEX('DM01-AV-CH'!$G$6:$G$2006,$N847)))</f>
        <v>Einzelobjekte</v>
      </c>
      <c r="AN847" s="97" t="str" cm="1">
        <f t="array" ref="AN847">IF($N847="-","",IF(INDEX('DM01-AV-CH'!$H$6:$H$2006,$N847)="","",INDEX('DM01-AV-CH'!$H$6:$H$2006,$N847)))</f>
        <v/>
      </c>
      <c r="AO847" s="98" t="str" cm="1">
        <f t="array" ref="AO847">IF($N847="-","",IF(INDEX('DM01-AV-CH'!$I$6:$I$2006,$N847)="","",INDEX('DM01-AV-CH'!$I$6:$I$2006,$N847)))</f>
        <v>EOArt</v>
      </c>
    </row>
    <row r="848" spans="1:41" x14ac:dyDescent="0.25">
      <c r="A848" s="201">
        <v>843</v>
      </c>
      <c r="B848" s="148" t="str" cm="1">
        <f t="array" ref="B848">IF(A848="","",INDEX(Korrelation!$E$4:$E$2004,A848))</f>
        <v>514</v>
      </c>
      <c r="C848" s="148">
        <f t="shared" si="130"/>
        <v>0</v>
      </c>
      <c r="D848" s="148">
        <f t="shared" si="131"/>
        <v>0</v>
      </c>
      <c r="E848" s="148">
        <f t="shared" si="132"/>
        <v>514</v>
      </c>
      <c r="F848" s="148" t="str">
        <f t="shared" si="133"/>
        <v/>
      </c>
      <c r="G848" s="148" t="str">
        <f t="shared" si="134"/>
        <v/>
      </c>
      <c r="H848" s="148" t="str" cm="1">
        <f t="array" ref="H848">IF(A848="","",INDEX(Korrelation!$F$4:$F$2004,A848))</f>
        <v>-</v>
      </c>
      <c r="I848" s="148">
        <f t="shared" si="135"/>
        <v>0</v>
      </c>
      <c r="J848" s="148">
        <f t="shared" si="136"/>
        <v>0</v>
      </c>
      <c r="K848" s="148" t="str">
        <f t="shared" si="137"/>
        <v/>
      </c>
      <c r="L848" s="148" t="str">
        <f t="shared" si="138"/>
        <v/>
      </c>
      <c r="M848" s="148" t="str">
        <f t="shared" si="139"/>
        <v/>
      </c>
      <c r="N848" s="148" cm="1">
        <f t="array" ref="N848">IF(A848="","",INDEX(Korrelation!$G$4:$G$2004,A848))</f>
        <v>270</v>
      </c>
      <c r="O848" s="148"/>
      <c r="P848" s="68" t="str" cm="1">
        <f t="array" aca="1" ref="P848" ca="1">IF(E848="",IF(K848="","",HYPERLINK("#DMAV_Dienste!"&amp;RIGHT(CELL("adresse",OFFSET(DMAV_Dienste!$E$6,K848-1,0)),LEN(CELL("adresse",OFFSET(DMAV_Dienste!$E$6,K848-1,0)))-FIND("!",CELL("adresse",OFFSET(DMAV_Dienste!$E$6,K848-1,0)))),"Dienst")),HYPERLINK("#DMAV_Modell!"&amp;RIGHT(CELL("adresse",OFFSET(DMAV_Modell!$G$6,E848-1,0)),LEN(CELL("adresse",OFFSET(DMAV_Modell!$G$6,E848-1,0)))-FIND("!",CELL("adresse",OFFSET(DMAV_Modell!$G$6,E848-1,0)))),"Modell"))</f>
        <v>Modell</v>
      </c>
      <c r="Q848" s="85" t="str" cm="1">
        <f t="array" ref="Q848">IF(E848="",IF(K848="","",IF(INDEX(DMAV_Dienste!$H$6:$H$2006,K848)="","",INDEX(DMAV_Dienste!$H$6:$H$2006,K848))),IF(INDEX(DMAV_Modell!$J$6:$J$2006,E848)="","",INDEX(DMAV_Modell!$J$6:$J$2006,E848)))</f>
        <v>DOMAIN</v>
      </c>
      <c r="R848" s="86" t="str" cm="1">
        <f t="array" ref="R848">IF(E848="",IF(K848="","",IF(INDEX(DMAV_Dienste!$G$6:$G$2006,K848)="","",INDEX(DMAV_Dienste!$G$6:$G$2006,K848))),IF(INDEX(DMAV_Modell!$I$6:$I$2006,E848)="","",INDEX(DMAV_Modell!$I$6:$I$2006,E848)))</f>
        <v>Einzelobjekte</v>
      </c>
      <c r="S848" s="86" t="str" cm="1">
        <f t="array" ref="S848">IF(E848="",IF(K848="","",IF(INDEX(DMAV_Dienste!$I$6:$I$2006,K848)="","",INDEX(DMAV_Dienste!$I$6:$I$2006,K848))),IF(INDEX(DMAV_Modell!$K$6:$K$2006,E848)="","",INDEX(DMAV_Modell!$K$6:$K$2006,E848)))</f>
        <v>Einzelobjektart</v>
      </c>
      <c r="T848" s="86" t="str" cm="1">
        <f t="array" ref="T848">IF(E848="",IF(K848="","",IF(INDEX(DMAV_Dienste!$L$6:$L$2006,K848)="","",INDEX(DMAV_Dienste!$L$6:$L$2006,K848))),IF(INDEX(DMAV_Modell!$N$6:$N$2006,E848)="","",INDEX(DMAV_Modell!$N$6:$N$2006,E848)))</f>
        <v/>
      </c>
      <c r="U848" s="87" t="str" cm="1">
        <f t="array" aca="1" ref="U848" ca="1">IF(AND(F848="",L848=""),"",HYPERLINK("#"&amp;RIGHT(CELL("dateiname"),LEN(CELL("dateiname"))-FIND("]",CELL("dateiname")))&amp;"!"&amp;CELL("adresse",OFFSET($F$6,MATCH(IF(F848="",L848,F848),$E$6:$E$2000,0)-1,4)),"STRUCT"))</f>
        <v/>
      </c>
      <c r="V848" s="88" t="str" cm="1">
        <f t="array" aca="1" ref="V848" ca="1">IF(AND(G848="",M848=""),"",HYPERLINK("#"&amp;RIGHT(CELL("dateiname"),LEN(CELL("dateiname"))-FIND("]",CELL("dateiname")))&amp;"!"&amp;CELL("adresse",OFFSET($G$6,MATCH(IF(G848="",M848,G848),$E$6:$E$2000,0)-1,3)),"SUBSTRUCT"))</f>
        <v/>
      </c>
      <c r="X848" s="104"/>
      <c r="Z848" s="117"/>
      <c r="AA848" s="118"/>
      <c r="AB848" s="119"/>
      <c r="AC848" s="120"/>
      <c r="AE848" s="109"/>
      <c r="AF848" s="110"/>
      <c r="AG848" s="111"/>
      <c r="AH848" s="112"/>
      <c r="AJ848" s="101"/>
      <c r="AL848" s="68" t="str" cm="1">
        <f t="array" aca="1" ref="AL848" ca="1">IF(N848="-","",HYPERLINK("#'DM01-AV-CH'!"&amp;RIGHT(CELL("adresse",OFFSET('DM01-AV-CH'!$G$6,N848-1,0)),LEN(CELL("adresse",OFFSET('DM01-AV-CH'!$G$6,N848-1,0)))-FIND("!",CELL("adresse",OFFSET('DM01-AV-CH'!$G$6,N848-1,0)))),"Modell"))</f>
        <v>Modell</v>
      </c>
      <c r="AM848" s="96" t="str" cm="1">
        <f t="array" ref="AM848">IF($N848="-","",IF(INDEX('DM01-AV-CH'!$G$6:$G$2006,$N848)="","",INDEX('DM01-AV-CH'!$G$6:$G$2006,$N848)))</f>
        <v>Einzelobjekte</v>
      </c>
      <c r="AN848" s="97" t="str" cm="1">
        <f t="array" ref="AN848">IF($N848="-","",IF(INDEX('DM01-AV-CH'!$H$6:$H$2006,$N848)="","",INDEX('DM01-AV-CH'!$H$6:$H$2006,$N848)))</f>
        <v/>
      </c>
      <c r="AO848" s="98" t="str" cm="1">
        <f t="array" ref="AO848">IF($N848="-","",IF(INDEX('DM01-AV-CH'!$I$6:$I$2006,$N848)="","",INDEX('DM01-AV-CH'!$I$6:$I$2006,$N848)))</f>
        <v>EOArt</v>
      </c>
    </row>
    <row r="849" spans="1:41" x14ac:dyDescent="0.25">
      <c r="A849" s="201">
        <v>844</v>
      </c>
      <c r="B849" s="148" t="str" cm="1">
        <f t="array" ref="B849">IF(A849="","",INDEX(Korrelation!$E$4:$E$2004,A849))</f>
        <v>515</v>
      </c>
      <c r="C849" s="148">
        <f t="shared" si="130"/>
        <v>0</v>
      </c>
      <c r="D849" s="148">
        <f t="shared" si="131"/>
        <v>0</v>
      </c>
      <c r="E849" s="148">
        <f t="shared" si="132"/>
        <v>515</v>
      </c>
      <c r="F849" s="148" t="str">
        <f t="shared" si="133"/>
        <v/>
      </c>
      <c r="G849" s="148" t="str">
        <f t="shared" si="134"/>
        <v/>
      </c>
      <c r="H849" s="148" t="str" cm="1">
        <f t="array" ref="H849">IF(A849="","",INDEX(Korrelation!$F$4:$F$2004,A849))</f>
        <v>-</v>
      </c>
      <c r="I849" s="148">
        <f t="shared" si="135"/>
        <v>0</v>
      </c>
      <c r="J849" s="148">
        <f t="shared" si="136"/>
        <v>0</v>
      </c>
      <c r="K849" s="148" t="str">
        <f t="shared" si="137"/>
        <v/>
      </c>
      <c r="L849" s="148" t="str">
        <f t="shared" si="138"/>
        <v/>
      </c>
      <c r="M849" s="148" t="str">
        <f t="shared" si="139"/>
        <v/>
      </c>
      <c r="N849" s="148" cm="1">
        <f t="array" ref="N849">IF(A849="","",INDEX(Korrelation!$G$4:$G$2004,A849))</f>
        <v>271</v>
      </c>
      <c r="O849" s="148"/>
      <c r="P849" s="68" t="str" cm="1">
        <f t="array" aca="1" ref="P849" ca="1">IF(E849="",IF(K849="","",HYPERLINK("#DMAV_Dienste!"&amp;RIGHT(CELL("adresse",OFFSET(DMAV_Dienste!$E$6,K849-1,0)),LEN(CELL("adresse",OFFSET(DMAV_Dienste!$E$6,K849-1,0)))-FIND("!",CELL("adresse",OFFSET(DMAV_Dienste!$E$6,K849-1,0)))),"Dienst")),HYPERLINK("#DMAV_Modell!"&amp;RIGHT(CELL("adresse",OFFSET(DMAV_Modell!$G$6,E849-1,0)),LEN(CELL("adresse",OFFSET(DMAV_Modell!$G$6,E849-1,0)))-FIND("!",CELL("adresse",OFFSET(DMAV_Modell!$G$6,E849-1,0)))),"Modell"))</f>
        <v>Modell</v>
      </c>
      <c r="Q849" s="85" t="str" cm="1">
        <f t="array" ref="Q849">IF(E849="",IF(K849="","",IF(INDEX(DMAV_Dienste!$H$6:$H$2006,K849)="","",INDEX(DMAV_Dienste!$H$6:$H$2006,K849))),IF(INDEX(DMAV_Modell!$J$6:$J$2006,E849)="","",INDEX(DMAV_Modell!$J$6:$J$2006,E849)))</f>
        <v>DOMAIN</v>
      </c>
      <c r="R849" s="86" t="str" cm="1">
        <f t="array" ref="R849">IF(E849="",IF(K849="","",IF(INDEX(DMAV_Dienste!$G$6:$G$2006,K849)="","",INDEX(DMAV_Dienste!$G$6:$G$2006,K849))),IF(INDEX(DMAV_Modell!$I$6:$I$2006,E849)="","",INDEX(DMAV_Modell!$I$6:$I$2006,E849)))</f>
        <v>Einzelobjekte</v>
      </c>
      <c r="S849" s="86" t="str" cm="1">
        <f t="array" ref="S849">IF(E849="",IF(K849="","",IF(INDEX(DMAV_Dienste!$I$6:$I$2006,K849)="","",INDEX(DMAV_Dienste!$I$6:$I$2006,K849))),IF(INDEX(DMAV_Modell!$K$6:$K$2006,E849)="","",INDEX(DMAV_Modell!$K$6:$K$2006,E849)))</f>
        <v>Einzelobjektart</v>
      </c>
      <c r="T849" s="86" t="str" cm="1">
        <f t="array" ref="T849">IF(E849="",IF(K849="","",IF(INDEX(DMAV_Dienste!$L$6:$L$2006,K849)="","",INDEX(DMAV_Dienste!$L$6:$L$2006,K849))),IF(INDEX(DMAV_Modell!$N$6:$N$2006,E849)="","",INDEX(DMAV_Modell!$N$6:$N$2006,E849)))</f>
        <v/>
      </c>
      <c r="U849" s="87" t="str" cm="1">
        <f t="array" aca="1" ref="U849" ca="1">IF(AND(F849="",L849=""),"",HYPERLINK("#"&amp;RIGHT(CELL("dateiname"),LEN(CELL("dateiname"))-FIND("]",CELL("dateiname")))&amp;"!"&amp;CELL("adresse",OFFSET($F$6,MATCH(IF(F849="",L849,F849),$E$6:$E$2000,0)-1,4)),"STRUCT"))</f>
        <v/>
      </c>
      <c r="V849" s="88" t="str" cm="1">
        <f t="array" aca="1" ref="V849" ca="1">IF(AND(G849="",M849=""),"",HYPERLINK("#"&amp;RIGHT(CELL("dateiname"),LEN(CELL("dateiname"))-FIND("]",CELL("dateiname")))&amp;"!"&amp;CELL("adresse",OFFSET($G$6,MATCH(IF(G849="",M849,G849),$E$6:$E$2000,0)-1,3)),"SUBSTRUCT"))</f>
        <v/>
      </c>
      <c r="X849" s="104"/>
      <c r="Z849" s="117"/>
      <c r="AA849" s="118"/>
      <c r="AB849" s="119"/>
      <c r="AC849" s="120"/>
      <c r="AE849" s="109"/>
      <c r="AF849" s="110"/>
      <c r="AG849" s="111"/>
      <c r="AH849" s="112"/>
      <c r="AJ849" s="101"/>
      <c r="AL849" s="68" t="str" cm="1">
        <f t="array" aca="1" ref="AL849" ca="1">IF(N849="-","",HYPERLINK("#'DM01-AV-CH'!"&amp;RIGHT(CELL("adresse",OFFSET('DM01-AV-CH'!$G$6,N849-1,0)),LEN(CELL("adresse",OFFSET('DM01-AV-CH'!$G$6,N849-1,0)))-FIND("!",CELL("adresse",OFFSET('DM01-AV-CH'!$G$6,N849-1,0)))),"Modell"))</f>
        <v>Modell</v>
      </c>
      <c r="AM849" s="96" t="str" cm="1">
        <f t="array" ref="AM849">IF($N849="-","",IF(INDEX('DM01-AV-CH'!$G$6:$G$2006,$N849)="","",INDEX('DM01-AV-CH'!$G$6:$G$2006,$N849)))</f>
        <v>Einzelobjekte</v>
      </c>
      <c r="AN849" s="97" t="str" cm="1">
        <f t="array" ref="AN849">IF($N849="-","",IF(INDEX('DM01-AV-CH'!$H$6:$H$2006,$N849)="","",INDEX('DM01-AV-CH'!$H$6:$H$2006,$N849)))</f>
        <v/>
      </c>
      <c r="AO849" s="98" t="str" cm="1">
        <f t="array" ref="AO849">IF($N849="-","",IF(INDEX('DM01-AV-CH'!$I$6:$I$2006,$N849)="","",INDEX('DM01-AV-CH'!$I$6:$I$2006,$N849)))</f>
        <v>EOArt</v>
      </c>
    </row>
    <row r="850" spans="1:41" x14ac:dyDescent="0.25">
      <c r="A850" s="201">
        <v>845</v>
      </c>
      <c r="B850" s="148" t="str" cm="1">
        <f t="array" ref="B850">IF(A850="","",INDEX(Korrelation!$E$4:$E$2004,A850))</f>
        <v>516</v>
      </c>
      <c r="C850" s="148">
        <f t="shared" si="130"/>
        <v>0</v>
      </c>
      <c r="D850" s="148">
        <f t="shared" si="131"/>
        <v>0</v>
      </c>
      <c r="E850" s="148">
        <f t="shared" si="132"/>
        <v>516</v>
      </c>
      <c r="F850" s="148" t="str">
        <f t="shared" si="133"/>
        <v/>
      </c>
      <c r="G850" s="148" t="str">
        <f t="shared" si="134"/>
        <v/>
      </c>
      <c r="H850" s="148" t="str" cm="1">
        <f t="array" ref="H850">IF(A850="","",INDEX(Korrelation!$F$4:$F$2004,A850))</f>
        <v>-</v>
      </c>
      <c r="I850" s="148">
        <f t="shared" si="135"/>
        <v>0</v>
      </c>
      <c r="J850" s="148">
        <f t="shared" si="136"/>
        <v>0</v>
      </c>
      <c r="K850" s="148" t="str">
        <f t="shared" si="137"/>
        <v/>
      </c>
      <c r="L850" s="148" t="str">
        <f t="shared" si="138"/>
        <v/>
      </c>
      <c r="M850" s="148" t="str">
        <f t="shared" si="139"/>
        <v/>
      </c>
      <c r="N850" s="148" cm="1">
        <f t="array" ref="N850">IF(A850="","",INDEX(Korrelation!$G$4:$G$2004,A850))</f>
        <v>272</v>
      </c>
      <c r="O850" s="148"/>
      <c r="P850" s="68" t="str" cm="1">
        <f t="array" aca="1" ref="P850" ca="1">IF(E850="",IF(K850="","",HYPERLINK("#DMAV_Dienste!"&amp;RIGHT(CELL("adresse",OFFSET(DMAV_Dienste!$E$6,K850-1,0)),LEN(CELL("adresse",OFFSET(DMAV_Dienste!$E$6,K850-1,0)))-FIND("!",CELL("adresse",OFFSET(DMAV_Dienste!$E$6,K850-1,0)))),"Dienst")),HYPERLINK("#DMAV_Modell!"&amp;RIGHT(CELL("adresse",OFFSET(DMAV_Modell!$G$6,E850-1,0)),LEN(CELL("adresse",OFFSET(DMAV_Modell!$G$6,E850-1,0)))-FIND("!",CELL("adresse",OFFSET(DMAV_Modell!$G$6,E850-1,0)))),"Modell"))</f>
        <v>Modell</v>
      </c>
      <c r="Q850" s="85" t="str" cm="1">
        <f t="array" ref="Q850">IF(E850="",IF(K850="","",IF(INDEX(DMAV_Dienste!$H$6:$H$2006,K850)="","",INDEX(DMAV_Dienste!$H$6:$H$2006,K850))),IF(INDEX(DMAV_Modell!$J$6:$J$2006,E850)="","",INDEX(DMAV_Modell!$J$6:$J$2006,E850)))</f>
        <v>DOMAIN</v>
      </c>
      <c r="R850" s="86" t="str" cm="1">
        <f t="array" ref="R850">IF(E850="",IF(K850="","",IF(INDEX(DMAV_Dienste!$G$6:$G$2006,K850)="","",INDEX(DMAV_Dienste!$G$6:$G$2006,K850))),IF(INDEX(DMAV_Modell!$I$6:$I$2006,E850)="","",INDEX(DMAV_Modell!$I$6:$I$2006,E850)))</f>
        <v>Einzelobjekte</v>
      </c>
      <c r="S850" s="86" t="str" cm="1">
        <f t="array" ref="S850">IF(E850="",IF(K850="","",IF(INDEX(DMAV_Dienste!$I$6:$I$2006,K850)="","",INDEX(DMAV_Dienste!$I$6:$I$2006,K850))),IF(INDEX(DMAV_Modell!$K$6:$K$2006,E850)="","",INDEX(DMAV_Modell!$K$6:$K$2006,E850)))</f>
        <v>Einzelobjektart</v>
      </c>
      <c r="T850" s="86" t="str" cm="1">
        <f t="array" ref="T850">IF(E850="",IF(K850="","",IF(INDEX(DMAV_Dienste!$L$6:$L$2006,K850)="","",INDEX(DMAV_Dienste!$L$6:$L$2006,K850))),IF(INDEX(DMAV_Modell!$N$6:$N$2006,E850)="","",INDEX(DMAV_Modell!$N$6:$N$2006,E850)))</f>
        <v/>
      </c>
      <c r="U850" s="87" t="str" cm="1">
        <f t="array" aca="1" ref="U850" ca="1">IF(AND(F850="",L850=""),"",HYPERLINK("#"&amp;RIGHT(CELL("dateiname"),LEN(CELL("dateiname"))-FIND("]",CELL("dateiname")))&amp;"!"&amp;CELL("adresse",OFFSET($F$6,MATCH(IF(F850="",L850,F850),$E$6:$E$2000,0)-1,4)),"STRUCT"))</f>
        <v/>
      </c>
      <c r="V850" s="88" t="str" cm="1">
        <f t="array" aca="1" ref="V850" ca="1">IF(AND(G850="",M850=""),"",HYPERLINK("#"&amp;RIGHT(CELL("dateiname"),LEN(CELL("dateiname"))-FIND("]",CELL("dateiname")))&amp;"!"&amp;CELL("adresse",OFFSET($G$6,MATCH(IF(G850="",M850,G850),$E$6:$E$2000,0)-1,3)),"SUBSTRUCT"))</f>
        <v/>
      </c>
      <c r="X850" s="104"/>
      <c r="Z850" s="117"/>
      <c r="AA850" s="118"/>
      <c r="AB850" s="119"/>
      <c r="AC850" s="120"/>
      <c r="AE850" s="109"/>
      <c r="AF850" s="110"/>
      <c r="AG850" s="111"/>
      <c r="AH850" s="112"/>
      <c r="AJ850" s="101"/>
      <c r="AL850" s="68" t="str" cm="1">
        <f t="array" aca="1" ref="AL850" ca="1">IF(N850="-","",HYPERLINK("#'DM01-AV-CH'!"&amp;RIGHT(CELL("adresse",OFFSET('DM01-AV-CH'!$G$6,N850-1,0)),LEN(CELL("adresse",OFFSET('DM01-AV-CH'!$G$6,N850-1,0)))-FIND("!",CELL("adresse",OFFSET('DM01-AV-CH'!$G$6,N850-1,0)))),"Modell"))</f>
        <v>Modell</v>
      </c>
      <c r="AM850" s="96" t="str" cm="1">
        <f t="array" ref="AM850">IF($N850="-","",IF(INDEX('DM01-AV-CH'!$G$6:$G$2006,$N850)="","",INDEX('DM01-AV-CH'!$G$6:$G$2006,$N850)))</f>
        <v>Einzelobjekte</v>
      </c>
      <c r="AN850" s="97" t="str" cm="1">
        <f t="array" ref="AN850">IF($N850="-","",IF(INDEX('DM01-AV-CH'!$H$6:$H$2006,$N850)="","",INDEX('DM01-AV-CH'!$H$6:$H$2006,$N850)))</f>
        <v/>
      </c>
      <c r="AO850" s="98" t="str" cm="1">
        <f t="array" ref="AO850">IF($N850="-","",IF(INDEX('DM01-AV-CH'!$I$6:$I$2006,$N850)="","",INDEX('DM01-AV-CH'!$I$6:$I$2006,$N850)))</f>
        <v>EOArt</v>
      </c>
    </row>
    <row r="851" spans="1:41" x14ac:dyDescent="0.25">
      <c r="A851" s="201">
        <v>846</v>
      </c>
      <c r="B851" s="148" t="str" cm="1">
        <f t="array" ref="B851">IF(A851="","",INDEX(Korrelation!$E$4:$E$2004,A851))</f>
        <v>517</v>
      </c>
      <c r="C851" s="148">
        <f t="shared" si="130"/>
        <v>0</v>
      </c>
      <c r="D851" s="148">
        <f t="shared" si="131"/>
        <v>0</v>
      </c>
      <c r="E851" s="148">
        <f t="shared" si="132"/>
        <v>517</v>
      </c>
      <c r="F851" s="148" t="str">
        <f t="shared" si="133"/>
        <v/>
      </c>
      <c r="G851" s="148" t="str">
        <f t="shared" si="134"/>
        <v/>
      </c>
      <c r="H851" s="148" t="str" cm="1">
        <f t="array" ref="H851">IF(A851="","",INDEX(Korrelation!$F$4:$F$2004,A851))</f>
        <v>-</v>
      </c>
      <c r="I851" s="148">
        <f t="shared" si="135"/>
        <v>0</v>
      </c>
      <c r="J851" s="148">
        <f t="shared" si="136"/>
        <v>0</v>
      </c>
      <c r="K851" s="148" t="str">
        <f t="shared" si="137"/>
        <v/>
      </c>
      <c r="L851" s="148" t="str">
        <f t="shared" si="138"/>
        <v/>
      </c>
      <c r="M851" s="148" t="str">
        <f t="shared" si="139"/>
        <v/>
      </c>
      <c r="N851" s="148" cm="1">
        <f t="array" ref="N851">IF(A851="","",INDEX(Korrelation!$G$4:$G$2004,A851))</f>
        <v>273</v>
      </c>
      <c r="O851" s="148"/>
      <c r="P851" s="68" t="str" cm="1">
        <f t="array" aca="1" ref="P851" ca="1">IF(E851="",IF(K851="","",HYPERLINK("#DMAV_Dienste!"&amp;RIGHT(CELL("adresse",OFFSET(DMAV_Dienste!$E$6,K851-1,0)),LEN(CELL("adresse",OFFSET(DMAV_Dienste!$E$6,K851-1,0)))-FIND("!",CELL("adresse",OFFSET(DMAV_Dienste!$E$6,K851-1,0)))),"Dienst")),HYPERLINK("#DMAV_Modell!"&amp;RIGHT(CELL("adresse",OFFSET(DMAV_Modell!$G$6,E851-1,0)),LEN(CELL("adresse",OFFSET(DMAV_Modell!$G$6,E851-1,0)))-FIND("!",CELL("adresse",OFFSET(DMAV_Modell!$G$6,E851-1,0)))),"Modell"))</f>
        <v>Modell</v>
      </c>
      <c r="Q851" s="85" t="str" cm="1">
        <f t="array" ref="Q851">IF(E851="",IF(K851="","",IF(INDEX(DMAV_Dienste!$H$6:$H$2006,K851)="","",INDEX(DMAV_Dienste!$H$6:$H$2006,K851))),IF(INDEX(DMAV_Modell!$J$6:$J$2006,E851)="","",INDEX(DMAV_Modell!$J$6:$J$2006,E851)))</f>
        <v>DOMAIN</v>
      </c>
      <c r="R851" s="86" t="str" cm="1">
        <f t="array" ref="R851">IF(E851="",IF(K851="","",IF(INDEX(DMAV_Dienste!$G$6:$G$2006,K851)="","",INDEX(DMAV_Dienste!$G$6:$G$2006,K851))),IF(INDEX(DMAV_Modell!$I$6:$I$2006,E851)="","",INDEX(DMAV_Modell!$I$6:$I$2006,E851)))</f>
        <v>Einzelobjekte</v>
      </c>
      <c r="S851" s="86" t="str" cm="1">
        <f t="array" ref="S851">IF(E851="",IF(K851="","",IF(INDEX(DMAV_Dienste!$I$6:$I$2006,K851)="","",INDEX(DMAV_Dienste!$I$6:$I$2006,K851))),IF(INDEX(DMAV_Modell!$K$6:$K$2006,E851)="","",INDEX(DMAV_Modell!$K$6:$K$2006,E851)))</f>
        <v>Einzelobjektart</v>
      </c>
      <c r="T851" s="86" t="str" cm="1">
        <f t="array" ref="T851">IF(E851="",IF(K851="","",IF(INDEX(DMAV_Dienste!$L$6:$L$2006,K851)="","",INDEX(DMAV_Dienste!$L$6:$L$2006,K851))),IF(INDEX(DMAV_Modell!$N$6:$N$2006,E851)="","",INDEX(DMAV_Modell!$N$6:$N$2006,E851)))</f>
        <v/>
      </c>
      <c r="U851" s="87" t="str" cm="1">
        <f t="array" aca="1" ref="U851" ca="1">IF(AND(F851="",L851=""),"",HYPERLINK("#"&amp;RIGHT(CELL("dateiname"),LEN(CELL("dateiname"))-FIND("]",CELL("dateiname")))&amp;"!"&amp;CELL("adresse",OFFSET($F$6,MATCH(IF(F851="",L851,F851),$E$6:$E$2000,0)-1,4)),"STRUCT"))</f>
        <v/>
      </c>
      <c r="V851" s="88" t="str" cm="1">
        <f t="array" aca="1" ref="V851" ca="1">IF(AND(G851="",M851=""),"",HYPERLINK("#"&amp;RIGHT(CELL("dateiname"),LEN(CELL("dateiname"))-FIND("]",CELL("dateiname")))&amp;"!"&amp;CELL("adresse",OFFSET($G$6,MATCH(IF(G851="",M851,G851),$E$6:$E$2000,0)-1,3)),"SUBSTRUCT"))</f>
        <v/>
      </c>
      <c r="X851" s="104"/>
      <c r="Z851" s="117"/>
      <c r="AA851" s="118"/>
      <c r="AB851" s="119"/>
      <c r="AC851" s="120"/>
      <c r="AE851" s="109"/>
      <c r="AF851" s="110"/>
      <c r="AG851" s="111"/>
      <c r="AH851" s="112"/>
      <c r="AJ851" s="101"/>
      <c r="AL851" s="68" t="str" cm="1">
        <f t="array" aca="1" ref="AL851" ca="1">IF(N851="-","",HYPERLINK("#'DM01-AV-CH'!"&amp;RIGHT(CELL("adresse",OFFSET('DM01-AV-CH'!$G$6,N851-1,0)),LEN(CELL("adresse",OFFSET('DM01-AV-CH'!$G$6,N851-1,0)))-FIND("!",CELL("adresse",OFFSET('DM01-AV-CH'!$G$6,N851-1,0)))),"Modell"))</f>
        <v>Modell</v>
      </c>
      <c r="AM851" s="96" t="str" cm="1">
        <f t="array" ref="AM851">IF($N851="-","",IF(INDEX('DM01-AV-CH'!$G$6:$G$2006,$N851)="","",INDEX('DM01-AV-CH'!$G$6:$G$2006,$N851)))</f>
        <v>Einzelobjekte</v>
      </c>
      <c r="AN851" s="97" t="str" cm="1">
        <f t="array" ref="AN851">IF($N851="-","",IF(INDEX('DM01-AV-CH'!$H$6:$H$2006,$N851)="","",INDEX('DM01-AV-CH'!$H$6:$H$2006,$N851)))</f>
        <v/>
      </c>
      <c r="AO851" s="98" t="str" cm="1">
        <f t="array" ref="AO851">IF($N851="-","",IF(INDEX('DM01-AV-CH'!$I$6:$I$2006,$N851)="","",INDEX('DM01-AV-CH'!$I$6:$I$2006,$N851)))</f>
        <v>EOArt</v>
      </c>
    </row>
    <row r="852" spans="1:41" x14ac:dyDescent="0.25">
      <c r="A852" s="201">
        <v>847</v>
      </c>
      <c r="B852" s="148" t="str" cm="1">
        <f t="array" ref="B852">IF(A852="","",INDEX(Korrelation!$E$4:$E$2004,A852))</f>
        <v>518</v>
      </c>
      <c r="C852" s="148">
        <f t="shared" si="130"/>
        <v>0</v>
      </c>
      <c r="D852" s="148">
        <f t="shared" si="131"/>
        <v>0</v>
      </c>
      <c r="E852" s="148">
        <f t="shared" si="132"/>
        <v>518</v>
      </c>
      <c r="F852" s="148" t="str">
        <f t="shared" si="133"/>
        <v/>
      </c>
      <c r="G852" s="148" t="str">
        <f t="shared" si="134"/>
        <v/>
      </c>
      <c r="H852" s="148" t="str" cm="1">
        <f t="array" ref="H852">IF(A852="","",INDEX(Korrelation!$F$4:$F$2004,A852))</f>
        <v>-</v>
      </c>
      <c r="I852" s="148">
        <f t="shared" si="135"/>
        <v>0</v>
      </c>
      <c r="J852" s="148">
        <f t="shared" si="136"/>
        <v>0</v>
      </c>
      <c r="K852" s="148" t="str">
        <f t="shared" si="137"/>
        <v/>
      </c>
      <c r="L852" s="148" t="str">
        <f t="shared" si="138"/>
        <v/>
      </c>
      <c r="M852" s="148" t="str">
        <f t="shared" si="139"/>
        <v/>
      </c>
      <c r="N852" s="148" cm="1">
        <f t="array" ref="N852">IF(A852="","",INDEX(Korrelation!$G$4:$G$2004,A852))</f>
        <v>274</v>
      </c>
      <c r="O852" s="148"/>
      <c r="P852" s="68" t="str" cm="1">
        <f t="array" aca="1" ref="P852" ca="1">IF(E852="",IF(K852="","",HYPERLINK("#DMAV_Dienste!"&amp;RIGHT(CELL("adresse",OFFSET(DMAV_Dienste!$E$6,K852-1,0)),LEN(CELL("adresse",OFFSET(DMAV_Dienste!$E$6,K852-1,0)))-FIND("!",CELL("adresse",OFFSET(DMAV_Dienste!$E$6,K852-1,0)))),"Dienst")),HYPERLINK("#DMAV_Modell!"&amp;RIGHT(CELL("adresse",OFFSET(DMAV_Modell!$G$6,E852-1,0)),LEN(CELL("adresse",OFFSET(DMAV_Modell!$G$6,E852-1,0)))-FIND("!",CELL("adresse",OFFSET(DMAV_Modell!$G$6,E852-1,0)))),"Modell"))</f>
        <v>Modell</v>
      </c>
      <c r="Q852" s="85" t="str" cm="1">
        <f t="array" ref="Q852">IF(E852="",IF(K852="","",IF(INDEX(DMAV_Dienste!$H$6:$H$2006,K852)="","",INDEX(DMAV_Dienste!$H$6:$H$2006,K852))),IF(INDEX(DMAV_Modell!$J$6:$J$2006,E852)="","",INDEX(DMAV_Modell!$J$6:$J$2006,E852)))</f>
        <v>DOMAIN</v>
      </c>
      <c r="R852" s="86" t="str" cm="1">
        <f t="array" ref="R852">IF(E852="",IF(K852="","",IF(INDEX(DMAV_Dienste!$G$6:$G$2006,K852)="","",INDEX(DMAV_Dienste!$G$6:$G$2006,K852))),IF(INDEX(DMAV_Modell!$I$6:$I$2006,E852)="","",INDEX(DMAV_Modell!$I$6:$I$2006,E852)))</f>
        <v>Einzelobjekte</v>
      </c>
      <c r="S852" s="86" t="str" cm="1">
        <f t="array" ref="S852">IF(E852="",IF(K852="","",IF(INDEX(DMAV_Dienste!$I$6:$I$2006,K852)="","",INDEX(DMAV_Dienste!$I$6:$I$2006,K852))),IF(INDEX(DMAV_Modell!$K$6:$K$2006,E852)="","",INDEX(DMAV_Modell!$K$6:$K$2006,E852)))</f>
        <v>Einzelobjektart</v>
      </c>
      <c r="T852" s="86" t="str" cm="1">
        <f t="array" ref="T852">IF(E852="",IF(K852="","",IF(INDEX(DMAV_Dienste!$L$6:$L$2006,K852)="","",INDEX(DMAV_Dienste!$L$6:$L$2006,K852))),IF(INDEX(DMAV_Modell!$N$6:$N$2006,E852)="","",INDEX(DMAV_Modell!$N$6:$N$2006,E852)))</f>
        <v/>
      </c>
      <c r="U852" s="87" t="str" cm="1">
        <f t="array" aca="1" ref="U852" ca="1">IF(AND(F852="",L852=""),"",HYPERLINK("#"&amp;RIGHT(CELL("dateiname"),LEN(CELL("dateiname"))-FIND("]",CELL("dateiname")))&amp;"!"&amp;CELL("adresse",OFFSET($F$6,MATCH(IF(F852="",L852,F852),$E$6:$E$2000,0)-1,4)),"STRUCT"))</f>
        <v/>
      </c>
      <c r="V852" s="88" t="str" cm="1">
        <f t="array" aca="1" ref="V852" ca="1">IF(AND(G852="",M852=""),"",HYPERLINK("#"&amp;RIGHT(CELL("dateiname"),LEN(CELL("dateiname"))-FIND("]",CELL("dateiname")))&amp;"!"&amp;CELL("adresse",OFFSET($G$6,MATCH(IF(G852="",M852,G852),$E$6:$E$2000,0)-1,3)),"SUBSTRUCT"))</f>
        <v/>
      </c>
      <c r="X852" s="104"/>
      <c r="Z852" s="117"/>
      <c r="AA852" s="118"/>
      <c r="AB852" s="119"/>
      <c r="AC852" s="120"/>
      <c r="AE852" s="109"/>
      <c r="AF852" s="110"/>
      <c r="AG852" s="111"/>
      <c r="AH852" s="112"/>
      <c r="AJ852" s="101"/>
      <c r="AL852" s="68" t="str" cm="1">
        <f t="array" aca="1" ref="AL852" ca="1">IF(N852="-","",HYPERLINK("#'DM01-AV-CH'!"&amp;RIGHT(CELL("adresse",OFFSET('DM01-AV-CH'!$G$6,N852-1,0)),LEN(CELL("adresse",OFFSET('DM01-AV-CH'!$G$6,N852-1,0)))-FIND("!",CELL("adresse",OFFSET('DM01-AV-CH'!$G$6,N852-1,0)))),"Modell"))</f>
        <v>Modell</v>
      </c>
      <c r="AM852" s="96" t="str" cm="1">
        <f t="array" ref="AM852">IF($N852="-","",IF(INDEX('DM01-AV-CH'!$G$6:$G$2006,$N852)="","",INDEX('DM01-AV-CH'!$G$6:$G$2006,$N852)))</f>
        <v>Einzelobjekte</v>
      </c>
      <c r="AN852" s="97" t="str" cm="1">
        <f t="array" ref="AN852">IF($N852="-","",IF(INDEX('DM01-AV-CH'!$H$6:$H$2006,$N852)="","",INDEX('DM01-AV-CH'!$H$6:$H$2006,$N852)))</f>
        <v/>
      </c>
      <c r="AO852" s="98" t="str" cm="1">
        <f t="array" ref="AO852">IF($N852="-","",IF(INDEX('DM01-AV-CH'!$I$6:$I$2006,$N852)="","",INDEX('DM01-AV-CH'!$I$6:$I$2006,$N852)))</f>
        <v>EOArt</v>
      </c>
    </row>
    <row r="853" spans="1:41" x14ac:dyDescent="0.25">
      <c r="A853" s="201">
        <v>848</v>
      </c>
      <c r="B853" s="148" t="str" cm="1">
        <f t="array" ref="B853">IF(A853="","",INDEX(Korrelation!$E$4:$E$2004,A853))</f>
        <v>519</v>
      </c>
      <c r="C853" s="148">
        <f t="shared" si="130"/>
        <v>0</v>
      </c>
      <c r="D853" s="148">
        <f t="shared" si="131"/>
        <v>0</v>
      </c>
      <c r="E853" s="148">
        <f t="shared" si="132"/>
        <v>519</v>
      </c>
      <c r="F853" s="148" t="str">
        <f t="shared" si="133"/>
        <v/>
      </c>
      <c r="G853" s="148" t="str">
        <f t="shared" si="134"/>
        <v/>
      </c>
      <c r="H853" s="148" t="str" cm="1">
        <f t="array" ref="H853">IF(A853="","",INDEX(Korrelation!$F$4:$F$2004,A853))</f>
        <v>-</v>
      </c>
      <c r="I853" s="148">
        <f t="shared" si="135"/>
        <v>0</v>
      </c>
      <c r="J853" s="148">
        <f t="shared" si="136"/>
        <v>0</v>
      </c>
      <c r="K853" s="148" t="str">
        <f t="shared" si="137"/>
        <v/>
      </c>
      <c r="L853" s="148" t="str">
        <f t="shared" si="138"/>
        <v/>
      </c>
      <c r="M853" s="148" t="str">
        <f t="shared" si="139"/>
        <v/>
      </c>
      <c r="N853" s="148" cm="1">
        <f t="array" ref="N853">IF(A853="","",INDEX(Korrelation!$G$4:$G$2004,A853))</f>
        <v>275</v>
      </c>
      <c r="O853" s="148"/>
      <c r="P853" s="68" t="str" cm="1">
        <f t="array" aca="1" ref="P853" ca="1">IF(E853="",IF(K853="","",HYPERLINK("#DMAV_Dienste!"&amp;RIGHT(CELL("adresse",OFFSET(DMAV_Dienste!$E$6,K853-1,0)),LEN(CELL("adresse",OFFSET(DMAV_Dienste!$E$6,K853-1,0)))-FIND("!",CELL("adresse",OFFSET(DMAV_Dienste!$E$6,K853-1,0)))),"Dienst")),HYPERLINK("#DMAV_Modell!"&amp;RIGHT(CELL("adresse",OFFSET(DMAV_Modell!$G$6,E853-1,0)),LEN(CELL("adresse",OFFSET(DMAV_Modell!$G$6,E853-1,0)))-FIND("!",CELL("adresse",OFFSET(DMAV_Modell!$G$6,E853-1,0)))),"Modell"))</f>
        <v>Modell</v>
      </c>
      <c r="Q853" s="85" t="str" cm="1">
        <f t="array" ref="Q853">IF(E853="",IF(K853="","",IF(INDEX(DMAV_Dienste!$H$6:$H$2006,K853)="","",INDEX(DMAV_Dienste!$H$6:$H$2006,K853))),IF(INDEX(DMAV_Modell!$J$6:$J$2006,E853)="","",INDEX(DMAV_Modell!$J$6:$J$2006,E853)))</f>
        <v>DOMAIN</v>
      </c>
      <c r="R853" s="86" t="str" cm="1">
        <f t="array" ref="R853">IF(E853="",IF(K853="","",IF(INDEX(DMAV_Dienste!$G$6:$G$2006,K853)="","",INDEX(DMAV_Dienste!$G$6:$G$2006,K853))),IF(INDEX(DMAV_Modell!$I$6:$I$2006,E853)="","",INDEX(DMAV_Modell!$I$6:$I$2006,E853)))</f>
        <v>Einzelobjekte</v>
      </c>
      <c r="S853" s="86" t="str" cm="1">
        <f t="array" ref="S853">IF(E853="",IF(K853="","",IF(INDEX(DMAV_Dienste!$I$6:$I$2006,K853)="","",INDEX(DMAV_Dienste!$I$6:$I$2006,K853))),IF(INDEX(DMAV_Modell!$K$6:$K$2006,E853)="","",INDEX(DMAV_Modell!$K$6:$K$2006,E853)))</f>
        <v>Einzelobjektart</v>
      </c>
      <c r="T853" s="86" t="str" cm="1">
        <f t="array" ref="T853">IF(E853="",IF(K853="","",IF(INDEX(DMAV_Dienste!$L$6:$L$2006,K853)="","",INDEX(DMAV_Dienste!$L$6:$L$2006,K853))),IF(INDEX(DMAV_Modell!$N$6:$N$2006,E853)="","",INDEX(DMAV_Modell!$N$6:$N$2006,E853)))</f>
        <v/>
      </c>
      <c r="U853" s="87" t="str" cm="1">
        <f t="array" aca="1" ref="U853" ca="1">IF(AND(F853="",L853=""),"",HYPERLINK("#"&amp;RIGHT(CELL("dateiname"),LEN(CELL("dateiname"))-FIND("]",CELL("dateiname")))&amp;"!"&amp;CELL("adresse",OFFSET($F$6,MATCH(IF(F853="",L853,F853),$E$6:$E$2000,0)-1,4)),"STRUCT"))</f>
        <v/>
      </c>
      <c r="V853" s="88" t="str" cm="1">
        <f t="array" aca="1" ref="V853" ca="1">IF(AND(G853="",M853=""),"",HYPERLINK("#"&amp;RIGHT(CELL("dateiname"),LEN(CELL("dateiname"))-FIND("]",CELL("dateiname")))&amp;"!"&amp;CELL("adresse",OFFSET($G$6,MATCH(IF(G853="",M853,G853),$E$6:$E$2000,0)-1,3)),"SUBSTRUCT"))</f>
        <v/>
      </c>
      <c r="X853" s="104"/>
      <c r="Z853" s="117"/>
      <c r="AA853" s="118"/>
      <c r="AB853" s="119"/>
      <c r="AC853" s="120"/>
      <c r="AE853" s="109"/>
      <c r="AF853" s="110"/>
      <c r="AG853" s="111"/>
      <c r="AH853" s="112"/>
      <c r="AJ853" s="101"/>
      <c r="AL853" s="68" t="str" cm="1">
        <f t="array" aca="1" ref="AL853" ca="1">IF(N853="-","",HYPERLINK("#'DM01-AV-CH'!"&amp;RIGHT(CELL("adresse",OFFSET('DM01-AV-CH'!$G$6,N853-1,0)),LEN(CELL("adresse",OFFSET('DM01-AV-CH'!$G$6,N853-1,0)))-FIND("!",CELL("adresse",OFFSET('DM01-AV-CH'!$G$6,N853-1,0)))),"Modell"))</f>
        <v>Modell</v>
      </c>
      <c r="AM853" s="96" t="str" cm="1">
        <f t="array" ref="AM853">IF($N853="-","",IF(INDEX('DM01-AV-CH'!$G$6:$G$2006,$N853)="","",INDEX('DM01-AV-CH'!$G$6:$G$2006,$N853)))</f>
        <v>Einzelobjekte</v>
      </c>
      <c r="AN853" s="97" t="str" cm="1">
        <f t="array" ref="AN853">IF($N853="-","",IF(INDEX('DM01-AV-CH'!$H$6:$H$2006,$N853)="","",INDEX('DM01-AV-CH'!$H$6:$H$2006,$N853)))</f>
        <v/>
      </c>
      <c r="AO853" s="98" t="str" cm="1">
        <f t="array" ref="AO853">IF($N853="-","",IF(INDEX('DM01-AV-CH'!$I$6:$I$2006,$N853)="","",INDEX('DM01-AV-CH'!$I$6:$I$2006,$N853)))</f>
        <v>EOArt</v>
      </c>
    </row>
    <row r="854" spans="1:41" x14ac:dyDescent="0.25">
      <c r="A854" s="201">
        <v>849</v>
      </c>
      <c r="B854" s="148" t="str" cm="1">
        <f t="array" ref="B854">IF(A854="","",INDEX(Korrelation!$E$4:$E$2004,A854))</f>
        <v>520</v>
      </c>
      <c r="C854" s="148">
        <f t="shared" si="130"/>
        <v>0</v>
      </c>
      <c r="D854" s="148">
        <f t="shared" si="131"/>
        <v>0</v>
      </c>
      <c r="E854" s="148">
        <f t="shared" si="132"/>
        <v>520</v>
      </c>
      <c r="F854" s="148" t="str">
        <f t="shared" si="133"/>
        <v/>
      </c>
      <c r="G854" s="148" t="str">
        <f t="shared" si="134"/>
        <v/>
      </c>
      <c r="H854" s="148" t="str" cm="1">
        <f t="array" ref="H854">IF(A854="","",INDEX(Korrelation!$F$4:$F$2004,A854))</f>
        <v>-</v>
      </c>
      <c r="I854" s="148">
        <f t="shared" si="135"/>
        <v>0</v>
      </c>
      <c r="J854" s="148">
        <f t="shared" si="136"/>
        <v>0</v>
      </c>
      <c r="K854" s="148" t="str">
        <f t="shared" si="137"/>
        <v/>
      </c>
      <c r="L854" s="148" t="str">
        <f t="shared" si="138"/>
        <v/>
      </c>
      <c r="M854" s="148" t="str">
        <f t="shared" si="139"/>
        <v/>
      </c>
      <c r="N854" s="148" cm="1">
        <f t="array" ref="N854">IF(A854="","",INDEX(Korrelation!$G$4:$G$2004,A854))</f>
        <v>276</v>
      </c>
      <c r="O854" s="148"/>
      <c r="P854" s="68" t="str" cm="1">
        <f t="array" aca="1" ref="P854" ca="1">IF(E854="",IF(K854="","",HYPERLINK("#DMAV_Dienste!"&amp;RIGHT(CELL("adresse",OFFSET(DMAV_Dienste!$E$6,K854-1,0)),LEN(CELL("adresse",OFFSET(DMAV_Dienste!$E$6,K854-1,0)))-FIND("!",CELL("adresse",OFFSET(DMAV_Dienste!$E$6,K854-1,0)))),"Dienst")),HYPERLINK("#DMAV_Modell!"&amp;RIGHT(CELL("adresse",OFFSET(DMAV_Modell!$G$6,E854-1,0)),LEN(CELL("adresse",OFFSET(DMAV_Modell!$G$6,E854-1,0)))-FIND("!",CELL("adresse",OFFSET(DMAV_Modell!$G$6,E854-1,0)))),"Modell"))</f>
        <v>Modell</v>
      </c>
      <c r="Q854" s="85" t="str" cm="1">
        <f t="array" ref="Q854">IF(E854="",IF(K854="","",IF(INDEX(DMAV_Dienste!$H$6:$H$2006,K854)="","",INDEX(DMAV_Dienste!$H$6:$H$2006,K854))),IF(INDEX(DMAV_Modell!$J$6:$J$2006,E854)="","",INDEX(DMAV_Modell!$J$6:$J$2006,E854)))</f>
        <v>DOMAIN</v>
      </c>
      <c r="R854" s="86" t="str" cm="1">
        <f t="array" ref="R854">IF(E854="",IF(K854="","",IF(INDEX(DMAV_Dienste!$G$6:$G$2006,K854)="","",INDEX(DMAV_Dienste!$G$6:$G$2006,K854))),IF(INDEX(DMAV_Modell!$I$6:$I$2006,E854)="","",INDEX(DMAV_Modell!$I$6:$I$2006,E854)))</f>
        <v>Einzelobjekte</v>
      </c>
      <c r="S854" s="86" t="str" cm="1">
        <f t="array" ref="S854">IF(E854="",IF(K854="","",IF(INDEX(DMAV_Dienste!$I$6:$I$2006,K854)="","",INDEX(DMAV_Dienste!$I$6:$I$2006,K854))),IF(INDEX(DMAV_Modell!$K$6:$K$2006,E854)="","",INDEX(DMAV_Modell!$K$6:$K$2006,E854)))</f>
        <v>Einzelobjektart</v>
      </c>
      <c r="T854" s="86" t="str" cm="1">
        <f t="array" ref="T854">IF(E854="",IF(K854="","",IF(INDEX(DMAV_Dienste!$L$6:$L$2006,K854)="","",INDEX(DMAV_Dienste!$L$6:$L$2006,K854))),IF(INDEX(DMAV_Modell!$N$6:$N$2006,E854)="","",INDEX(DMAV_Modell!$N$6:$N$2006,E854)))</f>
        <v/>
      </c>
      <c r="U854" s="87" t="str" cm="1">
        <f t="array" aca="1" ref="U854" ca="1">IF(AND(F854="",L854=""),"",HYPERLINK("#"&amp;RIGHT(CELL("dateiname"),LEN(CELL("dateiname"))-FIND("]",CELL("dateiname")))&amp;"!"&amp;CELL("adresse",OFFSET($F$6,MATCH(IF(F854="",L854,F854),$E$6:$E$2000,0)-1,4)),"STRUCT"))</f>
        <v/>
      </c>
      <c r="V854" s="88" t="str" cm="1">
        <f t="array" aca="1" ref="V854" ca="1">IF(AND(G854="",M854=""),"",HYPERLINK("#"&amp;RIGHT(CELL("dateiname"),LEN(CELL("dateiname"))-FIND("]",CELL("dateiname")))&amp;"!"&amp;CELL("adresse",OFFSET($G$6,MATCH(IF(G854="",M854,G854),$E$6:$E$2000,0)-1,3)),"SUBSTRUCT"))</f>
        <v/>
      </c>
      <c r="X854" s="104"/>
      <c r="Z854" s="117"/>
      <c r="AA854" s="118"/>
      <c r="AB854" s="119"/>
      <c r="AC854" s="120"/>
      <c r="AE854" s="109"/>
      <c r="AF854" s="110"/>
      <c r="AG854" s="111"/>
      <c r="AH854" s="112"/>
      <c r="AJ854" s="101"/>
      <c r="AL854" s="68" t="str" cm="1">
        <f t="array" aca="1" ref="AL854" ca="1">IF(N854="-","",HYPERLINK("#'DM01-AV-CH'!"&amp;RIGHT(CELL("adresse",OFFSET('DM01-AV-CH'!$G$6,N854-1,0)),LEN(CELL("adresse",OFFSET('DM01-AV-CH'!$G$6,N854-1,0)))-FIND("!",CELL("adresse",OFFSET('DM01-AV-CH'!$G$6,N854-1,0)))),"Modell"))</f>
        <v>Modell</v>
      </c>
      <c r="AM854" s="96" t="str" cm="1">
        <f t="array" ref="AM854">IF($N854="-","",IF(INDEX('DM01-AV-CH'!$G$6:$G$2006,$N854)="","",INDEX('DM01-AV-CH'!$G$6:$G$2006,$N854)))</f>
        <v>Einzelobjekte</v>
      </c>
      <c r="AN854" s="97" t="str" cm="1">
        <f t="array" ref="AN854">IF($N854="-","",IF(INDEX('DM01-AV-CH'!$H$6:$H$2006,$N854)="","",INDEX('DM01-AV-CH'!$H$6:$H$2006,$N854)))</f>
        <v/>
      </c>
      <c r="AO854" s="98" t="str" cm="1">
        <f t="array" ref="AO854">IF($N854="-","",IF(INDEX('DM01-AV-CH'!$I$6:$I$2006,$N854)="","",INDEX('DM01-AV-CH'!$I$6:$I$2006,$N854)))</f>
        <v>EOArt</v>
      </c>
    </row>
    <row r="855" spans="1:41" x14ac:dyDescent="0.25">
      <c r="A855" s="201">
        <v>850</v>
      </c>
      <c r="B855" s="148" t="str" cm="1">
        <f t="array" ref="B855">IF(A855="","",INDEX(Korrelation!$E$4:$E$2004,A855))</f>
        <v>521</v>
      </c>
      <c r="C855" s="148">
        <f t="shared" si="130"/>
        <v>0</v>
      </c>
      <c r="D855" s="148">
        <f t="shared" si="131"/>
        <v>0</v>
      </c>
      <c r="E855" s="148">
        <f t="shared" si="132"/>
        <v>521</v>
      </c>
      <c r="F855" s="148" t="str">
        <f t="shared" si="133"/>
        <v/>
      </c>
      <c r="G855" s="148" t="str">
        <f t="shared" si="134"/>
        <v/>
      </c>
      <c r="H855" s="148" t="str" cm="1">
        <f t="array" ref="H855">IF(A855="","",INDEX(Korrelation!$F$4:$F$2004,A855))</f>
        <v>-</v>
      </c>
      <c r="I855" s="148">
        <f t="shared" si="135"/>
        <v>0</v>
      </c>
      <c r="J855" s="148">
        <f t="shared" si="136"/>
        <v>0</v>
      </c>
      <c r="K855" s="148" t="str">
        <f t="shared" si="137"/>
        <v/>
      </c>
      <c r="L855" s="148" t="str">
        <f t="shared" si="138"/>
        <v/>
      </c>
      <c r="M855" s="148" t="str">
        <f t="shared" si="139"/>
        <v/>
      </c>
      <c r="N855" s="148" cm="1">
        <f t="array" ref="N855">IF(A855="","",INDEX(Korrelation!$G$4:$G$2004,A855))</f>
        <v>277</v>
      </c>
      <c r="O855" s="148"/>
      <c r="P855" s="68" t="str" cm="1">
        <f t="array" aca="1" ref="P855" ca="1">IF(E855="",IF(K855="","",HYPERLINK("#DMAV_Dienste!"&amp;RIGHT(CELL("adresse",OFFSET(DMAV_Dienste!$E$6,K855-1,0)),LEN(CELL("adresse",OFFSET(DMAV_Dienste!$E$6,K855-1,0)))-FIND("!",CELL("adresse",OFFSET(DMAV_Dienste!$E$6,K855-1,0)))),"Dienst")),HYPERLINK("#DMAV_Modell!"&amp;RIGHT(CELL("adresse",OFFSET(DMAV_Modell!$G$6,E855-1,0)),LEN(CELL("adresse",OFFSET(DMAV_Modell!$G$6,E855-1,0)))-FIND("!",CELL("adresse",OFFSET(DMAV_Modell!$G$6,E855-1,0)))),"Modell"))</f>
        <v>Modell</v>
      </c>
      <c r="Q855" s="85" t="str" cm="1">
        <f t="array" ref="Q855">IF(E855="",IF(K855="","",IF(INDEX(DMAV_Dienste!$H$6:$H$2006,K855)="","",INDEX(DMAV_Dienste!$H$6:$H$2006,K855))),IF(INDEX(DMAV_Modell!$J$6:$J$2006,E855)="","",INDEX(DMAV_Modell!$J$6:$J$2006,E855)))</f>
        <v>DOMAIN</v>
      </c>
      <c r="R855" s="86" t="str" cm="1">
        <f t="array" ref="R855">IF(E855="",IF(K855="","",IF(INDEX(DMAV_Dienste!$G$6:$G$2006,K855)="","",INDEX(DMAV_Dienste!$G$6:$G$2006,K855))),IF(INDEX(DMAV_Modell!$I$6:$I$2006,E855)="","",INDEX(DMAV_Modell!$I$6:$I$2006,E855)))</f>
        <v>Einzelobjekte</v>
      </c>
      <c r="S855" s="86" t="str" cm="1">
        <f t="array" ref="S855">IF(E855="",IF(K855="","",IF(INDEX(DMAV_Dienste!$I$6:$I$2006,K855)="","",INDEX(DMAV_Dienste!$I$6:$I$2006,K855))),IF(INDEX(DMAV_Modell!$K$6:$K$2006,E855)="","",INDEX(DMAV_Modell!$K$6:$K$2006,E855)))</f>
        <v>Einzelobjektart</v>
      </c>
      <c r="T855" s="86" t="str" cm="1">
        <f t="array" ref="T855">IF(E855="",IF(K855="","",IF(INDEX(DMAV_Dienste!$L$6:$L$2006,K855)="","",INDEX(DMAV_Dienste!$L$6:$L$2006,K855))),IF(INDEX(DMAV_Modell!$N$6:$N$2006,E855)="","",INDEX(DMAV_Modell!$N$6:$N$2006,E855)))</f>
        <v/>
      </c>
      <c r="U855" s="87" t="str" cm="1">
        <f t="array" aca="1" ref="U855" ca="1">IF(AND(F855="",L855=""),"",HYPERLINK("#"&amp;RIGHT(CELL("dateiname"),LEN(CELL("dateiname"))-FIND("]",CELL("dateiname")))&amp;"!"&amp;CELL("adresse",OFFSET($F$6,MATCH(IF(F855="",L855,F855),$E$6:$E$2000,0)-1,4)),"STRUCT"))</f>
        <v/>
      </c>
      <c r="V855" s="88" t="str" cm="1">
        <f t="array" aca="1" ref="V855" ca="1">IF(AND(G855="",M855=""),"",HYPERLINK("#"&amp;RIGHT(CELL("dateiname"),LEN(CELL("dateiname"))-FIND("]",CELL("dateiname")))&amp;"!"&amp;CELL("adresse",OFFSET($G$6,MATCH(IF(G855="",M855,G855),$E$6:$E$2000,0)-1,3)),"SUBSTRUCT"))</f>
        <v/>
      </c>
      <c r="X855" s="104"/>
      <c r="Z855" s="117"/>
      <c r="AA855" s="118"/>
      <c r="AB855" s="119"/>
      <c r="AC855" s="120"/>
      <c r="AE855" s="109"/>
      <c r="AF855" s="110"/>
      <c r="AG855" s="111"/>
      <c r="AH855" s="112"/>
      <c r="AJ855" s="101"/>
      <c r="AL855" s="68" t="str" cm="1">
        <f t="array" aca="1" ref="AL855" ca="1">IF(N855="-","",HYPERLINK("#'DM01-AV-CH'!"&amp;RIGHT(CELL("adresse",OFFSET('DM01-AV-CH'!$G$6,N855-1,0)),LEN(CELL("adresse",OFFSET('DM01-AV-CH'!$G$6,N855-1,0)))-FIND("!",CELL("adresse",OFFSET('DM01-AV-CH'!$G$6,N855-1,0)))),"Modell"))</f>
        <v>Modell</v>
      </c>
      <c r="AM855" s="96" t="str" cm="1">
        <f t="array" ref="AM855">IF($N855="-","",IF(INDEX('DM01-AV-CH'!$G$6:$G$2006,$N855)="","",INDEX('DM01-AV-CH'!$G$6:$G$2006,$N855)))</f>
        <v>Einzelobjekte</v>
      </c>
      <c r="AN855" s="97" t="str" cm="1">
        <f t="array" ref="AN855">IF($N855="-","",IF(INDEX('DM01-AV-CH'!$H$6:$H$2006,$N855)="","",INDEX('DM01-AV-CH'!$H$6:$H$2006,$N855)))</f>
        <v/>
      </c>
      <c r="AO855" s="98" t="str" cm="1">
        <f t="array" ref="AO855">IF($N855="-","",IF(INDEX('DM01-AV-CH'!$I$6:$I$2006,$N855)="","",INDEX('DM01-AV-CH'!$I$6:$I$2006,$N855)))</f>
        <v>EOArt</v>
      </c>
    </row>
    <row r="856" spans="1:41" x14ac:dyDescent="0.25">
      <c r="A856" s="201">
        <v>851</v>
      </c>
      <c r="B856" s="148" t="str" cm="1">
        <f t="array" ref="B856">IF(A856="","",INDEX(Korrelation!$E$4:$E$2004,A856))</f>
        <v>522</v>
      </c>
      <c r="C856" s="148">
        <f t="shared" si="130"/>
        <v>0</v>
      </c>
      <c r="D856" s="148">
        <f t="shared" si="131"/>
        <v>0</v>
      </c>
      <c r="E856" s="148">
        <f t="shared" si="132"/>
        <v>522</v>
      </c>
      <c r="F856" s="148" t="str">
        <f t="shared" si="133"/>
        <v/>
      </c>
      <c r="G856" s="148" t="str">
        <f t="shared" si="134"/>
        <v/>
      </c>
      <c r="H856" s="148" t="str" cm="1">
        <f t="array" ref="H856">IF(A856="","",INDEX(Korrelation!$F$4:$F$2004,A856))</f>
        <v>-</v>
      </c>
      <c r="I856" s="148">
        <f t="shared" si="135"/>
        <v>0</v>
      </c>
      <c r="J856" s="148">
        <f t="shared" si="136"/>
        <v>0</v>
      </c>
      <c r="K856" s="148" t="str">
        <f t="shared" si="137"/>
        <v/>
      </c>
      <c r="L856" s="148" t="str">
        <f t="shared" si="138"/>
        <v/>
      </c>
      <c r="M856" s="148" t="str">
        <f t="shared" si="139"/>
        <v/>
      </c>
      <c r="N856" s="148" cm="1">
        <f t="array" ref="N856">IF(A856="","",INDEX(Korrelation!$G$4:$G$2004,A856))</f>
        <v>278</v>
      </c>
      <c r="O856" s="148"/>
      <c r="P856" s="68" t="str" cm="1">
        <f t="array" aca="1" ref="P856" ca="1">IF(E856="",IF(K856="","",HYPERLINK("#DMAV_Dienste!"&amp;RIGHT(CELL("adresse",OFFSET(DMAV_Dienste!$E$6,K856-1,0)),LEN(CELL("adresse",OFFSET(DMAV_Dienste!$E$6,K856-1,0)))-FIND("!",CELL("adresse",OFFSET(DMAV_Dienste!$E$6,K856-1,0)))),"Dienst")),HYPERLINK("#DMAV_Modell!"&amp;RIGHT(CELL("adresse",OFFSET(DMAV_Modell!$G$6,E856-1,0)),LEN(CELL("adresse",OFFSET(DMAV_Modell!$G$6,E856-1,0)))-FIND("!",CELL("adresse",OFFSET(DMAV_Modell!$G$6,E856-1,0)))),"Modell"))</f>
        <v>Modell</v>
      </c>
      <c r="Q856" s="85" t="str" cm="1">
        <f t="array" ref="Q856">IF(E856="",IF(K856="","",IF(INDEX(DMAV_Dienste!$H$6:$H$2006,K856)="","",INDEX(DMAV_Dienste!$H$6:$H$2006,K856))),IF(INDEX(DMAV_Modell!$J$6:$J$2006,E856)="","",INDEX(DMAV_Modell!$J$6:$J$2006,E856)))</f>
        <v>DOMAIN</v>
      </c>
      <c r="R856" s="86" t="str" cm="1">
        <f t="array" ref="R856">IF(E856="",IF(K856="","",IF(INDEX(DMAV_Dienste!$G$6:$G$2006,K856)="","",INDEX(DMAV_Dienste!$G$6:$G$2006,K856))),IF(INDEX(DMAV_Modell!$I$6:$I$2006,E856)="","",INDEX(DMAV_Modell!$I$6:$I$2006,E856)))</f>
        <v>Einzelobjekte</v>
      </c>
      <c r="S856" s="86" t="str" cm="1">
        <f t="array" ref="S856">IF(E856="",IF(K856="","",IF(INDEX(DMAV_Dienste!$I$6:$I$2006,K856)="","",INDEX(DMAV_Dienste!$I$6:$I$2006,K856))),IF(INDEX(DMAV_Modell!$K$6:$K$2006,E856)="","",INDEX(DMAV_Modell!$K$6:$K$2006,E856)))</f>
        <v>Einzelobjektart</v>
      </c>
      <c r="T856" s="86" t="str" cm="1">
        <f t="array" ref="T856">IF(E856="",IF(K856="","",IF(INDEX(DMAV_Dienste!$L$6:$L$2006,K856)="","",INDEX(DMAV_Dienste!$L$6:$L$2006,K856))),IF(INDEX(DMAV_Modell!$N$6:$N$2006,E856)="","",INDEX(DMAV_Modell!$N$6:$N$2006,E856)))</f>
        <v/>
      </c>
      <c r="U856" s="87" t="str" cm="1">
        <f t="array" aca="1" ref="U856" ca="1">IF(AND(F856="",L856=""),"",HYPERLINK("#"&amp;RIGHT(CELL("dateiname"),LEN(CELL("dateiname"))-FIND("]",CELL("dateiname")))&amp;"!"&amp;CELL("adresse",OFFSET($F$6,MATCH(IF(F856="",L856,F856),$E$6:$E$2000,0)-1,4)),"STRUCT"))</f>
        <v/>
      </c>
      <c r="V856" s="88" t="str" cm="1">
        <f t="array" aca="1" ref="V856" ca="1">IF(AND(G856="",M856=""),"",HYPERLINK("#"&amp;RIGHT(CELL("dateiname"),LEN(CELL("dateiname"))-FIND("]",CELL("dateiname")))&amp;"!"&amp;CELL("adresse",OFFSET($G$6,MATCH(IF(G856="",M856,G856),$E$6:$E$2000,0)-1,3)),"SUBSTRUCT"))</f>
        <v/>
      </c>
      <c r="X856" s="104"/>
      <c r="Z856" s="117"/>
      <c r="AA856" s="118"/>
      <c r="AB856" s="119"/>
      <c r="AC856" s="120"/>
      <c r="AE856" s="109"/>
      <c r="AF856" s="110"/>
      <c r="AG856" s="111"/>
      <c r="AH856" s="112"/>
      <c r="AJ856" s="101"/>
      <c r="AL856" s="68" t="str" cm="1">
        <f t="array" aca="1" ref="AL856" ca="1">IF(N856="-","",HYPERLINK("#'DM01-AV-CH'!"&amp;RIGHT(CELL("adresse",OFFSET('DM01-AV-CH'!$G$6,N856-1,0)),LEN(CELL("adresse",OFFSET('DM01-AV-CH'!$G$6,N856-1,0)))-FIND("!",CELL("adresse",OFFSET('DM01-AV-CH'!$G$6,N856-1,0)))),"Modell"))</f>
        <v>Modell</v>
      </c>
      <c r="AM856" s="96" t="str" cm="1">
        <f t="array" ref="AM856">IF($N856="-","",IF(INDEX('DM01-AV-CH'!$G$6:$G$2006,$N856)="","",INDEX('DM01-AV-CH'!$G$6:$G$2006,$N856)))</f>
        <v>Einzelobjekte</v>
      </c>
      <c r="AN856" s="97" t="str" cm="1">
        <f t="array" ref="AN856">IF($N856="-","",IF(INDEX('DM01-AV-CH'!$H$6:$H$2006,$N856)="","",INDEX('DM01-AV-CH'!$H$6:$H$2006,$N856)))</f>
        <v/>
      </c>
      <c r="AO856" s="98" t="str" cm="1">
        <f t="array" ref="AO856">IF($N856="-","",IF(INDEX('DM01-AV-CH'!$I$6:$I$2006,$N856)="","",INDEX('DM01-AV-CH'!$I$6:$I$2006,$N856)))</f>
        <v>EOArt</v>
      </c>
    </row>
    <row r="857" spans="1:41" x14ac:dyDescent="0.25">
      <c r="A857" s="201">
        <v>852</v>
      </c>
      <c r="B857" s="148" t="str" cm="1">
        <f t="array" ref="B857">IF(A857="","",INDEX(Korrelation!$E$4:$E$2004,A857))</f>
        <v>523</v>
      </c>
      <c r="C857" s="148">
        <f t="shared" si="130"/>
        <v>0</v>
      </c>
      <c r="D857" s="148">
        <f t="shared" si="131"/>
        <v>0</v>
      </c>
      <c r="E857" s="148">
        <f t="shared" si="132"/>
        <v>523</v>
      </c>
      <c r="F857" s="148" t="str">
        <f t="shared" si="133"/>
        <v/>
      </c>
      <c r="G857" s="148" t="str">
        <f t="shared" si="134"/>
        <v/>
      </c>
      <c r="H857" s="148" t="str" cm="1">
        <f t="array" ref="H857">IF(A857="","",INDEX(Korrelation!$F$4:$F$2004,A857))</f>
        <v>-</v>
      </c>
      <c r="I857" s="148">
        <f t="shared" si="135"/>
        <v>0</v>
      </c>
      <c r="J857" s="148">
        <f t="shared" si="136"/>
        <v>0</v>
      </c>
      <c r="K857" s="148" t="str">
        <f t="shared" si="137"/>
        <v/>
      </c>
      <c r="L857" s="148" t="str">
        <f t="shared" si="138"/>
        <v/>
      </c>
      <c r="M857" s="148" t="str">
        <f t="shared" si="139"/>
        <v/>
      </c>
      <c r="N857" s="148" cm="1">
        <f t="array" ref="N857">IF(A857="","",INDEX(Korrelation!$G$4:$G$2004,A857))</f>
        <v>279</v>
      </c>
      <c r="O857" s="148"/>
      <c r="P857" s="68" t="str" cm="1">
        <f t="array" aca="1" ref="P857" ca="1">IF(E857="",IF(K857="","",HYPERLINK("#DMAV_Dienste!"&amp;RIGHT(CELL("adresse",OFFSET(DMAV_Dienste!$E$6,K857-1,0)),LEN(CELL("adresse",OFFSET(DMAV_Dienste!$E$6,K857-1,0)))-FIND("!",CELL("adresse",OFFSET(DMAV_Dienste!$E$6,K857-1,0)))),"Dienst")),HYPERLINK("#DMAV_Modell!"&amp;RIGHT(CELL("adresse",OFFSET(DMAV_Modell!$G$6,E857-1,0)),LEN(CELL("adresse",OFFSET(DMAV_Modell!$G$6,E857-1,0)))-FIND("!",CELL("adresse",OFFSET(DMAV_Modell!$G$6,E857-1,0)))),"Modell"))</f>
        <v>Modell</v>
      </c>
      <c r="Q857" s="85" t="str" cm="1">
        <f t="array" ref="Q857">IF(E857="",IF(K857="","",IF(INDEX(DMAV_Dienste!$H$6:$H$2006,K857)="","",INDEX(DMAV_Dienste!$H$6:$H$2006,K857))),IF(INDEX(DMAV_Modell!$J$6:$J$2006,E857)="","",INDEX(DMAV_Modell!$J$6:$J$2006,E857)))</f>
        <v>DOMAIN</v>
      </c>
      <c r="R857" s="86" t="str" cm="1">
        <f t="array" ref="R857">IF(E857="",IF(K857="","",IF(INDEX(DMAV_Dienste!$G$6:$G$2006,K857)="","",INDEX(DMAV_Dienste!$G$6:$G$2006,K857))),IF(INDEX(DMAV_Modell!$I$6:$I$2006,E857)="","",INDEX(DMAV_Modell!$I$6:$I$2006,E857)))</f>
        <v>Einzelobjekte</v>
      </c>
      <c r="S857" s="86" t="str" cm="1">
        <f t="array" ref="S857">IF(E857="",IF(K857="","",IF(INDEX(DMAV_Dienste!$I$6:$I$2006,K857)="","",INDEX(DMAV_Dienste!$I$6:$I$2006,K857))),IF(INDEX(DMAV_Modell!$K$6:$K$2006,E857)="","",INDEX(DMAV_Modell!$K$6:$K$2006,E857)))</f>
        <v>Einzelobjektart</v>
      </c>
      <c r="T857" s="86" t="str" cm="1">
        <f t="array" ref="T857">IF(E857="",IF(K857="","",IF(INDEX(DMAV_Dienste!$L$6:$L$2006,K857)="","",INDEX(DMAV_Dienste!$L$6:$L$2006,K857))),IF(INDEX(DMAV_Modell!$N$6:$N$2006,E857)="","",INDEX(DMAV_Modell!$N$6:$N$2006,E857)))</f>
        <v/>
      </c>
      <c r="U857" s="87" t="str" cm="1">
        <f t="array" aca="1" ref="U857" ca="1">IF(AND(F857="",L857=""),"",HYPERLINK("#"&amp;RIGHT(CELL("dateiname"),LEN(CELL("dateiname"))-FIND("]",CELL("dateiname")))&amp;"!"&amp;CELL("adresse",OFFSET($F$6,MATCH(IF(F857="",L857,F857),$E$6:$E$2000,0)-1,4)),"STRUCT"))</f>
        <v/>
      </c>
      <c r="V857" s="88" t="str" cm="1">
        <f t="array" aca="1" ref="V857" ca="1">IF(AND(G857="",M857=""),"",HYPERLINK("#"&amp;RIGHT(CELL("dateiname"),LEN(CELL("dateiname"))-FIND("]",CELL("dateiname")))&amp;"!"&amp;CELL("adresse",OFFSET($G$6,MATCH(IF(G857="",M857,G857),$E$6:$E$2000,0)-1,3)),"SUBSTRUCT"))</f>
        <v/>
      </c>
      <c r="X857" s="104"/>
      <c r="Z857" s="117"/>
      <c r="AA857" s="118"/>
      <c r="AB857" s="119"/>
      <c r="AC857" s="120"/>
      <c r="AE857" s="109"/>
      <c r="AF857" s="110"/>
      <c r="AG857" s="111"/>
      <c r="AH857" s="112"/>
      <c r="AJ857" s="101"/>
      <c r="AL857" s="68" t="str" cm="1">
        <f t="array" aca="1" ref="AL857" ca="1">IF(N857="-","",HYPERLINK("#'DM01-AV-CH'!"&amp;RIGHT(CELL("adresse",OFFSET('DM01-AV-CH'!$G$6,N857-1,0)),LEN(CELL("adresse",OFFSET('DM01-AV-CH'!$G$6,N857-1,0)))-FIND("!",CELL("adresse",OFFSET('DM01-AV-CH'!$G$6,N857-1,0)))),"Modell"))</f>
        <v>Modell</v>
      </c>
      <c r="AM857" s="96" t="str" cm="1">
        <f t="array" ref="AM857">IF($N857="-","",IF(INDEX('DM01-AV-CH'!$G$6:$G$2006,$N857)="","",INDEX('DM01-AV-CH'!$G$6:$G$2006,$N857)))</f>
        <v>Einzelobjekte</v>
      </c>
      <c r="AN857" s="97" t="str" cm="1">
        <f t="array" ref="AN857">IF($N857="-","",IF(INDEX('DM01-AV-CH'!$H$6:$H$2006,$N857)="","",INDEX('DM01-AV-CH'!$H$6:$H$2006,$N857)))</f>
        <v/>
      </c>
      <c r="AO857" s="98" t="str" cm="1">
        <f t="array" ref="AO857">IF($N857="-","",IF(INDEX('DM01-AV-CH'!$I$6:$I$2006,$N857)="","",INDEX('DM01-AV-CH'!$I$6:$I$2006,$N857)))</f>
        <v>EOArt</v>
      </c>
    </row>
    <row r="858" spans="1:41" x14ac:dyDescent="0.25">
      <c r="A858" s="201">
        <v>853</v>
      </c>
      <c r="B858" s="148" t="str" cm="1">
        <f t="array" ref="B858">IF(A858="","",INDEX(Korrelation!$E$4:$E$2004,A858))</f>
        <v>524</v>
      </c>
      <c r="C858" s="148">
        <f t="shared" si="130"/>
        <v>0</v>
      </c>
      <c r="D858" s="148">
        <f t="shared" si="131"/>
        <v>0</v>
      </c>
      <c r="E858" s="148">
        <f t="shared" si="132"/>
        <v>524</v>
      </c>
      <c r="F858" s="148" t="str">
        <f t="shared" si="133"/>
        <v/>
      </c>
      <c r="G858" s="148" t="str">
        <f t="shared" si="134"/>
        <v/>
      </c>
      <c r="H858" s="148" t="str" cm="1">
        <f t="array" ref="H858">IF(A858="","",INDEX(Korrelation!$F$4:$F$2004,A858))</f>
        <v>-</v>
      </c>
      <c r="I858" s="148">
        <f t="shared" si="135"/>
        <v>0</v>
      </c>
      <c r="J858" s="148">
        <f t="shared" si="136"/>
        <v>0</v>
      </c>
      <c r="K858" s="148" t="str">
        <f t="shared" si="137"/>
        <v/>
      </c>
      <c r="L858" s="148" t="str">
        <f t="shared" si="138"/>
        <v/>
      </c>
      <c r="M858" s="148" t="str">
        <f t="shared" si="139"/>
        <v/>
      </c>
      <c r="N858" s="148" cm="1">
        <f t="array" ref="N858">IF(A858="","",INDEX(Korrelation!$G$4:$G$2004,A858))</f>
        <v>280</v>
      </c>
      <c r="O858" s="148"/>
      <c r="P858" s="68" t="str" cm="1">
        <f t="array" aca="1" ref="P858" ca="1">IF(E858="",IF(K858="","",HYPERLINK("#DMAV_Dienste!"&amp;RIGHT(CELL("adresse",OFFSET(DMAV_Dienste!$E$6,K858-1,0)),LEN(CELL("adresse",OFFSET(DMAV_Dienste!$E$6,K858-1,0)))-FIND("!",CELL("adresse",OFFSET(DMAV_Dienste!$E$6,K858-1,0)))),"Dienst")),HYPERLINK("#DMAV_Modell!"&amp;RIGHT(CELL("adresse",OFFSET(DMAV_Modell!$G$6,E858-1,0)),LEN(CELL("adresse",OFFSET(DMAV_Modell!$G$6,E858-1,0)))-FIND("!",CELL("adresse",OFFSET(DMAV_Modell!$G$6,E858-1,0)))),"Modell"))</f>
        <v>Modell</v>
      </c>
      <c r="Q858" s="85" t="str" cm="1">
        <f t="array" ref="Q858">IF(E858="",IF(K858="","",IF(INDEX(DMAV_Dienste!$H$6:$H$2006,K858)="","",INDEX(DMAV_Dienste!$H$6:$H$2006,K858))),IF(INDEX(DMAV_Modell!$J$6:$J$2006,E858)="","",INDEX(DMAV_Modell!$J$6:$J$2006,E858)))</f>
        <v>DOMAIN</v>
      </c>
      <c r="R858" s="86" t="str" cm="1">
        <f t="array" ref="R858">IF(E858="",IF(K858="","",IF(INDEX(DMAV_Dienste!$G$6:$G$2006,K858)="","",INDEX(DMAV_Dienste!$G$6:$G$2006,K858))),IF(INDEX(DMAV_Modell!$I$6:$I$2006,E858)="","",INDEX(DMAV_Modell!$I$6:$I$2006,E858)))</f>
        <v>Einzelobjekte</v>
      </c>
      <c r="S858" s="86" t="str" cm="1">
        <f t="array" ref="S858">IF(E858="",IF(K858="","",IF(INDEX(DMAV_Dienste!$I$6:$I$2006,K858)="","",INDEX(DMAV_Dienste!$I$6:$I$2006,K858))),IF(INDEX(DMAV_Modell!$K$6:$K$2006,E858)="","",INDEX(DMAV_Modell!$K$6:$K$2006,E858)))</f>
        <v>Einzelobjektart</v>
      </c>
      <c r="T858" s="86" t="str" cm="1">
        <f t="array" ref="T858">IF(E858="",IF(K858="","",IF(INDEX(DMAV_Dienste!$L$6:$L$2006,K858)="","",INDEX(DMAV_Dienste!$L$6:$L$2006,K858))),IF(INDEX(DMAV_Modell!$N$6:$N$2006,E858)="","",INDEX(DMAV_Modell!$N$6:$N$2006,E858)))</f>
        <v/>
      </c>
      <c r="U858" s="87" t="str" cm="1">
        <f t="array" aca="1" ref="U858" ca="1">IF(AND(F858="",L858=""),"",HYPERLINK("#"&amp;RIGHT(CELL("dateiname"),LEN(CELL("dateiname"))-FIND("]",CELL("dateiname")))&amp;"!"&amp;CELL("adresse",OFFSET($F$6,MATCH(IF(F858="",L858,F858),$E$6:$E$2000,0)-1,4)),"STRUCT"))</f>
        <v/>
      </c>
      <c r="V858" s="88" t="str" cm="1">
        <f t="array" aca="1" ref="V858" ca="1">IF(AND(G858="",M858=""),"",HYPERLINK("#"&amp;RIGHT(CELL("dateiname"),LEN(CELL("dateiname"))-FIND("]",CELL("dateiname")))&amp;"!"&amp;CELL("adresse",OFFSET($G$6,MATCH(IF(G858="",M858,G858),$E$6:$E$2000,0)-1,3)),"SUBSTRUCT"))</f>
        <v/>
      </c>
      <c r="X858" s="104"/>
      <c r="Z858" s="117"/>
      <c r="AA858" s="118"/>
      <c r="AB858" s="119"/>
      <c r="AC858" s="120"/>
      <c r="AE858" s="109"/>
      <c r="AF858" s="110"/>
      <c r="AG858" s="111"/>
      <c r="AH858" s="112"/>
      <c r="AJ858" s="101"/>
      <c r="AL858" s="68" t="str" cm="1">
        <f t="array" aca="1" ref="AL858" ca="1">IF(N858="-","",HYPERLINK("#'DM01-AV-CH'!"&amp;RIGHT(CELL("adresse",OFFSET('DM01-AV-CH'!$G$6,N858-1,0)),LEN(CELL("adresse",OFFSET('DM01-AV-CH'!$G$6,N858-1,0)))-FIND("!",CELL("adresse",OFFSET('DM01-AV-CH'!$G$6,N858-1,0)))),"Modell"))</f>
        <v>Modell</v>
      </c>
      <c r="AM858" s="96" t="str" cm="1">
        <f t="array" ref="AM858">IF($N858="-","",IF(INDEX('DM01-AV-CH'!$G$6:$G$2006,$N858)="","",INDEX('DM01-AV-CH'!$G$6:$G$2006,$N858)))</f>
        <v>Einzelobjekte</v>
      </c>
      <c r="AN858" s="97" t="str" cm="1">
        <f t="array" ref="AN858">IF($N858="-","",IF(INDEX('DM01-AV-CH'!$H$6:$H$2006,$N858)="","",INDEX('DM01-AV-CH'!$H$6:$H$2006,$N858)))</f>
        <v/>
      </c>
      <c r="AO858" s="98" t="str" cm="1">
        <f t="array" ref="AO858">IF($N858="-","",IF(INDEX('DM01-AV-CH'!$I$6:$I$2006,$N858)="","",INDEX('DM01-AV-CH'!$I$6:$I$2006,$N858)))</f>
        <v>EOArt</v>
      </c>
    </row>
    <row r="859" spans="1:41" x14ac:dyDescent="0.25">
      <c r="A859" s="201">
        <v>854</v>
      </c>
      <c r="B859" s="148" t="str" cm="1">
        <f t="array" ref="B859">IF(A859="","",INDEX(Korrelation!$E$4:$E$2004,A859))</f>
        <v>525</v>
      </c>
      <c r="C859" s="148">
        <f t="shared" si="130"/>
        <v>0</v>
      </c>
      <c r="D859" s="148">
        <f t="shared" si="131"/>
        <v>0</v>
      </c>
      <c r="E859" s="148">
        <f t="shared" si="132"/>
        <v>525</v>
      </c>
      <c r="F859" s="148" t="str">
        <f t="shared" si="133"/>
        <v/>
      </c>
      <c r="G859" s="148" t="str">
        <f t="shared" si="134"/>
        <v/>
      </c>
      <c r="H859" s="148" t="str" cm="1">
        <f t="array" ref="H859">IF(A859="","",INDEX(Korrelation!$F$4:$F$2004,A859))</f>
        <v>-</v>
      </c>
      <c r="I859" s="148">
        <f t="shared" si="135"/>
        <v>0</v>
      </c>
      <c r="J859" s="148">
        <f t="shared" si="136"/>
        <v>0</v>
      </c>
      <c r="K859" s="148" t="str">
        <f t="shared" si="137"/>
        <v/>
      </c>
      <c r="L859" s="148" t="str">
        <f t="shared" si="138"/>
        <v/>
      </c>
      <c r="M859" s="148" t="str">
        <f t="shared" si="139"/>
        <v/>
      </c>
      <c r="N859" s="148" cm="1">
        <f t="array" ref="N859">IF(A859="","",INDEX(Korrelation!$G$4:$G$2004,A859))</f>
        <v>281</v>
      </c>
      <c r="O859" s="148"/>
      <c r="P859" s="68" t="str" cm="1">
        <f t="array" aca="1" ref="P859" ca="1">IF(E859="",IF(K859="","",HYPERLINK("#DMAV_Dienste!"&amp;RIGHT(CELL("adresse",OFFSET(DMAV_Dienste!$E$6,K859-1,0)),LEN(CELL("adresse",OFFSET(DMAV_Dienste!$E$6,K859-1,0)))-FIND("!",CELL("adresse",OFFSET(DMAV_Dienste!$E$6,K859-1,0)))),"Dienst")),HYPERLINK("#DMAV_Modell!"&amp;RIGHT(CELL("adresse",OFFSET(DMAV_Modell!$G$6,E859-1,0)),LEN(CELL("adresse",OFFSET(DMAV_Modell!$G$6,E859-1,0)))-FIND("!",CELL("adresse",OFFSET(DMAV_Modell!$G$6,E859-1,0)))),"Modell"))</f>
        <v>Modell</v>
      </c>
      <c r="Q859" s="85" t="str" cm="1">
        <f t="array" ref="Q859">IF(E859="",IF(K859="","",IF(INDEX(DMAV_Dienste!$H$6:$H$2006,K859)="","",INDEX(DMAV_Dienste!$H$6:$H$2006,K859))),IF(INDEX(DMAV_Modell!$J$6:$J$2006,E859)="","",INDEX(DMAV_Modell!$J$6:$J$2006,E859)))</f>
        <v>DOMAIN</v>
      </c>
      <c r="R859" s="86" t="str" cm="1">
        <f t="array" ref="R859">IF(E859="",IF(K859="","",IF(INDEX(DMAV_Dienste!$G$6:$G$2006,K859)="","",INDEX(DMAV_Dienste!$G$6:$G$2006,K859))),IF(INDEX(DMAV_Modell!$I$6:$I$2006,E859)="","",INDEX(DMAV_Modell!$I$6:$I$2006,E859)))</f>
        <v>Einzelobjekte</v>
      </c>
      <c r="S859" s="86" t="str" cm="1">
        <f t="array" ref="S859">IF(E859="",IF(K859="","",IF(INDEX(DMAV_Dienste!$I$6:$I$2006,K859)="","",INDEX(DMAV_Dienste!$I$6:$I$2006,K859))),IF(INDEX(DMAV_Modell!$K$6:$K$2006,E859)="","",INDEX(DMAV_Modell!$K$6:$K$2006,E859)))</f>
        <v>Einzelobjektart</v>
      </c>
      <c r="T859" s="86" t="str" cm="1">
        <f t="array" ref="T859">IF(E859="",IF(K859="","",IF(INDEX(DMAV_Dienste!$L$6:$L$2006,K859)="","",INDEX(DMAV_Dienste!$L$6:$L$2006,K859))),IF(INDEX(DMAV_Modell!$N$6:$N$2006,E859)="","",INDEX(DMAV_Modell!$N$6:$N$2006,E859)))</f>
        <v/>
      </c>
      <c r="U859" s="87" t="str" cm="1">
        <f t="array" aca="1" ref="U859" ca="1">IF(AND(F859="",L859=""),"",HYPERLINK("#"&amp;RIGHT(CELL("dateiname"),LEN(CELL("dateiname"))-FIND("]",CELL("dateiname")))&amp;"!"&amp;CELL("adresse",OFFSET($F$6,MATCH(IF(F859="",L859,F859),$E$6:$E$2000,0)-1,4)),"STRUCT"))</f>
        <v/>
      </c>
      <c r="V859" s="88" t="str" cm="1">
        <f t="array" aca="1" ref="V859" ca="1">IF(AND(G859="",M859=""),"",HYPERLINK("#"&amp;RIGHT(CELL("dateiname"),LEN(CELL("dateiname"))-FIND("]",CELL("dateiname")))&amp;"!"&amp;CELL("adresse",OFFSET($G$6,MATCH(IF(G859="",M859,G859),$E$6:$E$2000,0)-1,3)),"SUBSTRUCT"))</f>
        <v/>
      </c>
      <c r="X859" s="104"/>
      <c r="Z859" s="117"/>
      <c r="AA859" s="118"/>
      <c r="AB859" s="119"/>
      <c r="AC859" s="120"/>
      <c r="AE859" s="109"/>
      <c r="AF859" s="110"/>
      <c r="AG859" s="111"/>
      <c r="AH859" s="112"/>
      <c r="AJ859" s="101"/>
      <c r="AL859" s="68" t="str" cm="1">
        <f t="array" aca="1" ref="AL859" ca="1">IF(N859="-","",HYPERLINK("#'DM01-AV-CH'!"&amp;RIGHT(CELL("adresse",OFFSET('DM01-AV-CH'!$G$6,N859-1,0)),LEN(CELL("adresse",OFFSET('DM01-AV-CH'!$G$6,N859-1,0)))-FIND("!",CELL("adresse",OFFSET('DM01-AV-CH'!$G$6,N859-1,0)))),"Modell"))</f>
        <v>Modell</v>
      </c>
      <c r="AM859" s="96" t="str" cm="1">
        <f t="array" ref="AM859">IF($N859="-","",IF(INDEX('DM01-AV-CH'!$G$6:$G$2006,$N859)="","",INDEX('DM01-AV-CH'!$G$6:$G$2006,$N859)))</f>
        <v>Einzelobjekte</v>
      </c>
      <c r="AN859" s="97" t="str" cm="1">
        <f t="array" ref="AN859">IF($N859="-","",IF(INDEX('DM01-AV-CH'!$H$6:$H$2006,$N859)="","",INDEX('DM01-AV-CH'!$H$6:$H$2006,$N859)))</f>
        <v/>
      </c>
      <c r="AO859" s="98" t="str" cm="1">
        <f t="array" ref="AO859">IF($N859="-","",IF(INDEX('DM01-AV-CH'!$I$6:$I$2006,$N859)="","",INDEX('DM01-AV-CH'!$I$6:$I$2006,$N859)))</f>
        <v>EOArt</v>
      </c>
    </row>
    <row r="860" spans="1:41" x14ac:dyDescent="0.25">
      <c r="A860" s="201">
        <v>855</v>
      </c>
      <c r="B860" s="148" t="str" cm="1">
        <f t="array" ref="B860">IF(A860="","",INDEX(Korrelation!$E$4:$E$2004,A860))</f>
        <v>526</v>
      </c>
      <c r="C860" s="148">
        <f t="shared" si="130"/>
        <v>0</v>
      </c>
      <c r="D860" s="148">
        <f t="shared" si="131"/>
        <v>0</v>
      </c>
      <c r="E860" s="148">
        <f t="shared" si="132"/>
        <v>526</v>
      </c>
      <c r="F860" s="148" t="str">
        <f t="shared" si="133"/>
        <v/>
      </c>
      <c r="G860" s="148" t="str">
        <f t="shared" si="134"/>
        <v/>
      </c>
      <c r="H860" s="148" t="str" cm="1">
        <f t="array" ref="H860">IF(A860="","",INDEX(Korrelation!$F$4:$F$2004,A860))</f>
        <v>-</v>
      </c>
      <c r="I860" s="148">
        <f t="shared" si="135"/>
        <v>0</v>
      </c>
      <c r="J860" s="148">
        <f t="shared" si="136"/>
        <v>0</v>
      </c>
      <c r="K860" s="148" t="str">
        <f t="shared" si="137"/>
        <v/>
      </c>
      <c r="L860" s="148" t="str">
        <f t="shared" si="138"/>
        <v/>
      </c>
      <c r="M860" s="148" t="str">
        <f t="shared" si="139"/>
        <v/>
      </c>
      <c r="N860" s="148" cm="1">
        <f t="array" ref="N860">IF(A860="","",INDEX(Korrelation!$G$4:$G$2004,A860))</f>
        <v>282</v>
      </c>
      <c r="O860" s="148"/>
      <c r="P860" s="68" t="str" cm="1">
        <f t="array" aca="1" ref="P860" ca="1">IF(E860="",IF(K860="","",HYPERLINK("#DMAV_Dienste!"&amp;RIGHT(CELL("adresse",OFFSET(DMAV_Dienste!$E$6,K860-1,0)),LEN(CELL("adresse",OFFSET(DMAV_Dienste!$E$6,K860-1,0)))-FIND("!",CELL("adresse",OFFSET(DMAV_Dienste!$E$6,K860-1,0)))),"Dienst")),HYPERLINK("#DMAV_Modell!"&amp;RIGHT(CELL("adresse",OFFSET(DMAV_Modell!$G$6,E860-1,0)),LEN(CELL("adresse",OFFSET(DMAV_Modell!$G$6,E860-1,0)))-FIND("!",CELL("adresse",OFFSET(DMAV_Modell!$G$6,E860-1,0)))),"Modell"))</f>
        <v>Modell</v>
      </c>
      <c r="Q860" s="85" t="str" cm="1">
        <f t="array" ref="Q860">IF(E860="",IF(K860="","",IF(INDEX(DMAV_Dienste!$H$6:$H$2006,K860)="","",INDEX(DMAV_Dienste!$H$6:$H$2006,K860))),IF(INDEX(DMAV_Modell!$J$6:$J$2006,E860)="","",INDEX(DMAV_Modell!$J$6:$J$2006,E860)))</f>
        <v>DOMAIN</v>
      </c>
      <c r="R860" s="86" t="str" cm="1">
        <f t="array" ref="R860">IF(E860="",IF(K860="","",IF(INDEX(DMAV_Dienste!$G$6:$G$2006,K860)="","",INDEX(DMAV_Dienste!$G$6:$G$2006,K860))),IF(INDEX(DMAV_Modell!$I$6:$I$2006,E860)="","",INDEX(DMAV_Modell!$I$6:$I$2006,E860)))</f>
        <v>Einzelobjekte</v>
      </c>
      <c r="S860" s="86" t="str" cm="1">
        <f t="array" ref="S860">IF(E860="",IF(K860="","",IF(INDEX(DMAV_Dienste!$I$6:$I$2006,K860)="","",INDEX(DMAV_Dienste!$I$6:$I$2006,K860))),IF(INDEX(DMAV_Modell!$K$6:$K$2006,E860)="","",INDEX(DMAV_Modell!$K$6:$K$2006,E860)))</f>
        <v>Einzelobjektart</v>
      </c>
      <c r="T860" s="86" t="str" cm="1">
        <f t="array" ref="T860">IF(E860="",IF(K860="","",IF(INDEX(DMAV_Dienste!$L$6:$L$2006,K860)="","",INDEX(DMAV_Dienste!$L$6:$L$2006,K860))),IF(INDEX(DMAV_Modell!$N$6:$N$2006,E860)="","",INDEX(DMAV_Modell!$N$6:$N$2006,E860)))</f>
        <v/>
      </c>
      <c r="U860" s="87" t="str" cm="1">
        <f t="array" aca="1" ref="U860" ca="1">IF(AND(F860="",L860=""),"",HYPERLINK("#"&amp;RIGHT(CELL("dateiname"),LEN(CELL("dateiname"))-FIND("]",CELL("dateiname")))&amp;"!"&amp;CELL("adresse",OFFSET($F$6,MATCH(IF(F860="",L860,F860),$E$6:$E$2000,0)-1,4)),"STRUCT"))</f>
        <v/>
      </c>
      <c r="V860" s="88" t="str" cm="1">
        <f t="array" aca="1" ref="V860" ca="1">IF(AND(G860="",M860=""),"",HYPERLINK("#"&amp;RIGHT(CELL("dateiname"),LEN(CELL("dateiname"))-FIND("]",CELL("dateiname")))&amp;"!"&amp;CELL("adresse",OFFSET($G$6,MATCH(IF(G860="",M860,G860),$E$6:$E$2000,0)-1,3)),"SUBSTRUCT"))</f>
        <v/>
      </c>
      <c r="X860" s="104"/>
      <c r="Z860" s="117"/>
      <c r="AA860" s="118"/>
      <c r="AB860" s="119"/>
      <c r="AC860" s="120"/>
      <c r="AE860" s="109"/>
      <c r="AF860" s="110"/>
      <c r="AG860" s="111"/>
      <c r="AH860" s="112"/>
      <c r="AJ860" s="101"/>
      <c r="AL860" s="68" t="str" cm="1">
        <f t="array" aca="1" ref="AL860" ca="1">IF(N860="-","",HYPERLINK("#'DM01-AV-CH'!"&amp;RIGHT(CELL("adresse",OFFSET('DM01-AV-CH'!$G$6,N860-1,0)),LEN(CELL("adresse",OFFSET('DM01-AV-CH'!$G$6,N860-1,0)))-FIND("!",CELL("adresse",OFFSET('DM01-AV-CH'!$G$6,N860-1,0)))),"Modell"))</f>
        <v>Modell</v>
      </c>
      <c r="AM860" s="96" t="str" cm="1">
        <f t="array" ref="AM860">IF($N860="-","",IF(INDEX('DM01-AV-CH'!$G$6:$G$2006,$N860)="","",INDEX('DM01-AV-CH'!$G$6:$G$2006,$N860)))</f>
        <v>Einzelobjekte</v>
      </c>
      <c r="AN860" s="97" t="str" cm="1">
        <f t="array" ref="AN860">IF($N860="-","",IF(INDEX('DM01-AV-CH'!$H$6:$H$2006,$N860)="","",INDEX('DM01-AV-CH'!$H$6:$H$2006,$N860)))</f>
        <v/>
      </c>
      <c r="AO860" s="98" t="str" cm="1">
        <f t="array" ref="AO860">IF($N860="-","",IF(INDEX('DM01-AV-CH'!$I$6:$I$2006,$N860)="","",INDEX('DM01-AV-CH'!$I$6:$I$2006,$N860)))</f>
        <v>EOArt</v>
      </c>
    </row>
    <row r="861" spans="1:41" x14ac:dyDescent="0.25">
      <c r="A861" s="201">
        <v>856</v>
      </c>
      <c r="B861" s="148" t="str" cm="1">
        <f t="array" ref="B861">IF(A861="","",INDEX(Korrelation!$E$4:$E$2004,A861))</f>
        <v>527</v>
      </c>
      <c r="C861" s="148">
        <f t="shared" si="130"/>
        <v>0</v>
      </c>
      <c r="D861" s="148">
        <f t="shared" si="131"/>
        <v>0</v>
      </c>
      <c r="E861" s="148">
        <f t="shared" si="132"/>
        <v>527</v>
      </c>
      <c r="F861" s="148" t="str">
        <f t="shared" si="133"/>
        <v/>
      </c>
      <c r="G861" s="148" t="str">
        <f t="shared" si="134"/>
        <v/>
      </c>
      <c r="H861" s="148" t="str" cm="1">
        <f t="array" ref="H861">IF(A861="","",INDEX(Korrelation!$F$4:$F$2004,A861))</f>
        <v>-</v>
      </c>
      <c r="I861" s="148">
        <f t="shared" si="135"/>
        <v>0</v>
      </c>
      <c r="J861" s="148">
        <f t="shared" si="136"/>
        <v>0</v>
      </c>
      <c r="K861" s="148" t="str">
        <f t="shared" si="137"/>
        <v/>
      </c>
      <c r="L861" s="148" t="str">
        <f t="shared" si="138"/>
        <v/>
      </c>
      <c r="M861" s="148" t="str">
        <f t="shared" si="139"/>
        <v/>
      </c>
      <c r="N861" s="148" cm="1">
        <f t="array" ref="N861">IF(A861="","",INDEX(Korrelation!$G$4:$G$2004,A861))</f>
        <v>283</v>
      </c>
      <c r="O861" s="148"/>
      <c r="P861" s="68" t="str" cm="1">
        <f t="array" aca="1" ref="P861" ca="1">IF(E861="",IF(K861="","",HYPERLINK("#DMAV_Dienste!"&amp;RIGHT(CELL("adresse",OFFSET(DMAV_Dienste!$E$6,K861-1,0)),LEN(CELL("adresse",OFFSET(DMAV_Dienste!$E$6,K861-1,0)))-FIND("!",CELL("adresse",OFFSET(DMAV_Dienste!$E$6,K861-1,0)))),"Dienst")),HYPERLINK("#DMAV_Modell!"&amp;RIGHT(CELL("adresse",OFFSET(DMAV_Modell!$G$6,E861-1,0)),LEN(CELL("adresse",OFFSET(DMAV_Modell!$G$6,E861-1,0)))-FIND("!",CELL("adresse",OFFSET(DMAV_Modell!$G$6,E861-1,0)))),"Modell"))</f>
        <v>Modell</v>
      </c>
      <c r="Q861" s="85" t="str" cm="1">
        <f t="array" ref="Q861">IF(E861="",IF(K861="","",IF(INDEX(DMAV_Dienste!$H$6:$H$2006,K861)="","",INDEX(DMAV_Dienste!$H$6:$H$2006,K861))),IF(INDEX(DMAV_Modell!$J$6:$J$2006,E861)="","",INDEX(DMAV_Modell!$J$6:$J$2006,E861)))</f>
        <v>DOMAIN</v>
      </c>
      <c r="R861" s="86" t="str" cm="1">
        <f t="array" ref="R861">IF(E861="",IF(K861="","",IF(INDEX(DMAV_Dienste!$G$6:$G$2006,K861)="","",INDEX(DMAV_Dienste!$G$6:$G$2006,K861))),IF(INDEX(DMAV_Modell!$I$6:$I$2006,E861)="","",INDEX(DMAV_Modell!$I$6:$I$2006,E861)))</f>
        <v>Einzelobjekte</v>
      </c>
      <c r="S861" s="86" t="str" cm="1">
        <f t="array" ref="S861">IF(E861="",IF(K861="","",IF(INDEX(DMAV_Dienste!$I$6:$I$2006,K861)="","",INDEX(DMAV_Dienste!$I$6:$I$2006,K861))),IF(INDEX(DMAV_Modell!$K$6:$K$2006,E861)="","",INDEX(DMAV_Modell!$K$6:$K$2006,E861)))</f>
        <v>Einzelobjektart</v>
      </c>
      <c r="T861" s="86" t="str" cm="1">
        <f t="array" ref="T861">IF(E861="",IF(K861="","",IF(INDEX(DMAV_Dienste!$L$6:$L$2006,K861)="","",INDEX(DMAV_Dienste!$L$6:$L$2006,K861))),IF(INDEX(DMAV_Modell!$N$6:$N$2006,E861)="","",INDEX(DMAV_Modell!$N$6:$N$2006,E861)))</f>
        <v/>
      </c>
      <c r="U861" s="87" t="str" cm="1">
        <f t="array" aca="1" ref="U861" ca="1">IF(AND(F861="",L861=""),"",HYPERLINK("#"&amp;RIGHT(CELL("dateiname"),LEN(CELL("dateiname"))-FIND("]",CELL("dateiname")))&amp;"!"&amp;CELL("adresse",OFFSET($F$6,MATCH(IF(F861="",L861,F861),$E$6:$E$2000,0)-1,4)),"STRUCT"))</f>
        <v/>
      </c>
      <c r="V861" s="88" t="str" cm="1">
        <f t="array" aca="1" ref="V861" ca="1">IF(AND(G861="",M861=""),"",HYPERLINK("#"&amp;RIGHT(CELL("dateiname"),LEN(CELL("dateiname"))-FIND("]",CELL("dateiname")))&amp;"!"&amp;CELL("adresse",OFFSET($G$6,MATCH(IF(G861="",M861,G861),$E$6:$E$2000,0)-1,3)),"SUBSTRUCT"))</f>
        <v/>
      </c>
      <c r="X861" s="104"/>
      <c r="Z861" s="117"/>
      <c r="AA861" s="118"/>
      <c r="AB861" s="119"/>
      <c r="AC861" s="120"/>
      <c r="AE861" s="109"/>
      <c r="AF861" s="110"/>
      <c r="AG861" s="111"/>
      <c r="AH861" s="112"/>
      <c r="AJ861" s="101"/>
      <c r="AL861" s="68" t="str" cm="1">
        <f t="array" aca="1" ref="AL861" ca="1">IF(N861="-","",HYPERLINK("#'DM01-AV-CH'!"&amp;RIGHT(CELL("adresse",OFFSET('DM01-AV-CH'!$G$6,N861-1,0)),LEN(CELL("adresse",OFFSET('DM01-AV-CH'!$G$6,N861-1,0)))-FIND("!",CELL("adresse",OFFSET('DM01-AV-CH'!$G$6,N861-1,0)))),"Modell"))</f>
        <v>Modell</v>
      </c>
      <c r="AM861" s="96" t="str" cm="1">
        <f t="array" ref="AM861">IF($N861="-","",IF(INDEX('DM01-AV-CH'!$G$6:$G$2006,$N861)="","",INDEX('DM01-AV-CH'!$G$6:$G$2006,$N861)))</f>
        <v>Einzelobjekte</v>
      </c>
      <c r="AN861" s="97" t="str" cm="1">
        <f t="array" ref="AN861">IF($N861="-","",IF(INDEX('DM01-AV-CH'!$H$6:$H$2006,$N861)="","",INDEX('DM01-AV-CH'!$H$6:$H$2006,$N861)))</f>
        <v/>
      </c>
      <c r="AO861" s="98" t="str" cm="1">
        <f t="array" ref="AO861">IF($N861="-","",IF(INDEX('DM01-AV-CH'!$I$6:$I$2006,$N861)="","",INDEX('DM01-AV-CH'!$I$6:$I$2006,$N861)))</f>
        <v>EOArt</v>
      </c>
    </row>
    <row r="862" spans="1:41" x14ac:dyDescent="0.25">
      <c r="A862" s="201">
        <v>857</v>
      </c>
      <c r="B862" s="148" t="str" cm="1">
        <f t="array" ref="B862">IF(A862="","",INDEX(Korrelation!$E$4:$E$2004,A862))</f>
        <v>528</v>
      </c>
      <c r="C862" s="148">
        <f t="shared" si="130"/>
        <v>0</v>
      </c>
      <c r="D862" s="148">
        <f t="shared" si="131"/>
        <v>0</v>
      </c>
      <c r="E862" s="148">
        <f t="shared" si="132"/>
        <v>528</v>
      </c>
      <c r="F862" s="148" t="str">
        <f t="shared" si="133"/>
        <v/>
      </c>
      <c r="G862" s="148" t="str">
        <f t="shared" si="134"/>
        <v/>
      </c>
      <c r="H862" s="148" t="str" cm="1">
        <f t="array" ref="H862">IF(A862="","",INDEX(Korrelation!$F$4:$F$2004,A862))</f>
        <v>-</v>
      </c>
      <c r="I862" s="148">
        <f t="shared" si="135"/>
        <v>0</v>
      </c>
      <c r="J862" s="148">
        <f t="shared" si="136"/>
        <v>0</v>
      </c>
      <c r="K862" s="148" t="str">
        <f t="shared" si="137"/>
        <v/>
      </c>
      <c r="L862" s="148" t="str">
        <f t="shared" si="138"/>
        <v/>
      </c>
      <c r="M862" s="148" t="str">
        <f t="shared" si="139"/>
        <v/>
      </c>
      <c r="N862" s="148" cm="1">
        <f t="array" ref="N862">IF(A862="","",INDEX(Korrelation!$G$4:$G$2004,A862))</f>
        <v>284</v>
      </c>
      <c r="O862" s="148"/>
      <c r="P862" s="68" t="str" cm="1">
        <f t="array" aca="1" ref="P862" ca="1">IF(E862="",IF(K862="","",HYPERLINK("#DMAV_Dienste!"&amp;RIGHT(CELL("adresse",OFFSET(DMAV_Dienste!$E$6,K862-1,0)),LEN(CELL("adresse",OFFSET(DMAV_Dienste!$E$6,K862-1,0)))-FIND("!",CELL("adresse",OFFSET(DMAV_Dienste!$E$6,K862-1,0)))),"Dienst")),HYPERLINK("#DMAV_Modell!"&amp;RIGHT(CELL("adresse",OFFSET(DMAV_Modell!$G$6,E862-1,0)),LEN(CELL("adresse",OFFSET(DMAV_Modell!$G$6,E862-1,0)))-FIND("!",CELL("adresse",OFFSET(DMAV_Modell!$G$6,E862-1,0)))),"Modell"))</f>
        <v>Modell</v>
      </c>
      <c r="Q862" s="85" t="str" cm="1">
        <f t="array" ref="Q862">IF(E862="",IF(K862="","",IF(INDEX(DMAV_Dienste!$H$6:$H$2006,K862)="","",INDEX(DMAV_Dienste!$H$6:$H$2006,K862))),IF(INDEX(DMAV_Modell!$J$6:$J$2006,E862)="","",INDEX(DMAV_Modell!$J$6:$J$2006,E862)))</f>
        <v>DOMAIN</v>
      </c>
      <c r="R862" s="86" t="str" cm="1">
        <f t="array" ref="R862">IF(E862="",IF(K862="","",IF(INDEX(DMAV_Dienste!$G$6:$G$2006,K862)="","",INDEX(DMAV_Dienste!$G$6:$G$2006,K862))),IF(INDEX(DMAV_Modell!$I$6:$I$2006,E862)="","",INDEX(DMAV_Modell!$I$6:$I$2006,E862)))</f>
        <v>Einzelobjekte</v>
      </c>
      <c r="S862" s="86" t="str" cm="1">
        <f t="array" ref="S862">IF(E862="",IF(K862="","",IF(INDEX(DMAV_Dienste!$I$6:$I$2006,K862)="","",INDEX(DMAV_Dienste!$I$6:$I$2006,K862))),IF(INDEX(DMAV_Modell!$K$6:$K$2006,E862)="","",INDEX(DMAV_Modell!$K$6:$K$2006,E862)))</f>
        <v>Einzelobjektart</v>
      </c>
      <c r="T862" s="86" t="str" cm="1">
        <f t="array" ref="T862">IF(E862="",IF(K862="","",IF(INDEX(DMAV_Dienste!$L$6:$L$2006,K862)="","",INDEX(DMAV_Dienste!$L$6:$L$2006,K862))),IF(INDEX(DMAV_Modell!$N$6:$N$2006,E862)="","",INDEX(DMAV_Modell!$N$6:$N$2006,E862)))</f>
        <v/>
      </c>
      <c r="U862" s="87" t="str" cm="1">
        <f t="array" aca="1" ref="U862" ca="1">IF(AND(F862="",L862=""),"",HYPERLINK("#"&amp;RIGHT(CELL("dateiname"),LEN(CELL("dateiname"))-FIND("]",CELL("dateiname")))&amp;"!"&amp;CELL("adresse",OFFSET($F$6,MATCH(IF(F862="",L862,F862),$E$6:$E$2000,0)-1,4)),"STRUCT"))</f>
        <v/>
      </c>
      <c r="V862" s="88" t="str" cm="1">
        <f t="array" aca="1" ref="V862" ca="1">IF(AND(G862="",M862=""),"",HYPERLINK("#"&amp;RIGHT(CELL("dateiname"),LEN(CELL("dateiname"))-FIND("]",CELL("dateiname")))&amp;"!"&amp;CELL("adresse",OFFSET($G$6,MATCH(IF(G862="",M862,G862),$E$6:$E$2000,0)-1,3)),"SUBSTRUCT"))</f>
        <v/>
      </c>
      <c r="X862" s="104"/>
      <c r="Z862" s="117"/>
      <c r="AA862" s="118"/>
      <c r="AB862" s="119"/>
      <c r="AC862" s="120"/>
      <c r="AE862" s="109"/>
      <c r="AF862" s="110"/>
      <c r="AG862" s="111"/>
      <c r="AH862" s="112"/>
      <c r="AJ862" s="101"/>
      <c r="AL862" s="68" t="str" cm="1">
        <f t="array" aca="1" ref="AL862" ca="1">IF(N862="-","",HYPERLINK("#'DM01-AV-CH'!"&amp;RIGHT(CELL("adresse",OFFSET('DM01-AV-CH'!$G$6,N862-1,0)),LEN(CELL("adresse",OFFSET('DM01-AV-CH'!$G$6,N862-1,0)))-FIND("!",CELL("adresse",OFFSET('DM01-AV-CH'!$G$6,N862-1,0)))),"Modell"))</f>
        <v>Modell</v>
      </c>
      <c r="AM862" s="96" t="str" cm="1">
        <f t="array" ref="AM862">IF($N862="-","",IF(INDEX('DM01-AV-CH'!$G$6:$G$2006,$N862)="","",INDEX('DM01-AV-CH'!$G$6:$G$2006,$N862)))</f>
        <v>Einzelobjekte</v>
      </c>
      <c r="AN862" s="97" t="str" cm="1">
        <f t="array" ref="AN862">IF($N862="-","",IF(INDEX('DM01-AV-CH'!$H$6:$H$2006,$N862)="","",INDEX('DM01-AV-CH'!$H$6:$H$2006,$N862)))</f>
        <v/>
      </c>
      <c r="AO862" s="98" t="str" cm="1">
        <f t="array" ref="AO862">IF($N862="-","",IF(INDEX('DM01-AV-CH'!$I$6:$I$2006,$N862)="","",INDEX('DM01-AV-CH'!$I$6:$I$2006,$N862)))</f>
        <v>EOArt</v>
      </c>
    </row>
    <row r="863" spans="1:41" x14ac:dyDescent="0.25">
      <c r="A863" s="201">
        <v>858</v>
      </c>
      <c r="B863" s="148" t="str" cm="1">
        <f t="array" ref="B863">IF(A863="","",INDEX(Korrelation!$E$4:$E$2004,A863))</f>
        <v>529</v>
      </c>
      <c r="C863" s="148">
        <f t="shared" si="130"/>
        <v>0</v>
      </c>
      <c r="D863" s="148">
        <f t="shared" si="131"/>
        <v>0</v>
      </c>
      <c r="E863" s="148">
        <f t="shared" si="132"/>
        <v>529</v>
      </c>
      <c r="F863" s="148" t="str">
        <f t="shared" si="133"/>
        <v/>
      </c>
      <c r="G863" s="148" t="str">
        <f t="shared" si="134"/>
        <v/>
      </c>
      <c r="H863" s="148" t="str" cm="1">
        <f t="array" ref="H863">IF(A863="","",INDEX(Korrelation!$F$4:$F$2004,A863))</f>
        <v>-</v>
      </c>
      <c r="I863" s="148">
        <f t="shared" si="135"/>
        <v>0</v>
      </c>
      <c r="J863" s="148">
        <f t="shared" si="136"/>
        <v>0</v>
      </c>
      <c r="K863" s="148" t="str">
        <f t="shared" si="137"/>
        <v/>
      </c>
      <c r="L863" s="148" t="str">
        <f t="shared" si="138"/>
        <v/>
      </c>
      <c r="M863" s="148" t="str">
        <f t="shared" si="139"/>
        <v/>
      </c>
      <c r="N863" s="148" cm="1">
        <f t="array" ref="N863">IF(A863="","",INDEX(Korrelation!$G$4:$G$2004,A863))</f>
        <v>285</v>
      </c>
      <c r="O863" s="148"/>
      <c r="P863" s="68" t="str" cm="1">
        <f t="array" aca="1" ref="P863" ca="1">IF(E863="",IF(K863="","",HYPERLINK("#DMAV_Dienste!"&amp;RIGHT(CELL("adresse",OFFSET(DMAV_Dienste!$E$6,K863-1,0)),LEN(CELL("adresse",OFFSET(DMAV_Dienste!$E$6,K863-1,0)))-FIND("!",CELL("adresse",OFFSET(DMAV_Dienste!$E$6,K863-1,0)))),"Dienst")),HYPERLINK("#DMAV_Modell!"&amp;RIGHT(CELL("adresse",OFFSET(DMAV_Modell!$G$6,E863-1,0)),LEN(CELL("adresse",OFFSET(DMAV_Modell!$G$6,E863-1,0)))-FIND("!",CELL("adresse",OFFSET(DMAV_Modell!$G$6,E863-1,0)))),"Modell"))</f>
        <v>Modell</v>
      </c>
      <c r="Q863" s="85" t="str" cm="1">
        <f t="array" ref="Q863">IF(E863="",IF(K863="","",IF(INDEX(DMAV_Dienste!$H$6:$H$2006,K863)="","",INDEX(DMAV_Dienste!$H$6:$H$2006,K863))),IF(INDEX(DMAV_Modell!$J$6:$J$2006,E863)="","",INDEX(DMAV_Modell!$J$6:$J$2006,E863)))</f>
        <v>DOMAIN</v>
      </c>
      <c r="R863" s="86" t="str" cm="1">
        <f t="array" ref="R863">IF(E863="",IF(K863="","",IF(INDEX(DMAV_Dienste!$G$6:$G$2006,K863)="","",INDEX(DMAV_Dienste!$G$6:$G$2006,K863))),IF(INDEX(DMAV_Modell!$I$6:$I$2006,E863)="","",INDEX(DMAV_Modell!$I$6:$I$2006,E863)))</f>
        <v>Einzelobjekte</v>
      </c>
      <c r="S863" s="86" t="str" cm="1">
        <f t="array" ref="S863">IF(E863="",IF(K863="","",IF(INDEX(DMAV_Dienste!$I$6:$I$2006,K863)="","",INDEX(DMAV_Dienste!$I$6:$I$2006,K863))),IF(INDEX(DMAV_Modell!$K$6:$K$2006,E863)="","",INDEX(DMAV_Modell!$K$6:$K$2006,E863)))</f>
        <v>Einzelobjektart</v>
      </c>
      <c r="T863" s="86" t="str" cm="1">
        <f t="array" ref="T863">IF(E863="",IF(K863="","",IF(INDEX(DMAV_Dienste!$L$6:$L$2006,K863)="","",INDEX(DMAV_Dienste!$L$6:$L$2006,K863))),IF(INDEX(DMAV_Modell!$N$6:$N$2006,E863)="","",INDEX(DMAV_Modell!$N$6:$N$2006,E863)))</f>
        <v/>
      </c>
      <c r="U863" s="87" t="str" cm="1">
        <f t="array" aca="1" ref="U863" ca="1">IF(AND(F863="",L863=""),"",HYPERLINK("#"&amp;RIGHT(CELL("dateiname"),LEN(CELL("dateiname"))-FIND("]",CELL("dateiname")))&amp;"!"&amp;CELL("adresse",OFFSET($F$6,MATCH(IF(F863="",L863,F863),$E$6:$E$2000,0)-1,4)),"STRUCT"))</f>
        <v/>
      </c>
      <c r="V863" s="88" t="str" cm="1">
        <f t="array" aca="1" ref="V863" ca="1">IF(AND(G863="",M863=""),"",HYPERLINK("#"&amp;RIGHT(CELL("dateiname"),LEN(CELL("dateiname"))-FIND("]",CELL("dateiname")))&amp;"!"&amp;CELL("adresse",OFFSET($G$6,MATCH(IF(G863="",M863,G863),$E$6:$E$2000,0)-1,3)),"SUBSTRUCT"))</f>
        <v/>
      </c>
      <c r="X863" s="104"/>
      <c r="Z863" s="117"/>
      <c r="AA863" s="118"/>
      <c r="AB863" s="119"/>
      <c r="AC863" s="120"/>
      <c r="AE863" s="109"/>
      <c r="AF863" s="110"/>
      <c r="AG863" s="111"/>
      <c r="AH863" s="112"/>
      <c r="AJ863" s="101"/>
      <c r="AL863" s="68" t="str" cm="1">
        <f t="array" aca="1" ref="AL863" ca="1">IF(N863="-","",HYPERLINK("#'DM01-AV-CH'!"&amp;RIGHT(CELL("adresse",OFFSET('DM01-AV-CH'!$G$6,N863-1,0)),LEN(CELL("adresse",OFFSET('DM01-AV-CH'!$G$6,N863-1,0)))-FIND("!",CELL("adresse",OFFSET('DM01-AV-CH'!$G$6,N863-1,0)))),"Modell"))</f>
        <v>Modell</v>
      </c>
      <c r="AM863" s="96" t="str" cm="1">
        <f t="array" ref="AM863">IF($N863="-","",IF(INDEX('DM01-AV-CH'!$G$6:$G$2006,$N863)="","",INDEX('DM01-AV-CH'!$G$6:$G$2006,$N863)))</f>
        <v>Einzelobjekte</v>
      </c>
      <c r="AN863" s="97" t="str" cm="1">
        <f t="array" ref="AN863">IF($N863="-","",IF(INDEX('DM01-AV-CH'!$H$6:$H$2006,$N863)="","",INDEX('DM01-AV-CH'!$H$6:$H$2006,$N863)))</f>
        <v/>
      </c>
      <c r="AO863" s="98" t="str" cm="1">
        <f t="array" ref="AO863">IF($N863="-","",IF(INDEX('DM01-AV-CH'!$I$6:$I$2006,$N863)="","",INDEX('DM01-AV-CH'!$I$6:$I$2006,$N863)))</f>
        <v>EOArt</v>
      </c>
    </row>
    <row r="864" spans="1:41" x14ac:dyDescent="0.25">
      <c r="A864" s="201">
        <v>859</v>
      </c>
      <c r="B864" s="148" t="str" cm="1">
        <f t="array" ref="B864">IF(A864="","",INDEX(Korrelation!$E$4:$E$2004,A864))</f>
        <v>530</v>
      </c>
      <c r="C864" s="148">
        <f t="shared" si="130"/>
        <v>0</v>
      </c>
      <c r="D864" s="148">
        <f t="shared" si="131"/>
        <v>0</v>
      </c>
      <c r="E864" s="148">
        <f t="shared" si="132"/>
        <v>530</v>
      </c>
      <c r="F864" s="148" t="str">
        <f t="shared" si="133"/>
        <v/>
      </c>
      <c r="G864" s="148" t="str">
        <f t="shared" si="134"/>
        <v/>
      </c>
      <c r="H864" s="148" t="str" cm="1">
        <f t="array" ref="H864">IF(A864="","",INDEX(Korrelation!$F$4:$F$2004,A864))</f>
        <v>-</v>
      </c>
      <c r="I864" s="148">
        <f t="shared" si="135"/>
        <v>0</v>
      </c>
      <c r="J864" s="148">
        <f t="shared" si="136"/>
        <v>0</v>
      </c>
      <c r="K864" s="148" t="str">
        <f t="shared" si="137"/>
        <v/>
      </c>
      <c r="L864" s="148" t="str">
        <f t="shared" si="138"/>
        <v/>
      </c>
      <c r="M864" s="148" t="str">
        <f t="shared" si="139"/>
        <v/>
      </c>
      <c r="N864" s="148" cm="1">
        <f t="array" ref="N864">IF(A864="","",INDEX(Korrelation!$G$4:$G$2004,A864))</f>
        <v>286</v>
      </c>
      <c r="O864" s="148"/>
      <c r="P864" s="68" t="str" cm="1">
        <f t="array" aca="1" ref="P864" ca="1">IF(E864="",IF(K864="","",HYPERLINK("#DMAV_Dienste!"&amp;RIGHT(CELL("adresse",OFFSET(DMAV_Dienste!$E$6,K864-1,0)),LEN(CELL("adresse",OFFSET(DMAV_Dienste!$E$6,K864-1,0)))-FIND("!",CELL("adresse",OFFSET(DMAV_Dienste!$E$6,K864-1,0)))),"Dienst")),HYPERLINK("#DMAV_Modell!"&amp;RIGHT(CELL("adresse",OFFSET(DMAV_Modell!$G$6,E864-1,0)),LEN(CELL("adresse",OFFSET(DMAV_Modell!$G$6,E864-1,0)))-FIND("!",CELL("adresse",OFFSET(DMAV_Modell!$G$6,E864-1,0)))),"Modell"))</f>
        <v>Modell</v>
      </c>
      <c r="Q864" s="85" t="str" cm="1">
        <f t="array" ref="Q864">IF(E864="",IF(K864="","",IF(INDEX(DMAV_Dienste!$H$6:$H$2006,K864)="","",INDEX(DMAV_Dienste!$H$6:$H$2006,K864))),IF(INDEX(DMAV_Modell!$J$6:$J$2006,E864)="","",INDEX(DMAV_Modell!$J$6:$J$2006,E864)))</f>
        <v>DOMAIN</v>
      </c>
      <c r="R864" s="86" t="str" cm="1">
        <f t="array" ref="R864">IF(E864="",IF(K864="","",IF(INDEX(DMAV_Dienste!$G$6:$G$2006,K864)="","",INDEX(DMAV_Dienste!$G$6:$G$2006,K864))),IF(INDEX(DMAV_Modell!$I$6:$I$2006,E864)="","",INDEX(DMAV_Modell!$I$6:$I$2006,E864)))</f>
        <v>Einzelobjekte</v>
      </c>
      <c r="S864" s="86" t="str" cm="1">
        <f t="array" ref="S864">IF(E864="",IF(K864="","",IF(INDEX(DMAV_Dienste!$I$6:$I$2006,K864)="","",INDEX(DMAV_Dienste!$I$6:$I$2006,K864))),IF(INDEX(DMAV_Modell!$K$6:$K$2006,E864)="","",INDEX(DMAV_Modell!$K$6:$K$2006,E864)))</f>
        <v>Einzelobjektart</v>
      </c>
      <c r="T864" s="86" t="str" cm="1">
        <f t="array" ref="T864">IF(E864="",IF(K864="","",IF(INDEX(DMAV_Dienste!$L$6:$L$2006,K864)="","",INDEX(DMAV_Dienste!$L$6:$L$2006,K864))),IF(INDEX(DMAV_Modell!$N$6:$N$2006,E864)="","",INDEX(DMAV_Modell!$N$6:$N$2006,E864)))</f>
        <v/>
      </c>
      <c r="U864" s="87" t="str" cm="1">
        <f t="array" aca="1" ref="U864" ca="1">IF(AND(F864="",L864=""),"",HYPERLINK("#"&amp;RIGHT(CELL("dateiname"),LEN(CELL("dateiname"))-FIND("]",CELL("dateiname")))&amp;"!"&amp;CELL("adresse",OFFSET($F$6,MATCH(IF(F864="",L864,F864),$E$6:$E$2000,0)-1,4)),"STRUCT"))</f>
        <v/>
      </c>
      <c r="V864" s="88" t="str" cm="1">
        <f t="array" aca="1" ref="V864" ca="1">IF(AND(G864="",M864=""),"",HYPERLINK("#"&amp;RIGHT(CELL("dateiname"),LEN(CELL("dateiname"))-FIND("]",CELL("dateiname")))&amp;"!"&amp;CELL("adresse",OFFSET($G$6,MATCH(IF(G864="",M864,G864),$E$6:$E$2000,0)-1,3)),"SUBSTRUCT"))</f>
        <v/>
      </c>
      <c r="X864" s="104"/>
      <c r="Z864" s="117"/>
      <c r="AA864" s="118"/>
      <c r="AB864" s="119"/>
      <c r="AC864" s="120"/>
      <c r="AE864" s="109"/>
      <c r="AF864" s="110"/>
      <c r="AG864" s="111"/>
      <c r="AH864" s="112"/>
      <c r="AJ864" s="101"/>
      <c r="AL864" s="68" t="str" cm="1">
        <f t="array" aca="1" ref="AL864" ca="1">IF(N864="-","",HYPERLINK("#'DM01-AV-CH'!"&amp;RIGHT(CELL("adresse",OFFSET('DM01-AV-CH'!$G$6,N864-1,0)),LEN(CELL("adresse",OFFSET('DM01-AV-CH'!$G$6,N864-1,0)))-FIND("!",CELL("adresse",OFFSET('DM01-AV-CH'!$G$6,N864-1,0)))),"Modell"))</f>
        <v>Modell</v>
      </c>
      <c r="AM864" s="96" t="str" cm="1">
        <f t="array" ref="AM864">IF($N864="-","",IF(INDEX('DM01-AV-CH'!$G$6:$G$2006,$N864)="","",INDEX('DM01-AV-CH'!$G$6:$G$2006,$N864)))</f>
        <v>Einzelobjekte</v>
      </c>
      <c r="AN864" s="97" t="str" cm="1">
        <f t="array" ref="AN864">IF($N864="-","",IF(INDEX('DM01-AV-CH'!$H$6:$H$2006,$N864)="","",INDEX('DM01-AV-CH'!$H$6:$H$2006,$N864)))</f>
        <v/>
      </c>
      <c r="AO864" s="98" t="str" cm="1">
        <f t="array" ref="AO864">IF($N864="-","",IF(INDEX('DM01-AV-CH'!$I$6:$I$2006,$N864)="","",INDEX('DM01-AV-CH'!$I$6:$I$2006,$N864)))</f>
        <v>EOArt</v>
      </c>
    </row>
    <row r="865" spans="1:41" x14ac:dyDescent="0.25">
      <c r="A865" s="201">
        <v>860</v>
      </c>
      <c r="B865" s="148" t="str" cm="1">
        <f t="array" ref="B865">IF(A865="","",INDEX(Korrelation!$E$4:$E$2004,A865))</f>
        <v>531</v>
      </c>
      <c r="C865" s="148">
        <f t="shared" si="130"/>
        <v>0</v>
      </c>
      <c r="D865" s="148">
        <f t="shared" si="131"/>
        <v>0</v>
      </c>
      <c r="E865" s="148">
        <f t="shared" si="132"/>
        <v>531</v>
      </c>
      <c r="F865" s="148" t="str">
        <f t="shared" si="133"/>
        <v/>
      </c>
      <c r="G865" s="148" t="str">
        <f t="shared" si="134"/>
        <v/>
      </c>
      <c r="H865" s="148" t="str" cm="1">
        <f t="array" ref="H865">IF(A865="","",INDEX(Korrelation!$F$4:$F$2004,A865))</f>
        <v>-</v>
      </c>
      <c r="I865" s="148">
        <f t="shared" si="135"/>
        <v>0</v>
      </c>
      <c r="J865" s="148">
        <f t="shared" si="136"/>
        <v>0</v>
      </c>
      <c r="K865" s="148" t="str">
        <f t="shared" si="137"/>
        <v/>
      </c>
      <c r="L865" s="148" t="str">
        <f t="shared" si="138"/>
        <v/>
      </c>
      <c r="M865" s="148" t="str">
        <f t="shared" si="139"/>
        <v/>
      </c>
      <c r="N865" s="148" cm="1">
        <f t="array" ref="N865">IF(A865="","",INDEX(Korrelation!$G$4:$G$2004,A865))</f>
        <v>287</v>
      </c>
      <c r="O865" s="148"/>
      <c r="P865" s="68" t="str" cm="1">
        <f t="array" aca="1" ref="P865" ca="1">IF(E865="",IF(K865="","",HYPERLINK("#DMAV_Dienste!"&amp;RIGHT(CELL("adresse",OFFSET(DMAV_Dienste!$E$6,K865-1,0)),LEN(CELL("adresse",OFFSET(DMAV_Dienste!$E$6,K865-1,0)))-FIND("!",CELL("adresse",OFFSET(DMAV_Dienste!$E$6,K865-1,0)))),"Dienst")),HYPERLINK("#DMAV_Modell!"&amp;RIGHT(CELL("adresse",OFFSET(DMAV_Modell!$G$6,E865-1,0)),LEN(CELL("adresse",OFFSET(DMAV_Modell!$G$6,E865-1,0)))-FIND("!",CELL("adresse",OFFSET(DMAV_Modell!$G$6,E865-1,0)))),"Modell"))</f>
        <v>Modell</v>
      </c>
      <c r="Q865" s="85" t="str" cm="1">
        <f t="array" ref="Q865">IF(E865="",IF(K865="","",IF(INDEX(DMAV_Dienste!$H$6:$H$2006,K865)="","",INDEX(DMAV_Dienste!$H$6:$H$2006,K865))),IF(INDEX(DMAV_Modell!$J$6:$J$2006,E865)="","",INDEX(DMAV_Modell!$J$6:$J$2006,E865)))</f>
        <v>DOMAIN</v>
      </c>
      <c r="R865" s="86" t="str" cm="1">
        <f t="array" ref="R865">IF(E865="",IF(K865="","",IF(INDEX(DMAV_Dienste!$G$6:$G$2006,K865)="","",INDEX(DMAV_Dienste!$G$6:$G$2006,K865))),IF(INDEX(DMAV_Modell!$I$6:$I$2006,E865)="","",INDEX(DMAV_Modell!$I$6:$I$2006,E865)))</f>
        <v>Einzelobjekte</v>
      </c>
      <c r="S865" s="86" t="str" cm="1">
        <f t="array" ref="S865">IF(E865="",IF(K865="","",IF(INDEX(DMAV_Dienste!$I$6:$I$2006,K865)="","",INDEX(DMAV_Dienste!$I$6:$I$2006,K865))),IF(INDEX(DMAV_Modell!$K$6:$K$2006,E865)="","",INDEX(DMAV_Modell!$K$6:$K$2006,E865)))</f>
        <v>Einzelobjektart</v>
      </c>
      <c r="T865" s="86" t="str" cm="1">
        <f t="array" ref="T865">IF(E865="",IF(K865="","",IF(INDEX(DMAV_Dienste!$L$6:$L$2006,K865)="","",INDEX(DMAV_Dienste!$L$6:$L$2006,K865))),IF(INDEX(DMAV_Modell!$N$6:$N$2006,E865)="","",INDEX(DMAV_Modell!$N$6:$N$2006,E865)))</f>
        <v/>
      </c>
      <c r="U865" s="87" t="str" cm="1">
        <f t="array" aca="1" ref="U865" ca="1">IF(AND(F865="",L865=""),"",HYPERLINK("#"&amp;RIGHT(CELL("dateiname"),LEN(CELL("dateiname"))-FIND("]",CELL("dateiname")))&amp;"!"&amp;CELL("adresse",OFFSET($F$6,MATCH(IF(F865="",L865,F865),$E$6:$E$2000,0)-1,4)),"STRUCT"))</f>
        <v/>
      </c>
      <c r="V865" s="88" t="str" cm="1">
        <f t="array" aca="1" ref="V865" ca="1">IF(AND(G865="",M865=""),"",HYPERLINK("#"&amp;RIGHT(CELL("dateiname"),LEN(CELL("dateiname"))-FIND("]",CELL("dateiname")))&amp;"!"&amp;CELL("adresse",OFFSET($G$6,MATCH(IF(G865="",M865,G865),$E$6:$E$2000,0)-1,3)),"SUBSTRUCT"))</f>
        <v/>
      </c>
      <c r="X865" s="104"/>
      <c r="Z865" s="117"/>
      <c r="AA865" s="118"/>
      <c r="AB865" s="119"/>
      <c r="AC865" s="120"/>
      <c r="AE865" s="109"/>
      <c r="AF865" s="110"/>
      <c r="AG865" s="111"/>
      <c r="AH865" s="112"/>
      <c r="AJ865" s="101"/>
      <c r="AL865" s="68" t="str" cm="1">
        <f t="array" aca="1" ref="AL865" ca="1">IF(N865="-","",HYPERLINK("#'DM01-AV-CH'!"&amp;RIGHT(CELL("adresse",OFFSET('DM01-AV-CH'!$G$6,N865-1,0)),LEN(CELL("adresse",OFFSET('DM01-AV-CH'!$G$6,N865-1,0)))-FIND("!",CELL("adresse",OFFSET('DM01-AV-CH'!$G$6,N865-1,0)))),"Modell"))</f>
        <v>Modell</v>
      </c>
      <c r="AM865" s="96" t="str" cm="1">
        <f t="array" ref="AM865">IF($N865="-","",IF(INDEX('DM01-AV-CH'!$G$6:$G$2006,$N865)="","",INDEX('DM01-AV-CH'!$G$6:$G$2006,$N865)))</f>
        <v>Einzelobjekte</v>
      </c>
      <c r="AN865" s="97" t="str" cm="1">
        <f t="array" ref="AN865">IF($N865="-","",IF(INDEX('DM01-AV-CH'!$H$6:$H$2006,$N865)="","",INDEX('DM01-AV-CH'!$H$6:$H$2006,$N865)))</f>
        <v/>
      </c>
      <c r="AO865" s="98" t="str" cm="1">
        <f t="array" ref="AO865">IF($N865="-","",IF(INDEX('DM01-AV-CH'!$I$6:$I$2006,$N865)="","",INDEX('DM01-AV-CH'!$I$6:$I$2006,$N865)))</f>
        <v>EOArt</v>
      </c>
    </row>
    <row r="866" spans="1:41" x14ac:dyDescent="0.25">
      <c r="A866" s="201">
        <v>861</v>
      </c>
      <c r="B866" s="148" t="str" cm="1">
        <f t="array" ref="B866">IF(A866="","",INDEX(Korrelation!$E$4:$E$2004,A866))</f>
        <v>532</v>
      </c>
      <c r="C866" s="148">
        <f t="shared" si="130"/>
        <v>0</v>
      </c>
      <c r="D866" s="148">
        <f t="shared" si="131"/>
        <v>0</v>
      </c>
      <c r="E866" s="148">
        <f t="shared" si="132"/>
        <v>532</v>
      </c>
      <c r="F866" s="148" t="str">
        <f t="shared" si="133"/>
        <v/>
      </c>
      <c r="G866" s="148" t="str">
        <f t="shared" si="134"/>
        <v/>
      </c>
      <c r="H866" s="148" t="str" cm="1">
        <f t="array" ref="H866">IF(A866="","",INDEX(Korrelation!$F$4:$F$2004,A866))</f>
        <v>-</v>
      </c>
      <c r="I866" s="148">
        <f t="shared" si="135"/>
        <v>0</v>
      </c>
      <c r="J866" s="148">
        <f t="shared" si="136"/>
        <v>0</v>
      </c>
      <c r="K866" s="148" t="str">
        <f t="shared" si="137"/>
        <v/>
      </c>
      <c r="L866" s="148" t="str">
        <f t="shared" si="138"/>
        <v/>
      </c>
      <c r="M866" s="148" t="str">
        <f t="shared" si="139"/>
        <v/>
      </c>
      <c r="N866" s="148" cm="1">
        <f t="array" ref="N866">IF(A866="","",INDEX(Korrelation!$G$4:$G$2004,A866))</f>
        <v>288</v>
      </c>
      <c r="O866" s="148"/>
      <c r="P866" s="68" t="str" cm="1">
        <f t="array" aca="1" ref="P866" ca="1">IF(E866="",IF(K866="","",HYPERLINK("#DMAV_Dienste!"&amp;RIGHT(CELL("adresse",OFFSET(DMAV_Dienste!$E$6,K866-1,0)),LEN(CELL("adresse",OFFSET(DMAV_Dienste!$E$6,K866-1,0)))-FIND("!",CELL("adresse",OFFSET(DMAV_Dienste!$E$6,K866-1,0)))),"Dienst")),HYPERLINK("#DMAV_Modell!"&amp;RIGHT(CELL("adresse",OFFSET(DMAV_Modell!$G$6,E866-1,0)),LEN(CELL("adresse",OFFSET(DMAV_Modell!$G$6,E866-1,0)))-FIND("!",CELL("adresse",OFFSET(DMAV_Modell!$G$6,E866-1,0)))),"Modell"))</f>
        <v>Modell</v>
      </c>
      <c r="Q866" s="85" t="str" cm="1">
        <f t="array" ref="Q866">IF(E866="",IF(K866="","",IF(INDEX(DMAV_Dienste!$H$6:$H$2006,K866)="","",INDEX(DMAV_Dienste!$H$6:$H$2006,K866))),IF(INDEX(DMAV_Modell!$J$6:$J$2006,E866)="","",INDEX(DMAV_Modell!$J$6:$J$2006,E866)))</f>
        <v>DOMAIN</v>
      </c>
      <c r="R866" s="86" t="str" cm="1">
        <f t="array" ref="R866">IF(E866="",IF(K866="","",IF(INDEX(DMAV_Dienste!$G$6:$G$2006,K866)="","",INDEX(DMAV_Dienste!$G$6:$G$2006,K866))),IF(INDEX(DMAV_Modell!$I$6:$I$2006,E866)="","",INDEX(DMAV_Modell!$I$6:$I$2006,E866)))</f>
        <v>Einzelobjekte</v>
      </c>
      <c r="S866" s="86" t="str" cm="1">
        <f t="array" ref="S866">IF(E866="",IF(K866="","",IF(INDEX(DMAV_Dienste!$I$6:$I$2006,K866)="","",INDEX(DMAV_Dienste!$I$6:$I$2006,K866))),IF(INDEX(DMAV_Modell!$K$6:$K$2006,E866)="","",INDEX(DMAV_Modell!$K$6:$K$2006,E866)))</f>
        <v>Einzelobjektart</v>
      </c>
      <c r="T866" s="86" t="str" cm="1">
        <f t="array" ref="T866">IF(E866="",IF(K866="","",IF(INDEX(DMAV_Dienste!$L$6:$L$2006,K866)="","",INDEX(DMAV_Dienste!$L$6:$L$2006,K866))),IF(INDEX(DMAV_Modell!$N$6:$N$2006,E866)="","",INDEX(DMAV_Modell!$N$6:$N$2006,E866)))</f>
        <v/>
      </c>
      <c r="U866" s="87" t="str" cm="1">
        <f t="array" aca="1" ref="U866" ca="1">IF(AND(F866="",L866=""),"",HYPERLINK("#"&amp;RIGHT(CELL("dateiname"),LEN(CELL("dateiname"))-FIND("]",CELL("dateiname")))&amp;"!"&amp;CELL("adresse",OFFSET($F$6,MATCH(IF(F866="",L866,F866),$E$6:$E$2000,0)-1,4)),"STRUCT"))</f>
        <v/>
      </c>
      <c r="V866" s="88" t="str" cm="1">
        <f t="array" aca="1" ref="V866" ca="1">IF(AND(G866="",M866=""),"",HYPERLINK("#"&amp;RIGHT(CELL("dateiname"),LEN(CELL("dateiname"))-FIND("]",CELL("dateiname")))&amp;"!"&amp;CELL("adresse",OFFSET($G$6,MATCH(IF(G866="",M866,G866),$E$6:$E$2000,0)-1,3)),"SUBSTRUCT"))</f>
        <v/>
      </c>
      <c r="X866" s="104"/>
      <c r="Z866" s="117"/>
      <c r="AA866" s="118"/>
      <c r="AB866" s="119"/>
      <c r="AC866" s="120"/>
      <c r="AE866" s="109"/>
      <c r="AF866" s="110"/>
      <c r="AG866" s="111"/>
      <c r="AH866" s="112"/>
      <c r="AJ866" s="101"/>
      <c r="AL866" s="68" t="str" cm="1">
        <f t="array" aca="1" ref="AL866" ca="1">IF(N866="-","",HYPERLINK("#'DM01-AV-CH'!"&amp;RIGHT(CELL("adresse",OFFSET('DM01-AV-CH'!$G$6,N866-1,0)),LEN(CELL("adresse",OFFSET('DM01-AV-CH'!$G$6,N866-1,0)))-FIND("!",CELL("adresse",OFFSET('DM01-AV-CH'!$G$6,N866-1,0)))),"Modell"))</f>
        <v>Modell</v>
      </c>
      <c r="AM866" s="96" t="str" cm="1">
        <f t="array" ref="AM866">IF($N866="-","",IF(INDEX('DM01-AV-CH'!$G$6:$G$2006,$N866)="","",INDEX('DM01-AV-CH'!$G$6:$G$2006,$N866)))</f>
        <v>Einzelobjekte</v>
      </c>
      <c r="AN866" s="97" t="str" cm="1">
        <f t="array" ref="AN866">IF($N866="-","",IF(INDEX('DM01-AV-CH'!$H$6:$H$2006,$N866)="","",INDEX('DM01-AV-CH'!$H$6:$H$2006,$N866)))</f>
        <v/>
      </c>
      <c r="AO866" s="98" t="str" cm="1">
        <f t="array" ref="AO866">IF($N866="-","",IF(INDEX('DM01-AV-CH'!$I$6:$I$2006,$N866)="","",INDEX('DM01-AV-CH'!$I$6:$I$2006,$N866)))</f>
        <v>EOArt</v>
      </c>
    </row>
    <row r="867" spans="1:41" x14ac:dyDescent="0.25">
      <c r="A867" s="201">
        <v>862</v>
      </c>
      <c r="B867" s="148" t="str" cm="1">
        <f t="array" ref="B867">IF(A867="","",INDEX(Korrelation!$E$4:$E$2004,A867))</f>
        <v>533</v>
      </c>
      <c r="C867" s="148">
        <f t="shared" si="130"/>
        <v>0</v>
      </c>
      <c r="D867" s="148">
        <f t="shared" si="131"/>
        <v>0</v>
      </c>
      <c r="E867" s="148">
        <f t="shared" si="132"/>
        <v>533</v>
      </c>
      <c r="F867" s="148" t="str">
        <f t="shared" si="133"/>
        <v/>
      </c>
      <c r="G867" s="148" t="str">
        <f t="shared" si="134"/>
        <v/>
      </c>
      <c r="H867" s="148" t="str" cm="1">
        <f t="array" ref="H867">IF(A867="","",INDEX(Korrelation!$F$4:$F$2004,A867))</f>
        <v>-</v>
      </c>
      <c r="I867" s="148">
        <f t="shared" si="135"/>
        <v>0</v>
      </c>
      <c r="J867" s="148">
        <f t="shared" si="136"/>
        <v>0</v>
      </c>
      <c r="K867" s="148" t="str">
        <f t="shared" si="137"/>
        <v/>
      </c>
      <c r="L867" s="148" t="str">
        <f t="shared" si="138"/>
        <v/>
      </c>
      <c r="M867" s="148" t="str">
        <f t="shared" si="139"/>
        <v/>
      </c>
      <c r="N867" s="148" cm="1">
        <f t="array" ref="N867">IF(A867="","",INDEX(Korrelation!$G$4:$G$2004,A867))</f>
        <v>289</v>
      </c>
      <c r="O867" s="148"/>
      <c r="P867" s="68" t="str" cm="1">
        <f t="array" aca="1" ref="P867" ca="1">IF(E867="",IF(K867="","",HYPERLINK("#DMAV_Dienste!"&amp;RIGHT(CELL("adresse",OFFSET(DMAV_Dienste!$E$6,K867-1,0)),LEN(CELL("adresse",OFFSET(DMAV_Dienste!$E$6,K867-1,0)))-FIND("!",CELL("adresse",OFFSET(DMAV_Dienste!$E$6,K867-1,0)))),"Dienst")),HYPERLINK("#DMAV_Modell!"&amp;RIGHT(CELL("adresse",OFFSET(DMAV_Modell!$G$6,E867-1,0)),LEN(CELL("adresse",OFFSET(DMAV_Modell!$G$6,E867-1,0)))-FIND("!",CELL("adresse",OFFSET(DMAV_Modell!$G$6,E867-1,0)))),"Modell"))</f>
        <v>Modell</v>
      </c>
      <c r="Q867" s="85" t="str" cm="1">
        <f t="array" ref="Q867">IF(E867="",IF(K867="","",IF(INDEX(DMAV_Dienste!$H$6:$H$2006,K867)="","",INDEX(DMAV_Dienste!$H$6:$H$2006,K867))),IF(INDEX(DMAV_Modell!$J$6:$J$2006,E867)="","",INDEX(DMAV_Modell!$J$6:$J$2006,E867)))</f>
        <v>DOMAIN</v>
      </c>
      <c r="R867" s="86" t="str" cm="1">
        <f t="array" ref="R867">IF(E867="",IF(K867="","",IF(INDEX(DMAV_Dienste!$G$6:$G$2006,K867)="","",INDEX(DMAV_Dienste!$G$6:$G$2006,K867))),IF(INDEX(DMAV_Modell!$I$6:$I$2006,E867)="","",INDEX(DMAV_Modell!$I$6:$I$2006,E867)))</f>
        <v>Einzelobjekte</v>
      </c>
      <c r="S867" s="86" t="str" cm="1">
        <f t="array" ref="S867">IF(E867="",IF(K867="","",IF(INDEX(DMAV_Dienste!$I$6:$I$2006,K867)="","",INDEX(DMAV_Dienste!$I$6:$I$2006,K867))),IF(INDEX(DMAV_Modell!$K$6:$K$2006,E867)="","",INDEX(DMAV_Modell!$K$6:$K$2006,E867)))</f>
        <v>Einzelobjektart</v>
      </c>
      <c r="T867" s="86" t="str" cm="1">
        <f t="array" ref="T867">IF(E867="",IF(K867="","",IF(INDEX(DMAV_Dienste!$L$6:$L$2006,K867)="","",INDEX(DMAV_Dienste!$L$6:$L$2006,K867))),IF(INDEX(DMAV_Modell!$N$6:$N$2006,E867)="","",INDEX(DMAV_Modell!$N$6:$N$2006,E867)))</f>
        <v/>
      </c>
      <c r="U867" s="87" t="str" cm="1">
        <f t="array" aca="1" ref="U867" ca="1">IF(AND(F867="",L867=""),"",HYPERLINK("#"&amp;RIGHT(CELL("dateiname"),LEN(CELL("dateiname"))-FIND("]",CELL("dateiname")))&amp;"!"&amp;CELL("adresse",OFFSET($F$6,MATCH(IF(F867="",L867,F867),$E$6:$E$2000,0)-1,4)),"STRUCT"))</f>
        <v/>
      </c>
      <c r="V867" s="88" t="str" cm="1">
        <f t="array" aca="1" ref="V867" ca="1">IF(AND(G867="",M867=""),"",HYPERLINK("#"&amp;RIGHT(CELL("dateiname"),LEN(CELL("dateiname"))-FIND("]",CELL("dateiname")))&amp;"!"&amp;CELL("adresse",OFFSET($G$6,MATCH(IF(G867="",M867,G867),$E$6:$E$2000,0)-1,3)),"SUBSTRUCT"))</f>
        <v/>
      </c>
      <c r="X867" s="104"/>
      <c r="Z867" s="117"/>
      <c r="AA867" s="118"/>
      <c r="AB867" s="119"/>
      <c r="AC867" s="120"/>
      <c r="AE867" s="109"/>
      <c r="AF867" s="110"/>
      <c r="AG867" s="111"/>
      <c r="AH867" s="112"/>
      <c r="AJ867" s="101"/>
      <c r="AL867" s="68" t="str" cm="1">
        <f t="array" aca="1" ref="AL867" ca="1">IF(N867="-","",HYPERLINK("#'DM01-AV-CH'!"&amp;RIGHT(CELL("adresse",OFFSET('DM01-AV-CH'!$G$6,N867-1,0)),LEN(CELL("adresse",OFFSET('DM01-AV-CH'!$G$6,N867-1,0)))-FIND("!",CELL("adresse",OFFSET('DM01-AV-CH'!$G$6,N867-1,0)))),"Modell"))</f>
        <v>Modell</v>
      </c>
      <c r="AM867" s="96" t="str" cm="1">
        <f t="array" ref="AM867">IF($N867="-","",IF(INDEX('DM01-AV-CH'!$G$6:$G$2006,$N867)="","",INDEX('DM01-AV-CH'!$G$6:$G$2006,$N867)))</f>
        <v>Einzelobjekte</v>
      </c>
      <c r="AN867" s="97" t="str" cm="1">
        <f t="array" ref="AN867">IF($N867="-","",IF(INDEX('DM01-AV-CH'!$H$6:$H$2006,$N867)="","",INDEX('DM01-AV-CH'!$H$6:$H$2006,$N867)))</f>
        <v/>
      </c>
      <c r="AO867" s="98" t="str" cm="1">
        <f t="array" ref="AO867">IF($N867="-","",IF(INDEX('DM01-AV-CH'!$I$6:$I$2006,$N867)="","",INDEX('DM01-AV-CH'!$I$6:$I$2006,$N867)))</f>
        <v>EOArt</v>
      </c>
    </row>
    <row r="868" spans="1:41" x14ac:dyDescent="0.25">
      <c r="A868" s="201">
        <v>863</v>
      </c>
      <c r="B868" s="148" t="str" cm="1">
        <f t="array" ref="B868">IF(A868="","",INDEX(Korrelation!$E$4:$E$2004,A868))</f>
        <v>534</v>
      </c>
      <c r="C868" s="148">
        <f t="shared" si="130"/>
        <v>0</v>
      </c>
      <c r="D868" s="148">
        <f t="shared" si="131"/>
        <v>0</v>
      </c>
      <c r="E868" s="148">
        <f t="shared" si="132"/>
        <v>534</v>
      </c>
      <c r="F868" s="148" t="str">
        <f t="shared" si="133"/>
        <v/>
      </c>
      <c r="G868" s="148" t="str">
        <f t="shared" si="134"/>
        <v/>
      </c>
      <c r="H868" s="148" t="str" cm="1">
        <f t="array" ref="H868">IF(A868="","",INDEX(Korrelation!$F$4:$F$2004,A868))</f>
        <v>-</v>
      </c>
      <c r="I868" s="148">
        <f t="shared" si="135"/>
        <v>0</v>
      </c>
      <c r="J868" s="148">
        <f t="shared" si="136"/>
        <v>0</v>
      </c>
      <c r="K868" s="148" t="str">
        <f t="shared" si="137"/>
        <v/>
      </c>
      <c r="L868" s="148" t="str">
        <f t="shared" si="138"/>
        <v/>
      </c>
      <c r="M868" s="148" t="str">
        <f t="shared" si="139"/>
        <v/>
      </c>
      <c r="N868" s="148" cm="1">
        <f t="array" ref="N868">IF(A868="","",INDEX(Korrelation!$G$4:$G$2004,A868))</f>
        <v>290</v>
      </c>
      <c r="O868" s="148"/>
      <c r="P868" s="68" t="str" cm="1">
        <f t="array" aca="1" ref="P868" ca="1">IF(E868="",IF(K868="","",HYPERLINK("#DMAV_Dienste!"&amp;RIGHT(CELL("adresse",OFFSET(DMAV_Dienste!$E$6,K868-1,0)),LEN(CELL("adresse",OFFSET(DMAV_Dienste!$E$6,K868-1,0)))-FIND("!",CELL("adresse",OFFSET(DMAV_Dienste!$E$6,K868-1,0)))),"Dienst")),HYPERLINK("#DMAV_Modell!"&amp;RIGHT(CELL("adresse",OFFSET(DMAV_Modell!$G$6,E868-1,0)),LEN(CELL("adresse",OFFSET(DMAV_Modell!$G$6,E868-1,0)))-FIND("!",CELL("adresse",OFFSET(DMAV_Modell!$G$6,E868-1,0)))),"Modell"))</f>
        <v>Modell</v>
      </c>
      <c r="Q868" s="85" t="str" cm="1">
        <f t="array" ref="Q868">IF(E868="",IF(K868="","",IF(INDEX(DMAV_Dienste!$H$6:$H$2006,K868)="","",INDEX(DMAV_Dienste!$H$6:$H$2006,K868))),IF(INDEX(DMAV_Modell!$J$6:$J$2006,E868)="","",INDEX(DMAV_Modell!$J$6:$J$2006,E868)))</f>
        <v>DOMAIN</v>
      </c>
      <c r="R868" s="86" t="str" cm="1">
        <f t="array" ref="R868">IF(E868="",IF(K868="","",IF(INDEX(DMAV_Dienste!$G$6:$G$2006,K868)="","",INDEX(DMAV_Dienste!$G$6:$G$2006,K868))),IF(INDEX(DMAV_Modell!$I$6:$I$2006,E868)="","",INDEX(DMAV_Modell!$I$6:$I$2006,E868)))</f>
        <v>Einzelobjekte</v>
      </c>
      <c r="S868" s="86" t="str" cm="1">
        <f t="array" ref="S868">IF(E868="",IF(K868="","",IF(INDEX(DMAV_Dienste!$I$6:$I$2006,K868)="","",INDEX(DMAV_Dienste!$I$6:$I$2006,K868))),IF(INDEX(DMAV_Modell!$K$6:$K$2006,E868)="","",INDEX(DMAV_Modell!$K$6:$K$2006,E868)))</f>
        <v>Einzelobjektart</v>
      </c>
      <c r="T868" s="86" t="str" cm="1">
        <f t="array" ref="T868">IF(E868="",IF(K868="","",IF(INDEX(DMAV_Dienste!$L$6:$L$2006,K868)="","",INDEX(DMAV_Dienste!$L$6:$L$2006,K868))),IF(INDEX(DMAV_Modell!$N$6:$N$2006,E868)="","",INDEX(DMAV_Modell!$N$6:$N$2006,E868)))</f>
        <v/>
      </c>
      <c r="U868" s="87" t="str" cm="1">
        <f t="array" aca="1" ref="U868" ca="1">IF(AND(F868="",L868=""),"",HYPERLINK("#"&amp;RIGHT(CELL("dateiname"),LEN(CELL("dateiname"))-FIND("]",CELL("dateiname")))&amp;"!"&amp;CELL("adresse",OFFSET($F$6,MATCH(IF(F868="",L868,F868),$E$6:$E$2000,0)-1,4)),"STRUCT"))</f>
        <v/>
      </c>
      <c r="V868" s="88" t="str" cm="1">
        <f t="array" aca="1" ref="V868" ca="1">IF(AND(G868="",M868=""),"",HYPERLINK("#"&amp;RIGHT(CELL("dateiname"),LEN(CELL("dateiname"))-FIND("]",CELL("dateiname")))&amp;"!"&amp;CELL("adresse",OFFSET($G$6,MATCH(IF(G868="",M868,G868),$E$6:$E$2000,0)-1,3)),"SUBSTRUCT"))</f>
        <v/>
      </c>
      <c r="X868" s="104"/>
      <c r="Z868" s="117"/>
      <c r="AA868" s="118"/>
      <c r="AB868" s="119"/>
      <c r="AC868" s="120"/>
      <c r="AE868" s="109"/>
      <c r="AF868" s="110"/>
      <c r="AG868" s="111"/>
      <c r="AH868" s="112"/>
      <c r="AJ868" s="101"/>
      <c r="AL868" s="68" t="str" cm="1">
        <f t="array" aca="1" ref="AL868" ca="1">IF(N868="-","",HYPERLINK("#'DM01-AV-CH'!"&amp;RIGHT(CELL("adresse",OFFSET('DM01-AV-CH'!$G$6,N868-1,0)),LEN(CELL("adresse",OFFSET('DM01-AV-CH'!$G$6,N868-1,0)))-FIND("!",CELL("adresse",OFFSET('DM01-AV-CH'!$G$6,N868-1,0)))),"Modell"))</f>
        <v>Modell</v>
      </c>
      <c r="AM868" s="96" t="str" cm="1">
        <f t="array" ref="AM868">IF($N868="-","",IF(INDEX('DM01-AV-CH'!$G$6:$G$2006,$N868)="","",INDEX('DM01-AV-CH'!$G$6:$G$2006,$N868)))</f>
        <v>Einzelobjekte</v>
      </c>
      <c r="AN868" s="97" t="str" cm="1">
        <f t="array" ref="AN868">IF($N868="-","",IF(INDEX('DM01-AV-CH'!$H$6:$H$2006,$N868)="","",INDEX('DM01-AV-CH'!$H$6:$H$2006,$N868)))</f>
        <v/>
      </c>
      <c r="AO868" s="98" t="str" cm="1">
        <f t="array" ref="AO868">IF($N868="-","",IF(INDEX('DM01-AV-CH'!$I$6:$I$2006,$N868)="","",INDEX('DM01-AV-CH'!$I$6:$I$2006,$N868)))</f>
        <v>EOArt</v>
      </c>
    </row>
    <row r="869" spans="1:41" x14ac:dyDescent="0.25">
      <c r="A869" s="201">
        <v>864</v>
      </c>
      <c r="B869" s="148" t="str" cm="1">
        <f t="array" ref="B869">IF(A869="","",INDEX(Korrelation!$E$4:$E$2004,A869))</f>
        <v>535</v>
      </c>
      <c r="C869" s="148">
        <f t="shared" si="130"/>
        <v>0</v>
      </c>
      <c r="D869" s="148">
        <f t="shared" si="131"/>
        <v>0</v>
      </c>
      <c r="E869" s="148">
        <f t="shared" si="132"/>
        <v>535</v>
      </c>
      <c r="F869" s="148" t="str">
        <f t="shared" si="133"/>
        <v/>
      </c>
      <c r="G869" s="148" t="str">
        <f t="shared" si="134"/>
        <v/>
      </c>
      <c r="H869" s="148" t="str" cm="1">
        <f t="array" ref="H869">IF(A869="","",INDEX(Korrelation!$F$4:$F$2004,A869))</f>
        <v>-</v>
      </c>
      <c r="I869" s="148">
        <f t="shared" si="135"/>
        <v>0</v>
      </c>
      <c r="J869" s="148">
        <f t="shared" si="136"/>
        <v>0</v>
      </c>
      <c r="K869" s="148" t="str">
        <f t="shared" si="137"/>
        <v/>
      </c>
      <c r="L869" s="148" t="str">
        <f t="shared" si="138"/>
        <v/>
      </c>
      <c r="M869" s="148" t="str">
        <f t="shared" si="139"/>
        <v/>
      </c>
      <c r="N869" s="148" cm="1">
        <f t="array" ref="N869">IF(A869="","",INDEX(Korrelation!$G$4:$G$2004,A869))</f>
        <v>291</v>
      </c>
      <c r="O869" s="148"/>
      <c r="P869" s="68" t="str" cm="1">
        <f t="array" aca="1" ref="P869" ca="1">IF(E869="",IF(K869="","",HYPERLINK("#DMAV_Dienste!"&amp;RIGHT(CELL("adresse",OFFSET(DMAV_Dienste!$E$6,K869-1,0)),LEN(CELL("adresse",OFFSET(DMAV_Dienste!$E$6,K869-1,0)))-FIND("!",CELL("adresse",OFFSET(DMAV_Dienste!$E$6,K869-1,0)))),"Dienst")),HYPERLINK("#DMAV_Modell!"&amp;RIGHT(CELL("adresse",OFFSET(DMAV_Modell!$G$6,E869-1,0)),LEN(CELL("adresse",OFFSET(DMAV_Modell!$G$6,E869-1,0)))-FIND("!",CELL("adresse",OFFSET(DMAV_Modell!$G$6,E869-1,0)))),"Modell"))</f>
        <v>Modell</v>
      </c>
      <c r="Q869" s="85" t="str" cm="1">
        <f t="array" ref="Q869">IF(E869="",IF(K869="","",IF(INDEX(DMAV_Dienste!$H$6:$H$2006,K869)="","",INDEX(DMAV_Dienste!$H$6:$H$2006,K869))),IF(INDEX(DMAV_Modell!$J$6:$J$2006,E869)="","",INDEX(DMAV_Modell!$J$6:$J$2006,E869)))</f>
        <v>DOMAIN</v>
      </c>
      <c r="R869" s="86" t="str" cm="1">
        <f t="array" ref="R869">IF(E869="",IF(K869="","",IF(INDEX(DMAV_Dienste!$G$6:$G$2006,K869)="","",INDEX(DMAV_Dienste!$G$6:$G$2006,K869))),IF(INDEX(DMAV_Modell!$I$6:$I$2006,E869)="","",INDEX(DMAV_Modell!$I$6:$I$2006,E869)))</f>
        <v>Einzelobjekte</v>
      </c>
      <c r="S869" s="86" t="str" cm="1">
        <f t="array" ref="S869">IF(E869="",IF(K869="","",IF(INDEX(DMAV_Dienste!$I$6:$I$2006,K869)="","",INDEX(DMAV_Dienste!$I$6:$I$2006,K869))),IF(INDEX(DMAV_Modell!$K$6:$K$2006,E869)="","",INDEX(DMAV_Modell!$K$6:$K$2006,E869)))</f>
        <v>Einzelobjektart</v>
      </c>
      <c r="T869" s="86" t="str" cm="1">
        <f t="array" ref="T869">IF(E869="",IF(K869="","",IF(INDEX(DMAV_Dienste!$L$6:$L$2006,K869)="","",INDEX(DMAV_Dienste!$L$6:$L$2006,K869))),IF(INDEX(DMAV_Modell!$N$6:$N$2006,E869)="","",INDEX(DMAV_Modell!$N$6:$N$2006,E869)))</f>
        <v/>
      </c>
      <c r="U869" s="87" t="str" cm="1">
        <f t="array" aca="1" ref="U869" ca="1">IF(AND(F869="",L869=""),"",HYPERLINK("#"&amp;RIGHT(CELL("dateiname"),LEN(CELL("dateiname"))-FIND("]",CELL("dateiname")))&amp;"!"&amp;CELL("adresse",OFFSET($F$6,MATCH(IF(F869="",L869,F869),$E$6:$E$2000,0)-1,4)),"STRUCT"))</f>
        <v/>
      </c>
      <c r="V869" s="88" t="str" cm="1">
        <f t="array" aca="1" ref="V869" ca="1">IF(AND(G869="",M869=""),"",HYPERLINK("#"&amp;RIGHT(CELL("dateiname"),LEN(CELL("dateiname"))-FIND("]",CELL("dateiname")))&amp;"!"&amp;CELL("adresse",OFFSET($G$6,MATCH(IF(G869="",M869,G869),$E$6:$E$2000,0)-1,3)),"SUBSTRUCT"))</f>
        <v/>
      </c>
      <c r="X869" s="104"/>
      <c r="Z869" s="117"/>
      <c r="AA869" s="118"/>
      <c r="AB869" s="119"/>
      <c r="AC869" s="120"/>
      <c r="AE869" s="109"/>
      <c r="AF869" s="110"/>
      <c r="AG869" s="111"/>
      <c r="AH869" s="112"/>
      <c r="AJ869" s="101"/>
      <c r="AL869" s="68" t="str" cm="1">
        <f t="array" aca="1" ref="AL869" ca="1">IF(N869="-","",HYPERLINK("#'DM01-AV-CH'!"&amp;RIGHT(CELL("adresse",OFFSET('DM01-AV-CH'!$G$6,N869-1,0)),LEN(CELL("adresse",OFFSET('DM01-AV-CH'!$G$6,N869-1,0)))-FIND("!",CELL("adresse",OFFSET('DM01-AV-CH'!$G$6,N869-1,0)))),"Modell"))</f>
        <v>Modell</v>
      </c>
      <c r="AM869" s="96" t="str" cm="1">
        <f t="array" ref="AM869">IF($N869="-","",IF(INDEX('DM01-AV-CH'!$G$6:$G$2006,$N869)="","",INDEX('DM01-AV-CH'!$G$6:$G$2006,$N869)))</f>
        <v>Einzelobjekte</v>
      </c>
      <c r="AN869" s="97" t="str" cm="1">
        <f t="array" ref="AN869">IF($N869="-","",IF(INDEX('DM01-AV-CH'!$H$6:$H$2006,$N869)="","",INDEX('DM01-AV-CH'!$H$6:$H$2006,$N869)))</f>
        <v/>
      </c>
      <c r="AO869" s="98" t="str" cm="1">
        <f t="array" ref="AO869">IF($N869="-","",IF(INDEX('DM01-AV-CH'!$I$6:$I$2006,$N869)="","",INDEX('DM01-AV-CH'!$I$6:$I$2006,$N869)))</f>
        <v>EOArt</v>
      </c>
    </row>
    <row r="870" spans="1:41" x14ac:dyDescent="0.25">
      <c r="A870" s="201">
        <v>865</v>
      </c>
      <c r="B870" s="148" t="str" cm="1">
        <f t="array" ref="B870">IF(A870="","",INDEX(Korrelation!$E$4:$E$2004,A870))</f>
        <v>536</v>
      </c>
      <c r="C870" s="148">
        <f t="shared" si="130"/>
        <v>0</v>
      </c>
      <c r="D870" s="148">
        <f t="shared" si="131"/>
        <v>0</v>
      </c>
      <c r="E870" s="148">
        <f t="shared" si="132"/>
        <v>536</v>
      </c>
      <c r="F870" s="148" t="str">
        <f t="shared" si="133"/>
        <v/>
      </c>
      <c r="G870" s="148" t="str">
        <f t="shared" si="134"/>
        <v/>
      </c>
      <c r="H870" s="148" t="str" cm="1">
        <f t="array" ref="H870">IF(A870="","",INDEX(Korrelation!$F$4:$F$2004,A870))</f>
        <v>-</v>
      </c>
      <c r="I870" s="148">
        <f t="shared" si="135"/>
        <v>0</v>
      </c>
      <c r="J870" s="148">
        <f t="shared" si="136"/>
        <v>0</v>
      </c>
      <c r="K870" s="148" t="str">
        <f t="shared" si="137"/>
        <v/>
      </c>
      <c r="L870" s="148" t="str">
        <f t="shared" si="138"/>
        <v/>
      </c>
      <c r="M870" s="148" t="str">
        <f t="shared" si="139"/>
        <v/>
      </c>
      <c r="N870" s="148" cm="1">
        <f t="array" ref="N870">IF(A870="","",INDEX(Korrelation!$G$4:$G$2004,A870))</f>
        <v>292</v>
      </c>
      <c r="O870" s="148"/>
      <c r="P870" s="68" t="str" cm="1">
        <f t="array" aca="1" ref="P870" ca="1">IF(E870="",IF(K870="","",HYPERLINK("#DMAV_Dienste!"&amp;RIGHT(CELL("adresse",OFFSET(DMAV_Dienste!$E$6,K870-1,0)),LEN(CELL("adresse",OFFSET(DMAV_Dienste!$E$6,K870-1,0)))-FIND("!",CELL("adresse",OFFSET(DMAV_Dienste!$E$6,K870-1,0)))),"Dienst")),HYPERLINK("#DMAV_Modell!"&amp;RIGHT(CELL("adresse",OFFSET(DMAV_Modell!$G$6,E870-1,0)),LEN(CELL("adresse",OFFSET(DMAV_Modell!$G$6,E870-1,0)))-FIND("!",CELL("adresse",OFFSET(DMAV_Modell!$G$6,E870-1,0)))),"Modell"))</f>
        <v>Modell</v>
      </c>
      <c r="Q870" s="85" t="str" cm="1">
        <f t="array" ref="Q870">IF(E870="",IF(K870="","",IF(INDEX(DMAV_Dienste!$H$6:$H$2006,K870)="","",INDEX(DMAV_Dienste!$H$6:$H$2006,K870))),IF(INDEX(DMAV_Modell!$J$6:$J$2006,E870)="","",INDEX(DMAV_Modell!$J$6:$J$2006,E870)))</f>
        <v>DOMAIN</v>
      </c>
      <c r="R870" s="86" t="str" cm="1">
        <f t="array" ref="R870">IF(E870="",IF(K870="","",IF(INDEX(DMAV_Dienste!$G$6:$G$2006,K870)="","",INDEX(DMAV_Dienste!$G$6:$G$2006,K870))),IF(INDEX(DMAV_Modell!$I$6:$I$2006,E870)="","",INDEX(DMAV_Modell!$I$6:$I$2006,E870)))</f>
        <v>Einzelobjekte</v>
      </c>
      <c r="S870" s="86" t="str" cm="1">
        <f t="array" ref="S870">IF(E870="",IF(K870="","",IF(INDEX(DMAV_Dienste!$I$6:$I$2006,K870)="","",INDEX(DMAV_Dienste!$I$6:$I$2006,K870))),IF(INDEX(DMAV_Modell!$K$6:$K$2006,E870)="","",INDEX(DMAV_Modell!$K$6:$K$2006,E870)))</f>
        <v>Einzelobjektart</v>
      </c>
      <c r="T870" s="86" t="str" cm="1">
        <f t="array" ref="T870">IF(E870="",IF(K870="","",IF(INDEX(DMAV_Dienste!$L$6:$L$2006,K870)="","",INDEX(DMAV_Dienste!$L$6:$L$2006,K870))),IF(INDEX(DMAV_Modell!$N$6:$N$2006,E870)="","",INDEX(DMAV_Modell!$N$6:$N$2006,E870)))</f>
        <v/>
      </c>
      <c r="U870" s="87" t="str" cm="1">
        <f t="array" aca="1" ref="U870" ca="1">IF(AND(F870="",L870=""),"",HYPERLINK("#"&amp;RIGHT(CELL("dateiname"),LEN(CELL("dateiname"))-FIND("]",CELL("dateiname")))&amp;"!"&amp;CELL("adresse",OFFSET($F$6,MATCH(IF(F870="",L870,F870),$E$6:$E$2000,0)-1,4)),"STRUCT"))</f>
        <v/>
      </c>
      <c r="V870" s="88" t="str" cm="1">
        <f t="array" aca="1" ref="V870" ca="1">IF(AND(G870="",M870=""),"",HYPERLINK("#"&amp;RIGHT(CELL("dateiname"),LEN(CELL("dateiname"))-FIND("]",CELL("dateiname")))&amp;"!"&amp;CELL("adresse",OFFSET($G$6,MATCH(IF(G870="",M870,G870),$E$6:$E$2000,0)-1,3)),"SUBSTRUCT"))</f>
        <v/>
      </c>
      <c r="X870" s="104"/>
      <c r="Z870" s="117"/>
      <c r="AA870" s="118"/>
      <c r="AB870" s="119"/>
      <c r="AC870" s="120"/>
      <c r="AE870" s="109"/>
      <c r="AF870" s="110"/>
      <c r="AG870" s="111"/>
      <c r="AH870" s="112"/>
      <c r="AJ870" s="101"/>
      <c r="AL870" s="68" t="str" cm="1">
        <f t="array" aca="1" ref="AL870" ca="1">IF(N870="-","",HYPERLINK("#'DM01-AV-CH'!"&amp;RIGHT(CELL("adresse",OFFSET('DM01-AV-CH'!$G$6,N870-1,0)),LEN(CELL("adresse",OFFSET('DM01-AV-CH'!$G$6,N870-1,0)))-FIND("!",CELL("adresse",OFFSET('DM01-AV-CH'!$G$6,N870-1,0)))),"Modell"))</f>
        <v>Modell</v>
      </c>
      <c r="AM870" s="96" t="str" cm="1">
        <f t="array" ref="AM870">IF($N870="-","",IF(INDEX('DM01-AV-CH'!$G$6:$G$2006,$N870)="","",INDEX('DM01-AV-CH'!$G$6:$G$2006,$N870)))</f>
        <v>Einzelobjekte</v>
      </c>
      <c r="AN870" s="97" t="str" cm="1">
        <f t="array" ref="AN870">IF($N870="-","",IF(INDEX('DM01-AV-CH'!$H$6:$H$2006,$N870)="","",INDEX('DM01-AV-CH'!$H$6:$H$2006,$N870)))</f>
        <v/>
      </c>
      <c r="AO870" s="98" t="str" cm="1">
        <f t="array" ref="AO870">IF($N870="-","",IF(INDEX('DM01-AV-CH'!$I$6:$I$2006,$N870)="","",INDEX('DM01-AV-CH'!$I$6:$I$2006,$N870)))</f>
        <v>EOArt</v>
      </c>
    </row>
    <row r="871" spans="1:41" x14ac:dyDescent="0.25">
      <c r="A871" s="201">
        <v>866</v>
      </c>
      <c r="B871" s="148" t="str" cm="1">
        <f t="array" ref="B871">IF(A871="","",INDEX(Korrelation!$E$4:$E$2004,A871))</f>
        <v>537</v>
      </c>
      <c r="C871" s="148">
        <f t="shared" si="130"/>
        <v>0</v>
      </c>
      <c r="D871" s="148">
        <f t="shared" si="131"/>
        <v>0</v>
      </c>
      <c r="E871" s="148">
        <f t="shared" si="132"/>
        <v>537</v>
      </c>
      <c r="F871" s="148" t="str">
        <f t="shared" si="133"/>
        <v/>
      </c>
      <c r="G871" s="148" t="str">
        <f t="shared" si="134"/>
        <v/>
      </c>
      <c r="H871" s="148" t="str" cm="1">
        <f t="array" ref="H871">IF(A871="","",INDEX(Korrelation!$F$4:$F$2004,A871))</f>
        <v>-</v>
      </c>
      <c r="I871" s="148">
        <f t="shared" si="135"/>
        <v>0</v>
      </c>
      <c r="J871" s="148">
        <f t="shared" si="136"/>
        <v>0</v>
      </c>
      <c r="K871" s="148" t="str">
        <f t="shared" si="137"/>
        <v/>
      </c>
      <c r="L871" s="148" t="str">
        <f t="shared" si="138"/>
        <v/>
      </c>
      <c r="M871" s="148" t="str">
        <f t="shared" si="139"/>
        <v/>
      </c>
      <c r="N871" s="148" cm="1">
        <f t="array" ref="N871">IF(A871="","",INDEX(Korrelation!$G$4:$G$2004,A871))</f>
        <v>293</v>
      </c>
      <c r="O871" s="148"/>
      <c r="P871" s="68" t="str" cm="1">
        <f t="array" aca="1" ref="P871" ca="1">IF(E871="",IF(K871="","",HYPERLINK("#DMAV_Dienste!"&amp;RIGHT(CELL("adresse",OFFSET(DMAV_Dienste!$E$6,K871-1,0)),LEN(CELL("adresse",OFFSET(DMAV_Dienste!$E$6,K871-1,0)))-FIND("!",CELL("adresse",OFFSET(DMAV_Dienste!$E$6,K871-1,0)))),"Dienst")),HYPERLINK("#DMAV_Modell!"&amp;RIGHT(CELL("adresse",OFFSET(DMAV_Modell!$G$6,E871-1,0)),LEN(CELL("adresse",OFFSET(DMAV_Modell!$G$6,E871-1,0)))-FIND("!",CELL("adresse",OFFSET(DMAV_Modell!$G$6,E871-1,0)))),"Modell"))</f>
        <v>Modell</v>
      </c>
      <c r="Q871" s="85" t="str" cm="1">
        <f t="array" ref="Q871">IF(E871="",IF(K871="","",IF(INDEX(DMAV_Dienste!$H$6:$H$2006,K871)="","",INDEX(DMAV_Dienste!$H$6:$H$2006,K871))),IF(INDEX(DMAV_Modell!$J$6:$J$2006,E871)="","",INDEX(DMAV_Modell!$J$6:$J$2006,E871)))</f>
        <v>DOMAIN</v>
      </c>
      <c r="R871" s="86" t="str" cm="1">
        <f t="array" ref="R871">IF(E871="",IF(K871="","",IF(INDEX(DMAV_Dienste!$G$6:$G$2006,K871)="","",INDEX(DMAV_Dienste!$G$6:$G$2006,K871))),IF(INDEX(DMAV_Modell!$I$6:$I$2006,E871)="","",INDEX(DMAV_Modell!$I$6:$I$2006,E871)))</f>
        <v>Einzelobjekte</v>
      </c>
      <c r="S871" s="86" t="str" cm="1">
        <f t="array" ref="S871">IF(E871="",IF(K871="","",IF(INDEX(DMAV_Dienste!$I$6:$I$2006,K871)="","",INDEX(DMAV_Dienste!$I$6:$I$2006,K871))),IF(INDEX(DMAV_Modell!$K$6:$K$2006,E871)="","",INDEX(DMAV_Modell!$K$6:$K$2006,E871)))</f>
        <v>Einzelobjektart</v>
      </c>
      <c r="T871" s="86" t="str" cm="1">
        <f t="array" ref="T871">IF(E871="",IF(K871="","",IF(INDEX(DMAV_Dienste!$L$6:$L$2006,K871)="","",INDEX(DMAV_Dienste!$L$6:$L$2006,K871))),IF(INDEX(DMAV_Modell!$N$6:$N$2006,E871)="","",INDEX(DMAV_Modell!$N$6:$N$2006,E871)))</f>
        <v/>
      </c>
      <c r="U871" s="87" t="str" cm="1">
        <f t="array" aca="1" ref="U871" ca="1">IF(AND(F871="",L871=""),"",HYPERLINK("#"&amp;RIGHT(CELL("dateiname"),LEN(CELL("dateiname"))-FIND("]",CELL("dateiname")))&amp;"!"&amp;CELL("adresse",OFFSET($F$6,MATCH(IF(F871="",L871,F871),$E$6:$E$2000,0)-1,4)),"STRUCT"))</f>
        <v/>
      </c>
      <c r="V871" s="88" t="str" cm="1">
        <f t="array" aca="1" ref="V871" ca="1">IF(AND(G871="",M871=""),"",HYPERLINK("#"&amp;RIGHT(CELL("dateiname"),LEN(CELL("dateiname"))-FIND("]",CELL("dateiname")))&amp;"!"&amp;CELL("adresse",OFFSET($G$6,MATCH(IF(G871="",M871,G871),$E$6:$E$2000,0)-1,3)),"SUBSTRUCT"))</f>
        <v/>
      </c>
      <c r="X871" s="104"/>
      <c r="Z871" s="117"/>
      <c r="AA871" s="118"/>
      <c r="AB871" s="119"/>
      <c r="AC871" s="120"/>
      <c r="AE871" s="109"/>
      <c r="AF871" s="110"/>
      <c r="AG871" s="111"/>
      <c r="AH871" s="112"/>
      <c r="AJ871" s="101"/>
      <c r="AL871" s="68" t="str" cm="1">
        <f t="array" aca="1" ref="AL871" ca="1">IF(N871="-","",HYPERLINK("#'DM01-AV-CH'!"&amp;RIGHT(CELL("adresse",OFFSET('DM01-AV-CH'!$G$6,N871-1,0)),LEN(CELL("adresse",OFFSET('DM01-AV-CH'!$G$6,N871-1,0)))-FIND("!",CELL("adresse",OFFSET('DM01-AV-CH'!$G$6,N871-1,0)))),"Modell"))</f>
        <v>Modell</v>
      </c>
      <c r="AM871" s="96" t="str" cm="1">
        <f t="array" ref="AM871">IF($N871="-","",IF(INDEX('DM01-AV-CH'!$G$6:$G$2006,$N871)="","",INDEX('DM01-AV-CH'!$G$6:$G$2006,$N871)))</f>
        <v>Einzelobjekte</v>
      </c>
      <c r="AN871" s="97" t="str" cm="1">
        <f t="array" ref="AN871">IF($N871="-","",IF(INDEX('DM01-AV-CH'!$H$6:$H$2006,$N871)="","",INDEX('DM01-AV-CH'!$H$6:$H$2006,$N871)))</f>
        <v/>
      </c>
      <c r="AO871" s="98" t="str" cm="1">
        <f t="array" ref="AO871">IF($N871="-","",IF(INDEX('DM01-AV-CH'!$I$6:$I$2006,$N871)="","",INDEX('DM01-AV-CH'!$I$6:$I$2006,$N871)))</f>
        <v>EOArt</v>
      </c>
    </row>
    <row r="872" spans="1:41" x14ac:dyDescent="0.25">
      <c r="A872" s="201">
        <v>867</v>
      </c>
      <c r="B872" s="148" t="str" cm="1">
        <f t="array" ref="B872">IF(A872="","",INDEX(Korrelation!$E$4:$E$2004,A872))</f>
        <v>538</v>
      </c>
      <c r="C872" s="148">
        <f t="shared" si="130"/>
        <v>0</v>
      </c>
      <c r="D872" s="148">
        <f t="shared" si="131"/>
        <v>0</v>
      </c>
      <c r="E872" s="148">
        <f t="shared" si="132"/>
        <v>538</v>
      </c>
      <c r="F872" s="148" t="str">
        <f t="shared" si="133"/>
        <v/>
      </c>
      <c r="G872" s="148" t="str">
        <f t="shared" si="134"/>
        <v/>
      </c>
      <c r="H872" s="148" t="str" cm="1">
        <f t="array" ref="H872">IF(A872="","",INDEX(Korrelation!$F$4:$F$2004,A872))</f>
        <v>-</v>
      </c>
      <c r="I872" s="148">
        <f t="shared" si="135"/>
        <v>0</v>
      </c>
      <c r="J872" s="148">
        <f t="shared" si="136"/>
        <v>0</v>
      </c>
      <c r="K872" s="148" t="str">
        <f t="shared" si="137"/>
        <v/>
      </c>
      <c r="L872" s="148" t="str">
        <f t="shared" si="138"/>
        <v/>
      </c>
      <c r="M872" s="148" t="str">
        <f t="shared" si="139"/>
        <v/>
      </c>
      <c r="N872" s="148" cm="1">
        <f t="array" ref="N872">IF(A872="","",INDEX(Korrelation!$G$4:$G$2004,A872))</f>
        <v>294</v>
      </c>
      <c r="O872" s="148"/>
      <c r="P872" s="68" t="str" cm="1">
        <f t="array" aca="1" ref="P872" ca="1">IF(E872="",IF(K872="","",HYPERLINK("#DMAV_Dienste!"&amp;RIGHT(CELL("adresse",OFFSET(DMAV_Dienste!$E$6,K872-1,0)),LEN(CELL("adresse",OFFSET(DMAV_Dienste!$E$6,K872-1,0)))-FIND("!",CELL("adresse",OFFSET(DMAV_Dienste!$E$6,K872-1,0)))),"Dienst")),HYPERLINK("#DMAV_Modell!"&amp;RIGHT(CELL("adresse",OFFSET(DMAV_Modell!$G$6,E872-1,0)),LEN(CELL("adresse",OFFSET(DMAV_Modell!$G$6,E872-1,0)))-FIND("!",CELL("adresse",OFFSET(DMAV_Modell!$G$6,E872-1,0)))),"Modell"))</f>
        <v>Modell</v>
      </c>
      <c r="Q872" s="85" t="str" cm="1">
        <f t="array" ref="Q872">IF(E872="",IF(K872="","",IF(INDEX(DMAV_Dienste!$H$6:$H$2006,K872)="","",INDEX(DMAV_Dienste!$H$6:$H$2006,K872))),IF(INDEX(DMAV_Modell!$J$6:$J$2006,E872)="","",INDEX(DMAV_Modell!$J$6:$J$2006,E872)))</f>
        <v>DOMAIN</v>
      </c>
      <c r="R872" s="86" t="str" cm="1">
        <f t="array" ref="R872">IF(E872="",IF(K872="","",IF(INDEX(DMAV_Dienste!$G$6:$G$2006,K872)="","",INDEX(DMAV_Dienste!$G$6:$G$2006,K872))),IF(INDEX(DMAV_Modell!$I$6:$I$2006,E872)="","",INDEX(DMAV_Modell!$I$6:$I$2006,E872)))</f>
        <v>Einzelobjekte</v>
      </c>
      <c r="S872" s="86" t="str" cm="1">
        <f t="array" ref="S872">IF(E872="",IF(K872="","",IF(INDEX(DMAV_Dienste!$I$6:$I$2006,K872)="","",INDEX(DMAV_Dienste!$I$6:$I$2006,K872))),IF(INDEX(DMAV_Modell!$K$6:$K$2006,E872)="","",INDEX(DMAV_Modell!$K$6:$K$2006,E872)))</f>
        <v>Einzelobjektart</v>
      </c>
      <c r="T872" s="86" t="str" cm="1">
        <f t="array" ref="T872">IF(E872="",IF(K872="","",IF(INDEX(DMAV_Dienste!$L$6:$L$2006,K872)="","",INDEX(DMAV_Dienste!$L$6:$L$2006,K872))),IF(INDEX(DMAV_Modell!$N$6:$N$2006,E872)="","",INDEX(DMAV_Modell!$N$6:$N$2006,E872)))</f>
        <v/>
      </c>
      <c r="U872" s="87" t="str" cm="1">
        <f t="array" aca="1" ref="U872" ca="1">IF(AND(F872="",L872=""),"",HYPERLINK("#"&amp;RIGHT(CELL("dateiname"),LEN(CELL("dateiname"))-FIND("]",CELL("dateiname")))&amp;"!"&amp;CELL("adresse",OFFSET($F$6,MATCH(IF(F872="",L872,F872),$E$6:$E$2000,0)-1,4)),"STRUCT"))</f>
        <v/>
      </c>
      <c r="V872" s="88" t="str" cm="1">
        <f t="array" aca="1" ref="V872" ca="1">IF(AND(G872="",M872=""),"",HYPERLINK("#"&amp;RIGHT(CELL("dateiname"),LEN(CELL("dateiname"))-FIND("]",CELL("dateiname")))&amp;"!"&amp;CELL("adresse",OFFSET($G$6,MATCH(IF(G872="",M872,G872),$E$6:$E$2000,0)-1,3)),"SUBSTRUCT"))</f>
        <v/>
      </c>
      <c r="X872" s="104"/>
      <c r="Z872" s="117"/>
      <c r="AA872" s="118"/>
      <c r="AB872" s="119"/>
      <c r="AC872" s="120"/>
      <c r="AE872" s="109"/>
      <c r="AF872" s="110"/>
      <c r="AG872" s="111"/>
      <c r="AH872" s="112"/>
      <c r="AJ872" s="101"/>
      <c r="AL872" s="68" t="str" cm="1">
        <f t="array" aca="1" ref="AL872" ca="1">IF(N872="-","",HYPERLINK("#'DM01-AV-CH'!"&amp;RIGHT(CELL("adresse",OFFSET('DM01-AV-CH'!$G$6,N872-1,0)),LEN(CELL("adresse",OFFSET('DM01-AV-CH'!$G$6,N872-1,0)))-FIND("!",CELL("adresse",OFFSET('DM01-AV-CH'!$G$6,N872-1,0)))),"Modell"))</f>
        <v>Modell</v>
      </c>
      <c r="AM872" s="96" t="str" cm="1">
        <f t="array" ref="AM872">IF($N872="-","",IF(INDEX('DM01-AV-CH'!$G$6:$G$2006,$N872)="","",INDEX('DM01-AV-CH'!$G$6:$G$2006,$N872)))</f>
        <v>Einzelobjekte</v>
      </c>
      <c r="AN872" s="97" t="str" cm="1">
        <f t="array" ref="AN872">IF($N872="-","",IF(INDEX('DM01-AV-CH'!$H$6:$H$2006,$N872)="","",INDEX('DM01-AV-CH'!$H$6:$H$2006,$N872)))</f>
        <v/>
      </c>
      <c r="AO872" s="98" t="str" cm="1">
        <f t="array" ref="AO872">IF($N872="-","",IF(INDEX('DM01-AV-CH'!$I$6:$I$2006,$N872)="","",INDEX('DM01-AV-CH'!$I$6:$I$2006,$N872)))</f>
        <v>EOArt</v>
      </c>
    </row>
    <row r="873" spans="1:41" x14ac:dyDescent="0.25">
      <c r="A873" s="201">
        <v>868</v>
      </c>
      <c r="B873" s="148" t="str" cm="1">
        <f t="array" ref="B873">IF(A873="","",INDEX(Korrelation!$E$4:$E$2004,A873))</f>
        <v>539</v>
      </c>
      <c r="C873" s="148">
        <f t="shared" si="130"/>
        <v>0</v>
      </c>
      <c r="D873" s="148">
        <f t="shared" si="131"/>
        <v>0</v>
      </c>
      <c r="E873" s="148">
        <f t="shared" si="132"/>
        <v>539</v>
      </c>
      <c r="F873" s="148" t="str">
        <f t="shared" si="133"/>
        <v/>
      </c>
      <c r="G873" s="148" t="str">
        <f t="shared" si="134"/>
        <v/>
      </c>
      <c r="H873" s="148" t="str" cm="1">
        <f t="array" ref="H873">IF(A873="","",INDEX(Korrelation!$F$4:$F$2004,A873))</f>
        <v>-</v>
      </c>
      <c r="I873" s="148">
        <f t="shared" si="135"/>
        <v>0</v>
      </c>
      <c r="J873" s="148">
        <f t="shared" si="136"/>
        <v>0</v>
      </c>
      <c r="K873" s="148" t="str">
        <f t="shared" si="137"/>
        <v/>
      </c>
      <c r="L873" s="148" t="str">
        <f t="shared" si="138"/>
        <v/>
      </c>
      <c r="M873" s="148" t="str">
        <f t="shared" si="139"/>
        <v/>
      </c>
      <c r="N873" s="148" cm="1">
        <f t="array" ref="N873">IF(A873="","",INDEX(Korrelation!$G$4:$G$2004,A873))</f>
        <v>295</v>
      </c>
      <c r="O873" s="148"/>
      <c r="P873" s="68" t="str" cm="1">
        <f t="array" aca="1" ref="P873" ca="1">IF(E873="",IF(K873="","",HYPERLINK("#DMAV_Dienste!"&amp;RIGHT(CELL("adresse",OFFSET(DMAV_Dienste!$E$6,K873-1,0)),LEN(CELL("adresse",OFFSET(DMAV_Dienste!$E$6,K873-1,0)))-FIND("!",CELL("adresse",OFFSET(DMAV_Dienste!$E$6,K873-1,0)))),"Dienst")),HYPERLINK("#DMAV_Modell!"&amp;RIGHT(CELL("adresse",OFFSET(DMAV_Modell!$G$6,E873-1,0)),LEN(CELL("adresse",OFFSET(DMAV_Modell!$G$6,E873-1,0)))-FIND("!",CELL("adresse",OFFSET(DMAV_Modell!$G$6,E873-1,0)))),"Modell"))</f>
        <v>Modell</v>
      </c>
      <c r="Q873" s="85" t="str" cm="1">
        <f t="array" ref="Q873">IF(E873="",IF(K873="","",IF(INDEX(DMAV_Dienste!$H$6:$H$2006,K873)="","",INDEX(DMAV_Dienste!$H$6:$H$2006,K873))),IF(INDEX(DMAV_Modell!$J$6:$J$2006,E873)="","",INDEX(DMAV_Modell!$J$6:$J$2006,E873)))</f>
        <v>DOMAIN</v>
      </c>
      <c r="R873" s="86" t="str" cm="1">
        <f t="array" ref="R873">IF(E873="",IF(K873="","",IF(INDEX(DMAV_Dienste!$G$6:$G$2006,K873)="","",INDEX(DMAV_Dienste!$G$6:$G$2006,K873))),IF(INDEX(DMAV_Modell!$I$6:$I$2006,E873)="","",INDEX(DMAV_Modell!$I$6:$I$2006,E873)))</f>
        <v>Einzelobjekte</v>
      </c>
      <c r="S873" s="86" t="str" cm="1">
        <f t="array" ref="S873">IF(E873="",IF(K873="","",IF(INDEX(DMAV_Dienste!$I$6:$I$2006,K873)="","",INDEX(DMAV_Dienste!$I$6:$I$2006,K873))),IF(INDEX(DMAV_Modell!$K$6:$K$2006,E873)="","",INDEX(DMAV_Modell!$K$6:$K$2006,E873)))</f>
        <v>Einzelobjektart</v>
      </c>
      <c r="T873" s="86" t="str" cm="1">
        <f t="array" ref="T873">IF(E873="",IF(K873="","",IF(INDEX(DMAV_Dienste!$L$6:$L$2006,K873)="","",INDEX(DMAV_Dienste!$L$6:$L$2006,K873))),IF(INDEX(DMAV_Modell!$N$6:$N$2006,E873)="","",INDEX(DMAV_Modell!$N$6:$N$2006,E873)))</f>
        <v/>
      </c>
      <c r="U873" s="87" t="str" cm="1">
        <f t="array" aca="1" ref="U873" ca="1">IF(AND(F873="",L873=""),"",HYPERLINK("#"&amp;RIGHT(CELL("dateiname"),LEN(CELL("dateiname"))-FIND("]",CELL("dateiname")))&amp;"!"&amp;CELL("adresse",OFFSET($F$6,MATCH(IF(F873="",L873,F873),$E$6:$E$2000,0)-1,4)),"STRUCT"))</f>
        <v/>
      </c>
      <c r="V873" s="88" t="str" cm="1">
        <f t="array" aca="1" ref="V873" ca="1">IF(AND(G873="",M873=""),"",HYPERLINK("#"&amp;RIGHT(CELL("dateiname"),LEN(CELL("dateiname"))-FIND("]",CELL("dateiname")))&amp;"!"&amp;CELL("adresse",OFFSET($G$6,MATCH(IF(G873="",M873,G873),$E$6:$E$2000,0)-1,3)),"SUBSTRUCT"))</f>
        <v/>
      </c>
      <c r="X873" s="104"/>
      <c r="Z873" s="117"/>
      <c r="AA873" s="118"/>
      <c r="AB873" s="119"/>
      <c r="AC873" s="120"/>
      <c r="AE873" s="109"/>
      <c r="AF873" s="110"/>
      <c r="AG873" s="111"/>
      <c r="AH873" s="112"/>
      <c r="AJ873" s="101"/>
      <c r="AL873" s="68" t="str" cm="1">
        <f t="array" aca="1" ref="AL873" ca="1">IF(N873="-","",HYPERLINK("#'DM01-AV-CH'!"&amp;RIGHT(CELL("adresse",OFFSET('DM01-AV-CH'!$G$6,N873-1,0)),LEN(CELL("adresse",OFFSET('DM01-AV-CH'!$G$6,N873-1,0)))-FIND("!",CELL("adresse",OFFSET('DM01-AV-CH'!$G$6,N873-1,0)))),"Modell"))</f>
        <v>Modell</v>
      </c>
      <c r="AM873" s="96" t="str" cm="1">
        <f t="array" ref="AM873">IF($N873="-","",IF(INDEX('DM01-AV-CH'!$G$6:$G$2006,$N873)="","",INDEX('DM01-AV-CH'!$G$6:$G$2006,$N873)))</f>
        <v>Einzelobjekte</v>
      </c>
      <c r="AN873" s="97" t="str" cm="1">
        <f t="array" ref="AN873">IF($N873="-","",IF(INDEX('DM01-AV-CH'!$H$6:$H$2006,$N873)="","",INDEX('DM01-AV-CH'!$H$6:$H$2006,$N873)))</f>
        <v/>
      </c>
      <c r="AO873" s="98" t="str" cm="1">
        <f t="array" ref="AO873">IF($N873="-","",IF(INDEX('DM01-AV-CH'!$I$6:$I$2006,$N873)="","",INDEX('DM01-AV-CH'!$I$6:$I$2006,$N873)))</f>
        <v>EOArt</v>
      </c>
    </row>
    <row r="874" spans="1:41" x14ac:dyDescent="0.25">
      <c r="A874" s="201">
        <v>869</v>
      </c>
      <c r="B874" s="148" t="str" cm="1">
        <f t="array" ref="B874">IF(A874="","",INDEX(Korrelation!$E$4:$E$2004,A874))</f>
        <v>540</v>
      </c>
      <c r="C874" s="148">
        <f t="shared" si="130"/>
        <v>0</v>
      </c>
      <c r="D874" s="148">
        <f t="shared" si="131"/>
        <v>0</v>
      </c>
      <c r="E874" s="148">
        <f t="shared" si="132"/>
        <v>540</v>
      </c>
      <c r="F874" s="148" t="str">
        <f t="shared" si="133"/>
        <v/>
      </c>
      <c r="G874" s="148" t="str">
        <f t="shared" si="134"/>
        <v/>
      </c>
      <c r="H874" s="148" t="str" cm="1">
        <f t="array" ref="H874">IF(A874="","",INDEX(Korrelation!$F$4:$F$2004,A874))</f>
        <v>-</v>
      </c>
      <c r="I874" s="148">
        <f t="shared" si="135"/>
        <v>0</v>
      </c>
      <c r="J874" s="148">
        <f t="shared" si="136"/>
        <v>0</v>
      </c>
      <c r="K874" s="148" t="str">
        <f t="shared" si="137"/>
        <v/>
      </c>
      <c r="L874" s="148" t="str">
        <f t="shared" si="138"/>
        <v/>
      </c>
      <c r="M874" s="148" t="str">
        <f t="shared" si="139"/>
        <v/>
      </c>
      <c r="N874" s="148" cm="1">
        <f t="array" ref="N874">IF(A874="","",INDEX(Korrelation!$G$4:$G$2004,A874))</f>
        <v>296</v>
      </c>
      <c r="O874" s="148"/>
      <c r="P874" s="68" t="str" cm="1">
        <f t="array" aca="1" ref="P874" ca="1">IF(E874="",IF(K874="","",HYPERLINK("#DMAV_Dienste!"&amp;RIGHT(CELL("adresse",OFFSET(DMAV_Dienste!$E$6,K874-1,0)),LEN(CELL("adresse",OFFSET(DMAV_Dienste!$E$6,K874-1,0)))-FIND("!",CELL("adresse",OFFSET(DMAV_Dienste!$E$6,K874-1,0)))),"Dienst")),HYPERLINK("#DMAV_Modell!"&amp;RIGHT(CELL("adresse",OFFSET(DMAV_Modell!$G$6,E874-1,0)),LEN(CELL("adresse",OFFSET(DMAV_Modell!$G$6,E874-1,0)))-FIND("!",CELL("adresse",OFFSET(DMAV_Modell!$G$6,E874-1,0)))),"Modell"))</f>
        <v>Modell</v>
      </c>
      <c r="Q874" s="85" t="str" cm="1">
        <f t="array" ref="Q874">IF(E874="",IF(K874="","",IF(INDEX(DMAV_Dienste!$H$6:$H$2006,K874)="","",INDEX(DMAV_Dienste!$H$6:$H$2006,K874))),IF(INDEX(DMAV_Modell!$J$6:$J$2006,E874)="","",INDEX(DMAV_Modell!$J$6:$J$2006,E874)))</f>
        <v>DOMAIN</v>
      </c>
      <c r="R874" s="86" t="str" cm="1">
        <f t="array" ref="R874">IF(E874="",IF(K874="","",IF(INDEX(DMAV_Dienste!$G$6:$G$2006,K874)="","",INDEX(DMAV_Dienste!$G$6:$G$2006,K874))),IF(INDEX(DMAV_Modell!$I$6:$I$2006,E874)="","",INDEX(DMAV_Modell!$I$6:$I$2006,E874)))</f>
        <v>Einzelobjekte</v>
      </c>
      <c r="S874" s="86" t="str" cm="1">
        <f t="array" ref="S874">IF(E874="",IF(K874="","",IF(INDEX(DMAV_Dienste!$I$6:$I$2006,K874)="","",INDEX(DMAV_Dienste!$I$6:$I$2006,K874))),IF(INDEX(DMAV_Modell!$K$6:$K$2006,E874)="","",INDEX(DMAV_Modell!$K$6:$K$2006,E874)))</f>
        <v>Einzelobjektart</v>
      </c>
      <c r="T874" s="86" t="str" cm="1">
        <f t="array" ref="T874">IF(E874="",IF(K874="","",IF(INDEX(DMAV_Dienste!$L$6:$L$2006,K874)="","",INDEX(DMAV_Dienste!$L$6:$L$2006,K874))),IF(INDEX(DMAV_Modell!$N$6:$N$2006,E874)="","",INDEX(DMAV_Modell!$N$6:$N$2006,E874)))</f>
        <v/>
      </c>
      <c r="U874" s="87" t="str" cm="1">
        <f t="array" aca="1" ref="U874" ca="1">IF(AND(F874="",L874=""),"",HYPERLINK("#"&amp;RIGHT(CELL("dateiname"),LEN(CELL("dateiname"))-FIND("]",CELL("dateiname")))&amp;"!"&amp;CELL("adresse",OFFSET($F$6,MATCH(IF(F874="",L874,F874),$E$6:$E$2000,0)-1,4)),"STRUCT"))</f>
        <v/>
      </c>
      <c r="V874" s="88" t="str" cm="1">
        <f t="array" aca="1" ref="V874" ca="1">IF(AND(G874="",M874=""),"",HYPERLINK("#"&amp;RIGHT(CELL("dateiname"),LEN(CELL("dateiname"))-FIND("]",CELL("dateiname")))&amp;"!"&amp;CELL("adresse",OFFSET($G$6,MATCH(IF(G874="",M874,G874),$E$6:$E$2000,0)-1,3)),"SUBSTRUCT"))</f>
        <v/>
      </c>
      <c r="X874" s="104"/>
      <c r="Z874" s="117"/>
      <c r="AA874" s="118"/>
      <c r="AB874" s="119"/>
      <c r="AC874" s="120"/>
      <c r="AE874" s="109"/>
      <c r="AF874" s="110"/>
      <c r="AG874" s="111"/>
      <c r="AH874" s="112"/>
      <c r="AJ874" s="101"/>
      <c r="AL874" s="68" t="str" cm="1">
        <f t="array" aca="1" ref="AL874" ca="1">IF(N874="-","",HYPERLINK("#'DM01-AV-CH'!"&amp;RIGHT(CELL("adresse",OFFSET('DM01-AV-CH'!$G$6,N874-1,0)),LEN(CELL("adresse",OFFSET('DM01-AV-CH'!$G$6,N874-1,0)))-FIND("!",CELL("adresse",OFFSET('DM01-AV-CH'!$G$6,N874-1,0)))),"Modell"))</f>
        <v>Modell</v>
      </c>
      <c r="AM874" s="96" t="str" cm="1">
        <f t="array" ref="AM874">IF($N874="-","",IF(INDEX('DM01-AV-CH'!$G$6:$G$2006,$N874)="","",INDEX('DM01-AV-CH'!$G$6:$G$2006,$N874)))</f>
        <v>Einzelobjekte</v>
      </c>
      <c r="AN874" s="97" t="str" cm="1">
        <f t="array" ref="AN874">IF($N874="-","",IF(INDEX('DM01-AV-CH'!$H$6:$H$2006,$N874)="","",INDEX('DM01-AV-CH'!$H$6:$H$2006,$N874)))</f>
        <v/>
      </c>
      <c r="AO874" s="98" t="str" cm="1">
        <f t="array" ref="AO874">IF($N874="-","",IF(INDEX('DM01-AV-CH'!$I$6:$I$2006,$N874)="","",INDEX('DM01-AV-CH'!$I$6:$I$2006,$N874)))</f>
        <v>EOArt</v>
      </c>
    </row>
    <row r="875" spans="1:41" x14ac:dyDescent="0.25">
      <c r="A875" s="201">
        <v>870</v>
      </c>
      <c r="B875" s="148" t="str" cm="1">
        <f t="array" ref="B875">IF(A875="","",INDEX(Korrelation!$E$4:$E$2004,A875))</f>
        <v>541</v>
      </c>
      <c r="C875" s="148">
        <f t="shared" si="130"/>
        <v>0</v>
      </c>
      <c r="D875" s="148">
        <f t="shared" si="131"/>
        <v>0</v>
      </c>
      <c r="E875" s="148">
        <f t="shared" si="132"/>
        <v>541</v>
      </c>
      <c r="F875" s="148" t="str">
        <f t="shared" si="133"/>
        <v/>
      </c>
      <c r="G875" s="148" t="str">
        <f t="shared" si="134"/>
        <v/>
      </c>
      <c r="H875" s="148" t="str" cm="1">
        <f t="array" ref="H875">IF(A875="","",INDEX(Korrelation!$F$4:$F$2004,A875))</f>
        <v>-</v>
      </c>
      <c r="I875" s="148">
        <f t="shared" si="135"/>
        <v>0</v>
      </c>
      <c r="J875" s="148">
        <f t="shared" si="136"/>
        <v>0</v>
      </c>
      <c r="K875" s="148" t="str">
        <f t="shared" si="137"/>
        <v/>
      </c>
      <c r="L875" s="148" t="str">
        <f t="shared" si="138"/>
        <v/>
      </c>
      <c r="M875" s="148" t="str">
        <f t="shared" si="139"/>
        <v/>
      </c>
      <c r="N875" s="148" cm="1">
        <f t="array" ref="N875">IF(A875="","",INDEX(Korrelation!$G$4:$G$2004,A875))</f>
        <v>297</v>
      </c>
      <c r="O875" s="148"/>
      <c r="P875" s="68" t="str" cm="1">
        <f t="array" aca="1" ref="P875" ca="1">IF(E875="",IF(K875="","",HYPERLINK("#DMAV_Dienste!"&amp;RIGHT(CELL("adresse",OFFSET(DMAV_Dienste!$E$6,K875-1,0)),LEN(CELL("adresse",OFFSET(DMAV_Dienste!$E$6,K875-1,0)))-FIND("!",CELL("adresse",OFFSET(DMAV_Dienste!$E$6,K875-1,0)))),"Dienst")),HYPERLINK("#DMAV_Modell!"&amp;RIGHT(CELL("adresse",OFFSET(DMAV_Modell!$G$6,E875-1,0)),LEN(CELL("adresse",OFFSET(DMAV_Modell!$G$6,E875-1,0)))-FIND("!",CELL("adresse",OFFSET(DMAV_Modell!$G$6,E875-1,0)))),"Modell"))</f>
        <v>Modell</v>
      </c>
      <c r="Q875" s="85" t="str" cm="1">
        <f t="array" ref="Q875">IF(E875="",IF(K875="","",IF(INDEX(DMAV_Dienste!$H$6:$H$2006,K875)="","",INDEX(DMAV_Dienste!$H$6:$H$2006,K875))),IF(INDEX(DMAV_Modell!$J$6:$J$2006,E875)="","",INDEX(DMAV_Modell!$J$6:$J$2006,E875)))</f>
        <v>DOMAIN</v>
      </c>
      <c r="R875" s="86" t="str" cm="1">
        <f t="array" ref="R875">IF(E875="",IF(K875="","",IF(INDEX(DMAV_Dienste!$G$6:$G$2006,K875)="","",INDEX(DMAV_Dienste!$G$6:$G$2006,K875))),IF(INDEX(DMAV_Modell!$I$6:$I$2006,E875)="","",INDEX(DMAV_Modell!$I$6:$I$2006,E875)))</f>
        <v>Einzelobjekte</v>
      </c>
      <c r="S875" s="86" t="str" cm="1">
        <f t="array" ref="S875">IF(E875="",IF(K875="","",IF(INDEX(DMAV_Dienste!$I$6:$I$2006,K875)="","",INDEX(DMAV_Dienste!$I$6:$I$2006,K875))),IF(INDEX(DMAV_Modell!$K$6:$K$2006,E875)="","",INDEX(DMAV_Modell!$K$6:$K$2006,E875)))</f>
        <v>Einzelobjektart</v>
      </c>
      <c r="T875" s="86" t="str" cm="1">
        <f t="array" ref="T875">IF(E875="",IF(K875="","",IF(INDEX(DMAV_Dienste!$L$6:$L$2006,K875)="","",INDEX(DMAV_Dienste!$L$6:$L$2006,K875))),IF(INDEX(DMAV_Modell!$N$6:$N$2006,E875)="","",INDEX(DMAV_Modell!$N$6:$N$2006,E875)))</f>
        <v/>
      </c>
      <c r="U875" s="87" t="str" cm="1">
        <f t="array" aca="1" ref="U875" ca="1">IF(AND(F875="",L875=""),"",HYPERLINK("#"&amp;RIGHT(CELL("dateiname"),LEN(CELL("dateiname"))-FIND("]",CELL("dateiname")))&amp;"!"&amp;CELL("adresse",OFFSET($F$6,MATCH(IF(F875="",L875,F875),$E$6:$E$2000,0)-1,4)),"STRUCT"))</f>
        <v/>
      </c>
      <c r="V875" s="88" t="str" cm="1">
        <f t="array" aca="1" ref="V875" ca="1">IF(AND(G875="",M875=""),"",HYPERLINK("#"&amp;RIGHT(CELL("dateiname"),LEN(CELL("dateiname"))-FIND("]",CELL("dateiname")))&amp;"!"&amp;CELL("adresse",OFFSET($G$6,MATCH(IF(G875="",M875,G875),$E$6:$E$2000,0)-1,3)),"SUBSTRUCT"))</f>
        <v/>
      </c>
      <c r="X875" s="104"/>
      <c r="Z875" s="117"/>
      <c r="AA875" s="118"/>
      <c r="AB875" s="119"/>
      <c r="AC875" s="120"/>
      <c r="AE875" s="109"/>
      <c r="AF875" s="110"/>
      <c r="AG875" s="111"/>
      <c r="AH875" s="112"/>
      <c r="AJ875" s="101"/>
      <c r="AL875" s="68" t="str" cm="1">
        <f t="array" aca="1" ref="AL875" ca="1">IF(N875="-","",HYPERLINK("#'DM01-AV-CH'!"&amp;RIGHT(CELL("adresse",OFFSET('DM01-AV-CH'!$G$6,N875-1,0)),LEN(CELL("adresse",OFFSET('DM01-AV-CH'!$G$6,N875-1,0)))-FIND("!",CELL("adresse",OFFSET('DM01-AV-CH'!$G$6,N875-1,0)))),"Modell"))</f>
        <v>Modell</v>
      </c>
      <c r="AM875" s="96" t="str" cm="1">
        <f t="array" ref="AM875">IF($N875="-","",IF(INDEX('DM01-AV-CH'!$G$6:$G$2006,$N875)="","",INDEX('DM01-AV-CH'!$G$6:$G$2006,$N875)))</f>
        <v>Einzelobjekte</v>
      </c>
      <c r="AN875" s="97" t="str" cm="1">
        <f t="array" ref="AN875">IF($N875="-","",IF(INDEX('DM01-AV-CH'!$H$6:$H$2006,$N875)="","",INDEX('DM01-AV-CH'!$H$6:$H$2006,$N875)))</f>
        <v/>
      </c>
      <c r="AO875" s="98" t="str" cm="1">
        <f t="array" ref="AO875">IF($N875="-","",IF(INDEX('DM01-AV-CH'!$I$6:$I$2006,$N875)="","",INDEX('DM01-AV-CH'!$I$6:$I$2006,$N875)))</f>
        <v>EOArt</v>
      </c>
    </row>
    <row r="876" spans="1:41" x14ac:dyDescent="0.25">
      <c r="A876" s="201">
        <v>871</v>
      </c>
      <c r="B876" s="148" t="str" cm="1">
        <f t="array" ref="B876">IF(A876="","",INDEX(Korrelation!$E$4:$E$2004,A876))</f>
        <v>542</v>
      </c>
      <c r="C876" s="148">
        <f t="shared" si="130"/>
        <v>0</v>
      </c>
      <c r="D876" s="148">
        <f t="shared" si="131"/>
        <v>0</v>
      </c>
      <c r="E876" s="148">
        <f t="shared" si="132"/>
        <v>542</v>
      </c>
      <c r="F876" s="148" t="str">
        <f t="shared" si="133"/>
        <v/>
      </c>
      <c r="G876" s="148" t="str">
        <f t="shared" si="134"/>
        <v/>
      </c>
      <c r="H876" s="148" t="str" cm="1">
        <f t="array" ref="H876">IF(A876="","",INDEX(Korrelation!$F$4:$F$2004,A876))</f>
        <v>-</v>
      </c>
      <c r="I876" s="148">
        <f t="shared" si="135"/>
        <v>0</v>
      </c>
      <c r="J876" s="148">
        <f t="shared" si="136"/>
        <v>0</v>
      </c>
      <c r="K876" s="148" t="str">
        <f t="shared" si="137"/>
        <v/>
      </c>
      <c r="L876" s="148" t="str">
        <f t="shared" si="138"/>
        <v/>
      </c>
      <c r="M876" s="148" t="str">
        <f t="shared" si="139"/>
        <v/>
      </c>
      <c r="N876" s="148" cm="1">
        <f t="array" ref="N876">IF(A876="","",INDEX(Korrelation!$G$4:$G$2004,A876))</f>
        <v>298</v>
      </c>
      <c r="O876" s="148"/>
      <c r="P876" s="68" t="str" cm="1">
        <f t="array" aca="1" ref="P876" ca="1">IF(E876="",IF(K876="","",HYPERLINK("#DMAV_Dienste!"&amp;RIGHT(CELL("adresse",OFFSET(DMAV_Dienste!$E$6,K876-1,0)),LEN(CELL("adresse",OFFSET(DMAV_Dienste!$E$6,K876-1,0)))-FIND("!",CELL("adresse",OFFSET(DMAV_Dienste!$E$6,K876-1,0)))),"Dienst")),HYPERLINK("#DMAV_Modell!"&amp;RIGHT(CELL("adresse",OFFSET(DMAV_Modell!$G$6,E876-1,0)),LEN(CELL("adresse",OFFSET(DMAV_Modell!$G$6,E876-1,0)))-FIND("!",CELL("adresse",OFFSET(DMAV_Modell!$G$6,E876-1,0)))),"Modell"))</f>
        <v>Modell</v>
      </c>
      <c r="Q876" s="85" t="str" cm="1">
        <f t="array" ref="Q876">IF(E876="",IF(K876="","",IF(INDEX(DMAV_Dienste!$H$6:$H$2006,K876)="","",INDEX(DMAV_Dienste!$H$6:$H$2006,K876))),IF(INDEX(DMAV_Modell!$J$6:$J$2006,E876)="","",INDEX(DMAV_Modell!$J$6:$J$2006,E876)))</f>
        <v>DOMAIN</v>
      </c>
      <c r="R876" s="86" t="str" cm="1">
        <f t="array" ref="R876">IF(E876="",IF(K876="","",IF(INDEX(DMAV_Dienste!$G$6:$G$2006,K876)="","",INDEX(DMAV_Dienste!$G$6:$G$2006,K876))),IF(INDEX(DMAV_Modell!$I$6:$I$2006,E876)="","",INDEX(DMAV_Modell!$I$6:$I$2006,E876)))</f>
        <v>Einzelobjekte</v>
      </c>
      <c r="S876" s="86" t="str" cm="1">
        <f t="array" ref="S876">IF(E876="",IF(K876="","",IF(INDEX(DMAV_Dienste!$I$6:$I$2006,K876)="","",INDEX(DMAV_Dienste!$I$6:$I$2006,K876))),IF(INDEX(DMAV_Modell!$K$6:$K$2006,E876)="","",INDEX(DMAV_Modell!$K$6:$K$2006,E876)))</f>
        <v>Einzelobjektart</v>
      </c>
      <c r="T876" s="86" t="str" cm="1">
        <f t="array" ref="T876">IF(E876="",IF(K876="","",IF(INDEX(DMAV_Dienste!$L$6:$L$2006,K876)="","",INDEX(DMAV_Dienste!$L$6:$L$2006,K876))),IF(INDEX(DMAV_Modell!$N$6:$N$2006,E876)="","",INDEX(DMAV_Modell!$N$6:$N$2006,E876)))</f>
        <v/>
      </c>
      <c r="U876" s="87" t="str" cm="1">
        <f t="array" aca="1" ref="U876" ca="1">IF(AND(F876="",L876=""),"",HYPERLINK("#"&amp;RIGHT(CELL("dateiname"),LEN(CELL("dateiname"))-FIND("]",CELL("dateiname")))&amp;"!"&amp;CELL("adresse",OFFSET($F$6,MATCH(IF(F876="",L876,F876),$E$6:$E$2000,0)-1,4)),"STRUCT"))</f>
        <v/>
      </c>
      <c r="V876" s="88" t="str" cm="1">
        <f t="array" aca="1" ref="V876" ca="1">IF(AND(G876="",M876=""),"",HYPERLINK("#"&amp;RIGHT(CELL("dateiname"),LEN(CELL("dateiname"))-FIND("]",CELL("dateiname")))&amp;"!"&amp;CELL("adresse",OFFSET($G$6,MATCH(IF(G876="",M876,G876),$E$6:$E$2000,0)-1,3)),"SUBSTRUCT"))</f>
        <v/>
      </c>
      <c r="X876" s="104"/>
      <c r="Z876" s="117"/>
      <c r="AA876" s="118"/>
      <c r="AB876" s="119"/>
      <c r="AC876" s="120"/>
      <c r="AE876" s="109"/>
      <c r="AF876" s="110"/>
      <c r="AG876" s="111"/>
      <c r="AH876" s="112"/>
      <c r="AJ876" s="101"/>
      <c r="AL876" s="68" t="str" cm="1">
        <f t="array" aca="1" ref="AL876" ca="1">IF(N876="-","",HYPERLINK("#'DM01-AV-CH'!"&amp;RIGHT(CELL("adresse",OFFSET('DM01-AV-CH'!$G$6,N876-1,0)),LEN(CELL("adresse",OFFSET('DM01-AV-CH'!$G$6,N876-1,0)))-FIND("!",CELL("adresse",OFFSET('DM01-AV-CH'!$G$6,N876-1,0)))),"Modell"))</f>
        <v>Modell</v>
      </c>
      <c r="AM876" s="96" t="str" cm="1">
        <f t="array" ref="AM876">IF($N876="-","",IF(INDEX('DM01-AV-CH'!$G$6:$G$2006,$N876)="","",INDEX('DM01-AV-CH'!$G$6:$G$2006,$N876)))</f>
        <v>Einzelobjekte</v>
      </c>
      <c r="AN876" s="97" t="str" cm="1">
        <f t="array" ref="AN876">IF($N876="-","",IF(INDEX('DM01-AV-CH'!$H$6:$H$2006,$N876)="","",INDEX('DM01-AV-CH'!$H$6:$H$2006,$N876)))</f>
        <v/>
      </c>
      <c r="AO876" s="98" t="str" cm="1">
        <f t="array" ref="AO876">IF($N876="-","",IF(INDEX('DM01-AV-CH'!$I$6:$I$2006,$N876)="","",INDEX('DM01-AV-CH'!$I$6:$I$2006,$N876)))</f>
        <v>EOArt</v>
      </c>
    </row>
    <row r="877" spans="1:41" x14ac:dyDescent="0.25">
      <c r="A877" s="201">
        <v>872</v>
      </c>
      <c r="B877" s="148" t="str" cm="1">
        <f t="array" ref="B877">IF(A877="","",INDEX(Korrelation!$E$4:$E$2004,A877))</f>
        <v>543</v>
      </c>
      <c r="C877" s="148">
        <f t="shared" si="130"/>
        <v>0</v>
      </c>
      <c r="D877" s="148">
        <f t="shared" si="131"/>
        <v>0</v>
      </c>
      <c r="E877" s="148">
        <f t="shared" si="132"/>
        <v>543</v>
      </c>
      <c r="F877" s="148" t="str">
        <f t="shared" si="133"/>
        <v/>
      </c>
      <c r="G877" s="148" t="str">
        <f t="shared" si="134"/>
        <v/>
      </c>
      <c r="H877" s="148" t="str" cm="1">
        <f t="array" ref="H877">IF(A877="","",INDEX(Korrelation!$F$4:$F$2004,A877))</f>
        <v>-</v>
      </c>
      <c r="I877" s="148">
        <f t="shared" si="135"/>
        <v>0</v>
      </c>
      <c r="J877" s="148">
        <f t="shared" si="136"/>
        <v>0</v>
      </c>
      <c r="K877" s="148" t="str">
        <f t="shared" si="137"/>
        <v/>
      </c>
      <c r="L877" s="148" t="str">
        <f t="shared" si="138"/>
        <v/>
      </c>
      <c r="M877" s="148" t="str">
        <f t="shared" si="139"/>
        <v/>
      </c>
      <c r="N877" s="148" cm="1">
        <f t="array" ref="N877">IF(A877="","",INDEX(Korrelation!$G$4:$G$2004,A877))</f>
        <v>299</v>
      </c>
      <c r="O877" s="148"/>
      <c r="P877" s="68" t="str" cm="1">
        <f t="array" aca="1" ref="P877" ca="1">IF(E877="",IF(K877="","",HYPERLINK("#DMAV_Dienste!"&amp;RIGHT(CELL("adresse",OFFSET(DMAV_Dienste!$E$6,K877-1,0)),LEN(CELL("adresse",OFFSET(DMAV_Dienste!$E$6,K877-1,0)))-FIND("!",CELL("adresse",OFFSET(DMAV_Dienste!$E$6,K877-1,0)))),"Dienst")),HYPERLINK("#DMAV_Modell!"&amp;RIGHT(CELL("adresse",OFFSET(DMAV_Modell!$G$6,E877-1,0)),LEN(CELL("adresse",OFFSET(DMAV_Modell!$G$6,E877-1,0)))-FIND("!",CELL("adresse",OFFSET(DMAV_Modell!$G$6,E877-1,0)))),"Modell"))</f>
        <v>Modell</v>
      </c>
      <c r="Q877" s="85" t="str" cm="1">
        <f t="array" ref="Q877">IF(E877="",IF(K877="","",IF(INDEX(DMAV_Dienste!$H$6:$H$2006,K877)="","",INDEX(DMAV_Dienste!$H$6:$H$2006,K877))),IF(INDEX(DMAV_Modell!$J$6:$J$2006,E877)="","",INDEX(DMAV_Modell!$J$6:$J$2006,E877)))</f>
        <v>DOMAIN</v>
      </c>
      <c r="R877" s="86" t="str" cm="1">
        <f t="array" ref="R877">IF(E877="",IF(K877="","",IF(INDEX(DMAV_Dienste!$G$6:$G$2006,K877)="","",INDEX(DMAV_Dienste!$G$6:$G$2006,K877))),IF(INDEX(DMAV_Modell!$I$6:$I$2006,E877)="","",INDEX(DMAV_Modell!$I$6:$I$2006,E877)))</f>
        <v>Einzelobjekte</v>
      </c>
      <c r="S877" s="86" t="str" cm="1">
        <f t="array" ref="S877">IF(E877="",IF(K877="","",IF(INDEX(DMAV_Dienste!$I$6:$I$2006,K877)="","",INDEX(DMAV_Dienste!$I$6:$I$2006,K877))),IF(INDEX(DMAV_Modell!$K$6:$K$2006,E877)="","",INDEX(DMAV_Modell!$K$6:$K$2006,E877)))</f>
        <v>Einzelobjektart</v>
      </c>
      <c r="T877" s="86" t="str" cm="1">
        <f t="array" ref="T877">IF(E877="",IF(K877="","",IF(INDEX(DMAV_Dienste!$L$6:$L$2006,K877)="","",INDEX(DMAV_Dienste!$L$6:$L$2006,K877))),IF(INDEX(DMAV_Modell!$N$6:$N$2006,E877)="","",INDEX(DMAV_Modell!$N$6:$N$2006,E877)))</f>
        <v/>
      </c>
      <c r="U877" s="87" t="str" cm="1">
        <f t="array" aca="1" ref="U877" ca="1">IF(AND(F877="",L877=""),"",HYPERLINK("#"&amp;RIGHT(CELL("dateiname"),LEN(CELL("dateiname"))-FIND("]",CELL("dateiname")))&amp;"!"&amp;CELL("adresse",OFFSET($F$6,MATCH(IF(F877="",L877,F877),$E$6:$E$2000,0)-1,4)),"STRUCT"))</f>
        <v/>
      </c>
      <c r="V877" s="88" t="str" cm="1">
        <f t="array" aca="1" ref="V877" ca="1">IF(AND(G877="",M877=""),"",HYPERLINK("#"&amp;RIGHT(CELL("dateiname"),LEN(CELL("dateiname"))-FIND("]",CELL("dateiname")))&amp;"!"&amp;CELL("adresse",OFFSET($G$6,MATCH(IF(G877="",M877,G877),$E$6:$E$2000,0)-1,3)),"SUBSTRUCT"))</f>
        <v/>
      </c>
      <c r="X877" s="104"/>
      <c r="Z877" s="117"/>
      <c r="AA877" s="118"/>
      <c r="AB877" s="119"/>
      <c r="AC877" s="120"/>
      <c r="AE877" s="109"/>
      <c r="AF877" s="110"/>
      <c r="AG877" s="111"/>
      <c r="AH877" s="112"/>
      <c r="AJ877" s="101"/>
      <c r="AL877" s="68" t="str" cm="1">
        <f t="array" aca="1" ref="AL877" ca="1">IF(N877="-","",HYPERLINK("#'DM01-AV-CH'!"&amp;RIGHT(CELL("adresse",OFFSET('DM01-AV-CH'!$G$6,N877-1,0)),LEN(CELL("adresse",OFFSET('DM01-AV-CH'!$G$6,N877-1,0)))-FIND("!",CELL("adresse",OFFSET('DM01-AV-CH'!$G$6,N877-1,0)))),"Modell"))</f>
        <v>Modell</v>
      </c>
      <c r="AM877" s="96" t="str" cm="1">
        <f t="array" ref="AM877">IF($N877="-","",IF(INDEX('DM01-AV-CH'!$G$6:$G$2006,$N877)="","",INDEX('DM01-AV-CH'!$G$6:$G$2006,$N877)))</f>
        <v>Einzelobjekte</v>
      </c>
      <c r="AN877" s="97" t="str" cm="1">
        <f t="array" ref="AN877">IF($N877="-","",IF(INDEX('DM01-AV-CH'!$H$6:$H$2006,$N877)="","",INDEX('DM01-AV-CH'!$H$6:$H$2006,$N877)))</f>
        <v/>
      </c>
      <c r="AO877" s="98" t="str" cm="1">
        <f t="array" ref="AO877">IF($N877="-","",IF(INDEX('DM01-AV-CH'!$I$6:$I$2006,$N877)="","",INDEX('DM01-AV-CH'!$I$6:$I$2006,$N877)))</f>
        <v>EOArt</v>
      </c>
    </row>
    <row r="878" spans="1:41" x14ac:dyDescent="0.25">
      <c r="A878" s="201">
        <v>873</v>
      </c>
      <c r="B878" s="148" t="str" cm="1">
        <f t="array" ref="B878">IF(A878="","",INDEX(Korrelation!$E$4:$E$2004,A878))</f>
        <v>544</v>
      </c>
      <c r="C878" s="148">
        <f t="shared" si="130"/>
        <v>0</v>
      </c>
      <c r="D878" s="148">
        <f t="shared" si="131"/>
        <v>0</v>
      </c>
      <c r="E878" s="148">
        <f t="shared" si="132"/>
        <v>544</v>
      </c>
      <c r="F878" s="148" t="str">
        <f t="shared" si="133"/>
        <v/>
      </c>
      <c r="G878" s="148" t="str">
        <f t="shared" si="134"/>
        <v/>
      </c>
      <c r="H878" s="148" t="str" cm="1">
        <f t="array" ref="H878">IF(A878="","",INDEX(Korrelation!$F$4:$F$2004,A878))</f>
        <v>-</v>
      </c>
      <c r="I878" s="148">
        <f t="shared" si="135"/>
        <v>0</v>
      </c>
      <c r="J878" s="148">
        <f t="shared" si="136"/>
        <v>0</v>
      </c>
      <c r="K878" s="148" t="str">
        <f t="shared" si="137"/>
        <v/>
      </c>
      <c r="L878" s="148" t="str">
        <f t="shared" si="138"/>
        <v/>
      </c>
      <c r="M878" s="148" t="str">
        <f t="shared" si="139"/>
        <v/>
      </c>
      <c r="N878" s="148" cm="1">
        <f t="array" ref="N878">IF(A878="","",INDEX(Korrelation!$G$4:$G$2004,A878))</f>
        <v>300</v>
      </c>
      <c r="O878" s="148"/>
      <c r="P878" s="68" t="str" cm="1">
        <f t="array" aca="1" ref="P878" ca="1">IF(E878="",IF(K878="","",HYPERLINK("#DMAV_Dienste!"&amp;RIGHT(CELL("adresse",OFFSET(DMAV_Dienste!$E$6,K878-1,0)),LEN(CELL("adresse",OFFSET(DMAV_Dienste!$E$6,K878-1,0)))-FIND("!",CELL("adresse",OFFSET(DMAV_Dienste!$E$6,K878-1,0)))),"Dienst")),HYPERLINK("#DMAV_Modell!"&amp;RIGHT(CELL("adresse",OFFSET(DMAV_Modell!$G$6,E878-1,0)),LEN(CELL("adresse",OFFSET(DMAV_Modell!$G$6,E878-1,0)))-FIND("!",CELL("adresse",OFFSET(DMAV_Modell!$G$6,E878-1,0)))),"Modell"))</f>
        <v>Modell</v>
      </c>
      <c r="Q878" s="85" t="str" cm="1">
        <f t="array" ref="Q878">IF(E878="",IF(K878="","",IF(INDEX(DMAV_Dienste!$H$6:$H$2006,K878)="","",INDEX(DMAV_Dienste!$H$6:$H$2006,K878))),IF(INDEX(DMAV_Modell!$J$6:$J$2006,E878)="","",INDEX(DMAV_Modell!$J$6:$J$2006,E878)))</f>
        <v>DOMAIN</v>
      </c>
      <c r="R878" s="86" t="str" cm="1">
        <f t="array" ref="R878">IF(E878="",IF(K878="","",IF(INDEX(DMAV_Dienste!$G$6:$G$2006,K878)="","",INDEX(DMAV_Dienste!$G$6:$G$2006,K878))),IF(INDEX(DMAV_Modell!$I$6:$I$2006,E878)="","",INDEX(DMAV_Modell!$I$6:$I$2006,E878)))</f>
        <v>Einzelobjekte</v>
      </c>
      <c r="S878" s="86" t="str" cm="1">
        <f t="array" ref="S878">IF(E878="",IF(K878="","",IF(INDEX(DMAV_Dienste!$I$6:$I$2006,K878)="","",INDEX(DMAV_Dienste!$I$6:$I$2006,K878))),IF(INDEX(DMAV_Modell!$K$6:$K$2006,E878)="","",INDEX(DMAV_Modell!$K$6:$K$2006,E878)))</f>
        <v>Einzelobjektart</v>
      </c>
      <c r="T878" s="86" t="str" cm="1">
        <f t="array" ref="T878">IF(E878="",IF(K878="","",IF(INDEX(DMAV_Dienste!$L$6:$L$2006,K878)="","",INDEX(DMAV_Dienste!$L$6:$L$2006,K878))),IF(INDEX(DMAV_Modell!$N$6:$N$2006,E878)="","",INDEX(DMAV_Modell!$N$6:$N$2006,E878)))</f>
        <v/>
      </c>
      <c r="U878" s="87" t="str" cm="1">
        <f t="array" aca="1" ref="U878" ca="1">IF(AND(F878="",L878=""),"",HYPERLINK("#"&amp;RIGHT(CELL("dateiname"),LEN(CELL("dateiname"))-FIND("]",CELL("dateiname")))&amp;"!"&amp;CELL("adresse",OFFSET($F$6,MATCH(IF(F878="",L878,F878),$E$6:$E$2000,0)-1,4)),"STRUCT"))</f>
        <v/>
      </c>
      <c r="V878" s="88" t="str" cm="1">
        <f t="array" aca="1" ref="V878" ca="1">IF(AND(G878="",M878=""),"",HYPERLINK("#"&amp;RIGHT(CELL("dateiname"),LEN(CELL("dateiname"))-FIND("]",CELL("dateiname")))&amp;"!"&amp;CELL("adresse",OFFSET($G$6,MATCH(IF(G878="",M878,G878),$E$6:$E$2000,0)-1,3)),"SUBSTRUCT"))</f>
        <v/>
      </c>
      <c r="X878" s="104"/>
      <c r="Z878" s="117"/>
      <c r="AA878" s="118"/>
      <c r="AB878" s="119"/>
      <c r="AC878" s="120"/>
      <c r="AE878" s="109"/>
      <c r="AF878" s="110"/>
      <c r="AG878" s="111"/>
      <c r="AH878" s="112"/>
      <c r="AJ878" s="101"/>
      <c r="AL878" s="68" t="str" cm="1">
        <f t="array" aca="1" ref="AL878" ca="1">IF(N878="-","",HYPERLINK("#'DM01-AV-CH'!"&amp;RIGHT(CELL("adresse",OFFSET('DM01-AV-CH'!$G$6,N878-1,0)),LEN(CELL("adresse",OFFSET('DM01-AV-CH'!$G$6,N878-1,0)))-FIND("!",CELL("adresse",OFFSET('DM01-AV-CH'!$G$6,N878-1,0)))),"Modell"))</f>
        <v>Modell</v>
      </c>
      <c r="AM878" s="96" t="str" cm="1">
        <f t="array" ref="AM878">IF($N878="-","",IF(INDEX('DM01-AV-CH'!$G$6:$G$2006,$N878)="","",INDEX('DM01-AV-CH'!$G$6:$G$2006,$N878)))</f>
        <v>Einzelobjekte</v>
      </c>
      <c r="AN878" s="97" t="str" cm="1">
        <f t="array" ref="AN878">IF($N878="-","",IF(INDEX('DM01-AV-CH'!$H$6:$H$2006,$N878)="","",INDEX('DM01-AV-CH'!$H$6:$H$2006,$N878)))</f>
        <v/>
      </c>
      <c r="AO878" s="98" t="str" cm="1">
        <f t="array" ref="AO878">IF($N878="-","",IF(INDEX('DM01-AV-CH'!$I$6:$I$2006,$N878)="","",INDEX('DM01-AV-CH'!$I$6:$I$2006,$N878)))</f>
        <v>EOArt</v>
      </c>
    </row>
    <row r="879" spans="1:41" x14ac:dyDescent="0.25">
      <c r="A879" s="201">
        <v>874</v>
      </c>
      <c r="B879" s="148" t="str" cm="1">
        <f t="array" ref="B879">IF(A879="","",INDEX(Korrelation!$E$4:$E$2004,A879))</f>
        <v>545</v>
      </c>
      <c r="C879" s="148">
        <f t="shared" si="130"/>
        <v>0</v>
      </c>
      <c r="D879" s="148">
        <f t="shared" si="131"/>
        <v>0</v>
      </c>
      <c r="E879" s="148">
        <f t="shared" si="132"/>
        <v>545</v>
      </c>
      <c r="F879" s="148" t="str">
        <f t="shared" si="133"/>
        <v/>
      </c>
      <c r="G879" s="148" t="str">
        <f t="shared" si="134"/>
        <v/>
      </c>
      <c r="H879" s="148" t="str" cm="1">
        <f t="array" ref="H879">IF(A879="","",INDEX(Korrelation!$F$4:$F$2004,A879))</f>
        <v>-</v>
      </c>
      <c r="I879" s="148">
        <f t="shared" si="135"/>
        <v>0</v>
      </c>
      <c r="J879" s="148">
        <f t="shared" si="136"/>
        <v>0</v>
      </c>
      <c r="K879" s="148" t="str">
        <f t="shared" si="137"/>
        <v/>
      </c>
      <c r="L879" s="148" t="str">
        <f t="shared" si="138"/>
        <v/>
      </c>
      <c r="M879" s="148" t="str">
        <f t="shared" si="139"/>
        <v/>
      </c>
      <c r="N879" s="148" cm="1">
        <f t="array" ref="N879">IF(A879="","",INDEX(Korrelation!$G$4:$G$2004,A879))</f>
        <v>301</v>
      </c>
      <c r="O879" s="148"/>
      <c r="P879" s="68" t="str" cm="1">
        <f t="array" aca="1" ref="P879" ca="1">IF(E879="",IF(K879="","",HYPERLINK("#DMAV_Dienste!"&amp;RIGHT(CELL("adresse",OFFSET(DMAV_Dienste!$E$6,K879-1,0)),LEN(CELL("adresse",OFFSET(DMAV_Dienste!$E$6,K879-1,0)))-FIND("!",CELL("adresse",OFFSET(DMAV_Dienste!$E$6,K879-1,0)))),"Dienst")),HYPERLINK("#DMAV_Modell!"&amp;RIGHT(CELL("adresse",OFFSET(DMAV_Modell!$G$6,E879-1,0)),LEN(CELL("adresse",OFFSET(DMAV_Modell!$G$6,E879-1,0)))-FIND("!",CELL("adresse",OFFSET(DMAV_Modell!$G$6,E879-1,0)))),"Modell"))</f>
        <v>Modell</v>
      </c>
      <c r="Q879" s="85" t="str" cm="1">
        <f t="array" ref="Q879">IF(E879="",IF(K879="","",IF(INDEX(DMAV_Dienste!$H$6:$H$2006,K879)="","",INDEX(DMAV_Dienste!$H$6:$H$2006,K879))),IF(INDEX(DMAV_Modell!$J$6:$J$2006,E879)="","",INDEX(DMAV_Modell!$J$6:$J$2006,E879)))</f>
        <v>DOMAIN</v>
      </c>
      <c r="R879" s="86" t="str" cm="1">
        <f t="array" ref="R879">IF(E879="",IF(K879="","",IF(INDEX(DMAV_Dienste!$G$6:$G$2006,K879)="","",INDEX(DMAV_Dienste!$G$6:$G$2006,K879))),IF(INDEX(DMAV_Modell!$I$6:$I$2006,E879)="","",INDEX(DMAV_Modell!$I$6:$I$2006,E879)))</f>
        <v>Einzelobjekte</v>
      </c>
      <c r="S879" s="86" t="str" cm="1">
        <f t="array" ref="S879">IF(E879="",IF(K879="","",IF(INDEX(DMAV_Dienste!$I$6:$I$2006,K879)="","",INDEX(DMAV_Dienste!$I$6:$I$2006,K879))),IF(INDEX(DMAV_Modell!$K$6:$K$2006,E879)="","",INDEX(DMAV_Modell!$K$6:$K$2006,E879)))</f>
        <v>Einzelobjektart</v>
      </c>
      <c r="T879" s="86" t="str" cm="1">
        <f t="array" ref="T879">IF(E879="",IF(K879="","",IF(INDEX(DMAV_Dienste!$L$6:$L$2006,K879)="","",INDEX(DMAV_Dienste!$L$6:$L$2006,K879))),IF(INDEX(DMAV_Modell!$N$6:$N$2006,E879)="","",INDEX(DMAV_Modell!$N$6:$N$2006,E879)))</f>
        <v/>
      </c>
      <c r="U879" s="87" t="str" cm="1">
        <f t="array" aca="1" ref="U879" ca="1">IF(AND(F879="",L879=""),"",HYPERLINK("#"&amp;RIGHT(CELL("dateiname"),LEN(CELL("dateiname"))-FIND("]",CELL("dateiname")))&amp;"!"&amp;CELL("adresse",OFFSET($F$6,MATCH(IF(F879="",L879,F879),$E$6:$E$2000,0)-1,4)),"STRUCT"))</f>
        <v/>
      </c>
      <c r="V879" s="88" t="str" cm="1">
        <f t="array" aca="1" ref="V879" ca="1">IF(AND(G879="",M879=""),"",HYPERLINK("#"&amp;RIGHT(CELL("dateiname"),LEN(CELL("dateiname"))-FIND("]",CELL("dateiname")))&amp;"!"&amp;CELL("adresse",OFFSET($G$6,MATCH(IF(G879="",M879,G879),$E$6:$E$2000,0)-1,3)),"SUBSTRUCT"))</f>
        <v/>
      </c>
      <c r="X879" s="104"/>
      <c r="Z879" s="117"/>
      <c r="AA879" s="118"/>
      <c r="AB879" s="119"/>
      <c r="AC879" s="120"/>
      <c r="AE879" s="109"/>
      <c r="AF879" s="110"/>
      <c r="AG879" s="111"/>
      <c r="AH879" s="112"/>
      <c r="AJ879" s="101"/>
      <c r="AL879" s="68" t="str" cm="1">
        <f t="array" aca="1" ref="AL879" ca="1">IF(N879="-","",HYPERLINK("#'DM01-AV-CH'!"&amp;RIGHT(CELL("adresse",OFFSET('DM01-AV-CH'!$G$6,N879-1,0)),LEN(CELL("adresse",OFFSET('DM01-AV-CH'!$G$6,N879-1,0)))-FIND("!",CELL("adresse",OFFSET('DM01-AV-CH'!$G$6,N879-1,0)))),"Modell"))</f>
        <v>Modell</v>
      </c>
      <c r="AM879" s="96" t="str" cm="1">
        <f t="array" ref="AM879">IF($N879="-","",IF(INDEX('DM01-AV-CH'!$G$6:$G$2006,$N879)="","",INDEX('DM01-AV-CH'!$G$6:$G$2006,$N879)))</f>
        <v>Einzelobjekte</v>
      </c>
      <c r="AN879" s="97" t="str" cm="1">
        <f t="array" ref="AN879">IF($N879="-","",IF(INDEX('DM01-AV-CH'!$H$6:$H$2006,$N879)="","",INDEX('DM01-AV-CH'!$H$6:$H$2006,$N879)))</f>
        <v/>
      </c>
      <c r="AO879" s="98" t="str" cm="1">
        <f t="array" ref="AO879">IF($N879="-","",IF(INDEX('DM01-AV-CH'!$I$6:$I$2006,$N879)="","",INDEX('DM01-AV-CH'!$I$6:$I$2006,$N879)))</f>
        <v>EOArt</v>
      </c>
    </row>
    <row r="880" spans="1:41" x14ac:dyDescent="0.25">
      <c r="A880" s="201">
        <v>875</v>
      </c>
      <c r="B880" s="148" t="str" cm="1">
        <f t="array" ref="B880">IF(A880="","",INDEX(Korrelation!$E$4:$E$2004,A880))</f>
        <v>546</v>
      </c>
      <c r="C880" s="148">
        <f t="shared" si="130"/>
        <v>0</v>
      </c>
      <c r="D880" s="148">
        <f t="shared" si="131"/>
        <v>0</v>
      </c>
      <c r="E880" s="148">
        <f t="shared" si="132"/>
        <v>546</v>
      </c>
      <c r="F880" s="148" t="str">
        <f t="shared" si="133"/>
        <v/>
      </c>
      <c r="G880" s="148" t="str">
        <f t="shared" si="134"/>
        <v/>
      </c>
      <c r="H880" s="148" t="str" cm="1">
        <f t="array" ref="H880">IF(A880="","",INDEX(Korrelation!$F$4:$F$2004,A880))</f>
        <v>-</v>
      </c>
      <c r="I880" s="148">
        <f t="shared" si="135"/>
        <v>0</v>
      </c>
      <c r="J880" s="148">
        <f t="shared" si="136"/>
        <v>0</v>
      </c>
      <c r="K880" s="148" t="str">
        <f t="shared" si="137"/>
        <v/>
      </c>
      <c r="L880" s="148" t="str">
        <f t="shared" si="138"/>
        <v/>
      </c>
      <c r="M880" s="148" t="str">
        <f t="shared" si="139"/>
        <v/>
      </c>
      <c r="N880" s="148" cm="1">
        <f t="array" ref="N880">IF(A880="","",INDEX(Korrelation!$G$4:$G$2004,A880))</f>
        <v>302</v>
      </c>
      <c r="O880" s="148"/>
      <c r="P880" s="68" t="str" cm="1">
        <f t="array" aca="1" ref="P880" ca="1">IF(E880="",IF(K880="","",HYPERLINK("#DMAV_Dienste!"&amp;RIGHT(CELL("adresse",OFFSET(DMAV_Dienste!$E$6,K880-1,0)),LEN(CELL("adresse",OFFSET(DMAV_Dienste!$E$6,K880-1,0)))-FIND("!",CELL("adresse",OFFSET(DMAV_Dienste!$E$6,K880-1,0)))),"Dienst")),HYPERLINK("#DMAV_Modell!"&amp;RIGHT(CELL("adresse",OFFSET(DMAV_Modell!$G$6,E880-1,0)),LEN(CELL("adresse",OFFSET(DMAV_Modell!$G$6,E880-1,0)))-FIND("!",CELL("adresse",OFFSET(DMAV_Modell!$G$6,E880-1,0)))),"Modell"))</f>
        <v>Modell</v>
      </c>
      <c r="Q880" s="85" t="str" cm="1">
        <f t="array" ref="Q880">IF(E880="",IF(K880="","",IF(INDEX(DMAV_Dienste!$H$6:$H$2006,K880)="","",INDEX(DMAV_Dienste!$H$6:$H$2006,K880))),IF(INDEX(DMAV_Modell!$J$6:$J$2006,E880)="","",INDEX(DMAV_Modell!$J$6:$J$2006,E880)))</f>
        <v>DOMAIN</v>
      </c>
      <c r="R880" s="86" t="str" cm="1">
        <f t="array" ref="R880">IF(E880="",IF(K880="","",IF(INDEX(DMAV_Dienste!$G$6:$G$2006,K880)="","",INDEX(DMAV_Dienste!$G$6:$G$2006,K880))),IF(INDEX(DMAV_Modell!$I$6:$I$2006,E880)="","",INDEX(DMAV_Modell!$I$6:$I$2006,E880)))</f>
        <v>Einzelobjekte</v>
      </c>
      <c r="S880" s="86" t="str" cm="1">
        <f t="array" ref="S880">IF(E880="",IF(K880="","",IF(INDEX(DMAV_Dienste!$I$6:$I$2006,K880)="","",INDEX(DMAV_Dienste!$I$6:$I$2006,K880))),IF(INDEX(DMAV_Modell!$K$6:$K$2006,E880)="","",INDEX(DMAV_Modell!$K$6:$K$2006,E880)))</f>
        <v>Einzelobjektart</v>
      </c>
      <c r="T880" s="86" t="str" cm="1">
        <f t="array" ref="T880">IF(E880="",IF(K880="","",IF(INDEX(DMAV_Dienste!$L$6:$L$2006,K880)="","",INDEX(DMAV_Dienste!$L$6:$L$2006,K880))),IF(INDEX(DMAV_Modell!$N$6:$N$2006,E880)="","",INDEX(DMAV_Modell!$N$6:$N$2006,E880)))</f>
        <v/>
      </c>
      <c r="U880" s="87" t="str" cm="1">
        <f t="array" aca="1" ref="U880" ca="1">IF(AND(F880="",L880=""),"",HYPERLINK("#"&amp;RIGHT(CELL("dateiname"),LEN(CELL("dateiname"))-FIND("]",CELL("dateiname")))&amp;"!"&amp;CELL("adresse",OFFSET($F$6,MATCH(IF(F880="",L880,F880),$E$6:$E$2000,0)-1,4)),"STRUCT"))</f>
        <v/>
      </c>
      <c r="V880" s="88" t="str" cm="1">
        <f t="array" aca="1" ref="V880" ca="1">IF(AND(G880="",M880=""),"",HYPERLINK("#"&amp;RIGHT(CELL("dateiname"),LEN(CELL("dateiname"))-FIND("]",CELL("dateiname")))&amp;"!"&amp;CELL("adresse",OFFSET($G$6,MATCH(IF(G880="",M880,G880),$E$6:$E$2000,0)-1,3)),"SUBSTRUCT"))</f>
        <v/>
      </c>
      <c r="X880" s="104"/>
      <c r="Z880" s="117"/>
      <c r="AA880" s="118"/>
      <c r="AB880" s="119"/>
      <c r="AC880" s="120"/>
      <c r="AE880" s="109"/>
      <c r="AF880" s="110"/>
      <c r="AG880" s="111"/>
      <c r="AH880" s="112"/>
      <c r="AJ880" s="101"/>
      <c r="AL880" s="68" t="str" cm="1">
        <f t="array" aca="1" ref="AL880" ca="1">IF(N880="-","",HYPERLINK("#'DM01-AV-CH'!"&amp;RIGHT(CELL("adresse",OFFSET('DM01-AV-CH'!$G$6,N880-1,0)),LEN(CELL("adresse",OFFSET('DM01-AV-CH'!$G$6,N880-1,0)))-FIND("!",CELL("adresse",OFFSET('DM01-AV-CH'!$G$6,N880-1,0)))),"Modell"))</f>
        <v>Modell</v>
      </c>
      <c r="AM880" s="96" t="str" cm="1">
        <f t="array" ref="AM880">IF($N880="-","",IF(INDEX('DM01-AV-CH'!$G$6:$G$2006,$N880)="","",INDEX('DM01-AV-CH'!$G$6:$G$2006,$N880)))</f>
        <v>Einzelobjekte</v>
      </c>
      <c r="AN880" s="97" t="str" cm="1">
        <f t="array" ref="AN880">IF($N880="-","",IF(INDEX('DM01-AV-CH'!$H$6:$H$2006,$N880)="","",INDEX('DM01-AV-CH'!$H$6:$H$2006,$N880)))</f>
        <v/>
      </c>
      <c r="AO880" s="98" t="str" cm="1">
        <f t="array" ref="AO880">IF($N880="-","",IF(INDEX('DM01-AV-CH'!$I$6:$I$2006,$N880)="","",INDEX('DM01-AV-CH'!$I$6:$I$2006,$N880)))</f>
        <v>EOArt</v>
      </c>
    </row>
    <row r="881" spans="1:41" x14ac:dyDescent="0.25">
      <c r="A881" s="201">
        <v>876</v>
      </c>
      <c r="B881" s="148" t="str" cm="1">
        <f t="array" ref="B881">IF(A881="","",INDEX(Korrelation!$E$4:$E$2004,A881))</f>
        <v>547</v>
      </c>
      <c r="C881" s="148">
        <f t="shared" si="130"/>
        <v>0</v>
      </c>
      <c r="D881" s="148">
        <f t="shared" si="131"/>
        <v>0</v>
      </c>
      <c r="E881" s="148">
        <f t="shared" si="132"/>
        <v>547</v>
      </c>
      <c r="F881" s="148" t="str">
        <f t="shared" si="133"/>
        <v/>
      </c>
      <c r="G881" s="148" t="str">
        <f t="shared" si="134"/>
        <v/>
      </c>
      <c r="H881" s="148" t="str" cm="1">
        <f t="array" ref="H881">IF(A881="","",INDEX(Korrelation!$F$4:$F$2004,A881))</f>
        <v>-</v>
      </c>
      <c r="I881" s="148">
        <f t="shared" si="135"/>
        <v>0</v>
      </c>
      <c r="J881" s="148">
        <f t="shared" si="136"/>
        <v>0</v>
      </c>
      <c r="K881" s="148" t="str">
        <f t="shared" si="137"/>
        <v/>
      </c>
      <c r="L881" s="148" t="str">
        <f t="shared" si="138"/>
        <v/>
      </c>
      <c r="M881" s="148" t="str">
        <f t="shared" si="139"/>
        <v/>
      </c>
      <c r="N881" s="148" cm="1">
        <f t="array" ref="N881">IF(A881="","",INDEX(Korrelation!$G$4:$G$2004,A881))</f>
        <v>303</v>
      </c>
      <c r="O881" s="148"/>
      <c r="P881" s="68" t="str" cm="1">
        <f t="array" aca="1" ref="P881" ca="1">IF(E881="",IF(K881="","",HYPERLINK("#DMAV_Dienste!"&amp;RIGHT(CELL("adresse",OFFSET(DMAV_Dienste!$E$6,K881-1,0)),LEN(CELL("adresse",OFFSET(DMAV_Dienste!$E$6,K881-1,0)))-FIND("!",CELL("adresse",OFFSET(DMAV_Dienste!$E$6,K881-1,0)))),"Dienst")),HYPERLINK("#DMAV_Modell!"&amp;RIGHT(CELL("adresse",OFFSET(DMAV_Modell!$G$6,E881-1,0)),LEN(CELL("adresse",OFFSET(DMAV_Modell!$G$6,E881-1,0)))-FIND("!",CELL("adresse",OFFSET(DMAV_Modell!$G$6,E881-1,0)))),"Modell"))</f>
        <v>Modell</v>
      </c>
      <c r="Q881" s="85" t="str" cm="1">
        <f t="array" ref="Q881">IF(E881="",IF(K881="","",IF(INDEX(DMAV_Dienste!$H$6:$H$2006,K881)="","",INDEX(DMAV_Dienste!$H$6:$H$2006,K881))),IF(INDEX(DMAV_Modell!$J$6:$J$2006,E881)="","",INDEX(DMAV_Modell!$J$6:$J$2006,E881)))</f>
        <v>CLASS</v>
      </c>
      <c r="R881" s="86" t="str" cm="1">
        <f t="array" ref="R881">IF(E881="",IF(K881="","",IF(INDEX(DMAV_Dienste!$G$6:$G$2006,K881)="","",INDEX(DMAV_Dienste!$G$6:$G$2006,K881))),IF(INDEX(DMAV_Modell!$I$6:$I$2006,E881)="","",INDEX(DMAV_Modell!$I$6:$I$2006,E881)))</f>
        <v>Einzelobjekte</v>
      </c>
      <c r="S881" s="86" t="str" cm="1">
        <f t="array" ref="S881">IF(E881="",IF(K881="","",IF(INDEX(DMAV_Dienste!$I$6:$I$2006,K881)="","",INDEX(DMAV_Dienste!$I$6:$I$2006,K881))),IF(INDEX(DMAV_Modell!$K$6:$K$2006,E881)="","",INDEX(DMAV_Modell!$K$6:$K$2006,E881)))</f>
        <v>EONachfuehrung</v>
      </c>
      <c r="T881" s="86" t="str" cm="1">
        <f t="array" ref="T881">IF(E881="",IF(K881="","",IF(INDEX(DMAV_Dienste!$L$6:$L$2006,K881)="","",INDEX(DMAV_Dienste!$L$6:$L$2006,K881))),IF(INDEX(DMAV_Modell!$N$6:$N$2006,E881)="","",INDEX(DMAV_Modell!$N$6:$N$2006,E881)))</f>
        <v>NBIdent</v>
      </c>
      <c r="U881" s="87" t="str" cm="1">
        <f t="array" aca="1" ref="U881" ca="1">IF(AND(F881="",L881=""),"",HYPERLINK("#"&amp;RIGHT(CELL("dateiname"),LEN(CELL("dateiname"))-FIND("]",CELL("dateiname")))&amp;"!"&amp;CELL("adresse",OFFSET($F$6,MATCH(IF(F881="",L881,F881),$E$6:$E$2000,0)-1,4)),"STRUCT"))</f>
        <v/>
      </c>
      <c r="V881" s="88" t="str" cm="1">
        <f t="array" aca="1" ref="V881" ca="1">IF(AND(G881="",M881=""),"",HYPERLINK("#"&amp;RIGHT(CELL("dateiname"),LEN(CELL("dateiname"))-FIND("]",CELL("dateiname")))&amp;"!"&amp;CELL("adresse",OFFSET($G$6,MATCH(IF(G881="",M881,G881),$E$6:$E$2000,0)-1,3)),"SUBSTRUCT"))</f>
        <v/>
      </c>
      <c r="X881" s="104"/>
      <c r="Z881" s="117"/>
      <c r="AA881" s="118"/>
      <c r="AB881" s="119"/>
      <c r="AC881" s="120"/>
      <c r="AE881" s="109"/>
      <c r="AF881" s="110"/>
      <c r="AG881" s="111"/>
      <c r="AH881" s="112"/>
      <c r="AJ881" s="101"/>
      <c r="AL881" s="68" t="str" cm="1">
        <f t="array" aca="1" ref="AL881" ca="1">IF(N881="-","",HYPERLINK("#'DM01-AV-CH'!"&amp;RIGHT(CELL("adresse",OFFSET('DM01-AV-CH'!$G$6,N881-1,0)),LEN(CELL("adresse",OFFSET('DM01-AV-CH'!$G$6,N881-1,0)))-FIND("!",CELL("adresse",OFFSET('DM01-AV-CH'!$G$6,N881-1,0)))),"Modell"))</f>
        <v>Modell</v>
      </c>
      <c r="AM881" s="96" t="str" cm="1">
        <f t="array" ref="AM881">IF($N881="-","",IF(INDEX('DM01-AV-CH'!$G$6:$G$2006,$N881)="","",INDEX('DM01-AV-CH'!$G$6:$G$2006,$N881)))</f>
        <v>Einzelobjekte</v>
      </c>
      <c r="AN881" s="97" t="str" cm="1">
        <f t="array" ref="AN881">IF($N881="-","",IF(INDEX('DM01-AV-CH'!$H$6:$H$2006,$N881)="","",INDEX('DM01-AV-CH'!$H$6:$H$2006,$N881)))</f>
        <v>EONachfuehrung</v>
      </c>
      <c r="AO881" s="98" t="str" cm="1">
        <f t="array" ref="AO881">IF($N881="-","",IF(INDEX('DM01-AV-CH'!$I$6:$I$2006,$N881)="","",INDEX('DM01-AV-CH'!$I$6:$I$2006,$N881)))</f>
        <v>NBIdent</v>
      </c>
    </row>
    <row r="882" spans="1:41" x14ac:dyDescent="0.25">
      <c r="A882" s="201">
        <v>877</v>
      </c>
      <c r="B882" s="148" t="str" cm="1">
        <f t="array" ref="B882">IF(A882="","",INDEX(Korrelation!$E$4:$E$2004,A882))</f>
        <v>548</v>
      </c>
      <c r="C882" s="148">
        <f t="shared" si="130"/>
        <v>0</v>
      </c>
      <c r="D882" s="148">
        <f t="shared" si="131"/>
        <v>0</v>
      </c>
      <c r="E882" s="148">
        <f t="shared" si="132"/>
        <v>548</v>
      </c>
      <c r="F882" s="148" t="str">
        <f t="shared" si="133"/>
        <v/>
      </c>
      <c r="G882" s="148" t="str">
        <f t="shared" si="134"/>
        <v/>
      </c>
      <c r="H882" s="148" t="str" cm="1">
        <f t="array" ref="H882">IF(A882="","",INDEX(Korrelation!$F$4:$F$2004,A882))</f>
        <v>-</v>
      </c>
      <c r="I882" s="148">
        <f t="shared" si="135"/>
        <v>0</v>
      </c>
      <c r="J882" s="148">
        <f t="shared" si="136"/>
        <v>0</v>
      </c>
      <c r="K882" s="148" t="str">
        <f t="shared" si="137"/>
        <v/>
      </c>
      <c r="L882" s="148" t="str">
        <f t="shared" si="138"/>
        <v/>
      </c>
      <c r="M882" s="148" t="str">
        <f t="shared" si="139"/>
        <v/>
      </c>
      <c r="N882" s="148" cm="1">
        <f t="array" ref="N882">IF(A882="","",INDEX(Korrelation!$G$4:$G$2004,A882))</f>
        <v>304</v>
      </c>
      <c r="O882" s="148"/>
      <c r="P882" s="68" t="str" cm="1">
        <f t="array" aca="1" ref="P882" ca="1">IF(E882="",IF(K882="","",HYPERLINK("#DMAV_Dienste!"&amp;RIGHT(CELL("adresse",OFFSET(DMAV_Dienste!$E$6,K882-1,0)),LEN(CELL("adresse",OFFSET(DMAV_Dienste!$E$6,K882-1,0)))-FIND("!",CELL("adresse",OFFSET(DMAV_Dienste!$E$6,K882-1,0)))),"Dienst")),HYPERLINK("#DMAV_Modell!"&amp;RIGHT(CELL("adresse",OFFSET(DMAV_Modell!$G$6,E882-1,0)),LEN(CELL("adresse",OFFSET(DMAV_Modell!$G$6,E882-1,0)))-FIND("!",CELL("adresse",OFFSET(DMAV_Modell!$G$6,E882-1,0)))),"Modell"))</f>
        <v>Modell</v>
      </c>
      <c r="Q882" s="85" t="str" cm="1">
        <f t="array" ref="Q882">IF(E882="",IF(K882="","",IF(INDEX(DMAV_Dienste!$H$6:$H$2006,K882)="","",INDEX(DMAV_Dienste!$H$6:$H$2006,K882))),IF(INDEX(DMAV_Modell!$J$6:$J$2006,E882)="","",INDEX(DMAV_Modell!$J$6:$J$2006,E882)))</f>
        <v>CLASS</v>
      </c>
      <c r="R882" s="86" t="str" cm="1">
        <f t="array" ref="R882">IF(E882="",IF(K882="","",IF(INDEX(DMAV_Dienste!$G$6:$G$2006,K882)="","",INDEX(DMAV_Dienste!$G$6:$G$2006,K882))),IF(INDEX(DMAV_Modell!$I$6:$I$2006,E882)="","",INDEX(DMAV_Modell!$I$6:$I$2006,E882)))</f>
        <v>Einzelobjekte</v>
      </c>
      <c r="S882" s="86" t="str" cm="1">
        <f t="array" ref="S882">IF(E882="",IF(K882="","",IF(INDEX(DMAV_Dienste!$I$6:$I$2006,K882)="","",INDEX(DMAV_Dienste!$I$6:$I$2006,K882))),IF(INDEX(DMAV_Modell!$K$6:$K$2006,E882)="","",INDEX(DMAV_Modell!$K$6:$K$2006,E882)))</f>
        <v>EONachfuehrung</v>
      </c>
      <c r="T882" s="86" t="str" cm="1">
        <f t="array" ref="T882">IF(E882="",IF(K882="","",IF(INDEX(DMAV_Dienste!$L$6:$L$2006,K882)="","",INDEX(DMAV_Dienste!$L$6:$L$2006,K882))),IF(INDEX(DMAV_Modell!$N$6:$N$2006,E882)="","",INDEX(DMAV_Modell!$N$6:$N$2006,E882)))</f>
        <v>Identifikator</v>
      </c>
      <c r="U882" s="87" t="str" cm="1">
        <f t="array" aca="1" ref="U882" ca="1">IF(AND(F882="",L882=""),"",HYPERLINK("#"&amp;RIGHT(CELL("dateiname"),LEN(CELL("dateiname"))-FIND("]",CELL("dateiname")))&amp;"!"&amp;CELL("adresse",OFFSET($F$6,MATCH(IF(F882="",L882,F882),$E$6:$E$2000,0)-1,4)),"STRUCT"))</f>
        <v/>
      </c>
      <c r="V882" s="88" t="str" cm="1">
        <f t="array" aca="1" ref="V882" ca="1">IF(AND(G882="",M882=""),"",HYPERLINK("#"&amp;RIGHT(CELL("dateiname"),LEN(CELL("dateiname"))-FIND("]",CELL("dateiname")))&amp;"!"&amp;CELL("adresse",OFFSET($G$6,MATCH(IF(G882="",M882,G882),$E$6:$E$2000,0)-1,3)),"SUBSTRUCT"))</f>
        <v/>
      </c>
      <c r="X882" s="104"/>
      <c r="Z882" s="117"/>
      <c r="AA882" s="118"/>
      <c r="AB882" s="119"/>
      <c r="AC882" s="120"/>
      <c r="AE882" s="109"/>
      <c r="AF882" s="110"/>
      <c r="AG882" s="111"/>
      <c r="AH882" s="112"/>
      <c r="AJ882" s="101"/>
      <c r="AL882" s="68" t="str" cm="1">
        <f t="array" aca="1" ref="AL882" ca="1">IF(N882="-","",HYPERLINK("#'DM01-AV-CH'!"&amp;RIGHT(CELL("adresse",OFFSET('DM01-AV-CH'!$G$6,N882-1,0)),LEN(CELL("adresse",OFFSET('DM01-AV-CH'!$G$6,N882-1,0)))-FIND("!",CELL("adresse",OFFSET('DM01-AV-CH'!$G$6,N882-1,0)))),"Modell"))</f>
        <v>Modell</v>
      </c>
      <c r="AM882" s="96" t="str" cm="1">
        <f t="array" ref="AM882">IF($N882="-","",IF(INDEX('DM01-AV-CH'!$G$6:$G$2006,$N882)="","",INDEX('DM01-AV-CH'!$G$6:$G$2006,$N882)))</f>
        <v>Einzelobjekte</v>
      </c>
      <c r="AN882" s="97" t="str" cm="1">
        <f t="array" ref="AN882">IF($N882="-","",IF(INDEX('DM01-AV-CH'!$H$6:$H$2006,$N882)="","",INDEX('DM01-AV-CH'!$H$6:$H$2006,$N882)))</f>
        <v>EONachfuehrung</v>
      </c>
      <c r="AO882" s="98" t="str" cm="1">
        <f t="array" ref="AO882">IF($N882="-","",IF(INDEX('DM01-AV-CH'!$I$6:$I$2006,$N882)="","",INDEX('DM01-AV-CH'!$I$6:$I$2006,$N882)))</f>
        <v>Identifikator</v>
      </c>
    </row>
    <row r="883" spans="1:41" x14ac:dyDescent="0.25">
      <c r="A883" s="201">
        <v>878</v>
      </c>
      <c r="B883" s="148" t="str" cm="1">
        <f t="array" ref="B883">IF(A883="","",INDEX(Korrelation!$E$4:$E$2004,A883))</f>
        <v>549</v>
      </c>
      <c r="C883" s="148">
        <f t="shared" si="130"/>
        <v>0</v>
      </c>
      <c r="D883" s="148">
        <f t="shared" si="131"/>
        <v>0</v>
      </c>
      <c r="E883" s="148">
        <f t="shared" si="132"/>
        <v>549</v>
      </c>
      <c r="F883" s="148" t="str">
        <f t="shared" si="133"/>
        <v/>
      </c>
      <c r="G883" s="148" t="str">
        <f t="shared" si="134"/>
        <v/>
      </c>
      <c r="H883" s="148" t="str" cm="1">
        <f t="array" ref="H883">IF(A883="","",INDEX(Korrelation!$F$4:$F$2004,A883))</f>
        <v>-</v>
      </c>
      <c r="I883" s="148">
        <f t="shared" si="135"/>
        <v>0</v>
      </c>
      <c r="J883" s="148">
        <f t="shared" si="136"/>
        <v>0</v>
      </c>
      <c r="K883" s="148" t="str">
        <f t="shared" si="137"/>
        <v/>
      </c>
      <c r="L883" s="148" t="str">
        <f t="shared" si="138"/>
        <v/>
      </c>
      <c r="M883" s="148" t="str">
        <f t="shared" si="139"/>
        <v/>
      </c>
      <c r="N883" s="148" cm="1">
        <f t="array" ref="N883">IF(A883="","",INDEX(Korrelation!$G$4:$G$2004,A883))</f>
        <v>305</v>
      </c>
      <c r="O883" s="148"/>
      <c r="P883" s="68" t="str" cm="1">
        <f t="array" aca="1" ref="P883" ca="1">IF(E883="",IF(K883="","",HYPERLINK("#DMAV_Dienste!"&amp;RIGHT(CELL("adresse",OFFSET(DMAV_Dienste!$E$6,K883-1,0)),LEN(CELL("adresse",OFFSET(DMAV_Dienste!$E$6,K883-1,0)))-FIND("!",CELL("adresse",OFFSET(DMAV_Dienste!$E$6,K883-1,0)))),"Dienst")),HYPERLINK("#DMAV_Modell!"&amp;RIGHT(CELL("adresse",OFFSET(DMAV_Modell!$G$6,E883-1,0)),LEN(CELL("adresse",OFFSET(DMAV_Modell!$G$6,E883-1,0)))-FIND("!",CELL("adresse",OFFSET(DMAV_Modell!$G$6,E883-1,0)))),"Modell"))</f>
        <v>Modell</v>
      </c>
      <c r="Q883" s="85" t="str" cm="1">
        <f t="array" ref="Q883">IF(E883="",IF(K883="","",IF(INDEX(DMAV_Dienste!$H$6:$H$2006,K883)="","",INDEX(DMAV_Dienste!$H$6:$H$2006,K883))),IF(INDEX(DMAV_Modell!$J$6:$J$2006,E883)="","",INDEX(DMAV_Modell!$J$6:$J$2006,E883)))</f>
        <v>CLASS</v>
      </c>
      <c r="R883" s="86" t="str" cm="1">
        <f t="array" ref="R883">IF(E883="",IF(K883="","",IF(INDEX(DMAV_Dienste!$G$6:$G$2006,K883)="","",INDEX(DMAV_Dienste!$G$6:$G$2006,K883))),IF(INDEX(DMAV_Modell!$I$6:$I$2006,E883)="","",INDEX(DMAV_Modell!$I$6:$I$2006,E883)))</f>
        <v>Einzelobjekte</v>
      </c>
      <c r="S883" s="86" t="str" cm="1">
        <f t="array" ref="S883">IF(E883="",IF(K883="","",IF(INDEX(DMAV_Dienste!$I$6:$I$2006,K883)="","",INDEX(DMAV_Dienste!$I$6:$I$2006,K883))),IF(INDEX(DMAV_Modell!$K$6:$K$2006,E883)="","",INDEX(DMAV_Modell!$K$6:$K$2006,E883)))</f>
        <v>EONachfuehrung</v>
      </c>
      <c r="T883" s="86" t="str" cm="1">
        <f t="array" ref="T883">IF(E883="",IF(K883="","",IF(INDEX(DMAV_Dienste!$L$6:$L$2006,K883)="","",INDEX(DMAV_Dienste!$L$6:$L$2006,K883))),IF(INDEX(DMAV_Modell!$N$6:$N$2006,E883)="","",INDEX(DMAV_Modell!$N$6:$N$2006,E883)))</f>
        <v>Beschreibung</v>
      </c>
      <c r="U883" s="87" t="str" cm="1">
        <f t="array" aca="1" ref="U883" ca="1">IF(AND(F883="",L883=""),"",HYPERLINK("#"&amp;RIGHT(CELL("dateiname"),LEN(CELL("dateiname"))-FIND("]",CELL("dateiname")))&amp;"!"&amp;CELL("adresse",OFFSET($F$6,MATCH(IF(F883="",L883,F883),$E$6:$E$2000,0)-1,4)),"STRUCT"))</f>
        <v/>
      </c>
      <c r="V883" s="88" t="str" cm="1">
        <f t="array" aca="1" ref="V883" ca="1">IF(AND(G883="",M883=""),"",HYPERLINK("#"&amp;RIGHT(CELL("dateiname"),LEN(CELL("dateiname"))-FIND("]",CELL("dateiname")))&amp;"!"&amp;CELL("adresse",OFFSET($G$6,MATCH(IF(G883="",M883,G883),$E$6:$E$2000,0)-1,3)),"SUBSTRUCT"))</f>
        <v/>
      </c>
      <c r="X883" s="104"/>
      <c r="Z883" s="117"/>
      <c r="AA883" s="118"/>
      <c r="AB883" s="119"/>
      <c r="AC883" s="120"/>
      <c r="AE883" s="109"/>
      <c r="AF883" s="110"/>
      <c r="AG883" s="111"/>
      <c r="AH883" s="112"/>
      <c r="AJ883" s="101"/>
      <c r="AL883" s="68" t="str" cm="1">
        <f t="array" aca="1" ref="AL883" ca="1">IF(N883="-","",HYPERLINK("#'DM01-AV-CH'!"&amp;RIGHT(CELL("adresse",OFFSET('DM01-AV-CH'!$G$6,N883-1,0)),LEN(CELL("adresse",OFFSET('DM01-AV-CH'!$G$6,N883-1,0)))-FIND("!",CELL("adresse",OFFSET('DM01-AV-CH'!$G$6,N883-1,0)))),"Modell"))</f>
        <v>Modell</v>
      </c>
      <c r="AM883" s="96" t="str" cm="1">
        <f t="array" ref="AM883">IF($N883="-","",IF(INDEX('DM01-AV-CH'!$G$6:$G$2006,$N883)="","",INDEX('DM01-AV-CH'!$G$6:$G$2006,$N883)))</f>
        <v>Einzelobjekte</v>
      </c>
      <c r="AN883" s="97" t="str" cm="1">
        <f t="array" ref="AN883">IF($N883="-","",IF(INDEX('DM01-AV-CH'!$H$6:$H$2006,$N883)="","",INDEX('DM01-AV-CH'!$H$6:$H$2006,$N883)))</f>
        <v>EONachfuehrung</v>
      </c>
      <c r="AO883" s="98" t="str" cm="1">
        <f t="array" ref="AO883">IF($N883="-","",IF(INDEX('DM01-AV-CH'!$I$6:$I$2006,$N883)="","",INDEX('DM01-AV-CH'!$I$6:$I$2006,$N883)))</f>
        <v>Beschreibung</v>
      </c>
    </row>
    <row r="884" spans="1:41" x14ac:dyDescent="0.25">
      <c r="A884" s="201">
        <v>879</v>
      </c>
      <c r="B884" s="148" t="str" cm="1">
        <f t="array" ref="B884">IF(A884="","",INDEX(Korrelation!$E$4:$E$2004,A884))</f>
        <v>550</v>
      </c>
      <c r="C884" s="148">
        <f t="shared" si="130"/>
        <v>0</v>
      </c>
      <c r="D884" s="148">
        <f t="shared" si="131"/>
        <v>0</v>
      </c>
      <c r="E884" s="148">
        <f t="shared" si="132"/>
        <v>550</v>
      </c>
      <c r="F884" s="148" t="str">
        <f t="shared" si="133"/>
        <v/>
      </c>
      <c r="G884" s="148" t="str">
        <f t="shared" si="134"/>
        <v/>
      </c>
      <c r="H884" s="148" t="str" cm="1">
        <f t="array" ref="H884">IF(A884="","",INDEX(Korrelation!$F$4:$F$2004,A884))</f>
        <v>-</v>
      </c>
      <c r="I884" s="148">
        <f t="shared" si="135"/>
        <v>0</v>
      </c>
      <c r="J884" s="148">
        <f t="shared" si="136"/>
        <v>0</v>
      </c>
      <c r="K884" s="148" t="str">
        <f t="shared" si="137"/>
        <v/>
      </c>
      <c r="L884" s="148" t="str">
        <f t="shared" si="138"/>
        <v/>
      </c>
      <c r="M884" s="148" t="str">
        <f t="shared" si="139"/>
        <v/>
      </c>
      <c r="N884" s="148" cm="1">
        <f t="array" ref="N884">IF(A884="","",INDEX(Korrelation!$G$4:$G$2004,A884))</f>
        <v>306</v>
      </c>
      <c r="O884" s="148"/>
      <c r="P884" s="68" t="str" cm="1">
        <f t="array" aca="1" ref="P884" ca="1">IF(E884="",IF(K884="","",HYPERLINK("#DMAV_Dienste!"&amp;RIGHT(CELL("adresse",OFFSET(DMAV_Dienste!$E$6,K884-1,0)),LEN(CELL("adresse",OFFSET(DMAV_Dienste!$E$6,K884-1,0)))-FIND("!",CELL("adresse",OFFSET(DMAV_Dienste!$E$6,K884-1,0)))),"Dienst")),HYPERLINK("#DMAV_Modell!"&amp;RIGHT(CELL("adresse",OFFSET(DMAV_Modell!$G$6,E884-1,0)),LEN(CELL("adresse",OFFSET(DMAV_Modell!$G$6,E884-1,0)))-FIND("!",CELL("adresse",OFFSET(DMAV_Modell!$G$6,E884-1,0)))),"Modell"))</f>
        <v>Modell</v>
      </c>
      <c r="Q884" s="85" t="str" cm="1">
        <f t="array" ref="Q884">IF(E884="",IF(K884="","",IF(INDEX(DMAV_Dienste!$H$6:$H$2006,K884)="","",INDEX(DMAV_Dienste!$H$6:$H$2006,K884))),IF(INDEX(DMAV_Modell!$J$6:$J$2006,E884)="","",INDEX(DMAV_Modell!$J$6:$J$2006,E884)))</f>
        <v>CLASS</v>
      </c>
      <c r="R884" s="86" t="str" cm="1">
        <f t="array" ref="R884">IF(E884="",IF(K884="","",IF(INDEX(DMAV_Dienste!$G$6:$G$2006,K884)="","",INDEX(DMAV_Dienste!$G$6:$G$2006,K884))),IF(INDEX(DMAV_Modell!$I$6:$I$2006,E884)="","",INDEX(DMAV_Modell!$I$6:$I$2006,E884)))</f>
        <v>Einzelobjekte</v>
      </c>
      <c r="S884" s="86" t="str" cm="1">
        <f t="array" ref="S884">IF(E884="",IF(K884="","",IF(INDEX(DMAV_Dienste!$I$6:$I$2006,K884)="","",INDEX(DMAV_Dienste!$I$6:$I$2006,K884))),IF(INDEX(DMAV_Modell!$K$6:$K$2006,E884)="","",INDEX(DMAV_Modell!$K$6:$K$2006,E884)))</f>
        <v>EONachfuehrung</v>
      </c>
      <c r="T884" s="86" t="str" cm="1">
        <f t="array" ref="T884">IF(E884="",IF(K884="","",IF(INDEX(DMAV_Dienste!$L$6:$L$2006,K884)="","",INDEX(DMAV_Dienste!$L$6:$L$2006,K884))),IF(INDEX(DMAV_Modell!$N$6:$N$2006,E884)="","",INDEX(DMAV_Modell!$N$6:$N$2006,E884)))</f>
        <v>Perimeter</v>
      </c>
      <c r="U884" s="87" t="str" cm="1">
        <f t="array" aca="1" ref="U884" ca="1">IF(AND(F884="",L884=""),"",HYPERLINK("#"&amp;RIGHT(CELL("dateiname"),LEN(CELL("dateiname"))-FIND("]",CELL("dateiname")))&amp;"!"&amp;CELL("adresse",OFFSET($F$6,MATCH(IF(F884="",L884,F884),$E$6:$E$2000,0)-1,4)),"STRUCT"))</f>
        <v/>
      </c>
      <c r="V884" s="88" t="str" cm="1">
        <f t="array" aca="1" ref="V884" ca="1">IF(AND(G884="",M884=""),"",HYPERLINK("#"&amp;RIGHT(CELL("dateiname"),LEN(CELL("dateiname"))-FIND("]",CELL("dateiname")))&amp;"!"&amp;CELL("adresse",OFFSET($G$6,MATCH(IF(G884="",M884,G884),$E$6:$E$2000,0)-1,3)),"SUBSTRUCT"))</f>
        <v/>
      </c>
      <c r="X884" s="104"/>
      <c r="Z884" s="117"/>
      <c r="AA884" s="118"/>
      <c r="AB884" s="119"/>
      <c r="AC884" s="120"/>
      <c r="AE884" s="109"/>
      <c r="AF884" s="110"/>
      <c r="AG884" s="111"/>
      <c r="AH884" s="112"/>
      <c r="AJ884" s="101"/>
      <c r="AL884" s="68" t="str" cm="1">
        <f t="array" aca="1" ref="AL884" ca="1">IF(N884="-","",HYPERLINK("#'DM01-AV-CH'!"&amp;RIGHT(CELL("adresse",OFFSET('DM01-AV-CH'!$G$6,N884-1,0)),LEN(CELL("adresse",OFFSET('DM01-AV-CH'!$G$6,N884-1,0)))-FIND("!",CELL("adresse",OFFSET('DM01-AV-CH'!$G$6,N884-1,0)))),"Modell"))</f>
        <v>Modell</v>
      </c>
      <c r="AM884" s="96" t="str" cm="1">
        <f t="array" ref="AM884">IF($N884="-","",IF(INDEX('DM01-AV-CH'!$G$6:$G$2006,$N884)="","",INDEX('DM01-AV-CH'!$G$6:$G$2006,$N884)))</f>
        <v>Einzelobjekte</v>
      </c>
      <c r="AN884" s="97" t="str" cm="1">
        <f t="array" ref="AN884">IF($N884="-","",IF(INDEX('DM01-AV-CH'!$H$6:$H$2006,$N884)="","",INDEX('DM01-AV-CH'!$H$6:$H$2006,$N884)))</f>
        <v>EONachfuehrung</v>
      </c>
      <c r="AO884" s="98" t="str" cm="1">
        <f t="array" ref="AO884">IF($N884="-","",IF(INDEX('DM01-AV-CH'!$I$6:$I$2006,$N884)="","",INDEX('DM01-AV-CH'!$I$6:$I$2006,$N884)))</f>
        <v>Perimeter</v>
      </c>
    </row>
    <row r="885" spans="1:41" x14ac:dyDescent="0.25">
      <c r="A885" s="201">
        <v>880</v>
      </c>
      <c r="B885" s="148" t="str" cm="1">
        <f t="array" ref="B885">IF(A885="","",INDEX(Korrelation!$E$4:$E$2004,A885))</f>
        <v>-</v>
      </c>
      <c r="C885" s="148">
        <f t="shared" si="130"/>
        <v>0</v>
      </c>
      <c r="D885" s="148">
        <f t="shared" si="131"/>
        <v>0</v>
      </c>
      <c r="E885" s="148" t="str">
        <f t="shared" si="132"/>
        <v/>
      </c>
      <c r="F885" s="148" t="str">
        <f t="shared" si="133"/>
        <v/>
      </c>
      <c r="G885" s="148" t="str">
        <f t="shared" si="134"/>
        <v/>
      </c>
      <c r="H885" s="148" t="str" cm="1">
        <f t="array" ref="H885">IF(A885="","",INDEX(Korrelation!$F$4:$F$2004,A885))</f>
        <v>-</v>
      </c>
      <c r="I885" s="148">
        <f t="shared" si="135"/>
        <v>0</v>
      </c>
      <c r="J885" s="148">
        <f t="shared" si="136"/>
        <v>0</v>
      </c>
      <c r="K885" s="148" t="str">
        <f t="shared" si="137"/>
        <v/>
      </c>
      <c r="L885" s="148" t="str">
        <f t="shared" si="138"/>
        <v/>
      </c>
      <c r="M885" s="148" t="str">
        <f t="shared" si="139"/>
        <v/>
      </c>
      <c r="N885" s="148" cm="1">
        <f t="array" ref="N885">IF(A885="","",INDEX(Korrelation!$G$4:$G$2004,A885))</f>
        <v>307</v>
      </c>
      <c r="O885" s="148"/>
      <c r="P885" s="68" t="str" cm="1">
        <f t="array" aca="1" ref="P885" ca="1">IF(E885="",IF(K885="","",HYPERLINK("#DMAV_Dienste!"&amp;RIGHT(CELL("adresse",OFFSET(DMAV_Dienste!$E$6,K885-1,0)),LEN(CELL("adresse",OFFSET(DMAV_Dienste!$E$6,K885-1,0)))-FIND("!",CELL("adresse",OFFSET(DMAV_Dienste!$E$6,K885-1,0)))),"Dienst")),HYPERLINK("#DMAV_Modell!"&amp;RIGHT(CELL("adresse",OFFSET(DMAV_Modell!$G$6,E885-1,0)),LEN(CELL("adresse",OFFSET(DMAV_Modell!$G$6,E885-1,0)))-FIND("!",CELL("adresse",OFFSET(DMAV_Modell!$G$6,E885-1,0)))),"Modell"))</f>
        <v/>
      </c>
      <c r="Q885" s="85" t="str" cm="1">
        <f t="array" ref="Q885">IF(E885="",IF(K885="","",IF(INDEX(DMAV_Dienste!$H$6:$H$2006,K885)="","",INDEX(DMAV_Dienste!$H$6:$H$2006,K885))),IF(INDEX(DMAV_Modell!$J$6:$J$2006,E885)="","",INDEX(DMAV_Modell!$J$6:$J$2006,E885)))</f>
        <v/>
      </c>
      <c r="R885" s="86" t="str" cm="1">
        <f t="array" ref="R885">IF(E885="",IF(K885="","",IF(INDEX(DMAV_Dienste!$G$6:$G$2006,K885)="","",INDEX(DMAV_Dienste!$G$6:$G$2006,K885))),IF(INDEX(DMAV_Modell!$I$6:$I$2006,E885)="","",INDEX(DMAV_Modell!$I$6:$I$2006,E885)))</f>
        <v/>
      </c>
      <c r="S885" s="86" t="str" cm="1">
        <f t="array" ref="S885">IF(E885="",IF(K885="","",IF(INDEX(DMAV_Dienste!$I$6:$I$2006,K885)="","",INDEX(DMAV_Dienste!$I$6:$I$2006,K885))),IF(INDEX(DMAV_Modell!$K$6:$K$2006,E885)="","",INDEX(DMAV_Modell!$K$6:$K$2006,E885)))</f>
        <v/>
      </c>
      <c r="T885" s="86" t="str" cm="1">
        <f t="array" ref="T885">IF(E885="",IF(K885="","",IF(INDEX(DMAV_Dienste!$L$6:$L$2006,K885)="","",INDEX(DMAV_Dienste!$L$6:$L$2006,K885))),IF(INDEX(DMAV_Modell!$N$6:$N$2006,E885)="","",INDEX(DMAV_Modell!$N$6:$N$2006,E885)))</f>
        <v/>
      </c>
      <c r="U885" s="87" t="str" cm="1">
        <f t="array" aca="1" ref="U885" ca="1">IF(AND(F885="",L885=""),"",HYPERLINK("#"&amp;RIGHT(CELL("dateiname"),LEN(CELL("dateiname"))-FIND("]",CELL("dateiname")))&amp;"!"&amp;CELL("adresse",OFFSET($F$6,MATCH(IF(F885="",L885,F885),$E$6:$E$2000,0)-1,4)),"STRUCT"))</f>
        <v/>
      </c>
      <c r="V885" s="88" t="str" cm="1">
        <f t="array" aca="1" ref="V885" ca="1">IF(AND(G885="",M885=""),"",HYPERLINK("#"&amp;RIGHT(CELL("dateiname"),LEN(CELL("dateiname"))-FIND("]",CELL("dateiname")))&amp;"!"&amp;CELL("adresse",OFFSET($G$6,MATCH(IF(G885="",M885,G885),$E$6:$E$2000,0)-1,3)),"SUBSTRUCT"))</f>
        <v/>
      </c>
      <c r="X885" s="104"/>
      <c r="Z885" s="117"/>
      <c r="AA885" s="118"/>
      <c r="AB885" s="119"/>
      <c r="AC885" s="120"/>
      <c r="AE885" s="109"/>
      <c r="AF885" s="110"/>
      <c r="AG885" s="111"/>
      <c r="AH885" s="112"/>
      <c r="AJ885" s="101" t="s">
        <v>3287</v>
      </c>
      <c r="AL885" s="68" t="str" cm="1">
        <f t="array" aca="1" ref="AL885" ca="1">IF(N885="-","",HYPERLINK("#'DM01-AV-CH'!"&amp;RIGHT(CELL("adresse",OFFSET('DM01-AV-CH'!$G$6,N885-1,0)),LEN(CELL("adresse",OFFSET('DM01-AV-CH'!$G$6,N885-1,0)))-FIND("!",CELL("adresse",OFFSET('DM01-AV-CH'!$G$6,N885-1,0)))),"Modell"))</f>
        <v>Modell</v>
      </c>
      <c r="AM885" s="96" t="str" cm="1">
        <f t="array" ref="AM885">IF($N885="-","",IF(INDEX('DM01-AV-CH'!$G$6:$G$2006,$N885)="","",INDEX('DM01-AV-CH'!$G$6:$G$2006,$N885)))</f>
        <v>Einzelobjekte</v>
      </c>
      <c r="AN885" s="97" t="str" cm="1">
        <f t="array" ref="AN885">IF($N885="-","",IF(INDEX('DM01-AV-CH'!$H$6:$H$2006,$N885)="","",INDEX('DM01-AV-CH'!$H$6:$H$2006,$N885)))</f>
        <v>EONachfuehrung</v>
      </c>
      <c r="AO885" s="98" t="str" cm="1">
        <f t="array" ref="AO885">IF($N885="-","",IF(INDEX('DM01-AV-CH'!$I$6:$I$2006,$N885)="","",INDEX('DM01-AV-CH'!$I$6:$I$2006,$N885)))</f>
        <v>Gueltigkeit</v>
      </c>
    </row>
    <row r="886" spans="1:41" x14ac:dyDescent="0.25">
      <c r="A886" s="201">
        <v>881</v>
      </c>
      <c r="B886" s="148" t="str" cm="1">
        <f t="array" ref="B886">IF(A886="","",INDEX(Korrelation!$E$4:$E$2004,A886))</f>
        <v>551</v>
      </c>
      <c r="C886" s="148">
        <f t="shared" si="130"/>
        <v>0</v>
      </c>
      <c r="D886" s="148">
        <f t="shared" si="131"/>
        <v>0</v>
      </c>
      <c r="E886" s="148">
        <f t="shared" si="132"/>
        <v>551</v>
      </c>
      <c r="F886" s="148" t="str">
        <f t="shared" si="133"/>
        <v/>
      </c>
      <c r="G886" s="148" t="str">
        <f t="shared" si="134"/>
        <v/>
      </c>
      <c r="H886" s="148" t="str" cm="1">
        <f t="array" ref="H886">IF(A886="","",INDEX(Korrelation!$F$4:$F$2004,A886))</f>
        <v>-</v>
      </c>
      <c r="I886" s="148">
        <f t="shared" si="135"/>
        <v>0</v>
      </c>
      <c r="J886" s="148">
        <f t="shared" si="136"/>
        <v>0</v>
      </c>
      <c r="K886" s="148" t="str">
        <f t="shared" si="137"/>
        <v/>
      </c>
      <c r="L886" s="148" t="str">
        <f t="shared" si="138"/>
        <v/>
      </c>
      <c r="M886" s="148" t="str">
        <f t="shared" si="139"/>
        <v/>
      </c>
      <c r="N886" s="148" cm="1">
        <f t="array" ref="N886">IF(A886="","",INDEX(Korrelation!$G$4:$G$2004,A886))</f>
        <v>308</v>
      </c>
      <c r="O886" s="148"/>
      <c r="P886" s="68" t="str" cm="1">
        <f t="array" aca="1" ref="P886" ca="1">IF(E886="",IF(K886="","",HYPERLINK("#DMAV_Dienste!"&amp;RIGHT(CELL("adresse",OFFSET(DMAV_Dienste!$E$6,K886-1,0)),LEN(CELL("adresse",OFFSET(DMAV_Dienste!$E$6,K886-1,0)))-FIND("!",CELL("adresse",OFFSET(DMAV_Dienste!$E$6,K886-1,0)))),"Dienst")),HYPERLINK("#DMAV_Modell!"&amp;RIGHT(CELL("adresse",OFFSET(DMAV_Modell!$G$6,E886-1,0)),LEN(CELL("adresse",OFFSET(DMAV_Modell!$G$6,E886-1,0)))-FIND("!",CELL("adresse",OFFSET(DMAV_Modell!$G$6,E886-1,0)))),"Modell"))</f>
        <v>Modell</v>
      </c>
      <c r="Q886" s="85" t="str" cm="1">
        <f t="array" ref="Q886">IF(E886="",IF(K886="","",IF(INDEX(DMAV_Dienste!$H$6:$H$2006,K886)="","",INDEX(DMAV_Dienste!$H$6:$H$2006,K886))),IF(INDEX(DMAV_Modell!$J$6:$J$2006,E886)="","",INDEX(DMAV_Modell!$J$6:$J$2006,E886)))</f>
        <v>CLASS</v>
      </c>
      <c r="R886" s="86" t="str" cm="1">
        <f t="array" ref="R886">IF(E886="",IF(K886="","",IF(INDEX(DMAV_Dienste!$G$6:$G$2006,K886)="","",INDEX(DMAV_Dienste!$G$6:$G$2006,K886))),IF(INDEX(DMAV_Modell!$I$6:$I$2006,E886)="","",INDEX(DMAV_Modell!$I$6:$I$2006,E886)))</f>
        <v>Einzelobjekte</v>
      </c>
      <c r="S886" s="86" t="str" cm="1">
        <f t="array" ref="S886">IF(E886="",IF(K886="","",IF(INDEX(DMAV_Dienste!$I$6:$I$2006,K886)="","",INDEX(DMAV_Dienste!$I$6:$I$2006,K886))),IF(INDEX(DMAV_Modell!$K$6:$K$2006,E886)="","",INDEX(DMAV_Modell!$K$6:$K$2006,E886)))</f>
        <v>EONachfuehrung</v>
      </c>
      <c r="T886" s="86" t="str" cm="1">
        <f t="array" ref="T886">IF(E886="",IF(K886="","",IF(INDEX(DMAV_Dienste!$L$6:$L$2006,K886)="","",INDEX(DMAV_Dienste!$L$6:$L$2006,K886))),IF(INDEX(DMAV_Modell!$N$6:$N$2006,E886)="","",INDEX(DMAV_Modell!$N$6:$N$2006,E886)))</f>
        <v>GueltigerEintrag</v>
      </c>
      <c r="U886" s="87" t="str" cm="1">
        <f t="array" aca="1" ref="U886" ca="1">IF(AND(F886="",L886=""),"",HYPERLINK("#"&amp;RIGHT(CELL("dateiname"),LEN(CELL("dateiname"))-FIND("]",CELL("dateiname")))&amp;"!"&amp;CELL("adresse",OFFSET($F$6,MATCH(IF(F886="",L886,F886),$E$6:$E$2000,0)-1,4)),"STRUCT"))</f>
        <v/>
      </c>
      <c r="V886" s="88" t="str" cm="1">
        <f t="array" aca="1" ref="V886" ca="1">IF(AND(G886="",M886=""),"",HYPERLINK("#"&amp;RIGHT(CELL("dateiname"),LEN(CELL("dateiname"))-FIND("]",CELL("dateiname")))&amp;"!"&amp;CELL("adresse",OFFSET($G$6,MATCH(IF(G886="",M886,G886),$E$6:$E$2000,0)-1,3)),"SUBSTRUCT"))</f>
        <v/>
      </c>
      <c r="X886" s="104"/>
      <c r="Z886" s="117"/>
      <c r="AA886" s="118"/>
      <c r="AB886" s="119"/>
      <c r="AC886" s="120"/>
      <c r="AE886" s="109"/>
      <c r="AF886" s="110"/>
      <c r="AG886" s="111"/>
      <c r="AH886" s="112"/>
      <c r="AJ886" s="101"/>
      <c r="AL886" s="68" t="str" cm="1">
        <f t="array" aca="1" ref="AL886" ca="1">IF(N886="-","",HYPERLINK("#'DM01-AV-CH'!"&amp;RIGHT(CELL("adresse",OFFSET('DM01-AV-CH'!$G$6,N886-1,0)),LEN(CELL("adresse",OFFSET('DM01-AV-CH'!$G$6,N886-1,0)))-FIND("!",CELL("adresse",OFFSET('DM01-AV-CH'!$G$6,N886-1,0)))),"Modell"))</f>
        <v>Modell</v>
      </c>
      <c r="AM886" s="96" t="str" cm="1">
        <f t="array" ref="AM886">IF($N886="-","",IF(INDEX('DM01-AV-CH'!$G$6:$G$2006,$N886)="","",INDEX('DM01-AV-CH'!$G$6:$G$2006,$N886)))</f>
        <v>Einzelobjekte</v>
      </c>
      <c r="AN886" s="97" t="str" cm="1">
        <f t="array" ref="AN886">IF($N886="-","",IF(INDEX('DM01-AV-CH'!$H$6:$H$2006,$N886)="","",INDEX('DM01-AV-CH'!$H$6:$H$2006,$N886)))</f>
        <v>EONachfuehrung</v>
      </c>
      <c r="AO886" s="98" t="str" cm="1">
        <f t="array" ref="AO886">IF($N886="-","",IF(INDEX('DM01-AV-CH'!$I$6:$I$2006,$N886)="","",INDEX('DM01-AV-CH'!$I$6:$I$2006,$N886)))</f>
        <v>GueltigerEintrag</v>
      </c>
    </row>
    <row r="887" spans="1:41" ht="28.5" x14ac:dyDescent="0.25">
      <c r="A887" s="201">
        <v>882</v>
      </c>
      <c r="B887" s="148" t="str" cm="1">
        <f t="array" ref="B887">IF(A887="","",INDEX(Korrelation!$E$4:$E$2004,A887))</f>
        <v>551</v>
      </c>
      <c r="C887" s="148">
        <f t="shared" si="130"/>
        <v>0</v>
      </c>
      <c r="D887" s="148">
        <f t="shared" si="131"/>
        <v>0</v>
      </c>
      <c r="E887" s="148">
        <f t="shared" si="132"/>
        <v>551</v>
      </c>
      <c r="F887" s="148" t="str">
        <f t="shared" si="133"/>
        <v/>
      </c>
      <c r="G887" s="148" t="str">
        <f t="shared" si="134"/>
        <v/>
      </c>
      <c r="H887" s="148" t="str" cm="1">
        <f t="array" ref="H887">IF(A887="","",INDEX(Korrelation!$F$4:$F$2004,A887))</f>
        <v>-</v>
      </c>
      <c r="I887" s="148">
        <f t="shared" si="135"/>
        <v>0</v>
      </c>
      <c r="J887" s="148">
        <f t="shared" si="136"/>
        <v>0</v>
      </c>
      <c r="K887" s="148" t="str">
        <f t="shared" si="137"/>
        <v/>
      </c>
      <c r="L887" s="148" t="str">
        <f t="shared" si="138"/>
        <v/>
      </c>
      <c r="M887" s="148" t="str">
        <f t="shared" si="139"/>
        <v/>
      </c>
      <c r="N887" s="148" cm="1">
        <f t="array" ref="N887">IF(A887="","",INDEX(Korrelation!$G$4:$G$2004,A887))</f>
        <v>309</v>
      </c>
      <c r="O887" s="148"/>
      <c r="P887" s="68" t="str" cm="1">
        <f t="array" aca="1" ref="P887" ca="1">IF(E887="",IF(K887="","",HYPERLINK("#DMAV_Dienste!"&amp;RIGHT(CELL("adresse",OFFSET(DMAV_Dienste!$E$6,K887-1,0)),LEN(CELL("adresse",OFFSET(DMAV_Dienste!$E$6,K887-1,0)))-FIND("!",CELL("adresse",OFFSET(DMAV_Dienste!$E$6,K887-1,0)))),"Dienst")),HYPERLINK("#DMAV_Modell!"&amp;RIGHT(CELL("adresse",OFFSET(DMAV_Modell!$G$6,E887-1,0)),LEN(CELL("adresse",OFFSET(DMAV_Modell!$G$6,E887-1,0)))-FIND("!",CELL("adresse",OFFSET(DMAV_Modell!$G$6,E887-1,0)))),"Modell"))</f>
        <v>Modell</v>
      </c>
      <c r="Q887" s="85" t="str" cm="1">
        <f t="array" ref="Q887">IF(E887="",IF(K887="","",IF(INDEX(DMAV_Dienste!$H$6:$H$2006,K887)="","",INDEX(DMAV_Dienste!$H$6:$H$2006,K887))),IF(INDEX(DMAV_Modell!$J$6:$J$2006,E887)="","",INDEX(DMAV_Modell!$J$6:$J$2006,E887)))</f>
        <v>CLASS</v>
      </c>
      <c r="R887" s="86" t="str" cm="1">
        <f t="array" ref="R887">IF(E887="",IF(K887="","",IF(INDEX(DMAV_Dienste!$G$6:$G$2006,K887)="","",INDEX(DMAV_Dienste!$G$6:$G$2006,K887))),IF(INDEX(DMAV_Modell!$I$6:$I$2006,E887)="","",INDEX(DMAV_Modell!$I$6:$I$2006,E887)))</f>
        <v>Einzelobjekte</v>
      </c>
      <c r="S887" s="86" t="str" cm="1">
        <f t="array" ref="S887">IF(E887="",IF(K887="","",IF(INDEX(DMAV_Dienste!$I$6:$I$2006,K887)="","",INDEX(DMAV_Dienste!$I$6:$I$2006,K887))),IF(INDEX(DMAV_Modell!$K$6:$K$2006,E887)="","",INDEX(DMAV_Modell!$K$6:$K$2006,E887)))</f>
        <v>EONachfuehrung</v>
      </c>
      <c r="T887" s="86" t="str" cm="1">
        <f t="array" ref="T887">IF(E887="",IF(K887="","",IF(INDEX(DMAV_Dienste!$L$6:$L$2006,K887)="","",INDEX(DMAV_Dienste!$L$6:$L$2006,K887))),IF(INDEX(DMAV_Modell!$N$6:$N$2006,E887)="","",INDEX(DMAV_Modell!$N$6:$N$2006,E887)))</f>
        <v>GueltigerEintrag</v>
      </c>
      <c r="U887" s="87" t="str" cm="1">
        <f t="array" aca="1" ref="U887" ca="1">IF(AND(F887="",L887=""),"",HYPERLINK("#"&amp;RIGHT(CELL("dateiname"),LEN(CELL("dateiname"))-FIND("]",CELL("dateiname")))&amp;"!"&amp;CELL("adresse",OFFSET($F$6,MATCH(IF(F887="",L887,F887),$E$6:$E$2000,0)-1,4)),"STRUCT"))</f>
        <v/>
      </c>
      <c r="V887" s="88" t="str" cm="1">
        <f t="array" aca="1" ref="V887" ca="1">IF(AND(G887="",M887=""),"",HYPERLINK("#"&amp;RIGHT(CELL("dateiname"),LEN(CELL("dateiname"))-FIND("]",CELL("dateiname")))&amp;"!"&amp;CELL("adresse",OFFSET($G$6,MATCH(IF(G887="",M887,G887),$E$6:$E$2000,0)-1,3)),"SUBSTRUCT"))</f>
        <v/>
      </c>
      <c r="X887" s="104"/>
      <c r="Z887" s="117" t="s">
        <v>3806</v>
      </c>
      <c r="AA887" s="118"/>
      <c r="AB887" s="119"/>
      <c r="AC887" s="120"/>
      <c r="AE887" s="109"/>
      <c r="AF887" s="110"/>
      <c r="AG887" s="111"/>
      <c r="AH887" s="112"/>
      <c r="AJ887" s="101" t="s">
        <v>3657</v>
      </c>
      <c r="AL887" s="68" t="str" cm="1">
        <f t="array" aca="1" ref="AL887" ca="1">IF(N887="-","",HYPERLINK("#'DM01-AV-CH'!"&amp;RIGHT(CELL("adresse",OFFSET('DM01-AV-CH'!$G$6,N887-1,0)),LEN(CELL("adresse",OFFSET('DM01-AV-CH'!$G$6,N887-1,0)))-FIND("!",CELL("adresse",OFFSET('DM01-AV-CH'!$G$6,N887-1,0)))),"Modell"))</f>
        <v>Modell</v>
      </c>
      <c r="AM887" s="96" t="str" cm="1">
        <f t="array" ref="AM887">IF($N887="-","",IF(INDEX('DM01-AV-CH'!$G$6:$G$2006,$N887)="","",INDEX('DM01-AV-CH'!$G$6:$G$2006,$N887)))</f>
        <v>Einzelobjekte</v>
      </c>
      <c r="AN887" s="97" t="str" cm="1">
        <f t="array" ref="AN887">IF($N887="-","",IF(INDEX('DM01-AV-CH'!$H$6:$H$2006,$N887)="","",INDEX('DM01-AV-CH'!$H$6:$H$2006,$N887)))</f>
        <v>EONachfuehrung</v>
      </c>
      <c r="AO887" s="98" t="str" cm="1">
        <f t="array" ref="AO887">IF($N887="-","",IF(INDEX('DM01-AV-CH'!$I$6:$I$2006,$N887)="","",INDEX('DM01-AV-CH'!$I$6:$I$2006,$N887)))</f>
        <v>Datum1</v>
      </c>
    </row>
    <row r="888" spans="1:41" x14ac:dyDescent="0.25">
      <c r="A888" s="201">
        <v>883</v>
      </c>
      <c r="B888" s="148" t="str" cm="1">
        <f t="array" ref="B888">IF(A888="","",INDEX(Korrelation!$E$4:$E$2004,A888))</f>
        <v>552</v>
      </c>
      <c r="C888" s="148">
        <f t="shared" si="130"/>
        <v>0</v>
      </c>
      <c r="D888" s="148">
        <f t="shared" si="131"/>
        <v>0</v>
      </c>
      <c r="E888" s="148">
        <f t="shared" si="132"/>
        <v>552</v>
      </c>
      <c r="F888" s="148" t="str">
        <f t="shared" si="133"/>
        <v/>
      </c>
      <c r="G888" s="148" t="str">
        <f t="shared" si="134"/>
        <v/>
      </c>
      <c r="H888" s="148" t="str" cm="1">
        <f t="array" ref="H888">IF(A888="","",INDEX(Korrelation!$F$4:$F$2004,A888))</f>
        <v>-</v>
      </c>
      <c r="I888" s="148">
        <f t="shared" si="135"/>
        <v>0</v>
      </c>
      <c r="J888" s="148">
        <f t="shared" si="136"/>
        <v>0</v>
      </c>
      <c r="K888" s="148" t="str">
        <f t="shared" si="137"/>
        <v/>
      </c>
      <c r="L888" s="148" t="str">
        <f t="shared" si="138"/>
        <v/>
      </c>
      <c r="M888" s="148" t="str">
        <f t="shared" si="139"/>
        <v/>
      </c>
      <c r="N888" s="148" t="str" cm="1">
        <f t="array" ref="N888">IF(A888="","",INDEX(Korrelation!$G$4:$G$2004,A888))</f>
        <v>-</v>
      </c>
      <c r="O888" s="148"/>
      <c r="P888" s="68" t="str" cm="1">
        <f t="array" aca="1" ref="P888" ca="1">IF(E888="",IF(K888="","",HYPERLINK("#DMAV_Dienste!"&amp;RIGHT(CELL("adresse",OFFSET(DMAV_Dienste!$E$6,K888-1,0)),LEN(CELL("adresse",OFFSET(DMAV_Dienste!$E$6,K888-1,0)))-FIND("!",CELL("adresse",OFFSET(DMAV_Dienste!$E$6,K888-1,0)))),"Dienst")),HYPERLINK("#DMAV_Modell!"&amp;RIGHT(CELL("adresse",OFFSET(DMAV_Modell!$G$6,E888-1,0)),LEN(CELL("adresse",OFFSET(DMAV_Modell!$G$6,E888-1,0)))-FIND("!",CELL("adresse",OFFSET(DMAV_Modell!$G$6,E888-1,0)))),"Modell"))</f>
        <v>Modell</v>
      </c>
      <c r="Q888" s="85" t="str" cm="1">
        <f t="array" ref="Q888">IF(E888="",IF(K888="","",IF(INDEX(DMAV_Dienste!$H$6:$H$2006,K888)="","",INDEX(DMAV_Dienste!$H$6:$H$2006,K888))),IF(INDEX(DMAV_Modell!$J$6:$J$2006,E888)="","",INDEX(DMAV_Modell!$J$6:$J$2006,E888)))</f>
        <v>STRUCTURE</v>
      </c>
      <c r="R888" s="86" t="str" cm="1">
        <f t="array" ref="R888">IF(E888="",IF(K888="","",IF(INDEX(DMAV_Dienste!$G$6:$G$2006,K888)="","",INDEX(DMAV_Dienste!$G$6:$G$2006,K888))),IF(INDEX(DMAV_Modell!$I$6:$I$2006,E888)="","",INDEX(DMAV_Modell!$I$6:$I$2006,E888)))</f>
        <v>Einzelobjekte</v>
      </c>
      <c r="S888" s="86" t="str" cm="1">
        <f t="array" ref="S888">IF(E888="",IF(K888="","",IF(INDEX(DMAV_Dienste!$I$6:$I$2006,K888)="","",INDEX(DMAV_Dienste!$I$6:$I$2006,K888))),IF(INDEX(DMAV_Modell!$K$6:$K$2006,E888)="","",INDEX(DMAV_Modell!$K$6:$K$2006,E888)))</f>
        <v>Flaechenelement</v>
      </c>
      <c r="T888" s="86" t="str" cm="1">
        <f t="array" ref="T888">IF(E888="",IF(K888="","",IF(INDEX(DMAV_Dienste!$L$6:$L$2006,K888)="","",INDEX(DMAV_Dienste!$L$6:$L$2006,K888))),IF(INDEX(DMAV_Modell!$N$6:$N$2006,E888)="","",INDEX(DMAV_Modell!$N$6:$N$2006,E888)))</f>
        <v>Geometrie</v>
      </c>
      <c r="U888" s="87" t="str" cm="1">
        <f t="array" aca="1" ref="U888" ca="1">IF(AND(F888="",L888=""),"",HYPERLINK("#"&amp;RIGHT(CELL("dateiname"),LEN(CELL("dateiname"))-FIND("]",CELL("dateiname")))&amp;"!"&amp;CELL("adresse",OFFSET($F$6,MATCH(IF(F888="",L888,F888),$E$6:$E$2000,0)-1,4)),"STRUCT"))</f>
        <v/>
      </c>
      <c r="V888" s="88" t="str" cm="1">
        <f t="array" aca="1" ref="V888" ca="1">IF(AND(G888="",M888=""),"",HYPERLINK("#"&amp;RIGHT(CELL("dateiname"),LEN(CELL("dateiname"))-FIND("]",CELL("dateiname")))&amp;"!"&amp;CELL("adresse",OFFSET($G$6,MATCH(IF(G888="",M888,G888),$E$6:$E$2000,0)-1,3)),"SUBSTRUCT"))</f>
        <v/>
      </c>
      <c r="X888" s="104"/>
      <c r="Z888" s="117"/>
      <c r="AA888" s="118"/>
      <c r="AB888" s="119"/>
      <c r="AC888" s="120"/>
      <c r="AE888" s="109"/>
      <c r="AF888" s="110"/>
      <c r="AG888" s="111"/>
      <c r="AH888" s="112"/>
      <c r="AJ888" s="101"/>
      <c r="AL888" s="68" t="str" cm="1">
        <f t="array" aca="1" ref="AL888" ca="1">IF(N888="-","",HYPERLINK("#'DM01-AV-CH'!"&amp;RIGHT(CELL("adresse",OFFSET('DM01-AV-CH'!$G$6,N888-1,0)),LEN(CELL("adresse",OFFSET('DM01-AV-CH'!$G$6,N888-1,0)))-FIND("!",CELL("adresse",OFFSET('DM01-AV-CH'!$G$6,N888-1,0)))),"Modell"))</f>
        <v/>
      </c>
      <c r="AM888" s="96" t="str" cm="1">
        <f t="array" ref="AM888">IF($N888="-","",IF(INDEX('DM01-AV-CH'!$G$6:$G$2006,$N888)="","",INDEX('DM01-AV-CH'!$G$6:$G$2006,$N888)))</f>
        <v/>
      </c>
      <c r="AN888" s="97" t="str" cm="1">
        <f t="array" ref="AN888">IF($N888="-","",IF(INDEX('DM01-AV-CH'!$H$6:$H$2006,$N888)="","",INDEX('DM01-AV-CH'!$H$6:$H$2006,$N888)))</f>
        <v/>
      </c>
      <c r="AO888" s="98" t="str" cm="1">
        <f t="array" ref="AO888">IF($N888="-","",IF(INDEX('DM01-AV-CH'!$I$6:$I$2006,$N888)="","",INDEX('DM01-AV-CH'!$I$6:$I$2006,$N888)))</f>
        <v/>
      </c>
    </row>
    <row r="889" spans="1:41" x14ac:dyDescent="0.25">
      <c r="A889" s="201">
        <v>884</v>
      </c>
      <c r="B889" s="148" t="str" cm="1">
        <f t="array" ref="B889">IF(A889="","",INDEX(Korrelation!$E$4:$E$2004,A889))</f>
        <v>553.34</v>
      </c>
      <c r="C889" s="148">
        <f t="shared" si="130"/>
        <v>4</v>
      </c>
      <c r="D889" s="148">
        <f t="shared" si="131"/>
        <v>0</v>
      </c>
      <c r="E889" s="148">
        <f t="shared" si="132"/>
        <v>553</v>
      </c>
      <c r="F889" s="148">
        <f t="shared" si="133"/>
        <v>34</v>
      </c>
      <c r="G889" s="148" t="str">
        <f t="shared" si="134"/>
        <v/>
      </c>
      <c r="H889" s="148" t="str" cm="1">
        <f t="array" ref="H889">IF(A889="","",INDEX(Korrelation!$F$4:$F$2004,A889))</f>
        <v>-</v>
      </c>
      <c r="I889" s="148">
        <f t="shared" si="135"/>
        <v>0</v>
      </c>
      <c r="J889" s="148">
        <f t="shared" si="136"/>
        <v>0</v>
      </c>
      <c r="K889" s="148" t="str">
        <f t="shared" si="137"/>
        <v/>
      </c>
      <c r="L889" s="148" t="str">
        <f t="shared" si="138"/>
        <v/>
      </c>
      <c r="M889" s="148" t="str">
        <f t="shared" si="139"/>
        <v/>
      </c>
      <c r="N889" s="148" t="str" cm="1">
        <f t="array" ref="N889">IF(A889="","",INDEX(Korrelation!$G$4:$G$2004,A889))</f>
        <v>-</v>
      </c>
      <c r="O889" s="148"/>
      <c r="P889" s="68" t="str" cm="1">
        <f t="array" aca="1" ref="P889" ca="1">IF(E889="",IF(K889="","",HYPERLINK("#DMAV_Dienste!"&amp;RIGHT(CELL("adresse",OFFSET(DMAV_Dienste!$E$6,K889-1,0)),LEN(CELL("adresse",OFFSET(DMAV_Dienste!$E$6,K889-1,0)))-FIND("!",CELL("adresse",OFFSET(DMAV_Dienste!$E$6,K889-1,0)))),"Dienst")),HYPERLINK("#DMAV_Modell!"&amp;RIGHT(CELL("adresse",OFFSET(DMAV_Modell!$G$6,E889-1,0)),LEN(CELL("adresse",OFFSET(DMAV_Modell!$G$6,E889-1,0)))-FIND("!",CELL("adresse",OFFSET(DMAV_Modell!$G$6,E889-1,0)))),"Modell"))</f>
        <v>Modell</v>
      </c>
      <c r="Q889" s="85" t="str" cm="1">
        <f t="array" ref="Q889">IF(E889="",IF(K889="","",IF(INDEX(DMAV_Dienste!$H$6:$H$2006,K889)="","",INDEX(DMAV_Dienste!$H$6:$H$2006,K889))),IF(INDEX(DMAV_Modell!$J$6:$J$2006,E889)="","",INDEX(DMAV_Modell!$J$6:$J$2006,E889)))</f>
        <v>STRUCTURE</v>
      </c>
      <c r="R889" s="86" t="str" cm="1">
        <f t="array" ref="R889">IF(E889="",IF(K889="","",IF(INDEX(DMAV_Dienste!$G$6:$G$2006,K889)="","",INDEX(DMAV_Dienste!$G$6:$G$2006,K889))),IF(INDEX(DMAV_Modell!$I$6:$I$2006,E889)="","",INDEX(DMAV_Modell!$I$6:$I$2006,E889)))</f>
        <v>Einzelobjekte</v>
      </c>
      <c r="S889" s="86" t="str" cm="1">
        <f t="array" ref="S889">IF(E889="",IF(K889="","",IF(INDEX(DMAV_Dienste!$I$6:$I$2006,K889)="","",INDEX(DMAV_Dienste!$I$6:$I$2006,K889))),IF(INDEX(DMAV_Modell!$K$6:$K$2006,E889)="","",INDEX(DMAV_Modell!$K$6:$K$2006,E889)))</f>
        <v>Flaechenelement</v>
      </c>
      <c r="T889" s="86" t="str" cm="1">
        <f t="array" ref="T889">IF(E889="",IF(K889="","",IF(INDEX(DMAV_Dienste!$L$6:$L$2006,K889)="","",INDEX(DMAV_Dienste!$L$6:$L$2006,K889))),IF(INDEX(DMAV_Modell!$N$6:$N$2006,E889)="","",INDEX(DMAV_Modell!$N$6:$N$2006,E889)))</f>
        <v>Symbolposition</v>
      </c>
      <c r="U889" s="87" t="str" cm="1">
        <f t="array" aca="1" ref="U889" ca="1">IF(AND(F889="",L889=""),"",HYPERLINK("#"&amp;RIGHT(CELL("dateiname"),LEN(CELL("dateiname"))-FIND("]",CELL("dateiname")))&amp;"!"&amp;CELL("adresse",OFFSET($F$6,MATCH(IF(F889="",L889,F889),$E$6:$E$2000,0)-1,4)),"STRUCT"))</f>
        <v>STRUCT</v>
      </c>
      <c r="V889" s="88" t="str" cm="1">
        <f t="array" aca="1" ref="V889" ca="1">IF(AND(G889="",M889=""),"",HYPERLINK("#"&amp;RIGHT(CELL("dateiname"),LEN(CELL("dateiname"))-FIND("]",CELL("dateiname")))&amp;"!"&amp;CELL("adresse",OFFSET($G$6,MATCH(IF(G889="",M889,G889),$E$6:$E$2000,0)-1,3)),"SUBSTRUCT"))</f>
        <v/>
      </c>
      <c r="X889" s="104"/>
      <c r="Z889" s="117"/>
      <c r="AA889" s="118"/>
      <c r="AB889" s="119"/>
      <c r="AC889" s="120"/>
      <c r="AE889" s="109"/>
      <c r="AF889" s="110"/>
      <c r="AG889" s="111"/>
      <c r="AH889" s="112"/>
      <c r="AJ889" s="101"/>
      <c r="AL889" s="68" t="str" cm="1">
        <f t="array" aca="1" ref="AL889" ca="1">IF(N889="-","",HYPERLINK("#'DM01-AV-CH'!"&amp;RIGHT(CELL("adresse",OFFSET('DM01-AV-CH'!$G$6,N889-1,0)),LEN(CELL("adresse",OFFSET('DM01-AV-CH'!$G$6,N889-1,0)))-FIND("!",CELL("adresse",OFFSET('DM01-AV-CH'!$G$6,N889-1,0)))),"Modell"))</f>
        <v/>
      </c>
      <c r="AM889" s="96" t="str" cm="1">
        <f t="array" ref="AM889">IF($N889="-","",IF(INDEX('DM01-AV-CH'!$G$6:$G$2006,$N889)="","",INDEX('DM01-AV-CH'!$G$6:$G$2006,$N889)))</f>
        <v/>
      </c>
      <c r="AN889" s="97" t="str" cm="1">
        <f t="array" ref="AN889">IF($N889="-","",IF(INDEX('DM01-AV-CH'!$H$6:$H$2006,$N889)="","",INDEX('DM01-AV-CH'!$H$6:$H$2006,$N889)))</f>
        <v/>
      </c>
      <c r="AO889" s="98" t="str" cm="1">
        <f t="array" ref="AO889">IF($N889="-","",IF(INDEX('DM01-AV-CH'!$I$6:$I$2006,$N889)="","",INDEX('DM01-AV-CH'!$I$6:$I$2006,$N889)))</f>
        <v/>
      </c>
    </row>
    <row r="890" spans="1:41" x14ac:dyDescent="0.25">
      <c r="A890" s="201">
        <v>885</v>
      </c>
      <c r="B890" s="148" t="str" cm="1">
        <f t="array" ref="B890">IF(A890="","",INDEX(Korrelation!$E$4:$E$2004,A890))</f>
        <v>554</v>
      </c>
      <c r="C890" s="148">
        <f t="shared" si="130"/>
        <v>0</v>
      </c>
      <c r="D890" s="148">
        <f t="shared" si="131"/>
        <v>0</v>
      </c>
      <c r="E890" s="148">
        <f t="shared" si="132"/>
        <v>554</v>
      </c>
      <c r="F890" s="148" t="str">
        <f t="shared" si="133"/>
        <v/>
      </c>
      <c r="G890" s="148" t="str">
        <f t="shared" si="134"/>
        <v/>
      </c>
      <c r="H890" s="148" t="str" cm="1">
        <f t="array" ref="H890">IF(A890="","",INDEX(Korrelation!$F$4:$F$2004,A890))</f>
        <v>-</v>
      </c>
      <c r="I890" s="148">
        <f t="shared" si="135"/>
        <v>0</v>
      </c>
      <c r="J890" s="148">
        <f t="shared" si="136"/>
        <v>0</v>
      </c>
      <c r="K890" s="148" t="str">
        <f t="shared" si="137"/>
        <v/>
      </c>
      <c r="L890" s="148" t="str">
        <f t="shared" si="138"/>
        <v/>
      </c>
      <c r="M890" s="148" t="str">
        <f t="shared" si="139"/>
        <v/>
      </c>
      <c r="N890" s="148" t="str" cm="1">
        <f t="array" ref="N890">IF(A890="","",INDEX(Korrelation!$G$4:$G$2004,A890))</f>
        <v>-</v>
      </c>
      <c r="O890" s="148"/>
      <c r="P890" s="68" t="str" cm="1">
        <f t="array" aca="1" ref="P890" ca="1">IF(E890="",IF(K890="","",HYPERLINK("#DMAV_Dienste!"&amp;RIGHT(CELL("adresse",OFFSET(DMAV_Dienste!$E$6,K890-1,0)),LEN(CELL("adresse",OFFSET(DMAV_Dienste!$E$6,K890-1,0)))-FIND("!",CELL("adresse",OFFSET(DMAV_Dienste!$E$6,K890-1,0)))),"Dienst")),HYPERLINK("#DMAV_Modell!"&amp;RIGHT(CELL("adresse",OFFSET(DMAV_Modell!$G$6,E890-1,0)),LEN(CELL("adresse",OFFSET(DMAV_Modell!$G$6,E890-1,0)))-FIND("!",CELL("adresse",OFFSET(DMAV_Modell!$G$6,E890-1,0)))),"Modell"))</f>
        <v>Modell</v>
      </c>
      <c r="Q890" s="85" t="str" cm="1">
        <f t="array" ref="Q890">IF(E890="",IF(K890="","",IF(INDEX(DMAV_Dienste!$H$6:$H$2006,K890)="","",INDEX(DMAV_Dienste!$H$6:$H$2006,K890))),IF(INDEX(DMAV_Modell!$J$6:$J$2006,E890)="","",INDEX(DMAV_Modell!$J$6:$J$2006,E890)))</f>
        <v>STRUCTURE</v>
      </c>
      <c r="R890" s="86" t="str" cm="1">
        <f t="array" ref="R890">IF(E890="",IF(K890="","",IF(INDEX(DMAV_Dienste!$G$6:$G$2006,K890)="","",INDEX(DMAV_Dienste!$G$6:$G$2006,K890))),IF(INDEX(DMAV_Modell!$I$6:$I$2006,E890)="","",INDEX(DMAV_Modell!$I$6:$I$2006,E890)))</f>
        <v>Einzelobjekte</v>
      </c>
      <c r="S890" s="86" t="str" cm="1">
        <f t="array" ref="S890">IF(E890="",IF(K890="","",IF(INDEX(DMAV_Dienste!$I$6:$I$2006,K890)="","",INDEX(DMAV_Dienste!$I$6:$I$2006,K890))),IF(INDEX(DMAV_Modell!$K$6:$K$2006,E890)="","",INDEX(DMAV_Modell!$K$6:$K$2006,E890)))</f>
        <v>Linienelement</v>
      </c>
      <c r="T890" s="86" t="str" cm="1">
        <f t="array" ref="T890">IF(E890="",IF(K890="","",IF(INDEX(DMAV_Dienste!$L$6:$L$2006,K890)="","",INDEX(DMAV_Dienste!$L$6:$L$2006,K890))),IF(INDEX(DMAV_Modell!$N$6:$N$2006,E890)="","",INDEX(DMAV_Modell!$N$6:$N$2006,E890)))</f>
        <v>Geometrie</v>
      </c>
      <c r="U890" s="87" t="str" cm="1">
        <f t="array" aca="1" ref="U890" ca="1">IF(AND(F890="",L890=""),"",HYPERLINK("#"&amp;RIGHT(CELL("dateiname"),LEN(CELL("dateiname"))-FIND("]",CELL("dateiname")))&amp;"!"&amp;CELL("adresse",OFFSET($F$6,MATCH(IF(F890="",L890,F890),$E$6:$E$2000,0)-1,4)),"STRUCT"))</f>
        <v/>
      </c>
      <c r="V890" s="88" t="str" cm="1">
        <f t="array" aca="1" ref="V890" ca="1">IF(AND(G890="",M890=""),"",HYPERLINK("#"&amp;RIGHT(CELL("dateiname"),LEN(CELL("dateiname"))-FIND("]",CELL("dateiname")))&amp;"!"&amp;CELL("adresse",OFFSET($G$6,MATCH(IF(G890="",M890,G890),$E$6:$E$2000,0)-1,3)),"SUBSTRUCT"))</f>
        <v/>
      </c>
      <c r="X890" s="104"/>
      <c r="Z890" s="117"/>
      <c r="AA890" s="118"/>
      <c r="AB890" s="119"/>
      <c r="AC890" s="120"/>
      <c r="AE890" s="109"/>
      <c r="AF890" s="110"/>
      <c r="AG890" s="111"/>
      <c r="AH890" s="112"/>
      <c r="AJ890" s="101"/>
      <c r="AL890" s="68" t="str" cm="1">
        <f t="array" aca="1" ref="AL890" ca="1">IF(N890="-","",HYPERLINK("#'DM01-AV-CH'!"&amp;RIGHT(CELL("adresse",OFFSET('DM01-AV-CH'!$G$6,N890-1,0)),LEN(CELL("adresse",OFFSET('DM01-AV-CH'!$G$6,N890-1,0)))-FIND("!",CELL("adresse",OFFSET('DM01-AV-CH'!$G$6,N890-1,0)))),"Modell"))</f>
        <v/>
      </c>
      <c r="AM890" s="96" t="str" cm="1">
        <f t="array" ref="AM890">IF($N890="-","",IF(INDEX('DM01-AV-CH'!$G$6:$G$2006,$N890)="","",INDEX('DM01-AV-CH'!$G$6:$G$2006,$N890)))</f>
        <v/>
      </c>
      <c r="AN890" s="97" t="str" cm="1">
        <f t="array" ref="AN890">IF($N890="-","",IF(INDEX('DM01-AV-CH'!$H$6:$H$2006,$N890)="","",INDEX('DM01-AV-CH'!$H$6:$H$2006,$N890)))</f>
        <v/>
      </c>
      <c r="AO890" s="98" t="str" cm="1">
        <f t="array" ref="AO890">IF($N890="-","",IF(INDEX('DM01-AV-CH'!$I$6:$I$2006,$N890)="","",INDEX('DM01-AV-CH'!$I$6:$I$2006,$N890)))</f>
        <v/>
      </c>
    </row>
    <row r="891" spans="1:41" x14ac:dyDescent="0.25">
      <c r="A891" s="201">
        <v>886</v>
      </c>
      <c r="B891" s="148" t="str" cm="1">
        <f t="array" ref="B891">IF(A891="","",INDEX(Korrelation!$E$4:$E$2004,A891))</f>
        <v>555.34</v>
      </c>
      <c r="C891" s="148">
        <f t="shared" si="130"/>
        <v>4</v>
      </c>
      <c r="D891" s="148">
        <f t="shared" si="131"/>
        <v>0</v>
      </c>
      <c r="E891" s="148">
        <f t="shared" si="132"/>
        <v>555</v>
      </c>
      <c r="F891" s="148">
        <f t="shared" si="133"/>
        <v>34</v>
      </c>
      <c r="G891" s="148" t="str">
        <f t="shared" si="134"/>
        <v/>
      </c>
      <c r="H891" s="148" t="str" cm="1">
        <f t="array" ref="H891">IF(A891="","",INDEX(Korrelation!$F$4:$F$2004,A891))</f>
        <v>-</v>
      </c>
      <c r="I891" s="148">
        <f t="shared" si="135"/>
        <v>0</v>
      </c>
      <c r="J891" s="148">
        <f t="shared" si="136"/>
        <v>0</v>
      </c>
      <c r="K891" s="148" t="str">
        <f t="shared" si="137"/>
        <v/>
      </c>
      <c r="L891" s="148" t="str">
        <f t="shared" si="138"/>
        <v/>
      </c>
      <c r="M891" s="148" t="str">
        <f t="shared" si="139"/>
        <v/>
      </c>
      <c r="N891" s="148" t="str" cm="1">
        <f t="array" ref="N891">IF(A891="","",INDEX(Korrelation!$G$4:$G$2004,A891))</f>
        <v>-</v>
      </c>
      <c r="O891" s="148"/>
      <c r="P891" s="68" t="str" cm="1">
        <f t="array" aca="1" ref="P891" ca="1">IF(E891="",IF(K891="","",HYPERLINK("#DMAV_Dienste!"&amp;RIGHT(CELL("adresse",OFFSET(DMAV_Dienste!$E$6,K891-1,0)),LEN(CELL("adresse",OFFSET(DMAV_Dienste!$E$6,K891-1,0)))-FIND("!",CELL("adresse",OFFSET(DMAV_Dienste!$E$6,K891-1,0)))),"Dienst")),HYPERLINK("#DMAV_Modell!"&amp;RIGHT(CELL("adresse",OFFSET(DMAV_Modell!$G$6,E891-1,0)),LEN(CELL("adresse",OFFSET(DMAV_Modell!$G$6,E891-1,0)))-FIND("!",CELL("adresse",OFFSET(DMAV_Modell!$G$6,E891-1,0)))),"Modell"))</f>
        <v>Modell</v>
      </c>
      <c r="Q891" s="85" t="str" cm="1">
        <f t="array" ref="Q891">IF(E891="",IF(K891="","",IF(INDEX(DMAV_Dienste!$H$6:$H$2006,K891)="","",INDEX(DMAV_Dienste!$H$6:$H$2006,K891))),IF(INDEX(DMAV_Modell!$J$6:$J$2006,E891)="","",INDEX(DMAV_Modell!$J$6:$J$2006,E891)))</f>
        <v>STRUCTURE</v>
      </c>
      <c r="R891" s="86" t="str" cm="1">
        <f t="array" ref="R891">IF(E891="",IF(K891="","",IF(INDEX(DMAV_Dienste!$G$6:$G$2006,K891)="","",INDEX(DMAV_Dienste!$G$6:$G$2006,K891))),IF(INDEX(DMAV_Modell!$I$6:$I$2006,E891)="","",INDEX(DMAV_Modell!$I$6:$I$2006,E891)))</f>
        <v>Einzelobjekte</v>
      </c>
      <c r="S891" s="86" t="str" cm="1">
        <f t="array" ref="S891">IF(E891="",IF(K891="","",IF(INDEX(DMAV_Dienste!$I$6:$I$2006,K891)="","",INDEX(DMAV_Dienste!$I$6:$I$2006,K891))),IF(INDEX(DMAV_Modell!$K$6:$K$2006,E891)="","",INDEX(DMAV_Modell!$K$6:$K$2006,E891)))</f>
        <v>Linienelement</v>
      </c>
      <c r="T891" s="86" t="str" cm="1">
        <f t="array" ref="T891">IF(E891="",IF(K891="","",IF(INDEX(DMAV_Dienste!$L$6:$L$2006,K891)="","",INDEX(DMAV_Dienste!$L$6:$L$2006,K891))),IF(INDEX(DMAV_Modell!$N$6:$N$2006,E891)="","",INDEX(DMAV_Modell!$N$6:$N$2006,E891)))</f>
        <v>Symbolposition</v>
      </c>
      <c r="U891" s="87" t="str" cm="1">
        <f t="array" aca="1" ref="U891" ca="1">IF(AND(F891="",L891=""),"",HYPERLINK("#"&amp;RIGHT(CELL("dateiname"),LEN(CELL("dateiname"))-FIND("]",CELL("dateiname")))&amp;"!"&amp;CELL("adresse",OFFSET($F$6,MATCH(IF(F891="",L891,F891),$E$6:$E$2000,0)-1,4)),"STRUCT"))</f>
        <v>STRUCT</v>
      </c>
      <c r="V891" s="88" t="str" cm="1">
        <f t="array" aca="1" ref="V891" ca="1">IF(AND(G891="",M891=""),"",HYPERLINK("#"&amp;RIGHT(CELL("dateiname"),LEN(CELL("dateiname"))-FIND("]",CELL("dateiname")))&amp;"!"&amp;CELL("adresse",OFFSET($G$6,MATCH(IF(G891="",M891,G891),$E$6:$E$2000,0)-1,3)),"SUBSTRUCT"))</f>
        <v/>
      </c>
      <c r="X891" s="104"/>
      <c r="Z891" s="117"/>
      <c r="AA891" s="118"/>
      <c r="AB891" s="119"/>
      <c r="AC891" s="120"/>
      <c r="AE891" s="109"/>
      <c r="AF891" s="110"/>
      <c r="AG891" s="111"/>
      <c r="AH891" s="112"/>
      <c r="AJ891" s="101"/>
      <c r="AL891" s="68" t="str" cm="1">
        <f t="array" aca="1" ref="AL891" ca="1">IF(N891="-","",HYPERLINK("#'DM01-AV-CH'!"&amp;RIGHT(CELL("adresse",OFFSET('DM01-AV-CH'!$G$6,N891-1,0)),LEN(CELL("adresse",OFFSET('DM01-AV-CH'!$G$6,N891-1,0)))-FIND("!",CELL("adresse",OFFSET('DM01-AV-CH'!$G$6,N891-1,0)))),"Modell"))</f>
        <v/>
      </c>
      <c r="AM891" s="96" t="str" cm="1">
        <f t="array" ref="AM891">IF($N891="-","",IF(INDEX('DM01-AV-CH'!$G$6:$G$2006,$N891)="","",INDEX('DM01-AV-CH'!$G$6:$G$2006,$N891)))</f>
        <v/>
      </c>
      <c r="AN891" s="97" t="str" cm="1">
        <f t="array" ref="AN891">IF($N891="-","",IF(INDEX('DM01-AV-CH'!$H$6:$H$2006,$N891)="","",INDEX('DM01-AV-CH'!$H$6:$H$2006,$N891)))</f>
        <v/>
      </c>
      <c r="AO891" s="98" t="str" cm="1">
        <f t="array" ref="AO891">IF($N891="-","",IF(INDEX('DM01-AV-CH'!$I$6:$I$2006,$N891)="","",INDEX('DM01-AV-CH'!$I$6:$I$2006,$N891)))</f>
        <v/>
      </c>
    </row>
    <row r="892" spans="1:41" x14ac:dyDescent="0.25">
      <c r="A892" s="201">
        <v>887</v>
      </c>
      <c r="B892" s="148" t="str" cm="1">
        <f t="array" ref="B892">IF(A892="","",INDEX(Korrelation!$E$4:$E$2004,A892))</f>
        <v>556</v>
      </c>
      <c r="C892" s="148">
        <f t="shared" si="130"/>
        <v>0</v>
      </c>
      <c r="D892" s="148">
        <f t="shared" si="131"/>
        <v>0</v>
      </c>
      <c r="E892" s="148">
        <f t="shared" si="132"/>
        <v>556</v>
      </c>
      <c r="F892" s="148" t="str">
        <f t="shared" si="133"/>
        <v/>
      </c>
      <c r="G892" s="148" t="str">
        <f t="shared" si="134"/>
        <v/>
      </c>
      <c r="H892" s="148" t="str" cm="1">
        <f t="array" ref="H892">IF(A892="","",INDEX(Korrelation!$F$4:$F$2004,A892))</f>
        <v>-</v>
      </c>
      <c r="I892" s="148">
        <f t="shared" si="135"/>
        <v>0</v>
      </c>
      <c r="J892" s="148">
        <f t="shared" si="136"/>
        <v>0</v>
      </c>
      <c r="K892" s="148" t="str">
        <f t="shared" si="137"/>
        <v/>
      </c>
      <c r="L892" s="148" t="str">
        <f t="shared" si="138"/>
        <v/>
      </c>
      <c r="M892" s="148" t="str">
        <f t="shared" si="139"/>
        <v/>
      </c>
      <c r="N892" s="148" t="str" cm="1">
        <f t="array" ref="N892">IF(A892="","",INDEX(Korrelation!$G$4:$G$2004,A892))</f>
        <v>-</v>
      </c>
      <c r="O892" s="148"/>
      <c r="P892" s="68" t="str" cm="1">
        <f t="array" aca="1" ref="P892" ca="1">IF(E892="",IF(K892="","",HYPERLINK("#DMAV_Dienste!"&amp;RIGHT(CELL("adresse",OFFSET(DMAV_Dienste!$E$6,K892-1,0)),LEN(CELL("adresse",OFFSET(DMAV_Dienste!$E$6,K892-1,0)))-FIND("!",CELL("adresse",OFFSET(DMAV_Dienste!$E$6,K892-1,0)))),"Dienst")),HYPERLINK("#DMAV_Modell!"&amp;RIGHT(CELL("adresse",OFFSET(DMAV_Modell!$G$6,E892-1,0)),LEN(CELL("adresse",OFFSET(DMAV_Modell!$G$6,E892-1,0)))-FIND("!",CELL("adresse",OFFSET(DMAV_Modell!$G$6,E892-1,0)))),"Modell"))</f>
        <v>Modell</v>
      </c>
      <c r="Q892" s="85" t="str" cm="1">
        <f t="array" ref="Q892">IF(E892="",IF(K892="","",IF(INDEX(DMAV_Dienste!$H$6:$H$2006,K892)="","",INDEX(DMAV_Dienste!$H$6:$H$2006,K892))),IF(INDEX(DMAV_Modell!$J$6:$J$2006,E892)="","",INDEX(DMAV_Modell!$J$6:$J$2006,E892)))</f>
        <v>STRUCTURE</v>
      </c>
      <c r="R892" s="86" t="str" cm="1">
        <f t="array" ref="R892">IF(E892="",IF(K892="","",IF(INDEX(DMAV_Dienste!$G$6:$G$2006,K892)="","",INDEX(DMAV_Dienste!$G$6:$G$2006,K892))),IF(INDEX(DMAV_Modell!$I$6:$I$2006,E892)="","",INDEX(DMAV_Modell!$I$6:$I$2006,E892)))</f>
        <v>Einzelobjekte</v>
      </c>
      <c r="S892" s="86" t="str" cm="1">
        <f t="array" ref="S892">IF(E892="",IF(K892="","",IF(INDEX(DMAV_Dienste!$I$6:$I$2006,K892)="","",INDEX(DMAV_Dienste!$I$6:$I$2006,K892))),IF(INDEX(DMAV_Modell!$K$6:$K$2006,E892)="","",INDEX(DMAV_Modell!$K$6:$K$2006,E892)))</f>
        <v>Punktelement</v>
      </c>
      <c r="T892" s="86" t="str" cm="1">
        <f t="array" ref="T892">IF(E892="",IF(K892="","",IF(INDEX(DMAV_Dienste!$L$6:$L$2006,K892)="","",INDEX(DMAV_Dienste!$L$6:$L$2006,K892))),IF(INDEX(DMAV_Modell!$N$6:$N$2006,E892)="","",INDEX(DMAV_Modell!$N$6:$N$2006,E892)))</f>
        <v>Geometrie</v>
      </c>
      <c r="U892" s="87" t="str" cm="1">
        <f t="array" aca="1" ref="U892" ca="1">IF(AND(F892="",L892=""),"",HYPERLINK("#"&amp;RIGHT(CELL("dateiname"),LEN(CELL("dateiname"))-FIND("]",CELL("dateiname")))&amp;"!"&amp;CELL("adresse",OFFSET($F$6,MATCH(IF(F892="",L892,F892),$E$6:$E$2000,0)-1,4)),"STRUCT"))</f>
        <v/>
      </c>
      <c r="V892" s="88" t="str" cm="1">
        <f t="array" aca="1" ref="V892" ca="1">IF(AND(G892="",M892=""),"",HYPERLINK("#"&amp;RIGHT(CELL("dateiname"),LEN(CELL("dateiname"))-FIND("]",CELL("dateiname")))&amp;"!"&amp;CELL("adresse",OFFSET($G$6,MATCH(IF(G892="",M892,G892),$E$6:$E$2000,0)-1,3)),"SUBSTRUCT"))</f>
        <v/>
      </c>
      <c r="X892" s="104"/>
      <c r="Z892" s="117"/>
      <c r="AA892" s="118"/>
      <c r="AB892" s="119"/>
      <c r="AC892" s="120"/>
      <c r="AE892" s="109"/>
      <c r="AF892" s="110"/>
      <c r="AG892" s="111"/>
      <c r="AH892" s="112"/>
      <c r="AJ892" s="101"/>
      <c r="AL892" s="68" t="str" cm="1">
        <f t="array" aca="1" ref="AL892" ca="1">IF(N892="-","",HYPERLINK("#'DM01-AV-CH'!"&amp;RIGHT(CELL("adresse",OFFSET('DM01-AV-CH'!$G$6,N892-1,0)),LEN(CELL("adresse",OFFSET('DM01-AV-CH'!$G$6,N892-1,0)))-FIND("!",CELL("adresse",OFFSET('DM01-AV-CH'!$G$6,N892-1,0)))),"Modell"))</f>
        <v/>
      </c>
      <c r="AM892" s="96" t="str" cm="1">
        <f t="array" ref="AM892">IF($N892="-","",IF(INDEX('DM01-AV-CH'!$G$6:$G$2006,$N892)="","",INDEX('DM01-AV-CH'!$G$6:$G$2006,$N892)))</f>
        <v/>
      </c>
      <c r="AN892" s="97" t="str" cm="1">
        <f t="array" ref="AN892">IF($N892="-","",IF(INDEX('DM01-AV-CH'!$H$6:$H$2006,$N892)="","",INDEX('DM01-AV-CH'!$H$6:$H$2006,$N892)))</f>
        <v/>
      </c>
      <c r="AO892" s="98" t="str" cm="1">
        <f t="array" ref="AO892">IF($N892="-","",IF(INDEX('DM01-AV-CH'!$I$6:$I$2006,$N892)="","",INDEX('DM01-AV-CH'!$I$6:$I$2006,$N892)))</f>
        <v/>
      </c>
    </row>
    <row r="893" spans="1:41" x14ac:dyDescent="0.25">
      <c r="A893" s="201">
        <v>888</v>
      </c>
      <c r="B893" s="148" t="str" cm="1">
        <f t="array" ref="B893">IF(A893="","",INDEX(Korrelation!$E$4:$E$2004,A893))</f>
        <v>557</v>
      </c>
      <c r="C893" s="148">
        <f t="shared" si="130"/>
        <v>0</v>
      </c>
      <c r="D893" s="148">
        <f t="shared" si="131"/>
        <v>0</v>
      </c>
      <c r="E893" s="148">
        <f t="shared" si="132"/>
        <v>557</v>
      </c>
      <c r="F893" s="148" t="str">
        <f t="shared" si="133"/>
        <v/>
      </c>
      <c r="G893" s="148" t="str">
        <f t="shared" si="134"/>
        <v/>
      </c>
      <c r="H893" s="148" t="str" cm="1">
        <f t="array" ref="H893">IF(A893="","",INDEX(Korrelation!$F$4:$F$2004,A893))</f>
        <v>-</v>
      </c>
      <c r="I893" s="148">
        <f t="shared" si="135"/>
        <v>0</v>
      </c>
      <c r="J893" s="148">
        <f t="shared" si="136"/>
        <v>0</v>
      </c>
      <c r="K893" s="148" t="str">
        <f t="shared" si="137"/>
        <v/>
      </c>
      <c r="L893" s="148" t="str">
        <f t="shared" si="138"/>
        <v/>
      </c>
      <c r="M893" s="148" t="str">
        <f t="shared" si="139"/>
        <v/>
      </c>
      <c r="N893" s="148" t="str" cm="1">
        <f t="array" ref="N893">IF(A893="","",INDEX(Korrelation!$G$4:$G$2004,A893))</f>
        <v>-</v>
      </c>
      <c r="O893" s="148"/>
      <c r="P893" s="68" t="str" cm="1">
        <f t="array" aca="1" ref="P893" ca="1">IF(E893="",IF(K893="","",HYPERLINK("#DMAV_Dienste!"&amp;RIGHT(CELL("adresse",OFFSET(DMAV_Dienste!$E$6,K893-1,0)),LEN(CELL("adresse",OFFSET(DMAV_Dienste!$E$6,K893-1,0)))-FIND("!",CELL("adresse",OFFSET(DMAV_Dienste!$E$6,K893-1,0)))),"Dienst")),HYPERLINK("#DMAV_Modell!"&amp;RIGHT(CELL("adresse",OFFSET(DMAV_Modell!$G$6,E893-1,0)),LEN(CELL("adresse",OFFSET(DMAV_Modell!$G$6,E893-1,0)))-FIND("!",CELL("adresse",OFFSET(DMAV_Modell!$G$6,E893-1,0)))),"Modell"))</f>
        <v>Modell</v>
      </c>
      <c r="Q893" s="85" t="str" cm="1">
        <f t="array" ref="Q893">IF(E893="",IF(K893="","",IF(INDEX(DMAV_Dienste!$H$6:$H$2006,K893)="","",INDEX(DMAV_Dienste!$H$6:$H$2006,K893))),IF(INDEX(DMAV_Modell!$J$6:$J$2006,E893)="","",INDEX(DMAV_Modell!$J$6:$J$2006,E893)))</f>
        <v>STRUCTURE</v>
      </c>
      <c r="R893" s="86" t="str" cm="1">
        <f t="array" ref="R893">IF(E893="",IF(K893="","",IF(INDEX(DMAV_Dienste!$G$6:$G$2006,K893)="","",INDEX(DMAV_Dienste!$G$6:$G$2006,K893))),IF(INDEX(DMAV_Modell!$I$6:$I$2006,E893)="","",INDEX(DMAV_Modell!$I$6:$I$2006,E893)))</f>
        <v>Einzelobjekte</v>
      </c>
      <c r="S893" s="86" t="str" cm="1">
        <f t="array" ref="S893">IF(E893="",IF(K893="","",IF(INDEX(DMAV_Dienste!$I$6:$I$2006,K893)="","",INDEX(DMAV_Dienste!$I$6:$I$2006,K893))),IF(INDEX(DMAV_Modell!$K$6:$K$2006,E893)="","",INDEX(DMAV_Modell!$K$6:$K$2006,E893)))</f>
        <v>Punktelement</v>
      </c>
      <c r="T893" s="86" t="str" cm="1">
        <f t="array" ref="T893">IF(E893="",IF(K893="","",IF(INDEX(DMAV_Dienste!$L$6:$L$2006,K893)="","",INDEX(DMAV_Dienste!$L$6:$L$2006,K893))),IF(INDEX(DMAV_Modell!$N$6:$N$2006,E893)="","",INDEX(DMAV_Modell!$N$6:$N$2006,E893)))</f>
        <v>SymbolOri</v>
      </c>
      <c r="U893" s="87" t="str" cm="1">
        <f t="array" aca="1" ref="U893" ca="1">IF(AND(F893="",L893=""),"",HYPERLINK("#"&amp;RIGHT(CELL("dateiname"),LEN(CELL("dateiname"))-FIND("]",CELL("dateiname")))&amp;"!"&amp;CELL("adresse",OFFSET($F$6,MATCH(IF(F893="",L893,F893),$E$6:$E$2000,0)-1,4)),"STRUCT"))</f>
        <v/>
      </c>
      <c r="V893" s="88" t="str" cm="1">
        <f t="array" aca="1" ref="V893" ca="1">IF(AND(G893="",M893=""),"",HYPERLINK("#"&amp;RIGHT(CELL("dateiname"),LEN(CELL("dateiname"))-FIND("]",CELL("dateiname")))&amp;"!"&amp;CELL("adresse",OFFSET($G$6,MATCH(IF(G893="",M893,G893),$E$6:$E$2000,0)-1,3)),"SUBSTRUCT"))</f>
        <v/>
      </c>
      <c r="X893" s="104"/>
      <c r="Z893" s="117"/>
      <c r="AA893" s="118"/>
      <c r="AB893" s="119"/>
      <c r="AC893" s="120"/>
      <c r="AE893" s="109"/>
      <c r="AF893" s="110"/>
      <c r="AG893" s="111"/>
      <c r="AH893" s="112"/>
      <c r="AJ893" s="101"/>
      <c r="AL893" s="68" t="str" cm="1">
        <f t="array" aca="1" ref="AL893" ca="1">IF(N893="-","",HYPERLINK("#'DM01-AV-CH'!"&amp;RIGHT(CELL("adresse",OFFSET('DM01-AV-CH'!$G$6,N893-1,0)),LEN(CELL("adresse",OFFSET('DM01-AV-CH'!$G$6,N893-1,0)))-FIND("!",CELL("adresse",OFFSET('DM01-AV-CH'!$G$6,N893-1,0)))),"Modell"))</f>
        <v/>
      </c>
      <c r="AM893" s="96" t="str" cm="1">
        <f t="array" ref="AM893">IF($N893="-","",IF(INDEX('DM01-AV-CH'!$G$6:$G$2006,$N893)="","",INDEX('DM01-AV-CH'!$G$6:$G$2006,$N893)))</f>
        <v/>
      </c>
      <c r="AN893" s="97" t="str" cm="1">
        <f t="array" ref="AN893">IF($N893="-","",IF(INDEX('DM01-AV-CH'!$H$6:$H$2006,$N893)="","",INDEX('DM01-AV-CH'!$H$6:$H$2006,$N893)))</f>
        <v/>
      </c>
      <c r="AO893" s="98" t="str" cm="1">
        <f t="array" ref="AO893">IF($N893="-","",IF(INDEX('DM01-AV-CH'!$I$6:$I$2006,$N893)="","",INDEX('DM01-AV-CH'!$I$6:$I$2006,$N893)))</f>
        <v/>
      </c>
    </row>
    <row r="894" spans="1:41" x14ac:dyDescent="0.25">
      <c r="A894" s="201">
        <v>889</v>
      </c>
      <c r="B894" s="148" t="str" cm="1">
        <f t="array" ref="B894">IF(A894="","",INDEX(Korrelation!$E$4:$E$2004,A894))</f>
        <v>558</v>
      </c>
      <c r="C894" s="148">
        <f t="shared" si="130"/>
        <v>0</v>
      </c>
      <c r="D894" s="148">
        <f t="shared" si="131"/>
        <v>0</v>
      </c>
      <c r="E894" s="148">
        <f t="shared" si="132"/>
        <v>558</v>
      </c>
      <c r="F894" s="148" t="str">
        <f t="shared" si="133"/>
        <v/>
      </c>
      <c r="G894" s="148" t="str">
        <f t="shared" si="134"/>
        <v/>
      </c>
      <c r="H894" s="148" t="str" cm="1">
        <f t="array" ref="H894">IF(A894="","",INDEX(Korrelation!$F$4:$F$2004,A894))</f>
        <v>-</v>
      </c>
      <c r="I894" s="148">
        <f t="shared" si="135"/>
        <v>0</v>
      </c>
      <c r="J894" s="148">
        <f t="shared" si="136"/>
        <v>0</v>
      </c>
      <c r="K894" s="148" t="str">
        <f t="shared" si="137"/>
        <v/>
      </c>
      <c r="L894" s="148" t="str">
        <f t="shared" si="138"/>
        <v/>
      </c>
      <c r="M894" s="148" t="str">
        <f t="shared" si="139"/>
        <v/>
      </c>
      <c r="N894" s="148" t="str" cm="1">
        <f t="array" ref="N894">IF(A894="","",INDEX(Korrelation!$G$4:$G$2004,A894))</f>
        <v>-</v>
      </c>
      <c r="O894" s="148"/>
      <c r="P894" s="68" t="str" cm="1">
        <f t="array" aca="1" ref="P894" ca="1">IF(E894="",IF(K894="","",HYPERLINK("#DMAV_Dienste!"&amp;RIGHT(CELL("adresse",OFFSET(DMAV_Dienste!$E$6,K894-1,0)),LEN(CELL("adresse",OFFSET(DMAV_Dienste!$E$6,K894-1,0)))-FIND("!",CELL("adresse",OFFSET(DMAV_Dienste!$E$6,K894-1,0)))),"Dienst")),HYPERLINK("#DMAV_Modell!"&amp;RIGHT(CELL("adresse",OFFSET(DMAV_Modell!$G$6,E894-1,0)),LEN(CELL("adresse",OFFSET(DMAV_Modell!$G$6,E894-1,0)))-FIND("!",CELL("adresse",OFFSET(DMAV_Modell!$G$6,E894-1,0)))),"Modell"))</f>
        <v>Modell</v>
      </c>
      <c r="Q894" s="85" t="str" cm="1">
        <f t="array" ref="Q894">IF(E894="",IF(K894="","",IF(INDEX(DMAV_Dienste!$H$6:$H$2006,K894)="","",INDEX(DMAV_Dienste!$H$6:$H$2006,K894))),IF(INDEX(DMAV_Modell!$J$6:$J$2006,E894)="","",INDEX(DMAV_Modell!$J$6:$J$2006,E894)))</f>
        <v>STRUCTURE</v>
      </c>
      <c r="R894" s="86" t="str" cm="1">
        <f t="array" ref="R894">IF(E894="",IF(K894="","",IF(INDEX(DMAV_Dienste!$G$6:$G$2006,K894)="","",INDEX(DMAV_Dienste!$G$6:$G$2006,K894))),IF(INDEX(DMAV_Modell!$I$6:$I$2006,E894)="","",INDEX(DMAV_Modell!$I$6:$I$2006,E894)))</f>
        <v>Einzelobjekte</v>
      </c>
      <c r="S894" s="86" t="str" cm="1">
        <f t="array" ref="S894">IF(E894="",IF(K894="","",IF(INDEX(DMAV_Dienste!$I$6:$I$2006,K894)="","",INDEX(DMAV_Dienste!$I$6:$I$2006,K894))),IF(INDEX(DMAV_Modell!$K$6:$K$2006,E894)="","",INDEX(DMAV_Modell!$K$6:$K$2006,E894)))</f>
        <v>Objektname</v>
      </c>
      <c r="T894" s="86" t="str" cm="1">
        <f t="array" ref="T894">IF(E894="",IF(K894="","",IF(INDEX(DMAV_Dienste!$L$6:$L$2006,K894)="","",INDEX(DMAV_Dienste!$L$6:$L$2006,K894))),IF(INDEX(DMAV_Modell!$N$6:$N$2006,E894)="","",INDEX(DMAV_Modell!$N$6:$N$2006,E894)))</f>
        <v>Name</v>
      </c>
      <c r="U894" s="87" t="str" cm="1">
        <f t="array" aca="1" ref="U894" ca="1">IF(AND(F894="",L894=""),"",HYPERLINK("#"&amp;RIGHT(CELL("dateiname"),LEN(CELL("dateiname"))-FIND("]",CELL("dateiname")))&amp;"!"&amp;CELL("adresse",OFFSET($F$6,MATCH(IF(F894="",L894,F894),$E$6:$E$2000,0)-1,4)),"STRUCT"))</f>
        <v/>
      </c>
      <c r="V894" s="88" t="str" cm="1">
        <f t="array" aca="1" ref="V894" ca="1">IF(AND(G894="",M894=""),"",HYPERLINK("#"&amp;RIGHT(CELL("dateiname"),LEN(CELL("dateiname"))-FIND("]",CELL("dateiname")))&amp;"!"&amp;CELL("adresse",OFFSET($G$6,MATCH(IF(G894="",M894,G894),$E$6:$E$2000,0)-1,3)),"SUBSTRUCT"))</f>
        <v/>
      </c>
      <c r="X894" s="104"/>
      <c r="Z894" s="117"/>
      <c r="AA894" s="118"/>
      <c r="AB894" s="119"/>
      <c r="AC894" s="120"/>
      <c r="AE894" s="109"/>
      <c r="AF894" s="110"/>
      <c r="AG894" s="111"/>
      <c r="AH894" s="112"/>
      <c r="AJ894" s="101"/>
      <c r="AL894" s="68" t="str" cm="1">
        <f t="array" aca="1" ref="AL894" ca="1">IF(N894="-","",HYPERLINK("#'DM01-AV-CH'!"&amp;RIGHT(CELL("adresse",OFFSET('DM01-AV-CH'!$G$6,N894-1,0)),LEN(CELL("adresse",OFFSET('DM01-AV-CH'!$G$6,N894-1,0)))-FIND("!",CELL("adresse",OFFSET('DM01-AV-CH'!$G$6,N894-1,0)))),"Modell"))</f>
        <v/>
      </c>
      <c r="AM894" s="96" t="str" cm="1">
        <f t="array" ref="AM894">IF($N894="-","",IF(INDEX('DM01-AV-CH'!$G$6:$G$2006,$N894)="","",INDEX('DM01-AV-CH'!$G$6:$G$2006,$N894)))</f>
        <v/>
      </c>
      <c r="AN894" s="97" t="str" cm="1">
        <f t="array" ref="AN894">IF($N894="-","",IF(INDEX('DM01-AV-CH'!$H$6:$H$2006,$N894)="","",INDEX('DM01-AV-CH'!$H$6:$H$2006,$N894)))</f>
        <v/>
      </c>
      <c r="AO894" s="98" t="str" cm="1">
        <f t="array" ref="AO894">IF($N894="-","",IF(INDEX('DM01-AV-CH'!$I$6:$I$2006,$N894)="","",INDEX('DM01-AV-CH'!$I$6:$I$2006,$N894)))</f>
        <v/>
      </c>
    </row>
    <row r="895" spans="1:41" x14ac:dyDescent="0.25">
      <c r="A895" s="201">
        <v>890</v>
      </c>
      <c r="B895" s="148" t="str" cm="1">
        <f t="array" ref="B895">IF(A895="","",INDEX(Korrelation!$E$4:$E$2004,A895))</f>
        <v>559.26</v>
      </c>
      <c r="C895" s="148">
        <f t="shared" si="130"/>
        <v>4</v>
      </c>
      <c r="D895" s="148">
        <f t="shared" si="131"/>
        <v>0</v>
      </c>
      <c r="E895" s="148">
        <f t="shared" si="132"/>
        <v>559</v>
      </c>
      <c r="F895" s="148">
        <f t="shared" si="133"/>
        <v>26</v>
      </c>
      <c r="G895" s="148" t="str">
        <f t="shared" si="134"/>
        <v/>
      </c>
      <c r="H895" s="148" t="str" cm="1">
        <f t="array" ref="H895">IF(A895="","",INDEX(Korrelation!$F$4:$F$2004,A895))</f>
        <v>-</v>
      </c>
      <c r="I895" s="148">
        <f t="shared" si="135"/>
        <v>0</v>
      </c>
      <c r="J895" s="148">
        <f t="shared" si="136"/>
        <v>0</v>
      </c>
      <c r="K895" s="148" t="str">
        <f t="shared" si="137"/>
        <v/>
      </c>
      <c r="L895" s="148" t="str">
        <f t="shared" si="138"/>
        <v/>
      </c>
      <c r="M895" s="148" t="str">
        <f t="shared" si="139"/>
        <v/>
      </c>
      <c r="N895" s="148" t="str" cm="1">
        <f t="array" ref="N895">IF(A895="","",INDEX(Korrelation!$G$4:$G$2004,A895))</f>
        <v>-</v>
      </c>
      <c r="O895" s="148"/>
      <c r="P895" s="68" t="str" cm="1">
        <f t="array" aca="1" ref="P895" ca="1">IF(E895="",IF(K895="","",HYPERLINK("#DMAV_Dienste!"&amp;RIGHT(CELL("adresse",OFFSET(DMAV_Dienste!$E$6,K895-1,0)),LEN(CELL("adresse",OFFSET(DMAV_Dienste!$E$6,K895-1,0)))-FIND("!",CELL("adresse",OFFSET(DMAV_Dienste!$E$6,K895-1,0)))),"Dienst")),HYPERLINK("#DMAV_Modell!"&amp;RIGHT(CELL("adresse",OFFSET(DMAV_Modell!$G$6,E895-1,0)),LEN(CELL("adresse",OFFSET(DMAV_Modell!$G$6,E895-1,0)))-FIND("!",CELL("adresse",OFFSET(DMAV_Modell!$G$6,E895-1,0)))),"Modell"))</f>
        <v>Modell</v>
      </c>
      <c r="Q895" s="85" t="str" cm="1">
        <f t="array" ref="Q895">IF(E895="",IF(K895="","",IF(INDEX(DMAV_Dienste!$H$6:$H$2006,K895)="","",INDEX(DMAV_Dienste!$H$6:$H$2006,K895))),IF(INDEX(DMAV_Modell!$J$6:$J$2006,E895)="","",INDEX(DMAV_Modell!$J$6:$J$2006,E895)))</f>
        <v>STRUCTURE</v>
      </c>
      <c r="R895" s="86" t="str" cm="1">
        <f t="array" ref="R895">IF(E895="",IF(K895="","",IF(INDEX(DMAV_Dienste!$G$6:$G$2006,K895)="","",INDEX(DMAV_Dienste!$G$6:$G$2006,K895))),IF(INDEX(DMAV_Modell!$I$6:$I$2006,E895)="","",INDEX(DMAV_Modell!$I$6:$I$2006,E895)))</f>
        <v>Einzelobjekte</v>
      </c>
      <c r="S895" s="86" t="str" cm="1">
        <f t="array" ref="S895">IF(E895="",IF(K895="","",IF(INDEX(DMAV_Dienste!$I$6:$I$2006,K895)="","",INDEX(DMAV_Dienste!$I$6:$I$2006,K895))),IF(INDEX(DMAV_Modell!$K$6:$K$2006,E895)="","",INDEX(DMAV_Modell!$K$6:$K$2006,E895)))</f>
        <v>Objektname</v>
      </c>
      <c r="T895" s="86" t="str" cm="1">
        <f t="array" ref="T895">IF(E895="",IF(K895="","",IF(INDEX(DMAV_Dienste!$L$6:$L$2006,K895)="","",INDEX(DMAV_Dienste!$L$6:$L$2006,K895))),IF(INDEX(DMAV_Modell!$N$6:$N$2006,E895)="","",INDEX(DMAV_Modell!$N$6:$N$2006,E895)))</f>
        <v>Textposition</v>
      </c>
      <c r="U895" s="87" t="str" cm="1">
        <f t="array" aca="1" ref="U895" ca="1">IF(AND(F895="",L895=""),"",HYPERLINK("#"&amp;RIGHT(CELL("dateiname"),LEN(CELL("dateiname"))-FIND("]",CELL("dateiname")))&amp;"!"&amp;CELL("adresse",OFFSET($F$6,MATCH(IF(F895="",L895,F895),$E$6:$E$2000,0)-1,4)),"STRUCT"))</f>
        <v>STRUCT</v>
      </c>
      <c r="V895" s="88" t="str" cm="1">
        <f t="array" aca="1" ref="V895" ca="1">IF(AND(G895="",M895=""),"",HYPERLINK("#"&amp;RIGHT(CELL("dateiname"),LEN(CELL("dateiname"))-FIND("]",CELL("dateiname")))&amp;"!"&amp;CELL("adresse",OFFSET($G$6,MATCH(IF(G895="",M895,G895),$E$6:$E$2000,0)-1,3)),"SUBSTRUCT"))</f>
        <v/>
      </c>
      <c r="X895" s="104"/>
      <c r="Z895" s="117"/>
      <c r="AA895" s="118"/>
      <c r="AB895" s="119"/>
      <c r="AC895" s="120"/>
      <c r="AE895" s="109"/>
      <c r="AF895" s="110"/>
      <c r="AG895" s="111"/>
      <c r="AH895" s="112"/>
      <c r="AJ895" s="101"/>
      <c r="AL895" s="68" t="str" cm="1">
        <f t="array" aca="1" ref="AL895" ca="1">IF(N895="-","",HYPERLINK("#'DM01-AV-CH'!"&amp;RIGHT(CELL("adresse",OFFSET('DM01-AV-CH'!$G$6,N895-1,0)),LEN(CELL("adresse",OFFSET('DM01-AV-CH'!$G$6,N895-1,0)))-FIND("!",CELL("adresse",OFFSET('DM01-AV-CH'!$G$6,N895-1,0)))),"Modell"))</f>
        <v/>
      </c>
      <c r="AM895" s="96" t="str" cm="1">
        <f t="array" ref="AM895">IF($N895="-","",IF(INDEX('DM01-AV-CH'!$G$6:$G$2006,$N895)="","",INDEX('DM01-AV-CH'!$G$6:$G$2006,$N895)))</f>
        <v/>
      </c>
      <c r="AN895" s="97" t="str" cm="1">
        <f t="array" ref="AN895">IF($N895="-","",IF(INDEX('DM01-AV-CH'!$H$6:$H$2006,$N895)="","",INDEX('DM01-AV-CH'!$H$6:$H$2006,$N895)))</f>
        <v/>
      </c>
      <c r="AO895" s="98" t="str" cm="1">
        <f t="array" ref="AO895">IF($N895="-","",IF(INDEX('DM01-AV-CH'!$I$6:$I$2006,$N895)="","",INDEX('DM01-AV-CH'!$I$6:$I$2006,$N895)))</f>
        <v/>
      </c>
    </row>
    <row r="896" spans="1:41" x14ac:dyDescent="0.25">
      <c r="A896" s="201">
        <v>891</v>
      </c>
      <c r="B896" s="148" t="str" cm="1">
        <f t="array" ref="B896">IF(A896="","",INDEX(Korrelation!$E$4:$E$2004,A896))</f>
        <v>560</v>
      </c>
      <c r="C896" s="148">
        <f t="shared" si="130"/>
        <v>0</v>
      </c>
      <c r="D896" s="148">
        <f t="shared" si="131"/>
        <v>0</v>
      </c>
      <c r="E896" s="148">
        <f t="shared" si="132"/>
        <v>560</v>
      </c>
      <c r="F896" s="148" t="str">
        <f t="shared" si="133"/>
        <v/>
      </c>
      <c r="G896" s="148" t="str">
        <f t="shared" si="134"/>
        <v/>
      </c>
      <c r="H896" s="148" t="str" cm="1">
        <f t="array" ref="H896">IF(A896="","",INDEX(Korrelation!$F$4:$F$2004,A896))</f>
        <v>-</v>
      </c>
      <c r="I896" s="148">
        <f t="shared" si="135"/>
        <v>0</v>
      </c>
      <c r="J896" s="148">
        <f t="shared" si="136"/>
        <v>0</v>
      </c>
      <c r="K896" s="148" t="str">
        <f t="shared" si="137"/>
        <v/>
      </c>
      <c r="L896" s="148" t="str">
        <f t="shared" si="138"/>
        <v/>
      </c>
      <c r="M896" s="148" t="str">
        <f t="shared" si="139"/>
        <v/>
      </c>
      <c r="N896" s="148" t="str" cm="1">
        <f t="array" ref="N896">IF(A896="","",INDEX(Korrelation!$G$4:$G$2004,A896))</f>
        <v>-</v>
      </c>
      <c r="O896" s="148"/>
      <c r="P896" s="68" t="str" cm="1">
        <f t="array" aca="1" ref="P896" ca="1">IF(E896="",IF(K896="","",HYPERLINK("#DMAV_Dienste!"&amp;RIGHT(CELL("adresse",OFFSET(DMAV_Dienste!$E$6,K896-1,0)),LEN(CELL("adresse",OFFSET(DMAV_Dienste!$E$6,K896-1,0)))-FIND("!",CELL("adresse",OFFSET(DMAV_Dienste!$E$6,K896-1,0)))),"Dienst")),HYPERLINK("#DMAV_Modell!"&amp;RIGHT(CELL("adresse",OFFSET(DMAV_Modell!$G$6,E896-1,0)),LEN(CELL("adresse",OFFSET(DMAV_Modell!$G$6,E896-1,0)))-FIND("!",CELL("adresse",OFFSET(DMAV_Modell!$G$6,E896-1,0)))),"Modell"))</f>
        <v>Modell</v>
      </c>
      <c r="Q896" s="85" t="str" cm="1">
        <f t="array" ref="Q896">IF(E896="",IF(K896="","",IF(INDEX(DMAV_Dienste!$H$6:$H$2006,K896)="","",INDEX(DMAV_Dienste!$H$6:$H$2006,K896))),IF(INDEX(DMAV_Modell!$J$6:$J$2006,E896)="","",INDEX(DMAV_Modell!$J$6:$J$2006,E896)))</f>
        <v>STRUCTURE</v>
      </c>
      <c r="R896" s="86" t="str" cm="1">
        <f t="array" ref="R896">IF(E896="",IF(K896="","",IF(INDEX(DMAV_Dienste!$G$6:$G$2006,K896)="","",INDEX(DMAV_Dienste!$G$6:$G$2006,K896))),IF(INDEX(DMAV_Modell!$I$6:$I$2006,E896)="","",INDEX(DMAV_Modell!$I$6:$I$2006,E896)))</f>
        <v>Einzelobjekte</v>
      </c>
      <c r="S896" s="86" t="str" cm="1">
        <f t="array" ref="S896">IF(E896="",IF(K896="","",IF(INDEX(DMAV_Dienste!$I$6:$I$2006,K896)="","",INDEX(DMAV_Dienste!$I$6:$I$2006,K896))),IF(INDEX(DMAV_Modell!$K$6:$K$2006,E896)="","",INDEX(DMAV_Modell!$K$6:$K$2006,E896)))</f>
        <v>Objektnummer</v>
      </c>
      <c r="T896" s="86" t="str" cm="1">
        <f t="array" ref="T896">IF(E896="",IF(K896="","",IF(INDEX(DMAV_Dienste!$L$6:$L$2006,K896)="","",INDEX(DMAV_Dienste!$L$6:$L$2006,K896))),IF(INDEX(DMAV_Modell!$N$6:$N$2006,E896)="","",INDEX(DMAV_Modell!$N$6:$N$2006,E896)))</f>
        <v>Nummer</v>
      </c>
      <c r="U896" s="87" t="str" cm="1">
        <f t="array" aca="1" ref="U896" ca="1">IF(AND(F896="",L896=""),"",HYPERLINK("#"&amp;RIGHT(CELL("dateiname"),LEN(CELL("dateiname"))-FIND("]",CELL("dateiname")))&amp;"!"&amp;CELL("adresse",OFFSET($F$6,MATCH(IF(F896="",L896,F896),$E$6:$E$2000,0)-1,4)),"STRUCT"))</f>
        <v/>
      </c>
      <c r="V896" s="88" t="str" cm="1">
        <f t="array" aca="1" ref="V896" ca="1">IF(AND(G896="",M896=""),"",HYPERLINK("#"&amp;RIGHT(CELL("dateiname"),LEN(CELL("dateiname"))-FIND("]",CELL("dateiname")))&amp;"!"&amp;CELL("adresse",OFFSET($G$6,MATCH(IF(G896="",M896,G896),$E$6:$E$2000,0)-1,3)),"SUBSTRUCT"))</f>
        <v/>
      </c>
      <c r="X896" s="104"/>
      <c r="Z896" s="117"/>
      <c r="AA896" s="118"/>
      <c r="AB896" s="119"/>
      <c r="AC896" s="120"/>
      <c r="AE896" s="109"/>
      <c r="AF896" s="110"/>
      <c r="AG896" s="111"/>
      <c r="AH896" s="112"/>
      <c r="AJ896" s="101"/>
      <c r="AL896" s="68" t="str" cm="1">
        <f t="array" aca="1" ref="AL896" ca="1">IF(N896="-","",HYPERLINK("#'DM01-AV-CH'!"&amp;RIGHT(CELL("adresse",OFFSET('DM01-AV-CH'!$G$6,N896-1,0)),LEN(CELL("adresse",OFFSET('DM01-AV-CH'!$G$6,N896-1,0)))-FIND("!",CELL("adresse",OFFSET('DM01-AV-CH'!$G$6,N896-1,0)))),"Modell"))</f>
        <v/>
      </c>
      <c r="AM896" s="96" t="str" cm="1">
        <f t="array" ref="AM896">IF($N896="-","",IF(INDEX('DM01-AV-CH'!$G$6:$G$2006,$N896)="","",INDEX('DM01-AV-CH'!$G$6:$G$2006,$N896)))</f>
        <v/>
      </c>
      <c r="AN896" s="97" t="str" cm="1">
        <f t="array" ref="AN896">IF($N896="-","",IF(INDEX('DM01-AV-CH'!$H$6:$H$2006,$N896)="","",INDEX('DM01-AV-CH'!$H$6:$H$2006,$N896)))</f>
        <v/>
      </c>
      <c r="AO896" s="98" t="str" cm="1">
        <f t="array" ref="AO896">IF($N896="-","",IF(INDEX('DM01-AV-CH'!$I$6:$I$2006,$N896)="","",INDEX('DM01-AV-CH'!$I$6:$I$2006,$N896)))</f>
        <v/>
      </c>
    </row>
    <row r="897" spans="1:41" x14ac:dyDescent="0.25">
      <c r="A897" s="201">
        <v>892</v>
      </c>
      <c r="B897" s="148" t="str" cm="1">
        <f t="array" ref="B897">IF(A897="","",INDEX(Korrelation!$E$4:$E$2004,A897))</f>
        <v>561.26</v>
      </c>
      <c r="C897" s="148">
        <f t="shared" si="130"/>
        <v>4</v>
      </c>
      <c r="D897" s="148">
        <f t="shared" si="131"/>
        <v>0</v>
      </c>
      <c r="E897" s="148">
        <f t="shared" si="132"/>
        <v>561</v>
      </c>
      <c r="F897" s="148">
        <f t="shared" si="133"/>
        <v>26</v>
      </c>
      <c r="G897" s="148" t="str">
        <f t="shared" si="134"/>
        <v/>
      </c>
      <c r="H897" s="148" t="str" cm="1">
        <f t="array" ref="H897">IF(A897="","",INDEX(Korrelation!$F$4:$F$2004,A897))</f>
        <v>-</v>
      </c>
      <c r="I897" s="148">
        <f t="shared" si="135"/>
        <v>0</v>
      </c>
      <c r="J897" s="148">
        <f t="shared" si="136"/>
        <v>0</v>
      </c>
      <c r="K897" s="148" t="str">
        <f t="shared" si="137"/>
        <v/>
      </c>
      <c r="L897" s="148" t="str">
        <f t="shared" si="138"/>
        <v/>
      </c>
      <c r="M897" s="148" t="str">
        <f t="shared" si="139"/>
        <v/>
      </c>
      <c r="N897" s="148" t="str" cm="1">
        <f t="array" ref="N897">IF(A897="","",INDEX(Korrelation!$G$4:$G$2004,A897))</f>
        <v>-</v>
      </c>
      <c r="O897" s="148"/>
      <c r="P897" s="68" t="str" cm="1">
        <f t="array" aca="1" ref="P897" ca="1">IF(E897="",IF(K897="","",HYPERLINK("#DMAV_Dienste!"&amp;RIGHT(CELL("adresse",OFFSET(DMAV_Dienste!$E$6,K897-1,0)),LEN(CELL("adresse",OFFSET(DMAV_Dienste!$E$6,K897-1,0)))-FIND("!",CELL("adresse",OFFSET(DMAV_Dienste!$E$6,K897-1,0)))),"Dienst")),HYPERLINK("#DMAV_Modell!"&amp;RIGHT(CELL("adresse",OFFSET(DMAV_Modell!$G$6,E897-1,0)),LEN(CELL("adresse",OFFSET(DMAV_Modell!$G$6,E897-1,0)))-FIND("!",CELL("adresse",OFFSET(DMAV_Modell!$G$6,E897-1,0)))),"Modell"))</f>
        <v>Modell</v>
      </c>
      <c r="Q897" s="85" t="str" cm="1">
        <f t="array" ref="Q897">IF(E897="",IF(K897="","",IF(INDEX(DMAV_Dienste!$H$6:$H$2006,K897)="","",INDEX(DMAV_Dienste!$H$6:$H$2006,K897))),IF(INDEX(DMAV_Modell!$J$6:$J$2006,E897)="","",INDEX(DMAV_Modell!$J$6:$J$2006,E897)))</f>
        <v>STRUCTURE</v>
      </c>
      <c r="R897" s="86" t="str" cm="1">
        <f t="array" ref="R897">IF(E897="",IF(K897="","",IF(INDEX(DMAV_Dienste!$G$6:$G$2006,K897)="","",INDEX(DMAV_Dienste!$G$6:$G$2006,K897))),IF(INDEX(DMAV_Modell!$I$6:$I$2006,E897)="","",INDEX(DMAV_Modell!$I$6:$I$2006,E897)))</f>
        <v>Einzelobjekte</v>
      </c>
      <c r="S897" s="86" t="str" cm="1">
        <f t="array" ref="S897">IF(E897="",IF(K897="","",IF(INDEX(DMAV_Dienste!$I$6:$I$2006,K897)="","",INDEX(DMAV_Dienste!$I$6:$I$2006,K897))),IF(INDEX(DMAV_Modell!$K$6:$K$2006,E897)="","",INDEX(DMAV_Modell!$K$6:$K$2006,E897)))</f>
        <v>Objektnummer</v>
      </c>
      <c r="T897" s="86" t="str" cm="1">
        <f t="array" ref="T897">IF(E897="",IF(K897="","",IF(INDEX(DMAV_Dienste!$L$6:$L$2006,K897)="","",INDEX(DMAV_Dienste!$L$6:$L$2006,K897))),IF(INDEX(DMAV_Modell!$N$6:$N$2006,E897)="","",INDEX(DMAV_Modell!$N$6:$N$2006,E897)))</f>
        <v>Textposition</v>
      </c>
      <c r="U897" s="87" t="str" cm="1">
        <f t="array" aca="1" ref="U897" ca="1">IF(AND(F897="",L897=""),"",HYPERLINK("#"&amp;RIGHT(CELL("dateiname"),LEN(CELL("dateiname"))-FIND("]",CELL("dateiname")))&amp;"!"&amp;CELL("adresse",OFFSET($F$6,MATCH(IF(F897="",L897,F897),$E$6:$E$2000,0)-1,4)),"STRUCT"))</f>
        <v>STRUCT</v>
      </c>
      <c r="V897" s="88" t="str" cm="1">
        <f t="array" aca="1" ref="V897" ca="1">IF(AND(G897="",M897=""),"",HYPERLINK("#"&amp;RIGHT(CELL("dateiname"),LEN(CELL("dateiname"))-FIND("]",CELL("dateiname")))&amp;"!"&amp;CELL("adresse",OFFSET($G$6,MATCH(IF(G897="",M897,G897),$E$6:$E$2000,0)-1,3)),"SUBSTRUCT"))</f>
        <v/>
      </c>
      <c r="X897" s="104"/>
      <c r="Z897" s="117"/>
      <c r="AA897" s="118"/>
      <c r="AB897" s="119"/>
      <c r="AC897" s="120"/>
      <c r="AE897" s="109"/>
      <c r="AF897" s="110"/>
      <c r="AG897" s="111"/>
      <c r="AH897" s="112"/>
      <c r="AJ897" s="101"/>
      <c r="AL897" s="68" t="str" cm="1">
        <f t="array" aca="1" ref="AL897" ca="1">IF(N897="-","",HYPERLINK("#'DM01-AV-CH'!"&amp;RIGHT(CELL("adresse",OFFSET('DM01-AV-CH'!$G$6,N897-1,0)),LEN(CELL("adresse",OFFSET('DM01-AV-CH'!$G$6,N897-1,0)))-FIND("!",CELL("adresse",OFFSET('DM01-AV-CH'!$G$6,N897-1,0)))),"Modell"))</f>
        <v/>
      </c>
      <c r="AM897" s="96" t="str" cm="1">
        <f t="array" ref="AM897">IF($N897="-","",IF(INDEX('DM01-AV-CH'!$G$6:$G$2006,$N897)="","",INDEX('DM01-AV-CH'!$G$6:$G$2006,$N897)))</f>
        <v/>
      </c>
      <c r="AN897" s="97" t="str" cm="1">
        <f t="array" ref="AN897">IF($N897="-","",IF(INDEX('DM01-AV-CH'!$H$6:$H$2006,$N897)="","",INDEX('DM01-AV-CH'!$H$6:$H$2006,$N897)))</f>
        <v/>
      </c>
      <c r="AO897" s="98" t="str" cm="1">
        <f t="array" ref="AO897">IF($N897="-","",IF(INDEX('DM01-AV-CH'!$I$6:$I$2006,$N897)="","",INDEX('DM01-AV-CH'!$I$6:$I$2006,$N897)))</f>
        <v/>
      </c>
    </row>
    <row r="898" spans="1:41" x14ac:dyDescent="0.25">
      <c r="A898" s="201">
        <v>893</v>
      </c>
      <c r="B898" s="148" t="str" cm="1">
        <f t="array" ref="B898">IF(A898="","",INDEX(Korrelation!$E$4:$E$2004,A898))</f>
        <v>-</v>
      </c>
      <c r="C898" s="148">
        <f t="shared" si="130"/>
        <v>0</v>
      </c>
      <c r="D898" s="148">
        <f t="shared" si="131"/>
        <v>0</v>
      </c>
      <c r="E898" s="148" t="str">
        <f t="shared" si="132"/>
        <v/>
      </c>
      <c r="F898" s="148" t="str">
        <f t="shared" si="133"/>
        <v/>
      </c>
      <c r="G898" s="148" t="str">
        <f t="shared" si="134"/>
        <v/>
      </c>
      <c r="H898" s="148" t="str" cm="1">
        <f t="array" ref="H898">IF(A898="","",INDEX(Korrelation!$F$4:$F$2004,A898))</f>
        <v>-</v>
      </c>
      <c r="I898" s="148">
        <f t="shared" si="135"/>
        <v>0</v>
      </c>
      <c r="J898" s="148">
        <f t="shared" si="136"/>
        <v>0</v>
      </c>
      <c r="K898" s="148" t="str">
        <f t="shared" si="137"/>
        <v/>
      </c>
      <c r="L898" s="148" t="str">
        <f t="shared" si="138"/>
        <v/>
      </c>
      <c r="M898" s="148" t="str">
        <f t="shared" si="139"/>
        <v/>
      </c>
      <c r="N898" s="148" cm="1">
        <f t="array" ref="N898">IF(A898="","",INDEX(Korrelation!$G$4:$G$2004,A898))</f>
        <v>310</v>
      </c>
      <c r="O898" s="148"/>
      <c r="P898" s="68" t="str" cm="1">
        <f t="array" aca="1" ref="P898" ca="1">IF(E898="",IF(K898="","",HYPERLINK("#DMAV_Dienste!"&amp;RIGHT(CELL("adresse",OFFSET(DMAV_Dienste!$E$6,K898-1,0)),LEN(CELL("adresse",OFFSET(DMAV_Dienste!$E$6,K898-1,0)))-FIND("!",CELL("adresse",OFFSET(DMAV_Dienste!$E$6,K898-1,0)))),"Dienst")),HYPERLINK("#DMAV_Modell!"&amp;RIGHT(CELL("adresse",OFFSET(DMAV_Modell!$G$6,E898-1,0)),LEN(CELL("adresse",OFFSET(DMAV_Modell!$G$6,E898-1,0)))-FIND("!",CELL("adresse",OFFSET(DMAV_Modell!$G$6,E898-1,0)))),"Modell"))</f>
        <v/>
      </c>
      <c r="Q898" s="85" t="str" cm="1">
        <f t="array" ref="Q898">IF(E898="",IF(K898="","",IF(INDEX(DMAV_Dienste!$H$6:$H$2006,K898)="","",INDEX(DMAV_Dienste!$H$6:$H$2006,K898))),IF(INDEX(DMAV_Modell!$J$6:$J$2006,E898)="","",INDEX(DMAV_Modell!$J$6:$J$2006,E898)))</f>
        <v/>
      </c>
      <c r="R898" s="86" t="str" cm="1">
        <f t="array" ref="R898">IF(E898="",IF(K898="","",IF(INDEX(DMAV_Dienste!$G$6:$G$2006,K898)="","",INDEX(DMAV_Dienste!$G$6:$G$2006,K898))),IF(INDEX(DMAV_Modell!$I$6:$I$2006,E898)="","",INDEX(DMAV_Modell!$I$6:$I$2006,E898)))</f>
        <v/>
      </c>
      <c r="S898" s="86" t="str" cm="1">
        <f t="array" ref="S898">IF(E898="",IF(K898="","",IF(INDEX(DMAV_Dienste!$I$6:$I$2006,K898)="","",INDEX(DMAV_Dienste!$I$6:$I$2006,K898))),IF(INDEX(DMAV_Modell!$K$6:$K$2006,E898)="","",INDEX(DMAV_Modell!$K$6:$K$2006,E898)))</f>
        <v/>
      </c>
      <c r="T898" s="86" t="str" cm="1">
        <f t="array" ref="T898">IF(E898="",IF(K898="","",IF(INDEX(DMAV_Dienste!$L$6:$L$2006,K898)="","",INDEX(DMAV_Dienste!$L$6:$L$2006,K898))),IF(INDEX(DMAV_Modell!$N$6:$N$2006,E898)="","",INDEX(DMAV_Modell!$N$6:$N$2006,E898)))</f>
        <v/>
      </c>
      <c r="U898" s="87" t="str" cm="1">
        <f t="array" aca="1" ref="U898" ca="1">IF(AND(F898="",L898=""),"",HYPERLINK("#"&amp;RIGHT(CELL("dateiname"),LEN(CELL("dateiname"))-FIND("]",CELL("dateiname")))&amp;"!"&amp;CELL("adresse",OFFSET($F$6,MATCH(IF(F898="",L898,F898),$E$6:$E$2000,0)-1,4)),"STRUCT"))</f>
        <v/>
      </c>
      <c r="V898" s="88" t="str" cm="1">
        <f t="array" aca="1" ref="V898" ca="1">IF(AND(G898="",M898=""),"",HYPERLINK("#"&amp;RIGHT(CELL("dateiname"),LEN(CELL("dateiname"))-FIND("]",CELL("dateiname")))&amp;"!"&amp;CELL("adresse",OFFSET($G$6,MATCH(IF(G898="",M898,G898),$E$6:$E$2000,0)-1,3)),"SUBSTRUCT"))</f>
        <v/>
      </c>
      <c r="X898" s="104"/>
      <c r="Z898" s="117"/>
      <c r="AA898" s="118"/>
      <c r="AB898" s="119"/>
      <c r="AC898" s="120"/>
      <c r="AE898" s="109"/>
      <c r="AF898" s="110"/>
      <c r="AG898" s="111"/>
      <c r="AH898" s="112"/>
      <c r="AJ898" s="101"/>
      <c r="AL898" s="68" t="str" cm="1">
        <f t="array" aca="1" ref="AL898" ca="1">IF(N898="-","",HYPERLINK("#'DM01-AV-CH'!"&amp;RIGHT(CELL("adresse",OFFSET('DM01-AV-CH'!$G$6,N898-1,0)),LEN(CELL("adresse",OFFSET('DM01-AV-CH'!$G$6,N898-1,0)))-FIND("!",CELL("adresse",OFFSET('DM01-AV-CH'!$G$6,N898-1,0)))),"Modell"))</f>
        <v>Modell</v>
      </c>
      <c r="AM898" s="96" t="str" cm="1">
        <f t="array" ref="AM898">IF($N898="-","",IF(INDEX('DM01-AV-CH'!$G$6:$G$2006,$N898)="","",INDEX('DM01-AV-CH'!$G$6:$G$2006,$N898)))</f>
        <v>Einzelobjekte</v>
      </c>
      <c r="AN898" s="97" t="str" cm="1">
        <f t="array" ref="AN898">IF($N898="-","",IF(INDEX('DM01-AV-CH'!$H$6:$H$2006,$N898)="","",INDEX('DM01-AV-CH'!$H$6:$H$2006,$N898)))</f>
        <v>Einzelobjekt</v>
      </c>
      <c r="AO898" s="98" t="str" cm="1">
        <f t="array" ref="AO898">IF($N898="-","",IF(INDEX('DM01-AV-CH'!$I$6:$I$2006,$N898)="","",INDEX('DM01-AV-CH'!$I$6:$I$2006,$N898)))</f>
        <v>Entstehung</v>
      </c>
    </row>
    <row r="899" spans="1:41" ht="28.5" x14ac:dyDescent="0.25">
      <c r="A899" s="201">
        <v>894</v>
      </c>
      <c r="B899" s="148" t="str" cm="1">
        <f t="array" ref="B899">IF(A899="","",INDEX(Korrelation!$E$4:$E$2004,A899))</f>
        <v>562</v>
      </c>
      <c r="C899" s="148">
        <f t="shared" si="130"/>
        <v>0</v>
      </c>
      <c r="D899" s="148">
        <f t="shared" si="131"/>
        <v>0</v>
      </c>
      <c r="E899" s="148">
        <f t="shared" si="132"/>
        <v>562</v>
      </c>
      <c r="F899" s="148" t="str">
        <f t="shared" si="133"/>
        <v/>
      </c>
      <c r="G899" s="148" t="str">
        <f t="shared" si="134"/>
        <v/>
      </c>
      <c r="H899" s="148" t="str" cm="1">
        <f t="array" ref="H899">IF(A899="","",INDEX(Korrelation!$F$4:$F$2004,A899))</f>
        <v>-</v>
      </c>
      <c r="I899" s="148">
        <f t="shared" si="135"/>
        <v>0</v>
      </c>
      <c r="J899" s="148">
        <f t="shared" si="136"/>
        <v>0</v>
      </c>
      <c r="K899" s="148" t="str">
        <f t="shared" si="137"/>
        <v/>
      </c>
      <c r="L899" s="148" t="str">
        <f t="shared" si="138"/>
        <v/>
      </c>
      <c r="M899" s="148" t="str">
        <f t="shared" si="139"/>
        <v/>
      </c>
      <c r="N899" s="148" cm="1">
        <f t="array" ref="N899">IF(A899="","",INDEX(Korrelation!$G$4:$G$2004,A899))</f>
        <v>311</v>
      </c>
      <c r="O899" s="148"/>
      <c r="P899" s="68" t="str" cm="1">
        <f t="array" aca="1" ref="P899" ca="1">IF(E899="",IF(K899="","",HYPERLINK("#DMAV_Dienste!"&amp;RIGHT(CELL("adresse",OFFSET(DMAV_Dienste!$E$6,K899-1,0)),LEN(CELL("adresse",OFFSET(DMAV_Dienste!$E$6,K899-1,0)))-FIND("!",CELL("adresse",OFFSET(DMAV_Dienste!$E$6,K899-1,0)))),"Dienst")),HYPERLINK("#DMAV_Modell!"&amp;RIGHT(CELL("adresse",OFFSET(DMAV_Modell!$G$6,E899-1,0)),LEN(CELL("adresse",OFFSET(DMAV_Modell!$G$6,E899-1,0)))-FIND("!",CELL("adresse",OFFSET(DMAV_Modell!$G$6,E899-1,0)))),"Modell"))</f>
        <v>Modell</v>
      </c>
      <c r="Q899" s="85" t="str" cm="1">
        <f t="array" ref="Q899">IF(E899="",IF(K899="","",IF(INDEX(DMAV_Dienste!$H$6:$H$2006,K899)="","",INDEX(DMAV_Dienste!$H$6:$H$2006,K899))),IF(INDEX(DMAV_Modell!$J$6:$J$2006,E899)="","",INDEX(DMAV_Modell!$J$6:$J$2006,E899)))</f>
        <v>CLASS</v>
      </c>
      <c r="R899" s="86" t="str" cm="1">
        <f t="array" ref="R899">IF(E899="",IF(K899="","",IF(INDEX(DMAV_Dienste!$G$6:$G$2006,K899)="","",INDEX(DMAV_Dienste!$G$6:$G$2006,K899))),IF(INDEX(DMAV_Modell!$I$6:$I$2006,E899)="","",INDEX(DMAV_Modell!$I$6:$I$2006,E899)))</f>
        <v>Einzelobjekte</v>
      </c>
      <c r="S899" s="86" t="str" cm="1">
        <f t="array" ref="S899">IF(E899="",IF(K899="","",IF(INDEX(DMAV_Dienste!$I$6:$I$2006,K899)="","",INDEX(DMAV_Dienste!$I$6:$I$2006,K899))),IF(INDEX(DMAV_Modell!$K$6:$K$2006,E899)="","",INDEX(DMAV_Modell!$K$6:$K$2006,E899)))</f>
        <v>Einzelobjekt</v>
      </c>
      <c r="T899" s="86" t="str" cm="1">
        <f t="array" ref="T899">IF(E899="",IF(K899="","",IF(INDEX(DMAV_Dienste!$L$6:$L$2006,K899)="","",INDEX(DMAV_Dienste!$L$6:$L$2006,K899))),IF(INDEX(DMAV_Modell!$N$6:$N$2006,E899)="","",INDEX(DMAV_Modell!$N$6:$N$2006,E899)))</f>
        <v>Qualitaetsstandard</v>
      </c>
      <c r="U899" s="87" t="str" cm="1">
        <f t="array" aca="1" ref="U899" ca="1">IF(AND(F899="",L899=""),"",HYPERLINK("#"&amp;RIGHT(CELL("dateiname"),LEN(CELL("dateiname"))-FIND("]",CELL("dateiname")))&amp;"!"&amp;CELL("adresse",OFFSET($F$6,MATCH(IF(F899="",L899,F899),$E$6:$E$2000,0)-1,4)),"STRUCT"))</f>
        <v/>
      </c>
      <c r="V899" s="88" t="str" cm="1">
        <f t="array" aca="1" ref="V899" ca="1">IF(AND(G899="",M899=""),"",HYPERLINK("#"&amp;RIGHT(CELL("dateiname"),LEN(CELL("dateiname"))-FIND("]",CELL("dateiname")))&amp;"!"&amp;CELL("adresse",OFFSET($G$6,MATCH(IF(G899="",M899,G899),$E$6:$E$2000,0)-1,3)),"SUBSTRUCT"))</f>
        <v/>
      </c>
      <c r="X899" s="104"/>
      <c r="Z899" s="117"/>
      <c r="AA899" s="118"/>
      <c r="AB899" s="119"/>
      <c r="AC899" s="120"/>
      <c r="AE899" s="109" t="s">
        <v>3827</v>
      </c>
      <c r="AF899" s="110"/>
      <c r="AG899" s="111"/>
      <c r="AH899" s="112"/>
      <c r="AJ899" s="101"/>
      <c r="AL899" s="68" t="str" cm="1">
        <f t="array" aca="1" ref="AL899" ca="1">IF(N899="-","",HYPERLINK("#'DM01-AV-CH'!"&amp;RIGHT(CELL("adresse",OFFSET('DM01-AV-CH'!$G$6,N899-1,0)),LEN(CELL("adresse",OFFSET('DM01-AV-CH'!$G$6,N899-1,0)))-FIND("!",CELL("adresse",OFFSET('DM01-AV-CH'!$G$6,N899-1,0)))),"Modell"))</f>
        <v>Modell</v>
      </c>
      <c r="AM899" s="96" t="str" cm="1">
        <f t="array" ref="AM899">IF($N899="-","",IF(INDEX('DM01-AV-CH'!$G$6:$G$2006,$N899)="","",INDEX('DM01-AV-CH'!$G$6:$G$2006,$N899)))</f>
        <v>Einzelobjekte</v>
      </c>
      <c r="AN899" s="97" t="str" cm="1">
        <f t="array" ref="AN899">IF($N899="-","",IF(INDEX('DM01-AV-CH'!$H$6:$H$2006,$N899)="","",INDEX('DM01-AV-CH'!$H$6:$H$2006,$N899)))</f>
        <v>Einzelobjekt</v>
      </c>
      <c r="AO899" s="98" t="str" cm="1">
        <f t="array" ref="AO899">IF($N899="-","",IF(INDEX('DM01-AV-CH'!$I$6:$I$2006,$N899)="","",INDEX('DM01-AV-CH'!$I$6:$I$2006,$N899)))</f>
        <v>Qualitaet</v>
      </c>
    </row>
    <row r="900" spans="1:41" ht="28.5" x14ac:dyDescent="0.25">
      <c r="A900" s="201">
        <v>895</v>
      </c>
      <c r="B900" s="148" t="str" cm="1">
        <f t="array" ref="B900">IF(A900="","",INDEX(Korrelation!$E$4:$E$2004,A900))</f>
        <v>563</v>
      </c>
      <c r="C900" s="148">
        <f t="shared" si="130"/>
        <v>0</v>
      </c>
      <c r="D900" s="148">
        <f t="shared" si="131"/>
        <v>0</v>
      </c>
      <c r="E900" s="148">
        <f t="shared" si="132"/>
        <v>563</v>
      </c>
      <c r="F900" s="148" t="str">
        <f t="shared" si="133"/>
        <v/>
      </c>
      <c r="G900" s="148" t="str">
        <f t="shared" si="134"/>
        <v/>
      </c>
      <c r="H900" s="148" t="str" cm="1">
        <f t="array" ref="H900">IF(A900="","",INDEX(Korrelation!$F$4:$F$2004,A900))</f>
        <v>-</v>
      </c>
      <c r="I900" s="148">
        <f t="shared" si="135"/>
        <v>0</v>
      </c>
      <c r="J900" s="148">
        <f t="shared" si="136"/>
        <v>0</v>
      </c>
      <c r="K900" s="148" t="str">
        <f t="shared" si="137"/>
        <v/>
      </c>
      <c r="L900" s="148" t="str">
        <f t="shared" si="138"/>
        <v/>
      </c>
      <c r="M900" s="148" t="str">
        <f t="shared" si="139"/>
        <v/>
      </c>
      <c r="N900" s="148" cm="1">
        <f t="array" ref="N900">IF(A900="","",INDEX(Korrelation!$G$4:$G$2004,A900))</f>
        <v>312</v>
      </c>
      <c r="O900" s="148"/>
      <c r="P900" s="68" t="str" cm="1">
        <f t="array" aca="1" ref="P900" ca="1">IF(E900="",IF(K900="","",HYPERLINK("#DMAV_Dienste!"&amp;RIGHT(CELL("adresse",OFFSET(DMAV_Dienste!$E$6,K900-1,0)),LEN(CELL("adresse",OFFSET(DMAV_Dienste!$E$6,K900-1,0)))-FIND("!",CELL("adresse",OFFSET(DMAV_Dienste!$E$6,K900-1,0)))),"Dienst")),HYPERLINK("#DMAV_Modell!"&amp;RIGHT(CELL("adresse",OFFSET(DMAV_Modell!$G$6,E900-1,0)),LEN(CELL("adresse",OFFSET(DMAV_Modell!$G$6,E900-1,0)))-FIND("!",CELL("adresse",OFFSET(DMAV_Modell!$G$6,E900-1,0)))),"Modell"))</f>
        <v>Modell</v>
      </c>
      <c r="Q900" s="85" t="str" cm="1">
        <f t="array" ref="Q900">IF(E900="",IF(K900="","",IF(INDEX(DMAV_Dienste!$H$6:$H$2006,K900)="","",INDEX(DMAV_Dienste!$H$6:$H$2006,K900))),IF(INDEX(DMAV_Modell!$J$6:$J$2006,E900)="","",INDEX(DMAV_Modell!$J$6:$J$2006,E900)))</f>
        <v>CLASS</v>
      </c>
      <c r="R900" s="86" t="str" cm="1">
        <f t="array" ref="R900">IF(E900="",IF(K900="","",IF(INDEX(DMAV_Dienste!$G$6:$G$2006,K900)="","",INDEX(DMAV_Dienste!$G$6:$G$2006,K900))),IF(INDEX(DMAV_Modell!$I$6:$I$2006,E900)="","",INDEX(DMAV_Modell!$I$6:$I$2006,E900)))</f>
        <v>Einzelobjekte</v>
      </c>
      <c r="S900" s="86" t="str" cm="1">
        <f t="array" ref="S900">IF(E900="",IF(K900="","",IF(INDEX(DMAV_Dienste!$I$6:$I$2006,K900)="","",INDEX(DMAV_Dienste!$I$6:$I$2006,K900))),IF(INDEX(DMAV_Modell!$K$6:$K$2006,E900)="","",INDEX(DMAV_Modell!$K$6:$K$2006,E900)))</f>
        <v>Einzelobjekt</v>
      </c>
      <c r="T900" s="86" t="str" cm="1">
        <f t="array" ref="T900">IF(E900="",IF(K900="","",IF(INDEX(DMAV_Dienste!$L$6:$L$2006,K900)="","",INDEX(DMAV_Dienste!$L$6:$L$2006,K900))),IF(INDEX(DMAV_Modell!$N$6:$N$2006,E900)="","",INDEX(DMAV_Modell!$N$6:$N$2006,E900)))</f>
        <v>Einzelobjektart</v>
      </c>
      <c r="U900" s="87" t="str" cm="1">
        <f t="array" aca="1" ref="U900" ca="1">IF(AND(F900="",L900=""),"",HYPERLINK("#"&amp;RIGHT(CELL("dateiname"),LEN(CELL("dateiname"))-FIND("]",CELL("dateiname")))&amp;"!"&amp;CELL("adresse",OFFSET($F$6,MATCH(IF(F900="",L900,F900),$E$6:$E$2000,0)-1,4)),"STRUCT"))</f>
        <v/>
      </c>
      <c r="V900" s="88" t="str" cm="1">
        <f t="array" aca="1" ref="V900" ca="1">IF(AND(G900="",M900=""),"",HYPERLINK("#"&amp;RIGHT(CELL("dateiname"),LEN(CELL("dateiname"))-FIND("]",CELL("dateiname")))&amp;"!"&amp;CELL("adresse",OFFSET($G$6,MATCH(IF(G900="",M900,G900),$E$6:$E$2000,0)-1,3)),"SUBSTRUCT"))</f>
        <v/>
      </c>
      <c r="X900" s="104"/>
      <c r="Z900" s="117"/>
      <c r="AA900" s="118"/>
      <c r="AB900" s="119"/>
      <c r="AC900" s="120"/>
      <c r="AE900" s="109" t="s">
        <v>3827</v>
      </c>
      <c r="AF900" s="110"/>
      <c r="AG900" s="111"/>
      <c r="AH900" s="112"/>
      <c r="AJ900" s="101"/>
      <c r="AL900" s="68" t="str" cm="1">
        <f t="array" aca="1" ref="AL900" ca="1">IF(N900="-","",HYPERLINK("#'DM01-AV-CH'!"&amp;RIGHT(CELL("adresse",OFFSET('DM01-AV-CH'!$G$6,N900-1,0)),LEN(CELL("adresse",OFFSET('DM01-AV-CH'!$G$6,N900-1,0)))-FIND("!",CELL("adresse",OFFSET('DM01-AV-CH'!$G$6,N900-1,0)))),"Modell"))</f>
        <v>Modell</v>
      </c>
      <c r="AM900" s="96" t="str" cm="1">
        <f t="array" ref="AM900">IF($N900="-","",IF(INDEX('DM01-AV-CH'!$G$6:$G$2006,$N900)="","",INDEX('DM01-AV-CH'!$G$6:$G$2006,$N900)))</f>
        <v>Einzelobjekte</v>
      </c>
      <c r="AN900" s="97" t="str" cm="1">
        <f t="array" ref="AN900">IF($N900="-","",IF(INDEX('DM01-AV-CH'!$H$6:$H$2006,$N900)="","",INDEX('DM01-AV-CH'!$H$6:$H$2006,$N900)))</f>
        <v>Einzelobjekt</v>
      </c>
      <c r="AO900" s="98" t="str" cm="1">
        <f t="array" ref="AO900">IF($N900="-","",IF(INDEX('DM01-AV-CH'!$I$6:$I$2006,$N900)="","",INDEX('DM01-AV-CH'!$I$6:$I$2006,$N900)))</f>
        <v>Art</v>
      </c>
    </row>
    <row r="901" spans="1:41" x14ac:dyDescent="0.25">
      <c r="A901" s="201">
        <v>896</v>
      </c>
      <c r="B901" s="148" t="str" cm="1">
        <f t="array" ref="B901">IF(A901="","",INDEX(Korrelation!$E$4:$E$2004,A901))</f>
        <v>-</v>
      </c>
      <c r="C901" s="148">
        <f t="shared" si="130"/>
        <v>0</v>
      </c>
      <c r="D901" s="148">
        <f t="shared" si="131"/>
        <v>0</v>
      </c>
      <c r="E901" s="148" t="str">
        <f t="shared" si="132"/>
        <v/>
      </c>
      <c r="F901" s="148" t="str">
        <f t="shared" si="133"/>
        <v/>
      </c>
      <c r="G901" s="148" t="str">
        <f t="shared" si="134"/>
        <v/>
      </c>
      <c r="H901" s="148" t="str" cm="1">
        <f t="array" ref="H901">IF(A901="","",INDEX(Korrelation!$F$4:$F$2004,A901))</f>
        <v>-</v>
      </c>
      <c r="I901" s="148">
        <f t="shared" si="135"/>
        <v>0</v>
      </c>
      <c r="J901" s="148">
        <f t="shared" si="136"/>
        <v>0</v>
      </c>
      <c r="K901" s="148" t="str">
        <f t="shared" si="137"/>
        <v/>
      </c>
      <c r="L901" s="148" t="str">
        <f t="shared" si="138"/>
        <v/>
      </c>
      <c r="M901" s="148" t="str">
        <f t="shared" si="139"/>
        <v/>
      </c>
      <c r="N901" s="148" cm="1">
        <f t="array" ref="N901">IF(A901="","",INDEX(Korrelation!$G$4:$G$2004,A901))</f>
        <v>313</v>
      </c>
      <c r="O901" s="148"/>
      <c r="P901" s="68" t="str" cm="1">
        <f t="array" aca="1" ref="P901" ca="1">IF(E901="",IF(K901="","",HYPERLINK("#DMAV_Dienste!"&amp;RIGHT(CELL("adresse",OFFSET(DMAV_Dienste!$E$6,K901-1,0)),LEN(CELL("adresse",OFFSET(DMAV_Dienste!$E$6,K901-1,0)))-FIND("!",CELL("adresse",OFFSET(DMAV_Dienste!$E$6,K901-1,0)))),"Dienst")),HYPERLINK("#DMAV_Modell!"&amp;RIGHT(CELL("adresse",OFFSET(DMAV_Modell!$G$6,E901-1,0)),LEN(CELL("adresse",OFFSET(DMAV_Modell!$G$6,E901-1,0)))-FIND("!",CELL("adresse",OFFSET(DMAV_Modell!$G$6,E901-1,0)))),"Modell"))</f>
        <v/>
      </c>
      <c r="Q901" s="85" t="str" cm="1">
        <f t="array" ref="Q901">IF(E901="",IF(K901="","",IF(INDEX(DMAV_Dienste!$H$6:$H$2006,K901)="","",INDEX(DMAV_Dienste!$H$6:$H$2006,K901))),IF(INDEX(DMAV_Modell!$J$6:$J$2006,E901)="","",INDEX(DMAV_Modell!$J$6:$J$2006,E901)))</f>
        <v/>
      </c>
      <c r="R901" s="86" t="str" cm="1">
        <f t="array" ref="R901">IF(E901="",IF(K901="","",IF(INDEX(DMAV_Dienste!$G$6:$G$2006,K901)="","",INDEX(DMAV_Dienste!$G$6:$G$2006,K901))),IF(INDEX(DMAV_Modell!$I$6:$I$2006,E901)="","",INDEX(DMAV_Modell!$I$6:$I$2006,E901)))</f>
        <v/>
      </c>
      <c r="S901" s="86" t="str" cm="1">
        <f t="array" ref="S901">IF(E901="",IF(K901="","",IF(INDEX(DMAV_Dienste!$I$6:$I$2006,K901)="","",INDEX(DMAV_Dienste!$I$6:$I$2006,K901))),IF(INDEX(DMAV_Modell!$K$6:$K$2006,E901)="","",INDEX(DMAV_Modell!$K$6:$K$2006,E901)))</f>
        <v/>
      </c>
      <c r="T901" s="86" t="str" cm="1">
        <f t="array" ref="T901">IF(E901="",IF(K901="","",IF(INDEX(DMAV_Dienste!$L$6:$L$2006,K901)="","",INDEX(DMAV_Dienste!$L$6:$L$2006,K901))),IF(INDEX(DMAV_Modell!$N$6:$N$2006,E901)="","",INDEX(DMAV_Modell!$N$6:$N$2006,E901)))</f>
        <v/>
      </c>
      <c r="U901" s="87" t="str" cm="1">
        <f t="array" aca="1" ref="U901" ca="1">IF(AND(F901="",L901=""),"",HYPERLINK("#"&amp;RIGHT(CELL("dateiname"),LEN(CELL("dateiname"))-FIND("]",CELL("dateiname")))&amp;"!"&amp;CELL("adresse",OFFSET($F$6,MATCH(IF(F901="",L901,F901),$E$6:$E$2000,0)-1,4)),"STRUCT"))</f>
        <v/>
      </c>
      <c r="V901" s="88" t="str" cm="1">
        <f t="array" aca="1" ref="V901" ca="1">IF(AND(G901="",M901=""),"",HYPERLINK("#"&amp;RIGHT(CELL("dateiname"),LEN(CELL("dateiname"))-FIND("]",CELL("dateiname")))&amp;"!"&amp;CELL("adresse",OFFSET($G$6,MATCH(IF(G901="",M901,G901),$E$6:$E$2000,0)-1,3)),"SUBSTRUCT"))</f>
        <v/>
      </c>
      <c r="X901" s="104"/>
      <c r="Z901" s="117"/>
      <c r="AA901" s="118"/>
      <c r="AB901" s="119"/>
      <c r="AC901" s="120"/>
      <c r="AE901" s="109"/>
      <c r="AF901" s="110"/>
      <c r="AG901" s="111"/>
      <c r="AH901" s="112"/>
      <c r="AJ901" s="101"/>
      <c r="AL901" s="68" t="str" cm="1">
        <f t="array" aca="1" ref="AL901" ca="1">IF(N901="-","",HYPERLINK("#'DM01-AV-CH'!"&amp;RIGHT(CELL("adresse",OFFSET('DM01-AV-CH'!$G$6,N901-1,0)),LEN(CELL("adresse",OFFSET('DM01-AV-CH'!$G$6,N901-1,0)))-FIND("!",CELL("adresse",OFFSET('DM01-AV-CH'!$G$6,N901-1,0)))),"Modell"))</f>
        <v>Modell</v>
      </c>
      <c r="AM901" s="96" t="str" cm="1">
        <f t="array" ref="AM901">IF($N901="-","",IF(INDEX('DM01-AV-CH'!$G$6:$G$2006,$N901)="","",INDEX('DM01-AV-CH'!$G$6:$G$2006,$N901)))</f>
        <v>Einzelobjekte</v>
      </c>
      <c r="AN901" s="97" t="str" cm="1">
        <f t="array" ref="AN901">IF($N901="-","",IF(INDEX('DM01-AV-CH'!$H$6:$H$2006,$N901)="","",INDEX('DM01-AV-CH'!$H$6:$H$2006,$N901)))</f>
        <v>Flaechenelement</v>
      </c>
      <c r="AO901" s="98" t="str" cm="1">
        <f t="array" ref="AO901">IF($N901="-","",IF(INDEX('DM01-AV-CH'!$I$6:$I$2006,$N901)="","",INDEX('DM01-AV-CH'!$I$6:$I$2006,$N901)))</f>
        <v>Flaechenelement_von</v>
      </c>
    </row>
    <row r="902" spans="1:41" ht="28.5" x14ac:dyDescent="0.25">
      <c r="A902" s="201">
        <v>897</v>
      </c>
      <c r="B902" s="148" t="str" cm="1">
        <f t="array" ref="B902">IF(A902="","",INDEX(Korrelation!$E$4:$E$2004,A902))</f>
        <v>564.552</v>
      </c>
      <c r="C902" s="148">
        <f t="shared" si="130"/>
        <v>4</v>
      </c>
      <c r="D902" s="148">
        <f t="shared" si="131"/>
        <v>0</v>
      </c>
      <c r="E902" s="148">
        <f t="shared" si="132"/>
        <v>564</v>
      </c>
      <c r="F902" s="148">
        <f t="shared" si="133"/>
        <v>552</v>
      </c>
      <c r="G902" s="148" t="str">
        <f t="shared" si="134"/>
        <v/>
      </c>
      <c r="H902" s="148" t="str" cm="1">
        <f t="array" ref="H902">IF(A902="","",INDEX(Korrelation!$F$4:$F$2004,A902))</f>
        <v>-</v>
      </c>
      <c r="I902" s="148">
        <f t="shared" si="135"/>
        <v>0</v>
      </c>
      <c r="J902" s="148">
        <f t="shared" si="136"/>
        <v>0</v>
      </c>
      <c r="K902" s="148" t="str">
        <f t="shared" si="137"/>
        <v/>
      </c>
      <c r="L902" s="148" t="str">
        <f t="shared" si="138"/>
        <v/>
      </c>
      <c r="M902" s="148" t="str">
        <f t="shared" si="139"/>
        <v/>
      </c>
      <c r="N902" s="148" cm="1">
        <f t="array" ref="N902">IF(A902="","",INDEX(Korrelation!$G$4:$G$2004,A902))</f>
        <v>314</v>
      </c>
      <c r="O902" s="148"/>
      <c r="P902" s="68" t="str" cm="1">
        <f t="array" aca="1" ref="P902" ca="1">IF(E902="",IF(K902="","",HYPERLINK("#DMAV_Dienste!"&amp;RIGHT(CELL("adresse",OFFSET(DMAV_Dienste!$E$6,K902-1,0)),LEN(CELL("adresse",OFFSET(DMAV_Dienste!$E$6,K902-1,0)))-FIND("!",CELL("adresse",OFFSET(DMAV_Dienste!$E$6,K902-1,0)))),"Dienst")),HYPERLINK("#DMAV_Modell!"&amp;RIGHT(CELL("adresse",OFFSET(DMAV_Modell!$G$6,E902-1,0)),LEN(CELL("adresse",OFFSET(DMAV_Modell!$G$6,E902-1,0)))-FIND("!",CELL("adresse",OFFSET(DMAV_Modell!$G$6,E902-1,0)))),"Modell"))</f>
        <v>Modell</v>
      </c>
      <c r="Q902" s="85" t="str" cm="1">
        <f t="array" ref="Q902">IF(E902="",IF(K902="","",IF(INDEX(DMAV_Dienste!$H$6:$H$2006,K902)="","",INDEX(DMAV_Dienste!$H$6:$H$2006,K902))),IF(INDEX(DMAV_Modell!$J$6:$J$2006,E902)="","",INDEX(DMAV_Modell!$J$6:$J$2006,E902)))</f>
        <v>CLASS</v>
      </c>
      <c r="R902" s="86" t="str" cm="1">
        <f t="array" ref="R902">IF(E902="",IF(K902="","",IF(INDEX(DMAV_Dienste!$G$6:$G$2006,K902)="","",INDEX(DMAV_Dienste!$G$6:$G$2006,K902))),IF(INDEX(DMAV_Modell!$I$6:$I$2006,E902)="","",INDEX(DMAV_Modell!$I$6:$I$2006,E902)))</f>
        <v>Einzelobjekte</v>
      </c>
      <c r="S902" s="86" t="str" cm="1">
        <f t="array" ref="S902">IF(E902="",IF(K902="","",IF(INDEX(DMAV_Dienste!$I$6:$I$2006,K902)="","",INDEX(DMAV_Dienste!$I$6:$I$2006,K902))),IF(INDEX(DMAV_Modell!$K$6:$K$2006,E902)="","",INDEX(DMAV_Modell!$K$6:$K$2006,E902)))</f>
        <v>Einzelobjekt</v>
      </c>
      <c r="T902" s="86" t="str" cm="1">
        <f t="array" ref="T902">IF(E902="",IF(K902="","",IF(INDEX(DMAV_Dienste!$L$6:$L$2006,K902)="","",INDEX(DMAV_Dienste!$L$6:$L$2006,K902))),IF(INDEX(DMAV_Modell!$N$6:$N$2006,E902)="","",INDEX(DMAV_Modell!$N$6:$N$2006,E902)))</f>
        <v>Flaechenelement</v>
      </c>
      <c r="U902" s="87" t="str" cm="1">
        <f t="array" aca="1" ref="U902" ca="1">IF(AND(F902="",L902=""),"",HYPERLINK("#"&amp;RIGHT(CELL("dateiname"),LEN(CELL("dateiname"))-FIND("]",CELL("dateiname")))&amp;"!"&amp;CELL("adresse",OFFSET($F$6,MATCH(IF(F902="",L902,F902),$E$6:$E$2000,0)-1,4)),"STRUCT"))</f>
        <v>STRUCT</v>
      </c>
      <c r="V902" s="88" t="str" cm="1">
        <f t="array" aca="1" ref="V902" ca="1">IF(AND(G902="",M902=""),"",HYPERLINK("#"&amp;RIGHT(CELL("dateiname"),LEN(CELL("dateiname"))-FIND("]",CELL("dateiname")))&amp;"!"&amp;CELL("adresse",OFFSET($G$6,MATCH(IF(G902="",M902,G902),$E$6:$E$2000,0)-1,3)),"SUBSTRUCT"))</f>
        <v/>
      </c>
      <c r="X902" s="104"/>
      <c r="Z902" s="117"/>
      <c r="AA902" s="118"/>
      <c r="AB902" s="119" t="s">
        <v>3807</v>
      </c>
      <c r="AC902" s="120"/>
      <c r="AE902" s="109" t="s">
        <v>3827</v>
      </c>
      <c r="AF902" s="110"/>
      <c r="AG902" s="111" t="s">
        <v>3671</v>
      </c>
      <c r="AH902" s="112"/>
      <c r="AJ902" s="101"/>
      <c r="AL902" s="68" t="str" cm="1">
        <f t="array" aca="1" ref="AL902" ca="1">IF(N902="-","",HYPERLINK("#'DM01-AV-CH'!"&amp;RIGHT(CELL("adresse",OFFSET('DM01-AV-CH'!$G$6,N902-1,0)),LEN(CELL("adresse",OFFSET('DM01-AV-CH'!$G$6,N902-1,0)))-FIND("!",CELL("adresse",OFFSET('DM01-AV-CH'!$G$6,N902-1,0)))),"Modell"))</f>
        <v>Modell</v>
      </c>
      <c r="AM902" s="96" t="str" cm="1">
        <f t="array" ref="AM902">IF($N902="-","",IF(INDEX('DM01-AV-CH'!$G$6:$G$2006,$N902)="","",INDEX('DM01-AV-CH'!$G$6:$G$2006,$N902)))</f>
        <v>Einzelobjekte</v>
      </c>
      <c r="AN902" s="97" t="str" cm="1">
        <f t="array" ref="AN902">IF($N902="-","",IF(INDEX('DM01-AV-CH'!$H$6:$H$2006,$N902)="","",INDEX('DM01-AV-CH'!$H$6:$H$2006,$N902)))</f>
        <v>Flaechenelement</v>
      </c>
      <c r="AO902" s="98" t="str" cm="1">
        <f t="array" ref="AO902">IF($N902="-","",IF(INDEX('DM01-AV-CH'!$I$6:$I$2006,$N902)="","",INDEX('DM01-AV-CH'!$I$6:$I$2006,$N902)))</f>
        <v>Geometrie</v>
      </c>
    </row>
    <row r="903" spans="1:41" ht="28.5" x14ac:dyDescent="0.25">
      <c r="A903" s="201">
        <v>898</v>
      </c>
      <c r="B903" s="148" t="str" cm="1">
        <f t="array" ref="B903">IF(A903="","",INDEX(Korrelation!$E$4:$E$2004,A903))</f>
        <v>-</v>
      </c>
      <c r="C903" s="148">
        <f t="shared" ref="C903:C966" si="140">IF(B903="",0,IF(ISERR(SEARCH(".",B903)),0,SEARCH(".",B903)))</f>
        <v>0</v>
      </c>
      <c r="D903" s="148">
        <f t="shared" ref="D903:D966" si="141">IF(C903=0,0,IF(ISERR(SEARCH(".",B903,C903+1)),0,SEARCH(".",B903,C903+1)))</f>
        <v>0</v>
      </c>
      <c r="E903" s="148" t="str">
        <f t="shared" ref="E903:E966" si="142">IF(B903="","",IF(B903="-","",_xlfn.NUMBERVALUE(IF(C903=0,B903,MID(B903,1,C903-1)))))</f>
        <v/>
      </c>
      <c r="F903" s="148" t="str">
        <f t="shared" ref="F903:F966" si="143">IF(B903="","",IF(B903="-","",IF(C903=0,"",_xlfn.NUMBERVALUE(IF(D903=0,MID(B903,C903+1,LEN(B903)),MID(B903,C903+1,D903-C903-1))))))</f>
        <v/>
      </c>
      <c r="G903" s="148" t="str">
        <f t="shared" ref="G903:G966" si="144">IF(B903="","",IF(B903="-","",IF(D903=0,"",_xlfn.NUMBERVALUE(MID(B903,D903+1,LEN(B903))))))</f>
        <v/>
      </c>
      <c r="H903" s="148" t="str" cm="1">
        <f t="array" ref="H903">IF(A903="","",INDEX(Korrelation!$F$4:$F$2004,A903))</f>
        <v>-</v>
      </c>
      <c r="I903" s="148">
        <f t="shared" ref="I903:I966" si="145">IF(H903="",0,IF(ISERR(SEARCH(".",H903)),0,SEARCH(".",H903)))</f>
        <v>0</v>
      </c>
      <c r="J903" s="148">
        <f t="shared" ref="J903:J966" si="146">IF(I903=0,0,IF(ISERR(SEARCH(".",H903,I903+1)),0,SEARCH(".",H903,I903+1)))</f>
        <v>0</v>
      </c>
      <c r="K903" s="148" t="str">
        <f t="shared" ref="K903:K966" si="147">IF(H903="","",IF(H903="-","",_xlfn.NUMBERVALUE(IF(I903=0,H903,MID(H903,1,I903-1)))))</f>
        <v/>
      </c>
      <c r="L903" s="148" t="str">
        <f t="shared" ref="L903:L966" si="148">IF(H903="","",IF(H903="-","",IF(I903=0,"",_xlfn.NUMBERVALUE(IF(J903=0,MID(H903,I903+1,LEN(H903)),MID(H903,I903+1,J903-I903-1))))))</f>
        <v/>
      </c>
      <c r="M903" s="148" t="str">
        <f t="shared" ref="M903:M966" si="149">IF(H903="","",IF(H903="-","",IF(J903=0,"",_xlfn.NUMBERVALUE(MID(H903,J903+1,LEN(H903))))))</f>
        <v/>
      </c>
      <c r="N903" s="148" cm="1">
        <f t="array" ref="N903">IF(A903="","",INDEX(Korrelation!$G$4:$G$2004,A903))</f>
        <v>315</v>
      </c>
      <c r="O903" s="148"/>
      <c r="P903" s="68" t="str" cm="1">
        <f t="array" aca="1" ref="P903" ca="1">IF(E903="",IF(K903="","",HYPERLINK("#DMAV_Dienste!"&amp;RIGHT(CELL("adresse",OFFSET(DMAV_Dienste!$E$6,K903-1,0)),LEN(CELL("adresse",OFFSET(DMAV_Dienste!$E$6,K903-1,0)))-FIND("!",CELL("adresse",OFFSET(DMAV_Dienste!$E$6,K903-1,0)))),"Dienst")),HYPERLINK("#DMAV_Modell!"&amp;RIGHT(CELL("adresse",OFFSET(DMAV_Modell!$G$6,E903-1,0)),LEN(CELL("adresse",OFFSET(DMAV_Modell!$G$6,E903-1,0)))-FIND("!",CELL("adresse",OFFSET(DMAV_Modell!$G$6,E903-1,0)))),"Modell"))</f>
        <v/>
      </c>
      <c r="Q903" s="85" t="str" cm="1">
        <f t="array" ref="Q903">IF(E903="",IF(K903="","",IF(INDEX(DMAV_Dienste!$H$6:$H$2006,K903)="","",INDEX(DMAV_Dienste!$H$6:$H$2006,K903))),IF(INDEX(DMAV_Modell!$J$6:$J$2006,E903)="","",INDEX(DMAV_Modell!$J$6:$J$2006,E903)))</f>
        <v/>
      </c>
      <c r="R903" s="86" t="str" cm="1">
        <f t="array" ref="R903">IF(E903="",IF(K903="","",IF(INDEX(DMAV_Dienste!$G$6:$G$2006,K903)="","",INDEX(DMAV_Dienste!$G$6:$G$2006,K903))),IF(INDEX(DMAV_Modell!$I$6:$I$2006,E903)="","",INDEX(DMAV_Modell!$I$6:$I$2006,E903)))</f>
        <v/>
      </c>
      <c r="S903" s="86" t="str" cm="1">
        <f t="array" ref="S903">IF(E903="",IF(K903="","",IF(INDEX(DMAV_Dienste!$I$6:$I$2006,K903)="","",INDEX(DMAV_Dienste!$I$6:$I$2006,K903))),IF(INDEX(DMAV_Modell!$K$6:$K$2006,E903)="","",INDEX(DMAV_Modell!$K$6:$K$2006,E903)))</f>
        <v/>
      </c>
      <c r="T903" s="86" t="str" cm="1">
        <f t="array" ref="T903">IF(E903="",IF(K903="","",IF(INDEX(DMAV_Dienste!$L$6:$L$2006,K903)="","",INDEX(DMAV_Dienste!$L$6:$L$2006,K903))),IF(INDEX(DMAV_Modell!$N$6:$N$2006,E903)="","",INDEX(DMAV_Modell!$N$6:$N$2006,E903)))</f>
        <v/>
      </c>
      <c r="U903" s="87" t="str" cm="1">
        <f t="array" aca="1" ref="U903" ca="1">IF(AND(F903="",L903=""),"",HYPERLINK("#"&amp;RIGHT(CELL("dateiname"),LEN(CELL("dateiname"))-FIND("]",CELL("dateiname")))&amp;"!"&amp;CELL("adresse",OFFSET($F$6,MATCH(IF(F903="",L903,F903),$E$6:$E$2000,0)-1,4)),"STRUCT"))</f>
        <v/>
      </c>
      <c r="V903" s="88" t="str" cm="1">
        <f t="array" aca="1" ref="V903" ca="1">IF(AND(G903="",M903=""),"",HYPERLINK("#"&amp;RIGHT(CELL("dateiname"),LEN(CELL("dateiname"))-FIND("]",CELL("dateiname")))&amp;"!"&amp;CELL("adresse",OFFSET($G$6,MATCH(IF(G903="",M903,G903),$E$6:$E$2000,0)-1,3)),"SUBSTRUCT"))</f>
        <v/>
      </c>
      <c r="X903" s="104"/>
      <c r="Z903" s="117"/>
      <c r="AA903" s="118"/>
      <c r="AB903" s="119"/>
      <c r="AC903" s="120"/>
      <c r="AE903" s="109"/>
      <c r="AF903" s="110"/>
      <c r="AG903" s="111"/>
      <c r="AH903" s="112"/>
      <c r="AJ903" s="101"/>
      <c r="AL903" s="68" t="str" cm="1">
        <f t="array" aca="1" ref="AL903" ca="1">IF(N903="-","",HYPERLINK("#'DM01-AV-CH'!"&amp;RIGHT(CELL("adresse",OFFSET('DM01-AV-CH'!$G$6,N903-1,0)),LEN(CELL("adresse",OFFSET('DM01-AV-CH'!$G$6,N903-1,0)))-FIND("!",CELL("adresse",OFFSET('DM01-AV-CH'!$G$6,N903-1,0)))),"Modell"))</f>
        <v>Modell</v>
      </c>
      <c r="AM903" s="96" t="str" cm="1">
        <f t="array" ref="AM903">IF($N903="-","",IF(INDEX('DM01-AV-CH'!$G$6:$G$2006,$N903)="","",INDEX('DM01-AV-CH'!$G$6:$G$2006,$N903)))</f>
        <v>Einzelobjekte</v>
      </c>
      <c r="AN903" s="97" t="str" cm="1">
        <f t="array" ref="AN903">IF($N903="-","",IF(INDEX('DM01-AV-CH'!$H$6:$H$2006,$N903)="","",INDEX('DM01-AV-CH'!$H$6:$H$2006,$N903)))</f>
        <v>FlaechenelementSymbol</v>
      </c>
      <c r="AO903" s="98" t="str" cm="1">
        <f t="array" ref="AO903">IF($N903="-","",IF(INDEX('DM01-AV-CH'!$I$6:$I$2006,$N903)="","",INDEX('DM01-AV-CH'!$I$6:$I$2006,$N903)))</f>
        <v>FlaechenelementSymbol_von</v>
      </c>
    </row>
    <row r="904" spans="1:41" ht="42.75" x14ac:dyDescent="0.25">
      <c r="A904" s="201">
        <v>899</v>
      </c>
      <c r="B904" s="148" t="str" cm="1">
        <f t="array" ref="B904">IF(A904="","",INDEX(Korrelation!$E$4:$E$2004,A904))</f>
        <v>564.553.33</v>
      </c>
      <c r="C904" s="148">
        <f t="shared" si="140"/>
        <v>4</v>
      </c>
      <c r="D904" s="148">
        <f t="shared" si="141"/>
        <v>8</v>
      </c>
      <c r="E904" s="148">
        <f t="shared" si="142"/>
        <v>564</v>
      </c>
      <c r="F904" s="148">
        <f t="shared" si="143"/>
        <v>553</v>
      </c>
      <c r="G904" s="148">
        <f t="shared" si="144"/>
        <v>33</v>
      </c>
      <c r="H904" s="148" t="str" cm="1">
        <f t="array" ref="H904">IF(A904="","",INDEX(Korrelation!$F$4:$F$2004,A904))</f>
        <v>-</v>
      </c>
      <c r="I904" s="148">
        <f t="shared" si="145"/>
        <v>0</v>
      </c>
      <c r="J904" s="148">
        <f t="shared" si="146"/>
        <v>0</v>
      </c>
      <c r="K904" s="148" t="str">
        <f t="shared" si="147"/>
        <v/>
      </c>
      <c r="L904" s="148" t="str">
        <f t="shared" si="148"/>
        <v/>
      </c>
      <c r="M904" s="148" t="str">
        <f t="shared" si="149"/>
        <v/>
      </c>
      <c r="N904" s="148" cm="1">
        <f t="array" ref="N904">IF(A904="","",INDEX(Korrelation!$G$4:$G$2004,A904))</f>
        <v>316</v>
      </c>
      <c r="O904" s="148"/>
      <c r="P904" s="68" t="str" cm="1">
        <f t="array" aca="1" ref="P904" ca="1">IF(E904="",IF(K904="","",HYPERLINK("#DMAV_Dienste!"&amp;RIGHT(CELL("adresse",OFFSET(DMAV_Dienste!$E$6,K904-1,0)),LEN(CELL("adresse",OFFSET(DMAV_Dienste!$E$6,K904-1,0)))-FIND("!",CELL("adresse",OFFSET(DMAV_Dienste!$E$6,K904-1,0)))),"Dienst")),HYPERLINK("#DMAV_Modell!"&amp;RIGHT(CELL("adresse",OFFSET(DMAV_Modell!$G$6,E904-1,0)),LEN(CELL("adresse",OFFSET(DMAV_Modell!$G$6,E904-1,0)))-FIND("!",CELL("adresse",OFFSET(DMAV_Modell!$G$6,E904-1,0)))),"Modell"))</f>
        <v>Modell</v>
      </c>
      <c r="Q904" s="85" t="str" cm="1">
        <f t="array" ref="Q904">IF(E904="",IF(K904="","",IF(INDEX(DMAV_Dienste!$H$6:$H$2006,K904)="","",INDEX(DMAV_Dienste!$H$6:$H$2006,K904))),IF(INDEX(DMAV_Modell!$J$6:$J$2006,E904)="","",INDEX(DMAV_Modell!$J$6:$J$2006,E904)))</f>
        <v>CLASS</v>
      </c>
      <c r="R904" s="86" t="str" cm="1">
        <f t="array" ref="R904">IF(E904="",IF(K904="","",IF(INDEX(DMAV_Dienste!$G$6:$G$2006,K904)="","",INDEX(DMAV_Dienste!$G$6:$G$2006,K904))),IF(INDEX(DMAV_Modell!$I$6:$I$2006,E904)="","",INDEX(DMAV_Modell!$I$6:$I$2006,E904)))</f>
        <v>Einzelobjekte</v>
      </c>
      <c r="S904" s="86" t="str" cm="1">
        <f t="array" ref="S904">IF(E904="",IF(K904="","",IF(INDEX(DMAV_Dienste!$I$6:$I$2006,K904)="","",INDEX(DMAV_Dienste!$I$6:$I$2006,K904))),IF(INDEX(DMAV_Modell!$K$6:$K$2006,E904)="","",INDEX(DMAV_Modell!$K$6:$K$2006,E904)))</f>
        <v>Einzelobjekt</v>
      </c>
      <c r="T904" s="86" t="str" cm="1">
        <f t="array" ref="T904">IF(E904="",IF(K904="","",IF(INDEX(DMAV_Dienste!$L$6:$L$2006,K904)="","",INDEX(DMAV_Dienste!$L$6:$L$2006,K904))),IF(INDEX(DMAV_Modell!$N$6:$N$2006,E904)="","",INDEX(DMAV_Modell!$N$6:$N$2006,E904)))</f>
        <v>Flaechenelement</v>
      </c>
      <c r="U904" s="87" t="str" cm="1">
        <f t="array" aca="1" ref="U904" ca="1">IF(AND(F904="",L904=""),"",HYPERLINK("#"&amp;RIGHT(CELL("dateiname"),LEN(CELL("dateiname"))-FIND("]",CELL("dateiname")))&amp;"!"&amp;CELL("adresse",OFFSET($F$6,MATCH(IF(F904="",L904,F904),$E$6:$E$2000,0)-1,4)),"STRUCT"))</f>
        <v>STRUCT</v>
      </c>
      <c r="V904" s="88" t="str" cm="1">
        <f t="array" aca="1" ref="V904" ca="1">IF(AND(G904="",M904=""),"",HYPERLINK("#"&amp;RIGHT(CELL("dateiname"),LEN(CELL("dateiname"))-FIND("]",CELL("dateiname")))&amp;"!"&amp;CELL("adresse",OFFSET($G$6,MATCH(IF(G904="",M904,G904),$E$6:$E$2000,0)-1,3)),"SUBSTRUCT"))</f>
        <v>SUBSTRUCT</v>
      </c>
      <c r="X904" s="104"/>
      <c r="Z904" s="117"/>
      <c r="AA904" s="118"/>
      <c r="AB904" s="119" t="s">
        <v>3808</v>
      </c>
      <c r="AC904" s="120"/>
      <c r="AE904" s="109" t="s">
        <v>3827</v>
      </c>
      <c r="AF904" s="110"/>
      <c r="AG904" s="111" t="s">
        <v>3672</v>
      </c>
      <c r="AH904" s="112"/>
      <c r="AJ904" s="101"/>
      <c r="AL904" s="68" t="str" cm="1">
        <f t="array" aca="1" ref="AL904" ca="1">IF(N904="-","",HYPERLINK("#'DM01-AV-CH'!"&amp;RIGHT(CELL("adresse",OFFSET('DM01-AV-CH'!$G$6,N904-1,0)),LEN(CELL("adresse",OFFSET('DM01-AV-CH'!$G$6,N904-1,0)))-FIND("!",CELL("adresse",OFFSET('DM01-AV-CH'!$G$6,N904-1,0)))),"Modell"))</f>
        <v>Modell</v>
      </c>
      <c r="AM904" s="96" t="str" cm="1">
        <f t="array" ref="AM904">IF($N904="-","",IF(INDEX('DM01-AV-CH'!$G$6:$G$2006,$N904)="","",INDEX('DM01-AV-CH'!$G$6:$G$2006,$N904)))</f>
        <v>Einzelobjekte</v>
      </c>
      <c r="AN904" s="97" t="str" cm="1">
        <f t="array" ref="AN904">IF($N904="-","",IF(INDEX('DM01-AV-CH'!$H$6:$H$2006,$N904)="","",INDEX('DM01-AV-CH'!$H$6:$H$2006,$N904)))</f>
        <v>FlaechenelementSymbol</v>
      </c>
      <c r="AO904" s="98" t="str" cm="1">
        <f t="array" ref="AO904">IF($N904="-","",IF(INDEX('DM01-AV-CH'!$I$6:$I$2006,$N904)="","",INDEX('DM01-AV-CH'!$I$6:$I$2006,$N904)))</f>
        <v>Pos</v>
      </c>
    </row>
    <row r="905" spans="1:41" ht="42.75" x14ac:dyDescent="0.25">
      <c r="A905" s="201">
        <v>900</v>
      </c>
      <c r="B905" s="148" t="str" cm="1">
        <f t="array" ref="B905">IF(A905="","",INDEX(Korrelation!$E$4:$E$2004,A905))</f>
        <v>564.553.34</v>
      </c>
      <c r="C905" s="148">
        <f t="shared" si="140"/>
        <v>4</v>
      </c>
      <c r="D905" s="148">
        <f t="shared" si="141"/>
        <v>8</v>
      </c>
      <c r="E905" s="148">
        <f t="shared" si="142"/>
        <v>564</v>
      </c>
      <c r="F905" s="148">
        <f t="shared" si="143"/>
        <v>553</v>
      </c>
      <c r="G905" s="148">
        <f t="shared" si="144"/>
        <v>34</v>
      </c>
      <c r="H905" s="148" t="str" cm="1">
        <f t="array" ref="H905">IF(A905="","",INDEX(Korrelation!$F$4:$F$2004,A905))</f>
        <v>-</v>
      </c>
      <c r="I905" s="148">
        <f t="shared" si="145"/>
        <v>0</v>
      </c>
      <c r="J905" s="148">
        <f t="shared" si="146"/>
        <v>0</v>
      </c>
      <c r="K905" s="148" t="str">
        <f t="shared" si="147"/>
        <v/>
      </c>
      <c r="L905" s="148" t="str">
        <f t="shared" si="148"/>
        <v/>
      </c>
      <c r="M905" s="148" t="str">
        <f t="shared" si="149"/>
        <v/>
      </c>
      <c r="N905" s="148" cm="1">
        <f t="array" ref="N905">IF(A905="","",INDEX(Korrelation!$G$4:$G$2004,A905))</f>
        <v>317</v>
      </c>
      <c r="O905" s="148"/>
      <c r="P905" s="68" t="str" cm="1">
        <f t="array" aca="1" ref="P905" ca="1">IF(E905="",IF(K905="","",HYPERLINK("#DMAV_Dienste!"&amp;RIGHT(CELL("adresse",OFFSET(DMAV_Dienste!$E$6,K905-1,0)),LEN(CELL("adresse",OFFSET(DMAV_Dienste!$E$6,K905-1,0)))-FIND("!",CELL("adresse",OFFSET(DMAV_Dienste!$E$6,K905-1,0)))),"Dienst")),HYPERLINK("#DMAV_Modell!"&amp;RIGHT(CELL("adresse",OFFSET(DMAV_Modell!$G$6,E905-1,0)),LEN(CELL("adresse",OFFSET(DMAV_Modell!$G$6,E905-1,0)))-FIND("!",CELL("adresse",OFFSET(DMAV_Modell!$G$6,E905-1,0)))),"Modell"))</f>
        <v>Modell</v>
      </c>
      <c r="Q905" s="85" t="str" cm="1">
        <f t="array" ref="Q905">IF(E905="",IF(K905="","",IF(INDEX(DMAV_Dienste!$H$6:$H$2006,K905)="","",INDEX(DMAV_Dienste!$H$6:$H$2006,K905))),IF(INDEX(DMAV_Modell!$J$6:$J$2006,E905)="","",INDEX(DMAV_Modell!$J$6:$J$2006,E905)))</f>
        <v>CLASS</v>
      </c>
      <c r="R905" s="86" t="str" cm="1">
        <f t="array" ref="R905">IF(E905="",IF(K905="","",IF(INDEX(DMAV_Dienste!$G$6:$G$2006,K905)="","",INDEX(DMAV_Dienste!$G$6:$G$2006,K905))),IF(INDEX(DMAV_Modell!$I$6:$I$2006,E905)="","",INDEX(DMAV_Modell!$I$6:$I$2006,E905)))</f>
        <v>Einzelobjekte</v>
      </c>
      <c r="S905" s="86" t="str" cm="1">
        <f t="array" ref="S905">IF(E905="",IF(K905="","",IF(INDEX(DMAV_Dienste!$I$6:$I$2006,K905)="","",INDEX(DMAV_Dienste!$I$6:$I$2006,K905))),IF(INDEX(DMAV_Modell!$K$6:$K$2006,E905)="","",INDEX(DMAV_Modell!$K$6:$K$2006,E905)))</f>
        <v>Einzelobjekt</v>
      </c>
      <c r="T905" s="86" t="str" cm="1">
        <f t="array" ref="T905">IF(E905="",IF(K905="","",IF(INDEX(DMAV_Dienste!$L$6:$L$2006,K905)="","",INDEX(DMAV_Dienste!$L$6:$L$2006,K905))),IF(INDEX(DMAV_Modell!$N$6:$N$2006,E905)="","",INDEX(DMAV_Modell!$N$6:$N$2006,E905)))</f>
        <v>Flaechenelement</v>
      </c>
      <c r="U905" s="87" t="str" cm="1">
        <f t="array" aca="1" ref="U905" ca="1">IF(AND(F905="",L905=""),"",HYPERLINK("#"&amp;RIGHT(CELL("dateiname"),LEN(CELL("dateiname"))-FIND("]",CELL("dateiname")))&amp;"!"&amp;CELL("adresse",OFFSET($F$6,MATCH(IF(F905="",L905,F905),$E$6:$E$2000,0)-1,4)),"STRUCT"))</f>
        <v>STRUCT</v>
      </c>
      <c r="V905" s="88" t="str" cm="1">
        <f t="array" aca="1" ref="V905" ca="1">IF(AND(G905="",M905=""),"",HYPERLINK("#"&amp;RIGHT(CELL("dateiname"),LEN(CELL("dateiname"))-FIND("]",CELL("dateiname")))&amp;"!"&amp;CELL("adresse",OFFSET($G$6,MATCH(IF(G905="",M905,G905),$E$6:$E$2000,0)-1,3)),"SUBSTRUCT"))</f>
        <v>SUBSTRUCT</v>
      </c>
      <c r="X905" s="104"/>
      <c r="Z905" s="117"/>
      <c r="AA905" s="118"/>
      <c r="AB905" s="119" t="s">
        <v>3809</v>
      </c>
      <c r="AC905" s="120"/>
      <c r="AE905" s="109" t="s">
        <v>3827</v>
      </c>
      <c r="AF905" s="110"/>
      <c r="AG905" s="111" t="s">
        <v>3673</v>
      </c>
      <c r="AH905" s="112"/>
      <c r="AJ905" s="101"/>
      <c r="AL905" s="68" t="str" cm="1">
        <f t="array" aca="1" ref="AL905" ca="1">IF(N905="-","",HYPERLINK("#'DM01-AV-CH'!"&amp;RIGHT(CELL("adresse",OFFSET('DM01-AV-CH'!$G$6,N905-1,0)),LEN(CELL("adresse",OFFSET('DM01-AV-CH'!$G$6,N905-1,0)))-FIND("!",CELL("adresse",OFFSET('DM01-AV-CH'!$G$6,N905-1,0)))),"Modell"))</f>
        <v>Modell</v>
      </c>
      <c r="AM905" s="96" t="str" cm="1">
        <f t="array" ref="AM905">IF($N905="-","",IF(INDEX('DM01-AV-CH'!$G$6:$G$2006,$N905)="","",INDEX('DM01-AV-CH'!$G$6:$G$2006,$N905)))</f>
        <v>Einzelobjekte</v>
      </c>
      <c r="AN905" s="97" t="str" cm="1">
        <f t="array" ref="AN905">IF($N905="-","",IF(INDEX('DM01-AV-CH'!$H$6:$H$2006,$N905)="","",INDEX('DM01-AV-CH'!$H$6:$H$2006,$N905)))</f>
        <v>FlaechenelementSymbol</v>
      </c>
      <c r="AO905" s="98" t="str" cm="1">
        <f t="array" ref="AO905">IF($N905="-","",IF(INDEX('DM01-AV-CH'!$I$6:$I$2006,$N905)="","",INDEX('DM01-AV-CH'!$I$6:$I$2006,$N905)))</f>
        <v>Ori</v>
      </c>
    </row>
    <row r="906" spans="1:41" x14ac:dyDescent="0.25">
      <c r="A906" s="201">
        <v>901</v>
      </c>
      <c r="B906" s="148" t="str" cm="1">
        <f t="array" ref="B906">IF(A906="","",INDEX(Korrelation!$E$4:$E$2004,A906))</f>
        <v>-</v>
      </c>
      <c r="C906" s="148">
        <f t="shared" si="140"/>
        <v>0</v>
      </c>
      <c r="D906" s="148">
        <f t="shared" si="141"/>
        <v>0</v>
      </c>
      <c r="E906" s="148" t="str">
        <f t="shared" si="142"/>
        <v/>
      </c>
      <c r="F906" s="148" t="str">
        <f t="shared" si="143"/>
        <v/>
      </c>
      <c r="G906" s="148" t="str">
        <f t="shared" si="144"/>
        <v/>
      </c>
      <c r="H906" s="148" t="str" cm="1">
        <f t="array" ref="H906">IF(A906="","",INDEX(Korrelation!$F$4:$F$2004,A906))</f>
        <v>-</v>
      </c>
      <c r="I906" s="148">
        <f t="shared" si="145"/>
        <v>0</v>
      </c>
      <c r="J906" s="148">
        <f t="shared" si="146"/>
        <v>0</v>
      </c>
      <c r="K906" s="148" t="str">
        <f t="shared" si="147"/>
        <v/>
      </c>
      <c r="L906" s="148" t="str">
        <f t="shared" si="148"/>
        <v/>
      </c>
      <c r="M906" s="148" t="str">
        <f t="shared" si="149"/>
        <v/>
      </c>
      <c r="N906" s="148" cm="1">
        <f t="array" ref="N906">IF(A906="","",INDEX(Korrelation!$G$4:$G$2004,A906))</f>
        <v>318</v>
      </c>
      <c r="O906" s="148"/>
      <c r="P906" s="68" t="str" cm="1">
        <f t="array" aca="1" ref="P906" ca="1">IF(E906="",IF(K906="","",HYPERLINK("#DMAV_Dienste!"&amp;RIGHT(CELL("adresse",OFFSET(DMAV_Dienste!$E$6,K906-1,0)),LEN(CELL("adresse",OFFSET(DMAV_Dienste!$E$6,K906-1,0)))-FIND("!",CELL("adresse",OFFSET(DMAV_Dienste!$E$6,K906-1,0)))),"Dienst")),HYPERLINK("#DMAV_Modell!"&amp;RIGHT(CELL("adresse",OFFSET(DMAV_Modell!$G$6,E906-1,0)),LEN(CELL("adresse",OFFSET(DMAV_Modell!$G$6,E906-1,0)))-FIND("!",CELL("adresse",OFFSET(DMAV_Modell!$G$6,E906-1,0)))),"Modell"))</f>
        <v/>
      </c>
      <c r="Q906" s="85" t="str" cm="1">
        <f t="array" ref="Q906">IF(E906="",IF(K906="","",IF(INDEX(DMAV_Dienste!$H$6:$H$2006,K906)="","",INDEX(DMAV_Dienste!$H$6:$H$2006,K906))),IF(INDEX(DMAV_Modell!$J$6:$J$2006,E906)="","",INDEX(DMAV_Modell!$J$6:$J$2006,E906)))</f>
        <v/>
      </c>
      <c r="R906" s="86" t="str" cm="1">
        <f t="array" ref="R906">IF(E906="",IF(K906="","",IF(INDEX(DMAV_Dienste!$G$6:$G$2006,K906)="","",INDEX(DMAV_Dienste!$G$6:$G$2006,K906))),IF(INDEX(DMAV_Modell!$I$6:$I$2006,E906)="","",INDEX(DMAV_Modell!$I$6:$I$2006,E906)))</f>
        <v/>
      </c>
      <c r="S906" s="86" t="str" cm="1">
        <f t="array" ref="S906">IF(E906="",IF(K906="","",IF(INDEX(DMAV_Dienste!$I$6:$I$2006,K906)="","",INDEX(DMAV_Dienste!$I$6:$I$2006,K906))),IF(INDEX(DMAV_Modell!$K$6:$K$2006,E906)="","",INDEX(DMAV_Modell!$K$6:$K$2006,E906)))</f>
        <v/>
      </c>
      <c r="T906" s="86" t="str" cm="1">
        <f t="array" ref="T906">IF(E906="",IF(K906="","",IF(INDEX(DMAV_Dienste!$L$6:$L$2006,K906)="","",INDEX(DMAV_Dienste!$L$6:$L$2006,K906))),IF(INDEX(DMAV_Modell!$N$6:$N$2006,E906)="","",INDEX(DMAV_Modell!$N$6:$N$2006,E906)))</f>
        <v/>
      </c>
      <c r="U906" s="87" t="str" cm="1">
        <f t="array" aca="1" ref="U906" ca="1">IF(AND(F906="",L906=""),"",HYPERLINK("#"&amp;RIGHT(CELL("dateiname"),LEN(CELL("dateiname"))-FIND("]",CELL("dateiname")))&amp;"!"&amp;CELL("adresse",OFFSET($F$6,MATCH(IF(F906="",L906,F906),$E$6:$E$2000,0)-1,4)),"STRUCT"))</f>
        <v/>
      </c>
      <c r="V906" s="88" t="str" cm="1">
        <f t="array" aca="1" ref="V906" ca="1">IF(AND(G906="",M906=""),"",HYPERLINK("#"&amp;RIGHT(CELL("dateiname"),LEN(CELL("dateiname"))-FIND("]",CELL("dateiname")))&amp;"!"&amp;CELL("adresse",OFFSET($G$6,MATCH(IF(G906="",M906,G906),$E$6:$E$2000,0)-1,3)),"SUBSTRUCT"))</f>
        <v/>
      </c>
      <c r="X906" s="104"/>
      <c r="Z906" s="117"/>
      <c r="AA906" s="118"/>
      <c r="AB906" s="119"/>
      <c r="AC906" s="120"/>
      <c r="AE906" s="109"/>
      <c r="AF906" s="110"/>
      <c r="AG906" s="111"/>
      <c r="AH906" s="112"/>
      <c r="AJ906" s="101"/>
      <c r="AL906" s="68" t="str" cm="1">
        <f t="array" aca="1" ref="AL906" ca="1">IF(N906="-","",HYPERLINK("#'DM01-AV-CH'!"&amp;RIGHT(CELL("adresse",OFFSET('DM01-AV-CH'!$G$6,N906-1,0)),LEN(CELL("adresse",OFFSET('DM01-AV-CH'!$G$6,N906-1,0)))-FIND("!",CELL("adresse",OFFSET('DM01-AV-CH'!$G$6,N906-1,0)))),"Modell"))</f>
        <v>Modell</v>
      </c>
      <c r="AM906" s="96" t="str" cm="1">
        <f t="array" ref="AM906">IF($N906="-","",IF(INDEX('DM01-AV-CH'!$G$6:$G$2006,$N906)="","",INDEX('DM01-AV-CH'!$G$6:$G$2006,$N906)))</f>
        <v>Einzelobjekte</v>
      </c>
      <c r="AN906" s="97" t="str" cm="1">
        <f t="array" ref="AN906">IF($N906="-","",IF(INDEX('DM01-AV-CH'!$H$6:$H$2006,$N906)="","",INDEX('DM01-AV-CH'!$H$6:$H$2006,$N906)))</f>
        <v>Linienelement</v>
      </c>
      <c r="AO906" s="98" t="str" cm="1">
        <f t="array" ref="AO906">IF($N906="-","",IF(INDEX('DM01-AV-CH'!$I$6:$I$2006,$N906)="","",INDEX('DM01-AV-CH'!$I$6:$I$2006,$N906)))</f>
        <v>Linienelement_von</v>
      </c>
    </row>
    <row r="907" spans="1:41" ht="28.5" x14ac:dyDescent="0.25">
      <c r="A907" s="201">
        <v>902</v>
      </c>
      <c r="B907" s="148" t="str" cm="1">
        <f t="array" ref="B907">IF(A907="","",INDEX(Korrelation!$E$4:$E$2004,A907))</f>
        <v>565.554</v>
      </c>
      <c r="C907" s="148">
        <f t="shared" si="140"/>
        <v>4</v>
      </c>
      <c r="D907" s="148">
        <f t="shared" si="141"/>
        <v>0</v>
      </c>
      <c r="E907" s="148">
        <f t="shared" si="142"/>
        <v>565</v>
      </c>
      <c r="F907" s="148">
        <f t="shared" si="143"/>
        <v>554</v>
      </c>
      <c r="G907" s="148" t="str">
        <f t="shared" si="144"/>
        <v/>
      </c>
      <c r="H907" s="148" t="str" cm="1">
        <f t="array" ref="H907">IF(A907="","",INDEX(Korrelation!$F$4:$F$2004,A907))</f>
        <v>-</v>
      </c>
      <c r="I907" s="148">
        <f t="shared" si="145"/>
        <v>0</v>
      </c>
      <c r="J907" s="148">
        <f t="shared" si="146"/>
        <v>0</v>
      </c>
      <c r="K907" s="148" t="str">
        <f t="shared" si="147"/>
        <v/>
      </c>
      <c r="L907" s="148" t="str">
        <f t="shared" si="148"/>
        <v/>
      </c>
      <c r="M907" s="148" t="str">
        <f t="shared" si="149"/>
        <v/>
      </c>
      <c r="N907" s="148" cm="1">
        <f t="array" ref="N907">IF(A907="","",INDEX(Korrelation!$G$4:$G$2004,A907))</f>
        <v>319</v>
      </c>
      <c r="O907" s="148"/>
      <c r="P907" s="68" t="str" cm="1">
        <f t="array" aca="1" ref="P907" ca="1">IF(E907="",IF(K907="","",HYPERLINK("#DMAV_Dienste!"&amp;RIGHT(CELL("adresse",OFFSET(DMAV_Dienste!$E$6,K907-1,0)),LEN(CELL("adresse",OFFSET(DMAV_Dienste!$E$6,K907-1,0)))-FIND("!",CELL("adresse",OFFSET(DMAV_Dienste!$E$6,K907-1,0)))),"Dienst")),HYPERLINK("#DMAV_Modell!"&amp;RIGHT(CELL("adresse",OFFSET(DMAV_Modell!$G$6,E907-1,0)),LEN(CELL("adresse",OFFSET(DMAV_Modell!$G$6,E907-1,0)))-FIND("!",CELL("adresse",OFFSET(DMAV_Modell!$G$6,E907-1,0)))),"Modell"))</f>
        <v>Modell</v>
      </c>
      <c r="Q907" s="85" t="str" cm="1">
        <f t="array" ref="Q907">IF(E907="",IF(K907="","",IF(INDEX(DMAV_Dienste!$H$6:$H$2006,K907)="","",INDEX(DMAV_Dienste!$H$6:$H$2006,K907))),IF(INDEX(DMAV_Modell!$J$6:$J$2006,E907)="","",INDEX(DMAV_Modell!$J$6:$J$2006,E907)))</f>
        <v>CLASS</v>
      </c>
      <c r="R907" s="86" t="str" cm="1">
        <f t="array" ref="R907">IF(E907="",IF(K907="","",IF(INDEX(DMAV_Dienste!$G$6:$G$2006,K907)="","",INDEX(DMAV_Dienste!$G$6:$G$2006,K907))),IF(INDEX(DMAV_Modell!$I$6:$I$2006,E907)="","",INDEX(DMAV_Modell!$I$6:$I$2006,E907)))</f>
        <v>Einzelobjekte</v>
      </c>
      <c r="S907" s="86" t="str" cm="1">
        <f t="array" ref="S907">IF(E907="",IF(K907="","",IF(INDEX(DMAV_Dienste!$I$6:$I$2006,K907)="","",INDEX(DMAV_Dienste!$I$6:$I$2006,K907))),IF(INDEX(DMAV_Modell!$K$6:$K$2006,E907)="","",INDEX(DMAV_Modell!$K$6:$K$2006,E907)))</f>
        <v>Einzelobjekt</v>
      </c>
      <c r="T907" s="86" t="str" cm="1">
        <f t="array" ref="T907">IF(E907="",IF(K907="","",IF(INDEX(DMAV_Dienste!$L$6:$L$2006,K907)="","",INDEX(DMAV_Dienste!$L$6:$L$2006,K907))),IF(INDEX(DMAV_Modell!$N$6:$N$2006,E907)="","",INDEX(DMAV_Modell!$N$6:$N$2006,E907)))</f>
        <v>Linienelement</v>
      </c>
      <c r="U907" s="87" t="str" cm="1">
        <f t="array" aca="1" ref="U907" ca="1">IF(AND(F907="",L907=""),"",HYPERLINK("#"&amp;RIGHT(CELL("dateiname"),LEN(CELL("dateiname"))-FIND("]",CELL("dateiname")))&amp;"!"&amp;CELL("adresse",OFFSET($F$6,MATCH(IF(F907="",L907,F907),$E$6:$E$2000,0)-1,4)),"STRUCT"))</f>
        <v>STRUCT</v>
      </c>
      <c r="V907" s="88" t="str" cm="1">
        <f t="array" aca="1" ref="V907" ca="1">IF(AND(G907="",M907=""),"",HYPERLINK("#"&amp;RIGHT(CELL("dateiname"),LEN(CELL("dateiname"))-FIND("]",CELL("dateiname")))&amp;"!"&amp;CELL("adresse",OFFSET($G$6,MATCH(IF(G907="",M907,G907),$E$6:$E$2000,0)-1,3)),"SUBSTRUCT"))</f>
        <v/>
      </c>
      <c r="X907" s="104"/>
      <c r="Z907" s="117"/>
      <c r="AA907" s="118"/>
      <c r="AB907" s="119" t="s">
        <v>3810</v>
      </c>
      <c r="AC907" s="120"/>
      <c r="AE907" s="109" t="s">
        <v>3827</v>
      </c>
      <c r="AF907" s="110"/>
      <c r="AG907" s="111" t="s">
        <v>3674</v>
      </c>
      <c r="AH907" s="112"/>
      <c r="AJ907" s="101"/>
      <c r="AL907" s="68" t="str" cm="1">
        <f t="array" aca="1" ref="AL907" ca="1">IF(N907="-","",HYPERLINK("#'DM01-AV-CH'!"&amp;RIGHT(CELL("adresse",OFFSET('DM01-AV-CH'!$G$6,N907-1,0)),LEN(CELL("adresse",OFFSET('DM01-AV-CH'!$G$6,N907-1,0)))-FIND("!",CELL("adresse",OFFSET('DM01-AV-CH'!$G$6,N907-1,0)))),"Modell"))</f>
        <v>Modell</v>
      </c>
      <c r="AM907" s="96" t="str" cm="1">
        <f t="array" ref="AM907">IF($N907="-","",IF(INDEX('DM01-AV-CH'!$G$6:$G$2006,$N907)="","",INDEX('DM01-AV-CH'!$G$6:$G$2006,$N907)))</f>
        <v>Einzelobjekte</v>
      </c>
      <c r="AN907" s="97" t="str" cm="1">
        <f t="array" ref="AN907">IF($N907="-","",IF(INDEX('DM01-AV-CH'!$H$6:$H$2006,$N907)="","",INDEX('DM01-AV-CH'!$H$6:$H$2006,$N907)))</f>
        <v>Linienelement</v>
      </c>
      <c r="AO907" s="98" t="str" cm="1">
        <f t="array" ref="AO907">IF($N907="-","",IF(INDEX('DM01-AV-CH'!$I$6:$I$2006,$N907)="","",INDEX('DM01-AV-CH'!$I$6:$I$2006,$N907)))</f>
        <v>Geometrie</v>
      </c>
    </row>
    <row r="908" spans="1:41" x14ac:dyDescent="0.25">
      <c r="A908" s="201">
        <v>903</v>
      </c>
      <c r="B908" s="148" t="str" cm="1">
        <f t="array" ref="B908">IF(A908="","",INDEX(Korrelation!$E$4:$E$2004,A908))</f>
        <v>-</v>
      </c>
      <c r="C908" s="148">
        <f t="shared" si="140"/>
        <v>0</v>
      </c>
      <c r="D908" s="148">
        <f t="shared" si="141"/>
        <v>0</v>
      </c>
      <c r="E908" s="148" t="str">
        <f t="shared" si="142"/>
        <v/>
      </c>
      <c r="F908" s="148" t="str">
        <f t="shared" si="143"/>
        <v/>
      </c>
      <c r="G908" s="148" t="str">
        <f t="shared" si="144"/>
        <v/>
      </c>
      <c r="H908" s="148" t="str" cm="1">
        <f t="array" ref="H908">IF(A908="","",INDEX(Korrelation!$F$4:$F$2004,A908))</f>
        <v>-</v>
      </c>
      <c r="I908" s="148">
        <f t="shared" si="145"/>
        <v>0</v>
      </c>
      <c r="J908" s="148">
        <f t="shared" si="146"/>
        <v>0</v>
      </c>
      <c r="K908" s="148" t="str">
        <f t="shared" si="147"/>
        <v/>
      </c>
      <c r="L908" s="148" t="str">
        <f t="shared" si="148"/>
        <v/>
      </c>
      <c r="M908" s="148" t="str">
        <f t="shared" si="149"/>
        <v/>
      </c>
      <c r="N908" s="148" cm="1">
        <f t="array" ref="N908">IF(A908="","",INDEX(Korrelation!$G$4:$G$2004,A908))</f>
        <v>320</v>
      </c>
      <c r="O908" s="148"/>
      <c r="P908" s="68" t="str" cm="1">
        <f t="array" aca="1" ref="P908" ca="1">IF(E908="",IF(K908="","",HYPERLINK("#DMAV_Dienste!"&amp;RIGHT(CELL("adresse",OFFSET(DMAV_Dienste!$E$6,K908-1,0)),LEN(CELL("adresse",OFFSET(DMAV_Dienste!$E$6,K908-1,0)))-FIND("!",CELL("adresse",OFFSET(DMAV_Dienste!$E$6,K908-1,0)))),"Dienst")),HYPERLINK("#DMAV_Modell!"&amp;RIGHT(CELL("adresse",OFFSET(DMAV_Modell!$G$6,E908-1,0)),LEN(CELL("adresse",OFFSET(DMAV_Modell!$G$6,E908-1,0)))-FIND("!",CELL("adresse",OFFSET(DMAV_Modell!$G$6,E908-1,0)))),"Modell"))</f>
        <v/>
      </c>
      <c r="Q908" s="85" t="str" cm="1">
        <f t="array" ref="Q908">IF(E908="",IF(K908="","",IF(INDEX(DMAV_Dienste!$H$6:$H$2006,K908)="","",INDEX(DMAV_Dienste!$H$6:$H$2006,K908))),IF(INDEX(DMAV_Modell!$J$6:$J$2006,E908)="","",INDEX(DMAV_Modell!$J$6:$J$2006,E908)))</f>
        <v/>
      </c>
      <c r="R908" s="86" t="str" cm="1">
        <f t="array" ref="R908">IF(E908="",IF(K908="","",IF(INDEX(DMAV_Dienste!$G$6:$G$2006,K908)="","",INDEX(DMAV_Dienste!$G$6:$G$2006,K908))),IF(INDEX(DMAV_Modell!$I$6:$I$2006,E908)="","",INDEX(DMAV_Modell!$I$6:$I$2006,E908)))</f>
        <v/>
      </c>
      <c r="S908" s="86" t="str" cm="1">
        <f t="array" ref="S908">IF(E908="",IF(K908="","",IF(INDEX(DMAV_Dienste!$I$6:$I$2006,K908)="","",INDEX(DMAV_Dienste!$I$6:$I$2006,K908))),IF(INDEX(DMAV_Modell!$K$6:$K$2006,E908)="","",INDEX(DMAV_Modell!$K$6:$K$2006,E908)))</f>
        <v/>
      </c>
      <c r="T908" s="86" t="str" cm="1">
        <f t="array" ref="T908">IF(E908="",IF(K908="","",IF(INDEX(DMAV_Dienste!$L$6:$L$2006,K908)="","",INDEX(DMAV_Dienste!$L$6:$L$2006,K908))),IF(INDEX(DMAV_Modell!$N$6:$N$2006,E908)="","",INDEX(DMAV_Modell!$N$6:$N$2006,E908)))</f>
        <v/>
      </c>
      <c r="U908" s="87" t="str" cm="1">
        <f t="array" aca="1" ref="U908" ca="1">IF(AND(F908="",L908=""),"",HYPERLINK("#"&amp;RIGHT(CELL("dateiname"),LEN(CELL("dateiname"))-FIND("]",CELL("dateiname")))&amp;"!"&amp;CELL("adresse",OFFSET($F$6,MATCH(IF(F908="",L908,F908),$E$6:$E$2000,0)-1,4)),"STRUCT"))</f>
        <v/>
      </c>
      <c r="V908" s="88" t="str" cm="1">
        <f t="array" aca="1" ref="V908" ca="1">IF(AND(G908="",M908=""),"",HYPERLINK("#"&amp;RIGHT(CELL("dateiname"),LEN(CELL("dateiname"))-FIND("]",CELL("dateiname")))&amp;"!"&amp;CELL("adresse",OFFSET($G$6,MATCH(IF(G908="",M908,G908),$E$6:$E$2000,0)-1,3)),"SUBSTRUCT"))</f>
        <v/>
      </c>
      <c r="X908" s="104"/>
      <c r="Z908" s="117"/>
      <c r="AA908" s="118"/>
      <c r="AB908" s="119"/>
      <c r="AC908" s="120"/>
      <c r="AE908" s="109"/>
      <c r="AF908" s="110"/>
      <c r="AG908" s="111"/>
      <c r="AH908" s="112"/>
      <c r="AJ908" s="101"/>
      <c r="AL908" s="68" t="str" cm="1">
        <f t="array" aca="1" ref="AL908" ca="1">IF(N908="-","",HYPERLINK("#'DM01-AV-CH'!"&amp;RIGHT(CELL("adresse",OFFSET('DM01-AV-CH'!$G$6,N908-1,0)),LEN(CELL("adresse",OFFSET('DM01-AV-CH'!$G$6,N908-1,0)))-FIND("!",CELL("adresse",OFFSET('DM01-AV-CH'!$G$6,N908-1,0)))),"Modell"))</f>
        <v>Modell</v>
      </c>
      <c r="AM908" s="96" t="str" cm="1">
        <f t="array" ref="AM908">IF($N908="-","",IF(INDEX('DM01-AV-CH'!$G$6:$G$2006,$N908)="","",INDEX('DM01-AV-CH'!$G$6:$G$2006,$N908)))</f>
        <v>Einzelobjekte</v>
      </c>
      <c r="AN908" s="97" t="str" cm="1">
        <f t="array" ref="AN908">IF($N908="-","",IF(INDEX('DM01-AV-CH'!$H$6:$H$2006,$N908)="","",INDEX('DM01-AV-CH'!$H$6:$H$2006,$N908)))</f>
        <v>LinienelementSymbol</v>
      </c>
      <c r="AO908" s="98" t="str" cm="1">
        <f t="array" ref="AO908">IF($N908="-","",IF(INDEX('DM01-AV-CH'!$I$6:$I$2006,$N908)="","",INDEX('DM01-AV-CH'!$I$6:$I$2006,$N908)))</f>
        <v>LinienelementSymbol_von</v>
      </c>
    </row>
    <row r="909" spans="1:41" ht="42.75" x14ac:dyDescent="0.25">
      <c r="A909" s="201">
        <v>904</v>
      </c>
      <c r="B909" s="148" t="str" cm="1">
        <f t="array" ref="B909">IF(A909="","",INDEX(Korrelation!$E$4:$E$2004,A909))</f>
        <v>565.555.33</v>
      </c>
      <c r="C909" s="148">
        <f t="shared" si="140"/>
        <v>4</v>
      </c>
      <c r="D909" s="148">
        <f t="shared" si="141"/>
        <v>8</v>
      </c>
      <c r="E909" s="148">
        <f t="shared" si="142"/>
        <v>565</v>
      </c>
      <c r="F909" s="148">
        <f t="shared" si="143"/>
        <v>555</v>
      </c>
      <c r="G909" s="148">
        <f t="shared" si="144"/>
        <v>33</v>
      </c>
      <c r="H909" s="148" t="str" cm="1">
        <f t="array" ref="H909">IF(A909="","",INDEX(Korrelation!$F$4:$F$2004,A909))</f>
        <v>-</v>
      </c>
      <c r="I909" s="148">
        <f t="shared" si="145"/>
        <v>0</v>
      </c>
      <c r="J909" s="148">
        <f t="shared" si="146"/>
        <v>0</v>
      </c>
      <c r="K909" s="148" t="str">
        <f t="shared" si="147"/>
        <v/>
      </c>
      <c r="L909" s="148" t="str">
        <f t="shared" si="148"/>
        <v/>
      </c>
      <c r="M909" s="148" t="str">
        <f t="shared" si="149"/>
        <v/>
      </c>
      <c r="N909" s="148" cm="1">
        <f t="array" ref="N909">IF(A909="","",INDEX(Korrelation!$G$4:$G$2004,A909))</f>
        <v>321</v>
      </c>
      <c r="O909" s="148"/>
      <c r="P909" s="68" t="str" cm="1">
        <f t="array" aca="1" ref="P909" ca="1">IF(E909="",IF(K909="","",HYPERLINK("#DMAV_Dienste!"&amp;RIGHT(CELL("adresse",OFFSET(DMAV_Dienste!$E$6,K909-1,0)),LEN(CELL("adresse",OFFSET(DMAV_Dienste!$E$6,K909-1,0)))-FIND("!",CELL("adresse",OFFSET(DMAV_Dienste!$E$6,K909-1,0)))),"Dienst")),HYPERLINK("#DMAV_Modell!"&amp;RIGHT(CELL("adresse",OFFSET(DMAV_Modell!$G$6,E909-1,0)),LEN(CELL("adresse",OFFSET(DMAV_Modell!$G$6,E909-1,0)))-FIND("!",CELL("adresse",OFFSET(DMAV_Modell!$G$6,E909-1,0)))),"Modell"))</f>
        <v>Modell</v>
      </c>
      <c r="Q909" s="85" t="str" cm="1">
        <f t="array" ref="Q909">IF(E909="",IF(K909="","",IF(INDEX(DMAV_Dienste!$H$6:$H$2006,K909)="","",INDEX(DMAV_Dienste!$H$6:$H$2006,K909))),IF(INDEX(DMAV_Modell!$J$6:$J$2006,E909)="","",INDEX(DMAV_Modell!$J$6:$J$2006,E909)))</f>
        <v>CLASS</v>
      </c>
      <c r="R909" s="86" t="str" cm="1">
        <f t="array" ref="R909">IF(E909="",IF(K909="","",IF(INDEX(DMAV_Dienste!$G$6:$G$2006,K909)="","",INDEX(DMAV_Dienste!$G$6:$G$2006,K909))),IF(INDEX(DMAV_Modell!$I$6:$I$2006,E909)="","",INDEX(DMAV_Modell!$I$6:$I$2006,E909)))</f>
        <v>Einzelobjekte</v>
      </c>
      <c r="S909" s="86" t="str" cm="1">
        <f t="array" ref="S909">IF(E909="",IF(K909="","",IF(INDEX(DMAV_Dienste!$I$6:$I$2006,K909)="","",INDEX(DMAV_Dienste!$I$6:$I$2006,K909))),IF(INDEX(DMAV_Modell!$K$6:$K$2006,E909)="","",INDEX(DMAV_Modell!$K$6:$K$2006,E909)))</f>
        <v>Einzelobjekt</v>
      </c>
      <c r="T909" s="86" t="str" cm="1">
        <f t="array" ref="T909">IF(E909="",IF(K909="","",IF(INDEX(DMAV_Dienste!$L$6:$L$2006,K909)="","",INDEX(DMAV_Dienste!$L$6:$L$2006,K909))),IF(INDEX(DMAV_Modell!$N$6:$N$2006,E909)="","",INDEX(DMAV_Modell!$N$6:$N$2006,E909)))</f>
        <v>Linienelement</v>
      </c>
      <c r="U909" s="87" t="str" cm="1">
        <f t="array" aca="1" ref="U909" ca="1">IF(AND(F909="",L909=""),"",HYPERLINK("#"&amp;RIGHT(CELL("dateiname"),LEN(CELL("dateiname"))-FIND("]",CELL("dateiname")))&amp;"!"&amp;CELL("adresse",OFFSET($F$6,MATCH(IF(F909="",L909,F909),$E$6:$E$2000,0)-1,4)),"STRUCT"))</f>
        <v>STRUCT</v>
      </c>
      <c r="V909" s="88" t="str" cm="1">
        <f t="array" aca="1" ref="V909" ca="1">IF(AND(G909="",M909=""),"",HYPERLINK("#"&amp;RIGHT(CELL("dateiname"),LEN(CELL("dateiname"))-FIND("]",CELL("dateiname")))&amp;"!"&amp;CELL("adresse",OFFSET($G$6,MATCH(IF(G909="",M909,G909),$E$6:$E$2000,0)-1,3)),"SUBSTRUCT"))</f>
        <v>SUBSTRUCT</v>
      </c>
      <c r="X909" s="104"/>
      <c r="Z909" s="117"/>
      <c r="AA909" s="118"/>
      <c r="AB909" s="119" t="s">
        <v>3811</v>
      </c>
      <c r="AC909" s="120"/>
      <c r="AE909" s="109" t="s">
        <v>3827</v>
      </c>
      <c r="AF909" s="110"/>
      <c r="AG909" s="111" t="s">
        <v>3675</v>
      </c>
      <c r="AH909" s="112"/>
      <c r="AJ909" s="101"/>
      <c r="AL909" s="68" t="str" cm="1">
        <f t="array" aca="1" ref="AL909" ca="1">IF(N909="-","",HYPERLINK("#'DM01-AV-CH'!"&amp;RIGHT(CELL("adresse",OFFSET('DM01-AV-CH'!$G$6,N909-1,0)),LEN(CELL("adresse",OFFSET('DM01-AV-CH'!$G$6,N909-1,0)))-FIND("!",CELL("adresse",OFFSET('DM01-AV-CH'!$G$6,N909-1,0)))),"Modell"))</f>
        <v>Modell</v>
      </c>
      <c r="AM909" s="96" t="str" cm="1">
        <f t="array" ref="AM909">IF($N909="-","",IF(INDEX('DM01-AV-CH'!$G$6:$G$2006,$N909)="","",INDEX('DM01-AV-CH'!$G$6:$G$2006,$N909)))</f>
        <v>Einzelobjekte</v>
      </c>
      <c r="AN909" s="97" t="str" cm="1">
        <f t="array" ref="AN909">IF($N909="-","",IF(INDEX('DM01-AV-CH'!$H$6:$H$2006,$N909)="","",INDEX('DM01-AV-CH'!$H$6:$H$2006,$N909)))</f>
        <v>LinienelementSymbol</v>
      </c>
      <c r="AO909" s="98" t="str" cm="1">
        <f t="array" ref="AO909">IF($N909="-","",IF(INDEX('DM01-AV-CH'!$I$6:$I$2006,$N909)="","",INDEX('DM01-AV-CH'!$I$6:$I$2006,$N909)))</f>
        <v>Pos</v>
      </c>
    </row>
    <row r="910" spans="1:41" ht="42.75" x14ac:dyDescent="0.25">
      <c r="A910" s="201">
        <v>905</v>
      </c>
      <c r="B910" s="148" t="str" cm="1">
        <f t="array" ref="B910">IF(A910="","",INDEX(Korrelation!$E$4:$E$2004,A910))</f>
        <v>565.555.34</v>
      </c>
      <c r="C910" s="148">
        <f t="shared" si="140"/>
        <v>4</v>
      </c>
      <c r="D910" s="148">
        <f t="shared" si="141"/>
        <v>8</v>
      </c>
      <c r="E910" s="148">
        <f t="shared" si="142"/>
        <v>565</v>
      </c>
      <c r="F910" s="148">
        <f t="shared" si="143"/>
        <v>555</v>
      </c>
      <c r="G910" s="148">
        <f t="shared" si="144"/>
        <v>34</v>
      </c>
      <c r="H910" s="148" t="str" cm="1">
        <f t="array" ref="H910">IF(A910="","",INDEX(Korrelation!$F$4:$F$2004,A910))</f>
        <v>-</v>
      </c>
      <c r="I910" s="148">
        <f t="shared" si="145"/>
        <v>0</v>
      </c>
      <c r="J910" s="148">
        <f t="shared" si="146"/>
        <v>0</v>
      </c>
      <c r="K910" s="148" t="str">
        <f t="shared" si="147"/>
        <v/>
      </c>
      <c r="L910" s="148" t="str">
        <f t="shared" si="148"/>
        <v/>
      </c>
      <c r="M910" s="148" t="str">
        <f t="shared" si="149"/>
        <v/>
      </c>
      <c r="N910" s="148" cm="1">
        <f t="array" ref="N910">IF(A910="","",INDEX(Korrelation!$G$4:$G$2004,A910))</f>
        <v>322</v>
      </c>
      <c r="O910" s="148"/>
      <c r="P910" s="68" t="str" cm="1">
        <f t="array" aca="1" ref="P910" ca="1">IF(E910="",IF(K910="","",HYPERLINK("#DMAV_Dienste!"&amp;RIGHT(CELL("adresse",OFFSET(DMAV_Dienste!$E$6,K910-1,0)),LEN(CELL("adresse",OFFSET(DMAV_Dienste!$E$6,K910-1,0)))-FIND("!",CELL("adresse",OFFSET(DMAV_Dienste!$E$6,K910-1,0)))),"Dienst")),HYPERLINK("#DMAV_Modell!"&amp;RIGHT(CELL("adresse",OFFSET(DMAV_Modell!$G$6,E910-1,0)),LEN(CELL("adresse",OFFSET(DMAV_Modell!$G$6,E910-1,0)))-FIND("!",CELL("adresse",OFFSET(DMAV_Modell!$G$6,E910-1,0)))),"Modell"))</f>
        <v>Modell</v>
      </c>
      <c r="Q910" s="85" t="str" cm="1">
        <f t="array" ref="Q910">IF(E910="",IF(K910="","",IF(INDEX(DMAV_Dienste!$H$6:$H$2006,K910)="","",INDEX(DMAV_Dienste!$H$6:$H$2006,K910))),IF(INDEX(DMAV_Modell!$J$6:$J$2006,E910)="","",INDEX(DMAV_Modell!$J$6:$J$2006,E910)))</f>
        <v>CLASS</v>
      </c>
      <c r="R910" s="86" t="str" cm="1">
        <f t="array" ref="R910">IF(E910="",IF(K910="","",IF(INDEX(DMAV_Dienste!$G$6:$G$2006,K910)="","",INDEX(DMAV_Dienste!$G$6:$G$2006,K910))),IF(INDEX(DMAV_Modell!$I$6:$I$2006,E910)="","",INDEX(DMAV_Modell!$I$6:$I$2006,E910)))</f>
        <v>Einzelobjekte</v>
      </c>
      <c r="S910" s="86" t="str" cm="1">
        <f t="array" ref="S910">IF(E910="",IF(K910="","",IF(INDEX(DMAV_Dienste!$I$6:$I$2006,K910)="","",INDEX(DMAV_Dienste!$I$6:$I$2006,K910))),IF(INDEX(DMAV_Modell!$K$6:$K$2006,E910)="","",INDEX(DMAV_Modell!$K$6:$K$2006,E910)))</f>
        <v>Einzelobjekt</v>
      </c>
      <c r="T910" s="86" t="str" cm="1">
        <f t="array" ref="T910">IF(E910="",IF(K910="","",IF(INDEX(DMAV_Dienste!$L$6:$L$2006,K910)="","",INDEX(DMAV_Dienste!$L$6:$L$2006,K910))),IF(INDEX(DMAV_Modell!$N$6:$N$2006,E910)="","",INDEX(DMAV_Modell!$N$6:$N$2006,E910)))</f>
        <v>Linienelement</v>
      </c>
      <c r="U910" s="87" t="str" cm="1">
        <f t="array" aca="1" ref="U910" ca="1">IF(AND(F910="",L910=""),"",HYPERLINK("#"&amp;RIGHT(CELL("dateiname"),LEN(CELL("dateiname"))-FIND("]",CELL("dateiname")))&amp;"!"&amp;CELL("adresse",OFFSET($F$6,MATCH(IF(F910="",L910,F910),$E$6:$E$2000,0)-1,4)),"STRUCT"))</f>
        <v>STRUCT</v>
      </c>
      <c r="V910" s="88" t="str" cm="1">
        <f t="array" aca="1" ref="V910" ca="1">IF(AND(G910="",M910=""),"",HYPERLINK("#"&amp;RIGHT(CELL("dateiname"),LEN(CELL("dateiname"))-FIND("]",CELL("dateiname")))&amp;"!"&amp;CELL("adresse",OFFSET($G$6,MATCH(IF(G910="",M910,G910),$E$6:$E$2000,0)-1,3)),"SUBSTRUCT"))</f>
        <v>SUBSTRUCT</v>
      </c>
      <c r="X910" s="104"/>
      <c r="Z910" s="117"/>
      <c r="AA910" s="118"/>
      <c r="AB910" s="119" t="s">
        <v>3812</v>
      </c>
      <c r="AC910" s="120"/>
      <c r="AE910" s="109" t="s">
        <v>3827</v>
      </c>
      <c r="AF910" s="110"/>
      <c r="AG910" s="111" t="s">
        <v>3676</v>
      </c>
      <c r="AH910" s="112"/>
      <c r="AJ910" s="101"/>
      <c r="AL910" s="68" t="str" cm="1">
        <f t="array" aca="1" ref="AL910" ca="1">IF(N910="-","",HYPERLINK("#'DM01-AV-CH'!"&amp;RIGHT(CELL("adresse",OFFSET('DM01-AV-CH'!$G$6,N910-1,0)),LEN(CELL("adresse",OFFSET('DM01-AV-CH'!$G$6,N910-1,0)))-FIND("!",CELL("adresse",OFFSET('DM01-AV-CH'!$G$6,N910-1,0)))),"Modell"))</f>
        <v>Modell</v>
      </c>
      <c r="AM910" s="96" t="str" cm="1">
        <f t="array" ref="AM910">IF($N910="-","",IF(INDEX('DM01-AV-CH'!$G$6:$G$2006,$N910)="","",INDEX('DM01-AV-CH'!$G$6:$G$2006,$N910)))</f>
        <v>Einzelobjekte</v>
      </c>
      <c r="AN910" s="97" t="str" cm="1">
        <f t="array" ref="AN910">IF($N910="-","",IF(INDEX('DM01-AV-CH'!$H$6:$H$2006,$N910)="","",INDEX('DM01-AV-CH'!$H$6:$H$2006,$N910)))</f>
        <v>LinienelementSymbol</v>
      </c>
      <c r="AO910" s="98" t="str" cm="1">
        <f t="array" ref="AO910">IF($N910="-","",IF(INDEX('DM01-AV-CH'!$I$6:$I$2006,$N910)="","",INDEX('DM01-AV-CH'!$I$6:$I$2006,$N910)))</f>
        <v>Ori</v>
      </c>
    </row>
    <row r="911" spans="1:41" x14ac:dyDescent="0.25">
      <c r="A911" s="201">
        <v>906</v>
      </c>
      <c r="B911" s="148" t="str" cm="1">
        <f t="array" ref="B911">IF(A911="","",INDEX(Korrelation!$E$4:$E$2004,A911))</f>
        <v>-</v>
      </c>
      <c r="C911" s="148">
        <f t="shared" si="140"/>
        <v>0</v>
      </c>
      <c r="D911" s="148">
        <f t="shared" si="141"/>
        <v>0</v>
      </c>
      <c r="E911" s="148" t="str">
        <f t="shared" si="142"/>
        <v/>
      </c>
      <c r="F911" s="148" t="str">
        <f t="shared" si="143"/>
        <v/>
      </c>
      <c r="G911" s="148" t="str">
        <f t="shared" si="144"/>
        <v/>
      </c>
      <c r="H911" s="148" t="str" cm="1">
        <f t="array" ref="H911">IF(A911="","",INDEX(Korrelation!$F$4:$F$2004,A911))</f>
        <v>-</v>
      </c>
      <c r="I911" s="148">
        <f t="shared" si="145"/>
        <v>0</v>
      </c>
      <c r="J911" s="148">
        <f t="shared" si="146"/>
        <v>0</v>
      </c>
      <c r="K911" s="148" t="str">
        <f t="shared" si="147"/>
        <v/>
      </c>
      <c r="L911" s="148" t="str">
        <f t="shared" si="148"/>
        <v/>
      </c>
      <c r="M911" s="148" t="str">
        <f t="shared" si="149"/>
        <v/>
      </c>
      <c r="N911" s="148" cm="1">
        <f t="array" ref="N911">IF(A911="","",INDEX(Korrelation!$G$4:$G$2004,A911))</f>
        <v>323</v>
      </c>
      <c r="O911" s="148"/>
      <c r="P911" s="68" t="str" cm="1">
        <f t="array" aca="1" ref="P911" ca="1">IF(E911="",IF(K911="","",HYPERLINK("#DMAV_Dienste!"&amp;RIGHT(CELL("adresse",OFFSET(DMAV_Dienste!$E$6,K911-1,0)),LEN(CELL("adresse",OFFSET(DMAV_Dienste!$E$6,K911-1,0)))-FIND("!",CELL("adresse",OFFSET(DMAV_Dienste!$E$6,K911-1,0)))),"Dienst")),HYPERLINK("#DMAV_Modell!"&amp;RIGHT(CELL("adresse",OFFSET(DMAV_Modell!$G$6,E911-1,0)),LEN(CELL("adresse",OFFSET(DMAV_Modell!$G$6,E911-1,0)))-FIND("!",CELL("adresse",OFFSET(DMAV_Modell!$G$6,E911-1,0)))),"Modell"))</f>
        <v/>
      </c>
      <c r="Q911" s="85" t="str" cm="1">
        <f t="array" ref="Q911">IF(E911="",IF(K911="","",IF(INDEX(DMAV_Dienste!$H$6:$H$2006,K911)="","",INDEX(DMAV_Dienste!$H$6:$H$2006,K911))),IF(INDEX(DMAV_Modell!$J$6:$J$2006,E911)="","",INDEX(DMAV_Modell!$J$6:$J$2006,E911)))</f>
        <v/>
      </c>
      <c r="R911" s="86" t="str" cm="1">
        <f t="array" ref="R911">IF(E911="",IF(K911="","",IF(INDEX(DMAV_Dienste!$G$6:$G$2006,K911)="","",INDEX(DMAV_Dienste!$G$6:$G$2006,K911))),IF(INDEX(DMAV_Modell!$I$6:$I$2006,E911)="","",INDEX(DMAV_Modell!$I$6:$I$2006,E911)))</f>
        <v/>
      </c>
      <c r="S911" s="86" t="str" cm="1">
        <f t="array" ref="S911">IF(E911="",IF(K911="","",IF(INDEX(DMAV_Dienste!$I$6:$I$2006,K911)="","",INDEX(DMAV_Dienste!$I$6:$I$2006,K911))),IF(INDEX(DMAV_Modell!$K$6:$K$2006,E911)="","",INDEX(DMAV_Modell!$K$6:$K$2006,E911)))</f>
        <v/>
      </c>
      <c r="T911" s="86" t="str" cm="1">
        <f t="array" ref="T911">IF(E911="",IF(K911="","",IF(INDEX(DMAV_Dienste!$L$6:$L$2006,K911)="","",INDEX(DMAV_Dienste!$L$6:$L$2006,K911))),IF(INDEX(DMAV_Modell!$N$6:$N$2006,E911)="","",INDEX(DMAV_Modell!$N$6:$N$2006,E911)))</f>
        <v/>
      </c>
      <c r="U911" s="87" t="str" cm="1">
        <f t="array" aca="1" ref="U911" ca="1">IF(AND(F911="",L911=""),"",HYPERLINK("#"&amp;RIGHT(CELL("dateiname"),LEN(CELL("dateiname"))-FIND("]",CELL("dateiname")))&amp;"!"&amp;CELL("adresse",OFFSET($F$6,MATCH(IF(F911="",L911,F911),$E$6:$E$2000,0)-1,4)),"STRUCT"))</f>
        <v/>
      </c>
      <c r="V911" s="88" t="str" cm="1">
        <f t="array" aca="1" ref="V911" ca="1">IF(AND(G911="",M911=""),"",HYPERLINK("#"&amp;RIGHT(CELL("dateiname"),LEN(CELL("dateiname"))-FIND("]",CELL("dateiname")))&amp;"!"&amp;CELL("adresse",OFFSET($G$6,MATCH(IF(G911="",M911,G911),$E$6:$E$2000,0)-1,3)),"SUBSTRUCT"))</f>
        <v/>
      </c>
      <c r="X911" s="104"/>
      <c r="Z911" s="117"/>
      <c r="AA911" s="118"/>
      <c r="AB911" s="119"/>
      <c r="AC911" s="120"/>
      <c r="AE911" s="109"/>
      <c r="AF911" s="110"/>
      <c r="AG911" s="111"/>
      <c r="AH911" s="112"/>
      <c r="AJ911" s="101"/>
      <c r="AL911" s="68" t="str" cm="1">
        <f t="array" aca="1" ref="AL911" ca="1">IF(N911="-","",HYPERLINK("#'DM01-AV-CH'!"&amp;RIGHT(CELL("adresse",OFFSET('DM01-AV-CH'!$G$6,N911-1,0)),LEN(CELL("adresse",OFFSET('DM01-AV-CH'!$G$6,N911-1,0)))-FIND("!",CELL("adresse",OFFSET('DM01-AV-CH'!$G$6,N911-1,0)))),"Modell"))</f>
        <v>Modell</v>
      </c>
      <c r="AM911" s="96" t="str" cm="1">
        <f t="array" ref="AM911">IF($N911="-","",IF(INDEX('DM01-AV-CH'!$G$6:$G$2006,$N911)="","",INDEX('DM01-AV-CH'!$G$6:$G$2006,$N911)))</f>
        <v>Einzelobjekte</v>
      </c>
      <c r="AN911" s="97" t="str" cm="1">
        <f t="array" ref="AN911">IF($N911="-","",IF(INDEX('DM01-AV-CH'!$H$6:$H$2006,$N911)="","",INDEX('DM01-AV-CH'!$H$6:$H$2006,$N911)))</f>
        <v>Punktelement</v>
      </c>
      <c r="AO911" s="98" t="str" cm="1">
        <f t="array" ref="AO911">IF($N911="-","",IF(INDEX('DM01-AV-CH'!$I$6:$I$2006,$N911)="","",INDEX('DM01-AV-CH'!$I$6:$I$2006,$N911)))</f>
        <v>Punktelement_von</v>
      </c>
    </row>
    <row r="912" spans="1:41" ht="28.5" x14ac:dyDescent="0.25">
      <c r="A912" s="201">
        <v>907</v>
      </c>
      <c r="B912" s="148" t="str" cm="1">
        <f t="array" ref="B912">IF(A912="","",INDEX(Korrelation!$E$4:$E$2004,A912))</f>
        <v>566.556</v>
      </c>
      <c r="C912" s="148">
        <f t="shared" si="140"/>
        <v>4</v>
      </c>
      <c r="D912" s="148">
        <f t="shared" si="141"/>
        <v>0</v>
      </c>
      <c r="E912" s="148">
        <f t="shared" si="142"/>
        <v>566</v>
      </c>
      <c r="F912" s="148">
        <f t="shared" si="143"/>
        <v>556</v>
      </c>
      <c r="G912" s="148" t="str">
        <f t="shared" si="144"/>
        <v/>
      </c>
      <c r="H912" s="148" t="str" cm="1">
        <f t="array" ref="H912">IF(A912="","",INDEX(Korrelation!$F$4:$F$2004,A912))</f>
        <v>-</v>
      </c>
      <c r="I912" s="148">
        <f t="shared" si="145"/>
        <v>0</v>
      </c>
      <c r="J912" s="148">
        <f t="shared" si="146"/>
        <v>0</v>
      </c>
      <c r="K912" s="148" t="str">
        <f t="shared" si="147"/>
        <v/>
      </c>
      <c r="L912" s="148" t="str">
        <f t="shared" si="148"/>
        <v/>
      </c>
      <c r="M912" s="148" t="str">
        <f t="shared" si="149"/>
        <v/>
      </c>
      <c r="N912" s="148" cm="1">
        <f t="array" ref="N912">IF(A912="","",INDEX(Korrelation!$G$4:$G$2004,A912))</f>
        <v>324</v>
      </c>
      <c r="O912" s="148"/>
      <c r="P912" s="68" t="str" cm="1">
        <f t="array" aca="1" ref="P912" ca="1">IF(E912="",IF(K912="","",HYPERLINK("#DMAV_Dienste!"&amp;RIGHT(CELL("adresse",OFFSET(DMAV_Dienste!$E$6,K912-1,0)),LEN(CELL("adresse",OFFSET(DMAV_Dienste!$E$6,K912-1,0)))-FIND("!",CELL("adresse",OFFSET(DMAV_Dienste!$E$6,K912-1,0)))),"Dienst")),HYPERLINK("#DMAV_Modell!"&amp;RIGHT(CELL("adresse",OFFSET(DMAV_Modell!$G$6,E912-1,0)),LEN(CELL("adresse",OFFSET(DMAV_Modell!$G$6,E912-1,0)))-FIND("!",CELL("adresse",OFFSET(DMAV_Modell!$G$6,E912-1,0)))),"Modell"))</f>
        <v>Modell</v>
      </c>
      <c r="Q912" s="85" t="str" cm="1">
        <f t="array" ref="Q912">IF(E912="",IF(K912="","",IF(INDEX(DMAV_Dienste!$H$6:$H$2006,K912)="","",INDEX(DMAV_Dienste!$H$6:$H$2006,K912))),IF(INDEX(DMAV_Modell!$J$6:$J$2006,E912)="","",INDEX(DMAV_Modell!$J$6:$J$2006,E912)))</f>
        <v>CLASS</v>
      </c>
      <c r="R912" s="86" t="str" cm="1">
        <f t="array" ref="R912">IF(E912="",IF(K912="","",IF(INDEX(DMAV_Dienste!$G$6:$G$2006,K912)="","",INDEX(DMAV_Dienste!$G$6:$G$2006,K912))),IF(INDEX(DMAV_Modell!$I$6:$I$2006,E912)="","",INDEX(DMAV_Modell!$I$6:$I$2006,E912)))</f>
        <v>Einzelobjekte</v>
      </c>
      <c r="S912" s="86" t="str" cm="1">
        <f t="array" ref="S912">IF(E912="",IF(K912="","",IF(INDEX(DMAV_Dienste!$I$6:$I$2006,K912)="","",INDEX(DMAV_Dienste!$I$6:$I$2006,K912))),IF(INDEX(DMAV_Modell!$K$6:$K$2006,E912)="","",INDEX(DMAV_Modell!$K$6:$K$2006,E912)))</f>
        <v>Einzelobjekt</v>
      </c>
      <c r="T912" s="86" t="str" cm="1">
        <f t="array" ref="T912">IF(E912="",IF(K912="","",IF(INDEX(DMAV_Dienste!$L$6:$L$2006,K912)="","",INDEX(DMAV_Dienste!$L$6:$L$2006,K912))),IF(INDEX(DMAV_Modell!$N$6:$N$2006,E912)="","",INDEX(DMAV_Modell!$N$6:$N$2006,E912)))</f>
        <v>Punktelement</v>
      </c>
      <c r="U912" s="87" t="str" cm="1">
        <f t="array" aca="1" ref="U912" ca="1">IF(AND(F912="",L912=""),"",HYPERLINK("#"&amp;RIGHT(CELL("dateiname"),LEN(CELL("dateiname"))-FIND("]",CELL("dateiname")))&amp;"!"&amp;CELL("adresse",OFFSET($F$6,MATCH(IF(F912="",L912,F912),$E$6:$E$2000,0)-1,4)),"STRUCT"))</f>
        <v>STRUCT</v>
      </c>
      <c r="V912" s="88" t="str" cm="1">
        <f t="array" aca="1" ref="V912" ca="1">IF(AND(G912="",M912=""),"",HYPERLINK("#"&amp;RIGHT(CELL("dateiname"),LEN(CELL("dateiname"))-FIND("]",CELL("dateiname")))&amp;"!"&amp;CELL("adresse",OFFSET($G$6,MATCH(IF(G912="",M912,G912),$E$6:$E$2000,0)-1,3)),"SUBSTRUCT"))</f>
        <v/>
      </c>
      <c r="X912" s="104"/>
      <c r="Z912" s="117"/>
      <c r="AA912" s="118"/>
      <c r="AB912" s="119" t="s">
        <v>3813</v>
      </c>
      <c r="AC912" s="120"/>
      <c r="AE912" s="109" t="s">
        <v>3827</v>
      </c>
      <c r="AF912" s="110"/>
      <c r="AG912" s="111" t="s">
        <v>3677</v>
      </c>
      <c r="AH912" s="112"/>
      <c r="AJ912" s="101"/>
      <c r="AL912" s="68" t="str" cm="1">
        <f t="array" aca="1" ref="AL912" ca="1">IF(N912="-","",HYPERLINK("#'DM01-AV-CH'!"&amp;RIGHT(CELL("adresse",OFFSET('DM01-AV-CH'!$G$6,N912-1,0)),LEN(CELL("adresse",OFFSET('DM01-AV-CH'!$G$6,N912-1,0)))-FIND("!",CELL("adresse",OFFSET('DM01-AV-CH'!$G$6,N912-1,0)))),"Modell"))</f>
        <v>Modell</v>
      </c>
      <c r="AM912" s="96" t="str" cm="1">
        <f t="array" ref="AM912">IF($N912="-","",IF(INDEX('DM01-AV-CH'!$G$6:$G$2006,$N912)="","",INDEX('DM01-AV-CH'!$G$6:$G$2006,$N912)))</f>
        <v>Einzelobjekte</v>
      </c>
      <c r="AN912" s="97" t="str" cm="1">
        <f t="array" ref="AN912">IF($N912="-","",IF(INDEX('DM01-AV-CH'!$H$6:$H$2006,$N912)="","",INDEX('DM01-AV-CH'!$H$6:$H$2006,$N912)))</f>
        <v>Punktelement</v>
      </c>
      <c r="AO912" s="98" t="str" cm="1">
        <f t="array" ref="AO912">IF($N912="-","",IF(INDEX('DM01-AV-CH'!$I$6:$I$2006,$N912)="","",INDEX('DM01-AV-CH'!$I$6:$I$2006,$N912)))</f>
        <v>Geometrie</v>
      </c>
    </row>
    <row r="913" spans="1:41" ht="28.5" x14ac:dyDescent="0.25">
      <c r="A913" s="201">
        <v>908</v>
      </c>
      <c r="B913" s="148" t="str" cm="1">
        <f t="array" ref="B913">IF(A913="","",INDEX(Korrelation!$E$4:$E$2004,A913))</f>
        <v>-</v>
      </c>
      <c r="C913" s="148">
        <f t="shared" si="140"/>
        <v>0</v>
      </c>
      <c r="D913" s="148">
        <f t="shared" si="141"/>
        <v>0</v>
      </c>
      <c r="E913" s="148" t="str">
        <f t="shared" si="142"/>
        <v/>
      </c>
      <c r="F913" s="148" t="str">
        <f t="shared" si="143"/>
        <v/>
      </c>
      <c r="G913" s="148" t="str">
        <f t="shared" si="144"/>
        <v/>
      </c>
      <c r="H913" s="148" t="str" cm="1">
        <f t="array" ref="H913">IF(A913="","",INDEX(Korrelation!$F$4:$F$2004,A913))</f>
        <v>-</v>
      </c>
      <c r="I913" s="148">
        <f t="shared" si="145"/>
        <v>0</v>
      </c>
      <c r="J913" s="148">
        <f t="shared" si="146"/>
        <v>0</v>
      </c>
      <c r="K913" s="148" t="str">
        <f t="shared" si="147"/>
        <v/>
      </c>
      <c r="L913" s="148" t="str">
        <f t="shared" si="148"/>
        <v/>
      </c>
      <c r="M913" s="148" t="str">
        <f t="shared" si="149"/>
        <v/>
      </c>
      <c r="N913" s="148" cm="1">
        <f t="array" ref="N913">IF(A913="","",INDEX(Korrelation!$G$4:$G$2004,A913))</f>
        <v>325</v>
      </c>
      <c r="O913" s="148"/>
      <c r="P913" s="68" t="str" cm="1">
        <f t="array" aca="1" ref="P913" ca="1">IF(E913="",IF(K913="","",HYPERLINK("#DMAV_Dienste!"&amp;RIGHT(CELL("adresse",OFFSET(DMAV_Dienste!$E$6,K913-1,0)),LEN(CELL("adresse",OFFSET(DMAV_Dienste!$E$6,K913-1,0)))-FIND("!",CELL("adresse",OFFSET(DMAV_Dienste!$E$6,K913-1,0)))),"Dienst")),HYPERLINK("#DMAV_Modell!"&amp;RIGHT(CELL("adresse",OFFSET(DMAV_Modell!$G$6,E913-1,0)),LEN(CELL("adresse",OFFSET(DMAV_Modell!$G$6,E913-1,0)))-FIND("!",CELL("adresse",OFFSET(DMAV_Modell!$G$6,E913-1,0)))),"Modell"))</f>
        <v/>
      </c>
      <c r="Q913" s="85" t="str" cm="1">
        <f t="array" ref="Q913">IF(E913="",IF(K913="","",IF(INDEX(DMAV_Dienste!$H$6:$H$2006,K913)="","",INDEX(DMAV_Dienste!$H$6:$H$2006,K913))),IF(INDEX(DMAV_Modell!$J$6:$J$2006,E913)="","",INDEX(DMAV_Modell!$J$6:$J$2006,E913)))</f>
        <v/>
      </c>
      <c r="R913" s="86" t="str" cm="1">
        <f t="array" ref="R913">IF(E913="",IF(K913="","",IF(INDEX(DMAV_Dienste!$G$6:$G$2006,K913)="","",INDEX(DMAV_Dienste!$G$6:$G$2006,K913))),IF(INDEX(DMAV_Modell!$I$6:$I$2006,E913)="","",INDEX(DMAV_Modell!$I$6:$I$2006,E913)))</f>
        <v/>
      </c>
      <c r="S913" s="86" t="str" cm="1">
        <f t="array" ref="S913">IF(E913="",IF(K913="","",IF(INDEX(DMAV_Dienste!$I$6:$I$2006,K913)="","",INDEX(DMAV_Dienste!$I$6:$I$2006,K913))),IF(INDEX(DMAV_Modell!$K$6:$K$2006,E913)="","",INDEX(DMAV_Modell!$K$6:$K$2006,E913)))</f>
        <v/>
      </c>
      <c r="T913" s="86" t="str" cm="1">
        <f t="array" ref="T913">IF(E913="",IF(K913="","",IF(INDEX(DMAV_Dienste!$L$6:$L$2006,K913)="","",INDEX(DMAV_Dienste!$L$6:$L$2006,K913))),IF(INDEX(DMAV_Modell!$N$6:$N$2006,E913)="","",INDEX(DMAV_Modell!$N$6:$N$2006,E913)))</f>
        <v/>
      </c>
      <c r="U913" s="87" t="str" cm="1">
        <f t="array" aca="1" ref="U913" ca="1">IF(AND(F913="",L913=""),"",HYPERLINK("#"&amp;RIGHT(CELL("dateiname"),LEN(CELL("dateiname"))-FIND("]",CELL("dateiname")))&amp;"!"&amp;CELL("adresse",OFFSET($F$6,MATCH(IF(F913="",L913,F913),$E$6:$E$2000,0)-1,4)),"STRUCT"))</f>
        <v/>
      </c>
      <c r="V913" s="88" t="str" cm="1">
        <f t="array" aca="1" ref="V913" ca="1">IF(AND(G913="",M913=""),"",HYPERLINK("#"&amp;RIGHT(CELL("dateiname"),LEN(CELL("dateiname"))-FIND("]",CELL("dateiname")))&amp;"!"&amp;CELL("adresse",OFFSET($G$6,MATCH(IF(G913="",M913,G913),$E$6:$E$2000,0)-1,3)),"SUBSTRUCT"))</f>
        <v/>
      </c>
      <c r="X913" s="104"/>
      <c r="Z913" s="117"/>
      <c r="AA913" s="118"/>
      <c r="AB913" s="119" t="s">
        <v>3814</v>
      </c>
      <c r="AC913" s="120"/>
      <c r="AE913" s="109" t="s">
        <v>3827</v>
      </c>
      <c r="AF913" s="110"/>
      <c r="AG913" s="111" t="s">
        <v>3678</v>
      </c>
      <c r="AH913" s="112"/>
      <c r="AJ913" s="101"/>
      <c r="AL913" s="68" t="str" cm="1">
        <f t="array" aca="1" ref="AL913" ca="1">IF(N913="-","",HYPERLINK("#'DM01-AV-CH'!"&amp;RIGHT(CELL("adresse",OFFSET('DM01-AV-CH'!$G$6,N913-1,0)),LEN(CELL("adresse",OFFSET('DM01-AV-CH'!$G$6,N913-1,0)))-FIND("!",CELL("adresse",OFFSET('DM01-AV-CH'!$G$6,N913-1,0)))),"Modell"))</f>
        <v>Modell</v>
      </c>
      <c r="AM913" s="96" t="str" cm="1">
        <f t="array" ref="AM913">IF($N913="-","",IF(INDEX('DM01-AV-CH'!$G$6:$G$2006,$N913)="","",INDEX('DM01-AV-CH'!$G$6:$G$2006,$N913)))</f>
        <v>Einzelobjekte</v>
      </c>
      <c r="AN913" s="97" t="str" cm="1">
        <f t="array" ref="AN913">IF($N913="-","",IF(INDEX('DM01-AV-CH'!$H$6:$H$2006,$N913)="","",INDEX('DM01-AV-CH'!$H$6:$H$2006,$N913)))</f>
        <v>Punktelement</v>
      </c>
      <c r="AO913" s="98" t="str" cm="1">
        <f t="array" ref="AO913">IF($N913="-","",IF(INDEX('DM01-AV-CH'!$I$6:$I$2006,$N913)="","",INDEX('DM01-AV-CH'!$I$6:$I$2006,$N913)))</f>
        <v>Ori</v>
      </c>
    </row>
    <row r="914" spans="1:41" x14ac:dyDescent="0.25">
      <c r="A914" s="201">
        <v>909</v>
      </c>
      <c r="B914" s="148" t="str" cm="1">
        <f t="array" ref="B914">IF(A914="","",INDEX(Korrelation!$E$4:$E$2004,A914))</f>
        <v>-</v>
      </c>
      <c r="C914" s="148">
        <f t="shared" si="140"/>
        <v>0</v>
      </c>
      <c r="D914" s="148">
        <f t="shared" si="141"/>
        <v>0</v>
      </c>
      <c r="E914" s="148" t="str">
        <f t="shared" si="142"/>
        <v/>
      </c>
      <c r="F914" s="148" t="str">
        <f t="shared" si="143"/>
        <v/>
      </c>
      <c r="G914" s="148" t="str">
        <f t="shared" si="144"/>
        <v/>
      </c>
      <c r="H914" s="148" t="str" cm="1">
        <f t="array" ref="H914">IF(A914="","",INDEX(Korrelation!$F$4:$F$2004,A914))</f>
        <v>-</v>
      </c>
      <c r="I914" s="148">
        <f t="shared" si="145"/>
        <v>0</v>
      </c>
      <c r="J914" s="148">
        <f t="shared" si="146"/>
        <v>0</v>
      </c>
      <c r="K914" s="148" t="str">
        <f t="shared" si="147"/>
        <v/>
      </c>
      <c r="L914" s="148" t="str">
        <f t="shared" si="148"/>
        <v/>
      </c>
      <c r="M914" s="148" t="str">
        <f t="shared" si="149"/>
        <v/>
      </c>
      <c r="N914" s="148" cm="1">
        <f t="array" ref="N914">IF(A914="","",INDEX(Korrelation!$G$4:$G$2004,A914))</f>
        <v>334</v>
      </c>
      <c r="O914" s="148"/>
      <c r="P914" s="68" t="str" cm="1">
        <f t="array" aca="1" ref="P914" ca="1">IF(E914="",IF(K914="","",HYPERLINK("#DMAV_Dienste!"&amp;RIGHT(CELL("adresse",OFFSET(DMAV_Dienste!$E$6,K914-1,0)),LEN(CELL("adresse",OFFSET(DMAV_Dienste!$E$6,K914-1,0)))-FIND("!",CELL("adresse",OFFSET(DMAV_Dienste!$E$6,K914-1,0)))),"Dienst")),HYPERLINK("#DMAV_Modell!"&amp;RIGHT(CELL("adresse",OFFSET(DMAV_Modell!$G$6,E914-1,0)),LEN(CELL("adresse",OFFSET(DMAV_Modell!$G$6,E914-1,0)))-FIND("!",CELL("adresse",OFFSET(DMAV_Modell!$G$6,E914-1,0)))),"Modell"))</f>
        <v/>
      </c>
      <c r="Q914" s="85" t="str" cm="1">
        <f t="array" ref="Q914">IF(E914="",IF(K914="","",IF(INDEX(DMAV_Dienste!$H$6:$H$2006,K914)="","",INDEX(DMAV_Dienste!$H$6:$H$2006,K914))),IF(INDEX(DMAV_Modell!$J$6:$J$2006,E914)="","",INDEX(DMAV_Modell!$J$6:$J$2006,E914)))</f>
        <v/>
      </c>
      <c r="R914" s="86" t="str" cm="1">
        <f t="array" ref="R914">IF(E914="",IF(K914="","",IF(INDEX(DMAV_Dienste!$G$6:$G$2006,K914)="","",INDEX(DMAV_Dienste!$G$6:$G$2006,K914))),IF(INDEX(DMAV_Modell!$I$6:$I$2006,E914)="","",INDEX(DMAV_Modell!$I$6:$I$2006,E914)))</f>
        <v/>
      </c>
      <c r="S914" s="86" t="str" cm="1">
        <f t="array" ref="S914">IF(E914="",IF(K914="","",IF(INDEX(DMAV_Dienste!$I$6:$I$2006,K914)="","",INDEX(DMAV_Dienste!$I$6:$I$2006,K914))),IF(INDEX(DMAV_Modell!$K$6:$K$2006,E914)="","",INDEX(DMAV_Modell!$K$6:$K$2006,E914)))</f>
        <v/>
      </c>
      <c r="T914" s="86" t="str" cm="1">
        <f t="array" ref="T914">IF(E914="",IF(K914="","",IF(INDEX(DMAV_Dienste!$L$6:$L$2006,K914)="","",INDEX(DMAV_Dienste!$L$6:$L$2006,K914))),IF(INDEX(DMAV_Modell!$N$6:$N$2006,E914)="","",INDEX(DMAV_Modell!$N$6:$N$2006,E914)))</f>
        <v/>
      </c>
      <c r="U914" s="87" t="str" cm="1">
        <f t="array" aca="1" ref="U914" ca="1">IF(AND(F914="",L914=""),"",HYPERLINK("#"&amp;RIGHT(CELL("dateiname"),LEN(CELL("dateiname"))-FIND("]",CELL("dateiname")))&amp;"!"&amp;CELL("adresse",OFFSET($F$6,MATCH(IF(F914="",L914,F914),$E$6:$E$2000,0)-1,4)),"STRUCT"))</f>
        <v/>
      </c>
      <c r="V914" s="88" t="str" cm="1">
        <f t="array" aca="1" ref="V914" ca="1">IF(AND(G914="",M914=""),"",HYPERLINK("#"&amp;RIGHT(CELL("dateiname"),LEN(CELL("dateiname"))-FIND("]",CELL("dateiname")))&amp;"!"&amp;CELL("adresse",OFFSET($G$6,MATCH(IF(G914="",M914,G914),$E$6:$E$2000,0)-1,3)),"SUBSTRUCT"))</f>
        <v/>
      </c>
      <c r="X914" s="104"/>
      <c r="Z914" s="117"/>
      <c r="AA914" s="118"/>
      <c r="AB914" s="119"/>
      <c r="AC914" s="120"/>
      <c r="AE914" s="109"/>
      <c r="AF914" s="110"/>
      <c r="AG914" s="111"/>
      <c r="AH914" s="112"/>
      <c r="AJ914" s="101"/>
      <c r="AL914" s="68" t="str" cm="1">
        <f t="array" aca="1" ref="AL914" ca="1">IF(N914="-","",HYPERLINK("#'DM01-AV-CH'!"&amp;RIGHT(CELL("adresse",OFFSET('DM01-AV-CH'!$G$6,N914-1,0)),LEN(CELL("adresse",OFFSET('DM01-AV-CH'!$G$6,N914-1,0)))-FIND("!",CELL("adresse",OFFSET('DM01-AV-CH'!$G$6,N914-1,0)))),"Modell"))</f>
        <v>Modell</v>
      </c>
      <c r="AM914" s="96" t="str" cm="1">
        <f t="array" ref="AM914">IF($N914="-","",IF(INDEX('DM01-AV-CH'!$G$6:$G$2006,$N914)="","",INDEX('DM01-AV-CH'!$G$6:$G$2006,$N914)))</f>
        <v>Einzelobjekte</v>
      </c>
      <c r="AN914" s="97" t="str" cm="1">
        <f t="array" ref="AN914">IF($N914="-","",IF(INDEX('DM01-AV-CH'!$H$6:$H$2006,$N914)="","",INDEX('DM01-AV-CH'!$H$6:$H$2006,$N914)))</f>
        <v>Objektnummer</v>
      </c>
      <c r="AO914" s="98" t="str" cm="1">
        <f t="array" ref="AO914">IF($N914="-","",IF(INDEX('DM01-AV-CH'!$I$6:$I$2006,$N914)="","",INDEX('DM01-AV-CH'!$I$6:$I$2006,$N914)))</f>
        <v>Objektnummer_von</v>
      </c>
    </row>
    <row r="915" spans="1:41" ht="28.5" x14ac:dyDescent="0.25">
      <c r="A915" s="201">
        <v>910</v>
      </c>
      <c r="B915" s="148" t="str" cm="1">
        <f t="array" ref="B915">IF(A915="","",INDEX(Korrelation!$E$4:$E$2004,A915))</f>
        <v>567.560</v>
      </c>
      <c r="C915" s="148">
        <f t="shared" si="140"/>
        <v>4</v>
      </c>
      <c r="D915" s="148">
        <f t="shared" si="141"/>
        <v>0</v>
      </c>
      <c r="E915" s="148">
        <f t="shared" si="142"/>
        <v>567</v>
      </c>
      <c r="F915" s="148">
        <f t="shared" si="143"/>
        <v>560</v>
      </c>
      <c r="G915" s="148" t="str">
        <f t="shared" si="144"/>
        <v/>
      </c>
      <c r="H915" s="148" t="str" cm="1">
        <f t="array" ref="H915">IF(A915="","",INDEX(Korrelation!$F$4:$F$2004,A915))</f>
        <v>-</v>
      </c>
      <c r="I915" s="148">
        <f t="shared" si="145"/>
        <v>0</v>
      </c>
      <c r="J915" s="148">
        <f t="shared" si="146"/>
        <v>0</v>
      </c>
      <c r="K915" s="148" t="str">
        <f t="shared" si="147"/>
        <v/>
      </c>
      <c r="L915" s="148" t="str">
        <f t="shared" si="148"/>
        <v/>
      </c>
      <c r="M915" s="148" t="str">
        <f t="shared" si="149"/>
        <v/>
      </c>
      <c r="N915" s="148" cm="1">
        <f t="array" ref="N915">IF(A915="","",INDEX(Korrelation!$G$4:$G$2004,A915))</f>
        <v>335</v>
      </c>
      <c r="O915" s="148"/>
      <c r="P915" s="68" t="str" cm="1">
        <f t="array" aca="1" ref="P915" ca="1">IF(E915="",IF(K915="","",HYPERLINK("#DMAV_Dienste!"&amp;RIGHT(CELL("adresse",OFFSET(DMAV_Dienste!$E$6,K915-1,0)),LEN(CELL("adresse",OFFSET(DMAV_Dienste!$E$6,K915-1,0)))-FIND("!",CELL("adresse",OFFSET(DMAV_Dienste!$E$6,K915-1,0)))),"Dienst")),HYPERLINK("#DMAV_Modell!"&amp;RIGHT(CELL("adresse",OFFSET(DMAV_Modell!$G$6,E915-1,0)),LEN(CELL("adresse",OFFSET(DMAV_Modell!$G$6,E915-1,0)))-FIND("!",CELL("adresse",OFFSET(DMAV_Modell!$G$6,E915-1,0)))),"Modell"))</f>
        <v>Modell</v>
      </c>
      <c r="Q915" s="85" t="str" cm="1">
        <f t="array" ref="Q915">IF(E915="",IF(K915="","",IF(INDEX(DMAV_Dienste!$H$6:$H$2006,K915)="","",INDEX(DMAV_Dienste!$H$6:$H$2006,K915))),IF(INDEX(DMAV_Modell!$J$6:$J$2006,E915)="","",INDEX(DMAV_Modell!$J$6:$J$2006,E915)))</f>
        <v>CLASS</v>
      </c>
      <c r="R915" s="86" t="str" cm="1">
        <f t="array" ref="R915">IF(E915="",IF(K915="","",IF(INDEX(DMAV_Dienste!$G$6:$G$2006,K915)="","",INDEX(DMAV_Dienste!$G$6:$G$2006,K915))),IF(INDEX(DMAV_Modell!$I$6:$I$2006,E915)="","",INDEX(DMAV_Modell!$I$6:$I$2006,E915)))</f>
        <v>Einzelobjekte</v>
      </c>
      <c r="S915" s="86" t="str" cm="1">
        <f t="array" ref="S915">IF(E915="",IF(K915="","",IF(INDEX(DMAV_Dienste!$I$6:$I$2006,K915)="","",INDEX(DMAV_Dienste!$I$6:$I$2006,K915))),IF(INDEX(DMAV_Modell!$K$6:$K$2006,E915)="","",INDEX(DMAV_Modell!$K$6:$K$2006,E915)))</f>
        <v>Einzelobjekt</v>
      </c>
      <c r="T915" s="86" t="str" cm="1">
        <f t="array" ref="T915">IF(E915="",IF(K915="","",IF(INDEX(DMAV_Dienste!$L$6:$L$2006,K915)="","",INDEX(DMAV_Dienste!$L$6:$L$2006,K915))),IF(INDEX(DMAV_Modell!$N$6:$N$2006,E915)="","",INDEX(DMAV_Modell!$N$6:$N$2006,E915)))</f>
        <v>Objektnummer</v>
      </c>
      <c r="U915" s="87" t="str" cm="1">
        <f t="array" aca="1" ref="U915" ca="1">IF(AND(F915="",L915=""),"",HYPERLINK("#"&amp;RIGHT(CELL("dateiname"),LEN(CELL("dateiname"))-FIND("]",CELL("dateiname")))&amp;"!"&amp;CELL("adresse",OFFSET($F$6,MATCH(IF(F915="",L915,F915),$E$6:$E$2000,0)-1,4)),"STRUCT"))</f>
        <v>STRUCT</v>
      </c>
      <c r="V915" s="88" t="str" cm="1">
        <f t="array" aca="1" ref="V915" ca="1">IF(AND(G915="",M915=""),"",HYPERLINK("#"&amp;RIGHT(CELL("dateiname"),LEN(CELL("dateiname"))-FIND("]",CELL("dateiname")))&amp;"!"&amp;CELL("adresse",OFFSET($G$6,MATCH(IF(G915="",M915,G915),$E$6:$E$2000,0)-1,3)),"SUBSTRUCT"))</f>
        <v/>
      </c>
      <c r="X915" s="104"/>
      <c r="Z915" s="117"/>
      <c r="AA915" s="118"/>
      <c r="AB915" s="119" t="s">
        <v>3815</v>
      </c>
      <c r="AC915" s="120"/>
      <c r="AE915" s="109" t="s">
        <v>3827</v>
      </c>
      <c r="AF915" s="110"/>
      <c r="AG915" s="111" t="s">
        <v>3679</v>
      </c>
      <c r="AH915" s="112"/>
      <c r="AJ915" s="101"/>
      <c r="AL915" s="68" t="str" cm="1">
        <f t="array" aca="1" ref="AL915" ca="1">IF(N915="-","",HYPERLINK("#'DM01-AV-CH'!"&amp;RIGHT(CELL("adresse",OFFSET('DM01-AV-CH'!$G$6,N915-1,0)),LEN(CELL("adresse",OFFSET('DM01-AV-CH'!$G$6,N915-1,0)))-FIND("!",CELL("adresse",OFFSET('DM01-AV-CH'!$G$6,N915-1,0)))),"Modell"))</f>
        <v>Modell</v>
      </c>
      <c r="AM915" s="96" t="str" cm="1">
        <f t="array" ref="AM915">IF($N915="-","",IF(INDEX('DM01-AV-CH'!$G$6:$G$2006,$N915)="","",INDEX('DM01-AV-CH'!$G$6:$G$2006,$N915)))</f>
        <v>Einzelobjekte</v>
      </c>
      <c r="AN915" s="97" t="str" cm="1">
        <f t="array" ref="AN915">IF($N915="-","",IF(INDEX('DM01-AV-CH'!$H$6:$H$2006,$N915)="","",INDEX('DM01-AV-CH'!$H$6:$H$2006,$N915)))</f>
        <v>Objektnummer</v>
      </c>
      <c r="AO915" s="98" t="str" cm="1">
        <f t="array" ref="AO915">IF($N915="-","",IF(INDEX('DM01-AV-CH'!$I$6:$I$2006,$N915)="","",INDEX('DM01-AV-CH'!$I$6:$I$2006,$N915)))</f>
        <v>Nummer</v>
      </c>
    </row>
    <row r="916" spans="1:41" x14ac:dyDescent="0.25">
      <c r="A916" s="201">
        <v>911</v>
      </c>
      <c r="B916" s="148" t="str" cm="1">
        <f t="array" ref="B916">IF(A916="","",INDEX(Korrelation!$E$4:$E$2004,A916))</f>
        <v>-</v>
      </c>
      <c r="C916" s="148">
        <f t="shared" si="140"/>
        <v>0</v>
      </c>
      <c r="D916" s="148">
        <f t="shared" si="141"/>
        <v>0</v>
      </c>
      <c r="E916" s="148" t="str">
        <f t="shared" si="142"/>
        <v/>
      </c>
      <c r="F916" s="148" t="str">
        <f t="shared" si="143"/>
        <v/>
      </c>
      <c r="G916" s="148" t="str">
        <f t="shared" si="144"/>
        <v/>
      </c>
      <c r="H916" s="148" t="str" cm="1">
        <f t="array" ref="H916">IF(A916="","",INDEX(Korrelation!$F$4:$F$2004,A916))</f>
        <v>-</v>
      </c>
      <c r="I916" s="148">
        <f t="shared" si="145"/>
        <v>0</v>
      </c>
      <c r="J916" s="148">
        <f t="shared" si="146"/>
        <v>0</v>
      </c>
      <c r="K916" s="148" t="str">
        <f t="shared" si="147"/>
        <v/>
      </c>
      <c r="L916" s="148" t="str">
        <f t="shared" si="148"/>
        <v/>
      </c>
      <c r="M916" s="148" t="str">
        <f t="shared" si="149"/>
        <v/>
      </c>
      <c r="N916" s="148" cm="1">
        <f t="array" ref="N916">IF(A916="","",INDEX(Korrelation!$G$4:$G$2004,A916))</f>
        <v>337</v>
      </c>
      <c r="O916" s="148"/>
      <c r="P916" s="68" t="str" cm="1">
        <f t="array" aca="1" ref="P916" ca="1">IF(E916="",IF(K916="","",HYPERLINK("#DMAV_Dienste!"&amp;RIGHT(CELL("adresse",OFFSET(DMAV_Dienste!$E$6,K916-1,0)),LEN(CELL("adresse",OFFSET(DMAV_Dienste!$E$6,K916-1,0)))-FIND("!",CELL("adresse",OFFSET(DMAV_Dienste!$E$6,K916-1,0)))),"Dienst")),HYPERLINK("#DMAV_Modell!"&amp;RIGHT(CELL("adresse",OFFSET(DMAV_Modell!$G$6,E916-1,0)),LEN(CELL("adresse",OFFSET(DMAV_Modell!$G$6,E916-1,0)))-FIND("!",CELL("adresse",OFFSET(DMAV_Modell!$G$6,E916-1,0)))),"Modell"))</f>
        <v/>
      </c>
      <c r="Q916" s="85" t="str" cm="1">
        <f t="array" ref="Q916">IF(E916="",IF(K916="","",IF(INDEX(DMAV_Dienste!$H$6:$H$2006,K916)="","",INDEX(DMAV_Dienste!$H$6:$H$2006,K916))),IF(INDEX(DMAV_Modell!$J$6:$J$2006,E916)="","",INDEX(DMAV_Modell!$J$6:$J$2006,E916)))</f>
        <v/>
      </c>
      <c r="R916" s="86" t="str" cm="1">
        <f t="array" ref="R916">IF(E916="",IF(K916="","",IF(INDEX(DMAV_Dienste!$G$6:$G$2006,K916)="","",INDEX(DMAV_Dienste!$G$6:$G$2006,K916))),IF(INDEX(DMAV_Modell!$I$6:$I$2006,E916)="","",INDEX(DMAV_Modell!$I$6:$I$2006,E916)))</f>
        <v/>
      </c>
      <c r="S916" s="86" t="str" cm="1">
        <f t="array" ref="S916">IF(E916="",IF(K916="","",IF(INDEX(DMAV_Dienste!$I$6:$I$2006,K916)="","",INDEX(DMAV_Dienste!$I$6:$I$2006,K916))),IF(INDEX(DMAV_Modell!$K$6:$K$2006,E916)="","",INDEX(DMAV_Modell!$K$6:$K$2006,E916)))</f>
        <v/>
      </c>
      <c r="T916" s="86" t="str" cm="1">
        <f t="array" ref="T916">IF(E916="",IF(K916="","",IF(INDEX(DMAV_Dienste!$L$6:$L$2006,K916)="","",INDEX(DMAV_Dienste!$L$6:$L$2006,K916))),IF(INDEX(DMAV_Modell!$N$6:$N$2006,E916)="","",INDEX(DMAV_Modell!$N$6:$N$2006,E916)))</f>
        <v/>
      </c>
      <c r="U916" s="87" t="str" cm="1">
        <f t="array" aca="1" ref="U916" ca="1">IF(AND(F916="",L916=""),"",HYPERLINK("#"&amp;RIGHT(CELL("dateiname"),LEN(CELL("dateiname"))-FIND("]",CELL("dateiname")))&amp;"!"&amp;CELL("adresse",OFFSET($F$6,MATCH(IF(F916="",L916,F916),$E$6:$E$2000,0)-1,4)),"STRUCT"))</f>
        <v/>
      </c>
      <c r="V916" s="88" t="str" cm="1">
        <f t="array" aca="1" ref="V916" ca="1">IF(AND(G916="",M916=""),"",HYPERLINK("#"&amp;RIGHT(CELL("dateiname"),LEN(CELL("dateiname"))-FIND("]",CELL("dateiname")))&amp;"!"&amp;CELL("adresse",OFFSET($G$6,MATCH(IF(G916="",M916,G916),$E$6:$E$2000,0)-1,3)),"SUBSTRUCT"))</f>
        <v/>
      </c>
      <c r="X916" s="104"/>
      <c r="Z916" s="117"/>
      <c r="AA916" s="118"/>
      <c r="AB916" s="119"/>
      <c r="AC916" s="120"/>
      <c r="AE916" s="109"/>
      <c r="AF916" s="110"/>
      <c r="AG916" s="111"/>
      <c r="AH916" s="112"/>
      <c r="AJ916" s="101"/>
      <c r="AL916" s="68" t="str" cm="1">
        <f t="array" aca="1" ref="AL916" ca="1">IF(N916="-","",HYPERLINK("#'DM01-AV-CH'!"&amp;RIGHT(CELL("adresse",OFFSET('DM01-AV-CH'!$G$6,N916-1,0)),LEN(CELL("adresse",OFFSET('DM01-AV-CH'!$G$6,N916-1,0)))-FIND("!",CELL("adresse",OFFSET('DM01-AV-CH'!$G$6,N916-1,0)))),"Modell"))</f>
        <v>Modell</v>
      </c>
      <c r="AM916" s="96" t="str" cm="1">
        <f t="array" ref="AM916">IF($N916="-","",IF(INDEX('DM01-AV-CH'!$G$6:$G$2006,$N916)="","",INDEX('DM01-AV-CH'!$G$6:$G$2006,$N916)))</f>
        <v>Einzelobjekte</v>
      </c>
      <c r="AN916" s="97" t="str" cm="1">
        <f t="array" ref="AN916">IF($N916="-","",IF(INDEX('DM01-AV-CH'!$H$6:$H$2006,$N916)="","",INDEX('DM01-AV-CH'!$H$6:$H$2006,$N916)))</f>
        <v>ObjektnummerPos</v>
      </c>
      <c r="AO916" s="98" t="str" cm="1">
        <f t="array" ref="AO916">IF($N916="-","",IF(INDEX('DM01-AV-CH'!$I$6:$I$2006,$N916)="","",INDEX('DM01-AV-CH'!$I$6:$I$2006,$N916)))</f>
        <v>ObjektnummerPos_von</v>
      </c>
    </row>
    <row r="917" spans="1:41" ht="42.75" x14ac:dyDescent="0.25">
      <c r="A917" s="201">
        <v>912</v>
      </c>
      <c r="B917" s="148" t="str" cm="1">
        <f t="array" ref="B917">IF(A917="","",INDEX(Korrelation!$E$4:$E$2004,A917))</f>
        <v>567.561.26</v>
      </c>
      <c r="C917" s="148">
        <f t="shared" si="140"/>
        <v>4</v>
      </c>
      <c r="D917" s="148">
        <f t="shared" si="141"/>
        <v>8</v>
      </c>
      <c r="E917" s="148">
        <f t="shared" si="142"/>
        <v>567</v>
      </c>
      <c r="F917" s="148">
        <f t="shared" si="143"/>
        <v>561</v>
      </c>
      <c r="G917" s="148">
        <f t="shared" si="144"/>
        <v>26</v>
      </c>
      <c r="H917" s="148" t="str" cm="1">
        <f t="array" ref="H917">IF(A917="","",INDEX(Korrelation!$F$4:$F$2004,A917))</f>
        <v>-</v>
      </c>
      <c r="I917" s="148">
        <f t="shared" si="145"/>
        <v>0</v>
      </c>
      <c r="J917" s="148">
        <f t="shared" si="146"/>
        <v>0</v>
      </c>
      <c r="K917" s="148" t="str">
        <f t="shared" si="147"/>
        <v/>
      </c>
      <c r="L917" s="148" t="str">
        <f t="shared" si="148"/>
        <v/>
      </c>
      <c r="M917" s="148" t="str">
        <f t="shared" si="149"/>
        <v/>
      </c>
      <c r="N917" s="148" cm="1">
        <f t="array" ref="N917">IF(A917="","",INDEX(Korrelation!$G$4:$G$2004,A917))</f>
        <v>338</v>
      </c>
      <c r="O917" s="148"/>
      <c r="P917" s="68" t="str" cm="1">
        <f t="array" aca="1" ref="P917" ca="1">IF(E917="",IF(K917="","",HYPERLINK("#DMAV_Dienste!"&amp;RIGHT(CELL("adresse",OFFSET(DMAV_Dienste!$E$6,K917-1,0)),LEN(CELL("adresse",OFFSET(DMAV_Dienste!$E$6,K917-1,0)))-FIND("!",CELL("adresse",OFFSET(DMAV_Dienste!$E$6,K917-1,0)))),"Dienst")),HYPERLINK("#DMAV_Modell!"&amp;RIGHT(CELL("adresse",OFFSET(DMAV_Modell!$G$6,E917-1,0)),LEN(CELL("adresse",OFFSET(DMAV_Modell!$G$6,E917-1,0)))-FIND("!",CELL("adresse",OFFSET(DMAV_Modell!$G$6,E917-1,0)))),"Modell"))</f>
        <v>Modell</v>
      </c>
      <c r="Q917" s="85" t="str" cm="1">
        <f t="array" ref="Q917">IF(E917="",IF(K917="","",IF(INDEX(DMAV_Dienste!$H$6:$H$2006,K917)="","",INDEX(DMAV_Dienste!$H$6:$H$2006,K917))),IF(INDEX(DMAV_Modell!$J$6:$J$2006,E917)="","",INDEX(DMAV_Modell!$J$6:$J$2006,E917)))</f>
        <v>CLASS</v>
      </c>
      <c r="R917" s="86" t="str" cm="1">
        <f t="array" ref="R917">IF(E917="",IF(K917="","",IF(INDEX(DMAV_Dienste!$G$6:$G$2006,K917)="","",INDEX(DMAV_Dienste!$G$6:$G$2006,K917))),IF(INDEX(DMAV_Modell!$I$6:$I$2006,E917)="","",INDEX(DMAV_Modell!$I$6:$I$2006,E917)))</f>
        <v>Einzelobjekte</v>
      </c>
      <c r="S917" s="86" t="str" cm="1">
        <f t="array" ref="S917">IF(E917="",IF(K917="","",IF(INDEX(DMAV_Dienste!$I$6:$I$2006,K917)="","",INDEX(DMAV_Dienste!$I$6:$I$2006,K917))),IF(INDEX(DMAV_Modell!$K$6:$K$2006,E917)="","",INDEX(DMAV_Modell!$K$6:$K$2006,E917)))</f>
        <v>Einzelobjekt</v>
      </c>
      <c r="T917" s="86" t="str" cm="1">
        <f t="array" ref="T917">IF(E917="",IF(K917="","",IF(INDEX(DMAV_Dienste!$L$6:$L$2006,K917)="","",INDEX(DMAV_Dienste!$L$6:$L$2006,K917))),IF(INDEX(DMAV_Modell!$N$6:$N$2006,E917)="","",INDEX(DMAV_Modell!$N$6:$N$2006,E917)))</f>
        <v>Objektnummer</v>
      </c>
      <c r="U917" s="87" t="str" cm="1">
        <f t="array" aca="1" ref="U917" ca="1">IF(AND(F917="",L917=""),"",HYPERLINK("#"&amp;RIGHT(CELL("dateiname"),LEN(CELL("dateiname"))-FIND("]",CELL("dateiname")))&amp;"!"&amp;CELL("adresse",OFFSET($F$6,MATCH(IF(F917="",L917,F917),$E$6:$E$2000,0)-1,4)),"STRUCT"))</f>
        <v>STRUCT</v>
      </c>
      <c r="V917" s="88" t="str" cm="1">
        <f t="array" aca="1" ref="V917" ca="1">IF(AND(G917="",M917=""),"",HYPERLINK("#"&amp;RIGHT(CELL("dateiname"),LEN(CELL("dateiname"))-FIND("]",CELL("dateiname")))&amp;"!"&amp;CELL("adresse",OFFSET($G$6,MATCH(IF(G917="",M917,G917),$E$6:$E$2000,0)-1,3)),"SUBSTRUCT"))</f>
        <v>SUBSTRUCT</v>
      </c>
      <c r="X917" s="104"/>
      <c r="Z917" s="117"/>
      <c r="AA917" s="118"/>
      <c r="AB917" s="119" t="s">
        <v>3816</v>
      </c>
      <c r="AC917" s="120"/>
      <c r="AE917" s="109" t="s">
        <v>3827</v>
      </c>
      <c r="AF917" s="110"/>
      <c r="AG917" s="111" t="s">
        <v>3680</v>
      </c>
      <c r="AH917" s="112"/>
      <c r="AJ917" s="101"/>
      <c r="AL917" s="68" t="str" cm="1">
        <f t="array" aca="1" ref="AL917" ca="1">IF(N917="-","",HYPERLINK("#'DM01-AV-CH'!"&amp;RIGHT(CELL("adresse",OFFSET('DM01-AV-CH'!$G$6,N917-1,0)),LEN(CELL("adresse",OFFSET('DM01-AV-CH'!$G$6,N917-1,0)))-FIND("!",CELL("adresse",OFFSET('DM01-AV-CH'!$G$6,N917-1,0)))),"Modell"))</f>
        <v>Modell</v>
      </c>
      <c r="AM917" s="96" t="str" cm="1">
        <f t="array" ref="AM917">IF($N917="-","",IF(INDEX('DM01-AV-CH'!$G$6:$G$2006,$N917)="","",INDEX('DM01-AV-CH'!$G$6:$G$2006,$N917)))</f>
        <v>Einzelobjekte</v>
      </c>
      <c r="AN917" s="97" t="str" cm="1">
        <f t="array" ref="AN917">IF($N917="-","",IF(INDEX('DM01-AV-CH'!$H$6:$H$2006,$N917)="","",INDEX('DM01-AV-CH'!$H$6:$H$2006,$N917)))</f>
        <v>ObjektnummerPos</v>
      </c>
      <c r="AO917" s="98" t="str" cm="1">
        <f t="array" ref="AO917">IF($N917="-","",IF(INDEX('DM01-AV-CH'!$I$6:$I$2006,$N917)="","",INDEX('DM01-AV-CH'!$I$6:$I$2006,$N917)))</f>
        <v>Pos</v>
      </c>
    </row>
    <row r="918" spans="1:41" ht="42.75" x14ac:dyDescent="0.25">
      <c r="A918" s="201">
        <v>913</v>
      </c>
      <c r="B918" s="148" t="str" cm="1">
        <f t="array" ref="B918">IF(A918="","",INDEX(Korrelation!$E$4:$E$2004,A918))</f>
        <v>567.561.27</v>
      </c>
      <c r="C918" s="148">
        <f t="shared" si="140"/>
        <v>4</v>
      </c>
      <c r="D918" s="148">
        <f t="shared" si="141"/>
        <v>8</v>
      </c>
      <c r="E918" s="148">
        <f t="shared" si="142"/>
        <v>567</v>
      </c>
      <c r="F918" s="148">
        <f t="shared" si="143"/>
        <v>561</v>
      </c>
      <c r="G918" s="148">
        <f t="shared" si="144"/>
        <v>27</v>
      </c>
      <c r="H918" s="148" t="str" cm="1">
        <f t="array" ref="H918">IF(A918="","",INDEX(Korrelation!$F$4:$F$2004,A918))</f>
        <v>-</v>
      </c>
      <c r="I918" s="148">
        <f t="shared" si="145"/>
        <v>0</v>
      </c>
      <c r="J918" s="148">
        <f t="shared" si="146"/>
        <v>0</v>
      </c>
      <c r="K918" s="148" t="str">
        <f t="shared" si="147"/>
        <v/>
      </c>
      <c r="L918" s="148" t="str">
        <f t="shared" si="148"/>
        <v/>
      </c>
      <c r="M918" s="148" t="str">
        <f t="shared" si="149"/>
        <v/>
      </c>
      <c r="N918" s="148" cm="1">
        <f t="array" ref="N918">IF(A918="","",INDEX(Korrelation!$G$4:$G$2004,A918))</f>
        <v>339</v>
      </c>
      <c r="O918" s="148"/>
      <c r="P918" s="68" t="str" cm="1">
        <f t="array" aca="1" ref="P918" ca="1">IF(E918="",IF(K918="","",HYPERLINK("#DMAV_Dienste!"&amp;RIGHT(CELL("adresse",OFFSET(DMAV_Dienste!$E$6,K918-1,0)),LEN(CELL("adresse",OFFSET(DMAV_Dienste!$E$6,K918-1,0)))-FIND("!",CELL("adresse",OFFSET(DMAV_Dienste!$E$6,K918-1,0)))),"Dienst")),HYPERLINK("#DMAV_Modell!"&amp;RIGHT(CELL("adresse",OFFSET(DMAV_Modell!$G$6,E918-1,0)),LEN(CELL("adresse",OFFSET(DMAV_Modell!$G$6,E918-1,0)))-FIND("!",CELL("adresse",OFFSET(DMAV_Modell!$G$6,E918-1,0)))),"Modell"))</f>
        <v>Modell</v>
      </c>
      <c r="Q918" s="85" t="str" cm="1">
        <f t="array" ref="Q918">IF(E918="",IF(K918="","",IF(INDEX(DMAV_Dienste!$H$6:$H$2006,K918)="","",INDEX(DMAV_Dienste!$H$6:$H$2006,K918))),IF(INDEX(DMAV_Modell!$J$6:$J$2006,E918)="","",INDEX(DMAV_Modell!$J$6:$J$2006,E918)))</f>
        <v>CLASS</v>
      </c>
      <c r="R918" s="86" t="str" cm="1">
        <f t="array" ref="R918">IF(E918="",IF(K918="","",IF(INDEX(DMAV_Dienste!$G$6:$G$2006,K918)="","",INDEX(DMAV_Dienste!$G$6:$G$2006,K918))),IF(INDEX(DMAV_Modell!$I$6:$I$2006,E918)="","",INDEX(DMAV_Modell!$I$6:$I$2006,E918)))</f>
        <v>Einzelobjekte</v>
      </c>
      <c r="S918" s="86" t="str" cm="1">
        <f t="array" ref="S918">IF(E918="",IF(K918="","",IF(INDEX(DMAV_Dienste!$I$6:$I$2006,K918)="","",INDEX(DMAV_Dienste!$I$6:$I$2006,K918))),IF(INDEX(DMAV_Modell!$K$6:$K$2006,E918)="","",INDEX(DMAV_Modell!$K$6:$K$2006,E918)))</f>
        <v>Einzelobjekt</v>
      </c>
      <c r="T918" s="86" t="str" cm="1">
        <f t="array" ref="T918">IF(E918="",IF(K918="","",IF(INDEX(DMAV_Dienste!$L$6:$L$2006,K918)="","",INDEX(DMAV_Dienste!$L$6:$L$2006,K918))),IF(INDEX(DMAV_Modell!$N$6:$N$2006,E918)="","",INDEX(DMAV_Modell!$N$6:$N$2006,E918)))</f>
        <v>Objektnummer</v>
      </c>
      <c r="U918" s="87" t="str" cm="1">
        <f t="array" aca="1" ref="U918" ca="1">IF(AND(F918="",L918=""),"",HYPERLINK("#"&amp;RIGHT(CELL("dateiname"),LEN(CELL("dateiname"))-FIND("]",CELL("dateiname")))&amp;"!"&amp;CELL("adresse",OFFSET($F$6,MATCH(IF(F918="",L918,F918),$E$6:$E$2000,0)-1,4)),"STRUCT"))</f>
        <v>STRUCT</v>
      </c>
      <c r="V918" s="88" t="str" cm="1">
        <f t="array" aca="1" ref="V918" ca="1">IF(AND(G918="",M918=""),"",HYPERLINK("#"&amp;RIGHT(CELL("dateiname"),LEN(CELL("dateiname"))-FIND("]",CELL("dateiname")))&amp;"!"&amp;CELL("adresse",OFFSET($G$6,MATCH(IF(G918="",M918,G918),$E$6:$E$2000,0)-1,3)),"SUBSTRUCT"))</f>
        <v>SUBSTRUCT</v>
      </c>
      <c r="X918" s="104"/>
      <c r="Z918" s="117"/>
      <c r="AA918" s="118"/>
      <c r="AB918" s="119" t="s">
        <v>3817</v>
      </c>
      <c r="AC918" s="120"/>
      <c r="AE918" s="109" t="s">
        <v>3827</v>
      </c>
      <c r="AF918" s="110"/>
      <c r="AG918" s="111" t="s">
        <v>3681</v>
      </c>
      <c r="AH918" s="112"/>
      <c r="AJ918" s="101"/>
      <c r="AL918" s="68" t="str" cm="1">
        <f t="array" aca="1" ref="AL918" ca="1">IF(N918="-","",HYPERLINK("#'DM01-AV-CH'!"&amp;RIGHT(CELL("adresse",OFFSET('DM01-AV-CH'!$G$6,N918-1,0)),LEN(CELL("adresse",OFFSET('DM01-AV-CH'!$G$6,N918-1,0)))-FIND("!",CELL("adresse",OFFSET('DM01-AV-CH'!$G$6,N918-1,0)))),"Modell"))</f>
        <v>Modell</v>
      </c>
      <c r="AM918" s="96" t="str" cm="1">
        <f t="array" ref="AM918">IF($N918="-","",IF(INDEX('DM01-AV-CH'!$G$6:$G$2006,$N918)="","",INDEX('DM01-AV-CH'!$G$6:$G$2006,$N918)))</f>
        <v>Einzelobjekte</v>
      </c>
      <c r="AN918" s="97" t="str" cm="1">
        <f t="array" ref="AN918">IF($N918="-","",IF(INDEX('DM01-AV-CH'!$H$6:$H$2006,$N918)="","",INDEX('DM01-AV-CH'!$H$6:$H$2006,$N918)))</f>
        <v>ObjektnummerPos</v>
      </c>
      <c r="AO918" s="98" t="str" cm="1">
        <f t="array" ref="AO918">IF($N918="-","",IF(INDEX('DM01-AV-CH'!$I$6:$I$2006,$N918)="","",INDEX('DM01-AV-CH'!$I$6:$I$2006,$N918)))</f>
        <v>Ori</v>
      </c>
    </row>
    <row r="919" spans="1:41" ht="42.75" x14ac:dyDescent="0.25">
      <c r="A919" s="201">
        <v>914</v>
      </c>
      <c r="B919" s="148" t="str" cm="1">
        <f t="array" ref="B919">IF(A919="","",INDEX(Korrelation!$E$4:$E$2004,A919))</f>
        <v>567.561.30</v>
      </c>
      <c r="C919" s="148">
        <f t="shared" si="140"/>
        <v>4</v>
      </c>
      <c r="D919" s="148">
        <f t="shared" si="141"/>
        <v>8</v>
      </c>
      <c r="E919" s="148">
        <f t="shared" si="142"/>
        <v>567</v>
      </c>
      <c r="F919" s="148">
        <f t="shared" si="143"/>
        <v>561</v>
      </c>
      <c r="G919" s="148">
        <f t="shared" si="144"/>
        <v>30</v>
      </c>
      <c r="H919" s="148" t="str" cm="1">
        <f t="array" ref="H919">IF(A919="","",INDEX(Korrelation!$F$4:$F$2004,A919))</f>
        <v>-</v>
      </c>
      <c r="I919" s="148">
        <f t="shared" si="145"/>
        <v>0</v>
      </c>
      <c r="J919" s="148">
        <f t="shared" si="146"/>
        <v>0</v>
      </c>
      <c r="K919" s="148" t="str">
        <f t="shared" si="147"/>
        <v/>
      </c>
      <c r="L919" s="148" t="str">
        <f t="shared" si="148"/>
        <v/>
      </c>
      <c r="M919" s="148" t="str">
        <f t="shared" si="149"/>
        <v/>
      </c>
      <c r="N919" s="148" cm="1">
        <f t="array" ref="N919">IF(A919="","",INDEX(Korrelation!$G$4:$G$2004,A919))</f>
        <v>340</v>
      </c>
      <c r="O919" s="148"/>
      <c r="P919" s="68" t="str" cm="1">
        <f t="array" aca="1" ref="P919" ca="1">IF(E919="",IF(K919="","",HYPERLINK("#DMAV_Dienste!"&amp;RIGHT(CELL("adresse",OFFSET(DMAV_Dienste!$E$6,K919-1,0)),LEN(CELL("adresse",OFFSET(DMAV_Dienste!$E$6,K919-1,0)))-FIND("!",CELL("adresse",OFFSET(DMAV_Dienste!$E$6,K919-1,0)))),"Dienst")),HYPERLINK("#DMAV_Modell!"&amp;RIGHT(CELL("adresse",OFFSET(DMAV_Modell!$G$6,E919-1,0)),LEN(CELL("adresse",OFFSET(DMAV_Modell!$G$6,E919-1,0)))-FIND("!",CELL("adresse",OFFSET(DMAV_Modell!$G$6,E919-1,0)))),"Modell"))</f>
        <v>Modell</v>
      </c>
      <c r="Q919" s="85" t="str" cm="1">
        <f t="array" ref="Q919">IF(E919="",IF(K919="","",IF(INDEX(DMAV_Dienste!$H$6:$H$2006,K919)="","",INDEX(DMAV_Dienste!$H$6:$H$2006,K919))),IF(INDEX(DMAV_Modell!$J$6:$J$2006,E919)="","",INDEX(DMAV_Modell!$J$6:$J$2006,E919)))</f>
        <v>CLASS</v>
      </c>
      <c r="R919" s="86" t="str" cm="1">
        <f t="array" ref="R919">IF(E919="",IF(K919="","",IF(INDEX(DMAV_Dienste!$G$6:$G$2006,K919)="","",INDEX(DMAV_Dienste!$G$6:$G$2006,K919))),IF(INDEX(DMAV_Modell!$I$6:$I$2006,E919)="","",INDEX(DMAV_Modell!$I$6:$I$2006,E919)))</f>
        <v>Einzelobjekte</v>
      </c>
      <c r="S919" s="86" t="str" cm="1">
        <f t="array" ref="S919">IF(E919="",IF(K919="","",IF(INDEX(DMAV_Dienste!$I$6:$I$2006,K919)="","",INDEX(DMAV_Dienste!$I$6:$I$2006,K919))),IF(INDEX(DMAV_Modell!$K$6:$K$2006,E919)="","",INDEX(DMAV_Modell!$K$6:$K$2006,E919)))</f>
        <v>Einzelobjekt</v>
      </c>
      <c r="T919" s="86" t="str" cm="1">
        <f t="array" ref="T919">IF(E919="",IF(K919="","",IF(INDEX(DMAV_Dienste!$L$6:$L$2006,K919)="","",INDEX(DMAV_Dienste!$L$6:$L$2006,K919))),IF(INDEX(DMAV_Modell!$N$6:$N$2006,E919)="","",INDEX(DMAV_Modell!$N$6:$N$2006,E919)))</f>
        <v>Objektnummer</v>
      </c>
      <c r="U919" s="87" t="str" cm="1">
        <f t="array" aca="1" ref="U919" ca="1">IF(AND(F919="",L919=""),"",HYPERLINK("#"&amp;RIGHT(CELL("dateiname"),LEN(CELL("dateiname"))-FIND("]",CELL("dateiname")))&amp;"!"&amp;CELL("adresse",OFFSET($F$6,MATCH(IF(F919="",L919,F919),$E$6:$E$2000,0)-1,4)),"STRUCT"))</f>
        <v>STRUCT</v>
      </c>
      <c r="V919" s="88" t="str" cm="1">
        <f t="array" aca="1" ref="V919" ca="1">IF(AND(G919="",M919=""),"",HYPERLINK("#"&amp;RIGHT(CELL("dateiname"),LEN(CELL("dateiname"))-FIND("]",CELL("dateiname")))&amp;"!"&amp;CELL("adresse",OFFSET($G$6,MATCH(IF(G919="",M919,G919),$E$6:$E$2000,0)-1,3)),"SUBSTRUCT"))</f>
        <v>SUBSTRUCT</v>
      </c>
      <c r="X919" s="104"/>
      <c r="Z919" s="117"/>
      <c r="AA919" s="118"/>
      <c r="AB919" s="119" t="s">
        <v>3818</v>
      </c>
      <c r="AC919" s="120"/>
      <c r="AE919" s="109" t="s">
        <v>3827</v>
      </c>
      <c r="AF919" s="110"/>
      <c r="AG919" s="111" t="s">
        <v>3682</v>
      </c>
      <c r="AH919" s="112"/>
      <c r="AJ919" s="101"/>
      <c r="AL919" s="68" t="str" cm="1">
        <f t="array" aca="1" ref="AL919" ca="1">IF(N919="-","",HYPERLINK("#'DM01-AV-CH'!"&amp;RIGHT(CELL("adresse",OFFSET('DM01-AV-CH'!$G$6,N919-1,0)),LEN(CELL("adresse",OFFSET('DM01-AV-CH'!$G$6,N919-1,0)))-FIND("!",CELL("adresse",OFFSET('DM01-AV-CH'!$G$6,N919-1,0)))),"Modell"))</f>
        <v>Modell</v>
      </c>
      <c r="AM919" s="96" t="str" cm="1">
        <f t="array" ref="AM919">IF($N919="-","",IF(INDEX('DM01-AV-CH'!$G$6:$G$2006,$N919)="","",INDEX('DM01-AV-CH'!$G$6:$G$2006,$N919)))</f>
        <v>Einzelobjekte</v>
      </c>
      <c r="AN919" s="97" t="str" cm="1">
        <f t="array" ref="AN919">IF($N919="-","",IF(INDEX('DM01-AV-CH'!$H$6:$H$2006,$N919)="","",INDEX('DM01-AV-CH'!$H$6:$H$2006,$N919)))</f>
        <v>ObjektnummerPos</v>
      </c>
      <c r="AO919" s="98" t="str" cm="1">
        <f t="array" ref="AO919">IF($N919="-","",IF(INDEX('DM01-AV-CH'!$I$6:$I$2006,$N919)="","",INDEX('DM01-AV-CH'!$I$6:$I$2006,$N919)))</f>
        <v>HAli</v>
      </c>
    </row>
    <row r="920" spans="1:41" ht="42.75" x14ac:dyDescent="0.25">
      <c r="A920" s="201">
        <v>915</v>
      </c>
      <c r="B920" s="148" t="str" cm="1">
        <f t="array" ref="B920">IF(A920="","",INDEX(Korrelation!$E$4:$E$2004,A920))</f>
        <v>567.561.31</v>
      </c>
      <c r="C920" s="148">
        <f t="shared" si="140"/>
        <v>4</v>
      </c>
      <c r="D920" s="148">
        <f t="shared" si="141"/>
        <v>8</v>
      </c>
      <c r="E920" s="148">
        <f t="shared" si="142"/>
        <v>567</v>
      </c>
      <c r="F920" s="148">
        <f t="shared" si="143"/>
        <v>561</v>
      </c>
      <c r="G920" s="148">
        <f t="shared" si="144"/>
        <v>31</v>
      </c>
      <c r="H920" s="148" t="str" cm="1">
        <f t="array" ref="H920">IF(A920="","",INDEX(Korrelation!$F$4:$F$2004,A920))</f>
        <v>-</v>
      </c>
      <c r="I920" s="148">
        <f t="shared" si="145"/>
        <v>0</v>
      </c>
      <c r="J920" s="148">
        <f t="shared" si="146"/>
        <v>0</v>
      </c>
      <c r="K920" s="148" t="str">
        <f t="shared" si="147"/>
        <v/>
      </c>
      <c r="L920" s="148" t="str">
        <f t="shared" si="148"/>
        <v/>
      </c>
      <c r="M920" s="148" t="str">
        <f t="shared" si="149"/>
        <v/>
      </c>
      <c r="N920" s="148" cm="1">
        <f t="array" ref="N920">IF(A920="","",INDEX(Korrelation!$G$4:$G$2004,A920))</f>
        <v>341</v>
      </c>
      <c r="O920" s="148"/>
      <c r="P920" s="68" t="str" cm="1">
        <f t="array" aca="1" ref="P920" ca="1">IF(E920="",IF(K920="","",HYPERLINK("#DMAV_Dienste!"&amp;RIGHT(CELL("adresse",OFFSET(DMAV_Dienste!$E$6,K920-1,0)),LEN(CELL("adresse",OFFSET(DMAV_Dienste!$E$6,K920-1,0)))-FIND("!",CELL("adresse",OFFSET(DMAV_Dienste!$E$6,K920-1,0)))),"Dienst")),HYPERLINK("#DMAV_Modell!"&amp;RIGHT(CELL("adresse",OFFSET(DMAV_Modell!$G$6,E920-1,0)),LEN(CELL("adresse",OFFSET(DMAV_Modell!$G$6,E920-1,0)))-FIND("!",CELL("adresse",OFFSET(DMAV_Modell!$G$6,E920-1,0)))),"Modell"))</f>
        <v>Modell</v>
      </c>
      <c r="Q920" s="85" t="str" cm="1">
        <f t="array" ref="Q920">IF(E920="",IF(K920="","",IF(INDEX(DMAV_Dienste!$H$6:$H$2006,K920)="","",INDEX(DMAV_Dienste!$H$6:$H$2006,K920))),IF(INDEX(DMAV_Modell!$J$6:$J$2006,E920)="","",INDEX(DMAV_Modell!$J$6:$J$2006,E920)))</f>
        <v>CLASS</v>
      </c>
      <c r="R920" s="86" t="str" cm="1">
        <f t="array" ref="R920">IF(E920="",IF(K920="","",IF(INDEX(DMAV_Dienste!$G$6:$G$2006,K920)="","",INDEX(DMAV_Dienste!$G$6:$G$2006,K920))),IF(INDEX(DMAV_Modell!$I$6:$I$2006,E920)="","",INDEX(DMAV_Modell!$I$6:$I$2006,E920)))</f>
        <v>Einzelobjekte</v>
      </c>
      <c r="S920" s="86" t="str" cm="1">
        <f t="array" ref="S920">IF(E920="",IF(K920="","",IF(INDEX(DMAV_Dienste!$I$6:$I$2006,K920)="","",INDEX(DMAV_Dienste!$I$6:$I$2006,K920))),IF(INDEX(DMAV_Modell!$K$6:$K$2006,E920)="","",INDEX(DMAV_Modell!$K$6:$K$2006,E920)))</f>
        <v>Einzelobjekt</v>
      </c>
      <c r="T920" s="86" t="str" cm="1">
        <f t="array" ref="T920">IF(E920="",IF(K920="","",IF(INDEX(DMAV_Dienste!$L$6:$L$2006,K920)="","",INDEX(DMAV_Dienste!$L$6:$L$2006,K920))),IF(INDEX(DMAV_Modell!$N$6:$N$2006,E920)="","",INDEX(DMAV_Modell!$N$6:$N$2006,E920)))</f>
        <v>Objektnummer</v>
      </c>
      <c r="U920" s="87" t="str" cm="1">
        <f t="array" aca="1" ref="U920" ca="1">IF(AND(F920="",L920=""),"",HYPERLINK("#"&amp;RIGHT(CELL("dateiname"),LEN(CELL("dateiname"))-FIND("]",CELL("dateiname")))&amp;"!"&amp;CELL("adresse",OFFSET($F$6,MATCH(IF(F920="",L920,F920),$E$6:$E$2000,0)-1,4)),"STRUCT"))</f>
        <v>STRUCT</v>
      </c>
      <c r="V920" s="88" t="str" cm="1">
        <f t="array" aca="1" ref="V920" ca="1">IF(AND(G920="",M920=""),"",HYPERLINK("#"&amp;RIGHT(CELL("dateiname"),LEN(CELL("dateiname"))-FIND("]",CELL("dateiname")))&amp;"!"&amp;CELL("adresse",OFFSET($G$6,MATCH(IF(G920="",M920,G920),$E$6:$E$2000,0)-1,3)),"SUBSTRUCT"))</f>
        <v>SUBSTRUCT</v>
      </c>
      <c r="X920" s="104"/>
      <c r="Z920" s="117"/>
      <c r="AA920" s="118"/>
      <c r="AB920" s="119" t="s">
        <v>3819</v>
      </c>
      <c r="AC920" s="120"/>
      <c r="AE920" s="109" t="s">
        <v>3827</v>
      </c>
      <c r="AF920" s="110"/>
      <c r="AG920" s="111" t="s">
        <v>3683</v>
      </c>
      <c r="AH920" s="112"/>
      <c r="AJ920" s="101"/>
      <c r="AL920" s="68" t="str" cm="1">
        <f t="array" aca="1" ref="AL920" ca="1">IF(N920="-","",HYPERLINK("#'DM01-AV-CH'!"&amp;RIGHT(CELL("adresse",OFFSET('DM01-AV-CH'!$G$6,N920-1,0)),LEN(CELL("adresse",OFFSET('DM01-AV-CH'!$G$6,N920-1,0)))-FIND("!",CELL("adresse",OFFSET('DM01-AV-CH'!$G$6,N920-1,0)))),"Modell"))</f>
        <v>Modell</v>
      </c>
      <c r="AM920" s="96" t="str" cm="1">
        <f t="array" ref="AM920">IF($N920="-","",IF(INDEX('DM01-AV-CH'!$G$6:$G$2006,$N920)="","",INDEX('DM01-AV-CH'!$G$6:$G$2006,$N920)))</f>
        <v>Einzelobjekte</v>
      </c>
      <c r="AN920" s="97" t="str" cm="1">
        <f t="array" ref="AN920">IF($N920="-","",IF(INDEX('DM01-AV-CH'!$H$6:$H$2006,$N920)="","",INDEX('DM01-AV-CH'!$H$6:$H$2006,$N920)))</f>
        <v>ObjektnummerPos</v>
      </c>
      <c r="AO920" s="98" t="str" cm="1">
        <f t="array" ref="AO920">IF($N920="-","",IF(INDEX('DM01-AV-CH'!$I$6:$I$2006,$N920)="","",INDEX('DM01-AV-CH'!$I$6:$I$2006,$N920)))</f>
        <v>VAli</v>
      </c>
    </row>
    <row r="921" spans="1:41" ht="42.75" x14ac:dyDescent="0.25">
      <c r="A921" s="201">
        <v>916</v>
      </c>
      <c r="B921" s="148" t="str" cm="1">
        <f t="array" ref="B921">IF(A921="","",INDEX(Korrelation!$E$4:$E$2004,A921))</f>
        <v>567.561.29</v>
      </c>
      <c r="C921" s="148">
        <f t="shared" si="140"/>
        <v>4</v>
      </c>
      <c r="D921" s="148">
        <f t="shared" si="141"/>
        <v>8</v>
      </c>
      <c r="E921" s="148">
        <f t="shared" si="142"/>
        <v>567</v>
      </c>
      <c r="F921" s="148">
        <f t="shared" si="143"/>
        <v>561</v>
      </c>
      <c r="G921" s="148">
        <f t="shared" si="144"/>
        <v>29</v>
      </c>
      <c r="H921" s="148" t="str" cm="1">
        <f t="array" ref="H921">IF(A921="","",INDEX(Korrelation!$F$4:$F$2004,A921))</f>
        <v>-</v>
      </c>
      <c r="I921" s="148">
        <f t="shared" si="145"/>
        <v>0</v>
      </c>
      <c r="J921" s="148">
        <f t="shared" si="146"/>
        <v>0</v>
      </c>
      <c r="K921" s="148" t="str">
        <f t="shared" si="147"/>
        <v/>
      </c>
      <c r="L921" s="148" t="str">
        <f t="shared" si="148"/>
        <v/>
      </c>
      <c r="M921" s="148" t="str">
        <f t="shared" si="149"/>
        <v/>
      </c>
      <c r="N921" s="148" cm="1">
        <f t="array" ref="N921">IF(A921="","",INDEX(Korrelation!$G$4:$G$2004,A921))</f>
        <v>342</v>
      </c>
      <c r="O921" s="148"/>
      <c r="P921" s="68" t="str" cm="1">
        <f t="array" aca="1" ref="P921" ca="1">IF(E921="",IF(K921="","",HYPERLINK("#DMAV_Dienste!"&amp;RIGHT(CELL("adresse",OFFSET(DMAV_Dienste!$E$6,K921-1,0)),LEN(CELL("adresse",OFFSET(DMAV_Dienste!$E$6,K921-1,0)))-FIND("!",CELL("adresse",OFFSET(DMAV_Dienste!$E$6,K921-1,0)))),"Dienst")),HYPERLINK("#DMAV_Modell!"&amp;RIGHT(CELL("adresse",OFFSET(DMAV_Modell!$G$6,E921-1,0)),LEN(CELL("adresse",OFFSET(DMAV_Modell!$G$6,E921-1,0)))-FIND("!",CELL("adresse",OFFSET(DMAV_Modell!$G$6,E921-1,0)))),"Modell"))</f>
        <v>Modell</v>
      </c>
      <c r="Q921" s="85" t="str" cm="1">
        <f t="array" ref="Q921">IF(E921="",IF(K921="","",IF(INDEX(DMAV_Dienste!$H$6:$H$2006,K921)="","",INDEX(DMAV_Dienste!$H$6:$H$2006,K921))),IF(INDEX(DMAV_Modell!$J$6:$J$2006,E921)="","",INDEX(DMAV_Modell!$J$6:$J$2006,E921)))</f>
        <v>CLASS</v>
      </c>
      <c r="R921" s="86" t="str" cm="1">
        <f t="array" ref="R921">IF(E921="",IF(K921="","",IF(INDEX(DMAV_Dienste!$G$6:$G$2006,K921)="","",INDEX(DMAV_Dienste!$G$6:$G$2006,K921))),IF(INDEX(DMAV_Modell!$I$6:$I$2006,E921)="","",INDEX(DMAV_Modell!$I$6:$I$2006,E921)))</f>
        <v>Einzelobjekte</v>
      </c>
      <c r="S921" s="86" t="str" cm="1">
        <f t="array" ref="S921">IF(E921="",IF(K921="","",IF(INDEX(DMAV_Dienste!$I$6:$I$2006,K921)="","",INDEX(DMAV_Dienste!$I$6:$I$2006,K921))),IF(INDEX(DMAV_Modell!$K$6:$K$2006,E921)="","",INDEX(DMAV_Modell!$K$6:$K$2006,E921)))</f>
        <v>Einzelobjekt</v>
      </c>
      <c r="T921" s="86" t="str" cm="1">
        <f t="array" ref="T921">IF(E921="",IF(K921="","",IF(INDEX(DMAV_Dienste!$L$6:$L$2006,K921)="","",INDEX(DMAV_Dienste!$L$6:$L$2006,K921))),IF(INDEX(DMAV_Modell!$N$6:$N$2006,E921)="","",INDEX(DMAV_Modell!$N$6:$N$2006,E921)))</f>
        <v>Objektnummer</v>
      </c>
      <c r="U921" s="87" t="str" cm="1">
        <f t="array" aca="1" ref="U921" ca="1">IF(AND(F921="",L921=""),"",HYPERLINK("#"&amp;RIGHT(CELL("dateiname"),LEN(CELL("dateiname"))-FIND("]",CELL("dateiname")))&amp;"!"&amp;CELL("adresse",OFFSET($F$6,MATCH(IF(F921="",L921,F921),$E$6:$E$2000,0)-1,4)),"STRUCT"))</f>
        <v>STRUCT</v>
      </c>
      <c r="V921" s="88" t="str" cm="1">
        <f t="array" aca="1" ref="V921" ca="1">IF(AND(G921="",M921=""),"",HYPERLINK("#"&amp;RIGHT(CELL("dateiname"),LEN(CELL("dateiname"))-FIND("]",CELL("dateiname")))&amp;"!"&amp;CELL("adresse",OFFSET($G$6,MATCH(IF(G921="",M921,G921),$E$6:$E$2000,0)-1,3)),"SUBSTRUCT"))</f>
        <v>SUBSTRUCT</v>
      </c>
      <c r="X921" s="104"/>
      <c r="Z921" s="117"/>
      <c r="AA921" s="118"/>
      <c r="AB921" s="119" t="s">
        <v>3820</v>
      </c>
      <c r="AC921" s="120"/>
      <c r="AE921" s="109" t="s">
        <v>3827</v>
      </c>
      <c r="AF921" s="110"/>
      <c r="AG921" s="111" t="s">
        <v>3684</v>
      </c>
      <c r="AH921" s="112"/>
      <c r="AJ921" s="101"/>
      <c r="AL921" s="68" t="str" cm="1">
        <f t="array" aca="1" ref="AL921" ca="1">IF(N921="-","",HYPERLINK("#'DM01-AV-CH'!"&amp;RIGHT(CELL("adresse",OFFSET('DM01-AV-CH'!$G$6,N921-1,0)),LEN(CELL("adresse",OFFSET('DM01-AV-CH'!$G$6,N921-1,0)))-FIND("!",CELL("adresse",OFFSET('DM01-AV-CH'!$G$6,N921-1,0)))),"Modell"))</f>
        <v>Modell</v>
      </c>
      <c r="AM921" s="96" t="str" cm="1">
        <f t="array" ref="AM921">IF($N921="-","",IF(INDEX('DM01-AV-CH'!$G$6:$G$2006,$N921)="","",INDEX('DM01-AV-CH'!$G$6:$G$2006,$N921)))</f>
        <v>Einzelobjekte</v>
      </c>
      <c r="AN921" s="97" t="str" cm="1">
        <f t="array" ref="AN921">IF($N921="-","",IF(INDEX('DM01-AV-CH'!$H$6:$H$2006,$N921)="","",INDEX('DM01-AV-CH'!$H$6:$H$2006,$N921)))</f>
        <v>ObjektnummerPos</v>
      </c>
      <c r="AO921" s="98" t="str" cm="1">
        <f t="array" ref="AO921">IF($N921="-","",IF(INDEX('DM01-AV-CH'!$I$6:$I$2006,$N921)="","",INDEX('DM01-AV-CH'!$I$6:$I$2006,$N921)))</f>
        <v>Groesse</v>
      </c>
    </row>
    <row r="922" spans="1:41" x14ac:dyDescent="0.25">
      <c r="A922" s="201">
        <v>917</v>
      </c>
      <c r="B922" s="148" t="str" cm="1">
        <f t="array" ref="B922">IF(A922="","",INDEX(Korrelation!$E$4:$E$2004,A922))</f>
        <v>-</v>
      </c>
      <c r="C922" s="148">
        <f t="shared" si="140"/>
        <v>0</v>
      </c>
      <c r="D922" s="148">
        <f t="shared" si="141"/>
        <v>0</v>
      </c>
      <c r="E922" s="148" t="str">
        <f t="shared" si="142"/>
        <v/>
      </c>
      <c r="F922" s="148" t="str">
        <f t="shared" si="143"/>
        <v/>
      </c>
      <c r="G922" s="148" t="str">
        <f t="shared" si="144"/>
        <v/>
      </c>
      <c r="H922" s="148" t="str" cm="1">
        <f t="array" ref="H922">IF(A922="","",INDEX(Korrelation!$F$4:$F$2004,A922))</f>
        <v>-</v>
      </c>
      <c r="I922" s="148">
        <f t="shared" si="145"/>
        <v>0</v>
      </c>
      <c r="J922" s="148">
        <f t="shared" si="146"/>
        <v>0</v>
      </c>
      <c r="K922" s="148" t="str">
        <f t="shared" si="147"/>
        <v/>
      </c>
      <c r="L922" s="148" t="str">
        <f t="shared" si="148"/>
        <v/>
      </c>
      <c r="M922" s="148" t="str">
        <f t="shared" si="149"/>
        <v/>
      </c>
      <c r="N922" s="148" cm="1">
        <f t="array" ref="N922">IF(A922="","",INDEX(Korrelation!$G$4:$G$2004,A922))</f>
        <v>326</v>
      </c>
      <c r="O922" s="148"/>
      <c r="P922" s="68" t="str" cm="1">
        <f t="array" aca="1" ref="P922" ca="1">IF(E922="",IF(K922="","",HYPERLINK("#DMAV_Dienste!"&amp;RIGHT(CELL("adresse",OFFSET(DMAV_Dienste!$E$6,K922-1,0)),LEN(CELL("adresse",OFFSET(DMAV_Dienste!$E$6,K922-1,0)))-FIND("!",CELL("adresse",OFFSET(DMAV_Dienste!$E$6,K922-1,0)))),"Dienst")),HYPERLINK("#DMAV_Modell!"&amp;RIGHT(CELL("adresse",OFFSET(DMAV_Modell!$G$6,E922-1,0)),LEN(CELL("adresse",OFFSET(DMAV_Modell!$G$6,E922-1,0)))-FIND("!",CELL("adresse",OFFSET(DMAV_Modell!$G$6,E922-1,0)))),"Modell"))</f>
        <v/>
      </c>
      <c r="Q922" s="85" t="str" cm="1">
        <f t="array" ref="Q922">IF(E922="",IF(K922="","",IF(INDEX(DMAV_Dienste!$H$6:$H$2006,K922)="","",INDEX(DMAV_Dienste!$H$6:$H$2006,K922))),IF(INDEX(DMAV_Modell!$J$6:$J$2006,E922)="","",INDEX(DMAV_Modell!$J$6:$J$2006,E922)))</f>
        <v/>
      </c>
      <c r="R922" s="86" t="str" cm="1">
        <f t="array" ref="R922">IF(E922="",IF(K922="","",IF(INDEX(DMAV_Dienste!$G$6:$G$2006,K922)="","",INDEX(DMAV_Dienste!$G$6:$G$2006,K922))),IF(INDEX(DMAV_Modell!$I$6:$I$2006,E922)="","",INDEX(DMAV_Modell!$I$6:$I$2006,E922)))</f>
        <v/>
      </c>
      <c r="S922" s="86" t="str" cm="1">
        <f t="array" ref="S922">IF(E922="",IF(K922="","",IF(INDEX(DMAV_Dienste!$I$6:$I$2006,K922)="","",INDEX(DMAV_Dienste!$I$6:$I$2006,K922))),IF(INDEX(DMAV_Modell!$K$6:$K$2006,E922)="","",INDEX(DMAV_Modell!$K$6:$K$2006,E922)))</f>
        <v/>
      </c>
      <c r="T922" s="86" t="str" cm="1">
        <f t="array" ref="T922">IF(E922="",IF(K922="","",IF(INDEX(DMAV_Dienste!$L$6:$L$2006,K922)="","",INDEX(DMAV_Dienste!$L$6:$L$2006,K922))),IF(INDEX(DMAV_Modell!$N$6:$N$2006,E922)="","",INDEX(DMAV_Modell!$N$6:$N$2006,E922)))</f>
        <v/>
      </c>
      <c r="U922" s="87" t="str" cm="1">
        <f t="array" aca="1" ref="U922" ca="1">IF(AND(F922="",L922=""),"",HYPERLINK("#"&amp;RIGHT(CELL("dateiname"),LEN(CELL("dateiname"))-FIND("]",CELL("dateiname")))&amp;"!"&amp;CELL("adresse",OFFSET($F$6,MATCH(IF(F922="",L922,F922),$E$6:$E$2000,0)-1,4)),"STRUCT"))</f>
        <v/>
      </c>
      <c r="V922" s="88" t="str" cm="1">
        <f t="array" aca="1" ref="V922" ca="1">IF(AND(G922="",M922=""),"",HYPERLINK("#"&amp;RIGHT(CELL("dateiname"),LEN(CELL("dateiname"))-FIND("]",CELL("dateiname")))&amp;"!"&amp;CELL("adresse",OFFSET($G$6,MATCH(IF(G922="",M922,G922),$E$6:$E$2000,0)-1,3)),"SUBSTRUCT"))</f>
        <v/>
      </c>
      <c r="X922" s="104"/>
      <c r="Z922" s="117"/>
      <c r="AA922" s="118"/>
      <c r="AB922" s="119"/>
      <c r="AC922" s="120"/>
      <c r="AE922" s="109"/>
      <c r="AF922" s="110"/>
      <c r="AG922" s="111"/>
      <c r="AH922" s="112"/>
      <c r="AJ922" s="101"/>
      <c r="AL922" s="68" t="str" cm="1">
        <f t="array" aca="1" ref="AL922" ca="1">IF(N922="-","",HYPERLINK("#'DM01-AV-CH'!"&amp;RIGHT(CELL("adresse",OFFSET('DM01-AV-CH'!$G$6,N922-1,0)),LEN(CELL("adresse",OFFSET('DM01-AV-CH'!$G$6,N922-1,0)))-FIND("!",CELL("adresse",OFFSET('DM01-AV-CH'!$G$6,N922-1,0)))),"Modell"))</f>
        <v>Modell</v>
      </c>
      <c r="AM922" s="96" t="str" cm="1">
        <f t="array" ref="AM922">IF($N922="-","",IF(INDEX('DM01-AV-CH'!$G$6:$G$2006,$N922)="","",INDEX('DM01-AV-CH'!$G$6:$G$2006,$N922)))</f>
        <v>Einzelobjekte</v>
      </c>
      <c r="AN922" s="97" t="str" cm="1">
        <f t="array" ref="AN922">IF($N922="-","",IF(INDEX('DM01-AV-CH'!$H$6:$H$2006,$N922)="","",INDEX('DM01-AV-CH'!$H$6:$H$2006,$N922)))</f>
        <v>Objektname</v>
      </c>
      <c r="AO922" s="98" t="str" cm="1">
        <f t="array" ref="AO922">IF($N922="-","",IF(INDEX('DM01-AV-CH'!$I$6:$I$2006,$N922)="","",INDEX('DM01-AV-CH'!$I$6:$I$2006,$N922)))</f>
        <v>Objektname_von</v>
      </c>
    </row>
    <row r="923" spans="1:41" ht="28.5" x14ac:dyDescent="0.25">
      <c r="A923" s="201">
        <v>918</v>
      </c>
      <c r="B923" s="148" t="str" cm="1">
        <f t="array" ref="B923">IF(A923="","",INDEX(Korrelation!$E$4:$E$2004,A923))</f>
        <v>568.558</v>
      </c>
      <c r="C923" s="148">
        <f t="shared" si="140"/>
        <v>4</v>
      </c>
      <c r="D923" s="148">
        <f t="shared" si="141"/>
        <v>0</v>
      </c>
      <c r="E923" s="148">
        <f t="shared" si="142"/>
        <v>568</v>
      </c>
      <c r="F923" s="148">
        <f t="shared" si="143"/>
        <v>558</v>
      </c>
      <c r="G923" s="148" t="str">
        <f t="shared" si="144"/>
        <v/>
      </c>
      <c r="H923" s="148" t="str" cm="1">
        <f t="array" ref="H923">IF(A923="","",INDEX(Korrelation!$F$4:$F$2004,A923))</f>
        <v>-</v>
      </c>
      <c r="I923" s="148">
        <f t="shared" si="145"/>
        <v>0</v>
      </c>
      <c r="J923" s="148">
        <f t="shared" si="146"/>
        <v>0</v>
      </c>
      <c r="K923" s="148" t="str">
        <f t="shared" si="147"/>
        <v/>
      </c>
      <c r="L923" s="148" t="str">
        <f t="shared" si="148"/>
        <v/>
      </c>
      <c r="M923" s="148" t="str">
        <f t="shared" si="149"/>
        <v/>
      </c>
      <c r="N923" s="148" cm="1">
        <f t="array" ref="N923">IF(A923="","",INDEX(Korrelation!$G$4:$G$2004,A923))</f>
        <v>327</v>
      </c>
      <c r="O923" s="148"/>
      <c r="P923" s="68" t="str" cm="1">
        <f t="array" aca="1" ref="P923" ca="1">IF(E923="",IF(K923="","",HYPERLINK("#DMAV_Dienste!"&amp;RIGHT(CELL("adresse",OFFSET(DMAV_Dienste!$E$6,K923-1,0)),LEN(CELL("adresse",OFFSET(DMAV_Dienste!$E$6,K923-1,0)))-FIND("!",CELL("adresse",OFFSET(DMAV_Dienste!$E$6,K923-1,0)))),"Dienst")),HYPERLINK("#DMAV_Modell!"&amp;RIGHT(CELL("adresse",OFFSET(DMAV_Modell!$G$6,E923-1,0)),LEN(CELL("adresse",OFFSET(DMAV_Modell!$G$6,E923-1,0)))-FIND("!",CELL("adresse",OFFSET(DMAV_Modell!$G$6,E923-1,0)))),"Modell"))</f>
        <v>Modell</v>
      </c>
      <c r="Q923" s="85" t="str" cm="1">
        <f t="array" ref="Q923">IF(E923="",IF(K923="","",IF(INDEX(DMAV_Dienste!$H$6:$H$2006,K923)="","",INDEX(DMAV_Dienste!$H$6:$H$2006,K923))),IF(INDEX(DMAV_Modell!$J$6:$J$2006,E923)="","",INDEX(DMAV_Modell!$J$6:$J$2006,E923)))</f>
        <v>CLASS</v>
      </c>
      <c r="R923" s="86" t="str" cm="1">
        <f t="array" ref="R923">IF(E923="",IF(K923="","",IF(INDEX(DMAV_Dienste!$G$6:$G$2006,K923)="","",INDEX(DMAV_Dienste!$G$6:$G$2006,K923))),IF(INDEX(DMAV_Modell!$I$6:$I$2006,E923)="","",INDEX(DMAV_Modell!$I$6:$I$2006,E923)))</f>
        <v>Einzelobjekte</v>
      </c>
      <c r="S923" s="86" t="str" cm="1">
        <f t="array" ref="S923">IF(E923="",IF(K923="","",IF(INDEX(DMAV_Dienste!$I$6:$I$2006,K923)="","",INDEX(DMAV_Dienste!$I$6:$I$2006,K923))),IF(INDEX(DMAV_Modell!$K$6:$K$2006,E923)="","",INDEX(DMAV_Modell!$K$6:$K$2006,E923)))</f>
        <v>Einzelobjekt</v>
      </c>
      <c r="T923" s="86" t="str" cm="1">
        <f t="array" ref="T923">IF(E923="",IF(K923="","",IF(INDEX(DMAV_Dienste!$L$6:$L$2006,K923)="","",INDEX(DMAV_Dienste!$L$6:$L$2006,K923))),IF(INDEX(DMAV_Modell!$N$6:$N$2006,E923)="","",INDEX(DMAV_Modell!$N$6:$N$2006,E923)))</f>
        <v>Objektname</v>
      </c>
      <c r="U923" s="87" t="str" cm="1">
        <f t="array" aca="1" ref="U923" ca="1">IF(AND(F923="",L923=""),"",HYPERLINK("#"&amp;RIGHT(CELL("dateiname"),LEN(CELL("dateiname"))-FIND("]",CELL("dateiname")))&amp;"!"&amp;CELL("adresse",OFFSET($F$6,MATCH(IF(F923="",L923,F923),$E$6:$E$2000,0)-1,4)),"STRUCT"))</f>
        <v>STRUCT</v>
      </c>
      <c r="V923" s="88" t="str" cm="1">
        <f t="array" aca="1" ref="V923" ca="1">IF(AND(G923="",M923=""),"",HYPERLINK("#"&amp;RIGHT(CELL("dateiname"),LEN(CELL("dateiname"))-FIND("]",CELL("dateiname")))&amp;"!"&amp;CELL("adresse",OFFSET($G$6,MATCH(IF(G923="",M923,G923),$E$6:$E$2000,0)-1,3)),"SUBSTRUCT"))</f>
        <v/>
      </c>
      <c r="X923" s="104"/>
      <c r="Z923" s="117"/>
      <c r="AA923" s="118"/>
      <c r="AB923" s="119" t="s">
        <v>3821</v>
      </c>
      <c r="AC923" s="120"/>
      <c r="AE923" s="109" t="s">
        <v>3827</v>
      </c>
      <c r="AF923" s="110"/>
      <c r="AG923" s="111" t="s">
        <v>3685</v>
      </c>
      <c r="AH923" s="112"/>
      <c r="AJ923" s="101"/>
      <c r="AL923" s="68" t="str" cm="1">
        <f t="array" aca="1" ref="AL923" ca="1">IF(N923="-","",HYPERLINK("#'DM01-AV-CH'!"&amp;RIGHT(CELL("adresse",OFFSET('DM01-AV-CH'!$G$6,N923-1,0)),LEN(CELL("adresse",OFFSET('DM01-AV-CH'!$G$6,N923-1,0)))-FIND("!",CELL("adresse",OFFSET('DM01-AV-CH'!$G$6,N923-1,0)))),"Modell"))</f>
        <v>Modell</v>
      </c>
      <c r="AM923" s="96" t="str" cm="1">
        <f t="array" ref="AM923">IF($N923="-","",IF(INDEX('DM01-AV-CH'!$G$6:$G$2006,$N923)="","",INDEX('DM01-AV-CH'!$G$6:$G$2006,$N923)))</f>
        <v>Einzelobjekte</v>
      </c>
      <c r="AN923" s="97" t="str" cm="1">
        <f t="array" ref="AN923">IF($N923="-","",IF(INDEX('DM01-AV-CH'!$H$6:$H$2006,$N923)="","",INDEX('DM01-AV-CH'!$H$6:$H$2006,$N923)))</f>
        <v>Objektname</v>
      </c>
      <c r="AO923" s="98" t="str" cm="1">
        <f t="array" ref="AO923">IF($N923="-","",IF(INDEX('DM01-AV-CH'!$I$6:$I$2006,$N923)="","",INDEX('DM01-AV-CH'!$I$6:$I$2006,$N923)))</f>
        <v>Name</v>
      </c>
    </row>
    <row r="924" spans="1:41" x14ac:dyDescent="0.25">
      <c r="A924" s="201">
        <v>919</v>
      </c>
      <c r="B924" s="148" t="str" cm="1">
        <f t="array" ref="B924">IF(A924="","",INDEX(Korrelation!$E$4:$E$2004,A924))</f>
        <v>-</v>
      </c>
      <c r="C924" s="148">
        <f t="shared" si="140"/>
        <v>0</v>
      </c>
      <c r="D924" s="148">
        <f t="shared" si="141"/>
        <v>0</v>
      </c>
      <c r="E924" s="148" t="str">
        <f t="shared" si="142"/>
        <v/>
      </c>
      <c r="F924" s="148" t="str">
        <f t="shared" si="143"/>
        <v/>
      </c>
      <c r="G924" s="148" t="str">
        <f t="shared" si="144"/>
        <v/>
      </c>
      <c r="H924" s="148" t="str" cm="1">
        <f t="array" ref="H924">IF(A924="","",INDEX(Korrelation!$F$4:$F$2004,A924))</f>
        <v>-</v>
      </c>
      <c r="I924" s="148">
        <f t="shared" si="145"/>
        <v>0</v>
      </c>
      <c r="J924" s="148">
        <f t="shared" si="146"/>
        <v>0</v>
      </c>
      <c r="K924" s="148" t="str">
        <f t="shared" si="147"/>
        <v/>
      </c>
      <c r="L924" s="148" t="str">
        <f t="shared" si="148"/>
        <v/>
      </c>
      <c r="M924" s="148" t="str">
        <f t="shared" si="149"/>
        <v/>
      </c>
      <c r="N924" s="148" cm="1">
        <f t="array" ref="N924">IF(A924="","",INDEX(Korrelation!$G$4:$G$2004,A924))</f>
        <v>328</v>
      </c>
      <c r="O924" s="148"/>
      <c r="P924" s="68" t="str" cm="1">
        <f t="array" aca="1" ref="P924" ca="1">IF(E924="",IF(K924="","",HYPERLINK("#DMAV_Dienste!"&amp;RIGHT(CELL("adresse",OFFSET(DMAV_Dienste!$E$6,K924-1,0)),LEN(CELL("adresse",OFFSET(DMAV_Dienste!$E$6,K924-1,0)))-FIND("!",CELL("adresse",OFFSET(DMAV_Dienste!$E$6,K924-1,0)))),"Dienst")),HYPERLINK("#DMAV_Modell!"&amp;RIGHT(CELL("adresse",OFFSET(DMAV_Modell!$G$6,E924-1,0)),LEN(CELL("adresse",OFFSET(DMAV_Modell!$G$6,E924-1,0)))-FIND("!",CELL("adresse",OFFSET(DMAV_Modell!$G$6,E924-1,0)))),"Modell"))</f>
        <v/>
      </c>
      <c r="Q924" s="85" t="str" cm="1">
        <f t="array" ref="Q924">IF(E924="",IF(K924="","",IF(INDEX(DMAV_Dienste!$H$6:$H$2006,K924)="","",INDEX(DMAV_Dienste!$H$6:$H$2006,K924))),IF(INDEX(DMAV_Modell!$J$6:$J$2006,E924)="","",INDEX(DMAV_Modell!$J$6:$J$2006,E924)))</f>
        <v/>
      </c>
      <c r="R924" s="86" t="str" cm="1">
        <f t="array" ref="R924">IF(E924="",IF(K924="","",IF(INDEX(DMAV_Dienste!$G$6:$G$2006,K924)="","",INDEX(DMAV_Dienste!$G$6:$G$2006,K924))),IF(INDEX(DMAV_Modell!$I$6:$I$2006,E924)="","",INDEX(DMAV_Modell!$I$6:$I$2006,E924)))</f>
        <v/>
      </c>
      <c r="S924" s="86" t="str" cm="1">
        <f t="array" ref="S924">IF(E924="",IF(K924="","",IF(INDEX(DMAV_Dienste!$I$6:$I$2006,K924)="","",INDEX(DMAV_Dienste!$I$6:$I$2006,K924))),IF(INDEX(DMAV_Modell!$K$6:$K$2006,E924)="","",INDEX(DMAV_Modell!$K$6:$K$2006,E924)))</f>
        <v/>
      </c>
      <c r="T924" s="86" t="str" cm="1">
        <f t="array" ref="T924">IF(E924="",IF(K924="","",IF(INDEX(DMAV_Dienste!$L$6:$L$2006,K924)="","",INDEX(DMAV_Dienste!$L$6:$L$2006,K924))),IF(INDEX(DMAV_Modell!$N$6:$N$2006,E924)="","",INDEX(DMAV_Modell!$N$6:$N$2006,E924)))</f>
        <v/>
      </c>
      <c r="U924" s="87" t="str" cm="1">
        <f t="array" aca="1" ref="U924" ca="1">IF(AND(F924="",L924=""),"",HYPERLINK("#"&amp;RIGHT(CELL("dateiname"),LEN(CELL("dateiname"))-FIND("]",CELL("dateiname")))&amp;"!"&amp;CELL("adresse",OFFSET($F$6,MATCH(IF(F924="",L924,F924),$E$6:$E$2000,0)-1,4)),"STRUCT"))</f>
        <v/>
      </c>
      <c r="V924" s="88" t="str" cm="1">
        <f t="array" aca="1" ref="V924" ca="1">IF(AND(G924="",M924=""),"",HYPERLINK("#"&amp;RIGHT(CELL("dateiname"),LEN(CELL("dateiname"))-FIND("]",CELL("dateiname")))&amp;"!"&amp;CELL("adresse",OFFSET($G$6,MATCH(IF(G924="",M924,G924),$E$6:$E$2000,0)-1,3)),"SUBSTRUCT"))</f>
        <v/>
      </c>
      <c r="X924" s="104"/>
      <c r="Z924" s="117"/>
      <c r="AA924" s="118"/>
      <c r="AB924" s="119"/>
      <c r="AC924" s="120"/>
      <c r="AE924" s="109"/>
      <c r="AF924" s="110"/>
      <c r="AG924" s="111"/>
      <c r="AH924" s="112"/>
      <c r="AJ924" s="101"/>
      <c r="AL924" s="68" t="str" cm="1">
        <f t="array" aca="1" ref="AL924" ca="1">IF(N924="-","",HYPERLINK("#'DM01-AV-CH'!"&amp;RIGHT(CELL("adresse",OFFSET('DM01-AV-CH'!$G$6,N924-1,0)),LEN(CELL("adresse",OFFSET('DM01-AV-CH'!$G$6,N924-1,0)))-FIND("!",CELL("adresse",OFFSET('DM01-AV-CH'!$G$6,N924-1,0)))),"Modell"))</f>
        <v>Modell</v>
      </c>
      <c r="AM924" s="96" t="str" cm="1">
        <f t="array" ref="AM924">IF($N924="-","",IF(INDEX('DM01-AV-CH'!$G$6:$G$2006,$N924)="","",INDEX('DM01-AV-CH'!$G$6:$G$2006,$N924)))</f>
        <v>Einzelobjekte</v>
      </c>
      <c r="AN924" s="97" t="str" cm="1">
        <f t="array" ref="AN924">IF($N924="-","",IF(INDEX('DM01-AV-CH'!$H$6:$H$2006,$N924)="","",INDEX('DM01-AV-CH'!$H$6:$H$2006,$N924)))</f>
        <v>ObjektnamePos</v>
      </c>
      <c r="AO924" s="98" t="str" cm="1">
        <f t="array" ref="AO924">IF($N924="-","",IF(INDEX('DM01-AV-CH'!$I$6:$I$2006,$N924)="","",INDEX('DM01-AV-CH'!$I$6:$I$2006,$N924)))</f>
        <v>ObjektnamePos_von</v>
      </c>
    </row>
    <row r="925" spans="1:41" ht="42.75" x14ac:dyDescent="0.25">
      <c r="A925" s="201">
        <v>920</v>
      </c>
      <c r="B925" s="148" t="str" cm="1">
        <f t="array" ref="B925">IF(A925="","",INDEX(Korrelation!$E$4:$E$2004,A925))</f>
        <v>568.559.26</v>
      </c>
      <c r="C925" s="148">
        <f t="shared" si="140"/>
        <v>4</v>
      </c>
      <c r="D925" s="148">
        <f t="shared" si="141"/>
        <v>8</v>
      </c>
      <c r="E925" s="148">
        <f t="shared" si="142"/>
        <v>568</v>
      </c>
      <c r="F925" s="148">
        <f t="shared" si="143"/>
        <v>559</v>
      </c>
      <c r="G925" s="148">
        <f t="shared" si="144"/>
        <v>26</v>
      </c>
      <c r="H925" s="148" t="str" cm="1">
        <f t="array" ref="H925">IF(A925="","",INDEX(Korrelation!$F$4:$F$2004,A925))</f>
        <v>-</v>
      </c>
      <c r="I925" s="148">
        <f t="shared" si="145"/>
        <v>0</v>
      </c>
      <c r="J925" s="148">
        <f t="shared" si="146"/>
        <v>0</v>
      </c>
      <c r="K925" s="148" t="str">
        <f t="shared" si="147"/>
        <v/>
      </c>
      <c r="L925" s="148" t="str">
        <f t="shared" si="148"/>
        <v/>
      </c>
      <c r="M925" s="148" t="str">
        <f t="shared" si="149"/>
        <v/>
      </c>
      <c r="N925" s="148" cm="1">
        <f t="array" ref="N925">IF(A925="","",INDEX(Korrelation!$G$4:$G$2004,A925))</f>
        <v>329</v>
      </c>
      <c r="O925" s="148"/>
      <c r="P925" s="68" t="str" cm="1">
        <f t="array" aca="1" ref="P925" ca="1">IF(E925="",IF(K925="","",HYPERLINK("#DMAV_Dienste!"&amp;RIGHT(CELL("adresse",OFFSET(DMAV_Dienste!$E$6,K925-1,0)),LEN(CELL("adresse",OFFSET(DMAV_Dienste!$E$6,K925-1,0)))-FIND("!",CELL("adresse",OFFSET(DMAV_Dienste!$E$6,K925-1,0)))),"Dienst")),HYPERLINK("#DMAV_Modell!"&amp;RIGHT(CELL("adresse",OFFSET(DMAV_Modell!$G$6,E925-1,0)),LEN(CELL("adresse",OFFSET(DMAV_Modell!$G$6,E925-1,0)))-FIND("!",CELL("adresse",OFFSET(DMAV_Modell!$G$6,E925-1,0)))),"Modell"))</f>
        <v>Modell</v>
      </c>
      <c r="Q925" s="85" t="str" cm="1">
        <f t="array" ref="Q925">IF(E925="",IF(K925="","",IF(INDEX(DMAV_Dienste!$H$6:$H$2006,K925)="","",INDEX(DMAV_Dienste!$H$6:$H$2006,K925))),IF(INDEX(DMAV_Modell!$J$6:$J$2006,E925)="","",INDEX(DMAV_Modell!$J$6:$J$2006,E925)))</f>
        <v>CLASS</v>
      </c>
      <c r="R925" s="86" t="str" cm="1">
        <f t="array" ref="R925">IF(E925="",IF(K925="","",IF(INDEX(DMAV_Dienste!$G$6:$G$2006,K925)="","",INDEX(DMAV_Dienste!$G$6:$G$2006,K925))),IF(INDEX(DMAV_Modell!$I$6:$I$2006,E925)="","",INDEX(DMAV_Modell!$I$6:$I$2006,E925)))</f>
        <v>Einzelobjekte</v>
      </c>
      <c r="S925" s="86" t="str" cm="1">
        <f t="array" ref="S925">IF(E925="",IF(K925="","",IF(INDEX(DMAV_Dienste!$I$6:$I$2006,K925)="","",INDEX(DMAV_Dienste!$I$6:$I$2006,K925))),IF(INDEX(DMAV_Modell!$K$6:$K$2006,E925)="","",INDEX(DMAV_Modell!$K$6:$K$2006,E925)))</f>
        <v>Einzelobjekt</v>
      </c>
      <c r="T925" s="86" t="str" cm="1">
        <f t="array" ref="T925">IF(E925="",IF(K925="","",IF(INDEX(DMAV_Dienste!$L$6:$L$2006,K925)="","",INDEX(DMAV_Dienste!$L$6:$L$2006,K925))),IF(INDEX(DMAV_Modell!$N$6:$N$2006,E925)="","",INDEX(DMAV_Modell!$N$6:$N$2006,E925)))</f>
        <v>Objektname</v>
      </c>
      <c r="U925" s="87" t="str" cm="1">
        <f t="array" aca="1" ref="U925" ca="1">IF(AND(F925="",L925=""),"",HYPERLINK("#"&amp;RIGHT(CELL("dateiname"),LEN(CELL("dateiname"))-FIND("]",CELL("dateiname")))&amp;"!"&amp;CELL("adresse",OFFSET($F$6,MATCH(IF(F925="",L925,F925),$E$6:$E$2000,0)-1,4)),"STRUCT"))</f>
        <v>STRUCT</v>
      </c>
      <c r="V925" s="88" t="str" cm="1">
        <f t="array" aca="1" ref="V925" ca="1">IF(AND(G925="",M925=""),"",HYPERLINK("#"&amp;RIGHT(CELL("dateiname"),LEN(CELL("dateiname"))-FIND("]",CELL("dateiname")))&amp;"!"&amp;CELL("adresse",OFFSET($G$6,MATCH(IF(G925="",M925,G925),$E$6:$E$2000,0)-1,3)),"SUBSTRUCT"))</f>
        <v>SUBSTRUCT</v>
      </c>
      <c r="X925" s="104"/>
      <c r="Z925" s="117"/>
      <c r="AA925" s="118"/>
      <c r="AB925" s="119" t="s">
        <v>3822</v>
      </c>
      <c r="AC925" s="120"/>
      <c r="AE925" s="109" t="s">
        <v>3827</v>
      </c>
      <c r="AF925" s="110"/>
      <c r="AG925" s="111" t="s">
        <v>3686</v>
      </c>
      <c r="AH925" s="112"/>
      <c r="AJ925" s="101"/>
      <c r="AL925" s="68" t="str" cm="1">
        <f t="array" aca="1" ref="AL925" ca="1">IF(N925="-","",HYPERLINK("#'DM01-AV-CH'!"&amp;RIGHT(CELL("adresse",OFFSET('DM01-AV-CH'!$G$6,N925-1,0)),LEN(CELL("adresse",OFFSET('DM01-AV-CH'!$G$6,N925-1,0)))-FIND("!",CELL("adresse",OFFSET('DM01-AV-CH'!$G$6,N925-1,0)))),"Modell"))</f>
        <v>Modell</v>
      </c>
      <c r="AM925" s="96" t="str" cm="1">
        <f t="array" ref="AM925">IF($N925="-","",IF(INDEX('DM01-AV-CH'!$G$6:$G$2006,$N925)="","",INDEX('DM01-AV-CH'!$G$6:$G$2006,$N925)))</f>
        <v>Einzelobjekte</v>
      </c>
      <c r="AN925" s="97" t="str" cm="1">
        <f t="array" ref="AN925">IF($N925="-","",IF(INDEX('DM01-AV-CH'!$H$6:$H$2006,$N925)="","",INDEX('DM01-AV-CH'!$H$6:$H$2006,$N925)))</f>
        <v>ObjektnamePos</v>
      </c>
      <c r="AO925" s="98" t="str" cm="1">
        <f t="array" ref="AO925">IF($N925="-","",IF(INDEX('DM01-AV-CH'!$I$6:$I$2006,$N925)="","",INDEX('DM01-AV-CH'!$I$6:$I$2006,$N925)))</f>
        <v>Pos</v>
      </c>
    </row>
    <row r="926" spans="1:41" ht="42.75" x14ac:dyDescent="0.25">
      <c r="A926" s="201">
        <v>921</v>
      </c>
      <c r="B926" s="148" t="str" cm="1">
        <f t="array" ref="B926">IF(A926="","",INDEX(Korrelation!$E$4:$E$2004,A926))</f>
        <v>568.559.27</v>
      </c>
      <c r="C926" s="148">
        <f t="shared" si="140"/>
        <v>4</v>
      </c>
      <c r="D926" s="148">
        <f t="shared" si="141"/>
        <v>8</v>
      </c>
      <c r="E926" s="148">
        <f t="shared" si="142"/>
        <v>568</v>
      </c>
      <c r="F926" s="148">
        <f t="shared" si="143"/>
        <v>559</v>
      </c>
      <c r="G926" s="148">
        <f t="shared" si="144"/>
        <v>27</v>
      </c>
      <c r="H926" s="148" t="str" cm="1">
        <f t="array" ref="H926">IF(A926="","",INDEX(Korrelation!$F$4:$F$2004,A926))</f>
        <v>-</v>
      </c>
      <c r="I926" s="148">
        <f t="shared" si="145"/>
        <v>0</v>
      </c>
      <c r="J926" s="148">
        <f t="shared" si="146"/>
        <v>0</v>
      </c>
      <c r="K926" s="148" t="str">
        <f t="shared" si="147"/>
        <v/>
      </c>
      <c r="L926" s="148" t="str">
        <f t="shared" si="148"/>
        <v/>
      </c>
      <c r="M926" s="148" t="str">
        <f t="shared" si="149"/>
        <v/>
      </c>
      <c r="N926" s="148" cm="1">
        <f t="array" ref="N926">IF(A926="","",INDEX(Korrelation!$G$4:$G$2004,A926))</f>
        <v>330</v>
      </c>
      <c r="O926" s="148"/>
      <c r="P926" s="68" t="str" cm="1">
        <f t="array" aca="1" ref="P926" ca="1">IF(E926="",IF(K926="","",HYPERLINK("#DMAV_Dienste!"&amp;RIGHT(CELL("adresse",OFFSET(DMAV_Dienste!$E$6,K926-1,0)),LEN(CELL("adresse",OFFSET(DMAV_Dienste!$E$6,K926-1,0)))-FIND("!",CELL("adresse",OFFSET(DMAV_Dienste!$E$6,K926-1,0)))),"Dienst")),HYPERLINK("#DMAV_Modell!"&amp;RIGHT(CELL("adresse",OFFSET(DMAV_Modell!$G$6,E926-1,0)),LEN(CELL("adresse",OFFSET(DMAV_Modell!$G$6,E926-1,0)))-FIND("!",CELL("adresse",OFFSET(DMAV_Modell!$G$6,E926-1,0)))),"Modell"))</f>
        <v>Modell</v>
      </c>
      <c r="Q926" s="85" t="str" cm="1">
        <f t="array" ref="Q926">IF(E926="",IF(K926="","",IF(INDEX(DMAV_Dienste!$H$6:$H$2006,K926)="","",INDEX(DMAV_Dienste!$H$6:$H$2006,K926))),IF(INDEX(DMAV_Modell!$J$6:$J$2006,E926)="","",INDEX(DMAV_Modell!$J$6:$J$2006,E926)))</f>
        <v>CLASS</v>
      </c>
      <c r="R926" s="86" t="str" cm="1">
        <f t="array" ref="R926">IF(E926="",IF(K926="","",IF(INDEX(DMAV_Dienste!$G$6:$G$2006,K926)="","",INDEX(DMAV_Dienste!$G$6:$G$2006,K926))),IF(INDEX(DMAV_Modell!$I$6:$I$2006,E926)="","",INDEX(DMAV_Modell!$I$6:$I$2006,E926)))</f>
        <v>Einzelobjekte</v>
      </c>
      <c r="S926" s="86" t="str" cm="1">
        <f t="array" ref="S926">IF(E926="",IF(K926="","",IF(INDEX(DMAV_Dienste!$I$6:$I$2006,K926)="","",INDEX(DMAV_Dienste!$I$6:$I$2006,K926))),IF(INDEX(DMAV_Modell!$K$6:$K$2006,E926)="","",INDEX(DMAV_Modell!$K$6:$K$2006,E926)))</f>
        <v>Einzelobjekt</v>
      </c>
      <c r="T926" s="86" t="str" cm="1">
        <f t="array" ref="T926">IF(E926="",IF(K926="","",IF(INDEX(DMAV_Dienste!$L$6:$L$2006,K926)="","",INDEX(DMAV_Dienste!$L$6:$L$2006,K926))),IF(INDEX(DMAV_Modell!$N$6:$N$2006,E926)="","",INDEX(DMAV_Modell!$N$6:$N$2006,E926)))</f>
        <v>Objektname</v>
      </c>
      <c r="U926" s="87" t="str" cm="1">
        <f t="array" aca="1" ref="U926" ca="1">IF(AND(F926="",L926=""),"",HYPERLINK("#"&amp;RIGHT(CELL("dateiname"),LEN(CELL("dateiname"))-FIND("]",CELL("dateiname")))&amp;"!"&amp;CELL("adresse",OFFSET($F$6,MATCH(IF(F926="",L926,F926),$E$6:$E$2000,0)-1,4)),"STRUCT"))</f>
        <v>STRUCT</v>
      </c>
      <c r="V926" s="88" t="str" cm="1">
        <f t="array" aca="1" ref="V926" ca="1">IF(AND(G926="",M926=""),"",HYPERLINK("#"&amp;RIGHT(CELL("dateiname"),LEN(CELL("dateiname"))-FIND("]",CELL("dateiname")))&amp;"!"&amp;CELL("adresse",OFFSET($G$6,MATCH(IF(G926="",M926,G926),$E$6:$E$2000,0)-1,3)),"SUBSTRUCT"))</f>
        <v>SUBSTRUCT</v>
      </c>
      <c r="X926" s="104"/>
      <c r="Z926" s="117"/>
      <c r="AA926" s="118"/>
      <c r="AB926" s="119" t="s">
        <v>3823</v>
      </c>
      <c r="AC926" s="120"/>
      <c r="AE926" s="109" t="s">
        <v>3827</v>
      </c>
      <c r="AF926" s="110"/>
      <c r="AG926" s="111" t="s">
        <v>3687</v>
      </c>
      <c r="AH926" s="112"/>
      <c r="AJ926" s="101"/>
      <c r="AL926" s="68" t="str" cm="1">
        <f t="array" aca="1" ref="AL926" ca="1">IF(N926="-","",HYPERLINK("#'DM01-AV-CH'!"&amp;RIGHT(CELL("adresse",OFFSET('DM01-AV-CH'!$G$6,N926-1,0)),LEN(CELL("adresse",OFFSET('DM01-AV-CH'!$G$6,N926-1,0)))-FIND("!",CELL("adresse",OFFSET('DM01-AV-CH'!$G$6,N926-1,0)))),"Modell"))</f>
        <v>Modell</v>
      </c>
      <c r="AM926" s="96" t="str" cm="1">
        <f t="array" ref="AM926">IF($N926="-","",IF(INDEX('DM01-AV-CH'!$G$6:$G$2006,$N926)="","",INDEX('DM01-AV-CH'!$G$6:$G$2006,$N926)))</f>
        <v>Einzelobjekte</v>
      </c>
      <c r="AN926" s="97" t="str" cm="1">
        <f t="array" ref="AN926">IF($N926="-","",IF(INDEX('DM01-AV-CH'!$H$6:$H$2006,$N926)="","",INDEX('DM01-AV-CH'!$H$6:$H$2006,$N926)))</f>
        <v>ObjektnamePos</v>
      </c>
      <c r="AO926" s="98" t="str" cm="1">
        <f t="array" ref="AO926">IF($N926="-","",IF(INDEX('DM01-AV-CH'!$I$6:$I$2006,$N926)="","",INDEX('DM01-AV-CH'!$I$6:$I$2006,$N926)))</f>
        <v>Ori</v>
      </c>
    </row>
    <row r="927" spans="1:41" ht="42.75" x14ac:dyDescent="0.25">
      <c r="A927" s="201">
        <v>922</v>
      </c>
      <c r="B927" s="148" t="str" cm="1">
        <f t="array" ref="B927">IF(A927="","",INDEX(Korrelation!$E$4:$E$2004,A927))</f>
        <v>568.559.30</v>
      </c>
      <c r="C927" s="148">
        <f t="shared" si="140"/>
        <v>4</v>
      </c>
      <c r="D927" s="148">
        <f t="shared" si="141"/>
        <v>8</v>
      </c>
      <c r="E927" s="148">
        <f t="shared" si="142"/>
        <v>568</v>
      </c>
      <c r="F927" s="148">
        <f t="shared" si="143"/>
        <v>559</v>
      </c>
      <c r="G927" s="148">
        <f t="shared" si="144"/>
        <v>30</v>
      </c>
      <c r="H927" s="148" t="str" cm="1">
        <f t="array" ref="H927">IF(A927="","",INDEX(Korrelation!$F$4:$F$2004,A927))</f>
        <v>-</v>
      </c>
      <c r="I927" s="148">
        <f t="shared" si="145"/>
        <v>0</v>
      </c>
      <c r="J927" s="148">
        <f t="shared" si="146"/>
        <v>0</v>
      </c>
      <c r="K927" s="148" t="str">
        <f t="shared" si="147"/>
        <v/>
      </c>
      <c r="L927" s="148" t="str">
        <f t="shared" si="148"/>
        <v/>
      </c>
      <c r="M927" s="148" t="str">
        <f t="shared" si="149"/>
        <v/>
      </c>
      <c r="N927" s="148" cm="1">
        <f t="array" ref="N927">IF(A927="","",INDEX(Korrelation!$G$4:$G$2004,A927))</f>
        <v>331</v>
      </c>
      <c r="O927" s="148"/>
      <c r="P927" s="68" t="str" cm="1">
        <f t="array" aca="1" ref="P927" ca="1">IF(E927="",IF(K927="","",HYPERLINK("#DMAV_Dienste!"&amp;RIGHT(CELL("adresse",OFFSET(DMAV_Dienste!$E$6,K927-1,0)),LEN(CELL("adresse",OFFSET(DMAV_Dienste!$E$6,K927-1,0)))-FIND("!",CELL("adresse",OFFSET(DMAV_Dienste!$E$6,K927-1,0)))),"Dienst")),HYPERLINK("#DMAV_Modell!"&amp;RIGHT(CELL("adresse",OFFSET(DMAV_Modell!$G$6,E927-1,0)),LEN(CELL("adresse",OFFSET(DMAV_Modell!$G$6,E927-1,0)))-FIND("!",CELL("adresse",OFFSET(DMAV_Modell!$G$6,E927-1,0)))),"Modell"))</f>
        <v>Modell</v>
      </c>
      <c r="Q927" s="85" t="str" cm="1">
        <f t="array" ref="Q927">IF(E927="",IF(K927="","",IF(INDEX(DMAV_Dienste!$H$6:$H$2006,K927)="","",INDEX(DMAV_Dienste!$H$6:$H$2006,K927))),IF(INDEX(DMAV_Modell!$J$6:$J$2006,E927)="","",INDEX(DMAV_Modell!$J$6:$J$2006,E927)))</f>
        <v>CLASS</v>
      </c>
      <c r="R927" s="86" t="str" cm="1">
        <f t="array" ref="R927">IF(E927="",IF(K927="","",IF(INDEX(DMAV_Dienste!$G$6:$G$2006,K927)="","",INDEX(DMAV_Dienste!$G$6:$G$2006,K927))),IF(INDEX(DMAV_Modell!$I$6:$I$2006,E927)="","",INDEX(DMAV_Modell!$I$6:$I$2006,E927)))</f>
        <v>Einzelobjekte</v>
      </c>
      <c r="S927" s="86" t="str" cm="1">
        <f t="array" ref="S927">IF(E927="",IF(K927="","",IF(INDEX(DMAV_Dienste!$I$6:$I$2006,K927)="","",INDEX(DMAV_Dienste!$I$6:$I$2006,K927))),IF(INDEX(DMAV_Modell!$K$6:$K$2006,E927)="","",INDEX(DMAV_Modell!$K$6:$K$2006,E927)))</f>
        <v>Einzelobjekt</v>
      </c>
      <c r="T927" s="86" t="str" cm="1">
        <f t="array" ref="T927">IF(E927="",IF(K927="","",IF(INDEX(DMAV_Dienste!$L$6:$L$2006,K927)="","",INDEX(DMAV_Dienste!$L$6:$L$2006,K927))),IF(INDEX(DMAV_Modell!$N$6:$N$2006,E927)="","",INDEX(DMAV_Modell!$N$6:$N$2006,E927)))</f>
        <v>Objektname</v>
      </c>
      <c r="U927" s="87" t="str" cm="1">
        <f t="array" aca="1" ref="U927" ca="1">IF(AND(F927="",L927=""),"",HYPERLINK("#"&amp;RIGHT(CELL("dateiname"),LEN(CELL("dateiname"))-FIND("]",CELL("dateiname")))&amp;"!"&amp;CELL("adresse",OFFSET($F$6,MATCH(IF(F927="",L927,F927),$E$6:$E$2000,0)-1,4)),"STRUCT"))</f>
        <v>STRUCT</v>
      </c>
      <c r="V927" s="88" t="str" cm="1">
        <f t="array" aca="1" ref="V927" ca="1">IF(AND(G927="",M927=""),"",HYPERLINK("#"&amp;RIGHT(CELL("dateiname"),LEN(CELL("dateiname"))-FIND("]",CELL("dateiname")))&amp;"!"&amp;CELL("adresse",OFFSET($G$6,MATCH(IF(G927="",M927,G927),$E$6:$E$2000,0)-1,3)),"SUBSTRUCT"))</f>
        <v>SUBSTRUCT</v>
      </c>
      <c r="X927" s="104"/>
      <c r="Z927" s="117"/>
      <c r="AA927" s="118"/>
      <c r="AB927" s="119" t="s">
        <v>3824</v>
      </c>
      <c r="AC927" s="120"/>
      <c r="AE927" s="109" t="s">
        <v>3827</v>
      </c>
      <c r="AF927" s="110"/>
      <c r="AG927" s="111" t="s">
        <v>3688</v>
      </c>
      <c r="AH927" s="112"/>
      <c r="AJ927" s="101"/>
      <c r="AL927" s="68" t="str" cm="1">
        <f t="array" aca="1" ref="AL927" ca="1">IF(N927="-","",HYPERLINK("#'DM01-AV-CH'!"&amp;RIGHT(CELL("adresse",OFFSET('DM01-AV-CH'!$G$6,N927-1,0)),LEN(CELL("adresse",OFFSET('DM01-AV-CH'!$G$6,N927-1,0)))-FIND("!",CELL("adresse",OFFSET('DM01-AV-CH'!$G$6,N927-1,0)))),"Modell"))</f>
        <v>Modell</v>
      </c>
      <c r="AM927" s="96" t="str" cm="1">
        <f t="array" ref="AM927">IF($N927="-","",IF(INDEX('DM01-AV-CH'!$G$6:$G$2006,$N927)="","",INDEX('DM01-AV-CH'!$G$6:$G$2006,$N927)))</f>
        <v>Einzelobjekte</v>
      </c>
      <c r="AN927" s="97" t="str" cm="1">
        <f t="array" ref="AN927">IF($N927="-","",IF(INDEX('DM01-AV-CH'!$H$6:$H$2006,$N927)="","",INDEX('DM01-AV-CH'!$H$6:$H$2006,$N927)))</f>
        <v>ObjektnamePos</v>
      </c>
      <c r="AO927" s="98" t="str" cm="1">
        <f t="array" ref="AO927">IF($N927="-","",IF(INDEX('DM01-AV-CH'!$I$6:$I$2006,$N927)="","",INDEX('DM01-AV-CH'!$I$6:$I$2006,$N927)))</f>
        <v>HAli</v>
      </c>
    </row>
    <row r="928" spans="1:41" ht="42.75" x14ac:dyDescent="0.25">
      <c r="A928" s="201">
        <v>923</v>
      </c>
      <c r="B928" s="148" t="str" cm="1">
        <f t="array" ref="B928">IF(A928="","",INDEX(Korrelation!$E$4:$E$2004,A928))</f>
        <v>568.559.31</v>
      </c>
      <c r="C928" s="148">
        <f t="shared" si="140"/>
        <v>4</v>
      </c>
      <c r="D928" s="148">
        <f t="shared" si="141"/>
        <v>8</v>
      </c>
      <c r="E928" s="148">
        <f t="shared" si="142"/>
        <v>568</v>
      </c>
      <c r="F928" s="148">
        <f t="shared" si="143"/>
        <v>559</v>
      </c>
      <c r="G928" s="148">
        <f t="shared" si="144"/>
        <v>31</v>
      </c>
      <c r="H928" s="148" t="str" cm="1">
        <f t="array" ref="H928">IF(A928="","",INDEX(Korrelation!$F$4:$F$2004,A928))</f>
        <v>-</v>
      </c>
      <c r="I928" s="148">
        <f t="shared" si="145"/>
        <v>0</v>
      </c>
      <c r="J928" s="148">
        <f t="shared" si="146"/>
        <v>0</v>
      </c>
      <c r="K928" s="148" t="str">
        <f t="shared" si="147"/>
        <v/>
      </c>
      <c r="L928" s="148" t="str">
        <f t="shared" si="148"/>
        <v/>
      </c>
      <c r="M928" s="148" t="str">
        <f t="shared" si="149"/>
        <v/>
      </c>
      <c r="N928" s="148" cm="1">
        <f t="array" ref="N928">IF(A928="","",INDEX(Korrelation!$G$4:$G$2004,A928))</f>
        <v>332</v>
      </c>
      <c r="O928" s="148"/>
      <c r="P928" s="68" t="str" cm="1">
        <f t="array" aca="1" ref="P928" ca="1">IF(E928="",IF(K928="","",HYPERLINK("#DMAV_Dienste!"&amp;RIGHT(CELL("adresse",OFFSET(DMAV_Dienste!$E$6,K928-1,0)),LEN(CELL("adresse",OFFSET(DMAV_Dienste!$E$6,K928-1,0)))-FIND("!",CELL("adresse",OFFSET(DMAV_Dienste!$E$6,K928-1,0)))),"Dienst")),HYPERLINK("#DMAV_Modell!"&amp;RIGHT(CELL("adresse",OFFSET(DMAV_Modell!$G$6,E928-1,0)),LEN(CELL("adresse",OFFSET(DMAV_Modell!$G$6,E928-1,0)))-FIND("!",CELL("adresse",OFFSET(DMAV_Modell!$G$6,E928-1,0)))),"Modell"))</f>
        <v>Modell</v>
      </c>
      <c r="Q928" s="85" t="str" cm="1">
        <f t="array" ref="Q928">IF(E928="",IF(K928="","",IF(INDEX(DMAV_Dienste!$H$6:$H$2006,K928)="","",INDEX(DMAV_Dienste!$H$6:$H$2006,K928))),IF(INDEX(DMAV_Modell!$J$6:$J$2006,E928)="","",INDEX(DMAV_Modell!$J$6:$J$2006,E928)))</f>
        <v>CLASS</v>
      </c>
      <c r="R928" s="86" t="str" cm="1">
        <f t="array" ref="R928">IF(E928="",IF(K928="","",IF(INDEX(DMAV_Dienste!$G$6:$G$2006,K928)="","",INDEX(DMAV_Dienste!$G$6:$G$2006,K928))),IF(INDEX(DMAV_Modell!$I$6:$I$2006,E928)="","",INDEX(DMAV_Modell!$I$6:$I$2006,E928)))</f>
        <v>Einzelobjekte</v>
      </c>
      <c r="S928" s="86" t="str" cm="1">
        <f t="array" ref="S928">IF(E928="",IF(K928="","",IF(INDEX(DMAV_Dienste!$I$6:$I$2006,K928)="","",INDEX(DMAV_Dienste!$I$6:$I$2006,K928))),IF(INDEX(DMAV_Modell!$K$6:$K$2006,E928)="","",INDEX(DMAV_Modell!$K$6:$K$2006,E928)))</f>
        <v>Einzelobjekt</v>
      </c>
      <c r="T928" s="86" t="str" cm="1">
        <f t="array" ref="T928">IF(E928="",IF(K928="","",IF(INDEX(DMAV_Dienste!$L$6:$L$2006,K928)="","",INDEX(DMAV_Dienste!$L$6:$L$2006,K928))),IF(INDEX(DMAV_Modell!$N$6:$N$2006,E928)="","",INDEX(DMAV_Modell!$N$6:$N$2006,E928)))</f>
        <v>Objektname</v>
      </c>
      <c r="U928" s="87" t="str" cm="1">
        <f t="array" aca="1" ref="U928" ca="1">IF(AND(F928="",L928=""),"",HYPERLINK("#"&amp;RIGHT(CELL("dateiname"),LEN(CELL("dateiname"))-FIND("]",CELL("dateiname")))&amp;"!"&amp;CELL("adresse",OFFSET($F$6,MATCH(IF(F928="",L928,F928),$E$6:$E$2000,0)-1,4)),"STRUCT"))</f>
        <v>STRUCT</v>
      </c>
      <c r="V928" s="88" t="str" cm="1">
        <f t="array" aca="1" ref="V928" ca="1">IF(AND(G928="",M928=""),"",HYPERLINK("#"&amp;RIGHT(CELL("dateiname"),LEN(CELL("dateiname"))-FIND("]",CELL("dateiname")))&amp;"!"&amp;CELL("adresse",OFFSET($G$6,MATCH(IF(G928="",M928,G928),$E$6:$E$2000,0)-1,3)),"SUBSTRUCT"))</f>
        <v>SUBSTRUCT</v>
      </c>
      <c r="X928" s="104"/>
      <c r="Z928" s="117"/>
      <c r="AA928" s="118"/>
      <c r="AB928" s="119" t="s">
        <v>3825</v>
      </c>
      <c r="AC928" s="120"/>
      <c r="AE928" s="109" t="s">
        <v>3827</v>
      </c>
      <c r="AF928" s="110"/>
      <c r="AG928" s="111" t="s">
        <v>3689</v>
      </c>
      <c r="AH928" s="112"/>
      <c r="AJ928" s="101"/>
      <c r="AL928" s="68" t="str" cm="1">
        <f t="array" aca="1" ref="AL928" ca="1">IF(N928="-","",HYPERLINK("#'DM01-AV-CH'!"&amp;RIGHT(CELL("adresse",OFFSET('DM01-AV-CH'!$G$6,N928-1,0)),LEN(CELL("adresse",OFFSET('DM01-AV-CH'!$G$6,N928-1,0)))-FIND("!",CELL("adresse",OFFSET('DM01-AV-CH'!$G$6,N928-1,0)))),"Modell"))</f>
        <v>Modell</v>
      </c>
      <c r="AM928" s="96" t="str" cm="1">
        <f t="array" ref="AM928">IF($N928="-","",IF(INDEX('DM01-AV-CH'!$G$6:$G$2006,$N928)="","",INDEX('DM01-AV-CH'!$G$6:$G$2006,$N928)))</f>
        <v>Einzelobjekte</v>
      </c>
      <c r="AN928" s="97" t="str" cm="1">
        <f t="array" ref="AN928">IF($N928="-","",IF(INDEX('DM01-AV-CH'!$H$6:$H$2006,$N928)="","",INDEX('DM01-AV-CH'!$H$6:$H$2006,$N928)))</f>
        <v>ObjektnamePos</v>
      </c>
      <c r="AO928" s="98" t="str" cm="1">
        <f t="array" ref="AO928">IF($N928="-","",IF(INDEX('DM01-AV-CH'!$I$6:$I$2006,$N928)="","",INDEX('DM01-AV-CH'!$I$6:$I$2006,$N928)))</f>
        <v>VAli</v>
      </c>
    </row>
    <row r="929" spans="1:41" ht="42.75" x14ac:dyDescent="0.25">
      <c r="A929" s="201">
        <v>924</v>
      </c>
      <c r="B929" s="148" t="str" cm="1">
        <f t="array" ref="B929">IF(A929="","",INDEX(Korrelation!$E$4:$E$2004,A929))</f>
        <v>568.559.29</v>
      </c>
      <c r="C929" s="148">
        <f t="shared" si="140"/>
        <v>4</v>
      </c>
      <c r="D929" s="148">
        <f t="shared" si="141"/>
        <v>8</v>
      </c>
      <c r="E929" s="148">
        <f t="shared" si="142"/>
        <v>568</v>
      </c>
      <c r="F929" s="148">
        <f t="shared" si="143"/>
        <v>559</v>
      </c>
      <c r="G929" s="148">
        <f t="shared" si="144"/>
        <v>29</v>
      </c>
      <c r="H929" s="148" t="str" cm="1">
        <f t="array" ref="H929">IF(A929="","",INDEX(Korrelation!$F$4:$F$2004,A929))</f>
        <v>-</v>
      </c>
      <c r="I929" s="148">
        <f t="shared" si="145"/>
        <v>0</v>
      </c>
      <c r="J929" s="148">
        <f t="shared" si="146"/>
        <v>0</v>
      </c>
      <c r="K929" s="148" t="str">
        <f t="shared" si="147"/>
        <v/>
      </c>
      <c r="L929" s="148" t="str">
        <f t="shared" si="148"/>
        <v/>
      </c>
      <c r="M929" s="148" t="str">
        <f t="shared" si="149"/>
        <v/>
      </c>
      <c r="N929" s="148" cm="1">
        <f t="array" ref="N929">IF(A929="","",INDEX(Korrelation!$G$4:$G$2004,A929))</f>
        <v>333</v>
      </c>
      <c r="O929" s="148"/>
      <c r="P929" s="68" t="str" cm="1">
        <f t="array" aca="1" ref="P929" ca="1">IF(E929="",IF(K929="","",HYPERLINK("#DMAV_Dienste!"&amp;RIGHT(CELL("adresse",OFFSET(DMAV_Dienste!$E$6,K929-1,0)),LEN(CELL("adresse",OFFSET(DMAV_Dienste!$E$6,K929-1,0)))-FIND("!",CELL("adresse",OFFSET(DMAV_Dienste!$E$6,K929-1,0)))),"Dienst")),HYPERLINK("#DMAV_Modell!"&amp;RIGHT(CELL("adresse",OFFSET(DMAV_Modell!$G$6,E929-1,0)),LEN(CELL("adresse",OFFSET(DMAV_Modell!$G$6,E929-1,0)))-FIND("!",CELL("adresse",OFFSET(DMAV_Modell!$G$6,E929-1,0)))),"Modell"))</f>
        <v>Modell</v>
      </c>
      <c r="Q929" s="85" t="str" cm="1">
        <f t="array" ref="Q929">IF(E929="",IF(K929="","",IF(INDEX(DMAV_Dienste!$H$6:$H$2006,K929)="","",INDEX(DMAV_Dienste!$H$6:$H$2006,K929))),IF(INDEX(DMAV_Modell!$J$6:$J$2006,E929)="","",INDEX(DMAV_Modell!$J$6:$J$2006,E929)))</f>
        <v>CLASS</v>
      </c>
      <c r="R929" s="86" t="str" cm="1">
        <f t="array" ref="R929">IF(E929="",IF(K929="","",IF(INDEX(DMAV_Dienste!$G$6:$G$2006,K929)="","",INDEX(DMAV_Dienste!$G$6:$G$2006,K929))),IF(INDEX(DMAV_Modell!$I$6:$I$2006,E929)="","",INDEX(DMAV_Modell!$I$6:$I$2006,E929)))</f>
        <v>Einzelobjekte</v>
      </c>
      <c r="S929" s="86" t="str" cm="1">
        <f t="array" ref="S929">IF(E929="",IF(K929="","",IF(INDEX(DMAV_Dienste!$I$6:$I$2006,K929)="","",INDEX(DMAV_Dienste!$I$6:$I$2006,K929))),IF(INDEX(DMAV_Modell!$K$6:$K$2006,E929)="","",INDEX(DMAV_Modell!$K$6:$K$2006,E929)))</f>
        <v>Einzelobjekt</v>
      </c>
      <c r="T929" s="86" t="str" cm="1">
        <f t="array" ref="T929">IF(E929="",IF(K929="","",IF(INDEX(DMAV_Dienste!$L$6:$L$2006,K929)="","",INDEX(DMAV_Dienste!$L$6:$L$2006,K929))),IF(INDEX(DMAV_Modell!$N$6:$N$2006,E929)="","",INDEX(DMAV_Modell!$N$6:$N$2006,E929)))</f>
        <v>Objektname</v>
      </c>
      <c r="U929" s="87" t="str" cm="1">
        <f t="array" aca="1" ref="U929" ca="1">IF(AND(F929="",L929=""),"",HYPERLINK("#"&amp;RIGHT(CELL("dateiname"),LEN(CELL("dateiname"))-FIND("]",CELL("dateiname")))&amp;"!"&amp;CELL("adresse",OFFSET($F$6,MATCH(IF(F929="",L929,F929),$E$6:$E$2000,0)-1,4)),"STRUCT"))</f>
        <v>STRUCT</v>
      </c>
      <c r="V929" s="88" t="str" cm="1">
        <f t="array" aca="1" ref="V929" ca="1">IF(AND(G929="",M929=""),"",HYPERLINK("#"&amp;RIGHT(CELL("dateiname"),LEN(CELL("dateiname"))-FIND("]",CELL("dateiname")))&amp;"!"&amp;CELL("adresse",OFFSET($G$6,MATCH(IF(G929="",M929,G929),$E$6:$E$2000,0)-1,3)),"SUBSTRUCT"))</f>
        <v>SUBSTRUCT</v>
      </c>
      <c r="X929" s="104"/>
      <c r="Z929" s="117"/>
      <c r="AA929" s="118"/>
      <c r="AB929" s="119" t="s">
        <v>3826</v>
      </c>
      <c r="AC929" s="120"/>
      <c r="AE929" s="109" t="s">
        <v>3827</v>
      </c>
      <c r="AF929" s="110"/>
      <c r="AG929" s="111" t="s">
        <v>3690</v>
      </c>
      <c r="AH929" s="112"/>
      <c r="AJ929" s="101"/>
      <c r="AL929" s="68" t="str" cm="1">
        <f t="array" aca="1" ref="AL929" ca="1">IF(N929="-","",HYPERLINK("#'DM01-AV-CH'!"&amp;RIGHT(CELL("adresse",OFFSET('DM01-AV-CH'!$G$6,N929-1,0)),LEN(CELL("adresse",OFFSET('DM01-AV-CH'!$G$6,N929-1,0)))-FIND("!",CELL("adresse",OFFSET('DM01-AV-CH'!$G$6,N929-1,0)))),"Modell"))</f>
        <v>Modell</v>
      </c>
      <c r="AM929" s="96" t="str" cm="1">
        <f t="array" ref="AM929">IF($N929="-","",IF(INDEX('DM01-AV-CH'!$G$6:$G$2006,$N929)="","",INDEX('DM01-AV-CH'!$G$6:$G$2006,$N929)))</f>
        <v>Einzelobjekte</v>
      </c>
      <c r="AN929" s="97" t="str" cm="1">
        <f t="array" ref="AN929">IF($N929="-","",IF(INDEX('DM01-AV-CH'!$H$6:$H$2006,$N929)="","",INDEX('DM01-AV-CH'!$H$6:$H$2006,$N929)))</f>
        <v>ObjektnamePos</v>
      </c>
      <c r="AO929" s="98" t="str" cm="1">
        <f t="array" ref="AO929">IF($N929="-","",IF(INDEX('DM01-AV-CH'!$I$6:$I$2006,$N929)="","",INDEX('DM01-AV-CH'!$I$6:$I$2006,$N929)))</f>
        <v>Groesse</v>
      </c>
    </row>
    <row r="930" spans="1:41" x14ac:dyDescent="0.25">
      <c r="A930" s="201">
        <v>925</v>
      </c>
      <c r="B930" s="148" t="str" cm="1">
        <f t="array" ref="B930">IF(A930="","",INDEX(Korrelation!$E$4:$E$2004,A930))</f>
        <v>569</v>
      </c>
      <c r="C930" s="148">
        <f t="shared" si="140"/>
        <v>0</v>
      </c>
      <c r="D930" s="148">
        <f t="shared" si="141"/>
        <v>0</v>
      </c>
      <c r="E930" s="148">
        <f t="shared" si="142"/>
        <v>569</v>
      </c>
      <c r="F930" s="148" t="str">
        <f t="shared" si="143"/>
        <v/>
      </c>
      <c r="G930" s="148" t="str">
        <f t="shared" si="144"/>
        <v/>
      </c>
      <c r="H930" s="148" t="str" cm="1">
        <f t="array" ref="H930">IF(A930="","",INDEX(Korrelation!$F$4:$F$2004,A930))</f>
        <v>-</v>
      </c>
      <c r="I930" s="148">
        <f t="shared" si="145"/>
        <v>0</v>
      </c>
      <c r="J930" s="148">
        <f t="shared" si="146"/>
        <v>0</v>
      </c>
      <c r="K930" s="148" t="str">
        <f t="shared" si="147"/>
        <v/>
      </c>
      <c r="L930" s="148" t="str">
        <f t="shared" si="148"/>
        <v/>
      </c>
      <c r="M930" s="148" t="str">
        <f t="shared" si="149"/>
        <v/>
      </c>
      <c r="N930" s="148" cm="1">
        <f t="array" ref="N930">IF(A930="","",INDEX(Korrelation!$G$4:$G$2004,A930))</f>
        <v>336</v>
      </c>
      <c r="O930" s="148"/>
      <c r="P930" s="68" t="str" cm="1">
        <f t="array" aca="1" ref="P930" ca="1">IF(E930="",IF(K930="","",HYPERLINK("#DMAV_Dienste!"&amp;RIGHT(CELL("adresse",OFFSET(DMAV_Dienste!$E$6,K930-1,0)),LEN(CELL("adresse",OFFSET(DMAV_Dienste!$E$6,K930-1,0)))-FIND("!",CELL("adresse",OFFSET(DMAV_Dienste!$E$6,K930-1,0)))),"Dienst")),HYPERLINK("#DMAV_Modell!"&amp;RIGHT(CELL("adresse",OFFSET(DMAV_Modell!$G$6,E930-1,0)),LEN(CELL("adresse",OFFSET(DMAV_Modell!$G$6,E930-1,0)))-FIND("!",CELL("adresse",OFFSET(DMAV_Modell!$G$6,E930-1,0)))),"Modell"))</f>
        <v>Modell</v>
      </c>
      <c r="Q930" s="85" t="str" cm="1">
        <f t="array" ref="Q930">IF(E930="",IF(K930="","",IF(INDEX(DMAV_Dienste!$H$6:$H$2006,K930)="","",INDEX(DMAV_Dienste!$H$6:$H$2006,K930))),IF(INDEX(DMAV_Modell!$J$6:$J$2006,E930)="","",INDEX(DMAV_Modell!$J$6:$J$2006,E930)))</f>
        <v>CLASS</v>
      </c>
      <c r="R930" s="86" t="str" cm="1">
        <f t="array" ref="R930">IF(E930="",IF(K930="","",IF(INDEX(DMAV_Dienste!$G$6:$G$2006,K930)="","",INDEX(DMAV_Dienste!$G$6:$G$2006,K930))),IF(INDEX(DMAV_Modell!$I$6:$I$2006,E930)="","",INDEX(DMAV_Modell!$I$6:$I$2006,E930)))</f>
        <v>Einzelobjekte</v>
      </c>
      <c r="S930" s="86" t="str" cm="1">
        <f t="array" ref="S930">IF(E930="",IF(K930="","",IF(INDEX(DMAV_Dienste!$I$6:$I$2006,K930)="","",INDEX(DMAV_Dienste!$I$6:$I$2006,K930))),IF(INDEX(DMAV_Modell!$K$6:$K$2006,E930)="","",INDEX(DMAV_Modell!$K$6:$K$2006,E930)))</f>
        <v>Einzelobjekt</v>
      </c>
      <c r="T930" s="86" t="str" cm="1">
        <f t="array" ref="T930">IF(E930="",IF(K930="","",IF(INDEX(DMAV_Dienste!$L$6:$L$2006,K930)="","",INDEX(DMAV_Dienste!$L$6:$L$2006,K930))),IF(INDEX(DMAV_Modell!$N$6:$N$2006,E930)="","",INDEX(DMAV_Modell!$N$6:$N$2006,E930)))</f>
        <v>EGID</v>
      </c>
      <c r="U930" s="87" t="str" cm="1">
        <f t="array" aca="1" ref="U930" ca="1">IF(AND(F930="",L930=""),"",HYPERLINK("#"&amp;RIGHT(CELL("dateiname"),LEN(CELL("dateiname"))-FIND("]",CELL("dateiname")))&amp;"!"&amp;CELL("adresse",OFFSET($F$6,MATCH(IF(F930="",L930,F930),$E$6:$E$2000,0)-1,4)),"STRUCT"))</f>
        <v/>
      </c>
      <c r="V930" s="88" t="str" cm="1">
        <f t="array" aca="1" ref="V930" ca="1">IF(AND(G930="",M930=""),"",HYPERLINK("#"&amp;RIGHT(CELL("dateiname"),LEN(CELL("dateiname"))-FIND("]",CELL("dateiname")))&amp;"!"&amp;CELL("adresse",OFFSET($G$6,MATCH(IF(G930="",M930,G930),$E$6:$E$2000,0)-1,3)),"SUBSTRUCT"))</f>
        <v/>
      </c>
      <c r="X930" s="104"/>
      <c r="Z930" s="117"/>
      <c r="AA930" s="118"/>
      <c r="AB930" s="119"/>
      <c r="AC930" s="120"/>
      <c r="AE930" s="109"/>
      <c r="AF930" s="110"/>
      <c r="AG930" s="111"/>
      <c r="AH930" s="112"/>
      <c r="AJ930" s="101"/>
      <c r="AL930" s="68" t="str" cm="1">
        <f t="array" aca="1" ref="AL930" ca="1">IF(N930="-","",HYPERLINK("#'DM01-AV-CH'!"&amp;RIGHT(CELL("adresse",OFFSET('DM01-AV-CH'!$G$6,N930-1,0)),LEN(CELL("adresse",OFFSET('DM01-AV-CH'!$G$6,N930-1,0)))-FIND("!",CELL("adresse",OFFSET('DM01-AV-CH'!$G$6,N930-1,0)))),"Modell"))</f>
        <v>Modell</v>
      </c>
      <c r="AM930" s="96" t="str" cm="1">
        <f t="array" ref="AM930">IF($N930="-","",IF(INDEX('DM01-AV-CH'!$G$6:$G$2006,$N930)="","",INDEX('DM01-AV-CH'!$G$6:$G$2006,$N930)))</f>
        <v>Einzelobjekte</v>
      </c>
      <c r="AN930" s="97" t="str" cm="1">
        <f t="array" ref="AN930">IF($N930="-","",IF(INDEX('DM01-AV-CH'!$H$6:$H$2006,$N930)="","",INDEX('DM01-AV-CH'!$H$6:$H$2006,$N930)))</f>
        <v>Objektnummer</v>
      </c>
      <c r="AO930" s="98" t="str" cm="1">
        <f t="array" ref="AO930">IF($N930="-","",IF(INDEX('DM01-AV-CH'!$I$6:$I$2006,$N930)="","",INDEX('DM01-AV-CH'!$I$6:$I$2006,$N930)))</f>
        <v>GWR_EGID</v>
      </c>
    </row>
    <row r="931" spans="1:41" x14ac:dyDescent="0.25">
      <c r="A931" s="201">
        <v>926</v>
      </c>
      <c r="B931" s="148" t="str" cm="1">
        <f t="array" ref="B931">IF(A931="","",INDEX(Korrelation!$E$4:$E$2004,A931))</f>
        <v>570</v>
      </c>
      <c r="C931" s="148">
        <f t="shared" si="140"/>
        <v>0</v>
      </c>
      <c r="D931" s="148">
        <f t="shared" si="141"/>
        <v>0</v>
      </c>
      <c r="E931" s="148">
        <f t="shared" si="142"/>
        <v>570</v>
      </c>
      <c r="F931" s="148" t="str">
        <f t="shared" si="143"/>
        <v/>
      </c>
      <c r="G931" s="148" t="str">
        <f t="shared" si="144"/>
        <v/>
      </c>
      <c r="H931" s="148" t="str" cm="1">
        <f t="array" ref="H931">IF(A931="","",INDEX(Korrelation!$F$4:$F$2004,A931))</f>
        <v>-</v>
      </c>
      <c r="I931" s="148">
        <f t="shared" si="145"/>
        <v>0</v>
      </c>
      <c r="J931" s="148">
        <f t="shared" si="146"/>
        <v>0</v>
      </c>
      <c r="K931" s="148" t="str">
        <f t="shared" si="147"/>
        <v/>
      </c>
      <c r="L931" s="148" t="str">
        <f t="shared" si="148"/>
        <v/>
      </c>
      <c r="M931" s="148" t="str">
        <f t="shared" si="149"/>
        <v/>
      </c>
      <c r="N931" s="148" t="str" cm="1">
        <f t="array" ref="N931">IF(A931="","",INDEX(Korrelation!$G$4:$G$2004,A931))</f>
        <v>-</v>
      </c>
      <c r="O931" s="148"/>
      <c r="P931" s="68" t="str" cm="1">
        <f t="array" aca="1" ref="P931" ca="1">IF(E931="",IF(K931="","",HYPERLINK("#DMAV_Dienste!"&amp;RIGHT(CELL("adresse",OFFSET(DMAV_Dienste!$E$6,K931-1,0)),LEN(CELL("adresse",OFFSET(DMAV_Dienste!$E$6,K931-1,0)))-FIND("!",CELL("adresse",OFFSET(DMAV_Dienste!$E$6,K931-1,0)))),"Dienst")),HYPERLINK("#DMAV_Modell!"&amp;RIGHT(CELL("adresse",OFFSET(DMAV_Modell!$G$6,E931-1,0)),LEN(CELL("adresse",OFFSET(DMAV_Modell!$G$6,E931-1,0)))-FIND("!",CELL("adresse",OFFSET(DMAV_Modell!$G$6,E931-1,0)))),"Modell"))</f>
        <v>Modell</v>
      </c>
      <c r="Q931" s="85" t="str" cm="1">
        <f t="array" ref="Q931">IF(E931="",IF(K931="","",IF(INDEX(DMAV_Dienste!$H$6:$H$2006,K931)="","",INDEX(DMAV_Dienste!$H$6:$H$2006,K931))),IF(INDEX(DMAV_Modell!$J$6:$J$2006,E931)="","",INDEX(DMAV_Modell!$J$6:$J$2006,E931)))</f>
        <v>CLASS</v>
      </c>
      <c r="R931" s="86" t="str" cm="1">
        <f t="array" ref="R931">IF(E931="",IF(K931="","",IF(INDEX(DMAV_Dienste!$G$6:$G$2006,K931)="","",INDEX(DMAV_Dienste!$G$6:$G$2006,K931))),IF(INDEX(DMAV_Modell!$I$6:$I$2006,E931)="","",INDEX(DMAV_Modell!$I$6:$I$2006,E931)))</f>
        <v>Einzelobjekte</v>
      </c>
      <c r="S931" s="86" t="str" cm="1">
        <f t="array" ref="S931">IF(E931="",IF(K931="","",IF(INDEX(DMAV_Dienste!$I$6:$I$2006,K931)="","",INDEX(DMAV_Dienste!$I$6:$I$2006,K931))),IF(INDEX(DMAV_Modell!$K$6:$K$2006,E931)="","",INDEX(DMAV_Modell!$K$6:$K$2006,E931)))</f>
        <v>Einzelobjekt</v>
      </c>
      <c r="T931" s="86" t="str" cm="1">
        <f t="array" ref="T931">IF(E931="",IF(K931="","",IF(INDEX(DMAV_Dienste!$L$6:$L$2006,K931)="","",INDEX(DMAV_Dienste!$L$6:$L$2006,K931))),IF(INDEX(DMAV_Modell!$N$6:$N$2006,E931)="","",INDEX(DMAV_Modell!$N$6:$N$2006,E931)))</f>
        <v>Objektstatus</v>
      </c>
      <c r="U931" s="87" t="str" cm="1">
        <f t="array" aca="1" ref="U931" ca="1">IF(AND(F931="",L931=""),"",HYPERLINK("#"&amp;RIGHT(CELL("dateiname"),LEN(CELL("dateiname"))-FIND("]",CELL("dateiname")))&amp;"!"&amp;CELL("adresse",OFFSET($F$6,MATCH(IF(F931="",L931,F931),$E$6:$E$2000,0)-1,4)),"STRUCT"))</f>
        <v/>
      </c>
      <c r="V931" s="88" t="str" cm="1">
        <f t="array" aca="1" ref="V931" ca="1">IF(AND(G931="",M931=""),"",HYPERLINK("#"&amp;RIGHT(CELL("dateiname"),LEN(CELL("dateiname"))-FIND("]",CELL("dateiname")))&amp;"!"&amp;CELL("adresse",OFFSET($G$6,MATCH(IF(G931="",M931,G931),$E$6:$E$2000,0)-1,3)),"SUBSTRUCT"))</f>
        <v/>
      </c>
      <c r="X931" s="104" t="s">
        <v>425</v>
      </c>
      <c r="Z931" s="117"/>
      <c r="AA931" s="118"/>
      <c r="AB931" s="119"/>
      <c r="AC931" s="120"/>
      <c r="AE931" s="109"/>
      <c r="AF931" s="110"/>
      <c r="AG931" s="111"/>
      <c r="AH931" s="112"/>
      <c r="AJ931" s="101"/>
      <c r="AL931" s="68" t="str" cm="1">
        <f t="array" aca="1" ref="AL931" ca="1">IF(N931="-","",HYPERLINK("#'DM01-AV-CH'!"&amp;RIGHT(CELL("adresse",OFFSET('DM01-AV-CH'!$G$6,N931-1,0)),LEN(CELL("adresse",OFFSET('DM01-AV-CH'!$G$6,N931-1,0)))-FIND("!",CELL("adresse",OFFSET('DM01-AV-CH'!$G$6,N931-1,0)))),"Modell"))</f>
        <v/>
      </c>
      <c r="AM931" s="96" t="str" cm="1">
        <f t="array" ref="AM931">IF($N931="-","",IF(INDEX('DM01-AV-CH'!$G$6:$G$2006,$N931)="","",INDEX('DM01-AV-CH'!$G$6:$G$2006,$N931)))</f>
        <v/>
      </c>
      <c r="AN931" s="97" t="str" cm="1">
        <f t="array" ref="AN931">IF($N931="-","",IF(INDEX('DM01-AV-CH'!$H$6:$H$2006,$N931)="","",INDEX('DM01-AV-CH'!$H$6:$H$2006,$N931)))</f>
        <v/>
      </c>
      <c r="AO931" s="98" t="str" cm="1">
        <f t="array" ref="AO931">IF($N931="-","",IF(INDEX('DM01-AV-CH'!$I$6:$I$2006,$N931)="","",INDEX('DM01-AV-CH'!$I$6:$I$2006,$N931)))</f>
        <v/>
      </c>
    </row>
    <row r="932" spans="1:41" x14ac:dyDescent="0.25">
      <c r="A932" s="201">
        <v>927</v>
      </c>
      <c r="B932" s="148" t="str" cm="1">
        <f t="array" ref="B932">IF(A932="","",INDEX(Korrelation!$E$4:$E$2004,A932))</f>
        <v>571</v>
      </c>
      <c r="C932" s="148">
        <f t="shared" si="140"/>
        <v>0</v>
      </c>
      <c r="D932" s="148">
        <f t="shared" si="141"/>
        <v>0</v>
      </c>
      <c r="E932" s="148">
        <f t="shared" si="142"/>
        <v>571</v>
      </c>
      <c r="F932" s="148" t="str">
        <f t="shared" si="143"/>
        <v/>
      </c>
      <c r="G932" s="148" t="str">
        <f t="shared" si="144"/>
        <v/>
      </c>
      <c r="H932" s="148" t="str" cm="1">
        <f t="array" ref="H932">IF(A932="","",INDEX(Korrelation!$F$4:$F$2004,A932))</f>
        <v>-</v>
      </c>
      <c r="I932" s="148">
        <f t="shared" si="145"/>
        <v>0</v>
      </c>
      <c r="J932" s="148">
        <f t="shared" si="146"/>
        <v>0</v>
      </c>
      <c r="K932" s="148" t="str">
        <f t="shared" si="147"/>
        <v/>
      </c>
      <c r="L932" s="148" t="str">
        <f t="shared" si="148"/>
        <v/>
      </c>
      <c r="M932" s="148" t="str">
        <f t="shared" si="149"/>
        <v/>
      </c>
      <c r="N932" s="148" t="str" cm="1">
        <f t="array" ref="N932">IF(A932="","",INDEX(Korrelation!$G$4:$G$2004,A932))</f>
        <v>-</v>
      </c>
      <c r="O932" s="148"/>
      <c r="P932" s="68" t="str" cm="1">
        <f t="array" aca="1" ref="P932" ca="1">IF(E932="",IF(K932="","",HYPERLINK("#DMAV_Dienste!"&amp;RIGHT(CELL("adresse",OFFSET(DMAV_Dienste!$E$6,K932-1,0)),LEN(CELL("adresse",OFFSET(DMAV_Dienste!$E$6,K932-1,0)))-FIND("!",CELL("adresse",OFFSET(DMAV_Dienste!$E$6,K932-1,0)))),"Dienst")),HYPERLINK("#DMAV_Modell!"&amp;RIGHT(CELL("adresse",OFFSET(DMAV_Modell!$G$6,E932-1,0)),LEN(CELL("adresse",OFFSET(DMAV_Modell!$G$6,E932-1,0)))-FIND("!",CELL("adresse",OFFSET(DMAV_Modell!$G$6,E932-1,0)))),"Modell"))</f>
        <v>Modell</v>
      </c>
      <c r="Q932" s="85" t="str" cm="1">
        <f t="array" ref="Q932">IF(E932="",IF(K932="","",IF(INDEX(DMAV_Dienste!$H$6:$H$2006,K932)="","",INDEX(DMAV_Dienste!$H$6:$H$2006,K932))),IF(INDEX(DMAV_Modell!$J$6:$J$2006,E932)="","",INDEX(DMAV_Modell!$J$6:$J$2006,E932)))</f>
        <v>CLASS.CONSTRAINT</v>
      </c>
      <c r="R932" s="86" t="str" cm="1">
        <f t="array" ref="R932">IF(E932="",IF(K932="","",IF(INDEX(DMAV_Dienste!$G$6:$G$2006,K932)="","",INDEX(DMAV_Dienste!$G$6:$G$2006,K932))),IF(INDEX(DMAV_Modell!$I$6:$I$2006,E932)="","",INDEX(DMAV_Modell!$I$6:$I$2006,E932)))</f>
        <v>Einzelobjekte</v>
      </c>
      <c r="S932" s="86" t="str" cm="1">
        <f t="array" ref="S932">IF(E932="",IF(K932="","",IF(INDEX(DMAV_Dienste!$I$6:$I$2006,K932)="","",INDEX(DMAV_Dienste!$I$6:$I$2006,K932))),IF(INDEX(DMAV_Modell!$K$6:$K$2006,E932)="","",INDEX(DMAV_Modell!$K$6:$K$2006,E932)))</f>
        <v>Einzelobjekt</v>
      </c>
      <c r="T932" s="86" t="str" cm="1">
        <f t="array" ref="T932">IF(E932="",IF(K932="","",IF(INDEX(DMAV_Dienste!$L$6:$L$2006,K932)="","",INDEX(DMAV_Dienste!$L$6:$L$2006,K932))),IF(INDEX(DMAV_Modell!$N$6:$N$2006,E932)="","",INDEX(DMAV_Modell!$N$6:$N$2006,E932)))</f>
        <v>INTERLIS.elementCount(@PH1@)&gt;0 OR INTERLIS.elementCount(@PH2@)&gt;0 OR INTERLIS.elementCount(@PH3@)&gt;0</v>
      </c>
      <c r="U932" s="87" t="str" cm="1">
        <f t="array" aca="1" ref="U932" ca="1">IF(AND(F932="",L932=""),"",HYPERLINK("#"&amp;RIGHT(CELL("dateiname"),LEN(CELL("dateiname"))-FIND("]",CELL("dateiname")))&amp;"!"&amp;CELL("adresse",OFFSET($F$6,MATCH(IF(F932="",L932,F932),$E$6:$E$2000,0)-1,4)),"STRUCT"))</f>
        <v/>
      </c>
      <c r="V932" s="88" t="str" cm="1">
        <f t="array" aca="1" ref="V932" ca="1">IF(AND(G932="",M932=""),"",HYPERLINK("#"&amp;RIGHT(CELL("dateiname"),LEN(CELL("dateiname"))-FIND("]",CELL("dateiname")))&amp;"!"&amp;CELL("adresse",OFFSET($G$6,MATCH(IF(G932="",M932,G932),$E$6:$E$2000,0)-1,3)),"SUBSTRUCT"))</f>
        <v/>
      </c>
      <c r="X932" s="104"/>
      <c r="Z932" s="117"/>
      <c r="AA932" s="118"/>
      <c r="AB932" s="119"/>
      <c r="AC932" s="120"/>
      <c r="AE932" s="109"/>
      <c r="AF932" s="110"/>
      <c r="AG932" s="111"/>
      <c r="AH932" s="112"/>
      <c r="AJ932" s="101"/>
      <c r="AL932" s="68" t="str" cm="1">
        <f t="array" aca="1" ref="AL932" ca="1">IF(N932="-","",HYPERLINK("#'DM01-AV-CH'!"&amp;RIGHT(CELL("adresse",OFFSET('DM01-AV-CH'!$G$6,N932-1,0)),LEN(CELL("adresse",OFFSET('DM01-AV-CH'!$G$6,N932-1,0)))-FIND("!",CELL("adresse",OFFSET('DM01-AV-CH'!$G$6,N932-1,0)))),"Modell"))</f>
        <v/>
      </c>
      <c r="AM932" s="96" t="str" cm="1">
        <f t="array" ref="AM932">IF($N932="-","",IF(INDEX('DM01-AV-CH'!$G$6:$G$2006,$N932)="","",INDEX('DM01-AV-CH'!$G$6:$G$2006,$N932)))</f>
        <v/>
      </c>
      <c r="AN932" s="97" t="str" cm="1">
        <f t="array" ref="AN932">IF($N932="-","",IF(INDEX('DM01-AV-CH'!$H$6:$H$2006,$N932)="","",INDEX('DM01-AV-CH'!$H$6:$H$2006,$N932)))</f>
        <v/>
      </c>
      <c r="AO932" s="98" t="str" cm="1">
        <f t="array" ref="AO932">IF($N932="-","",IF(INDEX('DM01-AV-CH'!$I$6:$I$2006,$N932)="","",INDEX('DM01-AV-CH'!$I$6:$I$2006,$N932)))</f>
        <v/>
      </c>
    </row>
    <row r="933" spans="1:41" x14ac:dyDescent="0.25">
      <c r="A933" s="201">
        <v>928</v>
      </c>
      <c r="B933" s="148" t="str" cm="1">
        <f t="array" ref="B933">IF(A933="","",INDEX(Korrelation!$E$4:$E$2004,A933))</f>
        <v>572</v>
      </c>
      <c r="C933" s="148">
        <f t="shared" si="140"/>
        <v>0</v>
      </c>
      <c r="D933" s="148">
        <f t="shared" si="141"/>
        <v>0</v>
      </c>
      <c r="E933" s="148">
        <f t="shared" si="142"/>
        <v>572</v>
      </c>
      <c r="F933" s="148" t="str">
        <f t="shared" si="143"/>
        <v/>
      </c>
      <c r="G933" s="148" t="str">
        <f t="shared" si="144"/>
        <v/>
      </c>
      <c r="H933" s="148" t="str" cm="1">
        <f t="array" ref="H933">IF(A933="","",INDEX(Korrelation!$F$4:$F$2004,A933))</f>
        <v>-</v>
      </c>
      <c r="I933" s="148">
        <f t="shared" si="145"/>
        <v>0</v>
      </c>
      <c r="J933" s="148">
        <f t="shared" si="146"/>
        <v>0</v>
      </c>
      <c r="K933" s="148" t="str">
        <f t="shared" si="147"/>
        <v/>
      </c>
      <c r="L933" s="148" t="str">
        <f t="shared" si="148"/>
        <v/>
      </c>
      <c r="M933" s="148" t="str">
        <f t="shared" si="149"/>
        <v/>
      </c>
      <c r="N933" s="148" t="str" cm="1">
        <f t="array" ref="N933">IF(A933="","",INDEX(Korrelation!$G$4:$G$2004,A933))</f>
        <v>-</v>
      </c>
      <c r="O933" s="148"/>
      <c r="P933" s="68" t="str" cm="1">
        <f t="array" aca="1" ref="P933" ca="1">IF(E933="",IF(K933="","",HYPERLINK("#DMAV_Dienste!"&amp;RIGHT(CELL("adresse",OFFSET(DMAV_Dienste!$E$6,K933-1,0)),LEN(CELL("adresse",OFFSET(DMAV_Dienste!$E$6,K933-1,0)))-FIND("!",CELL("adresse",OFFSET(DMAV_Dienste!$E$6,K933-1,0)))),"Dienst")),HYPERLINK("#DMAV_Modell!"&amp;RIGHT(CELL("adresse",OFFSET(DMAV_Modell!$G$6,E933-1,0)),LEN(CELL("adresse",OFFSET(DMAV_Modell!$G$6,E933-1,0)))-FIND("!",CELL("adresse",OFFSET(DMAV_Modell!$G$6,E933-1,0)))),"Modell"))</f>
        <v>Modell</v>
      </c>
      <c r="Q933" s="85" t="str" cm="1">
        <f t="array" ref="Q933">IF(E933="",IF(K933="","",IF(INDEX(DMAV_Dienste!$H$6:$H$2006,K933)="","",INDEX(DMAV_Dienste!$H$6:$H$2006,K933))),IF(INDEX(DMAV_Modell!$J$6:$J$2006,E933)="","",INDEX(DMAV_Modell!$J$6:$J$2006,E933)))</f>
        <v>ASSOCIATION</v>
      </c>
      <c r="R933" s="86" t="str" cm="1">
        <f t="array" ref="R933">IF(E933="",IF(K933="","",IF(INDEX(DMAV_Dienste!$G$6:$G$2006,K933)="","",INDEX(DMAV_Dienste!$G$6:$G$2006,K933))),IF(INDEX(DMAV_Modell!$I$6:$I$2006,E933)="","",INDEX(DMAV_Modell!$I$6:$I$2006,E933)))</f>
        <v>Einzelobjekte</v>
      </c>
      <c r="S933" s="86" t="str" cm="1">
        <f t="array" ref="S933">IF(E933="",IF(K933="","",IF(INDEX(DMAV_Dienste!$I$6:$I$2006,K933)="","",INDEX(DMAV_Dienste!$I$6:$I$2006,K933))),IF(INDEX(DMAV_Modell!$K$6:$K$2006,E933)="","",INDEX(DMAV_Modell!$K$6:$K$2006,E933)))</f>
        <v>Entstehung_Einzelobjekt</v>
      </c>
      <c r="T933" s="86" t="str" cm="1">
        <f t="array" ref="T933">IF(E933="",IF(K933="","",IF(INDEX(DMAV_Dienste!$L$6:$L$2006,K933)="","",INDEX(DMAV_Dienste!$L$6:$L$2006,K933))),IF(INDEX(DMAV_Modell!$N$6:$N$2006,E933)="","",INDEX(DMAV_Modell!$N$6:$N$2006,E933)))</f>
        <v>Entstehung</v>
      </c>
      <c r="U933" s="87" t="str" cm="1">
        <f t="array" aca="1" ref="U933" ca="1">IF(AND(F933="",L933=""),"",HYPERLINK("#"&amp;RIGHT(CELL("dateiname"),LEN(CELL("dateiname"))-FIND("]",CELL("dateiname")))&amp;"!"&amp;CELL("adresse",OFFSET($F$6,MATCH(IF(F933="",L933,F933),$E$6:$E$2000,0)-1,4)),"STRUCT"))</f>
        <v/>
      </c>
      <c r="V933" s="88" t="str" cm="1">
        <f t="array" aca="1" ref="V933" ca="1">IF(AND(G933="",M933=""),"",HYPERLINK("#"&amp;RIGHT(CELL("dateiname"),LEN(CELL("dateiname"))-FIND("]",CELL("dateiname")))&amp;"!"&amp;CELL("adresse",OFFSET($G$6,MATCH(IF(G933="",M933,G933),$E$6:$E$2000,0)-1,3)),"SUBSTRUCT"))</f>
        <v/>
      </c>
      <c r="X933" s="104"/>
      <c r="Z933" s="117"/>
      <c r="AA933" s="118"/>
      <c r="AB933" s="119"/>
      <c r="AC933" s="120"/>
      <c r="AE933" s="109"/>
      <c r="AF933" s="110"/>
      <c r="AG933" s="111"/>
      <c r="AH933" s="112"/>
      <c r="AJ933" s="101"/>
      <c r="AL933" s="68" t="str" cm="1">
        <f t="array" aca="1" ref="AL933" ca="1">IF(N933="-","",HYPERLINK("#'DM01-AV-CH'!"&amp;RIGHT(CELL("adresse",OFFSET('DM01-AV-CH'!$G$6,N933-1,0)),LEN(CELL("adresse",OFFSET('DM01-AV-CH'!$G$6,N933-1,0)))-FIND("!",CELL("adresse",OFFSET('DM01-AV-CH'!$G$6,N933-1,0)))),"Modell"))</f>
        <v/>
      </c>
      <c r="AM933" s="96" t="str" cm="1">
        <f t="array" ref="AM933">IF($N933="-","",IF(INDEX('DM01-AV-CH'!$G$6:$G$2006,$N933)="","",INDEX('DM01-AV-CH'!$G$6:$G$2006,$N933)))</f>
        <v/>
      </c>
      <c r="AN933" s="97" t="str" cm="1">
        <f t="array" ref="AN933">IF($N933="-","",IF(INDEX('DM01-AV-CH'!$H$6:$H$2006,$N933)="","",INDEX('DM01-AV-CH'!$H$6:$H$2006,$N933)))</f>
        <v/>
      </c>
      <c r="AO933" s="98" t="str" cm="1">
        <f t="array" ref="AO933">IF($N933="-","",IF(INDEX('DM01-AV-CH'!$I$6:$I$2006,$N933)="","",INDEX('DM01-AV-CH'!$I$6:$I$2006,$N933)))</f>
        <v/>
      </c>
    </row>
    <row r="934" spans="1:41" x14ac:dyDescent="0.25">
      <c r="A934" s="201">
        <v>929</v>
      </c>
      <c r="B934" s="148" t="str" cm="1">
        <f t="array" ref="B934">IF(A934="","",INDEX(Korrelation!$E$4:$E$2004,A934))</f>
        <v>573</v>
      </c>
      <c r="C934" s="148">
        <f t="shared" si="140"/>
        <v>0</v>
      </c>
      <c r="D934" s="148">
        <f t="shared" si="141"/>
        <v>0</v>
      </c>
      <c r="E934" s="148">
        <f t="shared" si="142"/>
        <v>573</v>
      </c>
      <c r="F934" s="148" t="str">
        <f t="shared" si="143"/>
        <v/>
      </c>
      <c r="G934" s="148" t="str">
        <f t="shared" si="144"/>
        <v/>
      </c>
      <c r="H934" s="148" t="str" cm="1">
        <f t="array" ref="H934">IF(A934="","",INDEX(Korrelation!$F$4:$F$2004,A934))</f>
        <v>-</v>
      </c>
      <c r="I934" s="148">
        <f t="shared" si="145"/>
        <v>0</v>
      </c>
      <c r="J934" s="148">
        <f t="shared" si="146"/>
        <v>0</v>
      </c>
      <c r="K934" s="148" t="str">
        <f t="shared" si="147"/>
        <v/>
      </c>
      <c r="L934" s="148" t="str">
        <f t="shared" si="148"/>
        <v/>
      </c>
      <c r="M934" s="148" t="str">
        <f t="shared" si="149"/>
        <v/>
      </c>
      <c r="N934" s="148" t="str" cm="1">
        <f t="array" ref="N934">IF(A934="","",INDEX(Korrelation!$G$4:$G$2004,A934))</f>
        <v>-</v>
      </c>
      <c r="O934" s="148"/>
      <c r="P934" s="68" t="str" cm="1">
        <f t="array" aca="1" ref="P934" ca="1">IF(E934="",IF(K934="","",HYPERLINK("#DMAV_Dienste!"&amp;RIGHT(CELL("adresse",OFFSET(DMAV_Dienste!$E$6,K934-1,0)),LEN(CELL("adresse",OFFSET(DMAV_Dienste!$E$6,K934-1,0)))-FIND("!",CELL("adresse",OFFSET(DMAV_Dienste!$E$6,K934-1,0)))),"Dienst")),HYPERLINK("#DMAV_Modell!"&amp;RIGHT(CELL("adresse",OFFSET(DMAV_Modell!$G$6,E934-1,0)),LEN(CELL("adresse",OFFSET(DMAV_Modell!$G$6,E934-1,0)))-FIND("!",CELL("adresse",OFFSET(DMAV_Modell!$G$6,E934-1,0)))),"Modell"))</f>
        <v>Modell</v>
      </c>
      <c r="Q934" s="85" t="str" cm="1">
        <f t="array" ref="Q934">IF(E934="",IF(K934="","",IF(INDEX(DMAV_Dienste!$H$6:$H$2006,K934)="","",INDEX(DMAV_Dienste!$H$6:$H$2006,K934))),IF(INDEX(DMAV_Modell!$J$6:$J$2006,E934)="","",INDEX(DMAV_Modell!$J$6:$J$2006,E934)))</f>
        <v>ASSOCIATION</v>
      </c>
      <c r="R934" s="86" t="str" cm="1">
        <f t="array" ref="R934">IF(E934="",IF(K934="","",IF(INDEX(DMAV_Dienste!$G$6:$G$2006,K934)="","",INDEX(DMAV_Dienste!$G$6:$G$2006,K934))),IF(INDEX(DMAV_Modell!$I$6:$I$2006,E934)="","",INDEX(DMAV_Modell!$I$6:$I$2006,E934)))</f>
        <v>Einzelobjekte</v>
      </c>
      <c r="S934" s="86" t="str" cm="1">
        <f t="array" ref="S934">IF(E934="",IF(K934="","",IF(INDEX(DMAV_Dienste!$I$6:$I$2006,K934)="","",INDEX(DMAV_Dienste!$I$6:$I$2006,K934))),IF(INDEX(DMAV_Modell!$K$6:$K$2006,E934)="","",INDEX(DMAV_Modell!$K$6:$K$2006,E934)))</f>
        <v>Entstehung_Einzelobjekt</v>
      </c>
      <c r="T934" s="86" t="str" cm="1">
        <f t="array" ref="T934">IF(E934="",IF(K934="","",IF(INDEX(DMAV_Dienste!$L$6:$L$2006,K934)="","",INDEX(DMAV_Dienste!$L$6:$L$2006,K934))),IF(INDEX(DMAV_Modell!$N$6:$N$2006,E934)="","",INDEX(DMAV_Modell!$N$6:$N$2006,E934)))</f>
        <v>entstehendes_Einzelobjekt</v>
      </c>
      <c r="U934" s="87" t="str" cm="1">
        <f t="array" aca="1" ref="U934" ca="1">IF(AND(F934="",L934=""),"",HYPERLINK("#"&amp;RIGHT(CELL("dateiname"),LEN(CELL("dateiname"))-FIND("]",CELL("dateiname")))&amp;"!"&amp;CELL("adresse",OFFSET($F$6,MATCH(IF(F934="",L934,F934),$E$6:$E$2000,0)-1,4)),"STRUCT"))</f>
        <v/>
      </c>
      <c r="V934" s="88" t="str" cm="1">
        <f t="array" aca="1" ref="V934" ca="1">IF(AND(G934="",M934=""),"",HYPERLINK("#"&amp;RIGHT(CELL("dateiname"),LEN(CELL("dateiname"))-FIND("]",CELL("dateiname")))&amp;"!"&amp;CELL("adresse",OFFSET($G$6,MATCH(IF(G934="",M934,G934),$E$6:$E$2000,0)-1,3)),"SUBSTRUCT"))</f>
        <v/>
      </c>
      <c r="X934" s="104"/>
      <c r="Z934" s="117"/>
      <c r="AA934" s="118"/>
      <c r="AB934" s="119"/>
      <c r="AC934" s="120"/>
      <c r="AE934" s="109"/>
      <c r="AF934" s="110"/>
      <c r="AG934" s="111"/>
      <c r="AH934" s="112"/>
      <c r="AJ934" s="101"/>
      <c r="AL934" s="68" t="str" cm="1">
        <f t="array" aca="1" ref="AL934" ca="1">IF(N934="-","",HYPERLINK("#'DM01-AV-CH'!"&amp;RIGHT(CELL("adresse",OFFSET('DM01-AV-CH'!$G$6,N934-1,0)),LEN(CELL("adresse",OFFSET('DM01-AV-CH'!$G$6,N934-1,0)))-FIND("!",CELL("adresse",OFFSET('DM01-AV-CH'!$G$6,N934-1,0)))),"Modell"))</f>
        <v/>
      </c>
      <c r="AM934" s="96" t="str" cm="1">
        <f t="array" ref="AM934">IF($N934="-","",IF(INDEX('DM01-AV-CH'!$G$6:$G$2006,$N934)="","",INDEX('DM01-AV-CH'!$G$6:$G$2006,$N934)))</f>
        <v/>
      </c>
      <c r="AN934" s="97" t="str" cm="1">
        <f t="array" ref="AN934">IF($N934="-","",IF(INDEX('DM01-AV-CH'!$H$6:$H$2006,$N934)="","",INDEX('DM01-AV-CH'!$H$6:$H$2006,$N934)))</f>
        <v/>
      </c>
      <c r="AO934" s="98" t="str" cm="1">
        <f t="array" ref="AO934">IF($N934="-","",IF(INDEX('DM01-AV-CH'!$I$6:$I$2006,$N934)="","",INDEX('DM01-AV-CH'!$I$6:$I$2006,$N934)))</f>
        <v/>
      </c>
    </row>
    <row r="935" spans="1:41" x14ac:dyDescent="0.25">
      <c r="A935" s="201">
        <v>930</v>
      </c>
      <c r="B935" s="148" t="str" cm="1">
        <f t="array" ref="B935">IF(A935="","",INDEX(Korrelation!$E$4:$E$2004,A935))</f>
        <v>574</v>
      </c>
      <c r="C935" s="148">
        <f t="shared" si="140"/>
        <v>0</v>
      </c>
      <c r="D935" s="148">
        <f t="shared" si="141"/>
        <v>0</v>
      </c>
      <c r="E935" s="148">
        <f t="shared" si="142"/>
        <v>574</v>
      </c>
      <c r="F935" s="148" t="str">
        <f t="shared" si="143"/>
        <v/>
      </c>
      <c r="G935" s="148" t="str">
        <f t="shared" si="144"/>
        <v/>
      </c>
      <c r="H935" s="148" t="str" cm="1">
        <f t="array" ref="H935">IF(A935="","",INDEX(Korrelation!$F$4:$F$2004,A935))</f>
        <v>-</v>
      </c>
      <c r="I935" s="148">
        <f t="shared" si="145"/>
        <v>0</v>
      </c>
      <c r="J935" s="148">
        <f t="shared" si="146"/>
        <v>0</v>
      </c>
      <c r="K935" s="148" t="str">
        <f t="shared" si="147"/>
        <v/>
      </c>
      <c r="L935" s="148" t="str">
        <f t="shared" si="148"/>
        <v/>
      </c>
      <c r="M935" s="148" t="str">
        <f t="shared" si="149"/>
        <v/>
      </c>
      <c r="N935" s="148" t="str" cm="1">
        <f t="array" ref="N935">IF(A935="","",INDEX(Korrelation!$G$4:$G$2004,A935))</f>
        <v>-</v>
      </c>
      <c r="O935" s="148"/>
      <c r="P935" s="68" t="str" cm="1">
        <f t="array" aca="1" ref="P935" ca="1">IF(E935="",IF(K935="","",HYPERLINK("#DMAV_Dienste!"&amp;RIGHT(CELL("adresse",OFFSET(DMAV_Dienste!$E$6,K935-1,0)),LEN(CELL("adresse",OFFSET(DMAV_Dienste!$E$6,K935-1,0)))-FIND("!",CELL("adresse",OFFSET(DMAV_Dienste!$E$6,K935-1,0)))),"Dienst")),HYPERLINK("#DMAV_Modell!"&amp;RIGHT(CELL("adresse",OFFSET(DMAV_Modell!$G$6,E935-1,0)),LEN(CELL("adresse",OFFSET(DMAV_Modell!$G$6,E935-1,0)))-FIND("!",CELL("adresse",OFFSET(DMAV_Modell!$G$6,E935-1,0)))),"Modell"))</f>
        <v>Modell</v>
      </c>
      <c r="Q935" s="85" t="str" cm="1">
        <f t="array" ref="Q935">IF(E935="",IF(K935="","",IF(INDEX(DMAV_Dienste!$H$6:$H$2006,K935)="","",INDEX(DMAV_Dienste!$H$6:$H$2006,K935))),IF(INDEX(DMAV_Modell!$J$6:$J$2006,E935)="","",INDEX(DMAV_Modell!$J$6:$J$2006,E935)))</f>
        <v>ASSOCIATION</v>
      </c>
      <c r="R935" s="86" t="str" cm="1">
        <f t="array" ref="R935">IF(E935="",IF(K935="","",IF(INDEX(DMAV_Dienste!$G$6:$G$2006,K935)="","",INDEX(DMAV_Dienste!$G$6:$G$2006,K935))),IF(INDEX(DMAV_Modell!$I$6:$I$2006,E935)="","",INDEX(DMAV_Modell!$I$6:$I$2006,E935)))</f>
        <v>Einzelobjekte</v>
      </c>
      <c r="S935" s="86" t="str" cm="1">
        <f t="array" ref="S935">IF(E935="",IF(K935="","",IF(INDEX(DMAV_Dienste!$I$6:$I$2006,K935)="","",INDEX(DMAV_Dienste!$I$6:$I$2006,K935))),IF(INDEX(DMAV_Modell!$K$6:$K$2006,E935)="","",INDEX(DMAV_Modell!$K$6:$K$2006,E935)))</f>
        <v>Untergang_Einzelobjekt</v>
      </c>
      <c r="T935" s="86" t="str" cm="1">
        <f t="array" ref="T935">IF(E935="",IF(K935="","",IF(INDEX(DMAV_Dienste!$L$6:$L$2006,K935)="","",INDEX(DMAV_Dienste!$L$6:$L$2006,K935))),IF(INDEX(DMAV_Modell!$N$6:$N$2006,E935)="","",INDEX(DMAV_Modell!$N$6:$N$2006,E935)))</f>
        <v>Untergang</v>
      </c>
      <c r="U935" s="87" t="str" cm="1">
        <f t="array" aca="1" ref="U935" ca="1">IF(AND(F935="",L935=""),"",HYPERLINK("#"&amp;RIGHT(CELL("dateiname"),LEN(CELL("dateiname"))-FIND("]",CELL("dateiname")))&amp;"!"&amp;CELL("adresse",OFFSET($F$6,MATCH(IF(F935="",L935,F935),$E$6:$E$2000,0)-1,4)),"STRUCT"))</f>
        <v/>
      </c>
      <c r="V935" s="88" t="str" cm="1">
        <f t="array" aca="1" ref="V935" ca="1">IF(AND(G935="",M935=""),"",HYPERLINK("#"&amp;RIGHT(CELL("dateiname"),LEN(CELL("dateiname"))-FIND("]",CELL("dateiname")))&amp;"!"&amp;CELL("adresse",OFFSET($G$6,MATCH(IF(G935="",M935,G935),$E$6:$E$2000,0)-1,3)),"SUBSTRUCT"))</f>
        <v/>
      </c>
      <c r="X935" s="104"/>
      <c r="Z935" s="117"/>
      <c r="AA935" s="118"/>
      <c r="AB935" s="119"/>
      <c r="AC935" s="120"/>
      <c r="AE935" s="109"/>
      <c r="AF935" s="110"/>
      <c r="AG935" s="111"/>
      <c r="AH935" s="112"/>
      <c r="AJ935" s="101"/>
      <c r="AL935" s="68" t="str" cm="1">
        <f t="array" aca="1" ref="AL935" ca="1">IF(N935="-","",HYPERLINK("#'DM01-AV-CH'!"&amp;RIGHT(CELL("adresse",OFFSET('DM01-AV-CH'!$G$6,N935-1,0)),LEN(CELL("adresse",OFFSET('DM01-AV-CH'!$G$6,N935-1,0)))-FIND("!",CELL("adresse",OFFSET('DM01-AV-CH'!$G$6,N935-1,0)))),"Modell"))</f>
        <v/>
      </c>
      <c r="AM935" s="96" t="str" cm="1">
        <f t="array" ref="AM935">IF($N935="-","",IF(INDEX('DM01-AV-CH'!$G$6:$G$2006,$N935)="","",INDEX('DM01-AV-CH'!$G$6:$G$2006,$N935)))</f>
        <v/>
      </c>
      <c r="AN935" s="97" t="str" cm="1">
        <f t="array" ref="AN935">IF($N935="-","",IF(INDEX('DM01-AV-CH'!$H$6:$H$2006,$N935)="","",INDEX('DM01-AV-CH'!$H$6:$H$2006,$N935)))</f>
        <v/>
      </c>
      <c r="AO935" s="98" t="str" cm="1">
        <f t="array" ref="AO935">IF($N935="-","",IF(INDEX('DM01-AV-CH'!$I$6:$I$2006,$N935)="","",INDEX('DM01-AV-CH'!$I$6:$I$2006,$N935)))</f>
        <v/>
      </c>
    </row>
    <row r="936" spans="1:41" x14ac:dyDescent="0.25">
      <c r="A936" s="201">
        <v>931</v>
      </c>
      <c r="B936" s="148" t="str" cm="1">
        <f t="array" ref="B936">IF(A936="","",INDEX(Korrelation!$E$4:$E$2004,A936))</f>
        <v>575</v>
      </c>
      <c r="C936" s="148">
        <f t="shared" si="140"/>
        <v>0</v>
      </c>
      <c r="D936" s="148">
        <f t="shared" si="141"/>
        <v>0</v>
      </c>
      <c r="E936" s="148">
        <f t="shared" si="142"/>
        <v>575</v>
      </c>
      <c r="F936" s="148" t="str">
        <f t="shared" si="143"/>
        <v/>
      </c>
      <c r="G936" s="148" t="str">
        <f t="shared" si="144"/>
        <v/>
      </c>
      <c r="H936" s="148" t="str" cm="1">
        <f t="array" ref="H936">IF(A936="","",INDEX(Korrelation!$F$4:$F$2004,A936))</f>
        <v>-</v>
      </c>
      <c r="I936" s="148">
        <f t="shared" si="145"/>
        <v>0</v>
      </c>
      <c r="J936" s="148">
        <f t="shared" si="146"/>
        <v>0</v>
      </c>
      <c r="K936" s="148" t="str">
        <f t="shared" si="147"/>
        <v/>
      </c>
      <c r="L936" s="148" t="str">
        <f t="shared" si="148"/>
        <v/>
      </c>
      <c r="M936" s="148" t="str">
        <f t="shared" si="149"/>
        <v/>
      </c>
      <c r="N936" s="148" t="str" cm="1">
        <f t="array" ref="N936">IF(A936="","",INDEX(Korrelation!$G$4:$G$2004,A936))</f>
        <v>-</v>
      </c>
      <c r="O936" s="148"/>
      <c r="P936" s="68" t="str" cm="1">
        <f t="array" aca="1" ref="P936" ca="1">IF(E936="",IF(K936="","",HYPERLINK("#DMAV_Dienste!"&amp;RIGHT(CELL("adresse",OFFSET(DMAV_Dienste!$E$6,K936-1,0)),LEN(CELL("adresse",OFFSET(DMAV_Dienste!$E$6,K936-1,0)))-FIND("!",CELL("adresse",OFFSET(DMAV_Dienste!$E$6,K936-1,0)))),"Dienst")),HYPERLINK("#DMAV_Modell!"&amp;RIGHT(CELL("adresse",OFFSET(DMAV_Modell!$G$6,E936-1,0)),LEN(CELL("adresse",OFFSET(DMAV_Modell!$G$6,E936-1,0)))-FIND("!",CELL("adresse",OFFSET(DMAV_Modell!$G$6,E936-1,0)))),"Modell"))</f>
        <v>Modell</v>
      </c>
      <c r="Q936" s="85" t="str" cm="1">
        <f t="array" ref="Q936">IF(E936="",IF(K936="","",IF(INDEX(DMAV_Dienste!$H$6:$H$2006,K936)="","",INDEX(DMAV_Dienste!$H$6:$H$2006,K936))),IF(INDEX(DMAV_Modell!$J$6:$J$2006,E936)="","",INDEX(DMAV_Modell!$J$6:$J$2006,E936)))</f>
        <v>ASSOCIATION</v>
      </c>
      <c r="R936" s="86" t="str" cm="1">
        <f t="array" ref="R936">IF(E936="",IF(K936="","",IF(INDEX(DMAV_Dienste!$G$6:$G$2006,K936)="","",INDEX(DMAV_Dienste!$G$6:$G$2006,K936))),IF(INDEX(DMAV_Modell!$I$6:$I$2006,E936)="","",INDEX(DMAV_Modell!$I$6:$I$2006,E936)))</f>
        <v>Einzelobjekte</v>
      </c>
      <c r="S936" s="86" t="str" cm="1">
        <f t="array" ref="S936">IF(E936="",IF(K936="","",IF(INDEX(DMAV_Dienste!$I$6:$I$2006,K936)="","",INDEX(DMAV_Dienste!$I$6:$I$2006,K936))),IF(INDEX(DMAV_Modell!$K$6:$K$2006,E936)="","",INDEX(DMAV_Modell!$K$6:$K$2006,E936)))</f>
        <v>Untergang_Einzelobjekt</v>
      </c>
      <c r="T936" s="86" t="str" cm="1">
        <f t="array" ref="T936">IF(E936="",IF(K936="","",IF(INDEX(DMAV_Dienste!$L$6:$L$2006,K936)="","",INDEX(DMAV_Dienste!$L$6:$L$2006,K936))),IF(INDEX(DMAV_Modell!$N$6:$N$2006,E936)="","",INDEX(DMAV_Modell!$N$6:$N$2006,E936)))</f>
        <v>untergehendes_Einzelobjekt</v>
      </c>
      <c r="U936" s="87" t="str" cm="1">
        <f t="array" aca="1" ref="U936" ca="1">IF(AND(F936="",L936=""),"",HYPERLINK("#"&amp;RIGHT(CELL("dateiname"),LEN(CELL("dateiname"))-FIND("]",CELL("dateiname")))&amp;"!"&amp;CELL("adresse",OFFSET($F$6,MATCH(IF(F936="",L936,F936),$E$6:$E$2000,0)-1,4)),"STRUCT"))</f>
        <v/>
      </c>
      <c r="V936" s="88" t="str" cm="1">
        <f t="array" aca="1" ref="V936" ca="1">IF(AND(G936="",M936=""),"",HYPERLINK("#"&amp;RIGHT(CELL("dateiname"),LEN(CELL("dateiname"))-FIND("]",CELL("dateiname")))&amp;"!"&amp;CELL("adresse",OFFSET($G$6,MATCH(IF(G936="",M936,G936),$E$6:$E$2000,0)-1,3)),"SUBSTRUCT"))</f>
        <v/>
      </c>
      <c r="X936" s="104"/>
      <c r="Z936" s="117"/>
      <c r="AA936" s="118"/>
      <c r="AB936" s="119"/>
      <c r="AC936" s="120"/>
      <c r="AE936" s="109"/>
      <c r="AF936" s="110"/>
      <c r="AG936" s="111"/>
      <c r="AH936" s="112"/>
      <c r="AJ936" s="101"/>
      <c r="AL936" s="68" t="str" cm="1">
        <f t="array" aca="1" ref="AL936" ca="1">IF(N936="-","",HYPERLINK("#'DM01-AV-CH'!"&amp;RIGHT(CELL("adresse",OFFSET('DM01-AV-CH'!$G$6,N936-1,0)),LEN(CELL("adresse",OFFSET('DM01-AV-CH'!$G$6,N936-1,0)))-FIND("!",CELL("adresse",OFFSET('DM01-AV-CH'!$G$6,N936-1,0)))),"Modell"))</f>
        <v/>
      </c>
      <c r="AM936" s="96" t="str" cm="1">
        <f t="array" ref="AM936">IF($N936="-","",IF(INDEX('DM01-AV-CH'!$G$6:$G$2006,$N936)="","",INDEX('DM01-AV-CH'!$G$6:$G$2006,$N936)))</f>
        <v/>
      </c>
      <c r="AN936" s="97" t="str" cm="1">
        <f t="array" ref="AN936">IF($N936="-","",IF(INDEX('DM01-AV-CH'!$H$6:$H$2006,$N936)="","",INDEX('DM01-AV-CH'!$H$6:$H$2006,$N936)))</f>
        <v/>
      </c>
      <c r="AO936" s="98" t="str" cm="1">
        <f t="array" ref="AO936">IF($N936="-","",IF(INDEX('DM01-AV-CH'!$I$6:$I$2006,$N936)="","",INDEX('DM01-AV-CH'!$I$6:$I$2006,$N936)))</f>
        <v/>
      </c>
    </row>
    <row r="937" spans="1:41" x14ac:dyDescent="0.25">
      <c r="A937" s="201">
        <v>932</v>
      </c>
      <c r="B937" s="148" t="str" cm="1">
        <f t="array" ref="B937">IF(A937="","",INDEX(Korrelation!$E$4:$E$2004,A937))</f>
        <v>576</v>
      </c>
      <c r="C937" s="148">
        <f t="shared" si="140"/>
        <v>0</v>
      </c>
      <c r="D937" s="148">
        <f t="shared" si="141"/>
        <v>0</v>
      </c>
      <c r="E937" s="148">
        <f t="shared" si="142"/>
        <v>576</v>
      </c>
      <c r="F937" s="148" t="str">
        <f t="shared" si="143"/>
        <v/>
      </c>
      <c r="G937" s="148" t="str">
        <f t="shared" si="144"/>
        <v/>
      </c>
      <c r="H937" s="148" t="str" cm="1">
        <f t="array" ref="H937">IF(A937="","",INDEX(Korrelation!$F$4:$F$2004,A937))</f>
        <v>-</v>
      </c>
      <c r="I937" s="148">
        <f t="shared" si="145"/>
        <v>0</v>
      </c>
      <c r="J937" s="148">
        <f t="shared" si="146"/>
        <v>0</v>
      </c>
      <c r="K937" s="148" t="str">
        <f t="shared" si="147"/>
        <v/>
      </c>
      <c r="L937" s="148" t="str">
        <f t="shared" si="148"/>
        <v/>
      </c>
      <c r="M937" s="148" t="str">
        <f t="shared" si="149"/>
        <v/>
      </c>
      <c r="N937" s="148" t="str" cm="1">
        <f t="array" ref="N937">IF(A937="","",INDEX(Korrelation!$G$4:$G$2004,A937))</f>
        <v>-</v>
      </c>
      <c r="O937" s="148"/>
      <c r="P937" s="68" t="str" cm="1">
        <f t="array" aca="1" ref="P937" ca="1">IF(E937="",IF(K937="","",HYPERLINK("#DMAV_Dienste!"&amp;RIGHT(CELL("adresse",OFFSET(DMAV_Dienste!$E$6,K937-1,0)),LEN(CELL("adresse",OFFSET(DMAV_Dienste!$E$6,K937-1,0)))-FIND("!",CELL("adresse",OFFSET(DMAV_Dienste!$E$6,K937-1,0)))),"Dienst")),HYPERLINK("#DMAV_Modell!"&amp;RIGHT(CELL("adresse",OFFSET(DMAV_Modell!$G$6,E937-1,0)),LEN(CELL("adresse",OFFSET(DMAV_Modell!$G$6,E937-1,0)))-FIND("!",CELL("adresse",OFFSET(DMAV_Modell!$G$6,E937-1,0)))),"Modell"))</f>
        <v>Modell</v>
      </c>
      <c r="Q937" s="85" t="str" cm="1">
        <f t="array" ref="Q937">IF(E937="",IF(K937="","",IF(INDEX(DMAV_Dienste!$H$6:$H$2006,K937)="","",INDEX(DMAV_Dienste!$H$6:$H$2006,K937))),IF(INDEX(DMAV_Modell!$J$6:$J$2006,E937)="","",INDEX(DMAV_Modell!$J$6:$J$2006,E937)))</f>
        <v>ASSOCIATION</v>
      </c>
      <c r="R937" s="86" t="str" cm="1">
        <f t="array" ref="R937">IF(E937="",IF(K937="","",IF(INDEX(DMAV_Dienste!$G$6:$G$2006,K937)="","",INDEX(DMAV_Dienste!$G$6:$G$2006,K937))),IF(INDEX(DMAV_Modell!$I$6:$I$2006,E937)="","",INDEX(DMAV_Modell!$I$6:$I$2006,E937)))</f>
        <v>Einzelobjekte</v>
      </c>
      <c r="S937" s="86" t="str" cm="1">
        <f t="array" ref="S937">IF(E937="",IF(K937="","",IF(INDEX(DMAV_Dienste!$I$6:$I$2006,K937)="","",INDEX(DMAV_Dienste!$I$6:$I$2006,K937))),IF(INDEX(DMAV_Modell!$K$6:$K$2006,E937)="","",INDEX(DMAV_Modell!$K$6:$K$2006,E937)))</f>
        <v>Vorgaenger_Nachfolger_Einzelobjekt</v>
      </c>
      <c r="T937" s="86" t="str" cm="1">
        <f t="array" ref="T937">IF(E937="",IF(K937="","",IF(INDEX(DMAV_Dienste!$L$6:$L$2006,K937)="","",INDEX(DMAV_Dienste!$L$6:$L$2006,K937))),IF(INDEX(DMAV_Modell!$N$6:$N$2006,E937)="","",INDEX(DMAV_Modell!$N$6:$N$2006,E937)))</f>
        <v>Vorgaenger</v>
      </c>
      <c r="U937" s="87" t="str" cm="1">
        <f t="array" aca="1" ref="U937" ca="1">IF(AND(F937="",L937=""),"",HYPERLINK("#"&amp;RIGHT(CELL("dateiname"),LEN(CELL("dateiname"))-FIND("]",CELL("dateiname")))&amp;"!"&amp;CELL("adresse",OFFSET($F$6,MATCH(IF(F937="",L937,F937),$E$6:$E$2000,0)-1,4)),"STRUCT"))</f>
        <v/>
      </c>
      <c r="V937" s="88" t="str" cm="1">
        <f t="array" aca="1" ref="V937" ca="1">IF(AND(G937="",M937=""),"",HYPERLINK("#"&amp;RIGHT(CELL("dateiname"),LEN(CELL("dateiname"))-FIND("]",CELL("dateiname")))&amp;"!"&amp;CELL("adresse",OFFSET($G$6,MATCH(IF(G937="",M937,G937),$E$6:$E$2000,0)-1,3)),"SUBSTRUCT"))</f>
        <v/>
      </c>
      <c r="X937" s="104"/>
      <c r="Z937" s="117"/>
      <c r="AA937" s="118"/>
      <c r="AB937" s="119"/>
      <c r="AC937" s="120"/>
      <c r="AE937" s="109"/>
      <c r="AF937" s="110"/>
      <c r="AG937" s="111"/>
      <c r="AH937" s="112"/>
      <c r="AJ937" s="101"/>
      <c r="AL937" s="68" t="str" cm="1">
        <f t="array" aca="1" ref="AL937" ca="1">IF(N937="-","",HYPERLINK("#'DM01-AV-CH'!"&amp;RIGHT(CELL("adresse",OFFSET('DM01-AV-CH'!$G$6,N937-1,0)),LEN(CELL("adresse",OFFSET('DM01-AV-CH'!$G$6,N937-1,0)))-FIND("!",CELL("adresse",OFFSET('DM01-AV-CH'!$G$6,N937-1,0)))),"Modell"))</f>
        <v/>
      </c>
      <c r="AM937" s="96" t="str" cm="1">
        <f t="array" ref="AM937">IF($N937="-","",IF(INDEX('DM01-AV-CH'!$G$6:$G$2006,$N937)="","",INDEX('DM01-AV-CH'!$G$6:$G$2006,$N937)))</f>
        <v/>
      </c>
      <c r="AN937" s="97" t="str" cm="1">
        <f t="array" ref="AN937">IF($N937="-","",IF(INDEX('DM01-AV-CH'!$H$6:$H$2006,$N937)="","",INDEX('DM01-AV-CH'!$H$6:$H$2006,$N937)))</f>
        <v/>
      </c>
      <c r="AO937" s="98" t="str" cm="1">
        <f t="array" ref="AO937">IF($N937="-","",IF(INDEX('DM01-AV-CH'!$I$6:$I$2006,$N937)="","",INDEX('DM01-AV-CH'!$I$6:$I$2006,$N937)))</f>
        <v/>
      </c>
    </row>
    <row r="938" spans="1:41" x14ac:dyDescent="0.25">
      <c r="A938" s="201">
        <v>933</v>
      </c>
      <c r="B938" s="148" t="str" cm="1">
        <f t="array" ref="B938">IF(A938="","",INDEX(Korrelation!$E$4:$E$2004,A938))</f>
        <v>577</v>
      </c>
      <c r="C938" s="148">
        <f t="shared" si="140"/>
        <v>0</v>
      </c>
      <c r="D938" s="148">
        <f t="shared" si="141"/>
        <v>0</v>
      </c>
      <c r="E938" s="148">
        <f t="shared" si="142"/>
        <v>577</v>
      </c>
      <c r="F938" s="148" t="str">
        <f t="shared" si="143"/>
        <v/>
      </c>
      <c r="G938" s="148" t="str">
        <f t="shared" si="144"/>
        <v/>
      </c>
      <c r="H938" s="148" t="str" cm="1">
        <f t="array" ref="H938">IF(A938="","",INDEX(Korrelation!$F$4:$F$2004,A938))</f>
        <v>-</v>
      </c>
      <c r="I938" s="148">
        <f t="shared" si="145"/>
        <v>0</v>
      </c>
      <c r="J938" s="148">
        <f t="shared" si="146"/>
        <v>0</v>
      </c>
      <c r="K938" s="148" t="str">
        <f t="shared" si="147"/>
        <v/>
      </c>
      <c r="L938" s="148" t="str">
        <f t="shared" si="148"/>
        <v/>
      </c>
      <c r="M938" s="148" t="str">
        <f t="shared" si="149"/>
        <v/>
      </c>
      <c r="N938" s="148" t="str" cm="1">
        <f t="array" ref="N938">IF(A938="","",INDEX(Korrelation!$G$4:$G$2004,A938))</f>
        <v>-</v>
      </c>
      <c r="O938" s="148"/>
      <c r="P938" s="68" t="str" cm="1">
        <f t="array" aca="1" ref="P938" ca="1">IF(E938="",IF(K938="","",HYPERLINK("#DMAV_Dienste!"&amp;RIGHT(CELL("adresse",OFFSET(DMAV_Dienste!$E$6,K938-1,0)),LEN(CELL("adresse",OFFSET(DMAV_Dienste!$E$6,K938-1,0)))-FIND("!",CELL("adresse",OFFSET(DMAV_Dienste!$E$6,K938-1,0)))),"Dienst")),HYPERLINK("#DMAV_Modell!"&amp;RIGHT(CELL("adresse",OFFSET(DMAV_Modell!$G$6,E938-1,0)),LEN(CELL("adresse",OFFSET(DMAV_Modell!$G$6,E938-1,0)))-FIND("!",CELL("adresse",OFFSET(DMAV_Modell!$G$6,E938-1,0)))),"Modell"))</f>
        <v>Modell</v>
      </c>
      <c r="Q938" s="85" t="str" cm="1">
        <f t="array" ref="Q938">IF(E938="",IF(K938="","",IF(INDEX(DMAV_Dienste!$H$6:$H$2006,K938)="","",INDEX(DMAV_Dienste!$H$6:$H$2006,K938))),IF(INDEX(DMAV_Modell!$J$6:$J$2006,E938)="","",INDEX(DMAV_Modell!$J$6:$J$2006,E938)))</f>
        <v>ASSOCIATION</v>
      </c>
      <c r="R938" s="86" t="str" cm="1">
        <f t="array" ref="R938">IF(E938="",IF(K938="","",IF(INDEX(DMAV_Dienste!$G$6:$G$2006,K938)="","",INDEX(DMAV_Dienste!$G$6:$G$2006,K938))),IF(INDEX(DMAV_Modell!$I$6:$I$2006,E938)="","",INDEX(DMAV_Modell!$I$6:$I$2006,E938)))</f>
        <v>Einzelobjekte</v>
      </c>
      <c r="S938" s="86" t="str" cm="1">
        <f t="array" ref="S938">IF(E938="",IF(K938="","",IF(INDEX(DMAV_Dienste!$I$6:$I$2006,K938)="","",INDEX(DMAV_Dienste!$I$6:$I$2006,K938))),IF(INDEX(DMAV_Modell!$K$6:$K$2006,E938)="","",INDEX(DMAV_Modell!$K$6:$K$2006,E938)))</f>
        <v>Vorgaenger_Nachfolger_Einzelobjekt</v>
      </c>
      <c r="T938" s="86" t="str" cm="1">
        <f t="array" ref="T938">IF(E938="",IF(K938="","",IF(INDEX(DMAV_Dienste!$L$6:$L$2006,K938)="","",INDEX(DMAV_Dienste!$L$6:$L$2006,K938))),IF(INDEX(DMAV_Modell!$N$6:$N$2006,E938)="","",INDEX(DMAV_Modell!$N$6:$N$2006,E938)))</f>
        <v>Nachfolger</v>
      </c>
      <c r="U938" s="87" t="str" cm="1">
        <f t="array" aca="1" ref="U938" ca="1">IF(AND(F938="",L938=""),"",HYPERLINK("#"&amp;RIGHT(CELL("dateiname"),LEN(CELL("dateiname"))-FIND("]",CELL("dateiname")))&amp;"!"&amp;CELL("adresse",OFFSET($F$6,MATCH(IF(F938="",L938,F938),$E$6:$E$2000,0)-1,4)),"STRUCT"))</f>
        <v/>
      </c>
      <c r="V938" s="88" t="str" cm="1">
        <f t="array" aca="1" ref="V938" ca="1">IF(AND(G938="",M938=""),"",HYPERLINK("#"&amp;RIGHT(CELL("dateiname"),LEN(CELL("dateiname"))-FIND("]",CELL("dateiname")))&amp;"!"&amp;CELL("adresse",OFFSET($G$6,MATCH(IF(G938="",M938,G938),$E$6:$E$2000,0)-1,3)),"SUBSTRUCT"))</f>
        <v/>
      </c>
      <c r="X938" s="104"/>
      <c r="Z938" s="117"/>
      <c r="AA938" s="118"/>
      <c r="AB938" s="119"/>
      <c r="AC938" s="120"/>
      <c r="AE938" s="109"/>
      <c r="AF938" s="110"/>
      <c r="AG938" s="111"/>
      <c r="AH938" s="112"/>
      <c r="AJ938" s="101"/>
      <c r="AL938" s="68" t="str" cm="1">
        <f t="array" aca="1" ref="AL938" ca="1">IF(N938="-","",HYPERLINK("#'DM01-AV-CH'!"&amp;RIGHT(CELL("adresse",OFFSET('DM01-AV-CH'!$G$6,N938-1,0)),LEN(CELL("adresse",OFFSET('DM01-AV-CH'!$G$6,N938-1,0)))-FIND("!",CELL("adresse",OFFSET('DM01-AV-CH'!$G$6,N938-1,0)))),"Modell"))</f>
        <v/>
      </c>
      <c r="AM938" s="96" t="str" cm="1">
        <f t="array" ref="AM938">IF($N938="-","",IF(INDEX('DM01-AV-CH'!$G$6:$G$2006,$N938)="","",INDEX('DM01-AV-CH'!$G$6:$G$2006,$N938)))</f>
        <v/>
      </c>
      <c r="AN938" s="97" t="str" cm="1">
        <f t="array" ref="AN938">IF($N938="-","",IF(INDEX('DM01-AV-CH'!$H$6:$H$2006,$N938)="","",INDEX('DM01-AV-CH'!$H$6:$H$2006,$N938)))</f>
        <v/>
      </c>
      <c r="AO938" s="98" t="str" cm="1">
        <f t="array" ref="AO938">IF($N938="-","",IF(INDEX('DM01-AV-CH'!$I$6:$I$2006,$N938)="","",INDEX('DM01-AV-CH'!$I$6:$I$2006,$N938)))</f>
        <v/>
      </c>
    </row>
    <row r="939" spans="1:41" x14ac:dyDescent="0.25">
      <c r="A939" s="201">
        <v>934</v>
      </c>
      <c r="B939" s="148" t="str" cm="1">
        <f t="array" ref="B939">IF(A939="","",INDEX(Korrelation!$E$4:$E$2004,A939))</f>
        <v>578</v>
      </c>
      <c r="C939" s="148">
        <f t="shared" si="140"/>
        <v>0</v>
      </c>
      <c r="D939" s="148">
        <f t="shared" si="141"/>
        <v>0</v>
      </c>
      <c r="E939" s="148">
        <f t="shared" si="142"/>
        <v>578</v>
      </c>
      <c r="F939" s="148" t="str">
        <f t="shared" si="143"/>
        <v/>
      </c>
      <c r="G939" s="148" t="str">
        <f t="shared" si="144"/>
        <v/>
      </c>
      <c r="H939" s="148" t="str" cm="1">
        <f t="array" ref="H939">IF(A939="","",INDEX(Korrelation!$F$4:$F$2004,A939))</f>
        <v>-</v>
      </c>
      <c r="I939" s="148">
        <f t="shared" si="145"/>
        <v>0</v>
      </c>
      <c r="J939" s="148">
        <f t="shared" si="146"/>
        <v>0</v>
      </c>
      <c r="K939" s="148" t="str">
        <f t="shared" si="147"/>
        <v/>
      </c>
      <c r="L939" s="148" t="str">
        <f t="shared" si="148"/>
        <v/>
      </c>
      <c r="M939" s="148" t="str">
        <f t="shared" si="149"/>
        <v/>
      </c>
      <c r="N939" s="148" t="str" cm="1">
        <f t="array" ref="N939">IF(A939="","",INDEX(Korrelation!$G$4:$G$2004,A939))</f>
        <v>-</v>
      </c>
      <c r="O939" s="148"/>
      <c r="P939" s="68" t="str" cm="1">
        <f t="array" aca="1" ref="P939" ca="1">IF(E939="",IF(K939="","",HYPERLINK("#DMAV_Dienste!"&amp;RIGHT(CELL("adresse",OFFSET(DMAV_Dienste!$E$6,K939-1,0)),LEN(CELL("adresse",OFFSET(DMAV_Dienste!$E$6,K939-1,0)))-FIND("!",CELL("adresse",OFFSET(DMAV_Dienste!$E$6,K939-1,0)))),"Dienst")),HYPERLINK("#DMAV_Modell!"&amp;RIGHT(CELL("adresse",OFFSET(DMAV_Modell!$G$6,E939-1,0)),LEN(CELL("adresse",OFFSET(DMAV_Modell!$G$6,E939-1,0)))-FIND("!",CELL("adresse",OFFSET(DMAV_Modell!$G$6,E939-1,0)))),"Modell"))</f>
        <v>Modell</v>
      </c>
      <c r="Q939" s="85" t="str" cm="1">
        <f t="array" ref="Q939">IF(E939="",IF(K939="","",IF(INDEX(DMAV_Dienste!$H$6:$H$2006,K939)="","",INDEX(DMAV_Dienste!$H$6:$H$2006,K939))),IF(INDEX(DMAV_Modell!$J$6:$J$2006,E939)="","",INDEX(DMAV_Modell!$J$6:$J$2006,E939)))</f>
        <v>VIEW</v>
      </c>
      <c r="R939" s="86" t="str" cm="1">
        <f t="array" ref="R939">IF(E939="",IF(K939="","",IF(INDEX(DMAV_Dienste!$G$6:$G$2006,K939)="","",INDEX(DMAV_Dienste!$G$6:$G$2006,K939))),IF(INDEX(DMAV_Modell!$I$6:$I$2006,E939)="","",INDEX(DMAV_Modell!$I$6:$I$2006,E939)))</f>
        <v>Einzelobjekte</v>
      </c>
      <c r="S939" s="86" t="str" cm="1">
        <f t="array" ref="S939">IF(E939="",IF(K939="","",IF(INDEX(DMAV_Dienste!$I$6:$I$2006,K939)="","",INDEX(DMAV_Dienste!$I$6:$I$2006,K939))),IF(INDEX(DMAV_Modell!$K$6:$K$2006,E939)="","",INDEX(DMAV_Modell!$K$6:$K$2006,E939)))</f>
        <v>Einzelobjekt_Gueltig</v>
      </c>
      <c r="T939" s="86" t="str" cm="1">
        <f t="array" ref="T939">IF(E939="",IF(K939="","",IF(INDEX(DMAV_Dienste!$L$6:$L$2006,K939)="","",INDEX(DMAV_Dienste!$L$6:$L$2006,K939))),IF(INDEX(DMAV_Modell!$N$6:$N$2006,E939)="","",INDEX(DMAV_Modell!$N$6:$N$2006,E939)))</f>
        <v>PROJECTION OF</v>
      </c>
      <c r="U939" s="87" t="str" cm="1">
        <f t="array" aca="1" ref="U939" ca="1">IF(AND(F939="",L939=""),"",HYPERLINK("#"&amp;RIGHT(CELL("dateiname"),LEN(CELL("dateiname"))-FIND("]",CELL("dateiname")))&amp;"!"&amp;CELL("adresse",OFFSET($F$6,MATCH(IF(F939="",L939,F939),$E$6:$E$2000,0)-1,4)),"STRUCT"))</f>
        <v/>
      </c>
      <c r="V939" s="88" t="str" cm="1">
        <f t="array" aca="1" ref="V939" ca="1">IF(AND(G939="",M939=""),"",HYPERLINK("#"&amp;RIGHT(CELL("dateiname"),LEN(CELL("dateiname"))-FIND("]",CELL("dateiname")))&amp;"!"&amp;CELL("adresse",OFFSET($G$6,MATCH(IF(G939="",M939,G939),$E$6:$E$2000,0)-1,3)),"SUBSTRUCT"))</f>
        <v/>
      </c>
      <c r="X939" s="104"/>
      <c r="Z939" s="117"/>
      <c r="AA939" s="118"/>
      <c r="AB939" s="119"/>
      <c r="AC939" s="120"/>
      <c r="AE939" s="109"/>
      <c r="AF939" s="110"/>
      <c r="AG939" s="111"/>
      <c r="AH939" s="112"/>
      <c r="AJ939" s="101"/>
      <c r="AL939" s="68" t="str" cm="1">
        <f t="array" aca="1" ref="AL939" ca="1">IF(N939="-","",HYPERLINK("#'DM01-AV-CH'!"&amp;RIGHT(CELL("adresse",OFFSET('DM01-AV-CH'!$G$6,N939-1,0)),LEN(CELL("adresse",OFFSET('DM01-AV-CH'!$G$6,N939-1,0)))-FIND("!",CELL("adresse",OFFSET('DM01-AV-CH'!$G$6,N939-1,0)))),"Modell"))</f>
        <v/>
      </c>
      <c r="AM939" s="96" t="str" cm="1">
        <f t="array" ref="AM939">IF($N939="-","",IF(INDEX('DM01-AV-CH'!$G$6:$G$2006,$N939)="","",INDEX('DM01-AV-CH'!$G$6:$G$2006,$N939)))</f>
        <v/>
      </c>
      <c r="AN939" s="97" t="str" cm="1">
        <f t="array" ref="AN939">IF($N939="-","",IF(INDEX('DM01-AV-CH'!$H$6:$H$2006,$N939)="","",INDEX('DM01-AV-CH'!$H$6:$H$2006,$N939)))</f>
        <v/>
      </c>
      <c r="AO939" s="98" t="str" cm="1">
        <f t="array" ref="AO939">IF($N939="-","",IF(INDEX('DM01-AV-CH'!$I$6:$I$2006,$N939)="","",INDEX('DM01-AV-CH'!$I$6:$I$2006,$N939)))</f>
        <v/>
      </c>
    </row>
    <row r="940" spans="1:41" x14ac:dyDescent="0.25">
      <c r="A940" s="201">
        <v>935</v>
      </c>
      <c r="B940" s="148" t="str" cm="1">
        <f t="array" ref="B940">IF(A940="","",INDEX(Korrelation!$E$4:$E$2004,A940))</f>
        <v>579</v>
      </c>
      <c r="C940" s="148">
        <f t="shared" si="140"/>
        <v>0</v>
      </c>
      <c r="D940" s="148">
        <f t="shared" si="141"/>
        <v>0</v>
      </c>
      <c r="E940" s="148">
        <f t="shared" si="142"/>
        <v>579</v>
      </c>
      <c r="F940" s="148" t="str">
        <f t="shared" si="143"/>
        <v/>
      </c>
      <c r="G940" s="148" t="str">
        <f t="shared" si="144"/>
        <v/>
      </c>
      <c r="H940" s="148" t="str" cm="1">
        <f t="array" ref="H940">IF(A940="","",INDEX(Korrelation!$F$4:$F$2004,A940))</f>
        <v>-</v>
      </c>
      <c r="I940" s="148">
        <f t="shared" si="145"/>
        <v>0</v>
      </c>
      <c r="J940" s="148">
        <f t="shared" si="146"/>
        <v>0</v>
      </c>
      <c r="K940" s="148" t="str">
        <f t="shared" si="147"/>
        <v/>
      </c>
      <c r="L940" s="148" t="str">
        <f t="shared" si="148"/>
        <v/>
      </c>
      <c r="M940" s="148" t="str">
        <f t="shared" si="149"/>
        <v/>
      </c>
      <c r="N940" s="148" t="str" cm="1">
        <f t="array" ref="N940">IF(A940="","",INDEX(Korrelation!$G$4:$G$2004,A940))</f>
        <v>-</v>
      </c>
      <c r="O940" s="148"/>
      <c r="P940" s="68" t="str" cm="1">
        <f t="array" aca="1" ref="P940" ca="1">IF(E940="",IF(K940="","",HYPERLINK("#DMAV_Dienste!"&amp;RIGHT(CELL("adresse",OFFSET(DMAV_Dienste!$E$6,K940-1,0)),LEN(CELL("adresse",OFFSET(DMAV_Dienste!$E$6,K940-1,0)))-FIND("!",CELL("adresse",OFFSET(DMAV_Dienste!$E$6,K940-1,0)))),"Dienst")),HYPERLINK("#DMAV_Modell!"&amp;RIGHT(CELL("adresse",OFFSET(DMAV_Modell!$G$6,E940-1,0)),LEN(CELL("adresse",OFFSET(DMAV_Modell!$G$6,E940-1,0)))-FIND("!",CELL("adresse",OFFSET(DMAV_Modell!$G$6,E940-1,0)))),"Modell"))</f>
        <v>Modell</v>
      </c>
      <c r="Q940" s="85" t="str" cm="1">
        <f t="array" ref="Q940">IF(E940="",IF(K940="","",IF(INDEX(DMAV_Dienste!$H$6:$H$2006,K940)="","",INDEX(DMAV_Dienste!$H$6:$H$2006,K940))),IF(INDEX(DMAV_Modell!$J$6:$J$2006,E940)="","",INDEX(DMAV_Modell!$J$6:$J$2006,E940)))</f>
        <v>VIEW</v>
      </c>
      <c r="R940" s="86" t="str" cm="1">
        <f t="array" ref="R940">IF(E940="",IF(K940="","",IF(INDEX(DMAV_Dienste!$G$6:$G$2006,K940)="","",INDEX(DMAV_Dienste!$G$6:$G$2006,K940))),IF(INDEX(DMAV_Modell!$I$6:$I$2006,E940)="","",INDEX(DMAV_Modell!$I$6:$I$2006,E940)))</f>
        <v>Einzelobjekte</v>
      </c>
      <c r="S940" s="86" t="str" cm="1">
        <f t="array" ref="S940">IF(E940="",IF(K940="","",IF(INDEX(DMAV_Dienste!$I$6:$I$2006,K940)="","",INDEX(DMAV_Dienste!$I$6:$I$2006,K940))),IF(INDEX(DMAV_Modell!$K$6:$K$2006,E940)="","",INDEX(DMAV_Modell!$K$6:$K$2006,E940)))</f>
        <v>Einzelobjekt_Gueltig</v>
      </c>
      <c r="T940" s="86" t="str" cm="1">
        <f t="array" ref="T940">IF(E940="",IF(K940="","",IF(INDEX(DMAV_Dienste!$L$6:$L$2006,K940)="","",INDEX(DMAV_Dienste!$L$6:$L$2006,K940))),IF(INDEX(DMAV_Modell!$N$6:$N$2006,E940)="","",INDEX(DMAV_Modell!$N$6:$N$2006,E940)))</f>
        <v>WHERE DEFINED(@PH1@) AND NOT(DEFINED(@PH2@))</v>
      </c>
      <c r="U940" s="87" t="str" cm="1">
        <f t="array" aca="1" ref="U940" ca="1">IF(AND(F940="",L940=""),"",HYPERLINK("#"&amp;RIGHT(CELL("dateiname"),LEN(CELL("dateiname"))-FIND("]",CELL("dateiname")))&amp;"!"&amp;CELL("adresse",OFFSET($F$6,MATCH(IF(F940="",L940,F940),$E$6:$E$2000,0)-1,4)),"STRUCT"))</f>
        <v/>
      </c>
      <c r="V940" s="88" t="str" cm="1">
        <f t="array" aca="1" ref="V940" ca="1">IF(AND(G940="",M940=""),"",HYPERLINK("#"&amp;RIGHT(CELL("dateiname"),LEN(CELL("dateiname"))-FIND("]",CELL("dateiname")))&amp;"!"&amp;CELL("adresse",OFFSET($G$6,MATCH(IF(G940="",M940,G940),$E$6:$E$2000,0)-1,3)),"SUBSTRUCT"))</f>
        <v/>
      </c>
      <c r="X940" s="104"/>
      <c r="Z940" s="117"/>
      <c r="AA940" s="118"/>
      <c r="AB940" s="119"/>
      <c r="AC940" s="120"/>
      <c r="AE940" s="109"/>
      <c r="AF940" s="110"/>
      <c r="AG940" s="111"/>
      <c r="AH940" s="112"/>
      <c r="AJ940" s="101"/>
      <c r="AL940" s="68" t="str" cm="1">
        <f t="array" aca="1" ref="AL940" ca="1">IF(N940="-","",HYPERLINK("#'DM01-AV-CH'!"&amp;RIGHT(CELL("adresse",OFFSET('DM01-AV-CH'!$G$6,N940-1,0)),LEN(CELL("adresse",OFFSET('DM01-AV-CH'!$G$6,N940-1,0)))-FIND("!",CELL("adresse",OFFSET('DM01-AV-CH'!$G$6,N940-1,0)))),"Modell"))</f>
        <v/>
      </c>
      <c r="AM940" s="96" t="str" cm="1">
        <f t="array" ref="AM940">IF($N940="-","",IF(INDEX('DM01-AV-CH'!$G$6:$G$2006,$N940)="","",INDEX('DM01-AV-CH'!$G$6:$G$2006,$N940)))</f>
        <v/>
      </c>
      <c r="AN940" s="97" t="str" cm="1">
        <f t="array" ref="AN940">IF($N940="-","",IF(INDEX('DM01-AV-CH'!$H$6:$H$2006,$N940)="","",INDEX('DM01-AV-CH'!$H$6:$H$2006,$N940)))</f>
        <v/>
      </c>
      <c r="AO940" s="98" t="str" cm="1">
        <f t="array" ref="AO940">IF($N940="-","",IF(INDEX('DM01-AV-CH'!$I$6:$I$2006,$N940)="","",INDEX('DM01-AV-CH'!$I$6:$I$2006,$N940)))</f>
        <v/>
      </c>
    </row>
    <row r="941" spans="1:41" x14ac:dyDescent="0.25">
      <c r="A941" s="201">
        <v>936</v>
      </c>
      <c r="B941" s="148" t="str" cm="1">
        <f t="array" ref="B941">IF(A941="","",INDEX(Korrelation!$E$4:$E$2004,A941))</f>
        <v>580</v>
      </c>
      <c r="C941" s="148">
        <f t="shared" si="140"/>
        <v>0</v>
      </c>
      <c r="D941" s="148">
        <f t="shared" si="141"/>
        <v>0</v>
      </c>
      <c r="E941" s="148">
        <f t="shared" si="142"/>
        <v>580</v>
      </c>
      <c r="F941" s="148" t="str">
        <f t="shared" si="143"/>
        <v/>
      </c>
      <c r="G941" s="148" t="str">
        <f t="shared" si="144"/>
        <v/>
      </c>
      <c r="H941" s="148" t="str" cm="1">
        <f t="array" ref="H941">IF(A941="","",INDEX(Korrelation!$F$4:$F$2004,A941))</f>
        <v>-</v>
      </c>
      <c r="I941" s="148">
        <f t="shared" si="145"/>
        <v>0</v>
      </c>
      <c r="J941" s="148">
        <f t="shared" si="146"/>
        <v>0</v>
      </c>
      <c r="K941" s="148" t="str">
        <f t="shared" si="147"/>
        <v/>
      </c>
      <c r="L941" s="148" t="str">
        <f t="shared" si="148"/>
        <v/>
      </c>
      <c r="M941" s="148" t="str">
        <f t="shared" si="149"/>
        <v/>
      </c>
      <c r="N941" s="148" t="str" cm="1">
        <f t="array" ref="N941">IF(A941="","",INDEX(Korrelation!$G$4:$G$2004,A941))</f>
        <v>-</v>
      </c>
      <c r="O941" s="148"/>
      <c r="P941" s="68" t="str" cm="1">
        <f t="array" aca="1" ref="P941" ca="1">IF(E941="",IF(K941="","",HYPERLINK("#DMAV_Dienste!"&amp;RIGHT(CELL("adresse",OFFSET(DMAV_Dienste!$E$6,K941-1,0)),LEN(CELL("adresse",OFFSET(DMAV_Dienste!$E$6,K941-1,0)))-FIND("!",CELL("adresse",OFFSET(DMAV_Dienste!$E$6,K941-1,0)))),"Dienst")),HYPERLINK("#DMAV_Modell!"&amp;RIGHT(CELL("adresse",OFFSET(DMAV_Modell!$G$6,E941-1,0)),LEN(CELL("adresse",OFFSET(DMAV_Modell!$G$6,E941-1,0)))-FIND("!",CELL("adresse",OFFSET(DMAV_Modell!$G$6,E941-1,0)))),"Modell"))</f>
        <v>Modell</v>
      </c>
      <c r="Q941" s="85" t="str" cm="1">
        <f t="array" ref="Q941">IF(E941="",IF(K941="","",IF(INDEX(DMAV_Dienste!$H$6:$H$2006,K941)="","",INDEX(DMAV_Dienste!$H$6:$H$2006,K941))),IF(INDEX(DMAV_Modell!$J$6:$J$2006,E941)="","",INDEX(DMAV_Modell!$J$6:$J$2006,E941)))</f>
        <v>VIEW</v>
      </c>
      <c r="R941" s="86" t="str" cm="1">
        <f t="array" ref="R941">IF(E941="",IF(K941="","",IF(INDEX(DMAV_Dienste!$G$6:$G$2006,K941)="","",INDEX(DMAV_Dienste!$G$6:$G$2006,K941))),IF(INDEX(DMAV_Modell!$I$6:$I$2006,E941)="","",INDEX(DMAV_Modell!$I$6:$I$2006,E941)))</f>
        <v>Einzelobjekte</v>
      </c>
      <c r="S941" s="86" t="str" cm="1">
        <f t="array" ref="S941">IF(E941="",IF(K941="","",IF(INDEX(DMAV_Dienste!$I$6:$I$2006,K941)="","",INDEX(DMAV_Dienste!$I$6:$I$2006,K941))),IF(INDEX(DMAV_Modell!$K$6:$K$2006,E941)="","",INDEX(DMAV_Modell!$K$6:$K$2006,E941)))</f>
        <v>Einzelobjekt_Gueltig</v>
      </c>
      <c r="T941" s="86" t="str" cm="1">
        <f t="array" ref="T941">IF(E941="",IF(K941="","",IF(INDEX(DMAV_Dienste!$L$6:$L$2006,K941)="","",INDEX(DMAV_Dienste!$L$6:$L$2006,K941))),IF(INDEX(DMAV_Modell!$N$6:$N$2006,E941)="","",INDEX(DMAV_Modell!$N$6:$N$2006,E941)))</f>
        <v>= ALL OF</v>
      </c>
      <c r="U941" s="87" t="str" cm="1">
        <f t="array" aca="1" ref="U941" ca="1">IF(AND(F941="",L941=""),"",HYPERLINK("#"&amp;RIGHT(CELL("dateiname"),LEN(CELL("dateiname"))-FIND("]",CELL("dateiname")))&amp;"!"&amp;CELL("adresse",OFFSET($F$6,MATCH(IF(F941="",L941,F941),$E$6:$E$2000,0)-1,4)),"STRUCT"))</f>
        <v/>
      </c>
      <c r="V941" s="88" t="str" cm="1">
        <f t="array" aca="1" ref="V941" ca="1">IF(AND(G941="",M941=""),"",HYPERLINK("#"&amp;RIGHT(CELL("dateiname"),LEN(CELL("dateiname"))-FIND("]",CELL("dateiname")))&amp;"!"&amp;CELL("adresse",OFFSET($G$6,MATCH(IF(G941="",M941,G941),$E$6:$E$2000,0)-1,3)),"SUBSTRUCT"))</f>
        <v/>
      </c>
      <c r="X941" s="104"/>
      <c r="Z941" s="117"/>
      <c r="AA941" s="118"/>
      <c r="AB941" s="119"/>
      <c r="AC941" s="120"/>
      <c r="AE941" s="109"/>
      <c r="AF941" s="110"/>
      <c r="AG941" s="111"/>
      <c r="AH941" s="112"/>
      <c r="AJ941" s="101"/>
      <c r="AL941" s="68" t="str" cm="1">
        <f t="array" aca="1" ref="AL941" ca="1">IF(N941="-","",HYPERLINK("#'DM01-AV-CH'!"&amp;RIGHT(CELL("adresse",OFFSET('DM01-AV-CH'!$G$6,N941-1,0)),LEN(CELL("adresse",OFFSET('DM01-AV-CH'!$G$6,N941-1,0)))-FIND("!",CELL("adresse",OFFSET('DM01-AV-CH'!$G$6,N941-1,0)))),"Modell"))</f>
        <v/>
      </c>
      <c r="AM941" s="96" t="str" cm="1">
        <f t="array" ref="AM941">IF($N941="-","",IF(INDEX('DM01-AV-CH'!$G$6:$G$2006,$N941)="","",INDEX('DM01-AV-CH'!$G$6:$G$2006,$N941)))</f>
        <v/>
      </c>
      <c r="AN941" s="97" t="str" cm="1">
        <f t="array" ref="AN941">IF($N941="-","",IF(INDEX('DM01-AV-CH'!$H$6:$H$2006,$N941)="","",INDEX('DM01-AV-CH'!$H$6:$H$2006,$N941)))</f>
        <v/>
      </c>
      <c r="AO941" s="98" t="str" cm="1">
        <f t="array" ref="AO941">IF($N941="-","",IF(INDEX('DM01-AV-CH'!$I$6:$I$2006,$N941)="","",INDEX('DM01-AV-CH'!$I$6:$I$2006,$N941)))</f>
        <v/>
      </c>
    </row>
    <row r="942" spans="1:41" x14ac:dyDescent="0.25">
      <c r="A942" s="201">
        <v>937</v>
      </c>
      <c r="B942" s="148" t="str" cm="1">
        <f t="array" ref="B942">IF(A942="","",INDEX(Korrelation!$E$4:$E$2004,A942))</f>
        <v>-</v>
      </c>
      <c r="C942" s="148">
        <f t="shared" si="140"/>
        <v>0</v>
      </c>
      <c r="D942" s="148">
        <f t="shared" si="141"/>
        <v>0</v>
      </c>
      <c r="E942" s="148" t="str">
        <f t="shared" si="142"/>
        <v/>
      </c>
      <c r="F942" s="148" t="str">
        <f t="shared" si="143"/>
        <v/>
      </c>
      <c r="G942" s="148" t="str">
        <f t="shared" si="144"/>
        <v/>
      </c>
      <c r="H942" s="148" t="str" cm="1">
        <f t="array" ref="H942">IF(A942="","",INDEX(Korrelation!$F$4:$F$2004,A942))</f>
        <v>-</v>
      </c>
      <c r="I942" s="148">
        <f t="shared" si="145"/>
        <v>0</v>
      </c>
      <c r="J942" s="148">
        <f t="shared" si="146"/>
        <v>0</v>
      </c>
      <c r="K942" s="148" t="str">
        <f t="shared" si="147"/>
        <v/>
      </c>
      <c r="L942" s="148" t="str">
        <f t="shared" si="148"/>
        <v/>
      </c>
      <c r="M942" s="148" t="str">
        <f t="shared" si="149"/>
        <v/>
      </c>
      <c r="N942" s="148" cm="1">
        <f t="array" ref="N942">IF(A942="","",INDEX(Korrelation!$G$4:$G$2004,A942))</f>
        <v>343</v>
      </c>
      <c r="O942" s="148"/>
      <c r="P942" s="68" t="str" cm="1">
        <f t="array" aca="1" ref="P942" ca="1">IF(E942="",IF(K942="","",HYPERLINK("#DMAV_Dienste!"&amp;RIGHT(CELL("adresse",OFFSET(DMAV_Dienste!$E$6,K942-1,0)),LEN(CELL("adresse",OFFSET(DMAV_Dienste!$E$6,K942-1,0)))-FIND("!",CELL("adresse",OFFSET(DMAV_Dienste!$E$6,K942-1,0)))),"Dienst")),HYPERLINK("#DMAV_Modell!"&amp;RIGHT(CELL("adresse",OFFSET(DMAV_Modell!$G$6,E942-1,0)),LEN(CELL("adresse",OFFSET(DMAV_Modell!$G$6,E942-1,0)))-FIND("!",CELL("adresse",OFFSET(DMAV_Modell!$G$6,E942-1,0)))),"Modell"))</f>
        <v/>
      </c>
      <c r="Q942" s="85" t="str" cm="1">
        <f t="array" ref="Q942">IF(E942="",IF(K942="","",IF(INDEX(DMAV_Dienste!$H$6:$H$2006,K942)="","",INDEX(DMAV_Dienste!$H$6:$H$2006,K942))),IF(INDEX(DMAV_Modell!$J$6:$J$2006,E942)="","",INDEX(DMAV_Modell!$J$6:$J$2006,E942)))</f>
        <v/>
      </c>
      <c r="R942" s="86" t="str" cm="1">
        <f t="array" ref="R942">IF(E942="",IF(K942="","",IF(INDEX(DMAV_Dienste!$G$6:$G$2006,K942)="","",INDEX(DMAV_Dienste!$G$6:$G$2006,K942))),IF(INDEX(DMAV_Modell!$I$6:$I$2006,E942)="","",INDEX(DMAV_Modell!$I$6:$I$2006,E942)))</f>
        <v/>
      </c>
      <c r="S942" s="86" t="str" cm="1">
        <f t="array" ref="S942">IF(E942="",IF(K942="","",IF(INDEX(DMAV_Dienste!$I$6:$I$2006,K942)="","",INDEX(DMAV_Dienste!$I$6:$I$2006,K942))),IF(INDEX(DMAV_Modell!$K$6:$K$2006,E942)="","",INDEX(DMAV_Modell!$K$6:$K$2006,E942)))</f>
        <v/>
      </c>
      <c r="T942" s="86" t="str" cm="1">
        <f t="array" ref="T942">IF(E942="",IF(K942="","",IF(INDEX(DMAV_Dienste!$L$6:$L$2006,K942)="","",INDEX(DMAV_Dienste!$L$6:$L$2006,K942))),IF(INDEX(DMAV_Modell!$N$6:$N$2006,E942)="","",INDEX(DMAV_Modell!$N$6:$N$2006,E942)))</f>
        <v/>
      </c>
      <c r="U942" s="87" t="str" cm="1">
        <f t="array" aca="1" ref="U942" ca="1">IF(AND(F942="",L942=""),"",HYPERLINK("#"&amp;RIGHT(CELL("dateiname"),LEN(CELL("dateiname"))-FIND("]",CELL("dateiname")))&amp;"!"&amp;CELL("adresse",OFFSET($F$6,MATCH(IF(F942="",L942,F942),$E$6:$E$2000,0)-1,4)),"STRUCT"))</f>
        <v/>
      </c>
      <c r="V942" s="88" t="str" cm="1">
        <f t="array" aca="1" ref="V942" ca="1">IF(AND(G942="",M942=""),"",HYPERLINK("#"&amp;RIGHT(CELL("dateiname"),LEN(CELL("dateiname"))-FIND("]",CELL("dateiname")))&amp;"!"&amp;CELL("adresse",OFFSET($G$6,MATCH(IF(G942="",M942,G942),$E$6:$E$2000,0)-1,3)),"SUBSTRUCT"))</f>
        <v/>
      </c>
      <c r="X942" s="104"/>
      <c r="Z942" s="117"/>
      <c r="AA942" s="118"/>
      <c r="AB942" s="119"/>
      <c r="AC942" s="120"/>
      <c r="AE942" s="109"/>
      <c r="AF942" s="110"/>
      <c r="AG942" s="111"/>
      <c r="AH942" s="112"/>
      <c r="AJ942" s="101"/>
      <c r="AL942" s="68" t="str" cm="1">
        <f t="array" aca="1" ref="AL942" ca="1">IF(N942="-","",HYPERLINK("#'DM01-AV-CH'!"&amp;RIGHT(CELL("adresse",OFFSET('DM01-AV-CH'!$G$6,N942-1,0)),LEN(CELL("adresse",OFFSET('DM01-AV-CH'!$G$6,N942-1,0)))-FIND("!",CELL("adresse",OFFSET('DM01-AV-CH'!$G$6,N942-1,0)))),"Modell"))</f>
        <v>Modell</v>
      </c>
      <c r="AM942" s="96" t="str" cm="1">
        <f t="array" ref="AM942">IF($N942="-","",IF(INDEX('DM01-AV-CH'!$G$6:$G$2006,$N942)="","",INDEX('DM01-AV-CH'!$G$6:$G$2006,$N942)))</f>
        <v>Einzelobjekte</v>
      </c>
      <c r="AN942" s="97" t="str" cm="1">
        <f t="array" ref="AN942">IF($N942="-","",IF(INDEX('DM01-AV-CH'!$H$6:$H$2006,$N942)="","",INDEX('DM01-AV-CH'!$H$6:$H$2006,$N942)))</f>
        <v>Einzelpunkt</v>
      </c>
      <c r="AO942" s="98" t="str" cm="1">
        <f t="array" ref="AO942">IF($N942="-","",IF(INDEX('DM01-AV-CH'!$I$6:$I$2006,$N942)="","",INDEX('DM01-AV-CH'!$I$6:$I$2006,$N942)))</f>
        <v>Entstehung</v>
      </c>
    </row>
    <row r="943" spans="1:41" x14ac:dyDescent="0.25">
      <c r="A943" s="201">
        <v>938</v>
      </c>
      <c r="B943" s="148" t="str" cm="1">
        <f t="array" ref="B943">IF(A943="","",INDEX(Korrelation!$E$4:$E$2004,A943))</f>
        <v>581</v>
      </c>
      <c r="C943" s="148">
        <f t="shared" si="140"/>
        <v>0</v>
      </c>
      <c r="D943" s="148">
        <f t="shared" si="141"/>
        <v>0</v>
      </c>
      <c r="E943" s="148">
        <f t="shared" si="142"/>
        <v>581</v>
      </c>
      <c r="F943" s="148" t="str">
        <f t="shared" si="143"/>
        <v/>
      </c>
      <c r="G943" s="148" t="str">
        <f t="shared" si="144"/>
        <v/>
      </c>
      <c r="H943" s="148" t="str" cm="1">
        <f t="array" ref="H943">IF(A943="","",INDEX(Korrelation!$F$4:$F$2004,A943))</f>
        <v>-</v>
      </c>
      <c r="I943" s="148">
        <f t="shared" si="145"/>
        <v>0</v>
      </c>
      <c r="J943" s="148">
        <f t="shared" si="146"/>
        <v>0</v>
      </c>
      <c r="K943" s="148" t="str">
        <f t="shared" si="147"/>
        <v/>
      </c>
      <c r="L943" s="148" t="str">
        <f t="shared" si="148"/>
        <v/>
      </c>
      <c r="M943" s="148" t="str">
        <f t="shared" si="149"/>
        <v/>
      </c>
      <c r="N943" s="148" cm="1">
        <f t="array" ref="N943">IF(A943="","",INDEX(Korrelation!$G$4:$G$2004,A943))</f>
        <v>344</v>
      </c>
      <c r="O943" s="148"/>
      <c r="P943" s="68" t="str" cm="1">
        <f t="array" aca="1" ref="P943" ca="1">IF(E943="",IF(K943="","",HYPERLINK("#DMAV_Dienste!"&amp;RIGHT(CELL("adresse",OFFSET(DMAV_Dienste!$E$6,K943-1,0)),LEN(CELL("adresse",OFFSET(DMAV_Dienste!$E$6,K943-1,0)))-FIND("!",CELL("adresse",OFFSET(DMAV_Dienste!$E$6,K943-1,0)))),"Dienst")),HYPERLINK("#DMAV_Modell!"&amp;RIGHT(CELL("adresse",OFFSET(DMAV_Modell!$G$6,E943-1,0)),LEN(CELL("adresse",OFFSET(DMAV_Modell!$G$6,E943-1,0)))-FIND("!",CELL("adresse",OFFSET(DMAV_Modell!$G$6,E943-1,0)))),"Modell"))</f>
        <v>Modell</v>
      </c>
      <c r="Q943" s="85" t="str" cm="1">
        <f t="array" ref="Q943">IF(E943="",IF(K943="","",IF(INDEX(DMAV_Dienste!$H$6:$H$2006,K943)="","",INDEX(DMAV_Dienste!$H$6:$H$2006,K943))),IF(INDEX(DMAV_Modell!$J$6:$J$2006,E943)="","",INDEX(DMAV_Modell!$J$6:$J$2006,E943)))</f>
        <v>CLASS</v>
      </c>
      <c r="R943" s="86" t="str" cm="1">
        <f t="array" ref="R943">IF(E943="",IF(K943="","",IF(INDEX(DMAV_Dienste!$G$6:$G$2006,K943)="","",INDEX(DMAV_Dienste!$G$6:$G$2006,K943))),IF(INDEX(DMAV_Modell!$I$6:$I$2006,E943)="","",INDEX(DMAV_Modell!$I$6:$I$2006,E943)))</f>
        <v>Einzelobjekte</v>
      </c>
      <c r="S943" s="86" t="str" cm="1">
        <f t="array" ref="S943">IF(E943="",IF(K943="","",IF(INDEX(DMAV_Dienste!$I$6:$I$2006,K943)="","",INDEX(DMAV_Dienste!$I$6:$I$2006,K943))),IF(INDEX(DMAV_Modell!$K$6:$K$2006,E943)="","",INDEX(DMAV_Modell!$K$6:$K$2006,E943)))</f>
        <v>Messpunkt</v>
      </c>
      <c r="T943" s="86" t="str" cm="1">
        <f t="array" ref="T943">IF(E943="",IF(K943="","",IF(INDEX(DMAV_Dienste!$L$6:$L$2006,K943)="","",INDEX(DMAV_Dienste!$L$6:$L$2006,K943))),IF(INDEX(DMAV_Modell!$N$6:$N$2006,E943)="","",INDEX(DMAV_Modell!$N$6:$N$2006,E943)))</f>
        <v>Nummer</v>
      </c>
      <c r="U943" s="87" t="str" cm="1">
        <f t="array" aca="1" ref="U943" ca="1">IF(AND(F943="",L943=""),"",HYPERLINK("#"&amp;RIGHT(CELL("dateiname"),LEN(CELL("dateiname"))-FIND("]",CELL("dateiname")))&amp;"!"&amp;CELL("adresse",OFFSET($F$6,MATCH(IF(F943="",L943,F943),$E$6:$E$2000,0)-1,4)),"STRUCT"))</f>
        <v/>
      </c>
      <c r="V943" s="88" t="str" cm="1">
        <f t="array" aca="1" ref="V943" ca="1">IF(AND(G943="",M943=""),"",HYPERLINK("#"&amp;RIGHT(CELL("dateiname"),LEN(CELL("dateiname"))-FIND("]",CELL("dateiname")))&amp;"!"&amp;CELL("adresse",OFFSET($G$6,MATCH(IF(G943="",M943,G943),$E$6:$E$2000,0)-1,3)),"SUBSTRUCT"))</f>
        <v/>
      </c>
      <c r="X943" s="104"/>
      <c r="Z943" s="117"/>
      <c r="AA943" s="118"/>
      <c r="AB943" s="119"/>
      <c r="AC943" s="120"/>
      <c r="AE943" s="109"/>
      <c r="AF943" s="110"/>
      <c r="AG943" s="111"/>
      <c r="AH943" s="112"/>
      <c r="AJ943" s="101"/>
      <c r="AL943" s="68" t="str" cm="1">
        <f t="array" aca="1" ref="AL943" ca="1">IF(N943="-","",HYPERLINK("#'DM01-AV-CH'!"&amp;RIGHT(CELL("adresse",OFFSET('DM01-AV-CH'!$G$6,N943-1,0)),LEN(CELL("adresse",OFFSET('DM01-AV-CH'!$G$6,N943-1,0)))-FIND("!",CELL("adresse",OFFSET('DM01-AV-CH'!$G$6,N943-1,0)))),"Modell"))</f>
        <v>Modell</v>
      </c>
      <c r="AM943" s="96" t="str" cm="1">
        <f t="array" ref="AM943">IF($N943="-","",IF(INDEX('DM01-AV-CH'!$G$6:$G$2006,$N943)="","",INDEX('DM01-AV-CH'!$G$6:$G$2006,$N943)))</f>
        <v>Einzelobjekte</v>
      </c>
      <c r="AN943" s="97" t="str" cm="1">
        <f t="array" ref="AN943">IF($N943="-","",IF(INDEX('DM01-AV-CH'!$H$6:$H$2006,$N943)="","",INDEX('DM01-AV-CH'!$H$6:$H$2006,$N943)))</f>
        <v>Einzelpunkt</v>
      </c>
      <c r="AO943" s="98" t="str" cm="1">
        <f t="array" ref="AO943">IF($N943="-","",IF(INDEX('DM01-AV-CH'!$I$6:$I$2006,$N943)="","",INDEX('DM01-AV-CH'!$I$6:$I$2006,$N943)))</f>
        <v>Identifikator</v>
      </c>
    </row>
    <row r="944" spans="1:41" x14ac:dyDescent="0.25">
      <c r="A944" s="201">
        <v>939</v>
      </c>
      <c r="B944" s="148" t="str" cm="1">
        <f t="array" ref="B944">IF(A944="","",INDEX(Korrelation!$E$4:$E$2004,A944))</f>
        <v>582</v>
      </c>
      <c r="C944" s="148">
        <f t="shared" si="140"/>
        <v>0</v>
      </c>
      <c r="D944" s="148">
        <f t="shared" si="141"/>
        <v>0</v>
      </c>
      <c r="E944" s="148">
        <f t="shared" si="142"/>
        <v>582</v>
      </c>
      <c r="F944" s="148" t="str">
        <f t="shared" si="143"/>
        <v/>
      </c>
      <c r="G944" s="148" t="str">
        <f t="shared" si="144"/>
        <v/>
      </c>
      <c r="H944" s="148" t="str" cm="1">
        <f t="array" ref="H944">IF(A944="","",INDEX(Korrelation!$F$4:$F$2004,A944))</f>
        <v>-</v>
      </c>
      <c r="I944" s="148">
        <f t="shared" si="145"/>
        <v>0</v>
      </c>
      <c r="J944" s="148">
        <f t="shared" si="146"/>
        <v>0</v>
      </c>
      <c r="K944" s="148" t="str">
        <f t="shared" si="147"/>
        <v/>
      </c>
      <c r="L944" s="148" t="str">
        <f t="shared" si="148"/>
        <v/>
      </c>
      <c r="M944" s="148" t="str">
        <f t="shared" si="149"/>
        <v/>
      </c>
      <c r="N944" s="148" cm="1">
        <f t="array" ref="N944">IF(A944="","",INDEX(Korrelation!$G$4:$G$2004,A944))</f>
        <v>345</v>
      </c>
      <c r="O944" s="148"/>
      <c r="P944" s="68" t="str" cm="1">
        <f t="array" aca="1" ref="P944" ca="1">IF(E944="",IF(K944="","",HYPERLINK("#DMAV_Dienste!"&amp;RIGHT(CELL("adresse",OFFSET(DMAV_Dienste!$E$6,K944-1,0)),LEN(CELL("adresse",OFFSET(DMAV_Dienste!$E$6,K944-1,0)))-FIND("!",CELL("adresse",OFFSET(DMAV_Dienste!$E$6,K944-1,0)))),"Dienst")),HYPERLINK("#DMAV_Modell!"&amp;RIGHT(CELL("adresse",OFFSET(DMAV_Modell!$G$6,E944-1,0)),LEN(CELL("adresse",OFFSET(DMAV_Modell!$G$6,E944-1,0)))-FIND("!",CELL("adresse",OFFSET(DMAV_Modell!$G$6,E944-1,0)))),"Modell"))</f>
        <v>Modell</v>
      </c>
      <c r="Q944" s="85" t="str" cm="1">
        <f t="array" ref="Q944">IF(E944="",IF(K944="","",IF(INDEX(DMAV_Dienste!$H$6:$H$2006,K944)="","",INDEX(DMAV_Dienste!$H$6:$H$2006,K944))),IF(INDEX(DMAV_Modell!$J$6:$J$2006,E944)="","",INDEX(DMAV_Modell!$J$6:$J$2006,E944)))</f>
        <v>CLASS</v>
      </c>
      <c r="R944" s="86" t="str" cm="1">
        <f t="array" ref="R944">IF(E944="",IF(K944="","",IF(INDEX(DMAV_Dienste!$G$6:$G$2006,K944)="","",INDEX(DMAV_Dienste!$G$6:$G$2006,K944))),IF(INDEX(DMAV_Modell!$I$6:$I$2006,E944)="","",INDEX(DMAV_Modell!$I$6:$I$2006,E944)))</f>
        <v>Einzelobjekte</v>
      </c>
      <c r="S944" s="86" t="str" cm="1">
        <f t="array" ref="S944">IF(E944="",IF(K944="","",IF(INDEX(DMAV_Dienste!$I$6:$I$2006,K944)="","",INDEX(DMAV_Dienste!$I$6:$I$2006,K944))),IF(INDEX(DMAV_Modell!$K$6:$K$2006,E944)="","",INDEX(DMAV_Modell!$K$6:$K$2006,E944)))</f>
        <v>Messpunkt</v>
      </c>
      <c r="T944" s="86" t="str" cm="1">
        <f t="array" ref="T944">IF(E944="",IF(K944="","",IF(INDEX(DMAV_Dienste!$L$6:$L$2006,K944)="","",INDEX(DMAV_Dienste!$L$6:$L$2006,K944))),IF(INDEX(DMAV_Modell!$N$6:$N$2006,E944)="","",INDEX(DMAV_Modell!$N$6:$N$2006,E944)))</f>
        <v>Geometrie</v>
      </c>
      <c r="U944" s="87" t="str" cm="1">
        <f t="array" aca="1" ref="U944" ca="1">IF(AND(F944="",L944=""),"",HYPERLINK("#"&amp;RIGHT(CELL("dateiname"),LEN(CELL("dateiname"))-FIND("]",CELL("dateiname")))&amp;"!"&amp;CELL("adresse",OFFSET($F$6,MATCH(IF(F944="",L944,F944),$E$6:$E$2000,0)-1,4)),"STRUCT"))</f>
        <v/>
      </c>
      <c r="V944" s="88" t="str" cm="1">
        <f t="array" aca="1" ref="V944" ca="1">IF(AND(G944="",M944=""),"",HYPERLINK("#"&amp;RIGHT(CELL("dateiname"),LEN(CELL("dateiname"))-FIND("]",CELL("dateiname")))&amp;"!"&amp;CELL("adresse",OFFSET($G$6,MATCH(IF(G944="",M944,G944),$E$6:$E$2000,0)-1,3)),"SUBSTRUCT"))</f>
        <v/>
      </c>
      <c r="X944" s="104"/>
      <c r="Z944" s="117"/>
      <c r="AA944" s="118"/>
      <c r="AB944" s="119"/>
      <c r="AC944" s="120"/>
      <c r="AE944" s="109"/>
      <c r="AF944" s="110"/>
      <c r="AG944" s="111"/>
      <c r="AH944" s="112"/>
      <c r="AJ944" s="101"/>
      <c r="AL944" s="68" t="str" cm="1">
        <f t="array" aca="1" ref="AL944" ca="1">IF(N944="-","",HYPERLINK("#'DM01-AV-CH'!"&amp;RIGHT(CELL("adresse",OFFSET('DM01-AV-CH'!$G$6,N944-1,0)),LEN(CELL("adresse",OFFSET('DM01-AV-CH'!$G$6,N944-1,0)))-FIND("!",CELL("adresse",OFFSET('DM01-AV-CH'!$G$6,N944-1,0)))),"Modell"))</f>
        <v>Modell</v>
      </c>
      <c r="AM944" s="96" t="str" cm="1">
        <f t="array" ref="AM944">IF($N944="-","",IF(INDEX('DM01-AV-CH'!$G$6:$G$2006,$N944)="","",INDEX('DM01-AV-CH'!$G$6:$G$2006,$N944)))</f>
        <v>Einzelobjekte</v>
      </c>
      <c r="AN944" s="97" t="str" cm="1">
        <f t="array" ref="AN944">IF($N944="-","",IF(INDEX('DM01-AV-CH'!$H$6:$H$2006,$N944)="","",INDEX('DM01-AV-CH'!$H$6:$H$2006,$N944)))</f>
        <v>Einzelpunkt</v>
      </c>
      <c r="AO944" s="98" t="str" cm="1">
        <f t="array" ref="AO944">IF($N944="-","",IF(INDEX('DM01-AV-CH'!$I$6:$I$2006,$N944)="","",INDEX('DM01-AV-CH'!$I$6:$I$2006,$N944)))</f>
        <v>Geometrie</v>
      </c>
    </row>
    <row r="945" spans="1:41" x14ac:dyDescent="0.25">
      <c r="A945" s="201">
        <v>940</v>
      </c>
      <c r="B945" s="148" t="str" cm="1">
        <f t="array" ref="B945">IF(A945="","",INDEX(Korrelation!$E$4:$E$2004,A945))</f>
        <v>583</v>
      </c>
      <c r="C945" s="148">
        <f t="shared" si="140"/>
        <v>0</v>
      </c>
      <c r="D945" s="148">
        <f t="shared" si="141"/>
        <v>0</v>
      </c>
      <c r="E945" s="148">
        <f t="shared" si="142"/>
        <v>583</v>
      </c>
      <c r="F945" s="148" t="str">
        <f t="shared" si="143"/>
        <v/>
      </c>
      <c r="G945" s="148" t="str">
        <f t="shared" si="144"/>
        <v/>
      </c>
      <c r="H945" s="148" t="str" cm="1">
        <f t="array" ref="H945">IF(A945="","",INDEX(Korrelation!$F$4:$F$2004,A945))</f>
        <v>-</v>
      </c>
      <c r="I945" s="148">
        <f t="shared" si="145"/>
        <v>0</v>
      </c>
      <c r="J945" s="148">
        <f t="shared" si="146"/>
        <v>0</v>
      </c>
      <c r="K945" s="148" t="str">
        <f t="shared" si="147"/>
        <v/>
      </c>
      <c r="L945" s="148" t="str">
        <f t="shared" si="148"/>
        <v/>
      </c>
      <c r="M945" s="148" t="str">
        <f t="shared" si="149"/>
        <v/>
      </c>
      <c r="N945" s="148" t="str" cm="1">
        <f t="array" ref="N945">IF(A945="","",INDEX(Korrelation!$G$4:$G$2004,A945))</f>
        <v>-</v>
      </c>
      <c r="O945" s="148"/>
      <c r="P945" s="68" t="str" cm="1">
        <f t="array" aca="1" ref="P945" ca="1">IF(E945="",IF(K945="","",HYPERLINK("#DMAV_Dienste!"&amp;RIGHT(CELL("adresse",OFFSET(DMAV_Dienste!$E$6,K945-1,0)),LEN(CELL("adresse",OFFSET(DMAV_Dienste!$E$6,K945-1,0)))-FIND("!",CELL("adresse",OFFSET(DMAV_Dienste!$E$6,K945-1,0)))),"Dienst")),HYPERLINK("#DMAV_Modell!"&amp;RIGHT(CELL("adresse",OFFSET(DMAV_Modell!$G$6,E945-1,0)),LEN(CELL("adresse",OFFSET(DMAV_Modell!$G$6,E945-1,0)))-FIND("!",CELL("adresse",OFFSET(DMAV_Modell!$G$6,E945-1,0)))),"Modell"))</f>
        <v>Modell</v>
      </c>
      <c r="Q945" s="85" t="str" cm="1">
        <f t="array" ref="Q945">IF(E945="",IF(K945="","",IF(INDEX(DMAV_Dienste!$H$6:$H$2006,K945)="","",INDEX(DMAV_Dienste!$H$6:$H$2006,K945))),IF(INDEX(DMAV_Modell!$J$6:$J$2006,E945)="","",INDEX(DMAV_Modell!$J$6:$J$2006,E945)))</f>
        <v>CLASS</v>
      </c>
      <c r="R945" s="86" t="str" cm="1">
        <f t="array" ref="R945">IF(E945="",IF(K945="","",IF(INDEX(DMAV_Dienste!$G$6:$G$2006,K945)="","",INDEX(DMAV_Dienste!$G$6:$G$2006,K945))),IF(INDEX(DMAV_Modell!$I$6:$I$2006,E945)="","",INDEX(DMAV_Modell!$I$6:$I$2006,E945)))</f>
        <v>Einzelobjekte</v>
      </c>
      <c r="S945" s="86" t="str" cm="1">
        <f t="array" ref="S945">IF(E945="",IF(K945="","",IF(INDEX(DMAV_Dienste!$I$6:$I$2006,K945)="","",INDEX(DMAV_Dienste!$I$6:$I$2006,K945))),IF(INDEX(DMAV_Modell!$K$6:$K$2006,E945)="","",INDEX(DMAV_Modell!$K$6:$K$2006,E945)))</f>
        <v>Messpunkt</v>
      </c>
      <c r="T945" s="86" t="str" cm="1">
        <f t="array" ref="T945">IF(E945="",IF(K945="","",IF(INDEX(DMAV_Dienste!$L$6:$L$2006,K945)="","",INDEX(DMAV_Dienste!$L$6:$L$2006,K945))),IF(INDEX(DMAV_Modell!$N$6:$N$2006,E945)="","",INDEX(DMAV_Modell!$N$6:$N$2006,E945)))</f>
        <v>Hoehengeometrie</v>
      </c>
      <c r="U945" s="87" t="str" cm="1">
        <f t="array" aca="1" ref="U945" ca="1">IF(AND(F945="",L945=""),"",HYPERLINK("#"&amp;RIGHT(CELL("dateiname"),LEN(CELL("dateiname"))-FIND("]",CELL("dateiname")))&amp;"!"&amp;CELL("adresse",OFFSET($F$6,MATCH(IF(F945="",L945,F945),$E$6:$E$2000,0)-1,4)),"STRUCT"))</f>
        <v/>
      </c>
      <c r="V945" s="88" t="str" cm="1">
        <f t="array" aca="1" ref="V945" ca="1">IF(AND(G945="",M945=""),"",HYPERLINK("#"&amp;RIGHT(CELL("dateiname"),LEN(CELL("dateiname"))-FIND("]",CELL("dateiname")))&amp;"!"&amp;CELL("adresse",OFFSET($G$6,MATCH(IF(G945="",M945,G945),$E$6:$E$2000,0)-1,3)),"SUBSTRUCT"))</f>
        <v/>
      </c>
      <c r="X945" s="104"/>
      <c r="Z945" s="117"/>
      <c r="AA945" s="118"/>
      <c r="AB945" s="119"/>
      <c r="AC945" s="120"/>
      <c r="AE945" s="109"/>
      <c r="AF945" s="110"/>
      <c r="AG945" s="111"/>
      <c r="AH945" s="112"/>
      <c r="AJ945" s="101"/>
      <c r="AL945" s="68" t="str" cm="1">
        <f t="array" aca="1" ref="AL945" ca="1">IF(N945="-","",HYPERLINK("#'DM01-AV-CH'!"&amp;RIGHT(CELL("adresse",OFFSET('DM01-AV-CH'!$G$6,N945-1,0)),LEN(CELL("adresse",OFFSET('DM01-AV-CH'!$G$6,N945-1,0)))-FIND("!",CELL("adresse",OFFSET('DM01-AV-CH'!$G$6,N945-1,0)))),"Modell"))</f>
        <v/>
      </c>
      <c r="AM945" s="96" t="str" cm="1">
        <f t="array" ref="AM945">IF($N945="-","",IF(INDEX('DM01-AV-CH'!$G$6:$G$2006,$N945)="","",INDEX('DM01-AV-CH'!$G$6:$G$2006,$N945)))</f>
        <v/>
      </c>
      <c r="AN945" s="97" t="str" cm="1">
        <f t="array" ref="AN945">IF($N945="-","",IF(INDEX('DM01-AV-CH'!$H$6:$H$2006,$N945)="","",INDEX('DM01-AV-CH'!$H$6:$H$2006,$N945)))</f>
        <v/>
      </c>
      <c r="AO945" s="98" t="str" cm="1">
        <f t="array" ref="AO945">IF($N945="-","",IF(INDEX('DM01-AV-CH'!$I$6:$I$2006,$N945)="","",INDEX('DM01-AV-CH'!$I$6:$I$2006,$N945)))</f>
        <v/>
      </c>
    </row>
    <row r="946" spans="1:41" x14ac:dyDescent="0.25">
      <c r="A946" s="201">
        <v>941</v>
      </c>
      <c r="B946" s="148" t="str" cm="1">
        <f t="array" ref="B946">IF(A946="","",INDEX(Korrelation!$E$4:$E$2004,A946))</f>
        <v>584</v>
      </c>
      <c r="C946" s="148">
        <f t="shared" si="140"/>
        <v>0</v>
      </c>
      <c r="D946" s="148">
        <f t="shared" si="141"/>
        <v>0</v>
      </c>
      <c r="E946" s="148">
        <f t="shared" si="142"/>
        <v>584</v>
      </c>
      <c r="F946" s="148" t="str">
        <f t="shared" si="143"/>
        <v/>
      </c>
      <c r="G946" s="148" t="str">
        <f t="shared" si="144"/>
        <v/>
      </c>
      <c r="H946" s="148" t="str" cm="1">
        <f t="array" ref="H946">IF(A946="","",INDEX(Korrelation!$F$4:$F$2004,A946))</f>
        <v>-</v>
      </c>
      <c r="I946" s="148">
        <f t="shared" si="145"/>
        <v>0</v>
      </c>
      <c r="J946" s="148">
        <f t="shared" si="146"/>
        <v>0</v>
      </c>
      <c r="K946" s="148" t="str">
        <f t="shared" si="147"/>
        <v/>
      </c>
      <c r="L946" s="148" t="str">
        <f t="shared" si="148"/>
        <v/>
      </c>
      <c r="M946" s="148" t="str">
        <f t="shared" si="149"/>
        <v/>
      </c>
      <c r="N946" s="148" cm="1">
        <f t="array" ref="N946">IF(A946="","",INDEX(Korrelation!$G$4:$G$2004,A946))</f>
        <v>346</v>
      </c>
      <c r="O946" s="148"/>
      <c r="P946" s="68" t="str" cm="1">
        <f t="array" aca="1" ref="P946" ca="1">IF(E946="",IF(K946="","",HYPERLINK("#DMAV_Dienste!"&amp;RIGHT(CELL("adresse",OFFSET(DMAV_Dienste!$E$6,K946-1,0)),LEN(CELL("adresse",OFFSET(DMAV_Dienste!$E$6,K946-1,0)))-FIND("!",CELL("adresse",OFFSET(DMAV_Dienste!$E$6,K946-1,0)))),"Dienst")),HYPERLINK("#DMAV_Modell!"&amp;RIGHT(CELL("adresse",OFFSET(DMAV_Modell!$G$6,E946-1,0)),LEN(CELL("adresse",OFFSET(DMAV_Modell!$G$6,E946-1,0)))-FIND("!",CELL("adresse",OFFSET(DMAV_Modell!$G$6,E946-1,0)))),"Modell"))</f>
        <v>Modell</v>
      </c>
      <c r="Q946" s="85" t="str" cm="1">
        <f t="array" ref="Q946">IF(E946="",IF(K946="","",IF(INDEX(DMAV_Dienste!$H$6:$H$2006,K946)="","",INDEX(DMAV_Dienste!$H$6:$H$2006,K946))),IF(INDEX(DMAV_Modell!$J$6:$J$2006,E946)="","",INDEX(DMAV_Modell!$J$6:$J$2006,E946)))</f>
        <v>CLASS</v>
      </c>
      <c r="R946" s="86" t="str" cm="1">
        <f t="array" ref="R946">IF(E946="",IF(K946="","",IF(INDEX(DMAV_Dienste!$G$6:$G$2006,K946)="","",INDEX(DMAV_Dienste!$G$6:$G$2006,K946))),IF(INDEX(DMAV_Modell!$I$6:$I$2006,E946)="","",INDEX(DMAV_Modell!$I$6:$I$2006,E946)))</f>
        <v>Einzelobjekte</v>
      </c>
      <c r="S946" s="86" t="str" cm="1">
        <f t="array" ref="S946">IF(E946="",IF(K946="","",IF(INDEX(DMAV_Dienste!$I$6:$I$2006,K946)="","",INDEX(DMAV_Dienste!$I$6:$I$2006,K946))),IF(INDEX(DMAV_Modell!$K$6:$K$2006,E946)="","",INDEX(DMAV_Modell!$K$6:$K$2006,E946)))</f>
        <v>Messpunkt</v>
      </c>
      <c r="T946" s="86" t="str" cm="1">
        <f t="array" ref="T946">IF(E946="",IF(K946="","",IF(INDEX(DMAV_Dienste!$L$6:$L$2006,K946)="","",INDEX(DMAV_Dienste!$L$6:$L$2006,K946))),IF(INDEX(DMAV_Modell!$N$6:$N$2006,E946)="","",INDEX(DMAV_Modell!$N$6:$N$2006,E946)))</f>
        <v>Lagegenauigkeit</v>
      </c>
      <c r="U946" s="87" t="str" cm="1">
        <f t="array" aca="1" ref="U946" ca="1">IF(AND(F946="",L946=""),"",HYPERLINK("#"&amp;RIGHT(CELL("dateiname"),LEN(CELL("dateiname"))-FIND("]",CELL("dateiname")))&amp;"!"&amp;CELL("adresse",OFFSET($F$6,MATCH(IF(F946="",L946,F946),$E$6:$E$2000,0)-1,4)),"STRUCT"))</f>
        <v/>
      </c>
      <c r="V946" s="88" t="str" cm="1">
        <f t="array" aca="1" ref="V946" ca="1">IF(AND(G946="",M946=""),"",HYPERLINK("#"&amp;RIGHT(CELL("dateiname"),LEN(CELL("dateiname"))-FIND("]",CELL("dateiname")))&amp;"!"&amp;CELL("adresse",OFFSET($G$6,MATCH(IF(G946="",M946,G946),$E$6:$E$2000,0)-1,3)),"SUBSTRUCT"))</f>
        <v/>
      </c>
      <c r="X946" s="104"/>
      <c r="Z946" s="117"/>
      <c r="AA946" s="118"/>
      <c r="AB946" s="119"/>
      <c r="AC946" s="120"/>
      <c r="AE946" s="109"/>
      <c r="AF946" s="110"/>
      <c r="AG946" s="111"/>
      <c r="AH946" s="112"/>
      <c r="AJ946" s="101"/>
      <c r="AL946" s="68" t="str" cm="1">
        <f t="array" aca="1" ref="AL946" ca="1">IF(N946="-","",HYPERLINK("#'DM01-AV-CH'!"&amp;RIGHT(CELL("adresse",OFFSET('DM01-AV-CH'!$G$6,N946-1,0)),LEN(CELL("adresse",OFFSET('DM01-AV-CH'!$G$6,N946-1,0)))-FIND("!",CELL("adresse",OFFSET('DM01-AV-CH'!$G$6,N946-1,0)))),"Modell"))</f>
        <v>Modell</v>
      </c>
      <c r="AM946" s="96" t="str" cm="1">
        <f t="array" ref="AM946">IF($N946="-","",IF(INDEX('DM01-AV-CH'!$G$6:$G$2006,$N946)="","",INDEX('DM01-AV-CH'!$G$6:$G$2006,$N946)))</f>
        <v>Einzelobjekte</v>
      </c>
      <c r="AN946" s="97" t="str" cm="1">
        <f t="array" ref="AN946">IF($N946="-","",IF(INDEX('DM01-AV-CH'!$H$6:$H$2006,$N946)="","",INDEX('DM01-AV-CH'!$H$6:$H$2006,$N946)))</f>
        <v>Einzelpunkt</v>
      </c>
      <c r="AO946" s="98" t="str" cm="1">
        <f t="array" ref="AO946">IF($N946="-","",IF(INDEX('DM01-AV-CH'!$I$6:$I$2006,$N946)="","",INDEX('DM01-AV-CH'!$I$6:$I$2006,$N946)))</f>
        <v>LageGen</v>
      </c>
    </row>
    <row r="947" spans="1:41" x14ac:dyDescent="0.25">
      <c r="A947" s="201">
        <v>942</v>
      </c>
      <c r="B947" s="148" t="str" cm="1">
        <f t="array" ref="B947">IF(A947="","",INDEX(Korrelation!$E$4:$E$2004,A947))</f>
        <v>585</v>
      </c>
      <c r="C947" s="148">
        <f t="shared" si="140"/>
        <v>0</v>
      </c>
      <c r="D947" s="148">
        <f t="shared" si="141"/>
        <v>0</v>
      </c>
      <c r="E947" s="148">
        <f t="shared" si="142"/>
        <v>585</v>
      </c>
      <c r="F947" s="148" t="str">
        <f t="shared" si="143"/>
        <v/>
      </c>
      <c r="G947" s="148" t="str">
        <f t="shared" si="144"/>
        <v/>
      </c>
      <c r="H947" s="148" t="str" cm="1">
        <f t="array" ref="H947">IF(A947="","",INDEX(Korrelation!$F$4:$F$2004,A947))</f>
        <v>-</v>
      </c>
      <c r="I947" s="148">
        <f t="shared" si="145"/>
        <v>0</v>
      </c>
      <c r="J947" s="148">
        <f t="shared" si="146"/>
        <v>0</v>
      </c>
      <c r="K947" s="148" t="str">
        <f t="shared" si="147"/>
        <v/>
      </c>
      <c r="L947" s="148" t="str">
        <f t="shared" si="148"/>
        <v/>
      </c>
      <c r="M947" s="148" t="str">
        <f t="shared" si="149"/>
        <v/>
      </c>
      <c r="N947" s="148" cm="1">
        <f t="array" ref="N947">IF(A947="","",INDEX(Korrelation!$G$4:$G$2004,A947))</f>
        <v>347</v>
      </c>
      <c r="O947" s="148"/>
      <c r="P947" s="68" t="str" cm="1">
        <f t="array" aca="1" ref="P947" ca="1">IF(E947="",IF(K947="","",HYPERLINK("#DMAV_Dienste!"&amp;RIGHT(CELL("adresse",OFFSET(DMAV_Dienste!$E$6,K947-1,0)),LEN(CELL("adresse",OFFSET(DMAV_Dienste!$E$6,K947-1,0)))-FIND("!",CELL("adresse",OFFSET(DMAV_Dienste!$E$6,K947-1,0)))),"Dienst")),HYPERLINK("#DMAV_Modell!"&amp;RIGHT(CELL("adresse",OFFSET(DMAV_Modell!$G$6,E947-1,0)),LEN(CELL("adresse",OFFSET(DMAV_Modell!$G$6,E947-1,0)))-FIND("!",CELL("adresse",OFFSET(DMAV_Modell!$G$6,E947-1,0)))),"Modell"))</f>
        <v>Modell</v>
      </c>
      <c r="Q947" s="85" t="str" cm="1">
        <f t="array" ref="Q947">IF(E947="",IF(K947="","",IF(INDEX(DMAV_Dienste!$H$6:$H$2006,K947)="","",INDEX(DMAV_Dienste!$H$6:$H$2006,K947))),IF(INDEX(DMAV_Modell!$J$6:$J$2006,E947)="","",INDEX(DMAV_Modell!$J$6:$J$2006,E947)))</f>
        <v>CLASS</v>
      </c>
      <c r="R947" s="86" t="str" cm="1">
        <f t="array" ref="R947">IF(E947="",IF(K947="","",IF(INDEX(DMAV_Dienste!$G$6:$G$2006,K947)="","",INDEX(DMAV_Dienste!$G$6:$G$2006,K947))),IF(INDEX(DMAV_Modell!$I$6:$I$2006,E947)="","",INDEX(DMAV_Modell!$I$6:$I$2006,E947)))</f>
        <v>Einzelobjekte</v>
      </c>
      <c r="S947" s="86" t="str" cm="1">
        <f t="array" ref="S947">IF(E947="",IF(K947="","",IF(INDEX(DMAV_Dienste!$I$6:$I$2006,K947)="","",INDEX(DMAV_Dienste!$I$6:$I$2006,K947))),IF(INDEX(DMAV_Modell!$K$6:$K$2006,E947)="","",INDEX(DMAV_Modell!$K$6:$K$2006,E947)))</f>
        <v>Messpunkt</v>
      </c>
      <c r="T947" s="86" t="str" cm="1">
        <f t="array" ref="T947">IF(E947="",IF(K947="","",IF(INDEX(DMAV_Dienste!$L$6:$L$2006,K947)="","",INDEX(DMAV_Dienste!$L$6:$L$2006,K947))),IF(INDEX(DMAV_Modell!$N$6:$N$2006,E947)="","",INDEX(DMAV_Modell!$N$6:$N$2006,E947)))</f>
        <v>IstLagezuverlaessig</v>
      </c>
      <c r="U947" s="87" t="str" cm="1">
        <f t="array" aca="1" ref="U947" ca="1">IF(AND(F947="",L947=""),"",HYPERLINK("#"&amp;RIGHT(CELL("dateiname"),LEN(CELL("dateiname"))-FIND("]",CELL("dateiname")))&amp;"!"&amp;CELL("adresse",OFFSET($F$6,MATCH(IF(F947="",L947,F947),$E$6:$E$2000,0)-1,4)),"STRUCT"))</f>
        <v/>
      </c>
      <c r="V947" s="88" t="str" cm="1">
        <f t="array" aca="1" ref="V947" ca="1">IF(AND(G947="",M947=""),"",HYPERLINK("#"&amp;RIGHT(CELL("dateiname"),LEN(CELL("dateiname"))-FIND("]",CELL("dateiname")))&amp;"!"&amp;CELL("adresse",OFFSET($G$6,MATCH(IF(G947="",M947,G947),$E$6:$E$2000,0)-1,3)),"SUBSTRUCT"))</f>
        <v/>
      </c>
      <c r="X947" s="104"/>
      <c r="Z947" s="117"/>
      <c r="AA947" s="118"/>
      <c r="AB947" s="119"/>
      <c r="AC947" s="120"/>
      <c r="AE947" s="109"/>
      <c r="AF947" s="110"/>
      <c r="AG947" s="111"/>
      <c r="AH947" s="112"/>
      <c r="AJ947" s="101"/>
      <c r="AL947" s="68" t="str" cm="1">
        <f t="array" aca="1" ref="AL947" ca="1">IF(N947="-","",HYPERLINK("#'DM01-AV-CH'!"&amp;RIGHT(CELL("adresse",OFFSET('DM01-AV-CH'!$G$6,N947-1,0)),LEN(CELL("adresse",OFFSET('DM01-AV-CH'!$G$6,N947-1,0)))-FIND("!",CELL("adresse",OFFSET('DM01-AV-CH'!$G$6,N947-1,0)))),"Modell"))</f>
        <v>Modell</v>
      </c>
      <c r="AM947" s="96" t="str" cm="1">
        <f t="array" ref="AM947">IF($N947="-","",IF(INDEX('DM01-AV-CH'!$G$6:$G$2006,$N947)="","",INDEX('DM01-AV-CH'!$G$6:$G$2006,$N947)))</f>
        <v>Einzelobjekte</v>
      </c>
      <c r="AN947" s="97" t="str" cm="1">
        <f t="array" ref="AN947">IF($N947="-","",IF(INDEX('DM01-AV-CH'!$H$6:$H$2006,$N947)="","",INDEX('DM01-AV-CH'!$H$6:$H$2006,$N947)))</f>
        <v>Einzelpunkt</v>
      </c>
      <c r="AO947" s="98" t="str" cm="1">
        <f t="array" ref="AO947">IF($N947="-","",IF(INDEX('DM01-AV-CH'!$I$6:$I$2006,$N947)="","",INDEX('DM01-AV-CH'!$I$6:$I$2006,$N947)))</f>
        <v>LageZuv</v>
      </c>
    </row>
    <row r="948" spans="1:41" x14ac:dyDescent="0.25">
      <c r="A948" s="201">
        <v>943</v>
      </c>
      <c r="B948" s="148" t="str" cm="1">
        <f t="array" ref="B948">IF(A948="","",INDEX(Korrelation!$E$4:$E$2004,A948))</f>
        <v>586</v>
      </c>
      <c r="C948" s="148">
        <f t="shared" si="140"/>
        <v>0</v>
      </c>
      <c r="D948" s="148">
        <f t="shared" si="141"/>
        <v>0</v>
      </c>
      <c r="E948" s="148">
        <f t="shared" si="142"/>
        <v>586</v>
      </c>
      <c r="F948" s="148" t="str">
        <f t="shared" si="143"/>
        <v/>
      </c>
      <c r="G948" s="148" t="str">
        <f t="shared" si="144"/>
        <v/>
      </c>
      <c r="H948" s="148" t="str" cm="1">
        <f t="array" ref="H948">IF(A948="","",INDEX(Korrelation!$F$4:$F$2004,A948))</f>
        <v>-</v>
      </c>
      <c r="I948" s="148">
        <f t="shared" si="145"/>
        <v>0</v>
      </c>
      <c r="J948" s="148">
        <f t="shared" si="146"/>
        <v>0</v>
      </c>
      <c r="K948" s="148" t="str">
        <f t="shared" si="147"/>
        <v/>
      </c>
      <c r="L948" s="148" t="str">
        <f t="shared" si="148"/>
        <v/>
      </c>
      <c r="M948" s="148" t="str">
        <f t="shared" si="149"/>
        <v/>
      </c>
      <c r="N948" s="148" t="str" cm="1">
        <f t="array" ref="N948">IF(A948="","",INDEX(Korrelation!$G$4:$G$2004,A948))</f>
        <v>-</v>
      </c>
      <c r="O948" s="148"/>
      <c r="P948" s="68" t="str" cm="1">
        <f t="array" aca="1" ref="P948" ca="1">IF(E948="",IF(K948="","",HYPERLINK("#DMAV_Dienste!"&amp;RIGHT(CELL("adresse",OFFSET(DMAV_Dienste!$E$6,K948-1,0)),LEN(CELL("adresse",OFFSET(DMAV_Dienste!$E$6,K948-1,0)))-FIND("!",CELL("adresse",OFFSET(DMAV_Dienste!$E$6,K948-1,0)))),"Dienst")),HYPERLINK("#DMAV_Modell!"&amp;RIGHT(CELL("adresse",OFFSET(DMAV_Modell!$G$6,E948-1,0)),LEN(CELL("adresse",OFFSET(DMAV_Modell!$G$6,E948-1,0)))-FIND("!",CELL("adresse",OFFSET(DMAV_Modell!$G$6,E948-1,0)))),"Modell"))</f>
        <v>Modell</v>
      </c>
      <c r="Q948" s="85" t="str" cm="1">
        <f t="array" ref="Q948">IF(E948="",IF(K948="","",IF(INDEX(DMAV_Dienste!$H$6:$H$2006,K948)="","",INDEX(DMAV_Dienste!$H$6:$H$2006,K948))),IF(INDEX(DMAV_Modell!$J$6:$J$2006,E948)="","",INDEX(DMAV_Modell!$J$6:$J$2006,E948)))</f>
        <v>CLASS</v>
      </c>
      <c r="R948" s="86" t="str" cm="1">
        <f t="array" ref="R948">IF(E948="",IF(K948="","",IF(INDEX(DMAV_Dienste!$G$6:$G$2006,K948)="","",INDEX(DMAV_Dienste!$G$6:$G$2006,K948))),IF(INDEX(DMAV_Modell!$I$6:$I$2006,E948)="","",INDEX(DMAV_Modell!$I$6:$I$2006,E948)))</f>
        <v>Einzelobjekte</v>
      </c>
      <c r="S948" s="86" t="str" cm="1">
        <f t="array" ref="S948">IF(E948="",IF(K948="","",IF(INDEX(DMAV_Dienste!$I$6:$I$2006,K948)="","",INDEX(DMAV_Dienste!$I$6:$I$2006,K948))),IF(INDEX(DMAV_Modell!$K$6:$K$2006,E948)="","",INDEX(DMAV_Modell!$K$6:$K$2006,E948)))</f>
        <v>Messpunkt</v>
      </c>
      <c r="T948" s="86" t="str" cm="1">
        <f t="array" ref="T948">IF(E948="",IF(K948="","",IF(INDEX(DMAV_Dienste!$L$6:$L$2006,K948)="","",INDEX(DMAV_Dienste!$L$6:$L$2006,K948))),IF(INDEX(DMAV_Modell!$N$6:$N$2006,E948)="","",INDEX(DMAV_Modell!$N$6:$N$2006,E948)))</f>
        <v>Hoehengenauigkeit</v>
      </c>
      <c r="U948" s="87" t="str" cm="1">
        <f t="array" aca="1" ref="U948" ca="1">IF(AND(F948="",L948=""),"",HYPERLINK("#"&amp;RIGHT(CELL("dateiname"),LEN(CELL("dateiname"))-FIND("]",CELL("dateiname")))&amp;"!"&amp;CELL("adresse",OFFSET($F$6,MATCH(IF(F948="",L948,F948),$E$6:$E$2000,0)-1,4)),"STRUCT"))</f>
        <v/>
      </c>
      <c r="V948" s="88" t="str" cm="1">
        <f t="array" aca="1" ref="V948" ca="1">IF(AND(G948="",M948=""),"",HYPERLINK("#"&amp;RIGHT(CELL("dateiname"),LEN(CELL("dateiname"))-FIND("]",CELL("dateiname")))&amp;"!"&amp;CELL("adresse",OFFSET($G$6,MATCH(IF(G948="",M948,G948),$E$6:$E$2000,0)-1,3)),"SUBSTRUCT"))</f>
        <v/>
      </c>
      <c r="X948" s="104"/>
      <c r="Z948" s="117"/>
      <c r="AA948" s="118"/>
      <c r="AB948" s="119"/>
      <c r="AC948" s="120"/>
      <c r="AE948" s="109"/>
      <c r="AF948" s="110"/>
      <c r="AG948" s="111"/>
      <c r="AH948" s="112"/>
      <c r="AJ948" s="101"/>
      <c r="AL948" s="68" t="str" cm="1">
        <f t="array" aca="1" ref="AL948" ca="1">IF(N948="-","",HYPERLINK("#'DM01-AV-CH'!"&amp;RIGHT(CELL("adresse",OFFSET('DM01-AV-CH'!$G$6,N948-1,0)),LEN(CELL("adresse",OFFSET('DM01-AV-CH'!$G$6,N948-1,0)))-FIND("!",CELL("adresse",OFFSET('DM01-AV-CH'!$G$6,N948-1,0)))),"Modell"))</f>
        <v/>
      </c>
      <c r="AM948" s="96" t="str" cm="1">
        <f t="array" ref="AM948">IF($N948="-","",IF(INDEX('DM01-AV-CH'!$G$6:$G$2006,$N948)="","",INDEX('DM01-AV-CH'!$G$6:$G$2006,$N948)))</f>
        <v/>
      </c>
      <c r="AN948" s="97" t="str" cm="1">
        <f t="array" ref="AN948">IF($N948="-","",IF(INDEX('DM01-AV-CH'!$H$6:$H$2006,$N948)="","",INDEX('DM01-AV-CH'!$H$6:$H$2006,$N948)))</f>
        <v/>
      </c>
      <c r="AO948" s="98" t="str" cm="1">
        <f t="array" ref="AO948">IF($N948="-","",IF(INDEX('DM01-AV-CH'!$I$6:$I$2006,$N948)="","",INDEX('DM01-AV-CH'!$I$6:$I$2006,$N948)))</f>
        <v/>
      </c>
    </row>
    <row r="949" spans="1:41" x14ac:dyDescent="0.25">
      <c r="A949" s="201">
        <v>944</v>
      </c>
      <c r="B949" s="148" t="str" cm="1">
        <f t="array" ref="B949">IF(A949="","",INDEX(Korrelation!$E$4:$E$2004,A949))</f>
        <v>587</v>
      </c>
      <c r="C949" s="148">
        <f t="shared" si="140"/>
        <v>0</v>
      </c>
      <c r="D949" s="148">
        <f t="shared" si="141"/>
        <v>0</v>
      </c>
      <c r="E949" s="148">
        <f t="shared" si="142"/>
        <v>587</v>
      </c>
      <c r="F949" s="148" t="str">
        <f t="shared" si="143"/>
        <v/>
      </c>
      <c r="G949" s="148" t="str">
        <f t="shared" si="144"/>
        <v/>
      </c>
      <c r="H949" s="148" t="str" cm="1">
        <f t="array" ref="H949">IF(A949="","",INDEX(Korrelation!$F$4:$F$2004,A949))</f>
        <v>-</v>
      </c>
      <c r="I949" s="148">
        <f t="shared" si="145"/>
        <v>0</v>
      </c>
      <c r="J949" s="148">
        <f t="shared" si="146"/>
        <v>0</v>
      </c>
      <c r="K949" s="148" t="str">
        <f t="shared" si="147"/>
        <v/>
      </c>
      <c r="L949" s="148" t="str">
        <f t="shared" si="148"/>
        <v/>
      </c>
      <c r="M949" s="148" t="str">
        <f t="shared" si="149"/>
        <v/>
      </c>
      <c r="N949" s="148" t="str" cm="1">
        <f t="array" ref="N949">IF(A949="","",INDEX(Korrelation!$G$4:$G$2004,A949))</f>
        <v>-</v>
      </c>
      <c r="O949" s="148"/>
      <c r="P949" s="68" t="str" cm="1">
        <f t="array" aca="1" ref="P949" ca="1">IF(E949="",IF(K949="","",HYPERLINK("#DMAV_Dienste!"&amp;RIGHT(CELL("adresse",OFFSET(DMAV_Dienste!$E$6,K949-1,0)),LEN(CELL("adresse",OFFSET(DMAV_Dienste!$E$6,K949-1,0)))-FIND("!",CELL("adresse",OFFSET(DMAV_Dienste!$E$6,K949-1,0)))),"Dienst")),HYPERLINK("#DMAV_Modell!"&amp;RIGHT(CELL("adresse",OFFSET(DMAV_Modell!$G$6,E949-1,0)),LEN(CELL("adresse",OFFSET(DMAV_Modell!$G$6,E949-1,0)))-FIND("!",CELL("adresse",OFFSET(DMAV_Modell!$G$6,E949-1,0)))),"Modell"))</f>
        <v>Modell</v>
      </c>
      <c r="Q949" s="85" t="str" cm="1">
        <f t="array" ref="Q949">IF(E949="",IF(K949="","",IF(INDEX(DMAV_Dienste!$H$6:$H$2006,K949)="","",INDEX(DMAV_Dienste!$H$6:$H$2006,K949))),IF(INDEX(DMAV_Modell!$J$6:$J$2006,E949)="","",INDEX(DMAV_Modell!$J$6:$J$2006,E949)))</f>
        <v>CLASS</v>
      </c>
      <c r="R949" s="86" t="str" cm="1">
        <f t="array" ref="R949">IF(E949="",IF(K949="","",IF(INDEX(DMAV_Dienste!$G$6:$G$2006,K949)="","",INDEX(DMAV_Dienste!$G$6:$G$2006,K949))),IF(INDEX(DMAV_Modell!$I$6:$I$2006,E949)="","",INDEX(DMAV_Modell!$I$6:$I$2006,E949)))</f>
        <v>Einzelobjekte</v>
      </c>
      <c r="S949" s="86" t="str" cm="1">
        <f t="array" ref="S949">IF(E949="",IF(K949="","",IF(INDEX(DMAV_Dienste!$I$6:$I$2006,K949)="","",INDEX(DMAV_Dienste!$I$6:$I$2006,K949))),IF(INDEX(DMAV_Modell!$K$6:$K$2006,E949)="","",INDEX(DMAV_Modell!$K$6:$K$2006,E949)))</f>
        <v>Messpunkt</v>
      </c>
      <c r="T949" s="86" t="str" cm="1">
        <f t="array" ref="T949">IF(E949="",IF(K949="","",IF(INDEX(DMAV_Dienste!$L$6:$L$2006,K949)="","",INDEX(DMAV_Dienste!$L$6:$L$2006,K949))),IF(INDEX(DMAV_Modell!$N$6:$N$2006,E949)="","",INDEX(DMAV_Modell!$N$6:$N$2006,E949)))</f>
        <v>IstHoehenzuverlaessig</v>
      </c>
      <c r="U949" s="87" t="str" cm="1">
        <f t="array" aca="1" ref="U949" ca="1">IF(AND(F949="",L949=""),"",HYPERLINK("#"&amp;RIGHT(CELL("dateiname"),LEN(CELL("dateiname"))-FIND("]",CELL("dateiname")))&amp;"!"&amp;CELL("adresse",OFFSET($F$6,MATCH(IF(F949="",L949,F949),$E$6:$E$2000,0)-1,4)),"STRUCT"))</f>
        <v/>
      </c>
      <c r="V949" s="88" t="str" cm="1">
        <f t="array" aca="1" ref="V949" ca="1">IF(AND(G949="",M949=""),"",HYPERLINK("#"&amp;RIGHT(CELL("dateiname"),LEN(CELL("dateiname"))-FIND("]",CELL("dateiname")))&amp;"!"&amp;CELL("adresse",OFFSET($G$6,MATCH(IF(G949="",M949,G949),$E$6:$E$2000,0)-1,3)),"SUBSTRUCT"))</f>
        <v/>
      </c>
      <c r="X949" s="104"/>
      <c r="Z949" s="117"/>
      <c r="AA949" s="118"/>
      <c r="AB949" s="119"/>
      <c r="AC949" s="120"/>
      <c r="AE949" s="109"/>
      <c r="AF949" s="110"/>
      <c r="AG949" s="111"/>
      <c r="AH949" s="112"/>
      <c r="AJ949" s="101"/>
      <c r="AL949" s="68" t="str" cm="1">
        <f t="array" aca="1" ref="AL949" ca="1">IF(N949="-","",HYPERLINK("#'DM01-AV-CH'!"&amp;RIGHT(CELL("adresse",OFFSET('DM01-AV-CH'!$G$6,N949-1,0)),LEN(CELL("adresse",OFFSET('DM01-AV-CH'!$G$6,N949-1,0)))-FIND("!",CELL("adresse",OFFSET('DM01-AV-CH'!$G$6,N949-1,0)))),"Modell"))</f>
        <v/>
      </c>
      <c r="AM949" s="96" t="str" cm="1">
        <f t="array" ref="AM949">IF($N949="-","",IF(INDEX('DM01-AV-CH'!$G$6:$G$2006,$N949)="","",INDEX('DM01-AV-CH'!$G$6:$G$2006,$N949)))</f>
        <v/>
      </c>
      <c r="AN949" s="97" t="str" cm="1">
        <f t="array" ref="AN949">IF($N949="-","",IF(INDEX('DM01-AV-CH'!$H$6:$H$2006,$N949)="","",INDEX('DM01-AV-CH'!$H$6:$H$2006,$N949)))</f>
        <v/>
      </c>
      <c r="AO949" s="98" t="str" cm="1">
        <f t="array" ref="AO949">IF($N949="-","",IF(INDEX('DM01-AV-CH'!$I$6:$I$2006,$N949)="","",INDEX('DM01-AV-CH'!$I$6:$I$2006,$N949)))</f>
        <v/>
      </c>
    </row>
    <row r="950" spans="1:41" ht="28.5" x14ac:dyDescent="0.25">
      <c r="A950" s="201">
        <v>945</v>
      </c>
      <c r="B950" s="148" t="str" cm="1">
        <f t="array" ref="B950">IF(A950="","",INDEX(Korrelation!$E$4:$E$2004,A950))</f>
        <v>588</v>
      </c>
      <c r="C950" s="148">
        <f t="shared" si="140"/>
        <v>0</v>
      </c>
      <c r="D950" s="148">
        <f t="shared" si="141"/>
        <v>0</v>
      </c>
      <c r="E950" s="148">
        <f t="shared" si="142"/>
        <v>588</v>
      </c>
      <c r="F950" s="148" t="str">
        <f t="shared" si="143"/>
        <v/>
      </c>
      <c r="G950" s="148" t="str">
        <f t="shared" si="144"/>
        <v/>
      </c>
      <c r="H950" s="148" t="str" cm="1">
        <f t="array" ref="H950">IF(A950="","",INDEX(Korrelation!$F$4:$F$2004,A950))</f>
        <v>-</v>
      </c>
      <c r="I950" s="148">
        <f t="shared" si="145"/>
        <v>0</v>
      </c>
      <c r="J950" s="148">
        <f t="shared" si="146"/>
        <v>0</v>
      </c>
      <c r="K950" s="148" t="str">
        <f t="shared" si="147"/>
        <v/>
      </c>
      <c r="L950" s="148" t="str">
        <f t="shared" si="148"/>
        <v/>
      </c>
      <c r="M950" s="148" t="str">
        <f t="shared" si="149"/>
        <v/>
      </c>
      <c r="N950" s="148" cm="1">
        <f t="array" ref="N950">IF(A950="","",INDEX(Korrelation!$G$4:$G$2004,A950))</f>
        <v>348</v>
      </c>
      <c r="O950" s="148"/>
      <c r="P950" s="68" t="str" cm="1">
        <f t="array" aca="1" ref="P950" ca="1">IF(E950="",IF(K950="","",HYPERLINK("#DMAV_Dienste!"&amp;RIGHT(CELL("adresse",OFFSET(DMAV_Dienste!$E$6,K950-1,0)),LEN(CELL("adresse",OFFSET(DMAV_Dienste!$E$6,K950-1,0)))-FIND("!",CELL("adresse",OFFSET(DMAV_Dienste!$E$6,K950-1,0)))),"Dienst")),HYPERLINK("#DMAV_Modell!"&amp;RIGHT(CELL("adresse",OFFSET(DMAV_Modell!$G$6,E950-1,0)),LEN(CELL("adresse",OFFSET(DMAV_Modell!$G$6,E950-1,0)))-FIND("!",CELL("adresse",OFFSET(DMAV_Modell!$G$6,E950-1,0)))),"Modell"))</f>
        <v>Modell</v>
      </c>
      <c r="Q950" s="85" t="str" cm="1">
        <f t="array" ref="Q950">IF(E950="",IF(K950="","",IF(INDEX(DMAV_Dienste!$H$6:$H$2006,K950)="","",INDEX(DMAV_Dienste!$H$6:$H$2006,K950))),IF(INDEX(DMAV_Modell!$J$6:$J$2006,E950)="","",INDEX(DMAV_Modell!$J$6:$J$2006,E950)))</f>
        <v>CLASS</v>
      </c>
      <c r="R950" s="86" t="str" cm="1">
        <f t="array" ref="R950">IF(E950="",IF(K950="","",IF(INDEX(DMAV_Dienste!$G$6:$G$2006,K950)="","",INDEX(DMAV_Dienste!$G$6:$G$2006,K950))),IF(INDEX(DMAV_Modell!$I$6:$I$2006,E950)="","",INDEX(DMAV_Modell!$I$6:$I$2006,E950)))</f>
        <v>Einzelobjekte</v>
      </c>
      <c r="S950" s="86" t="str" cm="1">
        <f t="array" ref="S950">IF(E950="",IF(K950="","",IF(INDEX(DMAV_Dienste!$I$6:$I$2006,K950)="","",INDEX(DMAV_Dienste!$I$6:$I$2006,K950))),IF(INDEX(DMAV_Modell!$K$6:$K$2006,E950)="","",INDEX(DMAV_Modell!$K$6:$K$2006,E950)))</f>
        <v>Messpunkt</v>
      </c>
      <c r="T950" s="86" t="str" cm="1">
        <f t="array" ref="T950">IF(E950="",IF(K950="","",IF(INDEX(DMAV_Dienste!$L$6:$L$2006,K950)="","",INDEX(DMAV_Dienste!$L$6:$L$2006,K950))),IF(INDEX(DMAV_Modell!$N$6:$N$2006,E950)="","",INDEX(DMAV_Modell!$N$6:$N$2006,E950)))</f>
        <v>IstExaktDefiniert</v>
      </c>
      <c r="U950" s="87" t="str" cm="1">
        <f t="array" aca="1" ref="U950" ca="1">IF(AND(F950="",L950=""),"",HYPERLINK("#"&amp;RIGHT(CELL("dateiname"),LEN(CELL("dateiname"))-FIND("]",CELL("dateiname")))&amp;"!"&amp;CELL("adresse",OFFSET($F$6,MATCH(IF(F950="",L950,F950),$E$6:$E$2000,0)-1,4)),"STRUCT"))</f>
        <v/>
      </c>
      <c r="V950" s="88" t="str" cm="1">
        <f t="array" aca="1" ref="V950" ca="1">IF(AND(G950="",M950=""),"",HYPERLINK("#"&amp;RIGHT(CELL("dateiname"),LEN(CELL("dateiname"))-FIND("]",CELL("dateiname")))&amp;"!"&amp;CELL("adresse",OFFSET($G$6,MATCH(IF(G950="",M950,G950),$E$6:$E$2000,0)-1,3)),"SUBSTRUCT"))</f>
        <v/>
      </c>
      <c r="X950" s="104" t="s">
        <v>3670</v>
      </c>
      <c r="Z950" s="117"/>
      <c r="AA950" s="118"/>
      <c r="AB950" s="119"/>
      <c r="AC950" s="120"/>
      <c r="AE950" s="109"/>
      <c r="AF950" s="110"/>
      <c r="AG950" s="111"/>
      <c r="AH950" s="112"/>
      <c r="AJ950" s="101" t="s">
        <v>3600</v>
      </c>
      <c r="AL950" s="68" t="str" cm="1">
        <f t="array" aca="1" ref="AL950" ca="1">IF(N950="-","",HYPERLINK("#'DM01-AV-CH'!"&amp;RIGHT(CELL("adresse",OFFSET('DM01-AV-CH'!$G$6,N950-1,0)),LEN(CELL("adresse",OFFSET('DM01-AV-CH'!$G$6,N950-1,0)))-FIND("!",CELL("adresse",OFFSET('DM01-AV-CH'!$G$6,N950-1,0)))),"Modell"))</f>
        <v>Modell</v>
      </c>
      <c r="AM950" s="96" t="str" cm="1">
        <f t="array" ref="AM950">IF($N950="-","",IF(INDEX('DM01-AV-CH'!$G$6:$G$2006,$N950)="","",INDEX('DM01-AV-CH'!$G$6:$G$2006,$N950)))</f>
        <v>Einzelobjekte</v>
      </c>
      <c r="AN950" s="97" t="str" cm="1">
        <f t="array" ref="AN950">IF($N950="-","",IF(INDEX('DM01-AV-CH'!$H$6:$H$2006,$N950)="","",INDEX('DM01-AV-CH'!$H$6:$H$2006,$N950)))</f>
        <v>Einzelpunkt</v>
      </c>
      <c r="AO950" s="98" t="str" cm="1">
        <f t="array" ref="AO950">IF($N950="-","",IF(INDEX('DM01-AV-CH'!$I$6:$I$2006,$N950)="","",INDEX('DM01-AV-CH'!$I$6:$I$2006,$N950)))</f>
        <v>ExaktDefiniert</v>
      </c>
    </row>
    <row r="951" spans="1:41" x14ac:dyDescent="0.25">
      <c r="A951" s="201">
        <v>946</v>
      </c>
      <c r="B951" s="148" t="str" cm="1">
        <f t="array" ref="B951">IF(A951="","",INDEX(Korrelation!$E$4:$E$2004,A951))</f>
        <v>-</v>
      </c>
      <c r="C951" s="148">
        <f t="shared" si="140"/>
        <v>0</v>
      </c>
      <c r="D951" s="148">
        <f t="shared" si="141"/>
        <v>0</v>
      </c>
      <c r="E951" s="148" t="str">
        <f t="shared" si="142"/>
        <v/>
      </c>
      <c r="F951" s="148" t="str">
        <f t="shared" si="143"/>
        <v/>
      </c>
      <c r="G951" s="148" t="str">
        <f t="shared" si="144"/>
        <v/>
      </c>
      <c r="H951" s="148" t="str" cm="1">
        <f t="array" ref="H951">IF(A951="","",INDEX(Korrelation!$F$4:$F$2004,A951))</f>
        <v>-</v>
      </c>
      <c r="I951" s="148">
        <f t="shared" si="145"/>
        <v>0</v>
      </c>
      <c r="J951" s="148">
        <f t="shared" si="146"/>
        <v>0</v>
      </c>
      <c r="K951" s="148" t="str">
        <f t="shared" si="147"/>
        <v/>
      </c>
      <c r="L951" s="148" t="str">
        <f t="shared" si="148"/>
        <v/>
      </c>
      <c r="M951" s="148" t="str">
        <f t="shared" si="149"/>
        <v/>
      </c>
      <c r="N951" s="148" cm="1">
        <f t="array" ref="N951">IF(A951="","",INDEX(Korrelation!$G$4:$G$2004,A951))</f>
        <v>349</v>
      </c>
      <c r="O951" s="148"/>
      <c r="P951" s="68" t="str" cm="1">
        <f t="array" aca="1" ref="P951" ca="1">IF(E951="",IF(K951="","",HYPERLINK("#DMAV_Dienste!"&amp;RIGHT(CELL("adresse",OFFSET(DMAV_Dienste!$E$6,K951-1,0)),LEN(CELL("adresse",OFFSET(DMAV_Dienste!$E$6,K951-1,0)))-FIND("!",CELL("adresse",OFFSET(DMAV_Dienste!$E$6,K951-1,0)))),"Dienst")),HYPERLINK("#DMAV_Modell!"&amp;RIGHT(CELL("adresse",OFFSET(DMAV_Modell!$G$6,E951-1,0)),LEN(CELL("adresse",OFFSET(DMAV_Modell!$G$6,E951-1,0)))-FIND("!",CELL("adresse",OFFSET(DMAV_Modell!$G$6,E951-1,0)))),"Modell"))</f>
        <v/>
      </c>
      <c r="Q951" s="85" t="str" cm="1">
        <f t="array" ref="Q951">IF(E951="",IF(K951="","",IF(INDEX(DMAV_Dienste!$H$6:$H$2006,K951)="","",INDEX(DMAV_Dienste!$H$6:$H$2006,K951))),IF(INDEX(DMAV_Modell!$J$6:$J$2006,E951)="","",INDEX(DMAV_Modell!$J$6:$J$2006,E951)))</f>
        <v/>
      </c>
      <c r="R951" s="86" t="str" cm="1">
        <f t="array" ref="R951">IF(E951="",IF(K951="","",IF(INDEX(DMAV_Dienste!$G$6:$G$2006,K951)="","",INDEX(DMAV_Dienste!$G$6:$G$2006,K951))),IF(INDEX(DMAV_Modell!$I$6:$I$2006,E951)="","",INDEX(DMAV_Modell!$I$6:$I$2006,E951)))</f>
        <v/>
      </c>
      <c r="S951" s="86" t="str" cm="1">
        <f t="array" ref="S951">IF(E951="",IF(K951="","",IF(INDEX(DMAV_Dienste!$I$6:$I$2006,K951)="","",INDEX(DMAV_Dienste!$I$6:$I$2006,K951))),IF(INDEX(DMAV_Modell!$K$6:$K$2006,E951)="","",INDEX(DMAV_Modell!$K$6:$K$2006,E951)))</f>
        <v/>
      </c>
      <c r="T951" s="86" t="str" cm="1">
        <f t="array" ref="T951">IF(E951="",IF(K951="","",IF(INDEX(DMAV_Dienste!$L$6:$L$2006,K951)="","",INDEX(DMAV_Dienste!$L$6:$L$2006,K951))),IF(INDEX(DMAV_Modell!$N$6:$N$2006,E951)="","",INDEX(DMAV_Modell!$N$6:$N$2006,E951)))</f>
        <v/>
      </c>
      <c r="U951" s="87" t="str" cm="1">
        <f t="array" aca="1" ref="U951" ca="1">IF(AND(F951="",L951=""),"",HYPERLINK("#"&amp;RIGHT(CELL("dateiname"),LEN(CELL("dateiname"))-FIND("]",CELL("dateiname")))&amp;"!"&amp;CELL("adresse",OFFSET($F$6,MATCH(IF(F951="",L951,F951),$E$6:$E$2000,0)-1,4)),"STRUCT"))</f>
        <v/>
      </c>
      <c r="V951" s="88" t="str" cm="1">
        <f t="array" aca="1" ref="V951" ca="1">IF(AND(G951="",M951=""),"",HYPERLINK("#"&amp;RIGHT(CELL("dateiname"),LEN(CELL("dateiname"))-FIND("]",CELL("dateiname")))&amp;"!"&amp;CELL("adresse",OFFSET($G$6,MATCH(IF(G951="",M951,G951),$E$6:$E$2000,0)-1,3)),"SUBSTRUCT"))</f>
        <v/>
      </c>
      <c r="X951" s="104"/>
      <c r="Z951" s="117"/>
      <c r="AA951" s="118"/>
      <c r="AB951" s="119"/>
      <c r="AC951" s="120"/>
      <c r="AE951" s="109"/>
      <c r="AF951" s="110"/>
      <c r="AG951" s="111"/>
      <c r="AH951" s="112"/>
      <c r="AJ951" s="101"/>
      <c r="AL951" s="68" t="str" cm="1">
        <f t="array" aca="1" ref="AL951" ca="1">IF(N951="-","",HYPERLINK("#'DM01-AV-CH'!"&amp;RIGHT(CELL("adresse",OFFSET('DM01-AV-CH'!$G$6,N951-1,0)),LEN(CELL("adresse",OFFSET('DM01-AV-CH'!$G$6,N951-1,0)))-FIND("!",CELL("adresse",OFFSET('DM01-AV-CH'!$G$6,N951-1,0)))),"Modell"))</f>
        <v>Modell</v>
      </c>
      <c r="AM951" s="96" t="str" cm="1">
        <f t="array" ref="AM951">IF($N951="-","",IF(INDEX('DM01-AV-CH'!$G$6:$G$2006,$N951)="","",INDEX('DM01-AV-CH'!$G$6:$G$2006,$N951)))</f>
        <v>Einzelobjekte</v>
      </c>
      <c r="AN951" s="97" t="str" cm="1">
        <f t="array" ref="AN951">IF($N951="-","",IF(INDEX('DM01-AV-CH'!$H$6:$H$2006,$N951)="","",INDEX('DM01-AV-CH'!$H$6:$H$2006,$N951)))</f>
        <v>EinzelpunktPos</v>
      </c>
      <c r="AO951" s="98" t="str" cm="1">
        <f t="array" ref="AO951">IF($N951="-","",IF(INDEX('DM01-AV-CH'!$I$6:$I$2006,$N951)="","",INDEX('DM01-AV-CH'!$I$6:$I$2006,$N951)))</f>
        <v>EinzelpunktPos_von</v>
      </c>
    </row>
    <row r="952" spans="1:41" x14ac:dyDescent="0.25">
      <c r="A952" s="201">
        <v>947</v>
      </c>
      <c r="B952" s="148" t="str" cm="1">
        <f t="array" ref="B952">IF(A952="","",INDEX(Korrelation!$E$4:$E$2004,A952))</f>
        <v>-</v>
      </c>
      <c r="C952" s="148">
        <f t="shared" si="140"/>
        <v>0</v>
      </c>
      <c r="D952" s="148">
        <f t="shared" si="141"/>
        <v>0</v>
      </c>
      <c r="E952" s="148" t="str">
        <f t="shared" si="142"/>
        <v/>
      </c>
      <c r="F952" s="148" t="str">
        <f t="shared" si="143"/>
        <v/>
      </c>
      <c r="G952" s="148" t="str">
        <f t="shared" si="144"/>
        <v/>
      </c>
      <c r="H952" s="148" t="str" cm="1">
        <f t="array" ref="H952">IF(A952="","",INDEX(Korrelation!$F$4:$F$2004,A952))</f>
        <v>-</v>
      </c>
      <c r="I952" s="148">
        <f t="shared" si="145"/>
        <v>0</v>
      </c>
      <c r="J952" s="148">
        <f t="shared" si="146"/>
        <v>0</v>
      </c>
      <c r="K952" s="148" t="str">
        <f t="shared" si="147"/>
        <v/>
      </c>
      <c r="L952" s="148" t="str">
        <f t="shared" si="148"/>
        <v/>
      </c>
      <c r="M952" s="148" t="str">
        <f t="shared" si="149"/>
        <v/>
      </c>
      <c r="N952" s="148" cm="1">
        <f t="array" ref="N952">IF(A952="","",INDEX(Korrelation!$G$4:$G$2004,A952))</f>
        <v>350</v>
      </c>
      <c r="O952" s="148"/>
      <c r="P952" s="68" t="str" cm="1">
        <f t="array" aca="1" ref="P952" ca="1">IF(E952="",IF(K952="","",HYPERLINK("#DMAV_Dienste!"&amp;RIGHT(CELL("adresse",OFFSET(DMAV_Dienste!$E$6,K952-1,0)),LEN(CELL("adresse",OFFSET(DMAV_Dienste!$E$6,K952-1,0)))-FIND("!",CELL("adresse",OFFSET(DMAV_Dienste!$E$6,K952-1,0)))),"Dienst")),HYPERLINK("#DMAV_Modell!"&amp;RIGHT(CELL("adresse",OFFSET(DMAV_Modell!$G$6,E952-1,0)),LEN(CELL("adresse",OFFSET(DMAV_Modell!$G$6,E952-1,0)))-FIND("!",CELL("adresse",OFFSET(DMAV_Modell!$G$6,E952-1,0)))),"Modell"))</f>
        <v/>
      </c>
      <c r="Q952" s="85" t="str" cm="1">
        <f t="array" ref="Q952">IF(E952="",IF(K952="","",IF(INDEX(DMAV_Dienste!$H$6:$H$2006,K952)="","",INDEX(DMAV_Dienste!$H$6:$H$2006,K952))),IF(INDEX(DMAV_Modell!$J$6:$J$2006,E952)="","",INDEX(DMAV_Modell!$J$6:$J$2006,E952)))</f>
        <v/>
      </c>
      <c r="R952" s="86" t="str" cm="1">
        <f t="array" ref="R952">IF(E952="",IF(K952="","",IF(INDEX(DMAV_Dienste!$G$6:$G$2006,K952)="","",INDEX(DMAV_Dienste!$G$6:$G$2006,K952))),IF(INDEX(DMAV_Modell!$I$6:$I$2006,E952)="","",INDEX(DMAV_Modell!$I$6:$I$2006,E952)))</f>
        <v/>
      </c>
      <c r="S952" s="86" t="str" cm="1">
        <f t="array" ref="S952">IF(E952="",IF(K952="","",IF(INDEX(DMAV_Dienste!$I$6:$I$2006,K952)="","",INDEX(DMAV_Dienste!$I$6:$I$2006,K952))),IF(INDEX(DMAV_Modell!$K$6:$K$2006,E952)="","",INDEX(DMAV_Modell!$K$6:$K$2006,E952)))</f>
        <v/>
      </c>
      <c r="T952" s="86" t="str" cm="1">
        <f t="array" ref="T952">IF(E952="",IF(K952="","",IF(INDEX(DMAV_Dienste!$L$6:$L$2006,K952)="","",INDEX(DMAV_Dienste!$L$6:$L$2006,K952))),IF(INDEX(DMAV_Modell!$N$6:$N$2006,E952)="","",INDEX(DMAV_Modell!$N$6:$N$2006,E952)))</f>
        <v/>
      </c>
      <c r="U952" s="87" t="str" cm="1">
        <f t="array" aca="1" ref="U952" ca="1">IF(AND(F952="",L952=""),"",HYPERLINK("#"&amp;RIGHT(CELL("dateiname"),LEN(CELL("dateiname"))-FIND("]",CELL("dateiname")))&amp;"!"&amp;CELL("adresse",OFFSET($F$6,MATCH(IF(F952="",L952,F952),$E$6:$E$2000,0)-1,4)),"STRUCT"))</f>
        <v/>
      </c>
      <c r="V952" s="88" t="str" cm="1">
        <f t="array" aca="1" ref="V952" ca="1">IF(AND(G952="",M952=""),"",HYPERLINK("#"&amp;RIGHT(CELL("dateiname"),LEN(CELL("dateiname"))-FIND("]",CELL("dateiname")))&amp;"!"&amp;CELL("adresse",OFFSET($G$6,MATCH(IF(G952="",M952,G952),$E$6:$E$2000,0)-1,3)),"SUBSTRUCT"))</f>
        <v/>
      </c>
      <c r="X952" s="104"/>
      <c r="Z952" s="117"/>
      <c r="AA952" s="118"/>
      <c r="AB952" s="119"/>
      <c r="AC952" s="120"/>
      <c r="AE952" s="109"/>
      <c r="AF952" s="110"/>
      <c r="AG952" s="111"/>
      <c r="AH952" s="112"/>
      <c r="AJ952" s="101"/>
      <c r="AL952" s="68" t="str" cm="1">
        <f t="array" aca="1" ref="AL952" ca="1">IF(N952="-","",HYPERLINK("#'DM01-AV-CH'!"&amp;RIGHT(CELL("adresse",OFFSET('DM01-AV-CH'!$G$6,N952-1,0)),LEN(CELL("adresse",OFFSET('DM01-AV-CH'!$G$6,N952-1,0)))-FIND("!",CELL("adresse",OFFSET('DM01-AV-CH'!$G$6,N952-1,0)))),"Modell"))</f>
        <v>Modell</v>
      </c>
      <c r="AM952" s="96" t="str" cm="1">
        <f t="array" ref="AM952">IF($N952="-","",IF(INDEX('DM01-AV-CH'!$G$6:$G$2006,$N952)="","",INDEX('DM01-AV-CH'!$G$6:$G$2006,$N952)))</f>
        <v>Einzelobjekte</v>
      </c>
      <c r="AN952" s="97" t="str" cm="1">
        <f t="array" ref="AN952">IF($N952="-","",IF(INDEX('DM01-AV-CH'!$H$6:$H$2006,$N952)="","",INDEX('DM01-AV-CH'!$H$6:$H$2006,$N952)))</f>
        <v>EinzelpunktPos</v>
      </c>
      <c r="AO952" s="98" t="str" cm="1">
        <f t="array" ref="AO952">IF($N952="-","",IF(INDEX('DM01-AV-CH'!$I$6:$I$2006,$N952)="","",INDEX('DM01-AV-CH'!$I$6:$I$2006,$N952)))</f>
        <v>Pos</v>
      </c>
    </row>
    <row r="953" spans="1:41" x14ac:dyDescent="0.25">
      <c r="A953" s="201">
        <v>948</v>
      </c>
      <c r="B953" s="148" t="str" cm="1">
        <f t="array" ref="B953">IF(A953="","",INDEX(Korrelation!$E$4:$E$2004,A953))</f>
        <v>-</v>
      </c>
      <c r="C953" s="148">
        <f t="shared" si="140"/>
        <v>0</v>
      </c>
      <c r="D953" s="148">
        <f t="shared" si="141"/>
        <v>0</v>
      </c>
      <c r="E953" s="148" t="str">
        <f t="shared" si="142"/>
        <v/>
      </c>
      <c r="F953" s="148" t="str">
        <f t="shared" si="143"/>
        <v/>
      </c>
      <c r="G953" s="148" t="str">
        <f t="shared" si="144"/>
        <v/>
      </c>
      <c r="H953" s="148" t="str" cm="1">
        <f t="array" ref="H953">IF(A953="","",INDEX(Korrelation!$F$4:$F$2004,A953))</f>
        <v>-</v>
      </c>
      <c r="I953" s="148">
        <f t="shared" si="145"/>
        <v>0</v>
      </c>
      <c r="J953" s="148">
        <f t="shared" si="146"/>
        <v>0</v>
      </c>
      <c r="K953" s="148" t="str">
        <f t="shared" si="147"/>
        <v/>
      </c>
      <c r="L953" s="148" t="str">
        <f t="shared" si="148"/>
        <v/>
      </c>
      <c r="M953" s="148" t="str">
        <f t="shared" si="149"/>
        <v/>
      </c>
      <c r="N953" s="148" cm="1">
        <f t="array" ref="N953">IF(A953="","",INDEX(Korrelation!$G$4:$G$2004,A953))</f>
        <v>351</v>
      </c>
      <c r="O953" s="148"/>
      <c r="P953" s="68" t="str" cm="1">
        <f t="array" aca="1" ref="P953" ca="1">IF(E953="",IF(K953="","",HYPERLINK("#DMAV_Dienste!"&amp;RIGHT(CELL("adresse",OFFSET(DMAV_Dienste!$E$6,K953-1,0)),LEN(CELL("adresse",OFFSET(DMAV_Dienste!$E$6,K953-1,0)))-FIND("!",CELL("adresse",OFFSET(DMAV_Dienste!$E$6,K953-1,0)))),"Dienst")),HYPERLINK("#DMAV_Modell!"&amp;RIGHT(CELL("adresse",OFFSET(DMAV_Modell!$G$6,E953-1,0)),LEN(CELL("adresse",OFFSET(DMAV_Modell!$G$6,E953-1,0)))-FIND("!",CELL("adresse",OFFSET(DMAV_Modell!$G$6,E953-1,0)))),"Modell"))</f>
        <v/>
      </c>
      <c r="Q953" s="85" t="str" cm="1">
        <f t="array" ref="Q953">IF(E953="",IF(K953="","",IF(INDEX(DMAV_Dienste!$H$6:$H$2006,K953)="","",INDEX(DMAV_Dienste!$H$6:$H$2006,K953))),IF(INDEX(DMAV_Modell!$J$6:$J$2006,E953)="","",INDEX(DMAV_Modell!$J$6:$J$2006,E953)))</f>
        <v/>
      </c>
      <c r="R953" s="86" t="str" cm="1">
        <f t="array" ref="R953">IF(E953="",IF(K953="","",IF(INDEX(DMAV_Dienste!$G$6:$G$2006,K953)="","",INDEX(DMAV_Dienste!$G$6:$G$2006,K953))),IF(INDEX(DMAV_Modell!$I$6:$I$2006,E953)="","",INDEX(DMAV_Modell!$I$6:$I$2006,E953)))</f>
        <v/>
      </c>
      <c r="S953" s="86" t="str" cm="1">
        <f t="array" ref="S953">IF(E953="",IF(K953="","",IF(INDEX(DMAV_Dienste!$I$6:$I$2006,K953)="","",INDEX(DMAV_Dienste!$I$6:$I$2006,K953))),IF(INDEX(DMAV_Modell!$K$6:$K$2006,E953)="","",INDEX(DMAV_Modell!$K$6:$K$2006,E953)))</f>
        <v/>
      </c>
      <c r="T953" s="86" t="str" cm="1">
        <f t="array" ref="T953">IF(E953="",IF(K953="","",IF(INDEX(DMAV_Dienste!$L$6:$L$2006,K953)="","",INDEX(DMAV_Dienste!$L$6:$L$2006,K953))),IF(INDEX(DMAV_Modell!$N$6:$N$2006,E953)="","",INDEX(DMAV_Modell!$N$6:$N$2006,E953)))</f>
        <v/>
      </c>
      <c r="U953" s="87" t="str" cm="1">
        <f t="array" aca="1" ref="U953" ca="1">IF(AND(F953="",L953=""),"",HYPERLINK("#"&amp;RIGHT(CELL("dateiname"),LEN(CELL("dateiname"))-FIND("]",CELL("dateiname")))&amp;"!"&amp;CELL("adresse",OFFSET($F$6,MATCH(IF(F953="",L953,F953),$E$6:$E$2000,0)-1,4)),"STRUCT"))</f>
        <v/>
      </c>
      <c r="V953" s="88" t="str" cm="1">
        <f t="array" aca="1" ref="V953" ca="1">IF(AND(G953="",M953=""),"",HYPERLINK("#"&amp;RIGHT(CELL("dateiname"),LEN(CELL("dateiname"))-FIND("]",CELL("dateiname")))&amp;"!"&amp;CELL("adresse",OFFSET($G$6,MATCH(IF(G953="",M953,G953),$E$6:$E$2000,0)-1,3)),"SUBSTRUCT"))</f>
        <v/>
      </c>
      <c r="X953" s="104"/>
      <c r="Z953" s="117"/>
      <c r="AA953" s="118"/>
      <c r="AB953" s="119"/>
      <c r="AC953" s="120"/>
      <c r="AE953" s="109"/>
      <c r="AF953" s="110"/>
      <c r="AG953" s="111"/>
      <c r="AH953" s="112"/>
      <c r="AJ953" s="101"/>
      <c r="AL953" s="68" t="str" cm="1">
        <f t="array" aca="1" ref="AL953" ca="1">IF(N953="-","",HYPERLINK("#'DM01-AV-CH'!"&amp;RIGHT(CELL("adresse",OFFSET('DM01-AV-CH'!$G$6,N953-1,0)),LEN(CELL("adresse",OFFSET('DM01-AV-CH'!$G$6,N953-1,0)))-FIND("!",CELL("adresse",OFFSET('DM01-AV-CH'!$G$6,N953-1,0)))),"Modell"))</f>
        <v>Modell</v>
      </c>
      <c r="AM953" s="96" t="str" cm="1">
        <f t="array" ref="AM953">IF($N953="-","",IF(INDEX('DM01-AV-CH'!$G$6:$G$2006,$N953)="","",INDEX('DM01-AV-CH'!$G$6:$G$2006,$N953)))</f>
        <v>Einzelobjekte</v>
      </c>
      <c r="AN953" s="97" t="str" cm="1">
        <f t="array" ref="AN953">IF($N953="-","",IF(INDEX('DM01-AV-CH'!$H$6:$H$2006,$N953)="","",INDEX('DM01-AV-CH'!$H$6:$H$2006,$N953)))</f>
        <v>EinzelpunktPos</v>
      </c>
      <c r="AO953" s="98" t="str" cm="1">
        <f t="array" ref="AO953">IF($N953="-","",IF(INDEX('DM01-AV-CH'!$I$6:$I$2006,$N953)="","",INDEX('DM01-AV-CH'!$I$6:$I$2006,$N953)))</f>
        <v>Ori</v>
      </c>
    </row>
    <row r="954" spans="1:41" x14ac:dyDescent="0.25">
      <c r="A954" s="201">
        <v>949</v>
      </c>
      <c r="B954" s="148" t="str" cm="1">
        <f t="array" ref="B954">IF(A954="","",INDEX(Korrelation!$E$4:$E$2004,A954))</f>
        <v>-</v>
      </c>
      <c r="C954" s="148">
        <f t="shared" si="140"/>
        <v>0</v>
      </c>
      <c r="D954" s="148">
        <f t="shared" si="141"/>
        <v>0</v>
      </c>
      <c r="E954" s="148" t="str">
        <f t="shared" si="142"/>
        <v/>
      </c>
      <c r="F954" s="148" t="str">
        <f t="shared" si="143"/>
        <v/>
      </c>
      <c r="G954" s="148" t="str">
        <f t="shared" si="144"/>
        <v/>
      </c>
      <c r="H954" s="148" t="str" cm="1">
        <f t="array" ref="H954">IF(A954="","",INDEX(Korrelation!$F$4:$F$2004,A954))</f>
        <v>-</v>
      </c>
      <c r="I954" s="148">
        <f t="shared" si="145"/>
        <v>0</v>
      </c>
      <c r="J954" s="148">
        <f t="shared" si="146"/>
        <v>0</v>
      </c>
      <c r="K954" s="148" t="str">
        <f t="shared" si="147"/>
        <v/>
      </c>
      <c r="L954" s="148" t="str">
        <f t="shared" si="148"/>
        <v/>
      </c>
      <c r="M954" s="148" t="str">
        <f t="shared" si="149"/>
        <v/>
      </c>
      <c r="N954" s="148" cm="1">
        <f t="array" ref="N954">IF(A954="","",INDEX(Korrelation!$G$4:$G$2004,A954))</f>
        <v>352</v>
      </c>
      <c r="O954" s="148"/>
      <c r="P954" s="68" t="str" cm="1">
        <f t="array" aca="1" ref="P954" ca="1">IF(E954="",IF(K954="","",HYPERLINK("#DMAV_Dienste!"&amp;RIGHT(CELL("adresse",OFFSET(DMAV_Dienste!$E$6,K954-1,0)),LEN(CELL("adresse",OFFSET(DMAV_Dienste!$E$6,K954-1,0)))-FIND("!",CELL("adresse",OFFSET(DMAV_Dienste!$E$6,K954-1,0)))),"Dienst")),HYPERLINK("#DMAV_Modell!"&amp;RIGHT(CELL("adresse",OFFSET(DMAV_Modell!$G$6,E954-1,0)),LEN(CELL("adresse",OFFSET(DMAV_Modell!$G$6,E954-1,0)))-FIND("!",CELL("adresse",OFFSET(DMAV_Modell!$G$6,E954-1,0)))),"Modell"))</f>
        <v/>
      </c>
      <c r="Q954" s="85" t="str" cm="1">
        <f t="array" ref="Q954">IF(E954="",IF(K954="","",IF(INDEX(DMAV_Dienste!$H$6:$H$2006,K954)="","",INDEX(DMAV_Dienste!$H$6:$H$2006,K954))),IF(INDEX(DMAV_Modell!$J$6:$J$2006,E954)="","",INDEX(DMAV_Modell!$J$6:$J$2006,E954)))</f>
        <v/>
      </c>
      <c r="R954" s="86" t="str" cm="1">
        <f t="array" ref="R954">IF(E954="",IF(K954="","",IF(INDEX(DMAV_Dienste!$G$6:$G$2006,K954)="","",INDEX(DMAV_Dienste!$G$6:$G$2006,K954))),IF(INDEX(DMAV_Modell!$I$6:$I$2006,E954)="","",INDEX(DMAV_Modell!$I$6:$I$2006,E954)))</f>
        <v/>
      </c>
      <c r="S954" s="86" t="str" cm="1">
        <f t="array" ref="S954">IF(E954="",IF(K954="","",IF(INDEX(DMAV_Dienste!$I$6:$I$2006,K954)="","",INDEX(DMAV_Dienste!$I$6:$I$2006,K954))),IF(INDEX(DMAV_Modell!$K$6:$K$2006,E954)="","",INDEX(DMAV_Modell!$K$6:$K$2006,E954)))</f>
        <v/>
      </c>
      <c r="T954" s="86" t="str" cm="1">
        <f t="array" ref="T954">IF(E954="",IF(K954="","",IF(INDEX(DMAV_Dienste!$L$6:$L$2006,K954)="","",INDEX(DMAV_Dienste!$L$6:$L$2006,K954))),IF(INDEX(DMAV_Modell!$N$6:$N$2006,E954)="","",INDEX(DMAV_Modell!$N$6:$N$2006,E954)))</f>
        <v/>
      </c>
      <c r="U954" s="87" t="str" cm="1">
        <f t="array" aca="1" ref="U954" ca="1">IF(AND(F954="",L954=""),"",HYPERLINK("#"&amp;RIGHT(CELL("dateiname"),LEN(CELL("dateiname"))-FIND("]",CELL("dateiname")))&amp;"!"&amp;CELL("adresse",OFFSET($F$6,MATCH(IF(F954="",L954,F954),$E$6:$E$2000,0)-1,4)),"STRUCT"))</f>
        <v/>
      </c>
      <c r="V954" s="88" t="str" cm="1">
        <f t="array" aca="1" ref="V954" ca="1">IF(AND(G954="",M954=""),"",HYPERLINK("#"&amp;RIGHT(CELL("dateiname"),LEN(CELL("dateiname"))-FIND("]",CELL("dateiname")))&amp;"!"&amp;CELL("adresse",OFFSET($G$6,MATCH(IF(G954="",M954,G954),$E$6:$E$2000,0)-1,3)),"SUBSTRUCT"))</f>
        <v/>
      </c>
      <c r="X954" s="104"/>
      <c r="Z954" s="117"/>
      <c r="AA954" s="118"/>
      <c r="AB954" s="119"/>
      <c r="AC954" s="120"/>
      <c r="AE954" s="109"/>
      <c r="AF954" s="110"/>
      <c r="AG954" s="111"/>
      <c r="AH954" s="112"/>
      <c r="AJ954" s="101"/>
      <c r="AL954" s="68" t="str" cm="1">
        <f t="array" aca="1" ref="AL954" ca="1">IF(N954="-","",HYPERLINK("#'DM01-AV-CH'!"&amp;RIGHT(CELL("adresse",OFFSET('DM01-AV-CH'!$G$6,N954-1,0)),LEN(CELL("adresse",OFFSET('DM01-AV-CH'!$G$6,N954-1,0)))-FIND("!",CELL("adresse",OFFSET('DM01-AV-CH'!$G$6,N954-1,0)))),"Modell"))</f>
        <v>Modell</v>
      </c>
      <c r="AM954" s="96" t="str" cm="1">
        <f t="array" ref="AM954">IF($N954="-","",IF(INDEX('DM01-AV-CH'!$G$6:$G$2006,$N954)="","",INDEX('DM01-AV-CH'!$G$6:$G$2006,$N954)))</f>
        <v>Einzelobjekte</v>
      </c>
      <c r="AN954" s="97" t="str" cm="1">
        <f t="array" ref="AN954">IF($N954="-","",IF(INDEX('DM01-AV-CH'!$H$6:$H$2006,$N954)="","",INDEX('DM01-AV-CH'!$H$6:$H$2006,$N954)))</f>
        <v>EinzelpunktPos</v>
      </c>
      <c r="AO954" s="98" t="str" cm="1">
        <f t="array" ref="AO954">IF($N954="-","",IF(INDEX('DM01-AV-CH'!$I$6:$I$2006,$N954)="","",INDEX('DM01-AV-CH'!$I$6:$I$2006,$N954)))</f>
        <v>HAli</v>
      </c>
    </row>
    <row r="955" spans="1:41" x14ac:dyDescent="0.25">
      <c r="A955" s="201">
        <v>950</v>
      </c>
      <c r="B955" s="148" t="str" cm="1">
        <f t="array" ref="B955">IF(A955="","",INDEX(Korrelation!$E$4:$E$2004,A955))</f>
        <v>-</v>
      </c>
      <c r="C955" s="148">
        <f t="shared" si="140"/>
        <v>0</v>
      </c>
      <c r="D955" s="148">
        <f t="shared" si="141"/>
        <v>0</v>
      </c>
      <c r="E955" s="148" t="str">
        <f t="shared" si="142"/>
        <v/>
      </c>
      <c r="F955" s="148" t="str">
        <f t="shared" si="143"/>
        <v/>
      </c>
      <c r="G955" s="148" t="str">
        <f t="shared" si="144"/>
        <v/>
      </c>
      <c r="H955" s="148" t="str" cm="1">
        <f t="array" ref="H955">IF(A955="","",INDEX(Korrelation!$F$4:$F$2004,A955))</f>
        <v>-</v>
      </c>
      <c r="I955" s="148">
        <f t="shared" si="145"/>
        <v>0</v>
      </c>
      <c r="J955" s="148">
        <f t="shared" si="146"/>
        <v>0</v>
      </c>
      <c r="K955" s="148" t="str">
        <f t="shared" si="147"/>
        <v/>
      </c>
      <c r="L955" s="148" t="str">
        <f t="shared" si="148"/>
        <v/>
      </c>
      <c r="M955" s="148" t="str">
        <f t="shared" si="149"/>
        <v/>
      </c>
      <c r="N955" s="148" cm="1">
        <f t="array" ref="N955">IF(A955="","",INDEX(Korrelation!$G$4:$G$2004,A955))</f>
        <v>353</v>
      </c>
      <c r="O955" s="148"/>
      <c r="P955" s="68" t="str" cm="1">
        <f t="array" aca="1" ref="P955" ca="1">IF(E955="",IF(K955="","",HYPERLINK("#DMAV_Dienste!"&amp;RIGHT(CELL("adresse",OFFSET(DMAV_Dienste!$E$6,K955-1,0)),LEN(CELL("adresse",OFFSET(DMAV_Dienste!$E$6,K955-1,0)))-FIND("!",CELL("adresse",OFFSET(DMAV_Dienste!$E$6,K955-1,0)))),"Dienst")),HYPERLINK("#DMAV_Modell!"&amp;RIGHT(CELL("adresse",OFFSET(DMAV_Modell!$G$6,E955-1,0)),LEN(CELL("adresse",OFFSET(DMAV_Modell!$G$6,E955-1,0)))-FIND("!",CELL("adresse",OFFSET(DMAV_Modell!$G$6,E955-1,0)))),"Modell"))</f>
        <v/>
      </c>
      <c r="Q955" s="85" t="str" cm="1">
        <f t="array" ref="Q955">IF(E955="",IF(K955="","",IF(INDEX(DMAV_Dienste!$H$6:$H$2006,K955)="","",INDEX(DMAV_Dienste!$H$6:$H$2006,K955))),IF(INDEX(DMAV_Modell!$J$6:$J$2006,E955)="","",INDEX(DMAV_Modell!$J$6:$J$2006,E955)))</f>
        <v/>
      </c>
      <c r="R955" s="86" t="str" cm="1">
        <f t="array" ref="R955">IF(E955="",IF(K955="","",IF(INDEX(DMAV_Dienste!$G$6:$G$2006,K955)="","",INDEX(DMAV_Dienste!$G$6:$G$2006,K955))),IF(INDEX(DMAV_Modell!$I$6:$I$2006,E955)="","",INDEX(DMAV_Modell!$I$6:$I$2006,E955)))</f>
        <v/>
      </c>
      <c r="S955" s="86" t="str" cm="1">
        <f t="array" ref="S955">IF(E955="",IF(K955="","",IF(INDEX(DMAV_Dienste!$I$6:$I$2006,K955)="","",INDEX(DMAV_Dienste!$I$6:$I$2006,K955))),IF(INDEX(DMAV_Modell!$K$6:$K$2006,E955)="","",INDEX(DMAV_Modell!$K$6:$K$2006,E955)))</f>
        <v/>
      </c>
      <c r="T955" s="86" t="str" cm="1">
        <f t="array" ref="T955">IF(E955="",IF(K955="","",IF(INDEX(DMAV_Dienste!$L$6:$L$2006,K955)="","",INDEX(DMAV_Dienste!$L$6:$L$2006,K955))),IF(INDEX(DMAV_Modell!$N$6:$N$2006,E955)="","",INDEX(DMAV_Modell!$N$6:$N$2006,E955)))</f>
        <v/>
      </c>
      <c r="U955" s="87" t="str" cm="1">
        <f t="array" aca="1" ref="U955" ca="1">IF(AND(F955="",L955=""),"",HYPERLINK("#"&amp;RIGHT(CELL("dateiname"),LEN(CELL("dateiname"))-FIND("]",CELL("dateiname")))&amp;"!"&amp;CELL("adresse",OFFSET($F$6,MATCH(IF(F955="",L955,F955),$E$6:$E$2000,0)-1,4)),"STRUCT"))</f>
        <v/>
      </c>
      <c r="V955" s="88" t="str" cm="1">
        <f t="array" aca="1" ref="V955" ca="1">IF(AND(G955="",M955=""),"",HYPERLINK("#"&amp;RIGHT(CELL("dateiname"),LEN(CELL("dateiname"))-FIND("]",CELL("dateiname")))&amp;"!"&amp;CELL("adresse",OFFSET($G$6,MATCH(IF(G955="",M955,G955),$E$6:$E$2000,0)-1,3)),"SUBSTRUCT"))</f>
        <v/>
      </c>
      <c r="X955" s="104"/>
      <c r="Z955" s="117"/>
      <c r="AA955" s="118"/>
      <c r="AB955" s="119"/>
      <c r="AC955" s="120"/>
      <c r="AE955" s="109"/>
      <c r="AF955" s="110"/>
      <c r="AG955" s="111"/>
      <c r="AH955" s="112"/>
      <c r="AJ955" s="101"/>
      <c r="AL955" s="68" t="str" cm="1">
        <f t="array" aca="1" ref="AL955" ca="1">IF(N955="-","",HYPERLINK("#'DM01-AV-CH'!"&amp;RIGHT(CELL("adresse",OFFSET('DM01-AV-CH'!$G$6,N955-1,0)),LEN(CELL("adresse",OFFSET('DM01-AV-CH'!$G$6,N955-1,0)))-FIND("!",CELL("adresse",OFFSET('DM01-AV-CH'!$G$6,N955-1,0)))),"Modell"))</f>
        <v>Modell</v>
      </c>
      <c r="AM955" s="96" t="str" cm="1">
        <f t="array" ref="AM955">IF($N955="-","",IF(INDEX('DM01-AV-CH'!$G$6:$G$2006,$N955)="","",INDEX('DM01-AV-CH'!$G$6:$G$2006,$N955)))</f>
        <v>Einzelobjekte</v>
      </c>
      <c r="AN955" s="97" t="str" cm="1">
        <f t="array" ref="AN955">IF($N955="-","",IF(INDEX('DM01-AV-CH'!$H$6:$H$2006,$N955)="","",INDEX('DM01-AV-CH'!$H$6:$H$2006,$N955)))</f>
        <v>EinzelpunktPos</v>
      </c>
      <c r="AO955" s="98" t="str" cm="1">
        <f t="array" ref="AO955">IF($N955="-","",IF(INDEX('DM01-AV-CH'!$I$6:$I$2006,$N955)="","",INDEX('DM01-AV-CH'!$I$6:$I$2006,$N955)))</f>
        <v>VAli</v>
      </c>
    </row>
    <row r="956" spans="1:41" x14ac:dyDescent="0.25">
      <c r="A956" s="201">
        <v>951</v>
      </c>
      <c r="B956" s="148" t="str" cm="1">
        <f t="array" ref="B956">IF(A956="","",INDEX(Korrelation!$E$4:$E$2004,A956))</f>
        <v>589</v>
      </c>
      <c r="C956" s="148">
        <f t="shared" si="140"/>
        <v>0</v>
      </c>
      <c r="D956" s="148">
        <f t="shared" si="141"/>
        <v>0</v>
      </c>
      <c r="E956" s="148">
        <f t="shared" si="142"/>
        <v>589</v>
      </c>
      <c r="F956" s="148" t="str">
        <f t="shared" si="143"/>
        <v/>
      </c>
      <c r="G956" s="148" t="str">
        <f t="shared" si="144"/>
        <v/>
      </c>
      <c r="H956" s="148" t="str" cm="1">
        <f t="array" ref="H956">IF(A956="","",INDEX(Korrelation!$F$4:$F$2004,A956))</f>
        <v>-</v>
      </c>
      <c r="I956" s="148">
        <f t="shared" si="145"/>
        <v>0</v>
      </c>
      <c r="J956" s="148">
        <f t="shared" si="146"/>
        <v>0</v>
      </c>
      <c r="K956" s="148" t="str">
        <f t="shared" si="147"/>
        <v/>
      </c>
      <c r="L956" s="148" t="str">
        <f t="shared" si="148"/>
        <v/>
      </c>
      <c r="M956" s="148" t="str">
        <f t="shared" si="149"/>
        <v/>
      </c>
      <c r="N956" s="148" t="str" cm="1">
        <f t="array" ref="N956">IF(A956="","",INDEX(Korrelation!$G$4:$G$2004,A956))</f>
        <v>-</v>
      </c>
      <c r="O956" s="148"/>
      <c r="P956" s="68" t="str" cm="1">
        <f t="array" aca="1" ref="P956" ca="1">IF(E956="",IF(K956="","",HYPERLINK("#DMAV_Dienste!"&amp;RIGHT(CELL("adresse",OFFSET(DMAV_Dienste!$E$6,K956-1,0)),LEN(CELL("adresse",OFFSET(DMAV_Dienste!$E$6,K956-1,0)))-FIND("!",CELL("adresse",OFFSET(DMAV_Dienste!$E$6,K956-1,0)))),"Dienst")),HYPERLINK("#DMAV_Modell!"&amp;RIGHT(CELL("adresse",OFFSET(DMAV_Modell!$G$6,E956-1,0)),LEN(CELL("adresse",OFFSET(DMAV_Modell!$G$6,E956-1,0)))-FIND("!",CELL("adresse",OFFSET(DMAV_Modell!$G$6,E956-1,0)))),"Modell"))</f>
        <v>Modell</v>
      </c>
      <c r="Q956" s="85" t="str" cm="1">
        <f t="array" ref="Q956">IF(E956="",IF(K956="","",IF(INDEX(DMAV_Dienste!$H$6:$H$2006,K956)="","",INDEX(DMAV_Dienste!$H$6:$H$2006,K956))),IF(INDEX(DMAV_Modell!$J$6:$J$2006,E956)="","",INDEX(DMAV_Modell!$J$6:$J$2006,E956)))</f>
        <v>CLASS.CONSTRAINT</v>
      </c>
      <c r="R956" s="86" t="str" cm="1">
        <f t="array" ref="R956">IF(E956="",IF(K956="","",IF(INDEX(DMAV_Dienste!$G$6:$G$2006,K956)="","",INDEX(DMAV_Dienste!$G$6:$G$2006,K956))),IF(INDEX(DMAV_Modell!$I$6:$I$2006,E956)="","",INDEX(DMAV_Modell!$I$6:$I$2006,E956)))</f>
        <v>Einzelobjekte</v>
      </c>
      <c r="S956" s="86" t="str" cm="1">
        <f t="array" ref="S956">IF(E956="",IF(K956="","",IF(INDEX(DMAV_Dienste!$I$6:$I$2006,K956)="","",INDEX(DMAV_Dienste!$I$6:$I$2006,K956))),IF(INDEX(DMAV_Modell!$K$6:$K$2006,E956)="","",INDEX(DMAV_Modell!$K$6:$K$2006,E956)))</f>
        <v>Messpunkt</v>
      </c>
      <c r="T956" s="86" t="str" cm="1">
        <f t="array" ref="T956">IF(E956="",IF(K956="","",IF(INDEX(DMAV_Dienste!$L$6:$L$2006,K956)="","",INDEX(DMAV_Dienste!$L$6:$L$2006,K956))),IF(INDEX(DMAV_Modell!$N$6:$N$2006,E956)="","",INDEX(DMAV_Modell!$N$6:$N$2006,E956)))</f>
        <v>DEFINED(@PH1@)==DEFINED(@PH2@)</v>
      </c>
      <c r="U956" s="87" t="str" cm="1">
        <f t="array" aca="1" ref="U956" ca="1">IF(AND(F956="",L956=""),"",HYPERLINK("#"&amp;RIGHT(CELL("dateiname"),LEN(CELL("dateiname"))-FIND("]",CELL("dateiname")))&amp;"!"&amp;CELL("adresse",OFFSET($F$6,MATCH(IF(F956="",L956,F956),$E$6:$E$2000,0)-1,4)),"STRUCT"))</f>
        <v/>
      </c>
      <c r="V956" s="88" t="str" cm="1">
        <f t="array" aca="1" ref="V956" ca="1">IF(AND(G956="",M956=""),"",HYPERLINK("#"&amp;RIGHT(CELL("dateiname"),LEN(CELL("dateiname"))-FIND("]",CELL("dateiname")))&amp;"!"&amp;CELL("adresse",OFFSET($G$6,MATCH(IF(G956="",M956,G956),$E$6:$E$2000,0)-1,3)),"SUBSTRUCT"))</f>
        <v/>
      </c>
      <c r="X956" s="104"/>
      <c r="Z956" s="117"/>
      <c r="AA956" s="118"/>
      <c r="AB956" s="119"/>
      <c r="AC956" s="120"/>
      <c r="AE956" s="109"/>
      <c r="AF956" s="110"/>
      <c r="AG956" s="111"/>
      <c r="AH956" s="112"/>
      <c r="AJ956" s="101"/>
      <c r="AL956" s="68" t="str" cm="1">
        <f t="array" aca="1" ref="AL956" ca="1">IF(N956="-","",HYPERLINK("#'DM01-AV-CH'!"&amp;RIGHT(CELL("adresse",OFFSET('DM01-AV-CH'!$G$6,N956-1,0)),LEN(CELL("adresse",OFFSET('DM01-AV-CH'!$G$6,N956-1,0)))-FIND("!",CELL("adresse",OFFSET('DM01-AV-CH'!$G$6,N956-1,0)))),"Modell"))</f>
        <v/>
      </c>
      <c r="AM956" s="96" t="str" cm="1">
        <f t="array" ref="AM956">IF($N956="-","",IF(INDEX('DM01-AV-CH'!$G$6:$G$2006,$N956)="","",INDEX('DM01-AV-CH'!$G$6:$G$2006,$N956)))</f>
        <v/>
      </c>
      <c r="AN956" s="97" t="str" cm="1">
        <f t="array" ref="AN956">IF($N956="-","",IF(INDEX('DM01-AV-CH'!$H$6:$H$2006,$N956)="","",INDEX('DM01-AV-CH'!$H$6:$H$2006,$N956)))</f>
        <v/>
      </c>
      <c r="AO956" s="98" t="str" cm="1">
        <f t="array" ref="AO956">IF($N956="-","",IF(INDEX('DM01-AV-CH'!$I$6:$I$2006,$N956)="","",INDEX('DM01-AV-CH'!$I$6:$I$2006,$N956)))</f>
        <v/>
      </c>
    </row>
    <row r="957" spans="1:41" x14ac:dyDescent="0.25">
      <c r="A957" s="201">
        <v>952</v>
      </c>
      <c r="B957" s="148" t="str" cm="1">
        <f t="array" ref="B957">IF(A957="","",INDEX(Korrelation!$E$4:$E$2004,A957))</f>
        <v>590</v>
      </c>
      <c r="C957" s="148">
        <f t="shared" si="140"/>
        <v>0</v>
      </c>
      <c r="D957" s="148">
        <f t="shared" si="141"/>
        <v>0</v>
      </c>
      <c r="E957" s="148">
        <f t="shared" si="142"/>
        <v>590</v>
      </c>
      <c r="F957" s="148" t="str">
        <f t="shared" si="143"/>
        <v/>
      </c>
      <c r="G957" s="148" t="str">
        <f t="shared" si="144"/>
        <v/>
      </c>
      <c r="H957" s="148" t="str" cm="1">
        <f t="array" ref="H957">IF(A957="","",INDEX(Korrelation!$F$4:$F$2004,A957))</f>
        <v>-</v>
      </c>
      <c r="I957" s="148">
        <f t="shared" si="145"/>
        <v>0</v>
      </c>
      <c r="J957" s="148">
        <f t="shared" si="146"/>
        <v>0</v>
      </c>
      <c r="K957" s="148" t="str">
        <f t="shared" si="147"/>
        <v/>
      </c>
      <c r="L957" s="148" t="str">
        <f t="shared" si="148"/>
        <v/>
      </c>
      <c r="M957" s="148" t="str">
        <f t="shared" si="149"/>
        <v/>
      </c>
      <c r="N957" s="148" t="str" cm="1">
        <f t="array" ref="N957">IF(A957="","",INDEX(Korrelation!$G$4:$G$2004,A957))</f>
        <v>-</v>
      </c>
      <c r="O957" s="148"/>
      <c r="P957" s="68" t="str" cm="1">
        <f t="array" aca="1" ref="P957" ca="1">IF(E957="",IF(K957="","",HYPERLINK("#DMAV_Dienste!"&amp;RIGHT(CELL("adresse",OFFSET(DMAV_Dienste!$E$6,K957-1,0)),LEN(CELL("adresse",OFFSET(DMAV_Dienste!$E$6,K957-1,0)))-FIND("!",CELL("adresse",OFFSET(DMAV_Dienste!$E$6,K957-1,0)))),"Dienst")),HYPERLINK("#DMAV_Modell!"&amp;RIGHT(CELL("adresse",OFFSET(DMAV_Modell!$G$6,E957-1,0)),LEN(CELL("adresse",OFFSET(DMAV_Modell!$G$6,E957-1,0)))-FIND("!",CELL("adresse",OFFSET(DMAV_Modell!$G$6,E957-1,0)))),"Modell"))</f>
        <v>Modell</v>
      </c>
      <c r="Q957" s="85" t="str" cm="1">
        <f t="array" ref="Q957">IF(E957="",IF(K957="","",IF(INDEX(DMAV_Dienste!$H$6:$H$2006,K957)="","",INDEX(DMAV_Dienste!$H$6:$H$2006,K957))),IF(INDEX(DMAV_Modell!$J$6:$J$2006,E957)="","",INDEX(DMAV_Modell!$J$6:$J$2006,E957)))</f>
        <v>CLASS.CONSTRAINT</v>
      </c>
      <c r="R957" s="86" t="str" cm="1">
        <f t="array" ref="R957">IF(E957="",IF(K957="","",IF(INDEX(DMAV_Dienste!$G$6:$G$2006,K957)="","",INDEX(DMAV_Dienste!$G$6:$G$2006,K957))),IF(INDEX(DMAV_Modell!$I$6:$I$2006,E957)="","",INDEX(DMAV_Modell!$I$6:$I$2006,E957)))</f>
        <v>Einzelobjekte</v>
      </c>
      <c r="S957" s="86" t="str" cm="1">
        <f t="array" ref="S957">IF(E957="",IF(K957="","",IF(INDEX(DMAV_Dienste!$I$6:$I$2006,K957)="","",INDEX(DMAV_Dienste!$I$6:$I$2006,K957))),IF(INDEX(DMAV_Modell!$K$6:$K$2006,E957)="","",INDEX(DMAV_Modell!$K$6:$K$2006,E957)))</f>
        <v>Messpunkt</v>
      </c>
      <c r="T957" s="86" t="str" cm="1">
        <f t="array" ref="T957">IF(E957="",IF(K957="","",IF(INDEX(DMAV_Dienste!$L$6:$L$2006,K957)="","",INDEX(DMAV_Dienste!$L$6:$L$2006,K957))),IF(INDEX(DMAV_Modell!$N$6:$N$2006,E957)="","",INDEX(DMAV_Modell!$N$6:$N$2006,E957)))</f>
        <v>DEFINED(@PH1@)==DEFINED(@PH2@)</v>
      </c>
      <c r="U957" s="87" t="str" cm="1">
        <f t="array" aca="1" ref="U957" ca="1">IF(AND(F957="",L957=""),"",HYPERLINK("#"&amp;RIGHT(CELL("dateiname"),LEN(CELL("dateiname"))-FIND("]",CELL("dateiname")))&amp;"!"&amp;CELL("adresse",OFFSET($F$6,MATCH(IF(F957="",L957,F957),$E$6:$E$2000,0)-1,4)),"STRUCT"))</f>
        <v/>
      </c>
      <c r="V957" s="88" t="str" cm="1">
        <f t="array" aca="1" ref="V957" ca="1">IF(AND(G957="",M957=""),"",HYPERLINK("#"&amp;RIGHT(CELL("dateiname"),LEN(CELL("dateiname"))-FIND("]",CELL("dateiname")))&amp;"!"&amp;CELL("adresse",OFFSET($G$6,MATCH(IF(G957="",M957,G957),$E$6:$E$2000,0)-1,3)),"SUBSTRUCT"))</f>
        <v/>
      </c>
      <c r="X957" s="104"/>
      <c r="Z957" s="117"/>
      <c r="AA957" s="118"/>
      <c r="AB957" s="119"/>
      <c r="AC957" s="120"/>
      <c r="AE957" s="109"/>
      <c r="AF957" s="110"/>
      <c r="AG957" s="111"/>
      <c r="AH957" s="112"/>
      <c r="AJ957" s="101"/>
      <c r="AL957" s="68" t="str" cm="1">
        <f t="array" aca="1" ref="AL957" ca="1">IF(N957="-","",HYPERLINK("#'DM01-AV-CH'!"&amp;RIGHT(CELL("adresse",OFFSET('DM01-AV-CH'!$G$6,N957-1,0)),LEN(CELL("adresse",OFFSET('DM01-AV-CH'!$G$6,N957-1,0)))-FIND("!",CELL("adresse",OFFSET('DM01-AV-CH'!$G$6,N957-1,0)))),"Modell"))</f>
        <v/>
      </c>
      <c r="AM957" s="96" t="str" cm="1">
        <f t="array" ref="AM957">IF($N957="-","",IF(INDEX('DM01-AV-CH'!$G$6:$G$2006,$N957)="","",INDEX('DM01-AV-CH'!$G$6:$G$2006,$N957)))</f>
        <v/>
      </c>
      <c r="AN957" s="97" t="str" cm="1">
        <f t="array" ref="AN957">IF($N957="-","",IF(INDEX('DM01-AV-CH'!$H$6:$H$2006,$N957)="","",INDEX('DM01-AV-CH'!$H$6:$H$2006,$N957)))</f>
        <v/>
      </c>
      <c r="AO957" s="98" t="str" cm="1">
        <f t="array" ref="AO957">IF($N957="-","",IF(INDEX('DM01-AV-CH'!$I$6:$I$2006,$N957)="","",INDEX('DM01-AV-CH'!$I$6:$I$2006,$N957)))</f>
        <v/>
      </c>
    </row>
    <row r="958" spans="1:41" x14ac:dyDescent="0.25">
      <c r="A958" s="201">
        <v>953</v>
      </c>
      <c r="B958" s="148" t="str" cm="1">
        <f t="array" ref="B958">IF(A958="","",INDEX(Korrelation!$E$4:$E$2004,A958))</f>
        <v>591</v>
      </c>
      <c r="C958" s="148">
        <f t="shared" si="140"/>
        <v>0</v>
      </c>
      <c r="D958" s="148">
        <f t="shared" si="141"/>
        <v>0</v>
      </c>
      <c r="E958" s="148">
        <f t="shared" si="142"/>
        <v>591</v>
      </c>
      <c r="F958" s="148" t="str">
        <f t="shared" si="143"/>
        <v/>
      </c>
      <c r="G958" s="148" t="str">
        <f t="shared" si="144"/>
        <v/>
      </c>
      <c r="H958" s="148" t="str" cm="1">
        <f t="array" ref="H958">IF(A958="","",INDEX(Korrelation!$F$4:$F$2004,A958))</f>
        <v>-</v>
      </c>
      <c r="I958" s="148">
        <f t="shared" si="145"/>
        <v>0</v>
      </c>
      <c r="J958" s="148">
        <f t="shared" si="146"/>
        <v>0</v>
      </c>
      <c r="K958" s="148" t="str">
        <f t="shared" si="147"/>
        <v/>
      </c>
      <c r="L958" s="148" t="str">
        <f t="shared" si="148"/>
        <v/>
      </c>
      <c r="M958" s="148" t="str">
        <f t="shared" si="149"/>
        <v/>
      </c>
      <c r="N958" s="148" t="str" cm="1">
        <f t="array" ref="N958">IF(A958="","",INDEX(Korrelation!$G$4:$G$2004,A958))</f>
        <v>-</v>
      </c>
      <c r="O958" s="148"/>
      <c r="P958" s="68" t="str" cm="1">
        <f t="array" aca="1" ref="P958" ca="1">IF(E958="",IF(K958="","",HYPERLINK("#DMAV_Dienste!"&amp;RIGHT(CELL("adresse",OFFSET(DMAV_Dienste!$E$6,K958-1,0)),LEN(CELL("adresse",OFFSET(DMAV_Dienste!$E$6,K958-1,0)))-FIND("!",CELL("adresse",OFFSET(DMAV_Dienste!$E$6,K958-1,0)))),"Dienst")),HYPERLINK("#DMAV_Modell!"&amp;RIGHT(CELL("adresse",OFFSET(DMAV_Modell!$G$6,E958-1,0)),LEN(CELL("adresse",OFFSET(DMAV_Modell!$G$6,E958-1,0)))-FIND("!",CELL("adresse",OFFSET(DMAV_Modell!$G$6,E958-1,0)))),"Modell"))</f>
        <v>Modell</v>
      </c>
      <c r="Q958" s="85" t="str" cm="1">
        <f t="array" ref="Q958">IF(E958="",IF(K958="","",IF(INDEX(DMAV_Dienste!$H$6:$H$2006,K958)="","",INDEX(DMAV_Dienste!$H$6:$H$2006,K958))),IF(INDEX(DMAV_Modell!$J$6:$J$2006,E958)="","",INDEX(DMAV_Modell!$J$6:$J$2006,E958)))</f>
        <v>ASSOCIATION</v>
      </c>
      <c r="R958" s="86" t="str" cm="1">
        <f t="array" ref="R958">IF(E958="",IF(K958="","",IF(INDEX(DMAV_Dienste!$G$6:$G$2006,K958)="","",INDEX(DMAV_Dienste!$G$6:$G$2006,K958))),IF(INDEX(DMAV_Modell!$I$6:$I$2006,E958)="","",INDEX(DMAV_Modell!$I$6:$I$2006,E958)))</f>
        <v>Einzelobjekte</v>
      </c>
      <c r="S958" s="86" t="str" cm="1">
        <f t="array" ref="S958">IF(E958="",IF(K958="","",IF(INDEX(DMAV_Dienste!$I$6:$I$2006,K958)="","",INDEX(DMAV_Dienste!$I$6:$I$2006,K958))),IF(INDEX(DMAV_Modell!$K$6:$K$2006,E958)="","",INDEX(DMAV_Modell!$K$6:$K$2006,E958)))</f>
        <v>Entstehung_Messpunkt</v>
      </c>
      <c r="T958" s="86" t="str" cm="1">
        <f t="array" ref="T958">IF(E958="",IF(K958="","",IF(INDEX(DMAV_Dienste!$L$6:$L$2006,K958)="","",INDEX(DMAV_Dienste!$L$6:$L$2006,K958))),IF(INDEX(DMAV_Modell!$N$6:$N$2006,E958)="","",INDEX(DMAV_Modell!$N$6:$N$2006,E958)))</f>
        <v>Entstehung</v>
      </c>
      <c r="U958" s="87" t="str" cm="1">
        <f t="array" aca="1" ref="U958" ca="1">IF(AND(F958="",L958=""),"",HYPERLINK("#"&amp;RIGHT(CELL("dateiname"),LEN(CELL("dateiname"))-FIND("]",CELL("dateiname")))&amp;"!"&amp;CELL("adresse",OFFSET($F$6,MATCH(IF(F958="",L958,F958),$E$6:$E$2000,0)-1,4)),"STRUCT"))</f>
        <v/>
      </c>
      <c r="V958" s="88" t="str" cm="1">
        <f t="array" aca="1" ref="V958" ca="1">IF(AND(G958="",M958=""),"",HYPERLINK("#"&amp;RIGHT(CELL("dateiname"),LEN(CELL("dateiname"))-FIND("]",CELL("dateiname")))&amp;"!"&amp;CELL("adresse",OFFSET($G$6,MATCH(IF(G958="",M958,G958),$E$6:$E$2000,0)-1,3)),"SUBSTRUCT"))</f>
        <v/>
      </c>
      <c r="X958" s="104"/>
      <c r="Z958" s="117"/>
      <c r="AA958" s="118"/>
      <c r="AB958" s="119"/>
      <c r="AC958" s="120"/>
      <c r="AE958" s="109"/>
      <c r="AF958" s="110"/>
      <c r="AG958" s="111"/>
      <c r="AH958" s="112"/>
      <c r="AJ958" s="101"/>
      <c r="AL958" s="68" t="str" cm="1">
        <f t="array" aca="1" ref="AL958" ca="1">IF(N958="-","",HYPERLINK("#'DM01-AV-CH'!"&amp;RIGHT(CELL("adresse",OFFSET('DM01-AV-CH'!$G$6,N958-1,0)),LEN(CELL("adresse",OFFSET('DM01-AV-CH'!$G$6,N958-1,0)))-FIND("!",CELL("adresse",OFFSET('DM01-AV-CH'!$G$6,N958-1,0)))),"Modell"))</f>
        <v/>
      </c>
      <c r="AM958" s="96" t="str" cm="1">
        <f t="array" ref="AM958">IF($N958="-","",IF(INDEX('DM01-AV-CH'!$G$6:$G$2006,$N958)="","",INDEX('DM01-AV-CH'!$G$6:$G$2006,$N958)))</f>
        <v/>
      </c>
      <c r="AN958" s="97" t="str" cm="1">
        <f t="array" ref="AN958">IF($N958="-","",IF(INDEX('DM01-AV-CH'!$H$6:$H$2006,$N958)="","",INDEX('DM01-AV-CH'!$H$6:$H$2006,$N958)))</f>
        <v/>
      </c>
      <c r="AO958" s="98" t="str" cm="1">
        <f t="array" ref="AO958">IF($N958="-","",IF(INDEX('DM01-AV-CH'!$I$6:$I$2006,$N958)="","",INDEX('DM01-AV-CH'!$I$6:$I$2006,$N958)))</f>
        <v/>
      </c>
    </row>
    <row r="959" spans="1:41" x14ac:dyDescent="0.25">
      <c r="A959" s="201">
        <v>954</v>
      </c>
      <c r="B959" s="148" t="str" cm="1">
        <f t="array" ref="B959">IF(A959="","",INDEX(Korrelation!$E$4:$E$2004,A959))</f>
        <v>592</v>
      </c>
      <c r="C959" s="148">
        <f t="shared" si="140"/>
        <v>0</v>
      </c>
      <c r="D959" s="148">
        <f t="shared" si="141"/>
        <v>0</v>
      </c>
      <c r="E959" s="148">
        <f t="shared" si="142"/>
        <v>592</v>
      </c>
      <c r="F959" s="148" t="str">
        <f t="shared" si="143"/>
        <v/>
      </c>
      <c r="G959" s="148" t="str">
        <f t="shared" si="144"/>
        <v/>
      </c>
      <c r="H959" s="148" t="str" cm="1">
        <f t="array" ref="H959">IF(A959="","",INDEX(Korrelation!$F$4:$F$2004,A959))</f>
        <v>-</v>
      </c>
      <c r="I959" s="148">
        <f t="shared" si="145"/>
        <v>0</v>
      </c>
      <c r="J959" s="148">
        <f t="shared" si="146"/>
        <v>0</v>
      </c>
      <c r="K959" s="148" t="str">
        <f t="shared" si="147"/>
        <v/>
      </c>
      <c r="L959" s="148" t="str">
        <f t="shared" si="148"/>
        <v/>
      </c>
      <c r="M959" s="148" t="str">
        <f t="shared" si="149"/>
        <v/>
      </c>
      <c r="N959" s="148" t="str" cm="1">
        <f t="array" ref="N959">IF(A959="","",INDEX(Korrelation!$G$4:$G$2004,A959))</f>
        <v>-</v>
      </c>
      <c r="O959" s="148"/>
      <c r="P959" s="68" t="str" cm="1">
        <f t="array" aca="1" ref="P959" ca="1">IF(E959="",IF(K959="","",HYPERLINK("#DMAV_Dienste!"&amp;RIGHT(CELL("adresse",OFFSET(DMAV_Dienste!$E$6,K959-1,0)),LEN(CELL("adresse",OFFSET(DMAV_Dienste!$E$6,K959-1,0)))-FIND("!",CELL("adresse",OFFSET(DMAV_Dienste!$E$6,K959-1,0)))),"Dienst")),HYPERLINK("#DMAV_Modell!"&amp;RIGHT(CELL("adresse",OFFSET(DMAV_Modell!$G$6,E959-1,0)),LEN(CELL("adresse",OFFSET(DMAV_Modell!$G$6,E959-1,0)))-FIND("!",CELL("adresse",OFFSET(DMAV_Modell!$G$6,E959-1,0)))),"Modell"))</f>
        <v>Modell</v>
      </c>
      <c r="Q959" s="85" t="str" cm="1">
        <f t="array" ref="Q959">IF(E959="",IF(K959="","",IF(INDEX(DMAV_Dienste!$H$6:$H$2006,K959)="","",INDEX(DMAV_Dienste!$H$6:$H$2006,K959))),IF(INDEX(DMAV_Modell!$J$6:$J$2006,E959)="","",INDEX(DMAV_Modell!$J$6:$J$2006,E959)))</f>
        <v>ASSOCIATION</v>
      </c>
      <c r="R959" s="86" t="str" cm="1">
        <f t="array" ref="R959">IF(E959="",IF(K959="","",IF(INDEX(DMAV_Dienste!$G$6:$G$2006,K959)="","",INDEX(DMAV_Dienste!$G$6:$G$2006,K959))),IF(INDEX(DMAV_Modell!$I$6:$I$2006,E959)="","",INDEX(DMAV_Modell!$I$6:$I$2006,E959)))</f>
        <v>Einzelobjekte</v>
      </c>
      <c r="S959" s="86" t="str" cm="1">
        <f t="array" ref="S959">IF(E959="",IF(K959="","",IF(INDEX(DMAV_Dienste!$I$6:$I$2006,K959)="","",INDEX(DMAV_Dienste!$I$6:$I$2006,K959))),IF(INDEX(DMAV_Modell!$K$6:$K$2006,E959)="","",INDEX(DMAV_Modell!$K$6:$K$2006,E959)))</f>
        <v>Entstehung_Messpunkt</v>
      </c>
      <c r="T959" s="86" t="str" cm="1">
        <f t="array" ref="T959">IF(E959="",IF(K959="","",IF(INDEX(DMAV_Dienste!$L$6:$L$2006,K959)="","",INDEX(DMAV_Dienste!$L$6:$L$2006,K959))),IF(INDEX(DMAV_Modell!$N$6:$N$2006,E959)="","",INDEX(DMAV_Modell!$N$6:$N$2006,E959)))</f>
        <v>entstehender_Messpunkt</v>
      </c>
      <c r="U959" s="87" t="str" cm="1">
        <f t="array" aca="1" ref="U959" ca="1">IF(AND(F959="",L959=""),"",HYPERLINK("#"&amp;RIGHT(CELL("dateiname"),LEN(CELL("dateiname"))-FIND("]",CELL("dateiname")))&amp;"!"&amp;CELL("adresse",OFFSET($F$6,MATCH(IF(F959="",L959,F959),$E$6:$E$2000,0)-1,4)),"STRUCT"))</f>
        <v/>
      </c>
      <c r="V959" s="88" t="str" cm="1">
        <f t="array" aca="1" ref="V959" ca="1">IF(AND(G959="",M959=""),"",HYPERLINK("#"&amp;RIGHT(CELL("dateiname"),LEN(CELL("dateiname"))-FIND("]",CELL("dateiname")))&amp;"!"&amp;CELL("adresse",OFFSET($G$6,MATCH(IF(G959="",M959,G959),$E$6:$E$2000,0)-1,3)),"SUBSTRUCT"))</f>
        <v/>
      </c>
      <c r="X959" s="104"/>
      <c r="Z959" s="117"/>
      <c r="AA959" s="118"/>
      <c r="AB959" s="119"/>
      <c r="AC959" s="120"/>
      <c r="AE959" s="109"/>
      <c r="AF959" s="110"/>
      <c r="AG959" s="111"/>
      <c r="AH959" s="112"/>
      <c r="AJ959" s="101"/>
      <c r="AL959" s="68" t="str" cm="1">
        <f t="array" aca="1" ref="AL959" ca="1">IF(N959="-","",HYPERLINK("#'DM01-AV-CH'!"&amp;RIGHT(CELL("adresse",OFFSET('DM01-AV-CH'!$G$6,N959-1,0)),LEN(CELL("adresse",OFFSET('DM01-AV-CH'!$G$6,N959-1,0)))-FIND("!",CELL("adresse",OFFSET('DM01-AV-CH'!$G$6,N959-1,0)))),"Modell"))</f>
        <v/>
      </c>
      <c r="AM959" s="96" t="str" cm="1">
        <f t="array" ref="AM959">IF($N959="-","",IF(INDEX('DM01-AV-CH'!$G$6:$G$2006,$N959)="","",INDEX('DM01-AV-CH'!$G$6:$G$2006,$N959)))</f>
        <v/>
      </c>
      <c r="AN959" s="97" t="str" cm="1">
        <f t="array" ref="AN959">IF($N959="-","",IF(INDEX('DM01-AV-CH'!$H$6:$H$2006,$N959)="","",INDEX('DM01-AV-CH'!$H$6:$H$2006,$N959)))</f>
        <v/>
      </c>
      <c r="AO959" s="98" t="str" cm="1">
        <f t="array" ref="AO959">IF($N959="-","",IF(INDEX('DM01-AV-CH'!$I$6:$I$2006,$N959)="","",INDEX('DM01-AV-CH'!$I$6:$I$2006,$N959)))</f>
        <v/>
      </c>
    </row>
    <row r="960" spans="1:41" x14ac:dyDescent="0.25">
      <c r="A960" s="201">
        <v>955</v>
      </c>
      <c r="B960" s="148" t="str" cm="1">
        <f t="array" ref="B960">IF(A960="","",INDEX(Korrelation!$E$4:$E$2004,A960))</f>
        <v>593</v>
      </c>
      <c r="C960" s="148">
        <f t="shared" si="140"/>
        <v>0</v>
      </c>
      <c r="D960" s="148">
        <f t="shared" si="141"/>
        <v>0</v>
      </c>
      <c r="E960" s="148">
        <f t="shared" si="142"/>
        <v>593</v>
      </c>
      <c r="F960" s="148" t="str">
        <f t="shared" si="143"/>
        <v/>
      </c>
      <c r="G960" s="148" t="str">
        <f t="shared" si="144"/>
        <v/>
      </c>
      <c r="H960" s="148" t="str" cm="1">
        <f t="array" ref="H960">IF(A960="","",INDEX(Korrelation!$F$4:$F$2004,A960))</f>
        <v>-</v>
      </c>
      <c r="I960" s="148">
        <f t="shared" si="145"/>
        <v>0</v>
      </c>
      <c r="J960" s="148">
        <f t="shared" si="146"/>
        <v>0</v>
      </c>
      <c r="K960" s="148" t="str">
        <f t="shared" si="147"/>
        <v/>
      </c>
      <c r="L960" s="148" t="str">
        <f t="shared" si="148"/>
        <v/>
      </c>
      <c r="M960" s="148" t="str">
        <f t="shared" si="149"/>
        <v/>
      </c>
      <c r="N960" s="148" t="str" cm="1">
        <f t="array" ref="N960">IF(A960="","",INDEX(Korrelation!$G$4:$G$2004,A960))</f>
        <v>-</v>
      </c>
      <c r="O960" s="148"/>
      <c r="P960" s="68" t="str" cm="1">
        <f t="array" aca="1" ref="P960" ca="1">IF(E960="",IF(K960="","",HYPERLINK("#DMAV_Dienste!"&amp;RIGHT(CELL("adresse",OFFSET(DMAV_Dienste!$E$6,K960-1,0)),LEN(CELL("adresse",OFFSET(DMAV_Dienste!$E$6,K960-1,0)))-FIND("!",CELL("adresse",OFFSET(DMAV_Dienste!$E$6,K960-1,0)))),"Dienst")),HYPERLINK("#DMAV_Modell!"&amp;RIGHT(CELL("adresse",OFFSET(DMAV_Modell!$G$6,E960-1,0)),LEN(CELL("adresse",OFFSET(DMAV_Modell!$G$6,E960-1,0)))-FIND("!",CELL("adresse",OFFSET(DMAV_Modell!$G$6,E960-1,0)))),"Modell"))</f>
        <v>Modell</v>
      </c>
      <c r="Q960" s="85" t="str" cm="1">
        <f t="array" ref="Q960">IF(E960="",IF(K960="","",IF(INDEX(DMAV_Dienste!$H$6:$H$2006,K960)="","",INDEX(DMAV_Dienste!$H$6:$H$2006,K960))),IF(INDEX(DMAV_Modell!$J$6:$J$2006,E960)="","",INDEX(DMAV_Modell!$J$6:$J$2006,E960)))</f>
        <v>IMPORTS</v>
      </c>
      <c r="R960" s="86" t="str" cm="1">
        <f t="array" ref="R960">IF(E960="",IF(K960="","",IF(INDEX(DMAV_Dienste!$G$6:$G$2006,K960)="","",INDEX(DMAV_Dienste!$G$6:$G$2006,K960))),IF(INDEX(DMAV_Modell!$I$6:$I$2006,E960)="","",INDEX(DMAV_Modell!$I$6:$I$2006,E960)))</f>
        <v/>
      </c>
      <c r="S960" s="86" t="str" cm="1">
        <f t="array" ref="S960">IF(E960="",IF(K960="","",IF(INDEX(DMAV_Dienste!$I$6:$I$2006,K960)="","",INDEX(DMAV_Dienste!$I$6:$I$2006,K960))),IF(INDEX(DMAV_Modell!$K$6:$K$2006,E960)="","",INDEX(DMAV_Modell!$K$6:$K$2006,E960)))</f>
        <v>GeometryCHLV95_V2</v>
      </c>
      <c r="T960" s="86" t="str" cm="1">
        <f t="array" ref="T960">IF(E960="",IF(K960="","",IF(INDEX(DMAV_Dienste!$L$6:$L$2006,K960)="","",INDEX(DMAV_Dienste!$L$6:$L$2006,K960))),IF(INDEX(DMAV_Modell!$N$6:$N$2006,E960)="","",INDEX(DMAV_Modell!$N$6:$N$2006,E960)))</f>
        <v/>
      </c>
      <c r="U960" s="87" t="str" cm="1">
        <f t="array" aca="1" ref="U960" ca="1">IF(AND(F960="",L960=""),"",HYPERLINK("#"&amp;RIGHT(CELL("dateiname"),LEN(CELL("dateiname"))-FIND("]",CELL("dateiname")))&amp;"!"&amp;CELL("adresse",OFFSET($F$6,MATCH(IF(F960="",L960,F960),$E$6:$E$2000,0)-1,4)),"STRUCT"))</f>
        <v/>
      </c>
      <c r="V960" s="88" t="str" cm="1">
        <f t="array" aca="1" ref="V960" ca="1">IF(AND(G960="",M960=""),"",HYPERLINK("#"&amp;RIGHT(CELL("dateiname"),LEN(CELL("dateiname"))-FIND("]",CELL("dateiname")))&amp;"!"&amp;CELL("adresse",OFFSET($G$6,MATCH(IF(G960="",M960,G960),$E$6:$E$2000,0)-1,3)),"SUBSTRUCT"))</f>
        <v/>
      </c>
      <c r="X960" s="104"/>
      <c r="Z960" s="117"/>
      <c r="AA960" s="118"/>
      <c r="AB960" s="119"/>
      <c r="AC960" s="120"/>
      <c r="AE960" s="109"/>
      <c r="AF960" s="110"/>
      <c r="AG960" s="111"/>
      <c r="AH960" s="112"/>
      <c r="AJ960" s="101"/>
      <c r="AL960" s="68" t="str" cm="1">
        <f t="array" aca="1" ref="AL960" ca="1">IF(N960="-","",HYPERLINK("#'DM01-AV-CH'!"&amp;RIGHT(CELL("adresse",OFFSET('DM01-AV-CH'!$G$6,N960-1,0)),LEN(CELL("adresse",OFFSET('DM01-AV-CH'!$G$6,N960-1,0)))-FIND("!",CELL("adresse",OFFSET('DM01-AV-CH'!$G$6,N960-1,0)))),"Modell"))</f>
        <v/>
      </c>
      <c r="AM960" s="96" t="str" cm="1">
        <f t="array" ref="AM960">IF($N960="-","",IF(INDEX('DM01-AV-CH'!$G$6:$G$2006,$N960)="","",INDEX('DM01-AV-CH'!$G$6:$G$2006,$N960)))</f>
        <v/>
      </c>
      <c r="AN960" s="97" t="str" cm="1">
        <f t="array" ref="AN960">IF($N960="-","",IF(INDEX('DM01-AV-CH'!$H$6:$H$2006,$N960)="","",INDEX('DM01-AV-CH'!$H$6:$H$2006,$N960)))</f>
        <v/>
      </c>
      <c r="AO960" s="98" t="str" cm="1">
        <f t="array" ref="AO960">IF($N960="-","",IF(INDEX('DM01-AV-CH'!$I$6:$I$2006,$N960)="","",INDEX('DM01-AV-CH'!$I$6:$I$2006,$N960)))</f>
        <v/>
      </c>
    </row>
    <row r="961" spans="1:41" x14ac:dyDescent="0.25">
      <c r="A961" s="201">
        <v>956</v>
      </c>
      <c r="B961" s="148" t="str" cm="1">
        <f t="array" ref="B961">IF(A961="","",INDEX(Korrelation!$E$4:$E$2004,A961))</f>
        <v>594</v>
      </c>
      <c r="C961" s="148">
        <f t="shared" si="140"/>
        <v>0</v>
      </c>
      <c r="D961" s="148">
        <f t="shared" si="141"/>
        <v>0</v>
      </c>
      <c r="E961" s="148">
        <f t="shared" si="142"/>
        <v>594</v>
      </c>
      <c r="F961" s="148" t="str">
        <f t="shared" si="143"/>
        <v/>
      </c>
      <c r="G961" s="148" t="str">
        <f t="shared" si="144"/>
        <v/>
      </c>
      <c r="H961" s="148" t="str" cm="1">
        <f t="array" ref="H961">IF(A961="","",INDEX(Korrelation!$F$4:$F$2004,A961))</f>
        <v>-</v>
      </c>
      <c r="I961" s="148">
        <f t="shared" si="145"/>
        <v>0</v>
      </c>
      <c r="J961" s="148">
        <f t="shared" si="146"/>
        <v>0</v>
      </c>
      <c r="K961" s="148" t="str">
        <f t="shared" si="147"/>
        <v/>
      </c>
      <c r="L961" s="148" t="str">
        <f t="shared" si="148"/>
        <v/>
      </c>
      <c r="M961" s="148" t="str">
        <f t="shared" si="149"/>
        <v/>
      </c>
      <c r="N961" s="148" t="str" cm="1">
        <f t="array" ref="N961">IF(A961="","",INDEX(Korrelation!$G$4:$G$2004,A961))</f>
        <v>-</v>
      </c>
      <c r="O961" s="148"/>
      <c r="P961" s="68" t="str" cm="1">
        <f t="array" aca="1" ref="P961" ca="1">IF(E961="",IF(K961="","",HYPERLINK("#DMAV_Dienste!"&amp;RIGHT(CELL("adresse",OFFSET(DMAV_Dienste!$E$6,K961-1,0)),LEN(CELL("adresse",OFFSET(DMAV_Dienste!$E$6,K961-1,0)))-FIND("!",CELL("adresse",OFFSET(DMAV_Dienste!$E$6,K961-1,0)))),"Dienst")),HYPERLINK("#DMAV_Modell!"&amp;RIGHT(CELL("adresse",OFFSET(DMAV_Modell!$G$6,E961-1,0)),LEN(CELL("adresse",OFFSET(DMAV_Modell!$G$6,E961-1,0)))-FIND("!",CELL("adresse",OFFSET(DMAV_Modell!$G$6,E961-1,0)))),"Modell"))</f>
        <v>Modell</v>
      </c>
      <c r="Q961" s="85" t="str" cm="1">
        <f t="array" ref="Q961">IF(E961="",IF(K961="","",IF(INDEX(DMAV_Dienste!$H$6:$H$2006,K961)="","",INDEX(DMAV_Dienste!$H$6:$H$2006,K961))),IF(INDEX(DMAV_Modell!$J$6:$J$2006,E961)="","",INDEX(DMAV_Modell!$J$6:$J$2006,E961)))</f>
        <v>IMPORTS</v>
      </c>
      <c r="R961" s="86" t="str" cm="1">
        <f t="array" ref="R961">IF(E961="",IF(K961="","",IF(INDEX(DMAV_Dienste!$G$6:$G$2006,K961)="","",INDEX(DMAV_Dienste!$G$6:$G$2006,K961))),IF(INDEX(DMAV_Modell!$I$6:$I$2006,E961)="","",INDEX(DMAV_Modell!$I$6:$I$2006,E961)))</f>
        <v/>
      </c>
      <c r="S961" s="86" t="str" cm="1">
        <f t="array" ref="S961">IF(E961="",IF(K961="","",IF(INDEX(DMAV_Dienste!$I$6:$I$2006,K961)="","",INDEX(DMAV_Dienste!$I$6:$I$2006,K961))),IF(INDEX(DMAV_Modell!$K$6:$K$2006,E961)="","",INDEX(DMAV_Modell!$K$6:$K$2006,E961)))</f>
        <v>DMAVTYM_Geometrie_V1_0</v>
      </c>
      <c r="T961" s="86" t="str" cm="1">
        <f t="array" ref="T961">IF(E961="",IF(K961="","",IF(INDEX(DMAV_Dienste!$L$6:$L$2006,K961)="","",INDEX(DMAV_Dienste!$L$6:$L$2006,K961))),IF(INDEX(DMAV_Modell!$N$6:$N$2006,E961)="","",INDEX(DMAV_Modell!$N$6:$N$2006,E961)))</f>
        <v/>
      </c>
      <c r="U961" s="87" t="str" cm="1">
        <f t="array" aca="1" ref="U961" ca="1">IF(AND(F961="",L961=""),"",HYPERLINK("#"&amp;RIGHT(CELL("dateiname"),LEN(CELL("dateiname"))-FIND("]",CELL("dateiname")))&amp;"!"&amp;CELL("adresse",OFFSET($F$6,MATCH(IF(F961="",L961,F961),$E$6:$E$2000,0)-1,4)),"STRUCT"))</f>
        <v/>
      </c>
      <c r="V961" s="88" t="str" cm="1">
        <f t="array" aca="1" ref="V961" ca="1">IF(AND(G961="",M961=""),"",HYPERLINK("#"&amp;RIGHT(CELL("dateiname"),LEN(CELL("dateiname"))-FIND("]",CELL("dateiname")))&amp;"!"&amp;CELL("adresse",OFFSET($G$6,MATCH(IF(G961="",M961,G961),$E$6:$E$2000,0)-1,3)),"SUBSTRUCT"))</f>
        <v/>
      </c>
      <c r="X961" s="104"/>
      <c r="Z961" s="117"/>
      <c r="AA961" s="118"/>
      <c r="AB961" s="119"/>
      <c r="AC961" s="120"/>
      <c r="AE961" s="109"/>
      <c r="AF961" s="110"/>
      <c r="AG961" s="111"/>
      <c r="AH961" s="112"/>
      <c r="AJ961" s="101"/>
      <c r="AL961" s="68" t="str" cm="1">
        <f t="array" aca="1" ref="AL961" ca="1">IF(N961="-","",HYPERLINK("#'DM01-AV-CH'!"&amp;RIGHT(CELL("adresse",OFFSET('DM01-AV-CH'!$G$6,N961-1,0)),LEN(CELL("adresse",OFFSET('DM01-AV-CH'!$G$6,N961-1,0)))-FIND("!",CELL("adresse",OFFSET('DM01-AV-CH'!$G$6,N961-1,0)))),"Modell"))</f>
        <v/>
      </c>
      <c r="AM961" s="96" t="str" cm="1">
        <f t="array" ref="AM961">IF($N961="-","",IF(INDEX('DM01-AV-CH'!$G$6:$G$2006,$N961)="","",INDEX('DM01-AV-CH'!$G$6:$G$2006,$N961)))</f>
        <v/>
      </c>
      <c r="AN961" s="97" t="str" cm="1">
        <f t="array" ref="AN961">IF($N961="-","",IF(INDEX('DM01-AV-CH'!$H$6:$H$2006,$N961)="","",INDEX('DM01-AV-CH'!$H$6:$H$2006,$N961)))</f>
        <v/>
      </c>
      <c r="AO961" s="98" t="str" cm="1">
        <f t="array" ref="AO961">IF($N961="-","",IF(INDEX('DM01-AV-CH'!$I$6:$I$2006,$N961)="","",INDEX('DM01-AV-CH'!$I$6:$I$2006,$N961)))</f>
        <v/>
      </c>
    </row>
    <row r="962" spans="1:41" x14ac:dyDescent="0.25">
      <c r="A962" s="201">
        <v>957</v>
      </c>
      <c r="B962" s="148" t="str" cm="1">
        <f t="array" ref="B962">IF(A962="","",INDEX(Korrelation!$E$4:$E$2004,A962))</f>
        <v>595</v>
      </c>
      <c r="C962" s="148">
        <f t="shared" si="140"/>
        <v>0</v>
      </c>
      <c r="D962" s="148">
        <f t="shared" si="141"/>
        <v>0</v>
      </c>
      <c r="E962" s="148">
        <f t="shared" si="142"/>
        <v>595</v>
      </c>
      <c r="F962" s="148" t="str">
        <f t="shared" si="143"/>
        <v/>
      </c>
      <c r="G962" s="148" t="str">
        <f t="shared" si="144"/>
        <v/>
      </c>
      <c r="H962" s="148" t="str" cm="1">
        <f t="array" ref="H962">IF(A962="","",INDEX(Korrelation!$F$4:$F$2004,A962))</f>
        <v>-</v>
      </c>
      <c r="I962" s="148">
        <f t="shared" si="145"/>
        <v>0</v>
      </c>
      <c r="J962" s="148">
        <f t="shared" si="146"/>
        <v>0</v>
      </c>
      <c r="K962" s="148" t="str">
        <f t="shared" si="147"/>
        <v/>
      </c>
      <c r="L962" s="148" t="str">
        <f t="shared" si="148"/>
        <v/>
      </c>
      <c r="M962" s="148" t="str">
        <f t="shared" si="149"/>
        <v/>
      </c>
      <c r="N962" s="148" t="str" cm="1">
        <f t="array" ref="N962">IF(A962="","",INDEX(Korrelation!$G$4:$G$2004,A962))</f>
        <v>-</v>
      </c>
      <c r="O962" s="148"/>
      <c r="P962" s="68" t="str" cm="1">
        <f t="array" aca="1" ref="P962" ca="1">IF(E962="",IF(K962="","",HYPERLINK("#DMAV_Dienste!"&amp;RIGHT(CELL("adresse",OFFSET(DMAV_Dienste!$E$6,K962-1,0)),LEN(CELL("adresse",OFFSET(DMAV_Dienste!$E$6,K962-1,0)))-FIND("!",CELL("adresse",OFFSET(DMAV_Dienste!$E$6,K962-1,0)))),"Dienst")),HYPERLINK("#DMAV_Modell!"&amp;RIGHT(CELL("adresse",OFFSET(DMAV_Modell!$G$6,E962-1,0)),LEN(CELL("adresse",OFFSET(DMAV_Modell!$G$6,E962-1,0)))-FIND("!",CELL("adresse",OFFSET(DMAV_Modell!$G$6,E962-1,0)))),"Modell"))</f>
        <v>Modell</v>
      </c>
      <c r="Q962" s="85" t="str" cm="1">
        <f t="array" ref="Q962">IF(E962="",IF(K962="","",IF(INDEX(DMAV_Dienste!$H$6:$H$2006,K962)="","",INDEX(DMAV_Dienste!$H$6:$H$2006,K962))),IF(INDEX(DMAV_Modell!$J$6:$J$2006,E962)="","",INDEX(DMAV_Modell!$J$6:$J$2006,E962)))</f>
        <v>IMPORTS</v>
      </c>
      <c r="R962" s="86" t="str" cm="1">
        <f t="array" ref="R962">IF(E962="",IF(K962="","",IF(INDEX(DMAV_Dienste!$G$6:$G$2006,K962)="","",INDEX(DMAV_Dienste!$G$6:$G$2006,K962))),IF(INDEX(DMAV_Modell!$I$6:$I$2006,E962)="","",INDEX(DMAV_Modell!$I$6:$I$2006,E962)))</f>
        <v/>
      </c>
      <c r="S962" s="86" t="str" cm="1">
        <f t="array" ref="S962">IF(E962="",IF(K962="","",IF(INDEX(DMAV_Dienste!$I$6:$I$2006,K962)="","",INDEX(DMAV_Dienste!$I$6:$I$2006,K962))),IF(INDEX(DMAV_Modell!$K$6:$K$2006,E962)="","",INDEX(DMAV_Modell!$K$6:$K$2006,E962)))</f>
        <v>DMAVTYM_Modinfo_V1_0</v>
      </c>
      <c r="T962" s="86" t="str" cm="1">
        <f t="array" ref="T962">IF(E962="",IF(K962="","",IF(INDEX(DMAV_Dienste!$L$6:$L$2006,K962)="","",INDEX(DMAV_Dienste!$L$6:$L$2006,K962))),IF(INDEX(DMAV_Modell!$N$6:$N$2006,E962)="","",INDEX(DMAV_Modell!$N$6:$N$2006,E962)))</f>
        <v/>
      </c>
      <c r="U962" s="87" t="str" cm="1">
        <f t="array" aca="1" ref="U962" ca="1">IF(AND(F962="",L962=""),"",HYPERLINK("#"&amp;RIGHT(CELL("dateiname"),LEN(CELL("dateiname"))-FIND("]",CELL("dateiname")))&amp;"!"&amp;CELL("adresse",OFFSET($F$6,MATCH(IF(F962="",L962,F962),$E$6:$E$2000,0)-1,4)),"STRUCT"))</f>
        <v/>
      </c>
      <c r="V962" s="88" t="str" cm="1">
        <f t="array" aca="1" ref="V962" ca="1">IF(AND(G962="",M962=""),"",HYPERLINK("#"&amp;RIGHT(CELL("dateiname"),LEN(CELL("dateiname"))-FIND("]",CELL("dateiname")))&amp;"!"&amp;CELL("adresse",OFFSET($G$6,MATCH(IF(G962="",M962,G962),$E$6:$E$2000,0)-1,3)),"SUBSTRUCT"))</f>
        <v/>
      </c>
      <c r="X962" s="104"/>
      <c r="Z962" s="117"/>
      <c r="AA962" s="118"/>
      <c r="AB962" s="119"/>
      <c r="AC962" s="120"/>
      <c r="AE962" s="109"/>
      <c r="AF962" s="110"/>
      <c r="AG962" s="111"/>
      <c r="AH962" s="112"/>
      <c r="AJ962" s="101"/>
      <c r="AL962" s="68" t="str" cm="1">
        <f t="array" aca="1" ref="AL962" ca="1">IF(N962="-","",HYPERLINK("#'DM01-AV-CH'!"&amp;RIGHT(CELL("adresse",OFFSET('DM01-AV-CH'!$G$6,N962-1,0)),LEN(CELL("adresse",OFFSET('DM01-AV-CH'!$G$6,N962-1,0)))-FIND("!",CELL("adresse",OFFSET('DM01-AV-CH'!$G$6,N962-1,0)))),"Modell"))</f>
        <v/>
      </c>
      <c r="AM962" s="96" t="str" cm="1">
        <f t="array" ref="AM962">IF($N962="-","",IF(INDEX('DM01-AV-CH'!$G$6:$G$2006,$N962)="","",INDEX('DM01-AV-CH'!$G$6:$G$2006,$N962)))</f>
        <v/>
      </c>
      <c r="AN962" s="97" t="str" cm="1">
        <f t="array" ref="AN962">IF($N962="-","",IF(INDEX('DM01-AV-CH'!$H$6:$H$2006,$N962)="","",INDEX('DM01-AV-CH'!$H$6:$H$2006,$N962)))</f>
        <v/>
      </c>
      <c r="AO962" s="98" t="str" cm="1">
        <f t="array" ref="AO962">IF($N962="-","",IF(INDEX('DM01-AV-CH'!$I$6:$I$2006,$N962)="","",INDEX('DM01-AV-CH'!$I$6:$I$2006,$N962)))</f>
        <v/>
      </c>
    </row>
    <row r="963" spans="1:41" x14ac:dyDescent="0.25">
      <c r="A963" s="201">
        <v>958</v>
      </c>
      <c r="B963" s="148" t="str" cm="1">
        <f t="array" ref="B963">IF(A963="","",INDEX(Korrelation!$E$4:$E$2004,A963))</f>
        <v>596</v>
      </c>
      <c r="C963" s="148">
        <f t="shared" si="140"/>
        <v>0</v>
      </c>
      <c r="D963" s="148">
        <f t="shared" si="141"/>
        <v>0</v>
      </c>
      <c r="E963" s="148">
        <f t="shared" si="142"/>
        <v>596</v>
      </c>
      <c r="F963" s="148" t="str">
        <f t="shared" si="143"/>
        <v/>
      </c>
      <c r="G963" s="148" t="str">
        <f t="shared" si="144"/>
        <v/>
      </c>
      <c r="H963" s="148" t="str" cm="1">
        <f t="array" ref="H963">IF(A963="","",INDEX(Korrelation!$F$4:$F$2004,A963))</f>
        <v>-</v>
      </c>
      <c r="I963" s="148">
        <f t="shared" si="145"/>
        <v>0</v>
      </c>
      <c r="J963" s="148">
        <f t="shared" si="146"/>
        <v>0</v>
      </c>
      <c r="K963" s="148" t="str">
        <f t="shared" si="147"/>
        <v/>
      </c>
      <c r="L963" s="148" t="str">
        <f t="shared" si="148"/>
        <v/>
      </c>
      <c r="M963" s="148" t="str">
        <f t="shared" si="149"/>
        <v/>
      </c>
      <c r="N963" s="148" t="str" cm="1">
        <f t="array" ref="N963">IF(A963="","",INDEX(Korrelation!$G$4:$G$2004,A963))</f>
        <v>-</v>
      </c>
      <c r="O963" s="148"/>
      <c r="P963" s="68" t="str" cm="1">
        <f t="array" aca="1" ref="P963" ca="1">IF(E963="",IF(K963="","",HYPERLINK("#DMAV_Dienste!"&amp;RIGHT(CELL("adresse",OFFSET(DMAV_Dienste!$E$6,K963-1,0)),LEN(CELL("adresse",OFFSET(DMAV_Dienste!$E$6,K963-1,0)))-FIND("!",CELL("adresse",OFFSET(DMAV_Dienste!$E$6,K963-1,0)))),"Dienst")),HYPERLINK("#DMAV_Modell!"&amp;RIGHT(CELL("adresse",OFFSET(DMAV_Modell!$G$6,E963-1,0)),LEN(CELL("adresse",OFFSET(DMAV_Modell!$G$6,E963-1,0)))-FIND("!",CELL("adresse",OFFSET(DMAV_Modell!$G$6,E963-1,0)))),"Modell"))</f>
        <v>Modell</v>
      </c>
      <c r="Q963" s="85" t="str" cm="1">
        <f t="array" ref="Q963">IF(E963="",IF(K963="","",IF(INDEX(DMAV_Dienste!$H$6:$H$2006,K963)="","",INDEX(DMAV_Dienste!$H$6:$H$2006,K963))),IF(INDEX(DMAV_Modell!$J$6:$J$2006,E963)="","",INDEX(DMAV_Modell!$J$6:$J$2006,E963)))</f>
        <v>IMPORTS</v>
      </c>
      <c r="R963" s="86" t="str" cm="1">
        <f t="array" ref="R963">IF(E963="",IF(K963="","",IF(INDEX(DMAV_Dienste!$G$6:$G$2006,K963)="","",INDEX(DMAV_Dienste!$G$6:$G$2006,K963))),IF(INDEX(DMAV_Modell!$I$6:$I$2006,E963)="","",INDEX(DMAV_Modell!$I$6:$I$2006,E963)))</f>
        <v/>
      </c>
      <c r="S963" s="86" t="str" cm="1">
        <f t="array" ref="S963">IF(E963="",IF(K963="","",IF(INDEX(DMAV_Dienste!$I$6:$I$2006,K963)="","",INDEX(DMAV_Dienste!$I$6:$I$2006,K963))),IF(INDEX(DMAV_Modell!$K$6:$K$2006,E963)="","",INDEX(DMAV_Modell!$K$6:$K$2006,E963)))</f>
        <v>DMAVTYM_Qualitaet_V1_0</v>
      </c>
      <c r="T963" s="86" t="str" cm="1">
        <f t="array" ref="T963">IF(E963="",IF(K963="","",IF(INDEX(DMAV_Dienste!$L$6:$L$2006,K963)="","",INDEX(DMAV_Dienste!$L$6:$L$2006,K963))),IF(INDEX(DMAV_Modell!$N$6:$N$2006,E963)="","",INDEX(DMAV_Modell!$N$6:$N$2006,E963)))</f>
        <v/>
      </c>
      <c r="U963" s="87" t="str" cm="1">
        <f t="array" aca="1" ref="U963" ca="1">IF(AND(F963="",L963=""),"",HYPERLINK("#"&amp;RIGHT(CELL("dateiname"),LEN(CELL("dateiname"))-FIND("]",CELL("dateiname")))&amp;"!"&amp;CELL("adresse",OFFSET($F$6,MATCH(IF(F963="",L963,F963),$E$6:$E$2000,0)-1,4)),"STRUCT"))</f>
        <v/>
      </c>
      <c r="V963" s="88" t="str" cm="1">
        <f t="array" aca="1" ref="V963" ca="1">IF(AND(G963="",M963=""),"",HYPERLINK("#"&amp;RIGHT(CELL("dateiname"),LEN(CELL("dateiname"))-FIND("]",CELL("dateiname")))&amp;"!"&amp;CELL("adresse",OFFSET($G$6,MATCH(IF(G963="",M963,G963),$E$6:$E$2000,0)-1,3)),"SUBSTRUCT"))</f>
        <v/>
      </c>
      <c r="X963" s="104"/>
      <c r="Z963" s="117"/>
      <c r="AA963" s="118"/>
      <c r="AB963" s="119"/>
      <c r="AC963" s="120"/>
      <c r="AE963" s="109"/>
      <c r="AF963" s="110"/>
      <c r="AG963" s="111"/>
      <c r="AH963" s="112"/>
      <c r="AJ963" s="101"/>
      <c r="AL963" s="68" t="str" cm="1">
        <f t="array" aca="1" ref="AL963" ca="1">IF(N963="-","",HYPERLINK("#'DM01-AV-CH'!"&amp;RIGHT(CELL("adresse",OFFSET('DM01-AV-CH'!$G$6,N963-1,0)),LEN(CELL("adresse",OFFSET('DM01-AV-CH'!$G$6,N963-1,0)))-FIND("!",CELL("adresse",OFFSET('DM01-AV-CH'!$G$6,N963-1,0)))),"Modell"))</f>
        <v/>
      </c>
      <c r="AM963" s="96" t="str" cm="1">
        <f t="array" ref="AM963">IF($N963="-","",IF(INDEX('DM01-AV-CH'!$G$6:$G$2006,$N963)="","",INDEX('DM01-AV-CH'!$G$6:$G$2006,$N963)))</f>
        <v/>
      </c>
      <c r="AN963" s="97" t="str" cm="1">
        <f t="array" ref="AN963">IF($N963="-","",IF(INDEX('DM01-AV-CH'!$H$6:$H$2006,$N963)="","",INDEX('DM01-AV-CH'!$H$6:$H$2006,$N963)))</f>
        <v/>
      </c>
      <c r="AO963" s="98" t="str" cm="1">
        <f t="array" ref="AO963">IF($N963="-","",IF(INDEX('DM01-AV-CH'!$I$6:$I$2006,$N963)="","",INDEX('DM01-AV-CH'!$I$6:$I$2006,$N963)))</f>
        <v/>
      </c>
    </row>
    <row r="964" spans="1:41" x14ac:dyDescent="0.25">
      <c r="A964" s="201">
        <v>959</v>
      </c>
      <c r="B964" s="148" t="str" cm="1">
        <f t="array" ref="B964">IF(A964="","",INDEX(Korrelation!$E$4:$E$2004,A964))</f>
        <v>597</v>
      </c>
      <c r="C964" s="148">
        <f t="shared" si="140"/>
        <v>0</v>
      </c>
      <c r="D964" s="148">
        <f t="shared" si="141"/>
        <v>0</v>
      </c>
      <c r="E964" s="148">
        <f t="shared" si="142"/>
        <v>597</v>
      </c>
      <c r="F964" s="148" t="str">
        <f t="shared" si="143"/>
        <v/>
      </c>
      <c r="G964" s="148" t="str">
        <f t="shared" si="144"/>
        <v/>
      </c>
      <c r="H964" s="148" t="str" cm="1">
        <f t="array" ref="H964">IF(A964="","",INDEX(Korrelation!$F$4:$F$2004,A964))</f>
        <v>-</v>
      </c>
      <c r="I964" s="148">
        <f t="shared" si="145"/>
        <v>0</v>
      </c>
      <c r="J964" s="148">
        <f t="shared" si="146"/>
        <v>0</v>
      </c>
      <c r="K964" s="148" t="str">
        <f t="shared" si="147"/>
        <v/>
      </c>
      <c r="L964" s="148" t="str">
        <f t="shared" si="148"/>
        <v/>
      </c>
      <c r="M964" s="148" t="str">
        <f t="shared" si="149"/>
        <v/>
      </c>
      <c r="N964" s="148" t="str" cm="1">
        <f t="array" ref="N964">IF(A964="","",INDEX(Korrelation!$G$4:$G$2004,A964))</f>
        <v>-</v>
      </c>
      <c r="O964" s="148"/>
      <c r="P964" s="68" t="str" cm="1">
        <f t="array" aca="1" ref="P964" ca="1">IF(E964="",IF(K964="","",HYPERLINK("#DMAV_Dienste!"&amp;RIGHT(CELL("adresse",OFFSET(DMAV_Dienste!$E$6,K964-1,0)),LEN(CELL("adresse",OFFSET(DMAV_Dienste!$E$6,K964-1,0)))-FIND("!",CELL("adresse",OFFSET(DMAV_Dienste!$E$6,K964-1,0)))),"Dienst")),HYPERLINK("#DMAV_Modell!"&amp;RIGHT(CELL("adresse",OFFSET(DMAV_Modell!$G$6,E964-1,0)),LEN(CELL("adresse",OFFSET(DMAV_Modell!$G$6,E964-1,0)))-FIND("!",CELL("adresse",OFFSET(DMAV_Modell!$G$6,E964-1,0)))),"Modell"))</f>
        <v>Modell</v>
      </c>
      <c r="Q964" s="85" t="str" cm="1">
        <f t="array" ref="Q964">IF(E964="",IF(K964="","",IF(INDEX(DMAV_Dienste!$H$6:$H$2006,K964)="","",INDEX(DMAV_Dienste!$H$6:$H$2006,K964))),IF(INDEX(DMAV_Modell!$J$6:$J$2006,E964)="","",INDEX(DMAV_Modell!$J$6:$J$2006,E964)))</f>
        <v>IMPORTS</v>
      </c>
      <c r="R964" s="86" t="str" cm="1">
        <f t="array" ref="R964">IF(E964="",IF(K964="","",IF(INDEX(DMAV_Dienste!$G$6:$G$2006,K964)="","",INDEX(DMAV_Dienste!$G$6:$G$2006,K964))),IF(INDEX(DMAV_Modell!$I$6:$I$2006,E964)="","",INDEX(DMAV_Modell!$I$6:$I$2006,E964)))</f>
        <v/>
      </c>
      <c r="S964" s="86" t="str" cm="1">
        <f t="array" ref="S964">IF(E964="",IF(K964="","",IF(INDEX(DMAV_Dienste!$I$6:$I$2006,K964)="","",INDEX(DMAV_Dienste!$I$6:$I$2006,K964))),IF(INDEX(DMAV_Modell!$K$6:$K$2006,E964)="","",INDEX(DMAV_Modell!$K$6:$K$2006,E964)))</f>
        <v>DMAVTYM_Topologie_V1_0</v>
      </c>
      <c r="T964" s="86" t="str" cm="1">
        <f t="array" ref="T964">IF(E964="",IF(K964="","",IF(INDEX(DMAV_Dienste!$L$6:$L$2006,K964)="","",INDEX(DMAV_Dienste!$L$6:$L$2006,K964))),IF(INDEX(DMAV_Modell!$N$6:$N$2006,E964)="","",INDEX(DMAV_Modell!$N$6:$N$2006,E964)))</f>
        <v/>
      </c>
      <c r="U964" s="87" t="str" cm="1">
        <f t="array" aca="1" ref="U964" ca="1">IF(AND(F964="",L964=""),"",HYPERLINK("#"&amp;RIGHT(CELL("dateiname"),LEN(CELL("dateiname"))-FIND("]",CELL("dateiname")))&amp;"!"&amp;CELL("adresse",OFFSET($F$6,MATCH(IF(F964="",L964,F964),$E$6:$E$2000,0)-1,4)),"STRUCT"))</f>
        <v/>
      </c>
      <c r="V964" s="88" t="str" cm="1">
        <f t="array" aca="1" ref="V964" ca="1">IF(AND(G964="",M964=""),"",HYPERLINK("#"&amp;RIGHT(CELL("dateiname"),LEN(CELL("dateiname"))-FIND("]",CELL("dateiname")))&amp;"!"&amp;CELL("adresse",OFFSET($G$6,MATCH(IF(G964="",M964,G964),$E$6:$E$2000,0)-1,3)),"SUBSTRUCT"))</f>
        <v/>
      </c>
      <c r="X964" s="104"/>
      <c r="Z964" s="117"/>
      <c r="AA964" s="118"/>
      <c r="AB964" s="119"/>
      <c r="AC964" s="120"/>
      <c r="AE964" s="109"/>
      <c r="AF964" s="110"/>
      <c r="AG964" s="111"/>
      <c r="AH964" s="112"/>
      <c r="AJ964" s="101"/>
      <c r="AL964" s="68" t="str" cm="1">
        <f t="array" aca="1" ref="AL964" ca="1">IF(N964="-","",HYPERLINK("#'DM01-AV-CH'!"&amp;RIGHT(CELL("adresse",OFFSET('DM01-AV-CH'!$G$6,N964-1,0)),LEN(CELL("adresse",OFFSET('DM01-AV-CH'!$G$6,N964-1,0)))-FIND("!",CELL("adresse",OFFSET('DM01-AV-CH'!$G$6,N964-1,0)))),"Modell"))</f>
        <v/>
      </c>
      <c r="AM964" s="96" t="str" cm="1">
        <f t="array" ref="AM964">IF($N964="-","",IF(INDEX('DM01-AV-CH'!$G$6:$G$2006,$N964)="","",INDEX('DM01-AV-CH'!$G$6:$G$2006,$N964)))</f>
        <v/>
      </c>
      <c r="AN964" s="97" t="str" cm="1">
        <f t="array" ref="AN964">IF($N964="-","",IF(INDEX('DM01-AV-CH'!$H$6:$H$2006,$N964)="","",INDEX('DM01-AV-CH'!$H$6:$H$2006,$N964)))</f>
        <v/>
      </c>
      <c r="AO964" s="98" t="str" cm="1">
        <f t="array" ref="AO964">IF($N964="-","",IF(INDEX('DM01-AV-CH'!$I$6:$I$2006,$N964)="","",INDEX('DM01-AV-CH'!$I$6:$I$2006,$N964)))</f>
        <v/>
      </c>
    </row>
    <row r="965" spans="1:41" x14ac:dyDescent="0.25">
      <c r="A965" s="201">
        <v>960</v>
      </c>
      <c r="B965" s="148" t="str" cm="1">
        <f t="array" ref="B965">IF(A965="","",INDEX(Korrelation!$E$4:$E$2004,A965))</f>
        <v>598</v>
      </c>
      <c r="C965" s="148">
        <f t="shared" si="140"/>
        <v>0</v>
      </c>
      <c r="D965" s="148">
        <f t="shared" si="141"/>
        <v>0</v>
      </c>
      <c r="E965" s="148">
        <f t="shared" si="142"/>
        <v>598</v>
      </c>
      <c r="F965" s="148" t="str">
        <f t="shared" si="143"/>
        <v/>
      </c>
      <c r="G965" s="148" t="str">
        <f t="shared" si="144"/>
        <v/>
      </c>
      <c r="H965" s="148" t="str" cm="1">
        <f t="array" ref="H965">IF(A965="","",INDEX(Korrelation!$F$4:$F$2004,A965))</f>
        <v>-</v>
      </c>
      <c r="I965" s="148">
        <f t="shared" si="145"/>
        <v>0</v>
      </c>
      <c r="J965" s="148">
        <f t="shared" si="146"/>
        <v>0</v>
      </c>
      <c r="K965" s="148" t="str">
        <f t="shared" si="147"/>
        <v/>
      </c>
      <c r="L965" s="148" t="str">
        <f t="shared" si="148"/>
        <v/>
      </c>
      <c r="M965" s="148" t="str">
        <f t="shared" si="149"/>
        <v/>
      </c>
      <c r="N965" s="148" t="str" cm="1">
        <f t="array" ref="N965">IF(A965="","",INDEX(Korrelation!$G$4:$G$2004,A965))</f>
        <v>-</v>
      </c>
      <c r="O965" s="148"/>
      <c r="P965" s="68" t="str" cm="1">
        <f t="array" aca="1" ref="P965" ca="1">IF(E965="",IF(K965="","",HYPERLINK("#DMAV_Dienste!"&amp;RIGHT(CELL("adresse",OFFSET(DMAV_Dienste!$E$6,K965-1,0)),LEN(CELL("adresse",OFFSET(DMAV_Dienste!$E$6,K965-1,0)))-FIND("!",CELL("adresse",OFFSET(DMAV_Dienste!$E$6,K965-1,0)))),"Dienst")),HYPERLINK("#DMAV_Modell!"&amp;RIGHT(CELL("adresse",OFFSET(DMAV_Modell!$G$6,E965-1,0)),LEN(CELL("adresse",OFFSET(DMAV_Modell!$G$6,E965-1,0)))-FIND("!",CELL("adresse",OFFSET(DMAV_Modell!$G$6,E965-1,0)))),"Modell"))</f>
        <v>Modell</v>
      </c>
      <c r="Q965" s="85" t="str" cm="1">
        <f t="array" ref="Q965">IF(E965="",IF(K965="","",IF(INDEX(DMAV_Dienste!$H$6:$H$2006,K965)="","",INDEX(DMAV_Dienste!$H$6:$H$2006,K965))),IF(INDEX(DMAV_Modell!$J$6:$J$2006,E965)="","",INDEX(DMAV_Modell!$J$6:$J$2006,E965)))</f>
        <v>IMPORTS</v>
      </c>
      <c r="R965" s="86" t="str" cm="1">
        <f t="array" ref="R965">IF(E965="",IF(K965="","",IF(INDEX(DMAV_Dienste!$G$6:$G$2006,K965)="","",INDEX(DMAV_Dienste!$G$6:$G$2006,K965))),IF(INDEX(DMAV_Modell!$I$6:$I$2006,E965)="","",INDEX(DMAV_Modell!$I$6:$I$2006,E965)))</f>
        <v/>
      </c>
      <c r="S965" s="86" t="str" cm="1">
        <f t="array" ref="S965">IF(E965="",IF(K965="","",IF(INDEX(DMAV_Dienste!$I$6:$I$2006,K965)="","",INDEX(DMAV_Dienste!$I$6:$I$2006,K965))),IF(INDEX(DMAV_Modell!$K$6:$K$2006,E965)="","",INDEX(DMAV_Modell!$K$6:$K$2006,E965)))</f>
        <v>DMAVTYM_Grafik_V1_0</v>
      </c>
      <c r="T965" s="86" t="str" cm="1">
        <f t="array" ref="T965">IF(E965="",IF(K965="","",IF(INDEX(DMAV_Dienste!$L$6:$L$2006,K965)="","",INDEX(DMAV_Dienste!$L$6:$L$2006,K965))),IF(INDEX(DMAV_Modell!$N$6:$N$2006,E965)="","",INDEX(DMAV_Modell!$N$6:$N$2006,E965)))</f>
        <v/>
      </c>
      <c r="U965" s="87" t="str" cm="1">
        <f t="array" aca="1" ref="U965" ca="1">IF(AND(F965="",L965=""),"",HYPERLINK("#"&amp;RIGHT(CELL("dateiname"),LEN(CELL("dateiname"))-FIND("]",CELL("dateiname")))&amp;"!"&amp;CELL("adresse",OFFSET($F$6,MATCH(IF(F965="",L965,F965),$E$6:$E$2000,0)-1,4)),"STRUCT"))</f>
        <v/>
      </c>
      <c r="V965" s="88" t="str" cm="1">
        <f t="array" aca="1" ref="V965" ca="1">IF(AND(G965="",M965=""),"",HYPERLINK("#"&amp;RIGHT(CELL("dateiname"),LEN(CELL("dateiname"))-FIND("]",CELL("dateiname")))&amp;"!"&amp;CELL("adresse",OFFSET($G$6,MATCH(IF(G965="",M965,G965),$E$6:$E$2000,0)-1,3)),"SUBSTRUCT"))</f>
        <v/>
      </c>
      <c r="X965" s="104"/>
      <c r="Z965" s="117"/>
      <c r="AA965" s="118"/>
      <c r="AB965" s="119"/>
      <c r="AC965" s="120"/>
      <c r="AE965" s="109"/>
      <c r="AF965" s="110"/>
      <c r="AG965" s="111"/>
      <c r="AH965" s="112"/>
      <c r="AJ965" s="101"/>
      <c r="AL965" s="68" t="str" cm="1">
        <f t="array" aca="1" ref="AL965" ca="1">IF(N965="-","",HYPERLINK("#'DM01-AV-CH'!"&amp;RIGHT(CELL("adresse",OFFSET('DM01-AV-CH'!$G$6,N965-1,0)),LEN(CELL("adresse",OFFSET('DM01-AV-CH'!$G$6,N965-1,0)))-FIND("!",CELL("adresse",OFFSET('DM01-AV-CH'!$G$6,N965-1,0)))),"Modell"))</f>
        <v/>
      </c>
      <c r="AM965" s="96" t="str" cm="1">
        <f t="array" ref="AM965">IF($N965="-","",IF(INDEX('DM01-AV-CH'!$G$6:$G$2006,$N965)="","",INDEX('DM01-AV-CH'!$G$6:$G$2006,$N965)))</f>
        <v/>
      </c>
      <c r="AN965" s="97" t="str" cm="1">
        <f t="array" ref="AN965">IF($N965="-","",IF(INDEX('DM01-AV-CH'!$H$6:$H$2006,$N965)="","",INDEX('DM01-AV-CH'!$H$6:$H$2006,$N965)))</f>
        <v/>
      </c>
      <c r="AO965" s="98" t="str" cm="1">
        <f t="array" ref="AO965">IF($N965="-","",IF(INDEX('DM01-AV-CH'!$I$6:$I$2006,$N965)="","",INDEX('DM01-AV-CH'!$I$6:$I$2006,$N965)))</f>
        <v/>
      </c>
    </row>
    <row r="966" spans="1:41" x14ac:dyDescent="0.25">
      <c r="A966" s="201">
        <v>961</v>
      </c>
      <c r="B966" s="148" t="str" cm="1">
        <f t="array" ref="B966">IF(A966="","",INDEX(Korrelation!$E$4:$E$2004,A966))</f>
        <v>599</v>
      </c>
      <c r="C966" s="148">
        <f t="shared" si="140"/>
        <v>0</v>
      </c>
      <c r="D966" s="148">
        <f t="shared" si="141"/>
        <v>0</v>
      </c>
      <c r="E966" s="148">
        <f t="shared" si="142"/>
        <v>599</v>
      </c>
      <c r="F966" s="148" t="str">
        <f t="shared" si="143"/>
        <v/>
      </c>
      <c r="G966" s="148" t="str">
        <f t="shared" si="144"/>
        <v/>
      </c>
      <c r="H966" s="148" t="str" cm="1">
        <f t="array" ref="H966">IF(A966="","",INDEX(Korrelation!$F$4:$F$2004,A966))</f>
        <v>-</v>
      </c>
      <c r="I966" s="148">
        <f t="shared" si="145"/>
        <v>0</v>
      </c>
      <c r="J966" s="148">
        <f t="shared" si="146"/>
        <v>0</v>
      </c>
      <c r="K966" s="148" t="str">
        <f t="shared" si="147"/>
        <v/>
      </c>
      <c r="L966" s="148" t="str">
        <f t="shared" si="148"/>
        <v/>
      </c>
      <c r="M966" s="148" t="str">
        <f t="shared" si="149"/>
        <v/>
      </c>
      <c r="N966" s="148" t="str" cm="1">
        <f t="array" ref="N966">IF(A966="","",INDEX(Korrelation!$G$4:$G$2004,A966))</f>
        <v>-</v>
      </c>
      <c r="O966" s="148"/>
      <c r="P966" s="68" t="str" cm="1">
        <f t="array" aca="1" ref="P966" ca="1">IF(E966="",IF(K966="","",HYPERLINK("#DMAV_Dienste!"&amp;RIGHT(CELL("adresse",OFFSET(DMAV_Dienste!$E$6,K966-1,0)),LEN(CELL("adresse",OFFSET(DMAV_Dienste!$E$6,K966-1,0)))-FIND("!",CELL("adresse",OFFSET(DMAV_Dienste!$E$6,K966-1,0)))),"Dienst")),HYPERLINK("#DMAV_Modell!"&amp;RIGHT(CELL("adresse",OFFSET(DMAV_Modell!$G$6,E966-1,0)),LEN(CELL("adresse",OFFSET(DMAV_Modell!$G$6,E966-1,0)))-FIND("!",CELL("adresse",OFFSET(DMAV_Modell!$G$6,E966-1,0)))),"Modell"))</f>
        <v>Modell</v>
      </c>
      <c r="Q966" s="85" t="str" cm="1">
        <f t="array" ref="Q966">IF(E966="",IF(K966="","",IF(INDEX(DMAV_Dienste!$H$6:$H$2006,K966)="","",INDEX(DMAV_Dienste!$H$6:$H$2006,K966))),IF(INDEX(DMAV_Modell!$J$6:$J$2006,E966)="","",INDEX(DMAV_Modell!$J$6:$J$2006,E966)))</f>
        <v>COMMENT</v>
      </c>
      <c r="R966" s="86" t="str" cm="1">
        <f t="array" ref="R966">IF(E966="",IF(K966="","",IF(INDEX(DMAV_Dienste!$G$6:$G$2006,K966)="","",INDEX(DMAV_Dienste!$G$6:$G$2006,K966))),IF(INDEX(DMAV_Modell!$I$6:$I$2006,E966)="","",INDEX(DMAV_Modell!$I$6:$I$2006,E966)))</f>
        <v>Rohrleitungen</v>
      </c>
      <c r="S966" s="86" t="str" cm="1">
        <f t="array" ref="S966">IF(E966="",IF(K966="","",IF(INDEX(DMAV_Dienste!$I$6:$I$2006,K966)="","",INDEX(DMAV_Dienste!$I$6:$I$2006,K966))),IF(INDEX(DMAV_Modell!$K$6:$K$2006,E966)="","",INDEX(DMAV_Modell!$K$6:$K$2006,E966)))</f>
        <v/>
      </c>
      <c r="T966" s="86" t="str" cm="1">
        <f t="array" ref="T966">IF(E966="",IF(K966="","",IF(INDEX(DMAV_Dienste!$L$6:$L$2006,K966)="","",INDEX(DMAV_Dienste!$L$6:$L$2006,K966))),IF(INDEX(DMAV_Modell!$N$6:$N$2006,E966)="","",INDEX(DMAV_Modell!$N$6:$N$2006,E966)))</f>
        <v/>
      </c>
      <c r="U966" s="87" t="str" cm="1">
        <f t="array" aca="1" ref="U966" ca="1">IF(AND(F966="",L966=""),"",HYPERLINK("#"&amp;RIGHT(CELL("dateiname"),LEN(CELL("dateiname"))-FIND("]",CELL("dateiname")))&amp;"!"&amp;CELL("adresse",OFFSET($F$6,MATCH(IF(F966="",L966,F966),$E$6:$E$2000,0)-1,4)),"STRUCT"))</f>
        <v/>
      </c>
      <c r="V966" s="88" t="str" cm="1">
        <f t="array" aca="1" ref="V966" ca="1">IF(AND(G966="",M966=""),"",HYPERLINK("#"&amp;RIGHT(CELL("dateiname"),LEN(CELL("dateiname"))-FIND("]",CELL("dateiname")))&amp;"!"&amp;CELL("adresse",OFFSET($G$6,MATCH(IF(G966="",M966,G966),$E$6:$E$2000,0)-1,3)),"SUBSTRUCT"))</f>
        <v/>
      </c>
      <c r="X966" s="104"/>
      <c r="Z966" s="117"/>
      <c r="AA966" s="118"/>
      <c r="AB966" s="119"/>
      <c r="AC966" s="120"/>
      <c r="AE966" s="109"/>
      <c r="AF966" s="110"/>
      <c r="AG966" s="111"/>
      <c r="AH966" s="112"/>
      <c r="AJ966" s="101"/>
      <c r="AL966" s="68" t="str" cm="1">
        <f t="array" aca="1" ref="AL966" ca="1">IF(N966="-","",HYPERLINK("#'DM01-AV-CH'!"&amp;RIGHT(CELL("adresse",OFFSET('DM01-AV-CH'!$G$6,N966-1,0)),LEN(CELL("adresse",OFFSET('DM01-AV-CH'!$G$6,N966-1,0)))-FIND("!",CELL("adresse",OFFSET('DM01-AV-CH'!$G$6,N966-1,0)))),"Modell"))</f>
        <v/>
      </c>
      <c r="AM966" s="96" t="str" cm="1">
        <f t="array" ref="AM966">IF($N966="-","",IF(INDEX('DM01-AV-CH'!$G$6:$G$2006,$N966)="","",INDEX('DM01-AV-CH'!$G$6:$G$2006,$N966)))</f>
        <v/>
      </c>
      <c r="AN966" s="97" t="str" cm="1">
        <f t="array" ref="AN966">IF($N966="-","",IF(INDEX('DM01-AV-CH'!$H$6:$H$2006,$N966)="","",INDEX('DM01-AV-CH'!$H$6:$H$2006,$N966)))</f>
        <v/>
      </c>
      <c r="AO966" s="98" t="str" cm="1">
        <f t="array" ref="AO966">IF($N966="-","",IF(INDEX('DM01-AV-CH'!$I$6:$I$2006,$N966)="","",INDEX('DM01-AV-CH'!$I$6:$I$2006,$N966)))</f>
        <v/>
      </c>
    </row>
    <row r="967" spans="1:41" x14ac:dyDescent="0.25">
      <c r="A967" s="201">
        <v>962</v>
      </c>
      <c r="B967" s="148" t="str" cm="1">
        <f t="array" ref="B967">IF(A967="","",INDEX(Korrelation!$E$4:$E$2004,A967))</f>
        <v>600</v>
      </c>
      <c r="C967" s="148">
        <f t="shared" ref="C967:C1030" si="150">IF(B967="",0,IF(ISERR(SEARCH(".",B967)),0,SEARCH(".",B967)))</f>
        <v>0</v>
      </c>
      <c r="D967" s="148">
        <f t="shared" ref="D967:D1030" si="151">IF(C967=0,0,IF(ISERR(SEARCH(".",B967,C967+1)),0,SEARCH(".",B967,C967+1)))</f>
        <v>0</v>
      </c>
      <c r="E967" s="148">
        <f t="shared" ref="E967:E1030" si="152">IF(B967="","",IF(B967="-","",_xlfn.NUMBERVALUE(IF(C967=0,B967,MID(B967,1,C967-1)))))</f>
        <v>600</v>
      </c>
      <c r="F967" s="148" t="str">
        <f t="shared" ref="F967:F1030" si="153">IF(B967="","",IF(B967="-","",IF(C967=0,"",_xlfn.NUMBERVALUE(IF(D967=0,MID(B967,C967+1,LEN(B967)),MID(B967,C967+1,D967-C967-1))))))</f>
        <v/>
      </c>
      <c r="G967" s="148" t="str">
        <f t="shared" ref="G967:G1030" si="154">IF(B967="","",IF(B967="-","",IF(D967=0,"",_xlfn.NUMBERVALUE(MID(B967,D967+1,LEN(B967))))))</f>
        <v/>
      </c>
      <c r="H967" s="148" t="str" cm="1">
        <f t="array" ref="H967">IF(A967="","",INDEX(Korrelation!$F$4:$F$2004,A967))</f>
        <v>-</v>
      </c>
      <c r="I967" s="148">
        <f t="shared" ref="I967:I1030" si="155">IF(H967="",0,IF(ISERR(SEARCH(".",H967)),0,SEARCH(".",H967)))</f>
        <v>0</v>
      </c>
      <c r="J967" s="148">
        <f t="shared" ref="J967:J1030" si="156">IF(I967=0,0,IF(ISERR(SEARCH(".",H967,I967+1)),0,SEARCH(".",H967,I967+1)))</f>
        <v>0</v>
      </c>
      <c r="K967" s="148" t="str">
        <f t="shared" ref="K967:K1030" si="157">IF(H967="","",IF(H967="-","",_xlfn.NUMBERVALUE(IF(I967=0,H967,MID(H967,1,I967-1)))))</f>
        <v/>
      </c>
      <c r="L967" s="148" t="str">
        <f t="shared" ref="L967:L1030" si="158">IF(H967="","",IF(H967="-","",IF(I967=0,"",_xlfn.NUMBERVALUE(IF(J967=0,MID(H967,I967+1,LEN(H967)),MID(H967,I967+1,J967-I967-1))))))</f>
        <v/>
      </c>
      <c r="M967" s="148" t="str">
        <f t="shared" ref="M967:M1030" si="159">IF(H967="","",IF(H967="-","",IF(J967=0,"",_xlfn.NUMBERVALUE(MID(H967,J967+1,LEN(H967))))))</f>
        <v/>
      </c>
      <c r="N967" s="148" cm="1">
        <f t="array" ref="N967">IF(A967="","",INDEX(Korrelation!$G$4:$G$2004,A967))</f>
        <v>497</v>
      </c>
      <c r="O967" s="148"/>
      <c r="P967" s="68" t="str" cm="1">
        <f t="array" aca="1" ref="P967" ca="1">IF(E967="",IF(K967="","",HYPERLINK("#DMAV_Dienste!"&amp;RIGHT(CELL("adresse",OFFSET(DMAV_Dienste!$E$6,K967-1,0)),LEN(CELL("adresse",OFFSET(DMAV_Dienste!$E$6,K967-1,0)))-FIND("!",CELL("adresse",OFFSET(DMAV_Dienste!$E$6,K967-1,0)))),"Dienst")),HYPERLINK("#DMAV_Modell!"&amp;RIGHT(CELL("adresse",OFFSET(DMAV_Modell!$G$6,E967-1,0)),LEN(CELL("adresse",OFFSET(DMAV_Modell!$G$6,E967-1,0)))-FIND("!",CELL("adresse",OFFSET(DMAV_Modell!$G$6,E967-1,0)))),"Modell"))</f>
        <v>Modell</v>
      </c>
      <c r="Q967" s="85" t="str" cm="1">
        <f t="array" ref="Q967">IF(E967="",IF(K967="","",IF(INDEX(DMAV_Dienste!$H$6:$H$2006,K967)="","",INDEX(DMAV_Dienste!$H$6:$H$2006,K967))),IF(INDEX(DMAV_Modell!$J$6:$J$2006,E967)="","",INDEX(DMAV_Modell!$J$6:$J$2006,E967)))</f>
        <v>DOMAIN</v>
      </c>
      <c r="R967" s="86" t="str" cm="1">
        <f t="array" ref="R967">IF(E967="",IF(K967="","",IF(INDEX(DMAV_Dienste!$G$6:$G$2006,K967)="","",INDEX(DMAV_Dienste!$G$6:$G$2006,K967))),IF(INDEX(DMAV_Modell!$I$6:$I$2006,E967)="","",INDEX(DMAV_Modell!$I$6:$I$2006,E967)))</f>
        <v>Rohrleitungen</v>
      </c>
      <c r="S967" s="86" t="str" cm="1">
        <f t="array" ref="S967">IF(E967="",IF(K967="","",IF(INDEX(DMAV_Dienste!$I$6:$I$2006,K967)="","",INDEX(DMAV_Dienste!$I$6:$I$2006,K967))),IF(INDEX(DMAV_Modell!$K$6:$K$2006,E967)="","",INDEX(DMAV_Modell!$K$6:$K$2006,E967)))</f>
        <v>Medium</v>
      </c>
      <c r="T967" s="86" t="str" cm="1">
        <f t="array" ref="T967">IF(E967="",IF(K967="","",IF(INDEX(DMAV_Dienste!$L$6:$L$2006,K967)="","",INDEX(DMAV_Dienste!$L$6:$L$2006,K967))),IF(INDEX(DMAV_Modell!$N$6:$N$2006,E967)="","",INDEX(DMAV_Modell!$N$6:$N$2006,E967)))</f>
        <v/>
      </c>
      <c r="U967" s="87" t="str" cm="1">
        <f t="array" aca="1" ref="U967" ca="1">IF(AND(F967="",L967=""),"",HYPERLINK("#"&amp;RIGHT(CELL("dateiname"),LEN(CELL("dateiname"))-FIND("]",CELL("dateiname")))&amp;"!"&amp;CELL("adresse",OFFSET($F$6,MATCH(IF(F967="",L967,F967),$E$6:$E$2000,0)-1,4)),"STRUCT"))</f>
        <v/>
      </c>
      <c r="V967" s="88" t="str" cm="1">
        <f t="array" aca="1" ref="V967" ca="1">IF(AND(G967="",M967=""),"",HYPERLINK("#"&amp;RIGHT(CELL("dateiname"),LEN(CELL("dateiname"))-FIND("]",CELL("dateiname")))&amp;"!"&amp;CELL("adresse",OFFSET($G$6,MATCH(IF(G967="",M967,G967),$E$6:$E$2000,0)-1,3)),"SUBSTRUCT"))</f>
        <v/>
      </c>
      <c r="X967" s="104"/>
      <c r="Z967" s="117"/>
      <c r="AA967" s="118"/>
      <c r="AB967" s="119"/>
      <c r="AC967" s="120"/>
      <c r="AE967" s="109"/>
      <c r="AF967" s="110"/>
      <c r="AG967" s="111"/>
      <c r="AH967" s="112"/>
      <c r="AJ967" s="101"/>
      <c r="AL967" s="68" t="str" cm="1">
        <f t="array" aca="1" ref="AL967" ca="1">IF(N967="-","",HYPERLINK("#'DM01-AV-CH'!"&amp;RIGHT(CELL("adresse",OFFSET('DM01-AV-CH'!$G$6,N967-1,0)),LEN(CELL("adresse",OFFSET('DM01-AV-CH'!$G$6,N967-1,0)))-FIND("!",CELL("adresse",OFFSET('DM01-AV-CH'!$G$6,N967-1,0)))),"Modell"))</f>
        <v>Modell</v>
      </c>
      <c r="AM967" s="96" t="str" cm="1">
        <f t="array" ref="AM967">IF($N967="-","",IF(INDEX('DM01-AV-CH'!$G$6:$G$2006,$N967)="","",INDEX('DM01-AV-CH'!$G$6:$G$2006,$N967)))</f>
        <v>Rohrleitungen</v>
      </c>
      <c r="AN967" s="97" t="str" cm="1">
        <f t="array" ref="AN967">IF($N967="-","",IF(INDEX('DM01-AV-CH'!$H$6:$H$2006,$N967)="","",INDEX('DM01-AV-CH'!$H$6:$H$2006,$N967)))</f>
        <v/>
      </c>
      <c r="AO967" s="98" t="str" cm="1">
        <f t="array" ref="AO967">IF($N967="-","",IF(INDEX('DM01-AV-CH'!$I$6:$I$2006,$N967)="","",INDEX('DM01-AV-CH'!$I$6:$I$2006,$N967)))</f>
        <v>Medium</v>
      </c>
    </row>
    <row r="968" spans="1:41" x14ac:dyDescent="0.25">
      <c r="A968" s="201">
        <v>963</v>
      </c>
      <c r="B968" s="148" t="str" cm="1">
        <f t="array" ref="B968">IF(A968="","",INDEX(Korrelation!$E$4:$E$2004,A968))</f>
        <v>601</v>
      </c>
      <c r="C968" s="148">
        <f t="shared" si="150"/>
        <v>0</v>
      </c>
      <c r="D968" s="148">
        <f t="shared" si="151"/>
        <v>0</v>
      </c>
      <c r="E968" s="148">
        <f t="shared" si="152"/>
        <v>601</v>
      </c>
      <c r="F968" s="148" t="str">
        <f t="shared" si="153"/>
        <v/>
      </c>
      <c r="G968" s="148" t="str">
        <f t="shared" si="154"/>
        <v/>
      </c>
      <c r="H968" s="148" t="str" cm="1">
        <f t="array" ref="H968">IF(A968="","",INDEX(Korrelation!$F$4:$F$2004,A968))</f>
        <v>-</v>
      </c>
      <c r="I968" s="148">
        <f t="shared" si="155"/>
        <v>0</v>
      </c>
      <c r="J968" s="148">
        <f t="shared" si="156"/>
        <v>0</v>
      </c>
      <c r="K968" s="148" t="str">
        <f t="shared" si="157"/>
        <v/>
      </c>
      <c r="L968" s="148" t="str">
        <f t="shared" si="158"/>
        <v/>
      </c>
      <c r="M968" s="148" t="str">
        <f t="shared" si="159"/>
        <v/>
      </c>
      <c r="N968" s="148" cm="1">
        <f t="array" ref="N968">IF(A968="","",INDEX(Korrelation!$G$4:$G$2004,A968))</f>
        <v>498</v>
      </c>
      <c r="O968" s="148"/>
      <c r="P968" s="68" t="str" cm="1">
        <f t="array" aca="1" ref="P968" ca="1">IF(E968="",IF(K968="","",HYPERLINK("#DMAV_Dienste!"&amp;RIGHT(CELL("adresse",OFFSET(DMAV_Dienste!$E$6,K968-1,0)),LEN(CELL("adresse",OFFSET(DMAV_Dienste!$E$6,K968-1,0)))-FIND("!",CELL("adresse",OFFSET(DMAV_Dienste!$E$6,K968-1,0)))),"Dienst")),HYPERLINK("#DMAV_Modell!"&amp;RIGHT(CELL("adresse",OFFSET(DMAV_Modell!$G$6,E968-1,0)),LEN(CELL("adresse",OFFSET(DMAV_Modell!$G$6,E968-1,0)))-FIND("!",CELL("adresse",OFFSET(DMAV_Modell!$G$6,E968-1,0)))),"Modell"))</f>
        <v>Modell</v>
      </c>
      <c r="Q968" s="85" t="str" cm="1">
        <f t="array" ref="Q968">IF(E968="",IF(K968="","",IF(INDEX(DMAV_Dienste!$H$6:$H$2006,K968)="","",INDEX(DMAV_Dienste!$H$6:$H$2006,K968))),IF(INDEX(DMAV_Modell!$J$6:$J$2006,E968)="","",INDEX(DMAV_Modell!$J$6:$J$2006,E968)))</f>
        <v>DOMAIN</v>
      </c>
      <c r="R968" s="86" t="str" cm="1">
        <f t="array" ref="R968">IF(E968="",IF(K968="","",IF(INDEX(DMAV_Dienste!$G$6:$G$2006,K968)="","",INDEX(DMAV_Dienste!$G$6:$G$2006,K968))),IF(INDEX(DMAV_Modell!$I$6:$I$2006,E968)="","",INDEX(DMAV_Modell!$I$6:$I$2006,E968)))</f>
        <v>Rohrleitungen</v>
      </c>
      <c r="S968" s="86" t="str" cm="1">
        <f t="array" ref="S968">IF(E968="",IF(K968="","",IF(INDEX(DMAV_Dienste!$I$6:$I$2006,K968)="","",INDEX(DMAV_Dienste!$I$6:$I$2006,K968))),IF(INDEX(DMAV_Modell!$K$6:$K$2006,E968)="","",INDEX(DMAV_Modell!$K$6:$K$2006,E968)))</f>
        <v>Medium</v>
      </c>
      <c r="T968" s="86" t="str" cm="1">
        <f t="array" ref="T968">IF(E968="",IF(K968="","",IF(INDEX(DMAV_Dienste!$L$6:$L$2006,K968)="","",INDEX(DMAV_Dienste!$L$6:$L$2006,K968))),IF(INDEX(DMAV_Modell!$N$6:$N$2006,E968)="","",INDEX(DMAV_Modell!$N$6:$N$2006,E968)))</f>
        <v/>
      </c>
      <c r="U968" s="87" t="str" cm="1">
        <f t="array" aca="1" ref="U968" ca="1">IF(AND(F968="",L968=""),"",HYPERLINK("#"&amp;RIGHT(CELL("dateiname"),LEN(CELL("dateiname"))-FIND("]",CELL("dateiname")))&amp;"!"&amp;CELL("adresse",OFFSET($F$6,MATCH(IF(F968="",L968,F968),$E$6:$E$2000,0)-1,4)),"STRUCT"))</f>
        <v/>
      </c>
      <c r="V968" s="88" t="str" cm="1">
        <f t="array" aca="1" ref="V968" ca="1">IF(AND(G968="",M968=""),"",HYPERLINK("#"&amp;RIGHT(CELL("dateiname"),LEN(CELL("dateiname"))-FIND("]",CELL("dateiname")))&amp;"!"&amp;CELL("adresse",OFFSET($G$6,MATCH(IF(G968="",M968,G968),$E$6:$E$2000,0)-1,3)),"SUBSTRUCT"))</f>
        <v/>
      </c>
      <c r="X968" s="104"/>
      <c r="Z968" s="117"/>
      <c r="AA968" s="118"/>
      <c r="AB968" s="119"/>
      <c r="AC968" s="120"/>
      <c r="AE968" s="109"/>
      <c r="AF968" s="110"/>
      <c r="AG968" s="111"/>
      <c r="AH968" s="112"/>
      <c r="AJ968" s="101"/>
      <c r="AL968" s="68" t="str" cm="1">
        <f t="array" aca="1" ref="AL968" ca="1">IF(N968="-","",HYPERLINK("#'DM01-AV-CH'!"&amp;RIGHT(CELL("adresse",OFFSET('DM01-AV-CH'!$G$6,N968-1,0)),LEN(CELL("adresse",OFFSET('DM01-AV-CH'!$G$6,N968-1,0)))-FIND("!",CELL("adresse",OFFSET('DM01-AV-CH'!$G$6,N968-1,0)))),"Modell"))</f>
        <v>Modell</v>
      </c>
      <c r="AM968" s="96" t="str" cm="1">
        <f t="array" ref="AM968">IF($N968="-","",IF(INDEX('DM01-AV-CH'!$G$6:$G$2006,$N968)="","",INDEX('DM01-AV-CH'!$G$6:$G$2006,$N968)))</f>
        <v>Rohrleitungen</v>
      </c>
      <c r="AN968" s="97" t="str" cm="1">
        <f t="array" ref="AN968">IF($N968="-","",IF(INDEX('DM01-AV-CH'!$H$6:$H$2006,$N968)="","",INDEX('DM01-AV-CH'!$H$6:$H$2006,$N968)))</f>
        <v/>
      </c>
      <c r="AO968" s="98" t="str" cm="1">
        <f t="array" ref="AO968">IF($N968="-","",IF(INDEX('DM01-AV-CH'!$I$6:$I$2006,$N968)="","",INDEX('DM01-AV-CH'!$I$6:$I$2006,$N968)))</f>
        <v>Medium</v>
      </c>
    </row>
    <row r="969" spans="1:41" x14ac:dyDescent="0.25">
      <c r="A969" s="201">
        <v>964</v>
      </c>
      <c r="B969" s="148" t="str" cm="1">
        <f t="array" ref="B969">IF(A969="","",INDEX(Korrelation!$E$4:$E$2004,A969))</f>
        <v>602</v>
      </c>
      <c r="C969" s="148">
        <f t="shared" si="150"/>
        <v>0</v>
      </c>
      <c r="D969" s="148">
        <f t="shared" si="151"/>
        <v>0</v>
      </c>
      <c r="E969" s="148">
        <f t="shared" si="152"/>
        <v>602</v>
      </c>
      <c r="F969" s="148" t="str">
        <f t="shared" si="153"/>
        <v/>
      </c>
      <c r="G969" s="148" t="str">
        <f t="shared" si="154"/>
        <v/>
      </c>
      <c r="H969" s="148" t="str" cm="1">
        <f t="array" ref="H969">IF(A969="","",INDEX(Korrelation!$F$4:$F$2004,A969))</f>
        <v>-</v>
      </c>
      <c r="I969" s="148">
        <f t="shared" si="155"/>
        <v>0</v>
      </c>
      <c r="J969" s="148">
        <f t="shared" si="156"/>
        <v>0</v>
      </c>
      <c r="K969" s="148" t="str">
        <f t="shared" si="157"/>
        <v/>
      </c>
      <c r="L969" s="148" t="str">
        <f t="shared" si="158"/>
        <v/>
      </c>
      <c r="M969" s="148" t="str">
        <f t="shared" si="159"/>
        <v/>
      </c>
      <c r="N969" s="148" cm="1">
        <f t="array" ref="N969">IF(A969="","",INDEX(Korrelation!$G$4:$G$2004,A969))</f>
        <v>499</v>
      </c>
      <c r="O969" s="148"/>
      <c r="P969" s="68" t="str" cm="1">
        <f t="array" aca="1" ref="P969" ca="1">IF(E969="",IF(K969="","",HYPERLINK("#DMAV_Dienste!"&amp;RIGHT(CELL("adresse",OFFSET(DMAV_Dienste!$E$6,K969-1,0)),LEN(CELL("adresse",OFFSET(DMAV_Dienste!$E$6,K969-1,0)))-FIND("!",CELL("adresse",OFFSET(DMAV_Dienste!$E$6,K969-1,0)))),"Dienst")),HYPERLINK("#DMAV_Modell!"&amp;RIGHT(CELL("adresse",OFFSET(DMAV_Modell!$G$6,E969-1,0)),LEN(CELL("adresse",OFFSET(DMAV_Modell!$G$6,E969-1,0)))-FIND("!",CELL("adresse",OFFSET(DMAV_Modell!$G$6,E969-1,0)))),"Modell"))</f>
        <v>Modell</v>
      </c>
      <c r="Q969" s="85" t="str" cm="1">
        <f t="array" ref="Q969">IF(E969="",IF(K969="","",IF(INDEX(DMAV_Dienste!$H$6:$H$2006,K969)="","",INDEX(DMAV_Dienste!$H$6:$H$2006,K969))),IF(INDEX(DMAV_Modell!$J$6:$J$2006,E969)="","",INDEX(DMAV_Modell!$J$6:$J$2006,E969)))</f>
        <v>DOMAIN</v>
      </c>
      <c r="R969" s="86" t="str" cm="1">
        <f t="array" ref="R969">IF(E969="",IF(K969="","",IF(INDEX(DMAV_Dienste!$G$6:$G$2006,K969)="","",INDEX(DMAV_Dienste!$G$6:$G$2006,K969))),IF(INDEX(DMAV_Modell!$I$6:$I$2006,E969)="","",INDEX(DMAV_Modell!$I$6:$I$2006,E969)))</f>
        <v>Rohrleitungen</v>
      </c>
      <c r="S969" s="86" t="str" cm="1">
        <f t="array" ref="S969">IF(E969="",IF(K969="","",IF(INDEX(DMAV_Dienste!$I$6:$I$2006,K969)="","",INDEX(DMAV_Dienste!$I$6:$I$2006,K969))),IF(INDEX(DMAV_Modell!$K$6:$K$2006,E969)="","",INDEX(DMAV_Modell!$K$6:$K$2006,E969)))</f>
        <v>Medium</v>
      </c>
      <c r="T969" s="86" t="str" cm="1">
        <f t="array" ref="T969">IF(E969="",IF(K969="","",IF(INDEX(DMAV_Dienste!$L$6:$L$2006,K969)="","",INDEX(DMAV_Dienste!$L$6:$L$2006,K969))),IF(INDEX(DMAV_Modell!$N$6:$N$2006,E969)="","",INDEX(DMAV_Modell!$N$6:$N$2006,E969)))</f>
        <v/>
      </c>
      <c r="U969" s="87" t="str" cm="1">
        <f t="array" aca="1" ref="U969" ca="1">IF(AND(F969="",L969=""),"",HYPERLINK("#"&amp;RIGHT(CELL("dateiname"),LEN(CELL("dateiname"))-FIND("]",CELL("dateiname")))&amp;"!"&amp;CELL("adresse",OFFSET($F$6,MATCH(IF(F969="",L969,F969),$E$6:$E$2000,0)-1,4)),"STRUCT"))</f>
        <v/>
      </c>
      <c r="V969" s="88" t="str" cm="1">
        <f t="array" aca="1" ref="V969" ca="1">IF(AND(G969="",M969=""),"",HYPERLINK("#"&amp;RIGHT(CELL("dateiname"),LEN(CELL("dateiname"))-FIND("]",CELL("dateiname")))&amp;"!"&amp;CELL("adresse",OFFSET($G$6,MATCH(IF(G969="",M969,G969),$E$6:$E$2000,0)-1,3)),"SUBSTRUCT"))</f>
        <v/>
      </c>
      <c r="X969" s="104"/>
      <c r="Z969" s="117"/>
      <c r="AA969" s="118"/>
      <c r="AB969" s="119"/>
      <c r="AC969" s="120"/>
      <c r="AE969" s="109"/>
      <c r="AF969" s="110"/>
      <c r="AG969" s="111"/>
      <c r="AH969" s="112"/>
      <c r="AJ969" s="101"/>
      <c r="AL969" s="68" t="str" cm="1">
        <f t="array" aca="1" ref="AL969" ca="1">IF(N969="-","",HYPERLINK("#'DM01-AV-CH'!"&amp;RIGHT(CELL("adresse",OFFSET('DM01-AV-CH'!$G$6,N969-1,0)),LEN(CELL("adresse",OFFSET('DM01-AV-CH'!$G$6,N969-1,0)))-FIND("!",CELL("adresse",OFFSET('DM01-AV-CH'!$G$6,N969-1,0)))),"Modell"))</f>
        <v>Modell</v>
      </c>
      <c r="AM969" s="96" t="str" cm="1">
        <f t="array" ref="AM969">IF($N969="-","",IF(INDEX('DM01-AV-CH'!$G$6:$G$2006,$N969)="","",INDEX('DM01-AV-CH'!$G$6:$G$2006,$N969)))</f>
        <v>Rohrleitungen</v>
      </c>
      <c r="AN969" s="97" t="str" cm="1">
        <f t="array" ref="AN969">IF($N969="-","",IF(INDEX('DM01-AV-CH'!$H$6:$H$2006,$N969)="","",INDEX('DM01-AV-CH'!$H$6:$H$2006,$N969)))</f>
        <v/>
      </c>
      <c r="AO969" s="98" t="str" cm="1">
        <f t="array" ref="AO969">IF($N969="-","",IF(INDEX('DM01-AV-CH'!$I$6:$I$2006,$N969)="","",INDEX('DM01-AV-CH'!$I$6:$I$2006,$N969)))</f>
        <v>Medium</v>
      </c>
    </row>
    <row r="970" spans="1:41" x14ac:dyDescent="0.25">
      <c r="A970" s="201">
        <v>965</v>
      </c>
      <c r="B970" s="148" t="str" cm="1">
        <f t="array" ref="B970">IF(A970="","",INDEX(Korrelation!$E$4:$E$2004,A970))</f>
        <v>603</v>
      </c>
      <c r="C970" s="148">
        <f t="shared" si="150"/>
        <v>0</v>
      </c>
      <c r="D970" s="148">
        <f t="shared" si="151"/>
        <v>0</v>
      </c>
      <c r="E970" s="148">
        <f t="shared" si="152"/>
        <v>603</v>
      </c>
      <c r="F970" s="148" t="str">
        <f t="shared" si="153"/>
        <v/>
      </c>
      <c r="G970" s="148" t="str">
        <f t="shared" si="154"/>
        <v/>
      </c>
      <c r="H970" s="148" t="str" cm="1">
        <f t="array" ref="H970">IF(A970="","",INDEX(Korrelation!$F$4:$F$2004,A970))</f>
        <v>-</v>
      </c>
      <c r="I970" s="148">
        <f t="shared" si="155"/>
        <v>0</v>
      </c>
      <c r="J970" s="148">
        <f t="shared" si="156"/>
        <v>0</v>
      </c>
      <c r="K970" s="148" t="str">
        <f t="shared" si="157"/>
        <v/>
      </c>
      <c r="L970" s="148" t="str">
        <f t="shared" si="158"/>
        <v/>
      </c>
      <c r="M970" s="148" t="str">
        <f t="shared" si="159"/>
        <v/>
      </c>
      <c r="N970" s="148" cm="1">
        <f t="array" ref="N970">IF(A970="","",INDEX(Korrelation!$G$4:$G$2004,A970))</f>
        <v>500</v>
      </c>
      <c r="O970" s="148"/>
      <c r="P970" s="68" t="str" cm="1">
        <f t="array" aca="1" ref="P970" ca="1">IF(E970="",IF(K970="","",HYPERLINK("#DMAV_Dienste!"&amp;RIGHT(CELL("adresse",OFFSET(DMAV_Dienste!$E$6,K970-1,0)),LEN(CELL("adresse",OFFSET(DMAV_Dienste!$E$6,K970-1,0)))-FIND("!",CELL("adresse",OFFSET(DMAV_Dienste!$E$6,K970-1,0)))),"Dienst")),HYPERLINK("#DMAV_Modell!"&amp;RIGHT(CELL("adresse",OFFSET(DMAV_Modell!$G$6,E970-1,0)),LEN(CELL("adresse",OFFSET(DMAV_Modell!$G$6,E970-1,0)))-FIND("!",CELL("adresse",OFFSET(DMAV_Modell!$G$6,E970-1,0)))),"Modell"))</f>
        <v>Modell</v>
      </c>
      <c r="Q970" s="85" t="str" cm="1">
        <f t="array" ref="Q970">IF(E970="",IF(K970="","",IF(INDEX(DMAV_Dienste!$H$6:$H$2006,K970)="","",INDEX(DMAV_Dienste!$H$6:$H$2006,K970))),IF(INDEX(DMAV_Modell!$J$6:$J$2006,E970)="","",INDEX(DMAV_Modell!$J$6:$J$2006,E970)))</f>
        <v>CLASS</v>
      </c>
      <c r="R970" s="86" t="str" cm="1">
        <f t="array" ref="R970">IF(E970="",IF(K970="","",IF(INDEX(DMAV_Dienste!$G$6:$G$2006,K970)="","",INDEX(DMAV_Dienste!$G$6:$G$2006,K970))),IF(INDEX(DMAV_Modell!$I$6:$I$2006,E970)="","",INDEX(DMAV_Modell!$I$6:$I$2006,E970)))</f>
        <v>Rohrleitungen</v>
      </c>
      <c r="S970" s="86" t="str" cm="1">
        <f t="array" ref="S970">IF(E970="",IF(K970="","",IF(INDEX(DMAV_Dienste!$I$6:$I$2006,K970)="","",INDEX(DMAV_Dienste!$I$6:$I$2006,K970))),IF(INDEX(DMAV_Modell!$K$6:$K$2006,E970)="","",INDEX(DMAV_Modell!$K$6:$K$2006,E970)))</f>
        <v>RLNachfuehrung</v>
      </c>
      <c r="T970" s="86" t="str" cm="1">
        <f t="array" ref="T970">IF(E970="",IF(K970="","",IF(INDEX(DMAV_Dienste!$L$6:$L$2006,K970)="","",INDEX(DMAV_Dienste!$L$6:$L$2006,K970))),IF(INDEX(DMAV_Modell!$N$6:$N$2006,E970)="","",INDEX(DMAV_Modell!$N$6:$N$2006,E970)))</f>
        <v>NBIdent</v>
      </c>
      <c r="U970" s="87" t="str" cm="1">
        <f t="array" aca="1" ref="U970" ca="1">IF(AND(F970="",L970=""),"",HYPERLINK("#"&amp;RIGHT(CELL("dateiname"),LEN(CELL("dateiname"))-FIND("]",CELL("dateiname")))&amp;"!"&amp;CELL("adresse",OFFSET($F$6,MATCH(IF(F970="",L970,F970),$E$6:$E$2000,0)-1,4)),"STRUCT"))</f>
        <v/>
      </c>
      <c r="V970" s="88" t="str" cm="1">
        <f t="array" aca="1" ref="V970" ca="1">IF(AND(G970="",M970=""),"",HYPERLINK("#"&amp;RIGHT(CELL("dateiname"),LEN(CELL("dateiname"))-FIND("]",CELL("dateiname")))&amp;"!"&amp;CELL("adresse",OFFSET($G$6,MATCH(IF(G970="",M970,G970),$E$6:$E$2000,0)-1,3)),"SUBSTRUCT"))</f>
        <v/>
      </c>
      <c r="X970" s="104"/>
      <c r="Z970" s="117"/>
      <c r="AA970" s="118"/>
      <c r="AB970" s="119"/>
      <c r="AC970" s="120"/>
      <c r="AE970" s="109"/>
      <c r="AF970" s="110"/>
      <c r="AG970" s="111"/>
      <c r="AH970" s="112"/>
      <c r="AJ970" s="101"/>
      <c r="AL970" s="68" t="str" cm="1">
        <f t="array" aca="1" ref="AL970" ca="1">IF(N970="-","",HYPERLINK("#'DM01-AV-CH'!"&amp;RIGHT(CELL("adresse",OFFSET('DM01-AV-CH'!$G$6,N970-1,0)),LEN(CELL("adresse",OFFSET('DM01-AV-CH'!$G$6,N970-1,0)))-FIND("!",CELL("adresse",OFFSET('DM01-AV-CH'!$G$6,N970-1,0)))),"Modell"))</f>
        <v>Modell</v>
      </c>
      <c r="AM970" s="96" t="str" cm="1">
        <f t="array" ref="AM970">IF($N970="-","",IF(INDEX('DM01-AV-CH'!$G$6:$G$2006,$N970)="","",INDEX('DM01-AV-CH'!$G$6:$G$2006,$N970)))</f>
        <v>Rohrleitungen</v>
      </c>
      <c r="AN970" s="97" t="str" cm="1">
        <f t="array" ref="AN970">IF($N970="-","",IF(INDEX('DM01-AV-CH'!$H$6:$H$2006,$N970)="","",INDEX('DM01-AV-CH'!$H$6:$H$2006,$N970)))</f>
        <v>RLNachfuehrung</v>
      </c>
      <c r="AO970" s="98" t="str" cm="1">
        <f t="array" ref="AO970">IF($N970="-","",IF(INDEX('DM01-AV-CH'!$I$6:$I$2006,$N970)="","",INDEX('DM01-AV-CH'!$I$6:$I$2006,$N970)))</f>
        <v>NBIdent</v>
      </c>
    </row>
    <row r="971" spans="1:41" x14ac:dyDescent="0.25">
      <c r="A971" s="201">
        <v>966</v>
      </c>
      <c r="B971" s="148" t="str" cm="1">
        <f t="array" ref="B971">IF(A971="","",INDEX(Korrelation!$E$4:$E$2004,A971))</f>
        <v>604</v>
      </c>
      <c r="C971" s="148">
        <f t="shared" si="150"/>
        <v>0</v>
      </c>
      <c r="D971" s="148">
        <f t="shared" si="151"/>
        <v>0</v>
      </c>
      <c r="E971" s="148">
        <f t="shared" si="152"/>
        <v>604</v>
      </c>
      <c r="F971" s="148" t="str">
        <f t="shared" si="153"/>
        <v/>
      </c>
      <c r="G971" s="148" t="str">
        <f t="shared" si="154"/>
        <v/>
      </c>
      <c r="H971" s="148" t="str" cm="1">
        <f t="array" ref="H971">IF(A971="","",INDEX(Korrelation!$F$4:$F$2004,A971))</f>
        <v>-</v>
      </c>
      <c r="I971" s="148">
        <f t="shared" si="155"/>
        <v>0</v>
      </c>
      <c r="J971" s="148">
        <f t="shared" si="156"/>
        <v>0</v>
      </c>
      <c r="K971" s="148" t="str">
        <f t="shared" si="157"/>
        <v/>
      </c>
      <c r="L971" s="148" t="str">
        <f t="shared" si="158"/>
        <v/>
      </c>
      <c r="M971" s="148" t="str">
        <f t="shared" si="159"/>
        <v/>
      </c>
      <c r="N971" s="148" cm="1">
        <f t="array" ref="N971">IF(A971="","",INDEX(Korrelation!$G$4:$G$2004,A971))</f>
        <v>501</v>
      </c>
      <c r="O971" s="148"/>
      <c r="P971" s="68" t="str" cm="1">
        <f t="array" aca="1" ref="P971" ca="1">IF(E971="",IF(K971="","",HYPERLINK("#DMAV_Dienste!"&amp;RIGHT(CELL("adresse",OFFSET(DMAV_Dienste!$E$6,K971-1,0)),LEN(CELL("adresse",OFFSET(DMAV_Dienste!$E$6,K971-1,0)))-FIND("!",CELL("adresse",OFFSET(DMAV_Dienste!$E$6,K971-1,0)))),"Dienst")),HYPERLINK("#DMAV_Modell!"&amp;RIGHT(CELL("adresse",OFFSET(DMAV_Modell!$G$6,E971-1,0)),LEN(CELL("adresse",OFFSET(DMAV_Modell!$G$6,E971-1,0)))-FIND("!",CELL("adresse",OFFSET(DMAV_Modell!$G$6,E971-1,0)))),"Modell"))</f>
        <v>Modell</v>
      </c>
      <c r="Q971" s="85" t="str" cm="1">
        <f t="array" ref="Q971">IF(E971="",IF(K971="","",IF(INDEX(DMAV_Dienste!$H$6:$H$2006,K971)="","",INDEX(DMAV_Dienste!$H$6:$H$2006,K971))),IF(INDEX(DMAV_Modell!$J$6:$J$2006,E971)="","",INDEX(DMAV_Modell!$J$6:$J$2006,E971)))</f>
        <v>CLASS</v>
      </c>
      <c r="R971" s="86" t="str" cm="1">
        <f t="array" ref="R971">IF(E971="",IF(K971="","",IF(INDEX(DMAV_Dienste!$G$6:$G$2006,K971)="","",INDEX(DMAV_Dienste!$G$6:$G$2006,K971))),IF(INDEX(DMAV_Modell!$I$6:$I$2006,E971)="","",INDEX(DMAV_Modell!$I$6:$I$2006,E971)))</f>
        <v>Rohrleitungen</v>
      </c>
      <c r="S971" s="86" t="str" cm="1">
        <f t="array" ref="S971">IF(E971="",IF(K971="","",IF(INDEX(DMAV_Dienste!$I$6:$I$2006,K971)="","",INDEX(DMAV_Dienste!$I$6:$I$2006,K971))),IF(INDEX(DMAV_Modell!$K$6:$K$2006,E971)="","",INDEX(DMAV_Modell!$K$6:$K$2006,E971)))</f>
        <v>RLNachfuehrung</v>
      </c>
      <c r="T971" s="86" t="str" cm="1">
        <f t="array" ref="T971">IF(E971="",IF(K971="","",IF(INDEX(DMAV_Dienste!$L$6:$L$2006,K971)="","",INDEX(DMAV_Dienste!$L$6:$L$2006,K971))),IF(INDEX(DMAV_Modell!$N$6:$N$2006,E971)="","",INDEX(DMAV_Modell!$N$6:$N$2006,E971)))</f>
        <v>Identifikator</v>
      </c>
      <c r="U971" s="87" t="str" cm="1">
        <f t="array" aca="1" ref="U971" ca="1">IF(AND(F971="",L971=""),"",HYPERLINK("#"&amp;RIGHT(CELL("dateiname"),LEN(CELL("dateiname"))-FIND("]",CELL("dateiname")))&amp;"!"&amp;CELL("adresse",OFFSET($F$6,MATCH(IF(F971="",L971,F971),$E$6:$E$2000,0)-1,4)),"STRUCT"))</f>
        <v/>
      </c>
      <c r="V971" s="88" t="str" cm="1">
        <f t="array" aca="1" ref="V971" ca="1">IF(AND(G971="",M971=""),"",HYPERLINK("#"&amp;RIGHT(CELL("dateiname"),LEN(CELL("dateiname"))-FIND("]",CELL("dateiname")))&amp;"!"&amp;CELL("adresse",OFFSET($G$6,MATCH(IF(G971="",M971,G971),$E$6:$E$2000,0)-1,3)),"SUBSTRUCT"))</f>
        <v/>
      </c>
      <c r="X971" s="104"/>
      <c r="Z971" s="117"/>
      <c r="AA971" s="118"/>
      <c r="AB971" s="119"/>
      <c r="AC971" s="120"/>
      <c r="AE971" s="109"/>
      <c r="AF971" s="110"/>
      <c r="AG971" s="111"/>
      <c r="AH971" s="112"/>
      <c r="AJ971" s="101"/>
      <c r="AL971" s="68" t="str" cm="1">
        <f t="array" aca="1" ref="AL971" ca="1">IF(N971="-","",HYPERLINK("#'DM01-AV-CH'!"&amp;RIGHT(CELL("adresse",OFFSET('DM01-AV-CH'!$G$6,N971-1,0)),LEN(CELL("adresse",OFFSET('DM01-AV-CH'!$G$6,N971-1,0)))-FIND("!",CELL("adresse",OFFSET('DM01-AV-CH'!$G$6,N971-1,0)))),"Modell"))</f>
        <v>Modell</v>
      </c>
      <c r="AM971" s="96" t="str" cm="1">
        <f t="array" ref="AM971">IF($N971="-","",IF(INDEX('DM01-AV-CH'!$G$6:$G$2006,$N971)="","",INDEX('DM01-AV-CH'!$G$6:$G$2006,$N971)))</f>
        <v>Rohrleitungen</v>
      </c>
      <c r="AN971" s="97" t="str" cm="1">
        <f t="array" ref="AN971">IF($N971="-","",IF(INDEX('DM01-AV-CH'!$H$6:$H$2006,$N971)="","",INDEX('DM01-AV-CH'!$H$6:$H$2006,$N971)))</f>
        <v>RLNachfuehrung</v>
      </c>
      <c r="AO971" s="98" t="str" cm="1">
        <f t="array" ref="AO971">IF($N971="-","",IF(INDEX('DM01-AV-CH'!$I$6:$I$2006,$N971)="","",INDEX('DM01-AV-CH'!$I$6:$I$2006,$N971)))</f>
        <v>Identifikator</v>
      </c>
    </row>
    <row r="972" spans="1:41" x14ac:dyDescent="0.25">
      <c r="A972" s="201">
        <v>967</v>
      </c>
      <c r="B972" s="148" t="str" cm="1">
        <f t="array" ref="B972">IF(A972="","",INDEX(Korrelation!$E$4:$E$2004,A972))</f>
        <v>605</v>
      </c>
      <c r="C972" s="148">
        <f t="shared" si="150"/>
        <v>0</v>
      </c>
      <c r="D972" s="148">
        <f t="shared" si="151"/>
        <v>0</v>
      </c>
      <c r="E972" s="148">
        <f t="shared" si="152"/>
        <v>605</v>
      </c>
      <c r="F972" s="148" t="str">
        <f t="shared" si="153"/>
        <v/>
      </c>
      <c r="G972" s="148" t="str">
        <f t="shared" si="154"/>
        <v/>
      </c>
      <c r="H972" s="148" t="str" cm="1">
        <f t="array" ref="H972">IF(A972="","",INDEX(Korrelation!$F$4:$F$2004,A972))</f>
        <v>-</v>
      </c>
      <c r="I972" s="148">
        <f t="shared" si="155"/>
        <v>0</v>
      </c>
      <c r="J972" s="148">
        <f t="shared" si="156"/>
        <v>0</v>
      </c>
      <c r="K972" s="148" t="str">
        <f t="shared" si="157"/>
        <v/>
      </c>
      <c r="L972" s="148" t="str">
        <f t="shared" si="158"/>
        <v/>
      </c>
      <c r="M972" s="148" t="str">
        <f t="shared" si="159"/>
        <v/>
      </c>
      <c r="N972" s="148" cm="1">
        <f t="array" ref="N972">IF(A972="","",INDEX(Korrelation!$G$4:$G$2004,A972))</f>
        <v>502</v>
      </c>
      <c r="O972" s="148"/>
      <c r="P972" s="68" t="str" cm="1">
        <f t="array" aca="1" ref="P972" ca="1">IF(E972="",IF(K972="","",HYPERLINK("#DMAV_Dienste!"&amp;RIGHT(CELL("adresse",OFFSET(DMAV_Dienste!$E$6,K972-1,0)),LEN(CELL("adresse",OFFSET(DMAV_Dienste!$E$6,K972-1,0)))-FIND("!",CELL("adresse",OFFSET(DMAV_Dienste!$E$6,K972-1,0)))),"Dienst")),HYPERLINK("#DMAV_Modell!"&amp;RIGHT(CELL("adresse",OFFSET(DMAV_Modell!$G$6,E972-1,0)),LEN(CELL("adresse",OFFSET(DMAV_Modell!$G$6,E972-1,0)))-FIND("!",CELL("adresse",OFFSET(DMAV_Modell!$G$6,E972-1,0)))),"Modell"))</f>
        <v>Modell</v>
      </c>
      <c r="Q972" s="85" t="str" cm="1">
        <f t="array" ref="Q972">IF(E972="",IF(K972="","",IF(INDEX(DMAV_Dienste!$H$6:$H$2006,K972)="","",INDEX(DMAV_Dienste!$H$6:$H$2006,K972))),IF(INDEX(DMAV_Modell!$J$6:$J$2006,E972)="","",INDEX(DMAV_Modell!$J$6:$J$2006,E972)))</f>
        <v>CLASS</v>
      </c>
      <c r="R972" s="86" t="str" cm="1">
        <f t="array" ref="R972">IF(E972="",IF(K972="","",IF(INDEX(DMAV_Dienste!$G$6:$G$2006,K972)="","",INDEX(DMAV_Dienste!$G$6:$G$2006,K972))),IF(INDEX(DMAV_Modell!$I$6:$I$2006,E972)="","",INDEX(DMAV_Modell!$I$6:$I$2006,E972)))</f>
        <v>Rohrleitungen</v>
      </c>
      <c r="S972" s="86" t="str" cm="1">
        <f t="array" ref="S972">IF(E972="",IF(K972="","",IF(INDEX(DMAV_Dienste!$I$6:$I$2006,K972)="","",INDEX(DMAV_Dienste!$I$6:$I$2006,K972))),IF(INDEX(DMAV_Modell!$K$6:$K$2006,E972)="","",INDEX(DMAV_Modell!$K$6:$K$2006,E972)))</f>
        <v>RLNachfuehrung</v>
      </c>
      <c r="T972" s="86" t="str" cm="1">
        <f t="array" ref="T972">IF(E972="",IF(K972="","",IF(INDEX(DMAV_Dienste!$L$6:$L$2006,K972)="","",INDEX(DMAV_Dienste!$L$6:$L$2006,K972))),IF(INDEX(DMAV_Modell!$N$6:$N$2006,E972)="","",INDEX(DMAV_Modell!$N$6:$N$2006,E972)))</f>
        <v>Beschreibung</v>
      </c>
      <c r="U972" s="87" t="str" cm="1">
        <f t="array" aca="1" ref="U972" ca="1">IF(AND(F972="",L972=""),"",HYPERLINK("#"&amp;RIGHT(CELL("dateiname"),LEN(CELL("dateiname"))-FIND("]",CELL("dateiname")))&amp;"!"&amp;CELL("adresse",OFFSET($F$6,MATCH(IF(F972="",L972,F972),$E$6:$E$2000,0)-1,4)),"STRUCT"))</f>
        <v/>
      </c>
      <c r="V972" s="88" t="str" cm="1">
        <f t="array" aca="1" ref="V972" ca="1">IF(AND(G972="",M972=""),"",HYPERLINK("#"&amp;RIGHT(CELL("dateiname"),LEN(CELL("dateiname"))-FIND("]",CELL("dateiname")))&amp;"!"&amp;CELL("adresse",OFFSET($G$6,MATCH(IF(G972="",M972,G972),$E$6:$E$2000,0)-1,3)),"SUBSTRUCT"))</f>
        <v/>
      </c>
      <c r="X972" s="104"/>
      <c r="Z972" s="117"/>
      <c r="AA972" s="118"/>
      <c r="AB972" s="119"/>
      <c r="AC972" s="120"/>
      <c r="AE972" s="109"/>
      <c r="AF972" s="110"/>
      <c r="AG972" s="111"/>
      <c r="AH972" s="112"/>
      <c r="AJ972" s="101"/>
      <c r="AL972" s="68" t="str" cm="1">
        <f t="array" aca="1" ref="AL972" ca="1">IF(N972="-","",HYPERLINK("#'DM01-AV-CH'!"&amp;RIGHT(CELL("adresse",OFFSET('DM01-AV-CH'!$G$6,N972-1,0)),LEN(CELL("adresse",OFFSET('DM01-AV-CH'!$G$6,N972-1,0)))-FIND("!",CELL("adresse",OFFSET('DM01-AV-CH'!$G$6,N972-1,0)))),"Modell"))</f>
        <v>Modell</v>
      </c>
      <c r="AM972" s="96" t="str" cm="1">
        <f t="array" ref="AM972">IF($N972="-","",IF(INDEX('DM01-AV-CH'!$G$6:$G$2006,$N972)="","",INDEX('DM01-AV-CH'!$G$6:$G$2006,$N972)))</f>
        <v>Rohrleitungen</v>
      </c>
      <c r="AN972" s="97" t="str" cm="1">
        <f t="array" ref="AN972">IF($N972="-","",IF(INDEX('DM01-AV-CH'!$H$6:$H$2006,$N972)="","",INDEX('DM01-AV-CH'!$H$6:$H$2006,$N972)))</f>
        <v>RLNachfuehrung</v>
      </c>
      <c r="AO972" s="98" t="str" cm="1">
        <f t="array" ref="AO972">IF($N972="-","",IF(INDEX('DM01-AV-CH'!$I$6:$I$2006,$N972)="","",INDEX('DM01-AV-CH'!$I$6:$I$2006,$N972)))</f>
        <v>Beschreibung</v>
      </c>
    </row>
    <row r="973" spans="1:41" x14ac:dyDescent="0.25">
      <c r="A973" s="201">
        <v>968</v>
      </c>
      <c r="B973" s="148" t="str" cm="1">
        <f t="array" ref="B973">IF(A973="","",INDEX(Korrelation!$E$4:$E$2004,A973))</f>
        <v>606</v>
      </c>
      <c r="C973" s="148">
        <f t="shared" si="150"/>
        <v>0</v>
      </c>
      <c r="D973" s="148">
        <f t="shared" si="151"/>
        <v>0</v>
      </c>
      <c r="E973" s="148">
        <f t="shared" si="152"/>
        <v>606</v>
      </c>
      <c r="F973" s="148" t="str">
        <f t="shared" si="153"/>
        <v/>
      </c>
      <c r="G973" s="148" t="str">
        <f t="shared" si="154"/>
        <v/>
      </c>
      <c r="H973" s="148" t="str" cm="1">
        <f t="array" ref="H973">IF(A973="","",INDEX(Korrelation!$F$4:$F$2004,A973))</f>
        <v>-</v>
      </c>
      <c r="I973" s="148">
        <f t="shared" si="155"/>
        <v>0</v>
      </c>
      <c r="J973" s="148">
        <f t="shared" si="156"/>
        <v>0</v>
      </c>
      <c r="K973" s="148" t="str">
        <f t="shared" si="157"/>
        <v/>
      </c>
      <c r="L973" s="148" t="str">
        <f t="shared" si="158"/>
        <v/>
      </c>
      <c r="M973" s="148" t="str">
        <f t="shared" si="159"/>
        <v/>
      </c>
      <c r="N973" s="148" cm="1">
        <f t="array" ref="N973">IF(A973="","",INDEX(Korrelation!$G$4:$G$2004,A973))</f>
        <v>503</v>
      </c>
      <c r="O973" s="148"/>
      <c r="P973" s="68" t="str" cm="1">
        <f t="array" aca="1" ref="P973" ca="1">IF(E973="",IF(K973="","",HYPERLINK("#DMAV_Dienste!"&amp;RIGHT(CELL("adresse",OFFSET(DMAV_Dienste!$E$6,K973-1,0)),LEN(CELL("adresse",OFFSET(DMAV_Dienste!$E$6,K973-1,0)))-FIND("!",CELL("adresse",OFFSET(DMAV_Dienste!$E$6,K973-1,0)))),"Dienst")),HYPERLINK("#DMAV_Modell!"&amp;RIGHT(CELL("adresse",OFFSET(DMAV_Modell!$G$6,E973-1,0)),LEN(CELL("adresse",OFFSET(DMAV_Modell!$G$6,E973-1,0)))-FIND("!",CELL("adresse",OFFSET(DMAV_Modell!$G$6,E973-1,0)))),"Modell"))</f>
        <v>Modell</v>
      </c>
      <c r="Q973" s="85" t="str" cm="1">
        <f t="array" ref="Q973">IF(E973="",IF(K973="","",IF(INDEX(DMAV_Dienste!$H$6:$H$2006,K973)="","",INDEX(DMAV_Dienste!$H$6:$H$2006,K973))),IF(INDEX(DMAV_Modell!$J$6:$J$2006,E973)="","",INDEX(DMAV_Modell!$J$6:$J$2006,E973)))</f>
        <v>CLASS</v>
      </c>
      <c r="R973" s="86" t="str" cm="1">
        <f t="array" ref="R973">IF(E973="",IF(K973="","",IF(INDEX(DMAV_Dienste!$G$6:$G$2006,K973)="","",INDEX(DMAV_Dienste!$G$6:$G$2006,K973))),IF(INDEX(DMAV_Modell!$I$6:$I$2006,E973)="","",INDEX(DMAV_Modell!$I$6:$I$2006,E973)))</f>
        <v>Rohrleitungen</v>
      </c>
      <c r="S973" s="86" t="str" cm="1">
        <f t="array" ref="S973">IF(E973="",IF(K973="","",IF(INDEX(DMAV_Dienste!$I$6:$I$2006,K973)="","",INDEX(DMAV_Dienste!$I$6:$I$2006,K973))),IF(INDEX(DMAV_Modell!$K$6:$K$2006,E973)="","",INDEX(DMAV_Modell!$K$6:$K$2006,E973)))</f>
        <v>RLNachfuehrung</v>
      </c>
      <c r="T973" s="86" t="str" cm="1">
        <f t="array" ref="T973">IF(E973="",IF(K973="","",IF(INDEX(DMAV_Dienste!$L$6:$L$2006,K973)="","",INDEX(DMAV_Dienste!$L$6:$L$2006,K973))),IF(INDEX(DMAV_Modell!$N$6:$N$2006,E973)="","",INDEX(DMAV_Modell!$N$6:$N$2006,E973)))</f>
        <v>Perimeter</v>
      </c>
      <c r="U973" s="87" t="str" cm="1">
        <f t="array" aca="1" ref="U973" ca="1">IF(AND(F973="",L973=""),"",HYPERLINK("#"&amp;RIGHT(CELL("dateiname"),LEN(CELL("dateiname"))-FIND("]",CELL("dateiname")))&amp;"!"&amp;CELL("adresse",OFFSET($F$6,MATCH(IF(F973="",L973,F973),$E$6:$E$2000,0)-1,4)),"STRUCT"))</f>
        <v/>
      </c>
      <c r="V973" s="88" t="str" cm="1">
        <f t="array" aca="1" ref="V973" ca="1">IF(AND(G973="",M973=""),"",HYPERLINK("#"&amp;RIGHT(CELL("dateiname"),LEN(CELL("dateiname"))-FIND("]",CELL("dateiname")))&amp;"!"&amp;CELL("adresse",OFFSET($G$6,MATCH(IF(G973="",M973,G973),$E$6:$E$2000,0)-1,3)),"SUBSTRUCT"))</f>
        <v/>
      </c>
      <c r="X973" s="104"/>
      <c r="Z973" s="117"/>
      <c r="AA973" s="118"/>
      <c r="AB973" s="119"/>
      <c r="AC973" s="120"/>
      <c r="AE973" s="109"/>
      <c r="AF973" s="110"/>
      <c r="AG973" s="111"/>
      <c r="AH973" s="112"/>
      <c r="AJ973" s="101"/>
      <c r="AL973" s="68" t="str" cm="1">
        <f t="array" aca="1" ref="AL973" ca="1">IF(N973="-","",HYPERLINK("#'DM01-AV-CH'!"&amp;RIGHT(CELL("adresse",OFFSET('DM01-AV-CH'!$G$6,N973-1,0)),LEN(CELL("adresse",OFFSET('DM01-AV-CH'!$G$6,N973-1,0)))-FIND("!",CELL("adresse",OFFSET('DM01-AV-CH'!$G$6,N973-1,0)))),"Modell"))</f>
        <v>Modell</v>
      </c>
      <c r="AM973" s="96" t="str" cm="1">
        <f t="array" ref="AM973">IF($N973="-","",IF(INDEX('DM01-AV-CH'!$G$6:$G$2006,$N973)="","",INDEX('DM01-AV-CH'!$G$6:$G$2006,$N973)))</f>
        <v>Rohrleitungen</v>
      </c>
      <c r="AN973" s="97" t="str" cm="1">
        <f t="array" ref="AN973">IF($N973="-","",IF(INDEX('DM01-AV-CH'!$H$6:$H$2006,$N973)="","",INDEX('DM01-AV-CH'!$H$6:$H$2006,$N973)))</f>
        <v>RLNachfuehrung</v>
      </c>
      <c r="AO973" s="98" t="str" cm="1">
        <f t="array" ref="AO973">IF($N973="-","",IF(INDEX('DM01-AV-CH'!$I$6:$I$2006,$N973)="","",INDEX('DM01-AV-CH'!$I$6:$I$2006,$N973)))</f>
        <v>Perimeter</v>
      </c>
    </row>
    <row r="974" spans="1:41" x14ac:dyDescent="0.25">
      <c r="A974" s="201">
        <v>969</v>
      </c>
      <c r="B974" s="148" t="str" cm="1">
        <f t="array" ref="B974">IF(A974="","",INDEX(Korrelation!$E$4:$E$2004,A974))</f>
        <v>-</v>
      </c>
      <c r="C974" s="148">
        <f t="shared" si="150"/>
        <v>0</v>
      </c>
      <c r="D974" s="148">
        <f t="shared" si="151"/>
        <v>0</v>
      </c>
      <c r="E974" s="148" t="str">
        <f t="shared" si="152"/>
        <v/>
      </c>
      <c r="F974" s="148" t="str">
        <f t="shared" si="153"/>
        <v/>
      </c>
      <c r="G974" s="148" t="str">
        <f t="shared" si="154"/>
        <v/>
      </c>
      <c r="H974" s="148" t="str" cm="1">
        <f t="array" ref="H974">IF(A974="","",INDEX(Korrelation!$F$4:$F$2004,A974))</f>
        <v>-</v>
      </c>
      <c r="I974" s="148">
        <f t="shared" si="155"/>
        <v>0</v>
      </c>
      <c r="J974" s="148">
        <f t="shared" si="156"/>
        <v>0</v>
      </c>
      <c r="K974" s="148" t="str">
        <f t="shared" si="157"/>
        <v/>
      </c>
      <c r="L974" s="148" t="str">
        <f t="shared" si="158"/>
        <v/>
      </c>
      <c r="M974" s="148" t="str">
        <f t="shared" si="159"/>
        <v/>
      </c>
      <c r="N974" s="148" cm="1">
        <f t="array" ref="N974">IF(A974="","",INDEX(Korrelation!$G$4:$G$2004,A974))</f>
        <v>504</v>
      </c>
      <c r="O974" s="148"/>
      <c r="P974" s="68" t="str" cm="1">
        <f t="array" aca="1" ref="P974" ca="1">IF(E974="",IF(K974="","",HYPERLINK("#DMAV_Dienste!"&amp;RIGHT(CELL("adresse",OFFSET(DMAV_Dienste!$E$6,K974-1,0)),LEN(CELL("adresse",OFFSET(DMAV_Dienste!$E$6,K974-1,0)))-FIND("!",CELL("adresse",OFFSET(DMAV_Dienste!$E$6,K974-1,0)))),"Dienst")),HYPERLINK("#DMAV_Modell!"&amp;RIGHT(CELL("adresse",OFFSET(DMAV_Modell!$G$6,E974-1,0)),LEN(CELL("adresse",OFFSET(DMAV_Modell!$G$6,E974-1,0)))-FIND("!",CELL("adresse",OFFSET(DMAV_Modell!$G$6,E974-1,0)))),"Modell"))</f>
        <v/>
      </c>
      <c r="Q974" s="85" t="str" cm="1">
        <f t="array" ref="Q974">IF(E974="",IF(K974="","",IF(INDEX(DMAV_Dienste!$H$6:$H$2006,K974)="","",INDEX(DMAV_Dienste!$H$6:$H$2006,K974))),IF(INDEX(DMAV_Modell!$J$6:$J$2006,E974)="","",INDEX(DMAV_Modell!$J$6:$J$2006,E974)))</f>
        <v/>
      </c>
      <c r="R974" s="86" t="str" cm="1">
        <f t="array" ref="R974">IF(E974="",IF(K974="","",IF(INDEX(DMAV_Dienste!$G$6:$G$2006,K974)="","",INDEX(DMAV_Dienste!$G$6:$G$2006,K974))),IF(INDEX(DMAV_Modell!$I$6:$I$2006,E974)="","",INDEX(DMAV_Modell!$I$6:$I$2006,E974)))</f>
        <v/>
      </c>
      <c r="S974" s="86" t="str" cm="1">
        <f t="array" ref="S974">IF(E974="",IF(K974="","",IF(INDEX(DMAV_Dienste!$I$6:$I$2006,K974)="","",INDEX(DMAV_Dienste!$I$6:$I$2006,K974))),IF(INDEX(DMAV_Modell!$K$6:$K$2006,E974)="","",INDEX(DMAV_Modell!$K$6:$K$2006,E974)))</f>
        <v/>
      </c>
      <c r="T974" s="86" t="str" cm="1">
        <f t="array" ref="T974">IF(E974="",IF(K974="","",IF(INDEX(DMAV_Dienste!$L$6:$L$2006,K974)="","",INDEX(DMAV_Dienste!$L$6:$L$2006,K974))),IF(INDEX(DMAV_Modell!$N$6:$N$2006,E974)="","",INDEX(DMAV_Modell!$N$6:$N$2006,E974)))</f>
        <v/>
      </c>
      <c r="U974" s="87" t="str" cm="1">
        <f t="array" aca="1" ref="U974" ca="1">IF(AND(F974="",L974=""),"",HYPERLINK("#"&amp;RIGHT(CELL("dateiname"),LEN(CELL("dateiname"))-FIND("]",CELL("dateiname")))&amp;"!"&amp;CELL("adresse",OFFSET($F$6,MATCH(IF(F974="",L974,F974),$E$6:$E$2000,0)-1,4)),"STRUCT"))</f>
        <v/>
      </c>
      <c r="V974" s="88" t="str" cm="1">
        <f t="array" aca="1" ref="V974" ca="1">IF(AND(G974="",M974=""),"",HYPERLINK("#"&amp;RIGHT(CELL("dateiname"),LEN(CELL("dateiname"))-FIND("]",CELL("dateiname")))&amp;"!"&amp;CELL("adresse",OFFSET($G$6,MATCH(IF(G974="",M974,G974),$E$6:$E$2000,0)-1,3)),"SUBSTRUCT"))</f>
        <v/>
      </c>
      <c r="X974" s="104"/>
      <c r="Z974" s="117"/>
      <c r="AA974" s="118"/>
      <c r="AB974" s="119"/>
      <c r="AC974" s="120"/>
      <c r="AE974" s="109"/>
      <c r="AF974" s="110"/>
      <c r="AG974" s="111"/>
      <c r="AH974" s="112"/>
      <c r="AJ974" s="101" t="s">
        <v>3287</v>
      </c>
      <c r="AL974" s="68" t="str" cm="1">
        <f t="array" aca="1" ref="AL974" ca="1">IF(N974="-","",HYPERLINK("#'DM01-AV-CH'!"&amp;RIGHT(CELL("adresse",OFFSET('DM01-AV-CH'!$G$6,N974-1,0)),LEN(CELL("adresse",OFFSET('DM01-AV-CH'!$G$6,N974-1,0)))-FIND("!",CELL("adresse",OFFSET('DM01-AV-CH'!$G$6,N974-1,0)))),"Modell"))</f>
        <v>Modell</v>
      </c>
      <c r="AM974" s="96" t="str" cm="1">
        <f t="array" ref="AM974">IF($N974="-","",IF(INDEX('DM01-AV-CH'!$G$6:$G$2006,$N974)="","",INDEX('DM01-AV-CH'!$G$6:$G$2006,$N974)))</f>
        <v>Rohrleitungen</v>
      </c>
      <c r="AN974" s="97" t="str" cm="1">
        <f t="array" ref="AN974">IF($N974="-","",IF(INDEX('DM01-AV-CH'!$H$6:$H$2006,$N974)="","",INDEX('DM01-AV-CH'!$H$6:$H$2006,$N974)))</f>
        <v>RLNachfuehrung</v>
      </c>
      <c r="AO974" s="98" t="str" cm="1">
        <f t="array" ref="AO974">IF($N974="-","",IF(INDEX('DM01-AV-CH'!$I$6:$I$2006,$N974)="","",INDEX('DM01-AV-CH'!$I$6:$I$2006,$N974)))</f>
        <v>Gueltigkeit</v>
      </c>
    </row>
    <row r="975" spans="1:41" x14ac:dyDescent="0.25">
      <c r="A975" s="201">
        <v>970</v>
      </c>
      <c r="B975" s="148" t="str" cm="1">
        <f t="array" ref="B975">IF(A975="","",INDEX(Korrelation!$E$4:$E$2004,A975))</f>
        <v>607</v>
      </c>
      <c r="C975" s="148">
        <f t="shared" si="150"/>
        <v>0</v>
      </c>
      <c r="D975" s="148">
        <f t="shared" si="151"/>
        <v>0</v>
      </c>
      <c r="E975" s="148">
        <f t="shared" si="152"/>
        <v>607</v>
      </c>
      <c r="F975" s="148" t="str">
        <f t="shared" si="153"/>
        <v/>
      </c>
      <c r="G975" s="148" t="str">
        <f t="shared" si="154"/>
        <v/>
      </c>
      <c r="H975" s="148" t="str" cm="1">
        <f t="array" ref="H975">IF(A975="","",INDEX(Korrelation!$F$4:$F$2004,A975))</f>
        <v>-</v>
      </c>
      <c r="I975" s="148">
        <f t="shared" si="155"/>
        <v>0</v>
      </c>
      <c r="J975" s="148">
        <f t="shared" si="156"/>
        <v>0</v>
      </c>
      <c r="K975" s="148" t="str">
        <f t="shared" si="157"/>
        <v/>
      </c>
      <c r="L975" s="148" t="str">
        <f t="shared" si="158"/>
        <v/>
      </c>
      <c r="M975" s="148" t="str">
        <f t="shared" si="159"/>
        <v/>
      </c>
      <c r="N975" s="148" cm="1">
        <f t="array" ref="N975">IF(A975="","",INDEX(Korrelation!$G$4:$G$2004,A975))</f>
        <v>505</v>
      </c>
      <c r="O975" s="148"/>
      <c r="P975" s="68" t="str" cm="1">
        <f t="array" aca="1" ref="P975" ca="1">IF(E975="",IF(K975="","",HYPERLINK("#DMAV_Dienste!"&amp;RIGHT(CELL("adresse",OFFSET(DMAV_Dienste!$E$6,K975-1,0)),LEN(CELL("adresse",OFFSET(DMAV_Dienste!$E$6,K975-1,0)))-FIND("!",CELL("adresse",OFFSET(DMAV_Dienste!$E$6,K975-1,0)))),"Dienst")),HYPERLINK("#DMAV_Modell!"&amp;RIGHT(CELL("adresse",OFFSET(DMAV_Modell!$G$6,E975-1,0)),LEN(CELL("adresse",OFFSET(DMAV_Modell!$G$6,E975-1,0)))-FIND("!",CELL("adresse",OFFSET(DMAV_Modell!$G$6,E975-1,0)))),"Modell"))</f>
        <v>Modell</v>
      </c>
      <c r="Q975" s="85" t="str" cm="1">
        <f t="array" ref="Q975">IF(E975="",IF(K975="","",IF(INDEX(DMAV_Dienste!$H$6:$H$2006,K975)="","",INDEX(DMAV_Dienste!$H$6:$H$2006,K975))),IF(INDEX(DMAV_Modell!$J$6:$J$2006,E975)="","",INDEX(DMAV_Modell!$J$6:$J$2006,E975)))</f>
        <v>CLASS</v>
      </c>
      <c r="R975" s="86" t="str" cm="1">
        <f t="array" ref="R975">IF(E975="",IF(K975="","",IF(INDEX(DMAV_Dienste!$G$6:$G$2006,K975)="","",INDEX(DMAV_Dienste!$G$6:$G$2006,K975))),IF(INDEX(DMAV_Modell!$I$6:$I$2006,E975)="","",INDEX(DMAV_Modell!$I$6:$I$2006,E975)))</f>
        <v>Rohrleitungen</v>
      </c>
      <c r="S975" s="86" t="str" cm="1">
        <f t="array" ref="S975">IF(E975="",IF(K975="","",IF(INDEX(DMAV_Dienste!$I$6:$I$2006,K975)="","",INDEX(DMAV_Dienste!$I$6:$I$2006,K975))),IF(INDEX(DMAV_Modell!$K$6:$K$2006,E975)="","",INDEX(DMAV_Modell!$K$6:$K$2006,E975)))</f>
        <v>RLNachfuehrung</v>
      </c>
      <c r="T975" s="86" t="str" cm="1">
        <f t="array" ref="T975">IF(E975="",IF(K975="","",IF(INDEX(DMAV_Dienste!$L$6:$L$2006,K975)="","",INDEX(DMAV_Dienste!$L$6:$L$2006,K975))),IF(INDEX(DMAV_Modell!$N$6:$N$2006,E975)="","",INDEX(DMAV_Modell!$N$6:$N$2006,E975)))</f>
        <v>GueltigerEintrag</v>
      </c>
      <c r="U975" s="87" t="str" cm="1">
        <f t="array" aca="1" ref="U975" ca="1">IF(AND(F975="",L975=""),"",HYPERLINK("#"&amp;RIGHT(CELL("dateiname"),LEN(CELL("dateiname"))-FIND("]",CELL("dateiname")))&amp;"!"&amp;CELL("adresse",OFFSET($F$6,MATCH(IF(F975="",L975,F975),$E$6:$E$2000,0)-1,4)),"STRUCT"))</f>
        <v/>
      </c>
      <c r="V975" s="88" t="str" cm="1">
        <f t="array" aca="1" ref="V975" ca="1">IF(AND(G975="",M975=""),"",HYPERLINK("#"&amp;RIGHT(CELL("dateiname"),LEN(CELL("dateiname"))-FIND("]",CELL("dateiname")))&amp;"!"&amp;CELL("adresse",OFFSET($G$6,MATCH(IF(G975="",M975,G975),$E$6:$E$2000,0)-1,3)),"SUBSTRUCT"))</f>
        <v/>
      </c>
      <c r="X975" s="104"/>
      <c r="Z975" s="117"/>
      <c r="AA975" s="118"/>
      <c r="AB975" s="119"/>
      <c r="AC975" s="120"/>
      <c r="AE975" s="109"/>
      <c r="AF975" s="110"/>
      <c r="AG975" s="111"/>
      <c r="AH975" s="112"/>
      <c r="AJ975" s="101"/>
      <c r="AL975" s="68" t="str" cm="1">
        <f t="array" aca="1" ref="AL975" ca="1">IF(N975="-","",HYPERLINK("#'DM01-AV-CH'!"&amp;RIGHT(CELL("adresse",OFFSET('DM01-AV-CH'!$G$6,N975-1,0)),LEN(CELL("adresse",OFFSET('DM01-AV-CH'!$G$6,N975-1,0)))-FIND("!",CELL("adresse",OFFSET('DM01-AV-CH'!$G$6,N975-1,0)))),"Modell"))</f>
        <v>Modell</v>
      </c>
      <c r="AM975" s="96" t="str" cm="1">
        <f t="array" ref="AM975">IF($N975="-","",IF(INDEX('DM01-AV-CH'!$G$6:$G$2006,$N975)="","",INDEX('DM01-AV-CH'!$G$6:$G$2006,$N975)))</f>
        <v>Rohrleitungen</v>
      </c>
      <c r="AN975" s="97" t="str" cm="1">
        <f t="array" ref="AN975">IF($N975="-","",IF(INDEX('DM01-AV-CH'!$H$6:$H$2006,$N975)="","",INDEX('DM01-AV-CH'!$H$6:$H$2006,$N975)))</f>
        <v>RLNachfuehrung</v>
      </c>
      <c r="AO975" s="98" t="str" cm="1">
        <f t="array" ref="AO975">IF($N975="-","",IF(INDEX('DM01-AV-CH'!$I$6:$I$2006,$N975)="","",INDEX('DM01-AV-CH'!$I$6:$I$2006,$N975)))</f>
        <v>GueltigerEintrag</v>
      </c>
    </row>
    <row r="976" spans="1:41" ht="28.5" x14ac:dyDescent="0.25">
      <c r="A976" s="201">
        <v>971</v>
      </c>
      <c r="B976" s="148" t="str" cm="1">
        <f t="array" ref="B976">IF(A976="","",INDEX(Korrelation!$E$4:$E$2004,A976))</f>
        <v>607</v>
      </c>
      <c r="C976" s="148">
        <f t="shared" si="150"/>
        <v>0</v>
      </c>
      <c r="D976" s="148">
        <f t="shared" si="151"/>
        <v>0</v>
      </c>
      <c r="E976" s="148">
        <f t="shared" si="152"/>
        <v>607</v>
      </c>
      <c r="F976" s="148" t="str">
        <f t="shared" si="153"/>
        <v/>
      </c>
      <c r="G976" s="148" t="str">
        <f t="shared" si="154"/>
        <v/>
      </c>
      <c r="H976" s="148" t="str" cm="1">
        <f t="array" ref="H976">IF(A976="","",INDEX(Korrelation!$F$4:$F$2004,A976))</f>
        <v>-</v>
      </c>
      <c r="I976" s="148">
        <f t="shared" si="155"/>
        <v>0</v>
      </c>
      <c r="J976" s="148">
        <f t="shared" si="156"/>
        <v>0</v>
      </c>
      <c r="K976" s="148" t="str">
        <f t="shared" si="157"/>
        <v/>
      </c>
      <c r="L976" s="148" t="str">
        <f t="shared" si="158"/>
        <v/>
      </c>
      <c r="M976" s="148" t="str">
        <f t="shared" si="159"/>
        <v/>
      </c>
      <c r="N976" s="148" cm="1">
        <f t="array" ref="N976">IF(A976="","",INDEX(Korrelation!$G$4:$G$2004,A976))</f>
        <v>506</v>
      </c>
      <c r="O976" s="148"/>
      <c r="P976" s="68" t="str" cm="1">
        <f t="array" aca="1" ref="P976" ca="1">IF(E976="",IF(K976="","",HYPERLINK("#DMAV_Dienste!"&amp;RIGHT(CELL("adresse",OFFSET(DMAV_Dienste!$E$6,K976-1,0)),LEN(CELL("adresse",OFFSET(DMAV_Dienste!$E$6,K976-1,0)))-FIND("!",CELL("adresse",OFFSET(DMAV_Dienste!$E$6,K976-1,0)))),"Dienst")),HYPERLINK("#DMAV_Modell!"&amp;RIGHT(CELL("adresse",OFFSET(DMAV_Modell!$G$6,E976-1,0)),LEN(CELL("adresse",OFFSET(DMAV_Modell!$G$6,E976-1,0)))-FIND("!",CELL("adresse",OFFSET(DMAV_Modell!$G$6,E976-1,0)))),"Modell"))</f>
        <v>Modell</v>
      </c>
      <c r="Q976" s="85" t="str" cm="1">
        <f t="array" ref="Q976">IF(E976="",IF(K976="","",IF(INDEX(DMAV_Dienste!$H$6:$H$2006,K976)="","",INDEX(DMAV_Dienste!$H$6:$H$2006,K976))),IF(INDEX(DMAV_Modell!$J$6:$J$2006,E976)="","",INDEX(DMAV_Modell!$J$6:$J$2006,E976)))</f>
        <v>CLASS</v>
      </c>
      <c r="R976" s="86" t="str" cm="1">
        <f t="array" ref="R976">IF(E976="",IF(K976="","",IF(INDEX(DMAV_Dienste!$G$6:$G$2006,K976)="","",INDEX(DMAV_Dienste!$G$6:$G$2006,K976))),IF(INDEX(DMAV_Modell!$I$6:$I$2006,E976)="","",INDEX(DMAV_Modell!$I$6:$I$2006,E976)))</f>
        <v>Rohrleitungen</v>
      </c>
      <c r="S976" s="86" t="str" cm="1">
        <f t="array" ref="S976">IF(E976="",IF(K976="","",IF(INDEX(DMAV_Dienste!$I$6:$I$2006,K976)="","",INDEX(DMAV_Dienste!$I$6:$I$2006,K976))),IF(INDEX(DMAV_Modell!$K$6:$K$2006,E976)="","",INDEX(DMAV_Modell!$K$6:$K$2006,E976)))</f>
        <v>RLNachfuehrung</v>
      </c>
      <c r="T976" s="86" t="str" cm="1">
        <f t="array" ref="T976">IF(E976="",IF(K976="","",IF(INDEX(DMAV_Dienste!$L$6:$L$2006,K976)="","",INDEX(DMAV_Dienste!$L$6:$L$2006,K976))),IF(INDEX(DMAV_Modell!$N$6:$N$2006,E976)="","",INDEX(DMAV_Modell!$N$6:$N$2006,E976)))</f>
        <v>GueltigerEintrag</v>
      </c>
      <c r="U976" s="87" t="str" cm="1">
        <f t="array" aca="1" ref="U976" ca="1">IF(AND(F976="",L976=""),"",HYPERLINK("#"&amp;RIGHT(CELL("dateiname"),LEN(CELL("dateiname"))-FIND("]",CELL("dateiname")))&amp;"!"&amp;CELL("adresse",OFFSET($F$6,MATCH(IF(F976="",L976,F976),$E$6:$E$2000,0)-1,4)),"STRUCT"))</f>
        <v/>
      </c>
      <c r="V976" s="88" t="str" cm="1">
        <f t="array" aca="1" ref="V976" ca="1">IF(AND(G976="",M976=""),"",HYPERLINK("#"&amp;RIGHT(CELL("dateiname"),LEN(CELL("dateiname"))-FIND("]",CELL("dateiname")))&amp;"!"&amp;CELL("adresse",OFFSET($G$6,MATCH(IF(G976="",M976,G976),$E$6:$E$2000,0)-1,3)),"SUBSTRUCT"))</f>
        <v/>
      </c>
      <c r="X976" s="104"/>
      <c r="Z976" s="117" t="s">
        <v>3828</v>
      </c>
      <c r="AA976" s="118"/>
      <c r="AB976" s="119"/>
      <c r="AC976" s="120"/>
      <c r="AE976" s="109"/>
      <c r="AF976" s="110"/>
      <c r="AG976" s="111"/>
      <c r="AH976" s="112"/>
      <c r="AJ976" s="101" t="s">
        <v>3657</v>
      </c>
      <c r="AL976" s="68" t="str" cm="1">
        <f t="array" aca="1" ref="AL976" ca="1">IF(N976="-","",HYPERLINK("#'DM01-AV-CH'!"&amp;RIGHT(CELL("adresse",OFFSET('DM01-AV-CH'!$G$6,N976-1,0)),LEN(CELL("adresse",OFFSET('DM01-AV-CH'!$G$6,N976-1,0)))-FIND("!",CELL("adresse",OFFSET('DM01-AV-CH'!$G$6,N976-1,0)))),"Modell"))</f>
        <v>Modell</v>
      </c>
      <c r="AM976" s="96" t="str" cm="1">
        <f t="array" ref="AM976">IF($N976="-","",IF(INDEX('DM01-AV-CH'!$G$6:$G$2006,$N976)="","",INDEX('DM01-AV-CH'!$G$6:$G$2006,$N976)))</f>
        <v>Rohrleitungen</v>
      </c>
      <c r="AN976" s="97" t="str" cm="1">
        <f t="array" ref="AN976">IF($N976="-","",IF(INDEX('DM01-AV-CH'!$H$6:$H$2006,$N976)="","",INDEX('DM01-AV-CH'!$H$6:$H$2006,$N976)))</f>
        <v>RLNachfuehrung</v>
      </c>
      <c r="AO976" s="98" t="str" cm="1">
        <f t="array" ref="AO976">IF($N976="-","",IF(INDEX('DM01-AV-CH'!$I$6:$I$2006,$N976)="","",INDEX('DM01-AV-CH'!$I$6:$I$2006,$N976)))</f>
        <v>Datum1</v>
      </c>
    </row>
    <row r="977" spans="1:41" x14ac:dyDescent="0.25">
      <c r="A977" s="201">
        <v>972</v>
      </c>
      <c r="B977" s="148" t="str" cm="1">
        <f t="array" ref="B977">IF(A977="","",INDEX(Korrelation!$E$4:$E$2004,A977))</f>
        <v>608</v>
      </c>
      <c r="C977" s="148">
        <f t="shared" si="150"/>
        <v>0</v>
      </c>
      <c r="D977" s="148">
        <f t="shared" si="151"/>
        <v>0</v>
      </c>
      <c r="E977" s="148">
        <f t="shared" si="152"/>
        <v>608</v>
      </c>
      <c r="F977" s="148" t="str">
        <f t="shared" si="153"/>
        <v/>
      </c>
      <c r="G977" s="148" t="str">
        <f t="shared" si="154"/>
        <v/>
      </c>
      <c r="H977" s="148" t="str" cm="1">
        <f t="array" ref="H977">IF(A977="","",INDEX(Korrelation!$F$4:$F$2004,A977))</f>
        <v>-</v>
      </c>
      <c r="I977" s="148">
        <f t="shared" si="155"/>
        <v>0</v>
      </c>
      <c r="J977" s="148">
        <f t="shared" si="156"/>
        <v>0</v>
      </c>
      <c r="K977" s="148" t="str">
        <f t="shared" si="157"/>
        <v/>
      </c>
      <c r="L977" s="148" t="str">
        <f t="shared" si="158"/>
        <v/>
      </c>
      <c r="M977" s="148" t="str">
        <f t="shared" si="159"/>
        <v/>
      </c>
      <c r="N977" s="148" t="str" cm="1">
        <f t="array" ref="N977">IF(A977="","",INDEX(Korrelation!$G$4:$G$2004,A977))</f>
        <v>-</v>
      </c>
      <c r="O977" s="148"/>
      <c r="P977" s="68" t="str" cm="1">
        <f t="array" aca="1" ref="P977" ca="1">IF(E977="",IF(K977="","",HYPERLINK("#DMAV_Dienste!"&amp;RIGHT(CELL("adresse",OFFSET(DMAV_Dienste!$E$6,K977-1,0)),LEN(CELL("adresse",OFFSET(DMAV_Dienste!$E$6,K977-1,0)))-FIND("!",CELL("adresse",OFFSET(DMAV_Dienste!$E$6,K977-1,0)))),"Dienst")),HYPERLINK("#DMAV_Modell!"&amp;RIGHT(CELL("adresse",OFFSET(DMAV_Modell!$G$6,E977-1,0)),LEN(CELL("adresse",OFFSET(DMAV_Modell!$G$6,E977-1,0)))-FIND("!",CELL("adresse",OFFSET(DMAV_Modell!$G$6,E977-1,0)))),"Modell"))</f>
        <v>Modell</v>
      </c>
      <c r="Q977" s="85" t="str" cm="1">
        <f t="array" ref="Q977">IF(E977="",IF(K977="","",IF(INDEX(DMAV_Dienste!$H$6:$H$2006,K977)="","",INDEX(DMAV_Dienste!$H$6:$H$2006,K977))),IF(INDEX(DMAV_Modell!$J$6:$J$2006,E977)="","",INDEX(DMAV_Modell!$J$6:$J$2006,E977)))</f>
        <v>STRUCTURE</v>
      </c>
      <c r="R977" s="86" t="str" cm="1">
        <f t="array" ref="R977">IF(E977="",IF(K977="","",IF(INDEX(DMAV_Dienste!$G$6:$G$2006,K977)="","",INDEX(DMAV_Dienste!$G$6:$G$2006,K977))),IF(INDEX(DMAV_Modell!$I$6:$I$2006,E977)="","",INDEX(DMAV_Modell!$I$6:$I$2006,E977)))</f>
        <v>Rohrleitungen</v>
      </c>
      <c r="S977" s="86" t="str" cm="1">
        <f t="array" ref="S977">IF(E977="",IF(K977="","",IF(INDEX(DMAV_Dienste!$I$6:$I$2006,K977)="","",INDEX(DMAV_Dienste!$I$6:$I$2006,K977))),IF(INDEX(DMAV_Modell!$K$6:$K$2006,E977)="","",INDEX(DMAV_Modell!$K$6:$K$2006,E977)))</f>
        <v>Flaechenelement</v>
      </c>
      <c r="T977" s="86" t="str" cm="1">
        <f t="array" ref="T977">IF(E977="",IF(K977="","",IF(INDEX(DMAV_Dienste!$L$6:$L$2006,K977)="","",INDEX(DMAV_Dienste!$L$6:$L$2006,K977))),IF(INDEX(DMAV_Modell!$N$6:$N$2006,E977)="","",INDEX(DMAV_Modell!$N$6:$N$2006,E977)))</f>
        <v>Geometrie</v>
      </c>
      <c r="U977" s="87" t="str" cm="1">
        <f t="array" aca="1" ref="U977" ca="1">IF(AND(F977="",L977=""),"",HYPERLINK("#"&amp;RIGHT(CELL("dateiname"),LEN(CELL("dateiname"))-FIND("]",CELL("dateiname")))&amp;"!"&amp;CELL("adresse",OFFSET($F$6,MATCH(IF(F977="",L977,F977),$E$6:$E$2000,0)-1,4)),"STRUCT"))</f>
        <v/>
      </c>
      <c r="V977" s="88" t="str" cm="1">
        <f t="array" aca="1" ref="V977" ca="1">IF(AND(G977="",M977=""),"",HYPERLINK("#"&amp;RIGHT(CELL("dateiname"),LEN(CELL("dateiname"))-FIND("]",CELL("dateiname")))&amp;"!"&amp;CELL("adresse",OFFSET($G$6,MATCH(IF(G977="",M977,G977),$E$6:$E$2000,0)-1,3)),"SUBSTRUCT"))</f>
        <v/>
      </c>
      <c r="X977" s="104"/>
      <c r="Z977" s="117"/>
      <c r="AA977" s="118"/>
      <c r="AB977" s="119"/>
      <c r="AC977" s="120"/>
      <c r="AE977" s="109"/>
      <c r="AF977" s="110"/>
      <c r="AG977" s="111"/>
      <c r="AH977" s="112"/>
      <c r="AJ977" s="101"/>
      <c r="AL977" s="68" t="str" cm="1">
        <f t="array" aca="1" ref="AL977" ca="1">IF(N977="-","",HYPERLINK("#'DM01-AV-CH'!"&amp;RIGHT(CELL("adresse",OFFSET('DM01-AV-CH'!$G$6,N977-1,0)),LEN(CELL("adresse",OFFSET('DM01-AV-CH'!$G$6,N977-1,0)))-FIND("!",CELL("adresse",OFFSET('DM01-AV-CH'!$G$6,N977-1,0)))),"Modell"))</f>
        <v/>
      </c>
      <c r="AM977" s="96" t="str" cm="1">
        <f t="array" ref="AM977">IF($N977="-","",IF(INDEX('DM01-AV-CH'!$G$6:$G$2006,$N977)="","",INDEX('DM01-AV-CH'!$G$6:$G$2006,$N977)))</f>
        <v/>
      </c>
      <c r="AN977" s="97" t="str" cm="1">
        <f t="array" ref="AN977">IF($N977="-","",IF(INDEX('DM01-AV-CH'!$H$6:$H$2006,$N977)="","",INDEX('DM01-AV-CH'!$H$6:$H$2006,$N977)))</f>
        <v/>
      </c>
      <c r="AO977" s="98" t="str" cm="1">
        <f t="array" ref="AO977">IF($N977="-","",IF(INDEX('DM01-AV-CH'!$I$6:$I$2006,$N977)="","",INDEX('DM01-AV-CH'!$I$6:$I$2006,$N977)))</f>
        <v/>
      </c>
    </row>
    <row r="978" spans="1:41" x14ac:dyDescent="0.25">
      <c r="A978" s="201">
        <v>973</v>
      </c>
      <c r="B978" s="148" t="str" cm="1">
        <f t="array" ref="B978">IF(A978="","",INDEX(Korrelation!$E$4:$E$2004,A978))</f>
        <v>609</v>
      </c>
      <c r="C978" s="148">
        <f t="shared" si="150"/>
        <v>0</v>
      </c>
      <c r="D978" s="148">
        <f t="shared" si="151"/>
        <v>0</v>
      </c>
      <c r="E978" s="148">
        <f t="shared" si="152"/>
        <v>609</v>
      </c>
      <c r="F978" s="148" t="str">
        <f t="shared" si="153"/>
        <v/>
      </c>
      <c r="G978" s="148" t="str">
        <f t="shared" si="154"/>
        <v/>
      </c>
      <c r="H978" s="148" t="str" cm="1">
        <f t="array" ref="H978">IF(A978="","",INDEX(Korrelation!$F$4:$F$2004,A978))</f>
        <v>-</v>
      </c>
      <c r="I978" s="148">
        <f t="shared" si="155"/>
        <v>0</v>
      </c>
      <c r="J978" s="148">
        <f t="shared" si="156"/>
        <v>0</v>
      </c>
      <c r="K978" s="148" t="str">
        <f t="shared" si="157"/>
        <v/>
      </c>
      <c r="L978" s="148" t="str">
        <f t="shared" si="158"/>
        <v/>
      </c>
      <c r="M978" s="148" t="str">
        <f t="shared" si="159"/>
        <v/>
      </c>
      <c r="N978" s="148" t="str" cm="1">
        <f t="array" ref="N978">IF(A978="","",INDEX(Korrelation!$G$4:$G$2004,A978))</f>
        <v>-</v>
      </c>
      <c r="O978" s="148"/>
      <c r="P978" s="68" t="str" cm="1">
        <f t="array" aca="1" ref="P978" ca="1">IF(E978="",IF(K978="","",HYPERLINK("#DMAV_Dienste!"&amp;RIGHT(CELL("adresse",OFFSET(DMAV_Dienste!$E$6,K978-1,0)),LEN(CELL("adresse",OFFSET(DMAV_Dienste!$E$6,K978-1,0)))-FIND("!",CELL("adresse",OFFSET(DMAV_Dienste!$E$6,K978-1,0)))),"Dienst")),HYPERLINK("#DMAV_Modell!"&amp;RIGHT(CELL("adresse",OFFSET(DMAV_Modell!$G$6,E978-1,0)),LEN(CELL("adresse",OFFSET(DMAV_Modell!$G$6,E978-1,0)))-FIND("!",CELL("adresse",OFFSET(DMAV_Modell!$G$6,E978-1,0)))),"Modell"))</f>
        <v>Modell</v>
      </c>
      <c r="Q978" s="85" t="str" cm="1">
        <f t="array" ref="Q978">IF(E978="",IF(K978="","",IF(INDEX(DMAV_Dienste!$H$6:$H$2006,K978)="","",INDEX(DMAV_Dienste!$H$6:$H$2006,K978))),IF(INDEX(DMAV_Modell!$J$6:$J$2006,E978)="","",INDEX(DMAV_Modell!$J$6:$J$2006,E978)))</f>
        <v>STRUCTURE</v>
      </c>
      <c r="R978" s="86" t="str" cm="1">
        <f t="array" ref="R978">IF(E978="",IF(K978="","",IF(INDEX(DMAV_Dienste!$G$6:$G$2006,K978)="","",INDEX(DMAV_Dienste!$G$6:$G$2006,K978))),IF(INDEX(DMAV_Modell!$I$6:$I$2006,E978)="","",INDEX(DMAV_Modell!$I$6:$I$2006,E978)))</f>
        <v>Rohrleitungen</v>
      </c>
      <c r="S978" s="86" t="str" cm="1">
        <f t="array" ref="S978">IF(E978="",IF(K978="","",IF(INDEX(DMAV_Dienste!$I$6:$I$2006,K978)="","",INDEX(DMAV_Dienste!$I$6:$I$2006,K978))),IF(INDEX(DMAV_Modell!$K$6:$K$2006,E978)="","",INDEX(DMAV_Modell!$K$6:$K$2006,E978)))</f>
        <v>Flaechenelement</v>
      </c>
      <c r="T978" s="86" t="str" cm="1">
        <f t="array" ref="T978">IF(E978="",IF(K978="","",IF(INDEX(DMAV_Dienste!$L$6:$L$2006,K978)="","",INDEX(DMAV_Dienste!$L$6:$L$2006,K978))),IF(INDEX(DMAV_Modell!$N$6:$N$2006,E978)="","",INDEX(DMAV_Modell!$N$6:$N$2006,E978)))</f>
        <v>Sichtbar</v>
      </c>
      <c r="U978" s="87" t="str" cm="1">
        <f t="array" aca="1" ref="U978" ca="1">IF(AND(F978="",L978=""),"",HYPERLINK("#"&amp;RIGHT(CELL("dateiname"),LEN(CELL("dateiname"))-FIND("]",CELL("dateiname")))&amp;"!"&amp;CELL("adresse",OFFSET($F$6,MATCH(IF(F978="",L978,F978),$E$6:$E$2000,0)-1,4)),"STRUCT"))</f>
        <v/>
      </c>
      <c r="V978" s="88" t="str" cm="1">
        <f t="array" aca="1" ref="V978" ca="1">IF(AND(G978="",M978=""),"",HYPERLINK("#"&amp;RIGHT(CELL("dateiname"),LEN(CELL("dateiname"))-FIND("]",CELL("dateiname")))&amp;"!"&amp;CELL("adresse",OFFSET($G$6,MATCH(IF(G978="",M978,G978),$E$6:$E$2000,0)-1,3)),"SUBSTRUCT"))</f>
        <v/>
      </c>
      <c r="X978" s="104"/>
      <c r="Z978" s="117"/>
      <c r="AA978" s="118"/>
      <c r="AB978" s="119"/>
      <c r="AC978" s="120"/>
      <c r="AE978" s="109"/>
      <c r="AF978" s="110"/>
      <c r="AG978" s="111"/>
      <c r="AH978" s="112"/>
      <c r="AJ978" s="101"/>
      <c r="AL978" s="68" t="str" cm="1">
        <f t="array" aca="1" ref="AL978" ca="1">IF(N978="-","",HYPERLINK("#'DM01-AV-CH'!"&amp;RIGHT(CELL("adresse",OFFSET('DM01-AV-CH'!$G$6,N978-1,0)),LEN(CELL("adresse",OFFSET('DM01-AV-CH'!$G$6,N978-1,0)))-FIND("!",CELL("adresse",OFFSET('DM01-AV-CH'!$G$6,N978-1,0)))),"Modell"))</f>
        <v/>
      </c>
      <c r="AM978" s="96" t="str" cm="1">
        <f t="array" ref="AM978">IF($N978="-","",IF(INDEX('DM01-AV-CH'!$G$6:$G$2006,$N978)="","",INDEX('DM01-AV-CH'!$G$6:$G$2006,$N978)))</f>
        <v/>
      </c>
      <c r="AN978" s="97" t="str" cm="1">
        <f t="array" ref="AN978">IF($N978="-","",IF(INDEX('DM01-AV-CH'!$H$6:$H$2006,$N978)="","",INDEX('DM01-AV-CH'!$H$6:$H$2006,$N978)))</f>
        <v/>
      </c>
      <c r="AO978" s="98" t="str" cm="1">
        <f t="array" ref="AO978">IF($N978="-","",IF(INDEX('DM01-AV-CH'!$I$6:$I$2006,$N978)="","",INDEX('DM01-AV-CH'!$I$6:$I$2006,$N978)))</f>
        <v/>
      </c>
    </row>
    <row r="979" spans="1:41" x14ac:dyDescent="0.25">
      <c r="A979" s="201">
        <v>974</v>
      </c>
      <c r="B979" s="148" t="str" cm="1">
        <f t="array" ref="B979">IF(A979="","",INDEX(Korrelation!$E$4:$E$2004,A979))</f>
        <v>610</v>
      </c>
      <c r="C979" s="148">
        <f t="shared" si="150"/>
        <v>0</v>
      </c>
      <c r="D979" s="148">
        <f t="shared" si="151"/>
        <v>0</v>
      </c>
      <c r="E979" s="148">
        <f t="shared" si="152"/>
        <v>610</v>
      </c>
      <c r="F979" s="148" t="str">
        <f t="shared" si="153"/>
        <v/>
      </c>
      <c r="G979" s="148" t="str">
        <f t="shared" si="154"/>
        <v/>
      </c>
      <c r="H979" s="148" t="str" cm="1">
        <f t="array" ref="H979">IF(A979="","",INDEX(Korrelation!$F$4:$F$2004,A979))</f>
        <v>-</v>
      </c>
      <c r="I979" s="148">
        <f t="shared" si="155"/>
        <v>0</v>
      </c>
      <c r="J979" s="148">
        <f t="shared" si="156"/>
        <v>0</v>
      </c>
      <c r="K979" s="148" t="str">
        <f t="shared" si="157"/>
        <v/>
      </c>
      <c r="L979" s="148" t="str">
        <f t="shared" si="158"/>
        <v/>
      </c>
      <c r="M979" s="148" t="str">
        <f t="shared" si="159"/>
        <v/>
      </c>
      <c r="N979" s="148" t="str" cm="1">
        <f t="array" ref="N979">IF(A979="","",INDEX(Korrelation!$G$4:$G$2004,A979))</f>
        <v>-</v>
      </c>
      <c r="O979" s="148"/>
      <c r="P979" s="68" t="str" cm="1">
        <f t="array" aca="1" ref="P979" ca="1">IF(E979="",IF(K979="","",HYPERLINK("#DMAV_Dienste!"&amp;RIGHT(CELL("adresse",OFFSET(DMAV_Dienste!$E$6,K979-1,0)),LEN(CELL("adresse",OFFSET(DMAV_Dienste!$E$6,K979-1,0)))-FIND("!",CELL("adresse",OFFSET(DMAV_Dienste!$E$6,K979-1,0)))),"Dienst")),HYPERLINK("#DMAV_Modell!"&amp;RIGHT(CELL("adresse",OFFSET(DMAV_Modell!$G$6,E979-1,0)),LEN(CELL("adresse",OFFSET(DMAV_Modell!$G$6,E979-1,0)))-FIND("!",CELL("adresse",OFFSET(DMAV_Modell!$G$6,E979-1,0)))),"Modell"))</f>
        <v>Modell</v>
      </c>
      <c r="Q979" s="85" t="str" cm="1">
        <f t="array" ref="Q979">IF(E979="",IF(K979="","",IF(INDEX(DMAV_Dienste!$H$6:$H$2006,K979)="","",INDEX(DMAV_Dienste!$H$6:$H$2006,K979))),IF(INDEX(DMAV_Modell!$J$6:$J$2006,E979)="","",INDEX(DMAV_Modell!$J$6:$J$2006,E979)))</f>
        <v>STRUCTURE.CONSTRAINT</v>
      </c>
      <c r="R979" s="86" t="str" cm="1">
        <f t="array" ref="R979">IF(E979="",IF(K979="","",IF(INDEX(DMAV_Dienste!$G$6:$G$2006,K979)="","",INDEX(DMAV_Dienste!$G$6:$G$2006,K979))),IF(INDEX(DMAV_Modell!$I$6:$I$2006,E979)="","",INDEX(DMAV_Modell!$I$6:$I$2006,E979)))</f>
        <v>Rohrleitungen</v>
      </c>
      <c r="S979" s="86" t="str" cm="1">
        <f t="array" ref="S979">IF(E979="",IF(K979="","",IF(INDEX(DMAV_Dienste!$I$6:$I$2006,K979)="","",INDEX(DMAV_Dienste!$I$6:$I$2006,K979))),IF(INDEX(DMAV_Modell!$K$6:$K$2006,E979)="","",INDEX(DMAV_Modell!$K$6:$K$2006,E979)))</f>
        <v>Flaechenelement</v>
      </c>
      <c r="T979" s="86" t="str" cm="1">
        <f t="array" ref="T979">IF(E979="",IF(K979="","",IF(INDEX(DMAV_Dienste!$L$6:$L$2006,K979)="","",INDEX(DMAV_Dienste!$L$6:$L$2006,K979))),IF(INDEX(DMAV_Modell!$N$6:$N$2006,E979)="","",INDEX(DMAV_Modell!$N$6:$N$2006,E979)))</f>
        <v>NOT(DEFINED(@PH1@)) OR DMAVTYM_Topologie_V1_0.covers(@PH2@)</v>
      </c>
      <c r="U979" s="87" t="str" cm="1">
        <f t="array" aca="1" ref="U979" ca="1">IF(AND(F979="",L979=""),"",HYPERLINK("#"&amp;RIGHT(CELL("dateiname"),LEN(CELL("dateiname"))-FIND("]",CELL("dateiname")))&amp;"!"&amp;CELL("adresse",OFFSET($F$6,MATCH(IF(F979="",L979,F979),$E$6:$E$2000,0)-1,4)),"STRUCT"))</f>
        <v/>
      </c>
      <c r="V979" s="88" t="str" cm="1">
        <f t="array" aca="1" ref="V979" ca="1">IF(AND(G979="",M979=""),"",HYPERLINK("#"&amp;RIGHT(CELL("dateiname"),LEN(CELL("dateiname"))-FIND("]",CELL("dateiname")))&amp;"!"&amp;CELL("adresse",OFFSET($G$6,MATCH(IF(G979="",M979,G979),$E$6:$E$2000,0)-1,3)),"SUBSTRUCT"))</f>
        <v/>
      </c>
      <c r="X979" s="104"/>
      <c r="Z979" s="117"/>
      <c r="AA979" s="118"/>
      <c r="AB979" s="119"/>
      <c r="AC979" s="120"/>
      <c r="AE979" s="109"/>
      <c r="AF979" s="110"/>
      <c r="AG979" s="111"/>
      <c r="AH979" s="112"/>
      <c r="AJ979" s="101"/>
      <c r="AL979" s="68" t="str" cm="1">
        <f t="array" aca="1" ref="AL979" ca="1">IF(N979="-","",HYPERLINK("#'DM01-AV-CH'!"&amp;RIGHT(CELL("adresse",OFFSET('DM01-AV-CH'!$G$6,N979-1,0)),LEN(CELL("adresse",OFFSET('DM01-AV-CH'!$G$6,N979-1,0)))-FIND("!",CELL("adresse",OFFSET('DM01-AV-CH'!$G$6,N979-1,0)))),"Modell"))</f>
        <v/>
      </c>
      <c r="AM979" s="96" t="str" cm="1">
        <f t="array" ref="AM979">IF($N979="-","",IF(INDEX('DM01-AV-CH'!$G$6:$G$2006,$N979)="","",INDEX('DM01-AV-CH'!$G$6:$G$2006,$N979)))</f>
        <v/>
      </c>
      <c r="AN979" s="97" t="str" cm="1">
        <f t="array" ref="AN979">IF($N979="-","",IF(INDEX('DM01-AV-CH'!$H$6:$H$2006,$N979)="","",INDEX('DM01-AV-CH'!$H$6:$H$2006,$N979)))</f>
        <v/>
      </c>
      <c r="AO979" s="98" t="str" cm="1">
        <f t="array" ref="AO979">IF($N979="-","",IF(INDEX('DM01-AV-CH'!$I$6:$I$2006,$N979)="","",INDEX('DM01-AV-CH'!$I$6:$I$2006,$N979)))</f>
        <v/>
      </c>
    </row>
    <row r="980" spans="1:41" x14ac:dyDescent="0.25">
      <c r="A980" s="201">
        <v>975</v>
      </c>
      <c r="B980" s="148" t="str" cm="1">
        <f t="array" ref="B980">IF(A980="","",INDEX(Korrelation!$E$4:$E$2004,A980))</f>
        <v>611</v>
      </c>
      <c r="C980" s="148">
        <f t="shared" si="150"/>
        <v>0</v>
      </c>
      <c r="D980" s="148">
        <f t="shared" si="151"/>
        <v>0</v>
      </c>
      <c r="E980" s="148">
        <f t="shared" si="152"/>
        <v>611</v>
      </c>
      <c r="F980" s="148" t="str">
        <f t="shared" si="153"/>
        <v/>
      </c>
      <c r="G980" s="148" t="str">
        <f t="shared" si="154"/>
        <v/>
      </c>
      <c r="H980" s="148" t="str" cm="1">
        <f t="array" ref="H980">IF(A980="","",INDEX(Korrelation!$F$4:$F$2004,A980))</f>
        <v>-</v>
      </c>
      <c r="I980" s="148">
        <f t="shared" si="155"/>
        <v>0</v>
      </c>
      <c r="J980" s="148">
        <f t="shared" si="156"/>
        <v>0</v>
      </c>
      <c r="K980" s="148" t="str">
        <f t="shared" si="157"/>
        <v/>
      </c>
      <c r="L980" s="148" t="str">
        <f t="shared" si="158"/>
        <v/>
      </c>
      <c r="M980" s="148" t="str">
        <f t="shared" si="159"/>
        <v/>
      </c>
      <c r="N980" s="148" t="str" cm="1">
        <f t="array" ref="N980">IF(A980="","",INDEX(Korrelation!$G$4:$G$2004,A980))</f>
        <v>-</v>
      </c>
      <c r="O980" s="148"/>
      <c r="P980" s="68" t="str" cm="1">
        <f t="array" aca="1" ref="P980" ca="1">IF(E980="",IF(K980="","",HYPERLINK("#DMAV_Dienste!"&amp;RIGHT(CELL("adresse",OFFSET(DMAV_Dienste!$E$6,K980-1,0)),LEN(CELL("adresse",OFFSET(DMAV_Dienste!$E$6,K980-1,0)))-FIND("!",CELL("adresse",OFFSET(DMAV_Dienste!$E$6,K980-1,0)))),"Dienst")),HYPERLINK("#DMAV_Modell!"&amp;RIGHT(CELL("adresse",OFFSET(DMAV_Modell!$G$6,E980-1,0)),LEN(CELL("adresse",OFFSET(DMAV_Modell!$G$6,E980-1,0)))-FIND("!",CELL("adresse",OFFSET(DMAV_Modell!$G$6,E980-1,0)))),"Modell"))</f>
        <v>Modell</v>
      </c>
      <c r="Q980" s="85" t="str" cm="1">
        <f t="array" ref="Q980">IF(E980="",IF(K980="","",IF(INDEX(DMAV_Dienste!$H$6:$H$2006,K980)="","",INDEX(DMAV_Dienste!$H$6:$H$2006,K980))),IF(INDEX(DMAV_Modell!$J$6:$J$2006,E980)="","",INDEX(DMAV_Modell!$J$6:$J$2006,E980)))</f>
        <v>STRUCTURE</v>
      </c>
      <c r="R980" s="86" t="str" cm="1">
        <f t="array" ref="R980">IF(E980="",IF(K980="","",IF(INDEX(DMAV_Dienste!$G$6:$G$2006,K980)="","",INDEX(DMAV_Dienste!$G$6:$G$2006,K980))),IF(INDEX(DMAV_Modell!$I$6:$I$2006,E980)="","",INDEX(DMAV_Modell!$I$6:$I$2006,E980)))</f>
        <v>Rohrleitungen</v>
      </c>
      <c r="S980" s="86" t="str" cm="1">
        <f t="array" ref="S980">IF(E980="",IF(K980="","",IF(INDEX(DMAV_Dienste!$I$6:$I$2006,K980)="","",INDEX(DMAV_Dienste!$I$6:$I$2006,K980))),IF(INDEX(DMAV_Modell!$K$6:$K$2006,E980)="","",INDEX(DMAV_Modell!$K$6:$K$2006,E980)))</f>
        <v>Linienelement</v>
      </c>
      <c r="T980" s="86" t="str" cm="1">
        <f t="array" ref="T980">IF(E980="",IF(K980="","",IF(INDEX(DMAV_Dienste!$L$6:$L$2006,K980)="","",INDEX(DMAV_Dienste!$L$6:$L$2006,K980))),IF(INDEX(DMAV_Modell!$N$6:$N$2006,E980)="","",INDEX(DMAV_Modell!$N$6:$N$2006,E980)))</f>
        <v>Geometrie</v>
      </c>
      <c r="U980" s="87" t="str" cm="1">
        <f t="array" aca="1" ref="U980" ca="1">IF(AND(F980="",L980=""),"",HYPERLINK("#"&amp;RIGHT(CELL("dateiname"),LEN(CELL("dateiname"))-FIND("]",CELL("dateiname")))&amp;"!"&amp;CELL("adresse",OFFSET($F$6,MATCH(IF(F980="",L980,F980),$E$6:$E$2000,0)-1,4)),"STRUCT"))</f>
        <v/>
      </c>
      <c r="V980" s="88" t="str" cm="1">
        <f t="array" aca="1" ref="V980" ca="1">IF(AND(G980="",M980=""),"",HYPERLINK("#"&amp;RIGHT(CELL("dateiname"),LEN(CELL("dateiname"))-FIND("]",CELL("dateiname")))&amp;"!"&amp;CELL("adresse",OFFSET($G$6,MATCH(IF(G980="",M980,G980),$E$6:$E$2000,0)-1,3)),"SUBSTRUCT"))</f>
        <v/>
      </c>
      <c r="X980" s="104"/>
      <c r="Z980" s="117"/>
      <c r="AA980" s="118"/>
      <c r="AB980" s="119"/>
      <c r="AC980" s="120"/>
      <c r="AE980" s="109"/>
      <c r="AF980" s="110"/>
      <c r="AG980" s="111"/>
      <c r="AH980" s="112"/>
      <c r="AJ980" s="101"/>
      <c r="AL980" s="68" t="str" cm="1">
        <f t="array" aca="1" ref="AL980" ca="1">IF(N980="-","",HYPERLINK("#'DM01-AV-CH'!"&amp;RIGHT(CELL("adresse",OFFSET('DM01-AV-CH'!$G$6,N980-1,0)),LEN(CELL("adresse",OFFSET('DM01-AV-CH'!$G$6,N980-1,0)))-FIND("!",CELL("adresse",OFFSET('DM01-AV-CH'!$G$6,N980-1,0)))),"Modell"))</f>
        <v/>
      </c>
      <c r="AM980" s="96" t="str" cm="1">
        <f t="array" ref="AM980">IF($N980="-","",IF(INDEX('DM01-AV-CH'!$G$6:$G$2006,$N980)="","",INDEX('DM01-AV-CH'!$G$6:$G$2006,$N980)))</f>
        <v/>
      </c>
      <c r="AN980" s="97" t="str" cm="1">
        <f t="array" ref="AN980">IF($N980="-","",IF(INDEX('DM01-AV-CH'!$H$6:$H$2006,$N980)="","",INDEX('DM01-AV-CH'!$H$6:$H$2006,$N980)))</f>
        <v/>
      </c>
      <c r="AO980" s="98" t="str" cm="1">
        <f t="array" ref="AO980">IF($N980="-","",IF(INDEX('DM01-AV-CH'!$I$6:$I$2006,$N980)="","",INDEX('DM01-AV-CH'!$I$6:$I$2006,$N980)))</f>
        <v/>
      </c>
    </row>
    <row r="981" spans="1:41" x14ac:dyDescent="0.25">
      <c r="A981" s="201">
        <v>976</v>
      </c>
      <c r="B981" s="148" t="str" cm="1">
        <f t="array" ref="B981">IF(A981="","",INDEX(Korrelation!$E$4:$E$2004,A981))</f>
        <v>612</v>
      </c>
      <c r="C981" s="148">
        <f t="shared" si="150"/>
        <v>0</v>
      </c>
      <c r="D981" s="148">
        <f t="shared" si="151"/>
        <v>0</v>
      </c>
      <c r="E981" s="148">
        <f t="shared" si="152"/>
        <v>612</v>
      </c>
      <c r="F981" s="148" t="str">
        <f t="shared" si="153"/>
        <v/>
      </c>
      <c r="G981" s="148" t="str">
        <f t="shared" si="154"/>
        <v/>
      </c>
      <c r="H981" s="148" t="str" cm="1">
        <f t="array" ref="H981">IF(A981="","",INDEX(Korrelation!$F$4:$F$2004,A981))</f>
        <v>-</v>
      </c>
      <c r="I981" s="148">
        <f t="shared" si="155"/>
        <v>0</v>
      </c>
      <c r="J981" s="148">
        <f t="shared" si="156"/>
        <v>0</v>
      </c>
      <c r="K981" s="148" t="str">
        <f t="shared" si="157"/>
        <v/>
      </c>
      <c r="L981" s="148" t="str">
        <f t="shared" si="158"/>
        <v/>
      </c>
      <c r="M981" s="148" t="str">
        <f t="shared" si="159"/>
        <v/>
      </c>
      <c r="N981" s="148" t="str" cm="1">
        <f t="array" ref="N981">IF(A981="","",INDEX(Korrelation!$G$4:$G$2004,A981))</f>
        <v>-</v>
      </c>
      <c r="O981" s="148"/>
      <c r="P981" s="68" t="str" cm="1">
        <f t="array" aca="1" ref="P981" ca="1">IF(E981="",IF(K981="","",HYPERLINK("#DMAV_Dienste!"&amp;RIGHT(CELL("adresse",OFFSET(DMAV_Dienste!$E$6,K981-1,0)),LEN(CELL("adresse",OFFSET(DMAV_Dienste!$E$6,K981-1,0)))-FIND("!",CELL("adresse",OFFSET(DMAV_Dienste!$E$6,K981-1,0)))),"Dienst")),HYPERLINK("#DMAV_Modell!"&amp;RIGHT(CELL("adresse",OFFSET(DMAV_Modell!$G$6,E981-1,0)),LEN(CELL("adresse",OFFSET(DMAV_Modell!$G$6,E981-1,0)))-FIND("!",CELL("adresse",OFFSET(DMAV_Modell!$G$6,E981-1,0)))),"Modell"))</f>
        <v>Modell</v>
      </c>
      <c r="Q981" s="85" t="str" cm="1">
        <f t="array" ref="Q981">IF(E981="",IF(K981="","",IF(INDEX(DMAV_Dienste!$H$6:$H$2006,K981)="","",INDEX(DMAV_Dienste!$H$6:$H$2006,K981))),IF(INDEX(DMAV_Modell!$J$6:$J$2006,E981)="","",INDEX(DMAV_Modell!$J$6:$J$2006,E981)))</f>
        <v>STRUCTURE</v>
      </c>
      <c r="R981" s="86" t="str" cm="1">
        <f t="array" ref="R981">IF(E981="",IF(K981="","",IF(INDEX(DMAV_Dienste!$G$6:$G$2006,K981)="","",INDEX(DMAV_Dienste!$G$6:$G$2006,K981))),IF(INDEX(DMAV_Modell!$I$6:$I$2006,E981)="","",INDEX(DMAV_Modell!$I$6:$I$2006,E981)))</f>
        <v>Rohrleitungen</v>
      </c>
      <c r="S981" s="86" t="str" cm="1">
        <f t="array" ref="S981">IF(E981="",IF(K981="","",IF(INDEX(DMAV_Dienste!$I$6:$I$2006,K981)="","",INDEX(DMAV_Dienste!$I$6:$I$2006,K981))),IF(INDEX(DMAV_Modell!$K$6:$K$2006,E981)="","",INDEX(DMAV_Modell!$K$6:$K$2006,E981)))</f>
        <v>Linienelement</v>
      </c>
      <c r="T981" s="86" t="str" cm="1">
        <f t="array" ref="T981">IF(E981="",IF(K981="","",IF(INDEX(DMAV_Dienste!$L$6:$L$2006,K981)="","",INDEX(DMAV_Dienste!$L$6:$L$2006,K981))),IF(INDEX(DMAV_Modell!$N$6:$N$2006,E981)="","",INDEX(DMAV_Modell!$N$6:$N$2006,E981)))</f>
        <v>IstSichtbar</v>
      </c>
      <c r="U981" s="87" t="str" cm="1">
        <f t="array" aca="1" ref="U981" ca="1">IF(AND(F981="",L981=""),"",HYPERLINK("#"&amp;RIGHT(CELL("dateiname"),LEN(CELL("dateiname"))-FIND("]",CELL("dateiname")))&amp;"!"&amp;CELL("adresse",OFFSET($F$6,MATCH(IF(F981="",L981,F981),$E$6:$E$2000,0)-1,4)),"STRUCT"))</f>
        <v/>
      </c>
      <c r="V981" s="88" t="str" cm="1">
        <f t="array" aca="1" ref="V981" ca="1">IF(AND(G981="",M981=""),"",HYPERLINK("#"&amp;RIGHT(CELL("dateiname"),LEN(CELL("dateiname"))-FIND("]",CELL("dateiname")))&amp;"!"&amp;CELL("adresse",OFFSET($G$6,MATCH(IF(G981="",M981,G981),$E$6:$E$2000,0)-1,3)),"SUBSTRUCT"))</f>
        <v/>
      </c>
      <c r="X981" s="104"/>
      <c r="Z981" s="117"/>
      <c r="AA981" s="118"/>
      <c r="AB981" s="119"/>
      <c r="AC981" s="120"/>
      <c r="AE981" s="109"/>
      <c r="AF981" s="110"/>
      <c r="AG981" s="111"/>
      <c r="AH981" s="112"/>
      <c r="AJ981" s="101"/>
      <c r="AL981" s="68" t="str" cm="1">
        <f t="array" aca="1" ref="AL981" ca="1">IF(N981="-","",HYPERLINK("#'DM01-AV-CH'!"&amp;RIGHT(CELL("adresse",OFFSET('DM01-AV-CH'!$G$6,N981-1,0)),LEN(CELL("adresse",OFFSET('DM01-AV-CH'!$G$6,N981-1,0)))-FIND("!",CELL("adresse",OFFSET('DM01-AV-CH'!$G$6,N981-1,0)))),"Modell"))</f>
        <v/>
      </c>
      <c r="AM981" s="96" t="str" cm="1">
        <f t="array" ref="AM981">IF($N981="-","",IF(INDEX('DM01-AV-CH'!$G$6:$G$2006,$N981)="","",INDEX('DM01-AV-CH'!$G$6:$G$2006,$N981)))</f>
        <v/>
      </c>
      <c r="AN981" s="97" t="str" cm="1">
        <f t="array" ref="AN981">IF($N981="-","",IF(INDEX('DM01-AV-CH'!$H$6:$H$2006,$N981)="","",INDEX('DM01-AV-CH'!$H$6:$H$2006,$N981)))</f>
        <v/>
      </c>
      <c r="AO981" s="98" t="str" cm="1">
        <f t="array" ref="AO981">IF($N981="-","",IF(INDEX('DM01-AV-CH'!$I$6:$I$2006,$N981)="","",INDEX('DM01-AV-CH'!$I$6:$I$2006,$N981)))</f>
        <v/>
      </c>
    </row>
    <row r="982" spans="1:41" x14ac:dyDescent="0.25">
      <c r="A982" s="201">
        <v>977</v>
      </c>
      <c r="B982" s="148" t="str" cm="1">
        <f t="array" ref="B982">IF(A982="","",INDEX(Korrelation!$E$4:$E$2004,A982))</f>
        <v>613</v>
      </c>
      <c r="C982" s="148">
        <f t="shared" si="150"/>
        <v>0</v>
      </c>
      <c r="D982" s="148">
        <f t="shared" si="151"/>
        <v>0</v>
      </c>
      <c r="E982" s="148">
        <f t="shared" si="152"/>
        <v>613</v>
      </c>
      <c r="F982" s="148" t="str">
        <f t="shared" si="153"/>
        <v/>
      </c>
      <c r="G982" s="148" t="str">
        <f t="shared" si="154"/>
        <v/>
      </c>
      <c r="H982" s="148" t="str" cm="1">
        <f t="array" ref="H982">IF(A982="","",INDEX(Korrelation!$F$4:$F$2004,A982))</f>
        <v>-</v>
      </c>
      <c r="I982" s="148">
        <f t="shared" si="155"/>
        <v>0</v>
      </c>
      <c r="J982" s="148">
        <f t="shared" si="156"/>
        <v>0</v>
      </c>
      <c r="K982" s="148" t="str">
        <f t="shared" si="157"/>
        <v/>
      </c>
      <c r="L982" s="148" t="str">
        <f t="shared" si="158"/>
        <v/>
      </c>
      <c r="M982" s="148" t="str">
        <f t="shared" si="159"/>
        <v/>
      </c>
      <c r="N982" s="148" t="str" cm="1">
        <f t="array" ref="N982">IF(A982="","",INDEX(Korrelation!$G$4:$G$2004,A982))</f>
        <v>-</v>
      </c>
      <c r="O982" s="148"/>
      <c r="P982" s="68" t="str" cm="1">
        <f t="array" aca="1" ref="P982" ca="1">IF(E982="",IF(K982="","",HYPERLINK("#DMAV_Dienste!"&amp;RIGHT(CELL("adresse",OFFSET(DMAV_Dienste!$E$6,K982-1,0)),LEN(CELL("adresse",OFFSET(DMAV_Dienste!$E$6,K982-1,0)))-FIND("!",CELL("adresse",OFFSET(DMAV_Dienste!$E$6,K982-1,0)))),"Dienst")),HYPERLINK("#DMAV_Modell!"&amp;RIGHT(CELL("adresse",OFFSET(DMAV_Modell!$G$6,E982-1,0)),LEN(CELL("adresse",OFFSET(DMAV_Modell!$G$6,E982-1,0)))-FIND("!",CELL("adresse",OFFSET(DMAV_Modell!$G$6,E982-1,0)))),"Modell"))</f>
        <v>Modell</v>
      </c>
      <c r="Q982" s="85" t="str" cm="1">
        <f t="array" ref="Q982">IF(E982="",IF(K982="","",IF(INDEX(DMAV_Dienste!$H$6:$H$2006,K982)="","",INDEX(DMAV_Dienste!$H$6:$H$2006,K982))),IF(INDEX(DMAV_Modell!$J$6:$J$2006,E982)="","",INDEX(DMAV_Modell!$J$6:$J$2006,E982)))</f>
        <v>STRUCTURE</v>
      </c>
      <c r="R982" s="86" t="str" cm="1">
        <f t="array" ref="R982">IF(E982="",IF(K982="","",IF(INDEX(DMAV_Dienste!$G$6:$G$2006,K982)="","",INDEX(DMAV_Dienste!$G$6:$G$2006,K982))),IF(INDEX(DMAV_Modell!$I$6:$I$2006,E982)="","",INDEX(DMAV_Modell!$I$6:$I$2006,E982)))</f>
        <v>Rohrleitungen</v>
      </c>
      <c r="S982" s="86" t="str" cm="1">
        <f t="array" ref="S982">IF(E982="",IF(K982="","",IF(INDEX(DMAV_Dienste!$I$6:$I$2006,K982)="","",INDEX(DMAV_Dienste!$I$6:$I$2006,K982))),IF(INDEX(DMAV_Modell!$K$6:$K$2006,E982)="","",INDEX(DMAV_Modell!$K$6:$K$2006,E982)))</f>
        <v>Punktelement</v>
      </c>
      <c r="T982" s="86" t="str" cm="1">
        <f t="array" ref="T982">IF(E982="",IF(K982="","",IF(INDEX(DMAV_Dienste!$L$6:$L$2006,K982)="","",INDEX(DMAV_Dienste!$L$6:$L$2006,K982))),IF(INDEX(DMAV_Modell!$N$6:$N$2006,E982)="","",INDEX(DMAV_Modell!$N$6:$N$2006,E982)))</f>
        <v>Geometrie</v>
      </c>
      <c r="U982" s="87" t="str" cm="1">
        <f t="array" aca="1" ref="U982" ca="1">IF(AND(F982="",L982=""),"",HYPERLINK("#"&amp;RIGHT(CELL("dateiname"),LEN(CELL("dateiname"))-FIND("]",CELL("dateiname")))&amp;"!"&amp;CELL("adresse",OFFSET($F$6,MATCH(IF(F982="",L982,F982),$E$6:$E$2000,0)-1,4)),"STRUCT"))</f>
        <v/>
      </c>
      <c r="V982" s="88" t="str" cm="1">
        <f t="array" aca="1" ref="V982" ca="1">IF(AND(G982="",M982=""),"",HYPERLINK("#"&amp;RIGHT(CELL("dateiname"),LEN(CELL("dateiname"))-FIND("]",CELL("dateiname")))&amp;"!"&amp;CELL("adresse",OFFSET($G$6,MATCH(IF(G982="",M982,G982),$E$6:$E$2000,0)-1,3)),"SUBSTRUCT"))</f>
        <v/>
      </c>
      <c r="X982" s="104"/>
      <c r="Z982" s="117"/>
      <c r="AA982" s="118"/>
      <c r="AB982" s="119"/>
      <c r="AC982" s="120"/>
      <c r="AE982" s="109"/>
      <c r="AF982" s="110"/>
      <c r="AG982" s="111"/>
      <c r="AH982" s="112"/>
      <c r="AJ982" s="101"/>
      <c r="AL982" s="68" t="str" cm="1">
        <f t="array" aca="1" ref="AL982" ca="1">IF(N982="-","",HYPERLINK("#'DM01-AV-CH'!"&amp;RIGHT(CELL("adresse",OFFSET('DM01-AV-CH'!$G$6,N982-1,0)),LEN(CELL("adresse",OFFSET('DM01-AV-CH'!$G$6,N982-1,0)))-FIND("!",CELL("adresse",OFFSET('DM01-AV-CH'!$G$6,N982-1,0)))),"Modell"))</f>
        <v/>
      </c>
      <c r="AM982" s="96" t="str" cm="1">
        <f t="array" ref="AM982">IF($N982="-","",IF(INDEX('DM01-AV-CH'!$G$6:$G$2006,$N982)="","",INDEX('DM01-AV-CH'!$G$6:$G$2006,$N982)))</f>
        <v/>
      </c>
      <c r="AN982" s="97" t="str" cm="1">
        <f t="array" ref="AN982">IF($N982="-","",IF(INDEX('DM01-AV-CH'!$H$6:$H$2006,$N982)="","",INDEX('DM01-AV-CH'!$H$6:$H$2006,$N982)))</f>
        <v/>
      </c>
      <c r="AO982" s="98" t="str" cm="1">
        <f t="array" ref="AO982">IF($N982="-","",IF(INDEX('DM01-AV-CH'!$I$6:$I$2006,$N982)="","",INDEX('DM01-AV-CH'!$I$6:$I$2006,$N982)))</f>
        <v/>
      </c>
    </row>
    <row r="983" spans="1:41" x14ac:dyDescent="0.25">
      <c r="A983" s="201">
        <v>978</v>
      </c>
      <c r="B983" s="148" t="str" cm="1">
        <f t="array" ref="B983">IF(A983="","",INDEX(Korrelation!$E$4:$E$2004,A983))</f>
        <v>614</v>
      </c>
      <c r="C983" s="148">
        <f t="shared" si="150"/>
        <v>0</v>
      </c>
      <c r="D983" s="148">
        <f t="shared" si="151"/>
        <v>0</v>
      </c>
      <c r="E983" s="148">
        <f t="shared" si="152"/>
        <v>614</v>
      </c>
      <c r="F983" s="148" t="str">
        <f t="shared" si="153"/>
        <v/>
      </c>
      <c r="G983" s="148" t="str">
        <f t="shared" si="154"/>
        <v/>
      </c>
      <c r="H983" s="148" t="str" cm="1">
        <f t="array" ref="H983">IF(A983="","",INDEX(Korrelation!$F$4:$F$2004,A983))</f>
        <v>-</v>
      </c>
      <c r="I983" s="148">
        <f t="shared" si="155"/>
        <v>0</v>
      </c>
      <c r="J983" s="148">
        <f t="shared" si="156"/>
        <v>0</v>
      </c>
      <c r="K983" s="148" t="str">
        <f t="shared" si="157"/>
        <v/>
      </c>
      <c r="L983" s="148" t="str">
        <f t="shared" si="158"/>
        <v/>
      </c>
      <c r="M983" s="148" t="str">
        <f t="shared" si="159"/>
        <v/>
      </c>
      <c r="N983" s="148" t="str" cm="1">
        <f t="array" ref="N983">IF(A983="","",INDEX(Korrelation!$G$4:$G$2004,A983))</f>
        <v>-</v>
      </c>
      <c r="O983" s="148"/>
      <c r="P983" s="68" t="str" cm="1">
        <f t="array" aca="1" ref="P983" ca="1">IF(E983="",IF(K983="","",HYPERLINK("#DMAV_Dienste!"&amp;RIGHT(CELL("adresse",OFFSET(DMAV_Dienste!$E$6,K983-1,0)),LEN(CELL("adresse",OFFSET(DMAV_Dienste!$E$6,K983-1,0)))-FIND("!",CELL("adresse",OFFSET(DMAV_Dienste!$E$6,K983-1,0)))),"Dienst")),HYPERLINK("#DMAV_Modell!"&amp;RIGHT(CELL("adresse",OFFSET(DMAV_Modell!$G$6,E983-1,0)),LEN(CELL("adresse",OFFSET(DMAV_Modell!$G$6,E983-1,0)))-FIND("!",CELL("adresse",OFFSET(DMAV_Modell!$G$6,E983-1,0)))),"Modell"))</f>
        <v>Modell</v>
      </c>
      <c r="Q983" s="85" t="str" cm="1">
        <f t="array" ref="Q983">IF(E983="",IF(K983="","",IF(INDEX(DMAV_Dienste!$H$6:$H$2006,K983)="","",INDEX(DMAV_Dienste!$H$6:$H$2006,K983))),IF(INDEX(DMAV_Modell!$J$6:$J$2006,E983)="","",INDEX(DMAV_Modell!$J$6:$J$2006,E983)))</f>
        <v>STRUCTURE</v>
      </c>
      <c r="R983" s="86" t="str" cm="1">
        <f t="array" ref="R983">IF(E983="",IF(K983="","",IF(INDEX(DMAV_Dienste!$G$6:$G$2006,K983)="","",INDEX(DMAV_Dienste!$G$6:$G$2006,K983))),IF(INDEX(DMAV_Modell!$I$6:$I$2006,E983)="","",INDEX(DMAV_Modell!$I$6:$I$2006,E983)))</f>
        <v>Rohrleitungen</v>
      </c>
      <c r="S983" s="86" t="str" cm="1">
        <f t="array" ref="S983">IF(E983="",IF(K983="","",IF(INDEX(DMAV_Dienste!$I$6:$I$2006,K983)="","",INDEX(DMAV_Dienste!$I$6:$I$2006,K983))),IF(INDEX(DMAV_Modell!$K$6:$K$2006,E983)="","",INDEX(DMAV_Modell!$K$6:$K$2006,E983)))</f>
        <v>Punktelement</v>
      </c>
      <c r="T983" s="86" t="str" cm="1">
        <f t="array" ref="T983">IF(E983="",IF(K983="","",IF(INDEX(DMAV_Dienste!$L$6:$L$2006,K983)="","",INDEX(DMAV_Dienste!$L$6:$L$2006,K983))),IF(INDEX(DMAV_Modell!$N$6:$N$2006,E983)="","",INDEX(DMAV_Modell!$N$6:$N$2006,E983)))</f>
        <v>Hoehengeometrie</v>
      </c>
      <c r="U983" s="87" t="str" cm="1">
        <f t="array" aca="1" ref="U983" ca="1">IF(AND(F983="",L983=""),"",HYPERLINK("#"&amp;RIGHT(CELL("dateiname"),LEN(CELL("dateiname"))-FIND("]",CELL("dateiname")))&amp;"!"&amp;CELL("adresse",OFFSET($F$6,MATCH(IF(F983="",L983,F983),$E$6:$E$2000,0)-1,4)),"STRUCT"))</f>
        <v/>
      </c>
      <c r="V983" s="88" t="str" cm="1">
        <f t="array" aca="1" ref="V983" ca="1">IF(AND(G983="",M983=""),"",HYPERLINK("#"&amp;RIGHT(CELL("dateiname"),LEN(CELL("dateiname"))-FIND("]",CELL("dateiname")))&amp;"!"&amp;CELL("adresse",OFFSET($G$6,MATCH(IF(G983="",M983,G983),$E$6:$E$2000,0)-1,3)),"SUBSTRUCT"))</f>
        <v/>
      </c>
      <c r="X983" s="104"/>
      <c r="Z983" s="117"/>
      <c r="AA983" s="118"/>
      <c r="AB983" s="119"/>
      <c r="AC983" s="120"/>
      <c r="AE983" s="109"/>
      <c r="AF983" s="110"/>
      <c r="AG983" s="111"/>
      <c r="AH983" s="112"/>
      <c r="AJ983" s="101"/>
      <c r="AL983" s="68" t="str" cm="1">
        <f t="array" aca="1" ref="AL983" ca="1">IF(N983="-","",HYPERLINK("#'DM01-AV-CH'!"&amp;RIGHT(CELL("adresse",OFFSET('DM01-AV-CH'!$G$6,N983-1,0)),LEN(CELL("adresse",OFFSET('DM01-AV-CH'!$G$6,N983-1,0)))-FIND("!",CELL("adresse",OFFSET('DM01-AV-CH'!$G$6,N983-1,0)))),"Modell"))</f>
        <v/>
      </c>
      <c r="AM983" s="96" t="str" cm="1">
        <f t="array" ref="AM983">IF($N983="-","",IF(INDEX('DM01-AV-CH'!$G$6:$G$2006,$N983)="","",INDEX('DM01-AV-CH'!$G$6:$G$2006,$N983)))</f>
        <v/>
      </c>
      <c r="AN983" s="97" t="str" cm="1">
        <f t="array" ref="AN983">IF($N983="-","",IF(INDEX('DM01-AV-CH'!$H$6:$H$2006,$N983)="","",INDEX('DM01-AV-CH'!$H$6:$H$2006,$N983)))</f>
        <v/>
      </c>
      <c r="AO983" s="98" t="str" cm="1">
        <f t="array" ref="AO983">IF($N983="-","",IF(INDEX('DM01-AV-CH'!$I$6:$I$2006,$N983)="","",INDEX('DM01-AV-CH'!$I$6:$I$2006,$N983)))</f>
        <v/>
      </c>
    </row>
    <row r="984" spans="1:41" x14ac:dyDescent="0.25">
      <c r="A984" s="201">
        <v>979</v>
      </c>
      <c r="B984" s="148" t="str" cm="1">
        <f t="array" ref="B984">IF(A984="","",INDEX(Korrelation!$E$4:$E$2004,A984))</f>
        <v>615</v>
      </c>
      <c r="C984" s="148">
        <f t="shared" si="150"/>
        <v>0</v>
      </c>
      <c r="D984" s="148">
        <f t="shared" si="151"/>
        <v>0</v>
      </c>
      <c r="E984" s="148">
        <f t="shared" si="152"/>
        <v>615</v>
      </c>
      <c r="F984" s="148" t="str">
        <f t="shared" si="153"/>
        <v/>
      </c>
      <c r="G984" s="148" t="str">
        <f t="shared" si="154"/>
        <v/>
      </c>
      <c r="H984" s="148" t="str" cm="1">
        <f t="array" ref="H984">IF(A984="","",INDEX(Korrelation!$F$4:$F$2004,A984))</f>
        <v>-</v>
      </c>
      <c r="I984" s="148">
        <f t="shared" si="155"/>
        <v>0</v>
      </c>
      <c r="J984" s="148">
        <f t="shared" si="156"/>
        <v>0</v>
      </c>
      <c r="K984" s="148" t="str">
        <f t="shared" si="157"/>
        <v/>
      </c>
      <c r="L984" s="148" t="str">
        <f t="shared" si="158"/>
        <v/>
      </c>
      <c r="M984" s="148" t="str">
        <f t="shared" si="159"/>
        <v/>
      </c>
      <c r="N984" s="148" t="str" cm="1">
        <f t="array" ref="N984">IF(A984="","",INDEX(Korrelation!$G$4:$G$2004,A984))</f>
        <v>-</v>
      </c>
      <c r="O984" s="148"/>
      <c r="P984" s="68" t="str" cm="1">
        <f t="array" aca="1" ref="P984" ca="1">IF(E984="",IF(K984="","",HYPERLINK("#DMAV_Dienste!"&amp;RIGHT(CELL("adresse",OFFSET(DMAV_Dienste!$E$6,K984-1,0)),LEN(CELL("adresse",OFFSET(DMAV_Dienste!$E$6,K984-1,0)))-FIND("!",CELL("adresse",OFFSET(DMAV_Dienste!$E$6,K984-1,0)))),"Dienst")),HYPERLINK("#DMAV_Modell!"&amp;RIGHT(CELL("adresse",OFFSET(DMAV_Modell!$G$6,E984-1,0)),LEN(CELL("adresse",OFFSET(DMAV_Modell!$G$6,E984-1,0)))-FIND("!",CELL("adresse",OFFSET(DMAV_Modell!$G$6,E984-1,0)))),"Modell"))</f>
        <v>Modell</v>
      </c>
      <c r="Q984" s="85" t="str" cm="1">
        <f t="array" ref="Q984">IF(E984="",IF(K984="","",IF(INDEX(DMAV_Dienste!$H$6:$H$2006,K984)="","",INDEX(DMAV_Dienste!$H$6:$H$2006,K984))),IF(INDEX(DMAV_Modell!$J$6:$J$2006,E984)="","",INDEX(DMAV_Modell!$J$6:$J$2006,E984)))</f>
        <v>STRUCTURE</v>
      </c>
      <c r="R984" s="86" t="str" cm="1">
        <f t="array" ref="R984">IF(E984="",IF(K984="","",IF(INDEX(DMAV_Dienste!$G$6:$G$2006,K984)="","",INDEX(DMAV_Dienste!$G$6:$G$2006,K984))),IF(INDEX(DMAV_Modell!$I$6:$I$2006,E984)="","",INDEX(DMAV_Modell!$I$6:$I$2006,E984)))</f>
        <v>Rohrleitungen</v>
      </c>
      <c r="S984" s="86" t="str" cm="1">
        <f t="array" ref="S984">IF(E984="",IF(K984="","",IF(INDEX(DMAV_Dienste!$I$6:$I$2006,K984)="","",INDEX(DMAV_Dienste!$I$6:$I$2006,K984))),IF(INDEX(DMAV_Modell!$K$6:$K$2006,E984)="","",INDEX(DMAV_Modell!$K$6:$K$2006,E984)))</f>
        <v>Punktelement</v>
      </c>
      <c r="T984" s="86" t="str" cm="1">
        <f t="array" ref="T984">IF(E984="",IF(K984="","",IF(INDEX(DMAV_Dienste!$L$6:$L$2006,K984)="","",INDEX(DMAV_Dienste!$L$6:$L$2006,K984))),IF(INDEX(DMAV_Modell!$N$6:$N$2006,E984)="","",INDEX(DMAV_Modell!$N$6:$N$2006,E984)))</f>
        <v>SymbolOri</v>
      </c>
      <c r="U984" s="87" t="str" cm="1">
        <f t="array" aca="1" ref="U984" ca="1">IF(AND(F984="",L984=""),"",HYPERLINK("#"&amp;RIGHT(CELL("dateiname"),LEN(CELL("dateiname"))-FIND("]",CELL("dateiname")))&amp;"!"&amp;CELL("adresse",OFFSET($F$6,MATCH(IF(F984="",L984,F984),$E$6:$E$2000,0)-1,4)),"STRUCT"))</f>
        <v/>
      </c>
      <c r="V984" s="88" t="str" cm="1">
        <f t="array" aca="1" ref="V984" ca="1">IF(AND(G984="",M984=""),"",HYPERLINK("#"&amp;RIGHT(CELL("dateiname"),LEN(CELL("dateiname"))-FIND("]",CELL("dateiname")))&amp;"!"&amp;CELL("adresse",OFFSET($G$6,MATCH(IF(G984="",M984,G984),$E$6:$E$2000,0)-1,3)),"SUBSTRUCT"))</f>
        <v/>
      </c>
      <c r="X984" s="104"/>
      <c r="Z984" s="117"/>
      <c r="AA984" s="118"/>
      <c r="AB984" s="119"/>
      <c r="AC984" s="120"/>
      <c r="AE984" s="109"/>
      <c r="AF984" s="110"/>
      <c r="AG984" s="111"/>
      <c r="AH984" s="112"/>
      <c r="AJ984" s="101"/>
      <c r="AL984" s="68" t="str" cm="1">
        <f t="array" aca="1" ref="AL984" ca="1">IF(N984="-","",HYPERLINK("#'DM01-AV-CH'!"&amp;RIGHT(CELL("adresse",OFFSET('DM01-AV-CH'!$G$6,N984-1,0)),LEN(CELL("adresse",OFFSET('DM01-AV-CH'!$G$6,N984-1,0)))-FIND("!",CELL("adresse",OFFSET('DM01-AV-CH'!$G$6,N984-1,0)))),"Modell"))</f>
        <v/>
      </c>
      <c r="AM984" s="96" t="str" cm="1">
        <f t="array" ref="AM984">IF($N984="-","",IF(INDEX('DM01-AV-CH'!$G$6:$G$2006,$N984)="","",INDEX('DM01-AV-CH'!$G$6:$G$2006,$N984)))</f>
        <v/>
      </c>
      <c r="AN984" s="97" t="str" cm="1">
        <f t="array" ref="AN984">IF($N984="-","",IF(INDEX('DM01-AV-CH'!$H$6:$H$2006,$N984)="","",INDEX('DM01-AV-CH'!$H$6:$H$2006,$N984)))</f>
        <v/>
      </c>
      <c r="AO984" s="98" t="str" cm="1">
        <f t="array" ref="AO984">IF($N984="-","",IF(INDEX('DM01-AV-CH'!$I$6:$I$2006,$N984)="","",INDEX('DM01-AV-CH'!$I$6:$I$2006,$N984)))</f>
        <v/>
      </c>
    </row>
    <row r="985" spans="1:41" x14ac:dyDescent="0.25">
      <c r="A985" s="201">
        <v>980</v>
      </c>
      <c r="B985" s="148" t="str" cm="1">
        <f t="array" ref="B985">IF(A985="","",INDEX(Korrelation!$E$4:$E$2004,A985))</f>
        <v>-</v>
      </c>
      <c r="C985" s="148">
        <f t="shared" si="150"/>
        <v>0</v>
      </c>
      <c r="D985" s="148">
        <f t="shared" si="151"/>
        <v>0</v>
      </c>
      <c r="E985" s="148" t="str">
        <f t="shared" si="152"/>
        <v/>
      </c>
      <c r="F985" s="148" t="str">
        <f t="shared" si="153"/>
        <v/>
      </c>
      <c r="G985" s="148" t="str">
        <f t="shared" si="154"/>
        <v/>
      </c>
      <c r="H985" s="148" t="str" cm="1">
        <f t="array" ref="H985">IF(A985="","",INDEX(Korrelation!$F$4:$F$2004,A985))</f>
        <v>-</v>
      </c>
      <c r="I985" s="148">
        <f t="shared" si="155"/>
        <v>0</v>
      </c>
      <c r="J985" s="148">
        <f t="shared" si="156"/>
        <v>0</v>
      </c>
      <c r="K985" s="148" t="str">
        <f t="shared" si="157"/>
        <v/>
      </c>
      <c r="L985" s="148" t="str">
        <f t="shared" si="158"/>
        <v/>
      </c>
      <c r="M985" s="148" t="str">
        <f t="shared" si="159"/>
        <v/>
      </c>
      <c r="N985" s="148" cm="1">
        <f t="array" ref="N985">IF(A985="","",INDEX(Korrelation!$G$4:$G$2004,A985))</f>
        <v>507</v>
      </c>
      <c r="O985" s="148"/>
      <c r="P985" s="68" t="str" cm="1">
        <f t="array" aca="1" ref="P985" ca="1">IF(E985="",IF(K985="","",HYPERLINK("#DMAV_Dienste!"&amp;RIGHT(CELL("adresse",OFFSET(DMAV_Dienste!$E$6,K985-1,0)),LEN(CELL("adresse",OFFSET(DMAV_Dienste!$E$6,K985-1,0)))-FIND("!",CELL("adresse",OFFSET(DMAV_Dienste!$E$6,K985-1,0)))),"Dienst")),HYPERLINK("#DMAV_Modell!"&amp;RIGHT(CELL("adresse",OFFSET(DMAV_Modell!$G$6,E985-1,0)),LEN(CELL("adresse",OFFSET(DMAV_Modell!$G$6,E985-1,0)))-FIND("!",CELL("adresse",OFFSET(DMAV_Modell!$G$6,E985-1,0)))),"Modell"))</f>
        <v/>
      </c>
      <c r="Q985" s="85" t="str" cm="1">
        <f t="array" ref="Q985">IF(E985="",IF(K985="","",IF(INDEX(DMAV_Dienste!$H$6:$H$2006,K985)="","",INDEX(DMAV_Dienste!$H$6:$H$2006,K985))),IF(INDEX(DMAV_Modell!$J$6:$J$2006,E985)="","",INDEX(DMAV_Modell!$J$6:$J$2006,E985)))</f>
        <v/>
      </c>
      <c r="R985" s="86" t="str" cm="1">
        <f t="array" ref="R985">IF(E985="",IF(K985="","",IF(INDEX(DMAV_Dienste!$G$6:$G$2006,K985)="","",INDEX(DMAV_Dienste!$G$6:$G$2006,K985))),IF(INDEX(DMAV_Modell!$I$6:$I$2006,E985)="","",INDEX(DMAV_Modell!$I$6:$I$2006,E985)))</f>
        <v/>
      </c>
      <c r="S985" s="86" t="str" cm="1">
        <f t="array" ref="S985">IF(E985="",IF(K985="","",IF(INDEX(DMAV_Dienste!$I$6:$I$2006,K985)="","",INDEX(DMAV_Dienste!$I$6:$I$2006,K985))),IF(INDEX(DMAV_Modell!$K$6:$K$2006,E985)="","",INDEX(DMAV_Modell!$K$6:$K$2006,E985)))</f>
        <v/>
      </c>
      <c r="T985" s="86" t="str" cm="1">
        <f t="array" ref="T985">IF(E985="",IF(K985="","",IF(INDEX(DMAV_Dienste!$L$6:$L$2006,K985)="","",INDEX(DMAV_Dienste!$L$6:$L$2006,K985))),IF(INDEX(DMAV_Modell!$N$6:$N$2006,E985)="","",INDEX(DMAV_Modell!$N$6:$N$2006,E985)))</f>
        <v/>
      </c>
      <c r="U985" s="87" t="str" cm="1">
        <f t="array" aca="1" ref="U985" ca="1">IF(AND(F985="",L985=""),"",HYPERLINK("#"&amp;RIGHT(CELL("dateiname"),LEN(CELL("dateiname"))-FIND("]",CELL("dateiname")))&amp;"!"&amp;CELL("adresse",OFFSET($F$6,MATCH(IF(F985="",L985,F985),$E$6:$E$2000,0)-1,4)),"STRUCT"))</f>
        <v/>
      </c>
      <c r="V985" s="88" t="str" cm="1">
        <f t="array" aca="1" ref="V985" ca="1">IF(AND(G985="",M985=""),"",HYPERLINK("#"&amp;RIGHT(CELL("dateiname"),LEN(CELL("dateiname"))-FIND("]",CELL("dateiname")))&amp;"!"&amp;CELL("adresse",OFFSET($G$6,MATCH(IF(G985="",M985,G985),$E$6:$E$2000,0)-1,3)),"SUBSTRUCT"))</f>
        <v/>
      </c>
      <c r="X985" s="104"/>
      <c r="Z985" s="117"/>
      <c r="AA985" s="118"/>
      <c r="AB985" s="119"/>
      <c r="AC985" s="120"/>
      <c r="AE985" s="109"/>
      <c r="AF985" s="110"/>
      <c r="AG985" s="111"/>
      <c r="AH985" s="112"/>
      <c r="AJ985" s="101"/>
      <c r="AL985" s="68" t="str" cm="1">
        <f t="array" aca="1" ref="AL985" ca="1">IF(N985="-","",HYPERLINK("#'DM01-AV-CH'!"&amp;RIGHT(CELL("adresse",OFFSET('DM01-AV-CH'!$G$6,N985-1,0)),LEN(CELL("adresse",OFFSET('DM01-AV-CH'!$G$6,N985-1,0)))-FIND("!",CELL("adresse",OFFSET('DM01-AV-CH'!$G$6,N985-1,0)))),"Modell"))</f>
        <v>Modell</v>
      </c>
      <c r="AM985" s="96" t="str" cm="1">
        <f t="array" ref="AM985">IF($N985="-","",IF(INDEX('DM01-AV-CH'!$G$6:$G$2006,$N985)="","",INDEX('DM01-AV-CH'!$G$6:$G$2006,$N985)))</f>
        <v>Rohrleitungen</v>
      </c>
      <c r="AN985" s="97" t="str" cm="1">
        <f t="array" ref="AN985">IF($N985="-","",IF(INDEX('DM01-AV-CH'!$H$6:$H$2006,$N985)="","",INDEX('DM01-AV-CH'!$H$6:$H$2006,$N985)))</f>
        <v>Leitungsobjekt</v>
      </c>
      <c r="AO985" s="98" t="str" cm="1">
        <f t="array" ref="AO985">IF($N985="-","",IF(INDEX('DM01-AV-CH'!$I$6:$I$2006,$N985)="","",INDEX('DM01-AV-CH'!$I$6:$I$2006,$N985)))</f>
        <v>Entstehung</v>
      </c>
    </row>
    <row r="986" spans="1:41" ht="28.5" x14ac:dyDescent="0.25">
      <c r="A986" s="201">
        <v>981</v>
      </c>
      <c r="B986" s="148" t="str" cm="1">
        <f t="array" ref="B986">IF(A986="","",INDEX(Korrelation!$E$4:$E$2004,A986))</f>
        <v>616</v>
      </c>
      <c r="C986" s="148">
        <f t="shared" si="150"/>
        <v>0</v>
      </c>
      <c r="D986" s="148">
        <f t="shared" si="151"/>
        <v>0</v>
      </c>
      <c r="E986" s="148">
        <f t="shared" si="152"/>
        <v>616</v>
      </c>
      <c r="F986" s="148" t="str">
        <f t="shared" si="153"/>
        <v/>
      </c>
      <c r="G986" s="148" t="str">
        <f t="shared" si="154"/>
        <v/>
      </c>
      <c r="H986" s="148" t="str" cm="1">
        <f t="array" ref="H986">IF(A986="","",INDEX(Korrelation!$F$4:$F$2004,A986))</f>
        <v>-</v>
      </c>
      <c r="I986" s="148">
        <f t="shared" si="155"/>
        <v>0</v>
      </c>
      <c r="J986" s="148">
        <f t="shared" si="156"/>
        <v>0</v>
      </c>
      <c r="K986" s="148" t="str">
        <f t="shared" si="157"/>
        <v/>
      </c>
      <c r="L986" s="148" t="str">
        <f t="shared" si="158"/>
        <v/>
      </c>
      <c r="M986" s="148" t="str">
        <f t="shared" si="159"/>
        <v/>
      </c>
      <c r="N986" s="148" cm="1">
        <f t="array" ref="N986">IF(A986="","",INDEX(Korrelation!$G$4:$G$2004,A986))</f>
        <v>508</v>
      </c>
      <c r="O986" s="148"/>
      <c r="P986" s="68" t="str" cm="1">
        <f t="array" aca="1" ref="P986" ca="1">IF(E986="",IF(K986="","",HYPERLINK("#DMAV_Dienste!"&amp;RIGHT(CELL("adresse",OFFSET(DMAV_Dienste!$E$6,K986-1,0)),LEN(CELL("adresse",OFFSET(DMAV_Dienste!$E$6,K986-1,0)))-FIND("!",CELL("adresse",OFFSET(DMAV_Dienste!$E$6,K986-1,0)))),"Dienst")),HYPERLINK("#DMAV_Modell!"&amp;RIGHT(CELL("adresse",OFFSET(DMAV_Modell!$G$6,E986-1,0)),LEN(CELL("adresse",OFFSET(DMAV_Modell!$G$6,E986-1,0)))-FIND("!",CELL("adresse",OFFSET(DMAV_Modell!$G$6,E986-1,0)))),"Modell"))</f>
        <v>Modell</v>
      </c>
      <c r="Q986" s="85" t="str" cm="1">
        <f t="array" ref="Q986">IF(E986="",IF(K986="","",IF(INDEX(DMAV_Dienste!$H$6:$H$2006,K986)="","",INDEX(DMAV_Dienste!$H$6:$H$2006,K986))),IF(INDEX(DMAV_Modell!$J$6:$J$2006,E986)="","",INDEX(DMAV_Modell!$J$6:$J$2006,E986)))</f>
        <v>CLASS</v>
      </c>
      <c r="R986" s="86" t="str" cm="1">
        <f t="array" ref="R986">IF(E986="",IF(K986="","",IF(INDEX(DMAV_Dienste!$G$6:$G$2006,K986)="","",INDEX(DMAV_Dienste!$G$6:$G$2006,K986))),IF(INDEX(DMAV_Modell!$I$6:$I$2006,E986)="","",INDEX(DMAV_Modell!$I$6:$I$2006,E986)))</f>
        <v>Rohrleitungen</v>
      </c>
      <c r="S986" s="86" t="str" cm="1">
        <f t="array" ref="S986">IF(E986="",IF(K986="","",IF(INDEX(DMAV_Dienste!$I$6:$I$2006,K986)="","",INDEX(DMAV_Dienste!$I$6:$I$2006,K986))),IF(INDEX(DMAV_Modell!$K$6:$K$2006,E986)="","",INDEX(DMAV_Modell!$K$6:$K$2006,E986)))</f>
        <v>Leitungsobjekt</v>
      </c>
      <c r="T986" s="86" t="str" cm="1">
        <f t="array" ref="T986">IF(E986="",IF(K986="","",IF(INDEX(DMAV_Dienste!$L$6:$L$2006,K986)="","",INDEX(DMAV_Dienste!$L$6:$L$2006,K986))),IF(INDEX(DMAV_Modell!$N$6:$N$2006,E986)="","",INDEX(DMAV_Modell!$N$6:$N$2006,E986)))</f>
        <v>Betreiber</v>
      </c>
      <c r="U986" s="87" t="str" cm="1">
        <f t="array" aca="1" ref="U986" ca="1">IF(AND(F986="",L986=""),"",HYPERLINK("#"&amp;RIGHT(CELL("dateiname"),LEN(CELL("dateiname"))-FIND("]",CELL("dateiname")))&amp;"!"&amp;CELL("adresse",OFFSET($F$6,MATCH(IF(F986="",L986,F986),$E$6:$E$2000,0)-1,4)),"STRUCT"))</f>
        <v/>
      </c>
      <c r="V986" s="88" t="str" cm="1">
        <f t="array" aca="1" ref="V986" ca="1">IF(AND(G986="",M986=""),"",HYPERLINK("#"&amp;RIGHT(CELL("dateiname"),LEN(CELL("dateiname"))-FIND("]",CELL("dateiname")))&amp;"!"&amp;CELL("adresse",OFFSET($G$6,MATCH(IF(G986="",M986,G986),$E$6:$E$2000,0)-1,3)),"SUBSTRUCT"))</f>
        <v/>
      </c>
      <c r="X986" s="104"/>
      <c r="Z986" s="117"/>
      <c r="AA986" s="118"/>
      <c r="AB986" s="119"/>
      <c r="AC986" s="120"/>
      <c r="AE986" s="109" t="s">
        <v>3829</v>
      </c>
      <c r="AF986" s="110"/>
      <c r="AG986" s="111"/>
      <c r="AH986" s="112"/>
      <c r="AJ986" s="101"/>
      <c r="AL986" s="68" t="str" cm="1">
        <f t="array" aca="1" ref="AL986" ca="1">IF(N986="-","",HYPERLINK("#'DM01-AV-CH'!"&amp;RIGHT(CELL("adresse",OFFSET('DM01-AV-CH'!$G$6,N986-1,0)),LEN(CELL("adresse",OFFSET('DM01-AV-CH'!$G$6,N986-1,0)))-FIND("!",CELL("adresse",OFFSET('DM01-AV-CH'!$G$6,N986-1,0)))),"Modell"))</f>
        <v>Modell</v>
      </c>
      <c r="AM986" s="96" t="str" cm="1">
        <f t="array" ref="AM986">IF($N986="-","",IF(INDEX('DM01-AV-CH'!$G$6:$G$2006,$N986)="","",INDEX('DM01-AV-CH'!$G$6:$G$2006,$N986)))</f>
        <v>Rohrleitungen</v>
      </c>
      <c r="AN986" s="97" t="str" cm="1">
        <f t="array" ref="AN986">IF($N986="-","",IF(INDEX('DM01-AV-CH'!$H$6:$H$2006,$N986)="","",INDEX('DM01-AV-CH'!$H$6:$H$2006,$N986)))</f>
        <v>Leitungsobjekt</v>
      </c>
      <c r="AO986" s="98" t="str" cm="1">
        <f t="array" ref="AO986">IF($N986="-","",IF(INDEX('DM01-AV-CH'!$I$6:$I$2006,$N986)="","",INDEX('DM01-AV-CH'!$I$6:$I$2006,$N986)))</f>
        <v>Betreiber</v>
      </c>
    </row>
    <row r="987" spans="1:41" ht="28.5" x14ac:dyDescent="0.25">
      <c r="A987" s="201">
        <v>982</v>
      </c>
      <c r="B987" s="148" t="str" cm="1">
        <f t="array" ref="B987">IF(A987="","",INDEX(Korrelation!$E$4:$E$2004,A987))</f>
        <v>617</v>
      </c>
      <c r="C987" s="148">
        <f t="shared" si="150"/>
        <v>0</v>
      </c>
      <c r="D987" s="148">
        <f t="shared" si="151"/>
        <v>0</v>
      </c>
      <c r="E987" s="148">
        <f t="shared" si="152"/>
        <v>617</v>
      </c>
      <c r="F987" s="148" t="str">
        <f t="shared" si="153"/>
        <v/>
      </c>
      <c r="G987" s="148" t="str">
        <f t="shared" si="154"/>
        <v/>
      </c>
      <c r="H987" s="148" t="str" cm="1">
        <f t="array" ref="H987">IF(A987="","",INDEX(Korrelation!$F$4:$F$2004,A987))</f>
        <v>-</v>
      </c>
      <c r="I987" s="148">
        <f t="shared" si="155"/>
        <v>0</v>
      </c>
      <c r="J987" s="148">
        <f t="shared" si="156"/>
        <v>0</v>
      </c>
      <c r="K987" s="148" t="str">
        <f t="shared" si="157"/>
        <v/>
      </c>
      <c r="L987" s="148" t="str">
        <f t="shared" si="158"/>
        <v/>
      </c>
      <c r="M987" s="148" t="str">
        <f t="shared" si="159"/>
        <v/>
      </c>
      <c r="N987" s="148" cm="1">
        <f t="array" ref="N987">IF(A987="","",INDEX(Korrelation!$G$4:$G$2004,A987))</f>
        <v>509</v>
      </c>
      <c r="O987" s="148"/>
      <c r="P987" s="68" t="str" cm="1">
        <f t="array" aca="1" ref="P987" ca="1">IF(E987="",IF(K987="","",HYPERLINK("#DMAV_Dienste!"&amp;RIGHT(CELL("adresse",OFFSET(DMAV_Dienste!$E$6,K987-1,0)),LEN(CELL("adresse",OFFSET(DMAV_Dienste!$E$6,K987-1,0)))-FIND("!",CELL("adresse",OFFSET(DMAV_Dienste!$E$6,K987-1,0)))),"Dienst")),HYPERLINK("#DMAV_Modell!"&amp;RIGHT(CELL("adresse",OFFSET(DMAV_Modell!$G$6,E987-1,0)),LEN(CELL("adresse",OFFSET(DMAV_Modell!$G$6,E987-1,0)))-FIND("!",CELL("adresse",OFFSET(DMAV_Modell!$G$6,E987-1,0)))),"Modell"))</f>
        <v>Modell</v>
      </c>
      <c r="Q987" s="85" t="str" cm="1">
        <f t="array" ref="Q987">IF(E987="",IF(K987="","",IF(INDEX(DMAV_Dienste!$H$6:$H$2006,K987)="","",INDEX(DMAV_Dienste!$H$6:$H$2006,K987))),IF(INDEX(DMAV_Modell!$J$6:$J$2006,E987)="","",INDEX(DMAV_Modell!$J$6:$J$2006,E987)))</f>
        <v>CLASS</v>
      </c>
      <c r="R987" s="86" t="str" cm="1">
        <f t="array" ref="R987">IF(E987="",IF(K987="","",IF(INDEX(DMAV_Dienste!$G$6:$G$2006,K987)="","",INDEX(DMAV_Dienste!$G$6:$G$2006,K987))),IF(INDEX(DMAV_Modell!$I$6:$I$2006,E987)="","",INDEX(DMAV_Modell!$I$6:$I$2006,E987)))</f>
        <v>Rohrleitungen</v>
      </c>
      <c r="S987" s="86" t="str" cm="1">
        <f t="array" ref="S987">IF(E987="",IF(K987="","",IF(INDEX(DMAV_Dienste!$I$6:$I$2006,K987)="","",INDEX(DMAV_Dienste!$I$6:$I$2006,K987))),IF(INDEX(DMAV_Modell!$K$6:$K$2006,E987)="","",INDEX(DMAV_Modell!$K$6:$K$2006,E987)))</f>
        <v>Leitungsobjekt</v>
      </c>
      <c r="T987" s="86" t="str" cm="1">
        <f t="array" ref="T987">IF(E987="",IF(K987="","",IF(INDEX(DMAV_Dienste!$L$6:$L$2006,K987)="","",INDEX(DMAV_Dienste!$L$6:$L$2006,K987))),IF(INDEX(DMAV_Modell!$N$6:$N$2006,E987)="","",INDEX(DMAV_Modell!$N$6:$N$2006,E987)))</f>
        <v>Qualitaetsstandard</v>
      </c>
      <c r="U987" s="87" t="str" cm="1">
        <f t="array" aca="1" ref="U987" ca="1">IF(AND(F987="",L987=""),"",HYPERLINK("#"&amp;RIGHT(CELL("dateiname"),LEN(CELL("dateiname"))-FIND("]",CELL("dateiname")))&amp;"!"&amp;CELL("adresse",OFFSET($F$6,MATCH(IF(F987="",L987,F987),$E$6:$E$2000,0)-1,4)),"STRUCT"))</f>
        <v/>
      </c>
      <c r="V987" s="88" t="str" cm="1">
        <f t="array" aca="1" ref="V987" ca="1">IF(AND(G987="",M987=""),"",HYPERLINK("#"&amp;RIGHT(CELL("dateiname"),LEN(CELL("dateiname"))-FIND("]",CELL("dateiname")))&amp;"!"&amp;CELL("adresse",OFFSET($G$6,MATCH(IF(G987="",M987,G987),$E$6:$E$2000,0)-1,3)),"SUBSTRUCT"))</f>
        <v/>
      </c>
      <c r="X987" s="104"/>
      <c r="Z987" s="117"/>
      <c r="AA987" s="118"/>
      <c r="AB987" s="119"/>
      <c r="AC987" s="120"/>
      <c r="AE987" s="109" t="s">
        <v>3829</v>
      </c>
      <c r="AF987" s="110"/>
      <c r="AG987" s="111"/>
      <c r="AH987" s="112"/>
      <c r="AJ987" s="101"/>
      <c r="AL987" s="68" t="str" cm="1">
        <f t="array" aca="1" ref="AL987" ca="1">IF(N987="-","",HYPERLINK("#'DM01-AV-CH'!"&amp;RIGHT(CELL("adresse",OFFSET('DM01-AV-CH'!$G$6,N987-1,0)),LEN(CELL("adresse",OFFSET('DM01-AV-CH'!$G$6,N987-1,0)))-FIND("!",CELL("adresse",OFFSET('DM01-AV-CH'!$G$6,N987-1,0)))),"Modell"))</f>
        <v>Modell</v>
      </c>
      <c r="AM987" s="96" t="str" cm="1">
        <f t="array" ref="AM987">IF($N987="-","",IF(INDEX('DM01-AV-CH'!$G$6:$G$2006,$N987)="","",INDEX('DM01-AV-CH'!$G$6:$G$2006,$N987)))</f>
        <v>Rohrleitungen</v>
      </c>
      <c r="AN987" s="97" t="str" cm="1">
        <f t="array" ref="AN987">IF($N987="-","",IF(INDEX('DM01-AV-CH'!$H$6:$H$2006,$N987)="","",INDEX('DM01-AV-CH'!$H$6:$H$2006,$N987)))</f>
        <v>Leitungsobjekt</v>
      </c>
      <c r="AO987" s="98" t="str" cm="1">
        <f t="array" ref="AO987">IF($N987="-","",IF(INDEX('DM01-AV-CH'!$I$6:$I$2006,$N987)="","",INDEX('DM01-AV-CH'!$I$6:$I$2006,$N987)))</f>
        <v>Qualitaet</v>
      </c>
    </row>
    <row r="988" spans="1:41" ht="28.5" x14ac:dyDescent="0.25">
      <c r="A988" s="201">
        <v>983</v>
      </c>
      <c r="B988" s="148" t="str" cm="1">
        <f t="array" ref="B988">IF(A988="","",INDEX(Korrelation!$E$4:$E$2004,A988))</f>
        <v>618</v>
      </c>
      <c r="C988" s="148">
        <f t="shared" si="150"/>
        <v>0</v>
      </c>
      <c r="D988" s="148">
        <f t="shared" si="151"/>
        <v>0</v>
      </c>
      <c r="E988" s="148">
        <f t="shared" si="152"/>
        <v>618</v>
      </c>
      <c r="F988" s="148" t="str">
        <f t="shared" si="153"/>
        <v/>
      </c>
      <c r="G988" s="148" t="str">
        <f t="shared" si="154"/>
        <v/>
      </c>
      <c r="H988" s="148" t="str" cm="1">
        <f t="array" ref="H988">IF(A988="","",INDEX(Korrelation!$F$4:$F$2004,A988))</f>
        <v>-</v>
      </c>
      <c r="I988" s="148">
        <f t="shared" si="155"/>
        <v>0</v>
      </c>
      <c r="J988" s="148">
        <f t="shared" si="156"/>
        <v>0</v>
      </c>
      <c r="K988" s="148" t="str">
        <f t="shared" si="157"/>
        <v/>
      </c>
      <c r="L988" s="148" t="str">
        <f t="shared" si="158"/>
        <v/>
      </c>
      <c r="M988" s="148" t="str">
        <f t="shared" si="159"/>
        <v/>
      </c>
      <c r="N988" s="148" cm="1">
        <f t="array" ref="N988">IF(A988="","",INDEX(Korrelation!$G$4:$G$2004,A988))</f>
        <v>510</v>
      </c>
      <c r="O988" s="148"/>
      <c r="P988" s="68" t="str" cm="1">
        <f t="array" aca="1" ref="P988" ca="1">IF(E988="",IF(K988="","",HYPERLINK("#DMAV_Dienste!"&amp;RIGHT(CELL("adresse",OFFSET(DMAV_Dienste!$E$6,K988-1,0)),LEN(CELL("adresse",OFFSET(DMAV_Dienste!$E$6,K988-1,0)))-FIND("!",CELL("adresse",OFFSET(DMAV_Dienste!$E$6,K988-1,0)))),"Dienst")),HYPERLINK("#DMAV_Modell!"&amp;RIGHT(CELL("adresse",OFFSET(DMAV_Modell!$G$6,E988-1,0)),LEN(CELL("adresse",OFFSET(DMAV_Modell!$G$6,E988-1,0)))-FIND("!",CELL("adresse",OFFSET(DMAV_Modell!$G$6,E988-1,0)))),"Modell"))</f>
        <v>Modell</v>
      </c>
      <c r="Q988" s="85" t="str" cm="1">
        <f t="array" ref="Q988">IF(E988="",IF(K988="","",IF(INDEX(DMAV_Dienste!$H$6:$H$2006,K988)="","",INDEX(DMAV_Dienste!$H$6:$H$2006,K988))),IF(INDEX(DMAV_Modell!$J$6:$J$2006,E988)="","",INDEX(DMAV_Modell!$J$6:$J$2006,E988)))</f>
        <v>CLASS</v>
      </c>
      <c r="R988" s="86" t="str" cm="1">
        <f t="array" ref="R988">IF(E988="",IF(K988="","",IF(INDEX(DMAV_Dienste!$G$6:$G$2006,K988)="","",INDEX(DMAV_Dienste!$G$6:$G$2006,K988))),IF(INDEX(DMAV_Modell!$I$6:$I$2006,E988)="","",INDEX(DMAV_Modell!$I$6:$I$2006,E988)))</f>
        <v>Rohrleitungen</v>
      </c>
      <c r="S988" s="86" t="str" cm="1">
        <f t="array" ref="S988">IF(E988="",IF(K988="","",IF(INDEX(DMAV_Dienste!$I$6:$I$2006,K988)="","",INDEX(DMAV_Dienste!$I$6:$I$2006,K988))),IF(INDEX(DMAV_Modell!$K$6:$K$2006,E988)="","",INDEX(DMAV_Modell!$K$6:$K$2006,E988)))</f>
        <v>Leitungsobjekt</v>
      </c>
      <c r="T988" s="86" t="str" cm="1">
        <f t="array" ref="T988">IF(E988="",IF(K988="","",IF(INDEX(DMAV_Dienste!$L$6:$L$2006,K988)="","",INDEX(DMAV_Dienste!$L$6:$L$2006,K988))),IF(INDEX(DMAV_Modell!$N$6:$N$2006,E988)="","",INDEX(DMAV_Modell!$N$6:$N$2006,E988)))</f>
        <v>Medium</v>
      </c>
      <c r="U988" s="87" t="str" cm="1">
        <f t="array" aca="1" ref="U988" ca="1">IF(AND(F988="",L988=""),"",HYPERLINK("#"&amp;RIGHT(CELL("dateiname"),LEN(CELL("dateiname"))-FIND("]",CELL("dateiname")))&amp;"!"&amp;CELL("adresse",OFFSET($F$6,MATCH(IF(F988="",L988,F988),$E$6:$E$2000,0)-1,4)),"STRUCT"))</f>
        <v/>
      </c>
      <c r="V988" s="88" t="str" cm="1">
        <f t="array" aca="1" ref="V988" ca="1">IF(AND(G988="",M988=""),"",HYPERLINK("#"&amp;RIGHT(CELL("dateiname"),LEN(CELL("dateiname"))-FIND("]",CELL("dateiname")))&amp;"!"&amp;CELL("adresse",OFFSET($G$6,MATCH(IF(G988="",M988,G988),$E$6:$E$2000,0)-1,3)),"SUBSTRUCT"))</f>
        <v/>
      </c>
      <c r="X988" s="104"/>
      <c r="Z988" s="117"/>
      <c r="AA988" s="118"/>
      <c r="AB988" s="119"/>
      <c r="AC988" s="120"/>
      <c r="AE988" s="109" t="s">
        <v>3829</v>
      </c>
      <c r="AF988" s="110"/>
      <c r="AG988" s="111"/>
      <c r="AH988" s="112"/>
      <c r="AJ988" s="101"/>
      <c r="AL988" s="68" t="str" cm="1">
        <f t="array" aca="1" ref="AL988" ca="1">IF(N988="-","",HYPERLINK("#'DM01-AV-CH'!"&amp;RIGHT(CELL("adresse",OFFSET('DM01-AV-CH'!$G$6,N988-1,0)),LEN(CELL("adresse",OFFSET('DM01-AV-CH'!$G$6,N988-1,0)))-FIND("!",CELL("adresse",OFFSET('DM01-AV-CH'!$G$6,N988-1,0)))),"Modell"))</f>
        <v>Modell</v>
      </c>
      <c r="AM988" s="96" t="str" cm="1">
        <f t="array" ref="AM988">IF($N988="-","",IF(INDEX('DM01-AV-CH'!$G$6:$G$2006,$N988)="","",INDEX('DM01-AV-CH'!$G$6:$G$2006,$N988)))</f>
        <v>Rohrleitungen</v>
      </c>
      <c r="AN988" s="97" t="str" cm="1">
        <f t="array" ref="AN988">IF($N988="-","",IF(INDEX('DM01-AV-CH'!$H$6:$H$2006,$N988)="","",INDEX('DM01-AV-CH'!$H$6:$H$2006,$N988)))</f>
        <v>Leitungsobjekt</v>
      </c>
      <c r="AO988" s="98" t="str" cm="1">
        <f t="array" ref="AO988">IF($N988="-","",IF(INDEX('DM01-AV-CH'!$I$6:$I$2006,$N988)="","",INDEX('DM01-AV-CH'!$I$6:$I$2006,$N988)))</f>
        <v>Art</v>
      </c>
    </row>
    <row r="989" spans="1:41" x14ac:dyDescent="0.25">
      <c r="A989" s="201">
        <v>984</v>
      </c>
      <c r="B989" s="148" t="str" cm="1">
        <f t="array" ref="B989">IF(A989="","",INDEX(Korrelation!$E$4:$E$2004,A989))</f>
        <v>619</v>
      </c>
      <c r="C989" s="148">
        <f t="shared" si="150"/>
        <v>0</v>
      </c>
      <c r="D989" s="148">
        <f t="shared" si="151"/>
        <v>0</v>
      </c>
      <c r="E989" s="148">
        <f t="shared" si="152"/>
        <v>619</v>
      </c>
      <c r="F989" s="148" t="str">
        <f t="shared" si="153"/>
        <v/>
      </c>
      <c r="G989" s="148" t="str">
        <f t="shared" si="154"/>
        <v/>
      </c>
      <c r="H989" s="148" t="str" cm="1">
        <f t="array" ref="H989">IF(A989="","",INDEX(Korrelation!$F$4:$F$2004,A989))</f>
        <v>-</v>
      </c>
      <c r="I989" s="148">
        <f t="shared" si="155"/>
        <v>0</v>
      </c>
      <c r="J989" s="148">
        <f t="shared" si="156"/>
        <v>0</v>
      </c>
      <c r="K989" s="148" t="str">
        <f t="shared" si="157"/>
        <v/>
      </c>
      <c r="L989" s="148" t="str">
        <f t="shared" si="158"/>
        <v/>
      </c>
      <c r="M989" s="148" t="str">
        <f t="shared" si="159"/>
        <v/>
      </c>
      <c r="N989" s="148" t="str" cm="1">
        <f t="array" ref="N989">IF(A989="","",INDEX(Korrelation!$G$4:$G$2004,A989))</f>
        <v>-</v>
      </c>
      <c r="O989" s="148"/>
      <c r="P989" s="68" t="str" cm="1">
        <f t="array" aca="1" ref="P989" ca="1">IF(E989="",IF(K989="","",HYPERLINK("#DMAV_Dienste!"&amp;RIGHT(CELL("adresse",OFFSET(DMAV_Dienste!$E$6,K989-1,0)),LEN(CELL("adresse",OFFSET(DMAV_Dienste!$E$6,K989-1,0)))-FIND("!",CELL("adresse",OFFSET(DMAV_Dienste!$E$6,K989-1,0)))),"Dienst")),HYPERLINK("#DMAV_Modell!"&amp;RIGHT(CELL("adresse",OFFSET(DMAV_Modell!$G$6,E989-1,0)),LEN(CELL("adresse",OFFSET(DMAV_Modell!$G$6,E989-1,0)))-FIND("!",CELL("adresse",OFFSET(DMAV_Modell!$G$6,E989-1,0)))),"Modell"))</f>
        <v>Modell</v>
      </c>
      <c r="Q989" s="85" t="str" cm="1">
        <f t="array" ref="Q989">IF(E989="",IF(K989="","",IF(INDEX(DMAV_Dienste!$H$6:$H$2006,K989)="","",INDEX(DMAV_Dienste!$H$6:$H$2006,K989))),IF(INDEX(DMAV_Modell!$J$6:$J$2006,E989)="","",INDEX(DMAV_Modell!$J$6:$J$2006,E989)))</f>
        <v>CLASS</v>
      </c>
      <c r="R989" s="86" t="str" cm="1">
        <f t="array" ref="R989">IF(E989="",IF(K989="","",IF(INDEX(DMAV_Dienste!$G$6:$G$2006,K989)="","",INDEX(DMAV_Dienste!$G$6:$G$2006,K989))),IF(INDEX(DMAV_Modell!$I$6:$I$2006,E989)="","",INDEX(DMAV_Modell!$I$6:$I$2006,E989)))</f>
        <v>Rohrleitungen</v>
      </c>
      <c r="S989" s="86" t="str" cm="1">
        <f t="array" ref="S989">IF(E989="",IF(K989="","",IF(INDEX(DMAV_Dienste!$I$6:$I$2006,K989)="","",INDEX(DMAV_Dienste!$I$6:$I$2006,K989))),IF(INDEX(DMAV_Modell!$K$6:$K$2006,E989)="","",INDEX(DMAV_Modell!$K$6:$K$2006,E989)))</f>
        <v>Leitungsobjekt</v>
      </c>
      <c r="T989" s="86" t="str" cm="1">
        <f t="array" ref="T989">IF(E989="",IF(K989="","",IF(INDEX(DMAV_Dienste!$L$6:$L$2006,K989)="","",INDEX(DMAV_Dienste!$L$6:$L$2006,K989))),IF(INDEX(DMAV_Modell!$N$6:$N$2006,E989)="","",INDEX(DMAV_Modell!$N$6:$N$2006,E989)))</f>
        <v>Objektstatus</v>
      </c>
      <c r="U989" s="87" t="str" cm="1">
        <f t="array" aca="1" ref="U989" ca="1">IF(AND(F989="",L989=""),"",HYPERLINK("#"&amp;RIGHT(CELL("dateiname"),LEN(CELL("dateiname"))-FIND("]",CELL("dateiname")))&amp;"!"&amp;CELL("adresse",OFFSET($F$6,MATCH(IF(F989="",L989,F989),$E$6:$E$2000,0)-1,4)),"STRUCT"))</f>
        <v/>
      </c>
      <c r="V989" s="88" t="str" cm="1">
        <f t="array" aca="1" ref="V989" ca="1">IF(AND(G989="",M989=""),"",HYPERLINK("#"&amp;RIGHT(CELL("dateiname"),LEN(CELL("dateiname"))-FIND("]",CELL("dateiname")))&amp;"!"&amp;CELL("adresse",OFFSET($G$6,MATCH(IF(G989="",M989,G989),$E$6:$E$2000,0)-1,3)),"SUBSTRUCT"))</f>
        <v/>
      </c>
      <c r="X989" s="104" t="s">
        <v>425</v>
      </c>
      <c r="Z989" s="117"/>
      <c r="AA989" s="118"/>
      <c r="AB989" s="119"/>
      <c r="AC989" s="120"/>
      <c r="AE989" s="109"/>
      <c r="AF989" s="110"/>
      <c r="AG989" s="111"/>
      <c r="AH989" s="112"/>
      <c r="AJ989" s="101"/>
      <c r="AL989" s="68" t="str" cm="1">
        <f t="array" aca="1" ref="AL989" ca="1">IF(N989="-","",HYPERLINK("#'DM01-AV-CH'!"&amp;RIGHT(CELL("adresse",OFFSET('DM01-AV-CH'!$G$6,N989-1,0)),LEN(CELL("adresse",OFFSET('DM01-AV-CH'!$G$6,N989-1,0)))-FIND("!",CELL("adresse",OFFSET('DM01-AV-CH'!$G$6,N989-1,0)))),"Modell"))</f>
        <v/>
      </c>
      <c r="AM989" s="96" t="str" cm="1">
        <f t="array" ref="AM989">IF($N989="-","",IF(INDEX('DM01-AV-CH'!$G$6:$G$2006,$N989)="","",INDEX('DM01-AV-CH'!$G$6:$G$2006,$N989)))</f>
        <v/>
      </c>
      <c r="AN989" s="97" t="str" cm="1">
        <f t="array" ref="AN989">IF($N989="-","",IF(INDEX('DM01-AV-CH'!$H$6:$H$2006,$N989)="","",INDEX('DM01-AV-CH'!$H$6:$H$2006,$N989)))</f>
        <v/>
      </c>
      <c r="AO989" s="98" t="str" cm="1">
        <f t="array" ref="AO989">IF($N989="-","",IF(INDEX('DM01-AV-CH'!$I$6:$I$2006,$N989)="","",INDEX('DM01-AV-CH'!$I$6:$I$2006,$N989)))</f>
        <v/>
      </c>
    </row>
    <row r="990" spans="1:41" x14ac:dyDescent="0.25">
      <c r="A990" s="201">
        <v>985</v>
      </c>
      <c r="B990" s="148" t="str" cm="1">
        <f t="array" ref="B990">IF(A990="","",INDEX(Korrelation!$E$4:$E$2004,A990))</f>
        <v>-</v>
      </c>
      <c r="C990" s="148">
        <f t="shared" si="150"/>
        <v>0</v>
      </c>
      <c r="D990" s="148">
        <f t="shared" si="151"/>
        <v>0</v>
      </c>
      <c r="E990" s="148" t="str">
        <f t="shared" si="152"/>
        <v/>
      </c>
      <c r="F990" s="148" t="str">
        <f t="shared" si="153"/>
        <v/>
      </c>
      <c r="G990" s="148" t="str">
        <f t="shared" si="154"/>
        <v/>
      </c>
      <c r="H990" s="148" t="str" cm="1">
        <f t="array" ref="H990">IF(A990="","",INDEX(Korrelation!$F$4:$F$2004,A990))</f>
        <v>-</v>
      </c>
      <c r="I990" s="148">
        <f t="shared" si="155"/>
        <v>0</v>
      </c>
      <c r="J990" s="148">
        <f t="shared" si="156"/>
        <v>0</v>
      </c>
      <c r="K990" s="148" t="str">
        <f t="shared" si="157"/>
        <v/>
      </c>
      <c r="L990" s="148" t="str">
        <f t="shared" si="158"/>
        <v/>
      </c>
      <c r="M990" s="148" t="str">
        <f t="shared" si="159"/>
        <v/>
      </c>
      <c r="N990" s="148" cm="1">
        <f t="array" ref="N990">IF(A990="","",INDEX(Korrelation!$G$4:$G$2004,A990))</f>
        <v>517</v>
      </c>
      <c r="O990" s="148"/>
      <c r="P990" s="68" t="str" cm="1">
        <f t="array" aca="1" ref="P990" ca="1">IF(E990="",IF(K990="","",HYPERLINK("#DMAV_Dienste!"&amp;RIGHT(CELL("adresse",OFFSET(DMAV_Dienste!$E$6,K990-1,0)),LEN(CELL("adresse",OFFSET(DMAV_Dienste!$E$6,K990-1,0)))-FIND("!",CELL("adresse",OFFSET(DMAV_Dienste!$E$6,K990-1,0)))),"Dienst")),HYPERLINK("#DMAV_Modell!"&amp;RIGHT(CELL("adresse",OFFSET(DMAV_Modell!$G$6,E990-1,0)),LEN(CELL("adresse",OFFSET(DMAV_Modell!$G$6,E990-1,0)))-FIND("!",CELL("adresse",OFFSET(DMAV_Modell!$G$6,E990-1,0)))),"Modell"))</f>
        <v/>
      </c>
      <c r="Q990" s="85" t="str" cm="1">
        <f t="array" ref="Q990">IF(E990="",IF(K990="","",IF(INDEX(DMAV_Dienste!$H$6:$H$2006,K990)="","",INDEX(DMAV_Dienste!$H$6:$H$2006,K990))),IF(INDEX(DMAV_Modell!$J$6:$J$2006,E990)="","",INDEX(DMAV_Modell!$J$6:$J$2006,E990)))</f>
        <v/>
      </c>
      <c r="R990" s="86" t="str" cm="1">
        <f t="array" ref="R990">IF(E990="",IF(K990="","",IF(INDEX(DMAV_Dienste!$G$6:$G$2006,K990)="","",INDEX(DMAV_Dienste!$G$6:$G$2006,K990))),IF(INDEX(DMAV_Modell!$I$6:$I$2006,E990)="","",INDEX(DMAV_Modell!$I$6:$I$2006,E990)))</f>
        <v/>
      </c>
      <c r="S990" s="86" t="str" cm="1">
        <f t="array" ref="S990">IF(E990="",IF(K990="","",IF(INDEX(DMAV_Dienste!$I$6:$I$2006,K990)="","",INDEX(DMAV_Dienste!$I$6:$I$2006,K990))),IF(INDEX(DMAV_Modell!$K$6:$K$2006,E990)="","",INDEX(DMAV_Modell!$K$6:$K$2006,E990)))</f>
        <v/>
      </c>
      <c r="T990" s="86" t="str" cm="1">
        <f t="array" ref="T990">IF(E990="",IF(K990="","",IF(INDEX(DMAV_Dienste!$L$6:$L$2006,K990)="","",INDEX(DMAV_Dienste!$L$6:$L$2006,K990))),IF(INDEX(DMAV_Modell!$N$6:$N$2006,E990)="","",INDEX(DMAV_Modell!$N$6:$N$2006,E990)))</f>
        <v/>
      </c>
      <c r="U990" s="87" t="str" cm="1">
        <f t="array" aca="1" ref="U990" ca="1">IF(AND(F990="",L990=""),"",HYPERLINK("#"&amp;RIGHT(CELL("dateiname"),LEN(CELL("dateiname"))-FIND("]",CELL("dateiname")))&amp;"!"&amp;CELL("adresse",OFFSET($F$6,MATCH(IF(F990="",L990,F990),$E$6:$E$2000,0)-1,4)),"STRUCT"))</f>
        <v/>
      </c>
      <c r="V990" s="88" t="str" cm="1">
        <f t="array" aca="1" ref="V990" ca="1">IF(AND(G990="",M990=""),"",HYPERLINK("#"&amp;RIGHT(CELL("dateiname"),LEN(CELL("dateiname"))-FIND("]",CELL("dateiname")))&amp;"!"&amp;CELL("adresse",OFFSET($G$6,MATCH(IF(G990="",M990,G990),$E$6:$E$2000,0)-1,3)),"SUBSTRUCT"))</f>
        <v/>
      </c>
      <c r="X990" s="104"/>
      <c r="Z990" s="117"/>
      <c r="AA990" s="118"/>
      <c r="AB990" s="119"/>
      <c r="AC990" s="120"/>
      <c r="AE990" s="109"/>
      <c r="AF990" s="110"/>
      <c r="AG990" s="111"/>
      <c r="AH990" s="112"/>
      <c r="AJ990" s="101"/>
      <c r="AL990" s="68" t="str" cm="1">
        <f t="array" aca="1" ref="AL990" ca="1">IF(N990="-","",HYPERLINK("#'DM01-AV-CH'!"&amp;RIGHT(CELL("adresse",OFFSET('DM01-AV-CH'!$G$6,N990-1,0)),LEN(CELL("adresse",OFFSET('DM01-AV-CH'!$G$6,N990-1,0)))-FIND("!",CELL("adresse",OFFSET('DM01-AV-CH'!$G$6,N990-1,0)))),"Modell"))</f>
        <v>Modell</v>
      </c>
      <c r="AM990" s="96" t="str" cm="1">
        <f t="array" ref="AM990">IF($N990="-","",IF(INDEX('DM01-AV-CH'!$G$6:$G$2006,$N990)="","",INDEX('DM01-AV-CH'!$G$6:$G$2006,$N990)))</f>
        <v>Rohrleitungen</v>
      </c>
      <c r="AN990" s="97" t="str" cm="1">
        <f t="array" ref="AN990">IF($N990="-","",IF(INDEX('DM01-AV-CH'!$H$6:$H$2006,$N990)="","",INDEX('DM01-AV-CH'!$H$6:$H$2006,$N990)))</f>
        <v>Flaechenelement</v>
      </c>
      <c r="AO990" s="98" t="str" cm="1">
        <f t="array" ref="AO990">IF($N990="-","",IF(INDEX('DM01-AV-CH'!$I$6:$I$2006,$N990)="","",INDEX('DM01-AV-CH'!$I$6:$I$2006,$N990)))</f>
        <v>Flaechenelement_von</v>
      </c>
    </row>
    <row r="991" spans="1:41" ht="28.5" x14ac:dyDescent="0.25">
      <c r="A991" s="201">
        <v>986</v>
      </c>
      <c r="B991" s="148" t="str" cm="1">
        <f t="array" ref="B991">IF(A991="","",INDEX(Korrelation!$E$4:$E$2004,A991))</f>
        <v>620.608</v>
      </c>
      <c r="C991" s="148">
        <f t="shared" si="150"/>
        <v>4</v>
      </c>
      <c r="D991" s="148">
        <f t="shared" si="151"/>
        <v>0</v>
      </c>
      <c r="E991" s="148">
        <f t="shared" si="152"/>
        <v>620</v>
      </c>
      <c r="F991" s="148">
        <f t="shared" si="153"/>
        <v>608</v>
      </c>
      <c r="G991" s="148" t="str">
        <f t="shared" si="154"/>
        <v/>
      </c>
      <c r="H991" s="148" t="str" cm="1">
        <f t="array" ref="H991">IF(A991="","",INDEX(Korrelation!$F$4:$F$2004,A991))</f>
        <v>-</v>
      </c>
      <c r="I991" s="148">
        <f t="shared" si="155"/>
        <v>0</v>
      </c>
      <c r="J991" s="148">
        <f t="shared" si="156"/>
        <v>0</v>
      </c>
      <c r="K991" s="148" t="str">
        <f t="shared" si="157"/>
        <v/>
      </c>
      <c r="L991" s="148" t="str">
        <f t="shared" si="158"/>
        <v/>
      </c>
      <c r="M991" s="148" t="str">
        <f t="shared" si="159"/>
        <v/>
      </c>
      <c r="N991" s="148" cm="1">
        <f t="array" ref="N991">IF(A991="","",INDEX(Korrelation!$G$4:$G$2004,A991))</f>
        <v>518</v>
      </c>
      <c r="O991" s="148"/>
      <c r="P991" s="68" t="str" cm="1">
        <f t="array" aca="1" ref="P991" ca="1">IF(E991="",IF(K991="","",HYPERLINK("#DMAV_Dienste!"&amp;RIGHT(CELL("adresse",OFFSET(DMAV_Dienste!$E$6,K991-1,0)),LEN(CELL("adresse",OFFSET(DMAV_Dienste!$E$6,K991-1,0)))-FIND("!",CELL("adresse",OFFSET(DMAV_Dienste!$E$6,K991-1,0)))),"Dienst")),HYPERLINK("#DMAV_Modell!"&amp;RIGHT(CELL("adresse",OFFSET(DMAV_Modell!$G$6,E991-1,0)),LEN(CELL("adresse",OFFSET(DMAV_Modell!$G$6,E991-1,0)))-FIND("!",CELL("adresse",OFFSET(DMAV_Modell!$G$6,E991-1,0)))),"Modell"))</f>
        <v>Modell</v>
      </c>
      <c r="Q991" s="85" t="str" cm="1">
        <f t="array" ref="Q991">IF(E991="",IF(K991="","",IF(INDEX(DMAV_Dienste!$H$6:$H$2006,K991)="","",INDEX(DMAV_Dienste!$H$6:$H$2006,K991))),IF(INDEX(DMAV_Modell!$J$6:$J$2006,E991)="","",INDEX(DMAV_Modell!$J$6:$J$2006,E991)))</f>
        <v>CLASS</v>
      </c>
      <c r="R991" s="86" t="str" cm="1">
        <f t="array" ref="R991">IF(E991="",IF(K991="","",IF(INDEX(DMAV_Dienste!$G$6:$G$2006,K991)="","",INDEX(DMAV_Dienste!$G$6:$G$2006,K991))),IF(INDEX(DMAV_Modell!$I$6:$I$2006,E991)="","",INDEX(DMAV_Modell!$I$6:$I$2006,E991)))</f>
        <v>Rohrleitungen</v>
      </c>
      <c r="S991" s="86" t="str" cm="1">
        <f t="array" ref="S991">IF(E991="",IF(K991="","",IF(INDEX(DMAV_Dienste!$I$6:$I$2006,K991)="","",INDEX(DMAV_Dienste!$I$6:$I$2006,K991))),IF(INDEX(DMAV_Modell!$K$6:$K$2006,E991)="","",INDEX(DMAV_Modell!$K$6:$K$2006,E991)))</f>
        <v>Leitungsobjekt</v>
      </c>
      <c r="T991" s="86" t="str" cm="1">
        <f t="array" ref="T991">IF(E991="",IF(K991="","",IF(INDEX(DMAV_Dienste!$L$6:$L$2006,K991)="","",INDEX(DMAV_Dienste!$L$6:$L$2006,K991))),IF(INDEX(DMAV_Modell!$N$6:$N$2006,E991)="","",INDEX(DMAV_Modell!$N$6:$N$2006,E991)))</f>
        <v>Flaechenelement</v>
      </c>
      <c r="U991" s="87" t="str" cm="1">
        <f t="array" aca="1" ref="U991" ca="1">IF(AND(F991="",L991=""),"",HYPERLINK("#"&amp;RIGHT(CELL("dateiname"),LEN(CELL("dateiname"))-FIND("]",CELL("dateiname")))&amp;"!"&amp;CELL("adresse",OFFSET($F$6,MATCH(IF(F991="",L991,F991),$E$6:$E$2000,0)-1,4)),"STRUCT"))</f>
        <v>STRUCT</v>
      </c>
      <c r="V991" s="88" t="str" cm="1">
        <f t="array" aca="1" ref="V991" ca="1">IF(AND(G991="",M991=""),"",HYPERLINK("#"&amp;RIGHT(CELL("dateiname"),LEN(CELL("dateiname"))-FIND("]",CELL("dateiname")))&amp;"!"&amp;CELL("adresse",OFFSET($G$6,MATCH(IF(G991="",M991,G991),$E$6:$E$2000,0)-1,3)),"SUBSTRUCT"))</f>
        <v/>
      </c>
      <c r="X991" s="104"/>
      <c r="Z991" s="117"/>
      <c r="AA991" s="118" t="s">
        <v>3588</v>
      </c>
      <c r="AB991" s="119" t="s">
        <v>3830</v>
      </c>
      <c r="AC991" s="120"/>
      <c r="AE991" s="109" t="s">
        <v>3829</v>
      </c>
      <c r="AF991" s="110" t="s">
        <v>3588</v>
      </c>
      <c r="AG991" s="111" t="s">
        <v>3656</v>
      </c>
      <c r="AH991" s="112"/>
      <c r="AJ991" s="101"/>
      <c r="AL991" s="68" t="str" cm="1">
        <f t="array" aca="1" ref="AL991" ca="1">IF(N991="-","",HYPERLINK("#'DM01-AV-CH'!"&amp;RIGHT(CELL("adresse",OFFSET('DM01-AV-CH'!$G$6,N991-1,0)),LEN(CELL("adresse",OFFSET('DM01-AV-CH'!$G$6,N991-1,0)))-FIND("!",CELL("adresse",OFFSET('DM01-AV-CH'!$G$6,N991-1,0)))),"Modell"))</f>
        <v>Modell</v>
      </c>
      <c r="AM991" s="96" t="str" cm="1">
        <f t="array" ref="AM991">IF($N991="-","",IF(INDEX('DM01-AV-CH'!$G$6:$G$2006,$N991)="","",INDEX('DM01-AV-CH'!$G$6:$G$2006,$N991)))</f>
        <v>Rohrleitungen</v>
      </c>
      <c r="AN991" s="97" t="str" cm="1">
        <f t="array" ref="AN991">IF($N991="-","",IF(INDEX('DM01-AV-CH'!$H$6:$H$2006,$N991)="","",INDEX('DM01-AV-CH'!$H$6:$H$2006,$N991)))</f>
        <v>Flaechenelement</v>
      </c>
      <c r="AO991" s="98" t="str" cm="1">
        <f t="array" ref="AO991">IF($N991="-","",IF(INDEX('DM01-AV-CH'!$I$6:$I$2006,$N991)="","",INDEX('DM01-AV-CH'!$I$6:$I$2006,$N991)))</f>
        <v>Geometrie</v>
      </c>
    </row>
    <row r="992" spans="1:41" ht="28.5" x14ac:dyDescent="0.25">
      <c r="A992" s="201">
        <v>987</v>
      </c>
      <c r="B992" s="148" t="str" cm="1">
        <f t="array" ref="B992">IF(A992="","",INDEX(Korrelation!$E$4:$E$2004,A992))</f>
        <v>620.608</v>
      </c>
      <c r="C992" s="148">
        <f t="shared" si="150"/>
        <v>4</v>
      </c>
      <c r="D992" s="148">
        <f t="shared" si="151"/>
        <v>0</v>
      </c>
      <c r="E992" s="148">
        <f t="shared" si="152"/>
        <v>620</v>
      </c>
      <c r="F992" s="148">
        <f t="shared" si="153"/>
        <v>608</v>
      </c>
      <c r="G992" s="148" t="str">
        <f t="shared" si="154"/>
        <v/>
      </c>
      <c r="H992" s="148" t="str" cm="1">
        <f t="array" ref="H992">IF(A992="","",INDEX(Korrelation!$F$4:$F$2004,A992))</f>
        <v>-</v>
      </c>
      <c r="I992" s="148">
        <f t="shared" si="155"/>
        <v>0</v>
      </c>
      <c r="J992" s="148">
        <f t="shared" si="156"/>
        <v>0</v>
      </c>
      <c r="K992" s="148" t="str">
        <f t="shared" si="157"/>
        <v/>
      </c>
      <c r="L992" s="148" t="str">
        <f t="shared" si="158"/>
        <v/>
      </c>
      <c r="M992" s="148" t="str">
        <f t="shared" si="159"/>
        <v/>
      </c>
      <c r="N992" s="148" cm="1">
        <f t="array" ref="N992">IF(A992="","",INDEX(Korrelation!$G$4:$G$2004,A992))</f>
        <v>518</v>
      </c>
      <c r="O992" s="148"/>
      <c r="P992" s="68" t="str" cm="1">
        <f t="array" aca="1" ref="P992" ca="1">IF(E992="",IF(K992="","",HYPERLINK("#DMAV_Dienste!"&amp;RIGHT(CELL("adresse",OFFSET(DMAV_Dienste!$E$6,K992-1,0)),LEN(CELL("adresse",OFFSET(DMAV_Dienste!$E$6,K992-1,0)))-FIND("!",CELL("adresse",OFFSET(DMAV_Dienste!$E$6,K992-1,0)))),"Dienst")),HYPERLINK("#DMAV_Modell!"&amp;RIGHT(CELL("adresse",OFFSET(DMAV_Modell!$G$6,E992-1,0)),LEN(CELL("adresse",OFFSET(DMAV_Modell!$G$6,E992-1,0)))-FIND("!",CELL("adresse",OFFSET(DMAV_Modell!$G$6,E992-1,0)))),"Modell"))</f>
        <v>Modell</v>
      </c>
      <c r="Q992" s="85" t="str" cm="1">
        <f t="array" ref="Q992">IF(E992="",IF(K992="","",IF(INDEX(DMAV_Dienste!$H$6:$H$2006,K992)="","",INDEX(DMAV_Dienste!$H$6:$H$2006,K992))),IF(INDEX(DMAV_Modell!$J$6:$J$2006,E992)="","",INDEX(DMAV_Modell!$J$6:$J$2006,E992)))</f>
        <v>CLASS</v>
      </c>
      <c r="R992" s="86" t="str" cm="1">
        <f t="array" ref="R992">IF(E992="",IF(K992="","",IF(INDEX(DMAV_Dienste!$G$6:$G$2006,K992)="","",INDEX(DMAV_Dienste!$G$6:$G$2006,K992))),IF(INDEX(DMAV_Modell!$I$6:$I$2006,E992)="","",INDEX(DMAV_Modell!$I$6:$I$2006,E992)))</f>
        <v>Rohrleitungen</v>
      </c>
      <c r="S992" s="86" t="str" cm="1">
        <f t="array" ref="S992">IF(E992="",IF(K992="","",IF(INDEX(DMAV_Dienste!$I$6:$I$2006,K992)="","",INDEX(DMAV_Dienste!$I$6:$I$2006,K992))),IF(INDEX(DMAV_Modell!$K$6:$K$2006,E992)="","",INDEX(DMAV_Modell!$K$6:$K$2006,E992)))</f>
        <v>Leitungsobjekt</v>
      </c>
      <c r="T992" s="86" t="str" cm="1">
        <f t="array" ref="T992">IF(E992="",IF(K992="","",IF(INDEX(DMAV_Dienste!$L$6:$L$2006,K992)="","",INDEX(DMAV_Dienste!$L$6:$L$2006,K992))),IF(INDEX(DMAV_Modell!$N$6:$N$2006,E992)="","",INDEX(DMAV_Modell!$N$6:$N$2006,E992)))</f>
        <v>Flaechenelement</v>
      </c>
      <c r="U992" s="87" t="str" cm="1">
        <f t="array" aca="1" ref="U992" ca="1">IF(AND(F992="",L992=""),"",HYPERLINK("#"&amp;RIGHT(CELL("dateiname"),LEN(CELL("dateiname"))-FIND("]",CELL("dateiname")))&amp;"!"&amp;CELL("adresse",OFFSET($F$6,MATCH(IF(F992="",L992,F992),$E$6:$E$2000,0)-1,4)),"STRUCT"))</f>
        <v>STRUCT</v>
      </c>
      <c r="V992" s="88" t="str" cm="1">
        <f t="array" aca="1" ref="V992" ca="1">IF(AND(G992="",M992=""),"",HYPERLINK("#"&amp;RIGHT(CELL("dateiname"),LEN(CELL("dateiname"))-FIND("]",CELL("dateiname")))&amp;"!"&amp;CELL("adresse",OFFSET($G$6,MATCH(IF(G992="",M992,G992),$E$6:$E$2000,0)-1,3)),"SUBSTRUCT"))</f>
        <v/>
      </c>
      <c r="X992" s="104"/>
      <c r="Z992" s="117" t="s">
        <v>3831</v>
      </c>
      <c r="AA992" s="118" t="s">
        <v>1862</v>
      </c>
      <c r="AB992" s="119" t="s">
        <v>3832</v>
      </c>
      <c r="AC992" s="120"/>
      <c r="AE992" s="109" t="s">
        <v>3829</v>
      </c>
      <c r="AF992" s="110" t="s">
        <v>3322</v>
      </c>
      <c r="AG992" s="111" t="s">
        <v>3656</v>
      </c>
      <c r="AH992" s="112" t="s">
        <v>3691</v>
      </c>
      <c r="AJ992" s="101"/>
      <c r="AL992" s="68" t="str" cm="1">
        <f t="array" aca="1" ref="AL992" ca="1">IF(N992="-","",HYPERLINK("#'DM01-AV-CH'!"&amp;RIGHT(CELL("adresse",OFFSET('DM01-AV-CH'!$G$6,N992-1,0)),LEN(CELL("adresse",OFFSET('DM01-AV-CH'!$G$6,N992-1,0)))-FIND("!",CELL("adresse",OFFSET('DM01-AV-CH'!$G$6,N992-1,0)))),"Modell"))</f>
        <v>Modell</v>
      </c>
      <c r="AM992" s="96" t="str" cm="1">
        <f t="array" ref="AM992">IF($N992="-","",IF(INDEX('DM01-AV-CH'!$G$6:$G$2006,$N992)="","",INDEX('DM01-AV-CH'!$G$6:$G$2006,$N992)))</f>
        <v>Rohrleitungen</v>
      </c>
      <c r="AN992" s="97" t="str" cm="1">
        <f t="array" ref="AN992">IF($N992="-","",IF(INDEX('DM01-AV-CH'!$H$6:$H$2006,$N992)="","",INDEX('DM01-AV-CH'!$H$6:$H$2006,$N992)))</f>
        <v>Flaechenelement</v>
      </c>
      <c r="AO992" s="98" t="str" cm="1">
        <f t="array" ref="AO992">IF($N992="-","",IF(INDEX('DM01-AV-CH'!$I$6:$I$2006,$N992)="","",INDEX('DM01-AV-CH'!$I$6:$I$2006,$N992)))</f>
        <v>Geometrie</v>
      </c>
    </row>
    <row r="993" spans="1:41" x14ac:dyDescent="0.25">
      <c r="A993" s="201">
        <v>988</v>
      </c>
      <c r="B993" s="148" t="str" cm="1">
        <f t="array" ref="B993">IF(A993="","",INDEX(Korrelation!$E$4:$E$2004,A993))</f>
        <v>-</v>
      </c>
      <c r="C993" s="148">
        <f t="shared" si="150"/>
        <v>0</v>
      </c>
      <c r="D993" s="148">
        <f t="shared" si="151"/>
        <v>0</v>
      </c>
      <c r="E993" s="148" t="str">
        <f t="shared" si="152"/>
        <v/>
      </c>
      <c r="F993" s="148" t="str">
        <f t="shared" si="153"/>
        <v/>
      </c>
      <c r="G993" s="148" t="str">
        <f t="shared" si="154"/>
        <v/>
      </c>
      <c r="H993" s="148" t="str" cm="1">
        <f t="array" ref="H993">IF(A993="","",INDEX(Korrelation!$F$4:$F$2004,A993))</f>
        <v>-</v>
      </c>
      <c r="I993" s="148">
        <f t="shared" si="155"/>
        <v>0</v>
      </c>
      <c r="J993" s="148">
        <f t="shared" si="156"/>
        <v>0</v>
      </c>
      <c r="K993" s="148" t="str">
        <f t="shared" si="157"/>
        <v/>
      </c>
      <c r="L993" s="148" t="str">
        <f t="shared" si="158"/>
        <v/>
      </c>
      <c r="M993" s="148" t="str">
        <f t="shared" si="159"/>
        <v/>
      </c>
      <c r="N993" s="148" cm="1">
        <f t="array" ref="N993">IF(A993="","",INDEX(Korrelation!$G$4:$G$2004,A993))</f>
        <v>519</v>
      </c>
      <c r="O993" s="148"/>
      <c r="P993" s="68" t="str" cm="1">
        <f t="array" aca="1" ref="P993" ca="1">IF(E993="",IF(K993="","",HYPERLINK("#DMAV_Dienste!"&amp;RIGHT(CELL("adresse",OFFSET(DMAV_Dienste!$E$6,K993-1,0)),LEN(CELL("adresse",OFFSET(DMAV_Dienste!$E$6,K993-1,0)))-FIND("!",CELL("adresse",OFFSET(DMAV_Dienste!$E$6,K993-1,0)))),"Dienst")),HYPERLINK("#DMAV_Modell!"&amp;RIGHT(CELL("adresse",OFFSET(DMAV_Modell!$G$6,E993-1,0)),LEN(CELL("adresse",OFFSET(DMAV_Modell!$G$6,E993-1,0)))-FIND("!",CELL("adresse",OFFSET(DMAV_Modell!$G$6,E993-1,0)))),"Modell"))</f>
        <v/>
      </c>
      <c r="Q993" s="85" t="str" cm="1">
        <f t="array" ref="Q993">IF(E993="",IF(K993="","",IF(INDEX(DMAV_Dienste!$H$6:$H$2006,K993)="","",INDEX(DMAV_Dienste!$H$6:$H$2006,K993))),IF(INDEX(DMAV_Modell!$J$6:$J$2006,E993)="","",INDEX(DMAV_Modell!$J$6:$J$2006,E993)))</f>
        <v/>
      </c>
      <c r="R993" s="86" t="str" cm="1">
        <f t="array" ref="R993">IF(E993="",IF(K993="","",IF(INDEX(DMAV_Dienste!$G$6:$G$2006,K993)="","",INDEX(DMAV_Dienste!$G$6:$G$2006,K993))),IF(INDEX(DMAV_Modell!$I$6:$I$2006,E993)="","",INDEX(DMAV_Modell!$I$6:$I$2006,E993)))</f>
        <v/>
      </c>
      <c r="S993" s="86" t="str" cm="1">
        <f t="array" ref="S993">IF(E993="",IF(K993="","",IF(INDEX(DMAV_Dienste!$I$6:$I$2006,K993)="","",INDEX(DMAV_Dienste!$I$6:$I$2006,K993))),IF(INDEX(DMAV_Modell!$K$6:$K$2006,E993)="","",INDEX(DMAV_Modell!$K$6:$K$2006,E993)))</f>
        <v/>
      </c>
      <c r="T993" s="86" t="str" cm="1">
        <f t="array" ref="T993">IF(E993="",IF(K993="","",IF(INDEX(DMAV_Dienste!$L$6:$L$2006,K993)="","",INDEX(DMAV_Dienste!$L$6:$L$2006,K993))),IF(INDEX(DMAV_Modell!$N$6:$N$2006,E993)="","",INDEX(DMAV_Modell!$N$6:$N$2006,E993)))</f>
        <v/>
      </c>
      <c r="U993" s="87" t="str" cm="1">
        <f t="array" aca="1" ref="U993" ca="1">IF(AND(F993="",L993=""),"",HYPERLINK("#"&amp;RIGHT(CELL("dateiname"),LEN(CELL("dateiname"))-FIND("]",CELL("dateiname")))&amp;"!"&amp;CELL("adresse",OFFSET($F$6,MATCH(IF(F993="",L993,F993),$E$6:$E$2000,0)-1,4)),"STRUCT"))</f>
        <v/>
      </c>
      <c r="V993" s="88" t="str" cm="1">
        <f t="array" aca="1" ref="V993" ca="1">IF(AND(G993="",M993=""),"",HYPERLINK("#"&amp;RIGHT(CELL("dateiname"),LEN(CELL("dateiname"))-FIND("]",CELL("dateiname")))&amp;"!"&amp;CELL("adresse",OFFSET($G$6,MATCH(IF(G993="",M993,G993),$E$6:$E$2000,0)-1,3)),"SUBSTRUCT"))</f>
        <v/>
      </c>
      <c r="X993" s="104"/>
      <c r="Z993" s="117"/>
      <c r="AA993" s="118"/>
      <c r="AB993" s="119"/>
      <c r="AC993" s="120"/>
      <c r="AE993" s="109"/>
      <c r="AF993" s="110"/>
      <c r="AG993" s="111"/>
      <c r="AH993" s="112"/>
      <c r="AJ993" s="101"/>
      <c r="AL993" s="68" t="str" cm="1">
        <f t="array" aca="1" ref="AL993" ca="1">IF(N993="-","",HYPERLINK("#'DM01-AV-CH'!"&amp;RIGHT(CELL("adresse",OFFSET('DM01-AV-CH'!$G$6,N993-1,0)),LEN(CELL("adresse",OFFSET('DM01-AV-CH'!$G$6,N993-1,0)))-FIND("!",CELL("adresse",OFFSET('DM01-AV-CH'!$G$6,N993-1,0)))),"Modell"))</f>
        <v>Modell</v>
      </c>
      <c r="AM993" s="96" t="str" cm="1">
        <f t="array" ref="AM993">IF($N993="-","",IF(INDEX('DM01-AV-CH'!$G$6:$G$2006,$N993)="","",INDEX('DM01-AV-CH'!$G$6:$G$2006,$N993)))</f>
        <v>Rohrleitungen</v>
      </c>
      <c r="AN993" s="97" t="str" cm="1">
        <f t="array" ref="AN993">IF($N993="-","",IF(INDEX('DM01-AV-CH'!$H$6:$H$2006,$N993)="","",INDEX('DM01-AV-CH'!$H$6:$H$2006,$N993)))</f>
        <v>Linienelement</v>
      </c>
      <c r="AO993" s="98" t="str" cm="1">
        <f t="array" ref="AO993">IF($N993="-","",IF(INDEX('DM01-AV-CH'!$I$6:$I$2006,$N993)="","",INDEX('DM01-AV-CH'!$I$6:$I$2006,$N993)))</f>
        <v>Linienelement_von</v>
      </c>
    </row>
    <row r="994" spans="1:41" ht="28.5" x14ac:dyDescent="0.25">
      <c r="A994" s="201">
        <v>989</v>
      </c>
      <c r="B994" s="148" t="str" cm="1">
        <f t="array" ref="B994">IF(A994="","",INDEX(Korrelation!$E$4:$E$2004,A994))</f>
        <v>621.611</v>
      </c>
      <c r="C994" s="148">
        <f t="shared" si="150"/>
        <v>4</v>
      </c>
      <c r="D994" s="148">
        <f t="shared" si="151"/>
        <v>0</v>
      </c>
      <c r="E994" s="148">
        <f t="shared" si="152"/>
        <v>621</v>
      </c>
      <c r="F994" s="148">
        <f t="shared" si="153"/>
        <v>611</v>
      </c>
      <c r="G994" s="148" t="str">
        <f t="shared" si="154"/>
        <v/>
      </c>
      <c r="H994" s="148" t="str" cm="1">
        <f t="array" ref="H994">IF(A994="","",INDEX(Korrelation!$F$4:$F$2004,A994))</f>
        <v>-</v>
      </c>
      <c r="I994" s="148">
        <f t="shared" si="155"/>
        <v>0</v>
      </c>
      <c r="J994" s="148">
        <f t="shared" si="156"/>
        <v>0</v>
      </c>
      <c r="K994" s="148" t="str">
        <f t="shared" si="157"/>
        <v/>
      </c>
      <c r="L994" s="148" t="str">
        <f t="shared" si="158"/>
        <v/>
      </c>
      <c r="M994" s="148" t="str">
        <f t="shared" si="159"/>
        <v/>
      </c>
      <c r="N994" s="148" cm="1">
        <f t="array" ref="N994">IF(A994="","",INDEX(Korrelation!$G$4:$G$2004,A994))</f>
        <v>520</v>
      </c>
      <c r="O994" s="148"/>
      <c r="P994" s="68" t="str" cm="1">
        <f t="array" aca="1" ref="P994" ca="1">IF(E994="",IF(K994="","",HYPERLINK("#DMAV_Dienste!"&amp;RIGHT(CELL("adresse",OFFSET(DMAV_Dienste!$E$6,K994-1,0)),LEN(CELL("adresse",OFFSET(DMAV_Dienste!$E$6,K994-1,0)))-FIND("!",CELL("adresse",OFFSET(DMAV_Dienste!$E$6,K994-1,0)))),"Dienst")),HYPERLINK("#DMAV_Modell!"&amp;RIGHT(CELL("adresse",OFFSET(DMAV_Modell!$G$6,E994-1,0)),LEN(CELL("adresse",OFFSET(DMAV_Modell!$G$6,E994-1,0)))-FIND("!",CELL("adresse",OFFSET(DMAV_Modell!$G$6,E994-1,0)))),"Modell"))</f>
        <v>Modell</v>
      </c>
      <c r="Q994" s="85" t="str" cm="1">
        <f t="array" ref="Q994">IF(E994="",IF(K994="","",IF(INDEX(DMAV_Dienste!$H$6:$H$2006,K994)="","",INDEX(DMAV_Dienste!$H$6:$H$2006,K994))),IF(INDEX(DMAV_Modell!$J$6:$J$2006,E994)="","",INDEX(DMAV_Modell!$J$6:$J$2006,E994)))</f>
        <v>CLASS</v>
      </c>
      <c r="R994" s="86" t="str" cm="1">
        <f t="array" ref="R994">IF(E994="",IF(K994="","",IF(INDEX(DMAV_Dienste!$G$6:$G$2006,K994)="","",INDEX(DMAV_Dienste!$G$6:$G$2006,K994))),IF(INDEX(DMAV_Modell!$I$6:$I$2006,E994)="","",INDEX(DMAV_Modell!$I$6:$I$2006,E994)))</f>
        <v>Rohrleitungen</v>
      </c>
      <c r="S994" s="86" t="str" cm="1">
        <f t="array" ref="S994">IF(E994="",IF(K994="","",IF(INDEX(DMAV_Dienste!$I$6:$I$2006,K994)="","",INDEX(DMAV_Dienste!$I$6:$I$2006,K994))),IF(INDEX(DMAV_Modell!$K$6:$K$2006,E994)="","",INDEX(DMAV_Modell!$K$6:$K$2006,E994)))</f>
        <v>Leitungsobjekt</v>
      </c>
      <c r="T994" s="86" t="str" cm="1">
        <f t="array" ref="T994">IF(E994="",IF(K994="","",IF(INDEX(DMAV_Dienste!$L$6:$L$2006,K994)="","",INDEX(DMAV_Dienste!$L$6:$L$2006,K994))),IF(INDEX(DMAV_Modell!$N$6:$N$2006,E994)="","",INDEX(DMAV_Modell!$N$6:$N$2006,E994)))</f>
        <v>Linienelement</v>
      </c>
      <c r="U994" s="87" t="str" cm="1">
        <f t="array" aca="1" ref="U994" ca="1">IF(AND(F994="",L994=""),"",HYPERLINK("#"&amp;RIGHT(CELL("dateiname"),LEN(CELL("dateiname"))-FIND("]",CELL("dateiname")))&amp;"!"&amp;CELL("adresse",OFFSET($F$6,MATCH(IF(F994="",L994,F994),$E$6:$E$2000,0)-1,4)),"STRUCT"))</f>
        <v>STRUCT</v>
      </c>
      <c r="V994" s="88" t="str" cm="1">
        <f t="array" aca="1" ref="V994" ca="1">IF(AND(G994="",M994=""),"",HYPERLINK("#"&amp;RIGHT(CELL("dateiname"),LEN(CELL("dateiname"))-FIND("]",CELL("dateiname")))&amp;"!"&amp;CELL("adresse",OFFSET($G$6,MATCH(IF(G994="",M994,G994),$E$6:$E$2000,0)-1,3)),"SUBSTRUCT"))</f>
        <v/>
      </c>
      <c r="X994" s="104"/>
      <c r="Z994" s="117"/>
      <c r="AA994" s="118" t="s">
        <v>3588</v>
      </c>
      <c r="AB994" s="119" t="s">
        <v>3833</v>
      </c>
      <c r="AC994" s="120"/>
      <c r="AE994" s="109" t="s">
        <v>3829</v>
      </c>
      <c r="AF994" s="110" t="s">
        <v>3588</v>
      </c>
      <c r="AG994" s="111" t="s">
        <v>3834</v>
      </c>
      <c r="AH994" s="112"/>
      <c r="AJ994" s="101"/>
      <c r="AL994" s="68" t="str" cm="1">
        <f t="array" aca="1" ref="AL994" ca="1">IF(N994="-","",HYPERLINK("#'DM01-AV-CH'!"&amp;RIGHT(CELL("adresse",OFFSET('DM01-AV-CH'!$G$6,N994-1,0)),LEN(CELL("adresse",OFFSET('DM01-AV-CH'!$G$6,N994-1,0)))-FIND("!",CELL("adresse",OFFSET('DM01-AV-CH'!$G$6,N994-1,0)))),"Modell"))</f>
        <v>Modell</v>
      </c>
      <c r="AM994" s="96" t="str" cm="1">
        <f t="array" ref="AM994">IF($N994="-","",IF(INDEX('DM01-AV-CH'!$G$6:$G$2006,$N994)="","",INDEX('DM01-AV-CH'!$G$6:$G$2006,$N994)))</f>
        <v>Rohrleitungen</v>
      </c>
      <c r="AN994" s="97" t="str" cm="1">
        <f t="array" ref="AN994">IF($N994="-","",IF(INDEX('DM01-AV-CH'!$H$6:$H$2006,$N994)="","",INDEX('DM01-AV-CH'!$H$6:$H$2006,$N994)))</f>
        <v>Linienelement</v>
      </c>
      <c r="AO994" s="98" t="str" cm="1">
        <f t="array" ref="AO994">IF($N994="-","",IF(INDEX('DM01-AV-CH'!$I$6:$I$2006,$N994)="","",INDEX('DM01-AV-CH'!$I$6:$I$2006,$N994)))</f>
        <v>Geometrie</v>
      </c>
    </row>
    <row r="995" spans="1:41" ht="28.5" x14ac:dyDescent="0.25">
      <c r="A995" s="201">
        <v>990</v>
      </c>
      <c r="B995" s="148" t="str" cm="1">
        <f t="array" ref="B995">IF(A995="","",INDEX(Korrelation!$E$4:$E$2004,A995))</f>
        <v>621.611</v>
      </c>
      <c r="C995" s="148">
        <f t="shared" si="150"/>
        <v>4</v>
      </c>
      <c r="D995" s="148">
        <f t="shared" si="151"/>
        <v>0</v>
      </c>
      <c r="E995" s="148">
        <f t="shared" si="152"/>
        <v>621</v>
      </c>
      <c r="F995" s="148">
        <f t="shared" si="153"/>
        <v>611</v>
      </c>
      <c r="G995" s="148" t="str">
        <f t="shared" si="154"/>
        <v/>
      </c>
      <c r="H995" s="148" t="str" cm="1">
        <f t="array" ref="H995">IF(A995="","",INDEX(Korrelation!$F$4:$F$2004,A995))</f>
        <v>-</v>
      </c>
      <c r="I995" s="148">
        <f t="shared" si="155"/>
        <v>0</v>
      </c>
      <c r="J995" s="148">
        <f t="shared" si="156"/>
        <v>0</v>
      </c>
      <c r="K995" s="148" t="str">
        <f t="shared" si="157"/>
        <v/>
      </c>
      <c r="L995" s="148" t="str">
        <f t="shared" si="158"/>
        <v/>
      </c>
      <c r="M995" s="148" t="str">
        <f t="shared" si="159"/>
        <v/>
      </c>
      <c r="N995" s="148" cm="1">
        <f t="array" ref="N995">IF(A995="","",INDEX(Korrelation!$G$4:$G$2004,A995))</f>
        <v>521</v>
      </c>
      <c r="O995" s="148"/>
      <c r="P995" s="68" t="str" cm="1">
        <f t="array" aca="1" ref="P995" ca="1">IF(E995="",IF(K995="","",HYPERLINK("#DMAV_Dienste!"&amp;RIGHT(CELL("adresse",OFFSET(DMAV_Dienste!$E$6,K995-1,0)),LEN(CELL("adresse",OFFSET(DMAV_Dienste!$E$6,K995-1,0)))-FIND("!",CELL("adresse",OFFSET(DMAV_Dienste!$E$6,K995-1,0)))),"Dienst")),HYPERLINK("#DMAV_Modell!"&amp;RIGHT(CELL("adresse",OFFSET(DMAV_Modell!$G$6,E995-1,0)),LEN(CELL("adresse",OFFSET(DMAV_Modell!$G$6,E995-1,0)))-FIND("!",CELL("adresse",OFFSET(DMAV_Modell!$G$6,E995-1,0)))),"Modell"))</f>
        <v>Modell</v>
      </c>
      <c r="Q995" s="85" t="str" cm="1">
        <f t="array" ref="Q995">IF(E995="",IF(K995="","",IF(INDEX(DMAV_Dienste!$H$6:$H$2006,K995)="","",INDEX(DMAV_Dienste!$H$6:$H$2006,K995))),IF(INDEX(DMAV_Modell!$J$6:$J$2006,E995)="","",INDEX(DMAV_Modell!$J$6:$J$2006,E995)))</f>
        <v>CLASS</v>
      </c>
      <c r="R995" s="86" t="str" cm="1">
        <f t="array" ref="R995">IF(E995="",IF(K995="","",IF(INDEX(DMAV_Dienste!$G$6:$G$2006,K995)="","",INDEX(DMAV_Dienste!$G$6:$G$2006,K995))),IF(INDEX(DMAV_Modell!$I$6:$I$2006,E995)="","",INDEX(DMAV_Modell!$I$6:$I$2006,E995)))</f>
        <v>Rohrleitungen</v>
      </c>
      <c r="S995" s="86" t="str" cm="1">
        <f t="array" ref="S995">IF(E995="",IF(K995="","",IF(INDEX(DMAV_Dienste!$I$6:$I$2006,K995)="","",INDEX(DMAV_Dienste!$I$6:$I$2006,K995))),IF(INDEX(DMAV_Modell!$K$6:$K$2006,E995)="","",INDEX(DMAV_Modell!$K$6:$K$2006,E995)))</f>
        <v>Leitungsobjekt</v>
      </c>
      <c r="T995" s="86" t="str" cm="1">
        <f t="array" ref="T995">IF(E995="",IF(K995="","",IF(INDEX(DMAV_Dienste!$L$6:$L$2006,K995)="","",INDEX(DMAV_Dienste!$L$6:$L$2006,K995))),IF(INDEX(DMAV_Modell!$N$6:$N$2006,E995)="","",INDEX(DMAV_Modell!$N$6:$N$2006,E995)))</f>
        <v>Linienelement</v>
      </c>
      <c r="U995" s="87" t="str" cm="1">
        <f t="array" aca="1" ref="U995" ca="1">IF(AND(F995="",L995=""),"",HYPERLINK("#"&amp;RIGHT(CELL("dateiname"),LEN(CELL("dateiname"))-FIND("]",CELL("dateiname")))&amp;"!"&amp;CELL("adresse",OFFSET($F$6,MATCH(IF(F995="",L995,F995),$E$6:$E$2000,0)-1,4)),"STRUCT"))</f>
        <v>STRUCT</v>
      </c>
      <c r="V995" s="88" t="str" cm="1">
        <f t="array" aca="1" ref="V995" ca="1">IF(AND(G995="",M995=""),"",HYPERLINK("#"&amp;RIGHT(CELL("dateiname"),LEN(CELL("dateiname"))-FIND("]",CELL("dateiname")))&amp;"!"&amp;CELL("adresse",OFFSET($G$6,MATCH(IF(G995="",M995,G995),$E$6:$E$2000,0)-1,3)),"SUBSTRUCT"))</f>
        <v/>
      </c>
      <c r="X995" s="104" t="s">
        <v>3692</v>
      </c>
      <c r="Z995" s="117"/>
      <c r="AA995" s="118" t="s">
        <v>3588</v>
      </c>
      <c r="AB995" s="119" t="s">
        <v>3835</v>
      </c>
      <c r="AC995" s="120"/>
      <c r="AE995" s="109" t="s">
        <v>3829</v>
      </c>
      <c r="AF995" s="110" t="s">
        <v>3588</v>
      </c>
      <c r="AG995" s="111" t="s">
        <v>3836</v>
      </c>
      <c r="AH995" s="112"/>
      <c r="AJ995" s="101" t="s">
        <v>3693</v>
      </c>
      <c r="AL995" s="68" t="str" cm="1">
        <f t="array" aca="1" ref="AL995" ca="1">IF(N995="-","",HYPERLINK("#'DM01-AV-CH'!"&amp;RIGHT(CELL("adresse",OFFSET('DM01-AV-CH'!$G$6,N995-1,0)),LEN(CELL("adresse",OFFSET('DM01-AV-CH'!$G$6,N995-1,0)))-FIND("!",CELL("adresse",OFFSET('DM01-AV-CH'!$G$6,N995-1,0)))),"Modell"))</f>
        <v>Modell</v>
      </c>
      <c r="AM995" s="96" t="str" cm="1">
        <f t="array" ref="AM995">IF($N995="-","",IF(INDEX('DM01-AV-CH'!$G$6:$G$2006,$N995)="","",INDEX('DM01-AV-CH'!$G$6:$G$2006,$N995)))</f>
        <v>Rohrleitungen</v>
      </c>
      <c r="AN995" s="97" t="str" cm="1">
        <f t="array" ref="AN995">IF($N995="-","",IF(INDEX('DM01-AV-CH'!$H$6:$H$2006,$N995)="","",INDEX('DM01-AV-CH'!$H$6:$H$2006,$N995)))</f>
        <v>Linienelement</v>
      </c>
      <c r="AO995" s="98" t="str" cm="1">
        <f t="array" ref="AO995">IF($N995="-","",IF(INDEX('DM01-AV-CH'!$I$6:$I$2006,$N995)="","",INDEX('DM01-AV-CH'!$I$6:$I$2006,$N995)))</f>
        <v>Linienart</v>
      </c>
    </row>
    <row r="996" spans="1:41" x14ac:dyDescent="0.25">
      <c r="A996" s="201">
        <v>991</v>
      </c>
      <c r="B996" s="148" t="str" cm="1">
        <f t="array" ref="B996">IF(A996="","",INDEX(Korrelation!$E$4:$E$2004,A996))</f>
        <v>-</v>
      </c>
      <c r="C996" s="148">
        <f t="shared" si="150"/>
        <v>0</v>
      </c>
      <c r="D996" s="148">
        <f t="shared" si="151"/>
        <v>0</v>
      </c>
      <c r="E996" s="148" t="str">
        <f t="shared" si="152"/>
        <v/>
      </c>
      <c r="F996" s="148" t="str">
        <f t="shared" si="153"/>
        <v/>
      </c>
      <c r="G996" s="148" t="str">
        <f t="shared" si="154"/>
        <v/>
      </c>
      <c r="H996" s="148" t="str" cm="1">
        <f t="array" ref="H996">IF(A996="","",INDEX(Korrelation!$F$4:$F$2004,A996))</f>
        <v>-</v>
      </c>
      <c r="I996" s="148">
        <f t="shared" si="155"/>
        <v>0</v>
      </c>
      <c r="J996" s="148">
        <f t="shared" si="156"/>
        <v>0</v>
      </c>
      <c r="K996" s="148" t="str">
        <f t="shared" si="157"/>
        <v/>
      </c>
      <c r="L996" s="148" t="str">
        <f t="shared" si="158"/>
        <v/>
      </c>
      <c r="M996" s="148" t="str">
        <f t="shared" si="159"/>
        <v/>
      </c>
      <c r="N996" s="148" cm="1">
        <f t="array" ref="N996">IF(A996="","",INDEX(Korrelation!$G$4:$G$2004,A996))</f>
        <v>522</v>
      </c>
      <c r="O996" s="148"/>
      <c r="P996" s="68" t="str" cm="1">
        <f t="array" aca="1" ref="P996" ca="1">IF(E996="",IF(K996="","",HYPERLINK("#DMAV_Dienste!"&amp;RIGHT(CELL("adresse",OFFSET(DMAV_Dienste!$E$6,K996-1,0)),LEN(CELL("adresse",OFFSET(DMAV_Dienste!$E$6,K996-1,0)))-FIND("!",CELL("adresse",OFFSET(DMAV_Dienste!$E$6,K996-1,0)))),"Dienst")),HYPERLINK("#DMAV_Modell!"&amp;RIGHT(CELL("adresse",OFFSET(DMAV_Modell!$G$6,E996-1,0)),LEN(CELL("adresse",OFFSET(DMAV_Modell!$G$6,E996-1,0)))-FIND("!",CELL("adresse",OFFSET(DMAV_Modell!$G$6,E996-1,0)))),"Modell"))</f>
        <v/>
      </c>
      <c r="Q996" s="85" t="str" cm="1">
        <f t="array" ref="Q996">IF(E996="",IF(K996="","",IF(INDEX(DMAV_Dienste!$H$6:$H$2006,K996)="","",INDEX(DMAV_Dienste!$H$6:$H$2006,K996))),IF(INDEX(DMAV_Modell!$J$6:$J$2006,E996)="","",INDEX(DMAV_Modell!$J$6:$J$2006,E996)))</f>
        <v/>
      </c>
      <c r="R996" s="86" t="str" cm="1">
        <f t="array" ref="R996">IF(E996="",IF(K996="","",IF(INDEX(DMAV_Dienste!$G$6:$G$2006,K996)="","",INDEX(DMAV_Dienste!$G$6:$G$2006,K996))),IF(INDEX(DMAV_Modell!$I$6:$I$2006,E996)="","",INDEX(DMAV_Modell!$I$6:$I$2006,E996)))</f>
        <v/>
      </c>
      <c r="S996" s="86" t="str" cm="1">
        <f t="array" ref="S996">IF(E996="",IF(K996="","",IF(INDEX(DMAV_Dienste!$I$6:$I$2006,K996)="","",INDEX(DMAV_Dienste!$I$6:$I$2006,K996))),IF(INDEX(DMAV_Modell!$K$6:$K$2006,E996)="","",INDEX(DMAV_Modell!$K$6:$K$2006,E996)))</f>
        <v/>
      </c>
      <c r="T996" s="86" t="str" cm="1">
        <f t="array" ref="T996">IF(E996="",IF(K996="","",IF(INDEX(DMAV_Dienste!$L$6:$L$2006,K996)="","",INDEX(DMAV_Dienste!$L$6:$L$2006,K996))),IF(INDEX(DMAV_Modell!$N$6:$N$2006,E996)="","",INDEX(DMAV_Modell!$N$6:$N$2006,E996)))</f>
        <v/>
      </c>
      <c r="U996" s="87" t="str" cm="1">
        <f t="array" aca="1" ref="U996" ca="1">IF(AND(F996="",L996=""),"",HYPERLINK("#"&amp;RIGHT(CELL("dateiname"),LEN(CELL("dateiname"))-FIND("]",CELL("dateiname")))&amp;"!"&amp;CELL("adresse",OFFSET($F$6,MATCH(IF(F996="",L996,F996),$E$6:$E$2000,0)-1,4)),"STRUCT"))</f>
        <v/>
      </c>
      <c r="V996" s="88" t="str" cm="1">
        <f t="array" aca="1" ref="V996" ca="1">IF(AND(G996="",M996=""),"",HYPERLINK("#"&amp;RIGHT(CELL("dateiname"),LEN(CELL("dateiname"))-FIND("]",CELL("dateiname")))&amp;"!"&amp;CELL("adresse",OFFSET($G$6,MATCH(IF(G996="",M996,G996),$E$6:$E$2000,0)-1,3)),"SUBSTRUCT"))</f>
        <v/>
      </c>
      <c r="X996" s="104"/>
      <c r="Z996" s="117"/>
      <c r="AA996" s="118"/>
      <c r="AB996" s="119"/>
      <c r="AC996" s="120"/>
      <c r="AE996" s="109"/>
      <c r="AF996" s="110"/>
      <c r="AG996" s="111"/>
      <c r="AH996" s="112"/>
      <c r="AJ996" s="101"/>
      <c r="AL996" s="68" t="str" cm="1">
        <f t="array" aca="1" ref="AL996" ca="1">IF(N996="-","",HYPERLINK("#'DM01-AV-CH'!"&amp;RIGHT(CELL("adresse",OFFSET('DM01-AV-CH'!$G$6,N996-1,0)),LEN(CELL("adresse",OFFSET('DM01-AV-CH'!$G$6,N996-1,0)))-FIND("!",CELL("adresse",OFFSET('DM01-AV-CH'!$G$6,N996-1,0)))),"Modell"))</f>
        <v>Modell</v>
      </c>
      <c r="AM996" s="96" t="str" cm="1">
        <f t="array" ref="AM996">IF($N996="-","",IF(INDEX('DM01-AV-CH'!$G$6:$G$2006,$N996)="","",INDEX('DM01-AV-CH'!$G$6:$G$2006,$N996)))</f>
        <v>Rohrleitungen</v>
      </c>
      <c r="AN996" s="97" t="str" cm="1">
        <f t="array" ref="AN996">IF($N996="-","",IF(INDEX('DM01-AV-CH'!$H$6:$H$2006,$N996)="","",INDEX('DM01-AV-CH'!$H$6:$H$2006,$N996)))</f>
        <v>Punktelement</v>
      </c>
      <c r="AO996" s="98" t="str" cm="1">
        <f t="array" ref="AO996">IF($N996="-","",IF(INDEX('DM01-AV-CH'!$I$6:$I$2006,$N996)="","",INDEX('DM01-AV-CH'!$I$6:$I$2006,$N996)))</f>
        <v>Punktelement_von</v>
      </c>
    </row>
    <row r="997" spans="1:41" ht="28.5" x14ac:dyDescent="0.25">
      <c r="A997" s="201">
        <v>992</v>
      </c>
      <c r="B997" s="148" t="str" cm="1">
        <f t="array" ref="B997">IF(A997="","",INDEX(Korrelation!$E$4:$E$2004,A997))</f>
        <v>622.613</v>
      </c>
      <c r="C997" s="148">
        <f t="shared" si="150"/>
        <v>4</v>
      </c>
      <c r="D997" s="148">
        <f t="shared" si="151"/>
        <v>0</v>
      </c>
      <c r="E997" s="148">
        <f t="shared" si="152"/>
        <v>622</v>
      </c>
      <c r="F997" s="148">
        <f t="shared" si="153"/>
        <v>613</v>
      </c>
      <c r="G997" s="148" t="str">
        <f t="shared" si="154"/>
        <v/>
      </c>
      <c r="H997" s="148" t="str" cm="1">
        <f t="array" ref="H997">IF(A997="","",INDEX(Korrelation!$F$4:$F$2004,A997))</f>
        <v>-</v>
      </c>
      <c r="I997" s="148">
        <f t="shared" si="155"/>
        <v>0</v>
      </c>
      <c r="J997" s="148">
        <f t="shared" si="156"/>
        <v>0</v>
      </c>
      <c r="K997" s="148" t="str">
        <f t="shared" si="157"/>
        <v/>
      </c>
      <c r="L997" s="148" t="str">
        <f t="shared" si="158"/>
        <v/>
      </c>
      <c r="M997" s="148" t="str">
        <f t="shared" si="159"/>
        <v/>
      </c>
      <c r="N997" s="148" cm="1">
        <f t="array" ref="N997">IF(A997="","",INDEX(Korrelation!$G$4:$G$2004,A997))</f>
        <v>523</v>
      </c>
      <c r="O997" s="148"/>
      <c r="P997" s="68" t="str" cm="1">
        <f t="array" aca="1" ref="P997" ca="1">IF(E997="",IF(K997="","",HYPERLINK("#DMAV_Dienste!"&amp;RIGHT(CELL("adresse",OFFSET(DMAV_Dienste!$E$6,K997-1,0)),LEN(CELL("adresse",OFFSET(DMAV_Dienste!$E$6,K997-1,0)))-FIND("!",CELL("adresse",OFFSET(DMAV_Dienste!$E$6,K997-1,0)))),"Dienst")),HYPERLINK("#DMAV_Modell!"&amp;RIGHT(CELL("adresse",OFFSET(DMAV_Modell!$G$6,E997-1,0)),LEN(CELL("adresse",OFFSET(DMAV_Modell!$G$6,E997-1,0)))-FIND("!",CELL("adresse",OFFSET(DMAV_Modell!$G$6,E997-1,0)))),"Modell"))</f>
        <v>Modell</v>
      </c>
      <c r="Q997" s="85" t="str" cm="1">
        <f t="array" ref="Q997">IF(E997="",IF(K997="","",IF(INDEX(DMAV_Dienste!$H$6:$H$2006,K997)="","",INDEX(DMAV_Dienste!$H$6:$H$2006,K997))),IF(INDEX(DMAV_Modell!$J$6:$J$2006,E997)="","",INDEX(DMAV_Modell!$J$6:$J$2006,E997)))</f>
        <v>CLASS</v>
      </c>
      <c r="R997" s="86" t="str" cm="1">
        <f t="array" ref="R997">IF(E997="",IF(K997="","",IF(INDEX(DMAV_Dienste!$G$6:$G$2006,K997)="","",INDEX(DMAV_Dienste!$G$6:$G$2006,K997))),IF(INDEX(DMAV_Modell!$I$6:$I$2006,E997)="","",INDEX(DMAV_Modell!$I$6:$I$2006,E997)))</f>
        <v>Rohrleitungen</v>
      </c>
      <c r="S997" s="86" t="str" cm="1">
        <f t="array" ref="S997">IF(E997="",IF(K997="","",IF(INDEX(DMAV_Dienste!$I$6:$I$2006,K997)="","",INDEX(DMAV_Dienste!$I$6:$I$2006,K997))),IF(INDEX(DMAV_Modell!$K$6:$K$2006,E997)="","",INDEX(DMAV_Modell!$K$6:$K$2006,E997)))</f>
        <v>Leitungsobjekt</v>
      </c>
      <c r="T997" s="86" t="str" cm="1">
        <f t="array" ref="T997">IF(E997="",IF(K997="","",IF(INDEX(DMAV_Dienste!$L$6:$L$2006,K997)="","",INDEX(DMAV_Dienste!$L$6:$L$2006,K997))),IF(INDEX(DMAV_Modell!$N$6:$N$2006,E997)="","",INDEX(DMAV_Modell!$N$6:$N$2006,E997)))</f>
        <v>Punktelement</v>
      </c>
      <c r="U997" s="87" t="str" cm="1">
        <f t="array" aca="1" ref="U997" ca="1">IF(AND(F997="",L997=""),"",HYPERLINK("#"&amp;RIGHT(CELL("dateiname"),LEN(CELL("dateiname"))-FIND("]",CELL("dateiname")))&amp;"!"&amp;CELL("adresse",OFFSET($F$6,MATCH(IF(F997="",L997,F997),$E$6:$E$2000,0)-1,4)),"STRUCT"))</f>
        <v>STRUCT</v>
      </c>
      <c r="V997" s="88" t="str" cm="1">
        <f t="array" aca="1" ref="V997" ca="1">IF(AND(G997="",M997=""),"",HYPERLINK("#"&amp;RIGHT(CELL("dateiname"),LEN(CELL("dateiname"))-FIND("]",CELL("dateiname")))&amp;"!"&amp;CELL("adresse",OFFSET($G$6,MATCH(IF(G997="",M997,G997),$E$6:$E$2000,0)-1,3)),"SUBSTRUCT"))</f>
        <v/>
      </c>
      <c r="X997" s="104"/>
      <c r="Z997" s="117"/>
      <c r="AA997" s="118" t="s">
        <v>3588</v>
      </c>
      <c r="AB997" s="119" t="s">
        <v>3837</v>
      </c>
      <c r="AC997" s="120"/>
      <c r="AE997" s="109" t="s">
        <v>3829</v>
      </c>
      <c r="AF997" s="110" t="s">
        <v>3588</v>
      </c>
      <c r="AG997" s="111" t="s">
        <v>3694</v>
      </c>
      <c r="AH997" s="112"/>
      <c r="AJ997" s="101"/>
      <c r="AL997" s="68" t="str" cm="1">
        <f t="array" aca="1" ref="AL997" ca="1">IF(N997="-","",HYPERLINK("#'DM01-AV-CH'!"&amp;RIGHT(CELL("adresse",OFFSET('DM01-AV-CH'!$G$6,N997-1,0)),LEN(CELL("adresse",OFFSET('DM01-AV-CH'!$G$6,N997-1,0)))-FIND("!",CELL("adresse",OFFSET('DM01-AV-CH'!$G$6,N997-1,0)))),"Modell"))</f>
        <v>Modell</v>
      </c>
      <c r="AM997" s="96" t="str" cm="1">
        <f t="array" ref="AM997">IF($N997="-","",IF(INDEX('DM01-AV-CH'!$G$6:$G$2006,$N997)="","",INDEX('DM01-AV-CH'!$G$6:$G$2006,$N997)))</f>
        <v>Rohrleitungen</v>
      </c>
      <c r="AN997" s="97" t="str" cm="1">
        <f t="array" ref="AN997">IF($N997="-","",IF(INDEX('DM01-AV-CH'!$H$6:$H$2006,$N997)="","",INDEX('DM01-AV-CH'!$H$6:$H$2006,$N997)))</f>
        <v>Punktelement</v>
      </c>
      <c r="AO997" s="98" t="str" cm="1">
        <f t="array" ref="AO997">IF($N997="-","",IF(INDEX('DM01-AV-CH'!$I$6:$I$2006,$N997)="","",INDEX('DM01-AV-CH'!$I$6:$I$2006,$N997)))</f>
        <v>Geometrie</v>
      </c>
    </row>
    <row r="998" spans="1:41" ht="28.5" x14ac:dyDescent="0.25">
      <c r="A998" s="201">
        <v>993</v>
      </c>
      <c r="B998" s="148" t="str" cm="1">
        <f t="array" ref="B998">IF(A998="","",INDEX(Korrelation!$E$4:$E$2004,A998))</f>
        <v>622.613</v>
      </c>
      <c r="C998" s="148">
        <f t="shared" si="150"/>
        <v>4</v>
      </c>
      <c r="D998" s="148">
        <f t="shared" si="151"/>
        <v>0</v>
      </c>
      <c r="E998" s="148">
        <f t="shared" si="152"/>
        <v>622</v>
      </c>
      <c r="F998" s="148">
        <f t="shared" si="153"/>
        <v>613</v>
      </c>
      <c r="G998" s="148" t="str">
        <f t="shared" si="154"/>
        <v/>
      </c>
      <c r="H998" s="148" t="str" cm="1">
        <f t="array" ref="H998">IF(A998="","",INDEX(Korrelation!$F$4:$F$2004,A998))</f>
        <v>-</v>
      </c>
      <c r="I998" s="148">
        <f t="shared" si="155"/>
        <v>0</v>
      </c>
      <c r="J998" s="148">
        <f t="shared" si="156"/>
        <v>0</v>
      </c>
      <c r="K998" s="148" t="str">
        <f t="shared" si="157"/>
        <v/>
      </c>
      <c r="L998" s="148" t="str">
        <f t="shared" si="158"/>
        <v/>
      </c>
      <c r="M998" s="148" t="str">
        <f t="shared" si="159"/>
        <v/>
      </c>
      <c r="N998" s="148" cm="1">
        <f t="array" ref="N998">IF(A998="","",INDEX(Korrelation!$G$4:$G$2004,A998))</f>
        <v>524</v>
      </c>
      <c r="O998" s="148"/>
      <c r="P998" s="68" t="str" cm="1">
        <f t="array" aca="1" ref="P998" ca="1">IF(E998="",IF(K998="","",HYPERLINK("#DMAV_Dienste!"&amp;RIGHT(CELL("adresse",OFFSET(DMAV_Dienste!$E$6,K998-1,0)),LEN(CELL("adresse",OFFSET(DMAV_Dienste!$E$6,K998-1,0)))-FIND("!",CELL("adresse",OFFSET(DMAV_Dienste!$E$6,K998-1,0)))),"Dienst")),HYPERLINK("#DMAV_Modell!"&amp;RIGHT(CELL("adresse",OFFSET(DMAV_Modell!$G$6,E998-1,0)),LEN(CELL("adresse",OFFSET(DMAV_Modell!$G$6,E998-1,0)))-FIND("!",CELL("adresse",OFFSET(DMAV_Modell!$G$6,E998-1,0)))),"Modell"))</f>
        <v>Modell</v>
      </c>
      <c r="Q998" s="85" t="str" cm="1">
        <f t="array" ref="Q998">IF(E998="",IF(K998="","",IF(INDEX(DMAV_Dienste!$H$6:$H$2006,K998)="","",INDEX(DMAV_Dienste!$H$6:$H$2006,K998))),IF(INDEX(DMAV_Modell!$J$6:$J$2006,E998)="","",INDEX(DMAV_Modell!$J$6:$J$2006,E998)))</f>
        <v>CLASS</v>
      </c>
      <c r="R998" s="86" t="str" cm="1">
        <f t="array" ref="R998">IF(E998="",IF(K998="","",IF(INDEX(DMAV_Dienste!$G$6:$G$2006,K998)="","",INDEX(DMAV_Dienste!$G$6:$G$2006,K998))),IF(INDEX(DMAV_Modell!$I$6:$I$2006,E998)="","",INDEX(DMAV_Modell!$I$6:$I$2006,E998)))</f>
        <v>Rohrleitungen</v>
      </c>
      <c r="S998" s="86" t="str" cm="1">
        <f t="array" ref="S998">IF(E998="",IF(K998="","",IF(INDEX(DMAV_Dienste!$I$6:$I$2006,K998)="","",INDEX(DMAV_Dienste!$I$6:$I$2006,K998))),IF(INDEX(DMAV_Modell!$K$6:$K$2006,E998)="","",INDEX(DMAV_Modell!$K$6:$K$2006,E998)))</f>
        <v>Leitungsobjekt</v>
      </c>
      <c r="T998" s="86" t="str" cm="1">
        <f t="array" ref="T998">IF(E998="",IF(K998="","",IF(INDEX(DMAV_Dienste!$L$6:$L$2006,K998)="","",INDEX(DMAV_Dienste!$L$6:$L$2006,K998))),IF(INDEX(DMAV_Modell!$N$6:$N$2006,E998)="","",INDEX(DMAV_Modell!$N$6:$N$2006,E998)))</f>
        <v>Punktelement</v>
      </c>
      <c r="U998" s="87" t="str" cm="1">
        <f t="array" aca="1" ref="U998" ca="1">IF(AND(F998="",L998=""),"",HYPERLINK("#"&amp;RIGHT(CELL("dateiname"),LEN(CELL("dateiname"))-FIND("]",CELL("dateiname")))&amp;"!"&amp;CELL("adresse",OFFSET($F$6,MATCH(IF(F998="",L998,F998),$E$6:$E$2000,0)-1,4)),"STRUCT"))</f>
        <v>STRUCT</v>
      </c>
      <c r="V998" s="88" t="str" cm="1">
        <f t="array" aca="1" ref="V998" ca="1">IF(AND(G998="",M998=""),"",HYPERLINK("#"&amp;RIGHT(CELL("dateiname"),LEN(CELL("dateiname"))-FIND("]",CELL("dateiname")))&amp;"!"&amp;CELL("adresse",OFFSET($G$6,MATCH(IF(G998="",M998,G998),$E$6:$E$2000,0)-1,3)),"SUBSTRUCT"))</f>
        <v/>
      </c>
      <c r="X998" s="104"/>
      <c r="Z998" s="117"/>
      <c r="AA998" s="118" t="s">
        <v>3588</v>
      </c>
      <c r="AB998" s="119" t="s">
        <v>3838</v>
      </c>
      <c r="AC998" s="120"/>
      <c r="AE998" s="109" t="s">
        <v>3829</v>
      </c>
      <c r="AF998" s="110" t="s">
        <v>3588</v>
      </c>
      <c r="AG998" s="111" t="s">
        <v>3695</v>
      </c>
      <c r="AH998" s="112"/>
      <c r="AJ998" s="101"/>
      <c r="AL998" s="68" t="str" cm="1">
        <f t="array" aca="1" ref="AL998" ca="1">IF(N998="-","",HYPERLINK("#'DM01-AV-CH'!"&amp;RIGHT(CELL("adresse",OFFSET('DM01-AV-CH'!$G$6,N998-1,0)),LEN(CELL("adresse",OFFSET('DM01-AV-CH'!$G$6,N998-1,0)))-FIND("!",CELL("adresse",OFFSET('DM01-AV-CH'!$G$6,N998-1,0)))),"Modell"))</f>
        <v>Modell</v>
      </c>
      <c r="AM998" s="96" t="str" cm="1">
        <f t="array" ref="AM998">IF($N998="-","",IF(INDEX('DM01-AV-CH'!$G$6:$G$2006,$N998)="","",INDEX('DM01-AV-CH'!$G$6:$G$2006,$N998)))</f>
        <v>Rohrleitungen</v>
      </c>
      <c r="AN998" s="97" t="str" cm="1">
        <f t="array" ref="AN998">IF($N998="-","",IF(INDEX('DM01-AV-CH'!$H$6:$H$2006,$N998)="","",INDEX('DM01-AV-CH'!$H$6:$H$2006,$N998)))</f>
        <v>Punktelement</v>
      </c>
      <c r="AO998" s="98" t="str" cm="1">
        <f t="array" ref="AO998">IF($N998="-","",IF(INDEX('DM01-AV-CH'!$I$6:$I$2006,$N998)="","",INDEX('DM01-AV-CH'!$I$6:$I$2006,$N998)))</f>
        <v>HoeheGeom</v>
      </c>
    </row>
    <row r="999" spans="1:41" ht="28.5" x14ac:dyDescent="0.25">
      <c r="A999" s="201">
        <v>994</v>
      </c>
      <c r="B999" s="148" t="str" cm="1">
        <f t="array" ref="B999">IF(A999="","",INDEX(Korrelation!$E$4:$E$2004,A999))</f>
        <v>622.613</v>
      </c>
      <c r="C999" s="148">
        <f t="shared" si="150"/>
        <v>4</v>
      </c>
      <c r="D999" s="148">
        <f t="shared" si="151"/>
        <v>0</v>
      </c>
      <c r="E999" s="148">
        <f t="shared" si="152"/>
        <v>622</v>
      </c>
      <c r="F999" s="148">
        <f t="shared" si="153"/>
        <v>613</v>
      </c>
      <c r="G999" s="148" t="str">
        <f t="shared" si="154"/>
        <v/>
      </c>
      <c r="H999" s="148" t="str" cm="1">
        <f t="array" ref="H999">IF(A999="","",INDEX(Korrelation!$F$4:$F$2004,A999))</f>
        <v>-</v>
      </c>
      <c r="I999" s="148">
        <f t="shared" si="155"/>
        <v>0</v>
      </c>
      <c r="J999" s="148">
        <f t="shared" si="156"/>
        <v>0</v>
      </c>
      <c r="K999" s="148" t="str">
        <f t="shared" si="157"/>
        <v/>
      </c>
      <c r="L999" s="148" t="str">
        <f t="shared" si="158"/>
        <v/>
      </c>
      <c r="M999" s="148" t="str">
        <f t="shared" si="159"/>
        <v/>
      </c>
      <c r="N999" s="148" cm="1">
        <f t="array" ref="N999">IF(A999="","",INDEX(Korrelation!$G$4:$G$2004,A999))</f>
        <v>525</v>
      </c>
      <c r="O999" s="148"/>
      <c r="P999" s="68" t="str" cm="1">
        <f t="array" aca="1" ref="P999" ca="1">IF(E999="",IF(K999="","",HYPERLINK("#DMAV_Dienste!"&amp;RIGHT(CELL("adresse",OFFSET(DMAV_Dienste!$E$6,K999-1,0)),LEN(CELL("adresse",OFFSET(DMAV_Dienste!$E$6,K999-1,0)))-FIND("!",CELL("adresse",OFFSET(DMAV_Dienste!$E$6,K999-1,0)))),"Dienst")),HYPERLINK("#DMAV_Modell!"&amp;RIGHT(CELL("adresse",OFFSET(DMAV_Modell!$G$6,E999-1,0)),LEN(CELL("adresse",OFFSET(DMAV_Modell!$G$6,E999-1,0)))-FIND("!",CELL("adresse",OFFSET(DMAV_Modell!$G$6,E999-1,0)))),"Modell"))</f>
        <v>Modell</v>
      </c>
      <c r="Q999" s="85" t="str" cm="1">
        <f t="array" ref="Q999">IF(E999="",IF(K999="","",IF(INDEX(DMAV_Dienste!$H$6:$H$2006,K999)="","",INDEX(DMAV_Dienste!$H$6:$H$2006,K999))),IF(INDEX(DMAV_Modell!$J$6:$J$2006,E999)="","",INDEX(DMAV_Modell!$J$6:$J$2006,E999)))</f>
        <v>CLASS</v>
      </c>
      <c r="R999" s="86" t="str" cm="1">
        <f t="array" ref="R999">IF(E999="",IF(K999="","",IF(INDEX(DMAV_Dienste!$G$6:$G$2006,K999)="","",INDEX(DMAV_Dienste!$G$6:$G$2006,K999))),IF(INDEX(DMAV_Modell!$I$6:$I$2006,E999)="","",INDEX(DMAV_Modell!$I$6:$I$2006,E999)))</f>
        <v>Rohrleitungen</v>
      </c>
      <c r="S999" s="86" t="str" cm="1">
        <f t="array" ref="S999">IF(E999="",IF(K999="","",IF(INDEX(DMAV_Dienste!$I$6:$I$2006,K999)="","",INDEX(DMAV_Dienste!$I$6:$I$2006,K999))),IF(INDEX(DMAV_Modell!$K$6:$K$2006,E999)="","",INDEX(DMAV_Modell!$K$6:$K$2006,E999)))</f>
        <v>Leitungsobjekt</v>
      </c>
      <c r="T999" s="86" t="str" cm="1">
        <f t="array" ref="T999">IF(E999="",IF(K999="","",IF(INDEX(DMAV_Dienste!$L$6:$L$2006,K999)="","",INDEX(DMAV_Dienste!$L$6:$L$2006,K999))),IF(INDEX(DMAV_Modell!$N$6:$N$2006,E999)="","",INDEX(DMAV_Modell!$N$6:$N$2006,E999)))</f>
        <v>Punktelement</v>
      </c>
      <c r="U999" s="87" t="str" cm="1">
        <f t="array" aca="1" ref="U999" ca="1">IF(AND(F999="",L999=""),"",HYPERLINK("#"&amp;RIGHT(CELL("dateiname"),LEN(CELL("dateiname"))-FIND("]",CELL("dateiname")))&amp;"!"&amp;CELL("adresse",OFFSET($F$6,MATCH(IF(F999="",L999,F999),$E$6:$E$2000,0)-1,4)),"STRUCT"))</f>
        <v>STRUCT</v>
      </c>
      <c r="V999" s="88" t="str" cm="1">
        <f t="array" aca="1" ref="V999" ca="1">IF(AND(G999="",M999=""),"",HYPERLINK("#"&amp;RIGHT(CELL("dateiname"),LEN(CELL("dateiname"))-FIND("]",CELL("dateiname")))&amp;"!"&amp;CELL("adresse",OFFSET($G$6,MATCH(IF(G999="",M999,G999),$E$6:$E$2000,0)-1,3)),"SUBSTRUCT"))</f>
        <v/>
      </c>
      <c r="X999" s="104"/>
      <c r="Z999" s="117"/>
      <c r="AA999" s="118" t="s">
        <v>3588</v>
      </c>
      <c r="AB999" s="119" t="s">
        <v>3839</v>
      </c>
      <c r="AC999" s="120"/>
      <c r="AE999" s="109" t="s">
        <v>3829</v>
      </c>
      <c r="AF999" s="110" t="s">
        <v>3588</v>
      </c>
      <c r="AG999" s="111" t="s">
        <v>3696</v>
      </c>
      <c r="AH999" s="112"/>
      <c r="AJ999" s="101"/>
      <c r="AL999" s="68" t="str" cm="1">
        <f t="array" aca="1" ref="AL999" ca="1">IF(N999="-","",HYPERLINK("#'DM01-AV-CH'!"&amp;RIGHT(CELL("adresse",OFFSET('DM01-AV-CH'!$G$6,N999-1,0)),LEN(CELL("adresse",OFFSET('DM01-AV-CH'!$G$6,N999-1,0)))-FIND("!",CELL("adresse",OFFSET('DM01-AV-CH'!$G$6,N999-1,0)))),"Modell"))</f>
        <v>Modell</v>
      </c>
      <c r="AM999" s="96" t="str" cm="1">
        <f t="array" ref="AM999">IF($N999="-","",IF(INDEX('DM01-AV-CH'!$G$6:$G$2006,$N999)="","",INDEX('DM01-AV-CH'!$G$6:$G$2006,$N999)))</f>
        <v>Rohrleitungen</v>
      </c>
      <c r="AN999" s="97" t="str" cm="1">
        <f t="array" ref="AN999">IF($N999="-","",IF(INDEX('DM01-AV-CH'!$H$6:$H$2006,$N999)="","",INDEX('DM01-AV-CH'!$H$6:$H$2006,$N999)))</f>
        <v>Punktelement</v>
      </c>
      <c r="AO999" s="98" t="str" cm="1">
        <f t="array" ref="AO999">IF($N999="-","",IF(INDEX('DM01-AV-CH'!$I$6:$I$2006,$N999)="","",INDEX('DM01-AV-CH'!$I$6:$I$2006,$N999)))</f>
        <v>Ori</v>
      </c>
    </row>
    <row r="1000" spans="1:41" x14ac:dyDescent="0.25">
      <c r="A1000" s="201">
        <v>995</v>
      </c>
      <c r="B1000" s="148" t="str" cm="1">
        <f t="array" ref="B1000">IF(A1000="","",INDEX(Korrelation!$E$4:$E$2004,A1000))</f>
        <v>-</v>
      </c>
      <c r="C1000" s="148">
        <f t="shared" si="150"/>
        <v>0</v>
      </c>
      <c r="D1000" s="148">
        <f t="shared" si="151"/>
        <v>0</v>
      </c>
      <c r="E1000" s="148" t="str">
        <f t="shared" si="152"/>
        <v/>
      </c>
      <c r="F1000" s="148" t="str">
        <f t="shared" si="153"/>
        <v/>
      </c>
      <c r="G1000" s="148" t="str">
        <f t="shared" si="154"/>
        <v/>
      </c>
      <c r="H1000" s="148" t="str" cm="1">
        <f t="array" ref="H1000">IF(A1000="","",INDEX(Korrelation!$F$4:$F$2004,A1000))</f>
        <v>-</v>
      </c>
      <c r="I1000" s="148">
        <f t="shared" si="155"/>
        <v>0</v>
      </c>
      <c r="J1000" s="148">
        <f t="shared" si="156"/>
        <v>0</v>
      </c>
      <c r="K1000" s="148" t="str">
        <f t="shared" si="157"/>
        <v/>
      </c>
      <c r="L1000" s="148" t="str">
        <f t="shared" si="158"/>
        <v/>
      </c>
      <c r="M1000" s="148" t="str">
        <f t="shared" si="159"/>
        <v/>
      </c>
      <c r="N1000" s="148" cm="1">
        <f t="array" ref="N1000">IF(A1000="","",INDEX(Korrelation!$G$4:$G$2004,A1000))</f>
        <v>511</v>
      </c>
      <c r="O1000" s="148"/>
      <c r="P1000" s="68" t="str" cm="1">
        <f t="array" aca="1" ref="P1000" ca="1">IF(E1000="",IF(K1000="","",HYPERLINK("#DMAV_Dienste!"&amp;RIGHT(CELL("adresse",OFFSET(DMAV_Dienste!$E$6,K1000-1,0)),LEN(CELL("adresse",OFFSET(DMAV_Dienste!$E$6,K1000-1,0)))-FIND("!",CELL("adresse",OFFSET(DMAV_Dienste!$E$6,K1000-1,0)))),"Dienst")),HYPERLINK("#DMAV_Modell!"&amp;RIGHT(CELL("adresse",OFFSET(DMAV_Modell!$G$6,E1000-1,0)),LEN(CELL("adresse",OFFSET(DMAV_Modell!$G$6,E1000-1,0)))-FIND("!",CELL("adresse",OFFSET(DMAV_Modell!$G$6,E1000-1,0)))),"Modell"))</f>
        <v/>
      </c>
      <c r="Q1000" s="85" t="str" cm="1">
        <f t="array" ref="Q1000">IF(E1000="",IF(K1000="","",IF(INDEX(DMAV_Dienste!$H$6:$H$2006,K1000)="","",INDEX(DMAV_Dienste!$H$6:$H$2006,K1000))),IF(INDEX(DMAV_Modell!$J$6:$J$2006,E1000)="","",INDEX(DMAV_Modell!$J$6:$J$2006,E1000)))</f>
        <v/>
      </c>
      <c r="R1000" s="86" t="str" cm="1">
        <f t="array" ref="R1000">IF(E1000="",IF(K1000="","",IF(INDEX(DMAV_Dienste!$G$6:$G$2006,K1000)="","",INDEX(DMAV_Dienste!$G$6:$G$2006,K1000))),IF(INDEX(DMAV_Modell!$I$6:$I$2006,E1000)="","",INDEX(DMAV_Modell!$I$6:$I$2006,E1000)))</f>
        <v/>
      </c>
      <c r="S1000" s="86" t="str" cm="1">
        <f t="array" ref="S1000">IF(E1000="",IF(K1000="","",IF(INDEX(DMAV_Dienste!$I$6:$I$2006,K1000)="","",INDEX(DMAV_Dienste!$I$6:$I$2006,K1000))),IF(INDEX(DMAV_Modell!$K$6:$K$2006,E1000)="","",INDEX(DMAV_Modell!$K$6:$K$2006,E1000)))</f>
        <v/>
      </c>
      <c r="T1000" s="86" t="str" cm="1">
        <f t="array" ref="T1000">IF(E1000="",IF(K1000="","",IF(INDEX(DMAV_Dienste!$L$6:$L$2006,K1000)="","",INDEX(DMAV_Dienste!$L$6:$L$2006,K1000))),IF(INDEX(DMAV_Modell!$N$6:$N$2006,E1000)="","",INDEX(DMAV_Modell!$N$6:$N$2006,E1000)))</f>
        <v/>
      </c>
      <c r="U1000" s="87" t="str" cm="1">
        <f t="array" aca="1" ref="U1000" ca="1">IF(AND(F1000="",L1000=""),"",HYPERLINK("#"&amp;RIGHT(CELL("dateiname"),LEN(CELL("dateiname"))-FIND("]",CELL("dateiname")))&amp;"!"&amp;CELL("adresse",OFFSET($F$6,MATCH(IF(F1000="",L1000,F1000),$E$6:$E$2000,0)-1,4)),"STRUCT"))</f>
        <v/>
      </c>
      <c r="V1000" s="88" t="str" cm="1">
        <f t="array" aca="1" ref="V1000" ca="1">IF(AND(G1000="",M1000=""),"",HYPERLINK("#"&amp;RIGHT(CELL("dateiname"),LEN(CELL("dateiname"))-FIND("]",CELL("dateiname")))&amp;"!"&amp;CELL("adresse",OFFSET($G$6,MATCH(IF(G1000="",M1000,G1000),$E$6:$E$2000,0)-1,3)),"SUBSTRUCT"))</f>
        <v/>
      </c>
      <c r="X1000" s="104"/>
      <c r="Z1000" s="117"/>
      <c r="AA1000" s="118"/>
      <c r="AB1000" s="119"/>
      <c r="AC1000" s="120"/>
      <c r="AE1000" s="109"/>
      <c r="AF1000" s="110"/>
      <c r="AG1000" s="111"/>
      <c r="AH1000" s="112"/>
      <c r="AJ1000" s="101"/>
      <c r="AL1000" s="68" t="str" cm="1">
        <f t="array" aca="1" ref="AL1000" ca="1">IF(N1000="-","",HYPERLINK("#'DM01-AV-CH'!"&amp;RIGHT(CELL("adresse",OFFSET('DM01-AV-CH'!$G$6,N1000-1,0)),LEN(CELL("adresse",OFFSET('DM01-AV-CH'!$G$6,N1000-1,0)))-FIND("!",CELL("adresse",OFFSET('DM01-AV-CH'!$G$6,N1000-1,0)))),"Modell"))</f>
        <v>Modell</v>
      </c>
      <c r="AM1000" s="96" t="str" cm="1">
        <f t="array" ref="AM1000">IF($N1000="-","",IF(INDEX('DM01-AV-CH'!$G$6:$G$2006,$N1000)="","",INDEX('DM01-AV-CH'!$G$6:$G$2006,$N1000)))</f>
        <v>Rohrleitungen</v>
      </c>
      <c r="AN1000" s="97" t="str" cm="1">
        <f t="array" ref="AN1000">IF($N1000="-","",IF(INDEX('DM01-AV-CH'!$H$6:$H$2006,$N1000)="","",INDEX('DM01-AV-CH'!$H$6:$H$2006,$N1000)))</f>
        <v>LeitungsobjektPos</v>
      </c>
      <c r="AO1000" s="98" t="str" cm="1">
        <f t="array" ref="AO1000">IF($N1000="-","",IF(INDEX('DM01-AV-CH'!$I$6:$I$2006,$N1000)="","",INDEX('DM01-AV-CH'!$I$6:$I$2006,$N1000)))</f>
        <v>LeitungsobjektPos_von</v>
      </c>
    </row>
    <row r="1001" spans="1:41" ht="28.5" x14ac:dyDescent="0.25">
      <c r="A1001" s="201">
        <v>996</v>
      </c>
      <c r="B1001" s="148" t="str" cm="1">
        <f t="array" ref="B1001">IF(A1001="","",INDEX(Korrelation!$E$4:$E$2004,A1001))</f>
        <v>623.26.26</v>
      </c>
      <c r="C1001" s="148">
        <f t="shared" si="150"/>
        <v>4</v>
      </c>
      <c r="D1001" s="148">
        <f t="shared" si="151"/>
        <v>7</v>
      </c>
      <c r="E1001" s="148">
        <f t="shared" si="152"/>
        <v>623</v>
      </c>
      <c r="F1001" s="148">
        <f t="shared" si="153"/>
        <v>26</v>
      </c>
      <c r="G1001" s="148">
        <f t="shared" si="154"/>
        <v>26</v>
      </c>
      <c r="H1001" s="148" t="str" cm="1">
        <f t="array" ref="H1001">IF(A1001="","",INDEX(Korrelation!$F$4:$F$2004,A1001))</f>
        <v>-</v>
      </c>
      <c r="I1001" s="148">
        <f t="shared" si="155"/>
        <v>0</v>
      </c>
      <c r="J1001" s="148">
        <f t="shared" si="156"/>
        <v>0</v>
      </c>
      <c r="K1001" s="148" t="str">
        <f t="shared" si="157"/>
        <v/>
      </c>
      <c r="L1001" s="148" t="str">
        <f t="shared" si="158"/>
        <v/>
      </c>
      <c r="M1001" s="148" t="str">
        <f t="shared" si="159"/>
        <v/>
      </c>
      <c r="N1001" s="148" cm="1">
        <f t="array" ref="N1001">IF(A1001="","",INDEX(Korrelation!$G$4:$G$2004,A1001))</f>
        <v>512</v>
      </c>
      <c r="O1001" s="148"/>
      <c r="P1001" s="68" t="str" cm="1">
        <f t="array" aca="1" ref="P1001" ca="1">IF(E1001="",IF(K1001="","",HYPERLINK("#DMAV_Dienste!"&amp;RIGHT(CELL("adresse",OFFSET(DMAV_Dienste!$E$6,K1001-1,0)),LEN(CELL("adresse",OFFSET(DMAV_Dienste!$E$6,K1001-1,0)))-FIND("!",CELL("adresse",OFFSET(DMAV_Dienste!$E$6,K1001-1,0)))),"Dienst")),HYPERLINK("#DMAV_Modell!"&amp;RIGHT(CELL("adresse",OFFSET(DMAV_Modell!$G$6,E1001-1,0)),LEN(CELL("adresse",OFFSET(DMAV_Modell!$G$6,E1001-1,0)))-FIND("!",CELL("adresse",OFFSET(DMAV_Modell!$G$6,E1001-1,0)))),"Modell"))</f>
        <v>Modell</v>
      </c>
      <c r="Q1001" s="85" t="str" cm="1">
        <f t="array" ref="Q1001">IF(E1001="",IF(K1001="","",IF(INDEX(DMAV_Dienste!$H$6:$H$2006,K1001)="","",INDEX(DMAV_Dienste!$H$6:$H$2006,K1001))),IF(INDEX(DMAV_Modell!$J$6:$J$2006,E1001)="","",INDEX(DMAV_Modell!$J$6:$J$2006,E1001)))</f>
        <v>CLASS</v>
      </c>
      <c r="R1001" s="86" t="str" cm="1">
        <f t="array" ref="R1001">IF(E1001="",IF(K1001="","",IF(INDEX(DMAV_Dienste!$G$6:$G$2006,K1001)="","",INDEX(DMAV_Dienste!$G$6:$G$2006,K1001))),IF(INDEX(DMAV_Modell!$I$6:$I$2006,E1001)="","",INDEX(DMAV_Modell!$I$6:$I$2006,E1001)))</f>
        <v>Rohrleitungen</v>
      </c>
      <c r="S1001" s="86" t="str" cm="1">
        <f t="array" ref="S1001">IF(E1001="",IF(K1001="","",IF(INDEX(DMAV_Dienste!$I$6:$I$2006,K1001)="","",INDEX(DMAV_Dienste!$I$6:$I$2006,K1001))),IF(INDEX(DMAV_Modell!$K$6:$K$2006,E1001)="","",INDEX(DMAV_Modell!$K$6:$K$2006,E1001)))</f>
        <v>Leitungsobjekt</v>
      </c>
      <c r="T1001" s="86" t="str" cm="1">
        <f t="array" ref="T1001">IF(E1001="",IF(K1001="","",IF(INDEX(DMAV_Dienste!$L$6:$L$2006,K1001)="","",INDEX(DMAV_Dienste!$L$6:$L$2006,K1001))),IF(INDEX(DMAV_Modell!$N$6:$N$2006,E1001)="","",INDEX(DMAV_Modell!$N$6:$N$2006,E1001)))</f>
        <v>Textposition</v>
      </c>
      <c r="U1001" s="87" t="str" cm="1">
        <f t="array" aca="1" ref="U1001" ca="1">IF(AND(F1001="",L1001=""),"",HYPERLINK("#"&amp;RIGHT(CELL("dateiname"),LEN(CELL("dateiname"))-FIND("]",CELL("dateiname")))&amp;"!"&amp;CELL("adresse",OFFSET($F$6,MATCH(IF(F1001="",L1001,F1001),$E$6:$E$2000,0)-1,4)),"STRUCT"))</f>
        <v>STRUCT</v>
      </c>
      <c r="V1001" s="88" t="str" cm="1">
        <f t="array" aca="1" ref="V1001" ca="1">IF(AND(G1001="",M1001=""),"",HYPERLINK("#"&amp;RIGHT(CELL("dateiname"),LEN(CELL("dateiname"))-FIND("]",CELL("dateiname")))&amp;"!"&amp;CELL("adresse",OFFSET($G$6,MATCH(IF(G1001="",M1001,G1001),$E$6:$E$2000,0)-1,3)),"SUBSTRUCT"))</f>
        <v>SUBSTRUCT</v>
      </c>
      <c r="X1001" s="104"/>
      <c r="Z1001" s="117"/>
      <c r="AA1001" s="118" t="s">
        <v>3588</v>
      </c>
      <c r="AB1001" s="119" t="s">
        <v>3840</v>
      </c>
      <c r="AC1001" s="120"/>
      <c r="AE1001" s="109" t="s">
        <v>3829</v>
      </c>
      <c r="AF1001" s="110" t="s">
        <v>3588</v>
      </c>
      <c r="AG1001" s="111" t="s">
        <v>3697</v>
      </c>
      <c r="AH1001" s="112"/>
      <c r="AJ1001" s="101"/>
      <c r="AL1001" s="68" t="str" cm="1">
        <f t="array" aca="1" ref="AL1001" ca="1">IF(N1001="-","",HYPERLINK("#'DM01-AV-CH'!"&amp;RIGHT(CELL("adresse",OFFSET('DM01-AV-CH'!$G$6,N1001-1,0)),LEN(CELL("adresse",OFFSET('DM01-AV-CH'!$G$6,N1001-1,0)))-FIND("!",CELL("adresse",OFFSET('DM01-AV-CH'!$G$6,N1001-1,0)))),"Modell"))</f>
        <v>Modell</v>
      </c>
      <c r="AM1001" s="96" t="str" cm="1">
        <f t="array" ref="AM1001">IF($N1001="-","",IF(INDEX('DM01-AV-CH'!$G$6:$G$2006,$N1001)="","",INDEX('DM01-AV-CH'!$G$6:$G$2006,$N1001)))</f>
        <v>Rohrleitungen</v>
      </c>
      <c r="AN1001" s="97" t="str" cm="1">
        <f t="array" ref="AN1001">IF($N1001="-","",IF(INDEX('DM01-AV-CH'!$H$6:$H$2006,$N1001)="","",INDEX('DM01-AV-CH'!$H$6:$H$2006,$N1001)))</f>
        <v>LeitungsobjektPos</v>
      </c>
      <c r="AO1001" s="98" t="str" cm="1">
        <f t="array" ref="AO1001">IF($N1001="-","",IF(INDEX('DM01-AV-CH'!$I$6:$I$2006,$N1001)="","",INDEX('DM01-AV-CH'!$I$6:$I$2006,$N1001)))</f>
        <v>Pos</v>
      </c>
    </row>
    <row r="1002" spans="1:41" ht="28.5" x14ac:dyDescent="0.25">
      <c r="A1002" s="201">
        <v>997</v>
      </c>
      <c r="B1002" s="148" t="str" cm="1">
        <f t="array" ref="B1002">IF(A1002="","",INDEX(Korrelation!$E$4:$E$2004,A1002))</f>
        <v>623.26.27</v>
      </c>
      <c r="C1002" s="148">
        <f t="shared" si="150"/>
        <v>4</v>
      </c>
      <c r="D1002" s="148">
        <f t="shared" si="151"/>
        <v>7</v>
      </c>
      <c r="E1002" s="148">
        <f t="shared" si="152"/>
        <v>623</v>
      </c>
      <c r="F1002" s="148">
        <f t="shared" si="153"/>
        <v>26</v>
      </c>
      <c r="G1002" s="148">
        <f t="shared" si="154"/>
        <v>27</v>
      </c>
      <c r="H1002" s="148" t="str" cm="1">
        <f t="array" ref="H1002">IF(A1002="","",INDEX(Korrelation!$F$4:$F$2004,A1002))</f>
        <v>-</v>
      </c>
      <c r="I1002" s="148">
        <f t="shared" si="155"/>
        <v>0</v>
      </c>
      <c r="J1002" s="148">
        <f t="shared" si="156"/>
        <v>0</v>
      </c>
      <c r="K1002" s="148" t="str">
        <f t="shared" si="157"/>
        <v/>
      </c>
      <c r="L1002" s="148" t="str">
        <f t="shared" si="158"/>
        <v/>
      </c>
      <c r="M1002" s="148" t="str">
        <f t="shared" si="159"/>
        <v/>
      </c>
      <c r="N1002" s="148" cm="1">
        <f t="array" ref="N1002">IF(A1002="","",INDEX(Korrelation!$G$4:$G$2004,A1002))</f>
        <v>513</v>
      </c>
      <c r="O1002" s="148"/>
      <c r="P1002" s="68" t="str" cm="1">
        <f t="array" aca="1" ref="P1002" ca="1">IF(E1002="",IF(K1002="","",HYPERLINK("#DMAV_Dienste!"&amp;RIGHT(CELL("adresse",OFFSET(DMAV_Dienste!$E$6,K1002-1,0)),LEN(CELL("adresse",OFFSET(DMAV_Dienste!$E$6,K1002-1,0)))-FIND("!",CELL("adresse",OFFSET(DMAV_Dienste!$E$6,K1002-1,0)))),"Dienst")),HYPERLINK("#DMAV_Modell!"&amp;RIGHT(CELL("adresse",OFFSET(DMAV_Modell!$G$6,E1002-1,0)),LEN(CELL("adresse",OFFSET(DMAV_Modell!$G$6,E1002-1,0)))-FIND("!",CELL("adresse",OFFSET(DMAV_Modell!$G$6,E1002-1,0)))),"Modell"))</f>
        <v>Modell</v>
      </c>
      <c r="Q1002" s="85" t="str" cm="1">
        <f t="array" ref="Q1002">IF(E1002="",IF(K1002="","",IF(INDEX(DMAV_Dienste!$H$6:$H$2006,K1002)="","",INDEX(DMAV_Dienste!$H$6:$H$2006,K1002))),IF(INDEX(DMAV_Modell!$J$6:$J$2006,E1002)="","",INDEX(DMAV_Modell!$J$6:$J$2006,E1002)))</f>
        <v>CLASS</v>
      </c>
      <c r="R1002" s="86" t="str" cm="1">
        <f t="array" ref="R1002">IF(E1002="",IF(K1002="","",IF(INDEX(DMAV_Dienste!$G$6:$G$2006,K1002)="","",INDEX(DMAV_Dienste!$G$6:$G$2006,K1002))),IF(INDEX(DMAV_Modell!$I$6:$I$2006,E1002)="","",INDEX(DMAV_Modell!$I$6:$I$2006,E1002)))</f>
        <v>Rohrleitungen</v>
      </c>
      <c r="S1002" s="86" t="str" cm="1">
        <f t="array" ref="S1002">IF(E1002="",IF(K1002="","",IF(INDEX(DMAV_Dienste!$I$6:$I$2006,K1002)="","",INDEX(DMAV_Dienste!$I$6:$I$2006,K1002))),IF(INDEX(DMAV_Modell!$K$6:$K$2006,E1002)="","",INDEX(DMAV_Modell!$K$6:$K$2006,E1002)))</f>
        <v>Leitungsobjekt</v>
      </c>
      <c r="T1002" s="86" t="str" cm="1">
        <f t="array" ref="T1002">IF(E1002="",IF(K1002="","",IF(INDEX(DMAV_Dienste!$L$6:$L$2006,K1002)="","",INDEX(DMAV_Dienste!$L$6:$L$2006,K1002))),IF(INDEX(DMAV_Modell!$N$6:$N$2006,E1002)="","",INDEX(DMAV_Modell!$N$6:$N$2006,E1002)))</f>
        <v>Textposition</v>
      </c>
      <c r="U1002" s="87" t="str" cm="1">
        <f t="array" aca="1" ref="U1002" ca="1">IF(AND(F1002="",L1002=""),"",HYPERLINK("#"&amp;RIGHT(CELL("dateiname"),LEN(CELL("dateiname"))-FIND("]",CELL("dateiname")))&amp;"!"&amp;CELL("adresse",OFFSET($F$6,MATCH(IF(F1002="",L1002,F1002),$E$6:$E$2000,0)-1,4)),"STRUCT"))</f>
        <v>STRUCT</v>
      </c>
      <c r="V1002" s="88" t="str" cm="1">
        <f t="array" aca="1" ref="V1002" ca="1">IF(AND(G1002="",M1002=""),"",HYPERLINK("#"&amp;RIGHT(CELL("dateiname"),LEN(CELL("dateiname"))-FIND("]",CELL("dateiname")))&amp;"!"&amp;CELL("adresse",OFFSET($G$6,MATCH(IF(G1002="",M1002,G1002),$E$6:$E$2000,0)-1,3)),"SUBSTRUCT"))</f>
        <v>SUBSTRUCT</v>
      </c>
      <c r="X1002" s="104"/>
      <c r="Z1002" s="117"/>
      <c r="AA1002" s="118" t="s">
        <v>3588</v>
      </c>
      <c r="AB1002" s="119" t="s">
        <v>3841</v>
      </c>
      <c r="AC1002" s="120"/>
      <c r="AE1002" s="109" t="s">
        <v>3829</v>
      </c>
      <c r="AF1002" s="110" t="s">
        <v>3588</v>
      </c>
      <c r="AG1002" s="111" t="s">
        <v>3698</v>
      </c>
      <c r="AH1002" s="112"/>
      <c r="AJ1002" s="101"/>
      <c r="AL1002" s="68" t="str" cm="1">
        <f t="array" aca="1" ref="AL1002" ca="1">IF(N1002="-","",HYPERLINK("#'DM01-AV-CH'!"&amp;RIGHT(CELL("adresse",OFFSET('DM01-AV-CH'!$G$6,N1002-1,0)),LEN(CELL("adresse",OFFSET('DM01-AV-CH'!$G$6,N1002-1,0)))-FIND("!",CELL("adresse",OFFSET('DM01-AV-CH'!$G$6,N1002-1,0)))),"Modell"))</f>
        <v>Modell</v>
      </c>
      <c r="AM1002" s="96" t="str" cm="1">
        <f t="array" ref="AM1002">IF($N1002="-","",IF(INDEX('DM01-AV-CH'!$G$6:$G$2006,$N1002)="","",INDEX('DM01-AV-CH'!$G$6:$G$2006,$N1002)))</f>
        <v>Rohrleitungen</v>
      </c>
      <c r="AN1002" s="97" t="str" cm="1">
        <f t="array" ref="AN1002">IF($N1002="-","",IF(INDEX('DM01-AV-CH'!$H$6:$H$2006,$N1002)="","",INDEX('DM01-AV-CH'!$H$6:$H$2006,$N1002)))</f>
        <v>LeitungsobjektPos</v>
      </c>
      <c r="AO1002" s="98" t="str" cm="1">
        <f t="array" ref="AO1002">IF($N1002="-","",IF(INDEX('DM01-AV-CH'!$I$6:$I$2006,$N1002)="","",INDEX('DM01-AV-CH'!$I$6:$I$2006,$N1002)))</f>
        <v>Ori</v>
      </c>
    </row>
    <row r="1003" spans="1:41" ht="28.5" x14ac:dyDescent="0.25">
      <c r="A1003" s="201">
        <v>998</v>
      </c>
      <c r="B1003" s="148" t="str" cm="1">
        <f t="array" ref="B1003">IF(A1003="","",INDEX(Korrelation!$E$4:$E$2004,A1003))</f>
        <v>623.26.30</v>
      </c>
      <c r="C1003" s="148">
        <f t="shared" si="150"/>
        <v>4</v>
      </c>
      <c r="D1003" s="148">
        <f t="shared" si="151"/>
        <v>7</v>
      </c>
      <c r="E1003" s="148">
        <f t="shared" si="152"/>
        <v>623</v>
      </c>
      <c r="F1003" s="148">
        <f t="shared" si="153"/>
        <v>26</v>
      </c>
      <c r="G1003" s="148">
        <f t="shared" si="154"/>
        <v>30</v>
      </c>
      <c r="H1003" s="148" t="str" cm="1">
        <f t="array" ref="H1003">IF(A1003="","",INDEX(Korrelation!$F$4:$F$2004,A1003))</f>
        <v>-</v>
      </c>
      <c r="I1003" s="148">
        <f t="shared" si="155"/>
        <v>0</v>
      </c>
      <c r="J1003" s="148">
        <f t="shared" si="156"/>
        <v>0</v>
      </c>
      <c r="K1003" s="148" t="str">
        <f t="shared" si="157"/>
        <v/>
      </c>
      <c r="L1003" s="148" t="str">
        <f t="shared" si="158"/>
        <v/>
      </c>
      <c r="M1003" s="148" t="str">
        <f t="shared" si="159"/>
        <v/>
      </c>
      <c r="N1003" s="148" cm="1">
        <f t="array" ref="N1003">IF(A1003="","",INDEX(Korrelation!$G$4:$G$2004,A1003))</f>
        <v>514</v>
      </c>
      <c r="O1003" s="148"/>
      <c r="P1003" s="68" t="str" cm="1">
        <f t="array" aca="1" ref="P1003" ca="1">IF(E1003="",IF(K1003="","",HYPERLINK("#DMAV_Dienste!"&amp;RIGHT(CELL("adresse",OFFSET(DMAV_Dienste!$E$6,K1003-1,0)),LEN(CELL("adresse",OFFSET(DMAV_Dienste!$E$6,K1003-1,0)))-FIND("!",CELL("adresse",OFFSET(DMAV_Dienste!$E$6,K1003-1,0)))),"Dienst")),HYPERLINK("#DMAV_Modell!"&amp;RIGHT(CELL("adresse",OFFSET(DMAV_Modell!$G$6,E1003-1,0)),LEN(CELL("adresse",OFFSET(DMAV_Modell!$G$6,E1003-1,0)))-FIND("!",CELL("adresse",OFFSET(DMAV_Modell!$G$6,E1003-1,0)))),"Modell"))</f>
        <v>Modell</v>
      </c>
      <c r="Q1003" s="85" t="str" cm="1">
        <f t="array" ref="Q1003">IF(E1003="",IF(K1003="","",IF(INDEX(DMAV_Dienste!$H$6:$H$2006,K1003)="","",INDEX(DMAV_Dienste!$H$6:$H$2006,K1003))),IF(INDEX(DMAV_Modell!$J$6:$J$2006,E1003)="","",INDEX(DMAV_Modell!$J$6:$J$2006,E1003)))</f>
        <v>CLASS</v>
      </c>
      <c r="R1003" s="86" t="str" cm="1">
        <f t="array" ref="R1003">IF(E1003="",IF(K1003="","",IF(INDEX(DMAV_Dienste!$G$6:$G$2006,K1003)="","",INDEX(DMAV_Dienste!$G$6:$G$2006,K1003))),IF(INDEX(DMAV_Modell!$I$6:$I$2006,E1003)="","",INDEX(DMAV_Modell!$I$6:$I$2006,E1003)))</f>
        <v>Rohrleitungen</v>
      </c>
      <c r="S1003" s="86" t="str" cm="1">
        <f t="array" ref="S1003">IF(E1003="",IF(K1003="","",IF(INDEX(DMAV_Dienste!$I$6:$I$2006,K1003)="","",INDEX(DMAV_Dienste!$I$6:$I$2006,K1003))),IF(INDEX(DMAV_Modell!$K$6:$K$2006,E1003)="","",INDEX(DMAV_Modell!$K$6:$K$2006,E1003)))</f>
        <v>Leitungsobjekt</v>
      </c>
      <c r="T1003" s="86" t="str" cm="1">
        <f t="array" ref="T1003">IF(E1003="",IF(K1003="","",IF(INDEX(DMAV_Dienste!$L$6:$L$2006,K1003)="","",INDEX(DMAV_Dienste!$L$6:$L$2006,K1003))),IF(INDEX(DMAV_Modell!$N$6:$N$2006,E1003)="","",INDEX(DMAV_Modell!$N$6:$N$2006,E1003)))</f>
        <v>Textposition</v>
      </c>
      <c r="U1003" s="87" t="str" cm="1">
        <f t="array" aca="1" ref="U1003" ca="1">IF(AND(F1003="",L1003=""),"",HYPERLINK("#"&amp;RIGHT(CELL("dateiname"),LEN(CELL("dateiname"))-FIND("]",CELL("dateiname")))&amp;"!"&amp;CELL("adresse",OFFSET($F$6,MATCH(IF(F1003="",L1003,F1003),$E$6:$E$2000,0)-1,4)),"STRUCT"))</f>
        <v>STRUCT</v>
      </c>
      <c r="V1003" s="88" t="str" cm="1">
        <f t="array" aca="1" ref="V1003" ca="1">IF(AND(G1003="",M1003=""),"",HYPERLINK("#"&amp;RIGHT(CELL("dateiname"),LEN(CELL("dateiname"))-FIND("]",CELL("dateiname")))&amp;"!"&amp;CELL("adresse",OFFSET($G$6,MATCH(IF(G1003="",M1003,G1003),$E$6:$E$2000,0)-1,3)),"SUBSTRUCT"))</f>
        <v>SUBSTRUCT</v>
      </c>
      <c r="X1003" s="104"/>
      <c r="Z1003" s="117"/>
      <c r="AA1003" s="118" t="s">
        <v>3588</v>
      </c>
      <c r="AB1003" s="119" t="s">
        <v>3842</v>
      </c>
      <c r="AC1003" s="120"/>
      <c r="AE1003" s="109" t="s">
        <v>3829</v>
      </c>
      <c r="AF1003" s="110" t="s">
        <v>3588</v>
      </c>
      <c r="AG1003" s="111" t="s">
        <v>3699</v>
      </c>
      <c r="AH1003" s="112"/>
      <c r="AJ1003" s="101"/>
      <c r="AL1003" s="68" t="str" cm="1">
        <f t="array" aca="1" ref="AL1003" ca="1">IF(N1003="-","",HYPERLINK("#'DM01-AV-CH'!"&amp;RIGHT(CELL("adresse",OFFSET('DM01-AV-CH'!$G$6,N1003-1,0)),LEN(CELL("adresse",OFFSET('DM01-AV-CH'!$G$6,N1003-1,0)))-FIND("!",CELL("adresse",OFFSET('DM01-AV-CH'!$G$6,N1003-1,0)))),"Modell"))</f>
        <v>Modell</v>
      </c>
      <c r="AM1003" s="96" t="str" cm="1">
        <f t="array" ref="AM1003">IF($N1003="-","",IF(INDEX('DM01-AV-CH'!$G$6:$G$2006,$N1003)="","",INDEX('DM01-AV-CH'!$G$6:$G$2006,$N1003)))</f>
        <v>Rohrleitungen</v>
      </c>
      <c r="AN1003" s="97" t="str" cm="1">
        <f t="array" ref="AN1003">IF($N1003="-","",IF(INDEX('DM01-AV-CH'!$H$6:$H$2006,$N1003)="","",INDEX('DM01-AV-CH'!$H$6:$H$2006,$N1003)))</f>
        <v>LeitungsobjektPos</v>
      </c>
      <c r="AO1003" s="98" t="str" cm="1">
        <f t="array" ref="AO1003">IF($N1003="-","",IF(INDEX('DM01-AV-CH'!$I$6:$I$2006,$N1003)="","",INDEX('DM01-AV-CH'!$I$6:$I$2006,$N1003)))</f>
        <v>HAli</v>
      </c>
    </row>
    <row r="1004" spans="1:41" ht="28.5" x14ac:dyDescent="0.25">
      <c r="A1004" s="201">
        <v>999</v>
      </c>
      <c r="B1004" s="148" t="str" cm="1">
        <f t="array" ref="B1004">IF(A1004="","",INDEX(Korrelation!$E$4:$E$2004,A1004))</f>
        <v>623.26.31</v>
      </c>
      <c r="C1004" s="148">
        <f t="shared" si="150"/>
        <v>4</v>
      </c>
      <c r="D1004" s="148">
        <f t="shared" si="151"/>
        <v>7</v>
      </c>
      <c r="E1004" s="148">
        <f t="shared" si="152"/>
        <v>623</v>
      </c>
      <c r="F1004" s="148">
        <f t="shared" si="153"/>
        <v>26</v>
      </c>
      <c r="G1004" s="148">
        <f t="shared" si="154"/>
        <v>31</v>
      </c>
      <c r="H1004" s="148" t="str" cm="1">
        <f t="array" ref="H1004">IF(A1004="","",INDEX(Korrelation!$F$4:$F$2004,A1004))</f>
        <v>-</v>
      </c>
      <c r="I1004" s="148">
        <f t="shared" si="155"/>
        <v>0</v>
      </c>
      <c r="J1004" s="148">
        <f t="shared" si="156"/>
        <v>0</v>
      </c>
      <c r="K1004" s="148" t="str">
        <f t="shared" si="157"/>
        <v/>
      </c>
      <c r="L1004" s="148" t="str">
        <f t="shared" si="158"/>
        <v/>
      </c>
      <c r="M1004" s="148" t="str">
        <f t="shared" si="159"/>
        <v/>
      </c>
      <c r="N1004" s="148" cm="1">
        <f t="array" ref="N1004">IF(A1004="","",INDEX(Korrelation!$G$4:$G$2004,A1004))</f>
        <v>515</v>
      </c>
      <c r="O1004" s="148"/>
      <c r="P1004" s="68" t="str" cm="1">
        <f t="array" aca="1" ref="P1004" ca="1">IF(E1004="",IF(K1004="","",HYPERLINK("#DMAV_Dienste!"&amp;RIGHT(CELL("adresse",OFFSET(DMAV_Dienste!$E$6,K1004-1,0)),LEN(CELL("adresse",OFFSET(DMAV_Dienste!$E$6,K1004-1,0)))-FIND("!",CELL("adresse",OFFSET(DMAV_Dienste!$E$6,K1004-1,0)))),"Dienst")),HYPERLINK("#DMAV_Modell!"&amp;RIGHT(CELL("adresse",OFFSET(DMAV_Modell!$G$6,E1004-1,0)),LEN(CELL("adresse",OFFSET(DMAV_Modell!$G$6,E1004-1,0)))-FIND("!",CELL("adresse",OFFSET(DMAV_Modell!$G$6,E1004-1,0)))),"Modell"))</f>
        <v>Modell</v>
      </c>
      <c r="Q1004" s="85" t="str" cm="1">
        <f t="array" ref="Q1004">IF(E1004="",IF(K1004="","",IF(INDEX(DMAV_Dienste!$H$6:$H$2006,K1004)="","",INDEX(DMAV_Dienste!$H$6:$H$2006,K1004))),IF(INDEX(DMAV_Modell!$J$6:$J$2006,E1004)="","",INDEX(DMAV_Modell!$J$6:$J$2006,E1004)))</f>
        <v>CLASS</v>
      </c>
      <c r="R1004" s="86" t="str" cm="1">
        <f t="array" ref="R1004">IF(E1004="",IF(K1004="","",IF(INDEX(DMAV_Dienste!$G$6:$G$2006,K1004)="","",INDEX(DMAV_Dienste!$G$6:$G$2006,K1004))),IF(INDEX(DMAV_Modell!$I$6:$I$2006,E1004)="","",INDEX(DMAV_Modell!$I$6:$I$2006,E1004)))</f>
        <v>Rohrleitungen</v>
      </c>
      <c r="S1004" s="86" t="str" cm="1">
        <f t="array" ref="S1004">IF(E1004="",IF(K1004="","",IF(INDEX(DMAV_Dienste!$I$6:$I$2006,K1004)="","",INDEX(DMAV_Dienste!$I$6:$I$2006,K1004))),IF(INDEX(DMAV_Modell!$K$6:$K$2006,E1004)="","",INDEX(DMAV_Modell!$K$6:$K$2006,E1004)))</f>
        <v>Leitungsobjekt</v>
      </c>
      <c r="T1004" s="86" t="str" cm="1">
        <f t="array" ref="T1004">IF(E1004="",IF(K1004="","",IF(INDEX(DMAV_Dienste!$L$6:$L$2006,K1004)="","",INDEX(DMAV_Dienste!$L$6:$L$2006,K1004))),IF(INDEX(DMAV_Modell!$N$6:$N$2006,E1004)="","",INDEX(DMAV_Modell!$N$6:$N$2006,E1004)))</f>
        <v>Textposition</v>
      </c>
      <c r="U1004" s="87" t="str" cm="1">
        <f t="array" aca="1" ref="U1004" ca="1">IF(AND(F1004="",L1004=""),"",HYPERLINK("#"&amp;RIGHT(CELL("dateiname"),LEN(CELL("dateiname"))-FIND("]",CELL("dateiname")))&amp;"!"&amp;CELL("adresse",OFFSET($F$6,MATCH(IF(F1004="",L1004,F1004),$E$6:$E$2000,0)-1,4)),"STRUCT"))</f>
        <v>STRUCT</v>
      </c>
      <c r="V1004" s="88" t="str" cm="1">
        <f t="array" aca="1" ref="V1004" ca="1">IF(AND(G1004="",M1004=""),"",HYPERLINK("#"&amp;RIGHT(CELL("dateiname"),LEN(CELL("dateiname"))-FIND("]",CELL("dateiname")))&amp;"!"&amp;CELL("adresse",OFFSET($G$6,MATCH(IF(G1004="",M1004,G1004),$E$6:$E$2000,0)-1,3)),"SUBSTRUCT"))</f>
        <v>SUBSTRUCT</v>
      </c>
      <c r="X1004" s="104"/>
      <c r="Z1004" s="117"/>
      <c r="AA1004" s="118" t="s">
        <v>3588</v>
      </c>
      <c r="AB1004" s="119" t="s">
        <v>3843</v>
      </c>
      <c r="AC1004" s="120"/>
      <c r="AE1004" s="109" t="s">
        <v>3829</v>
      </c>
      <c r="AF1004" s="110" t="s">
        <v>3588</v>
      </c>
      <c r="AG1004" s="111" t="s">
        <v>3700</v>
      </c>
      <c r="AH1004" s="112"/>
      <c r="AJ1004" s="101"/>
      <c r="AL1004" s="68" t="str" cm="1">
        <f t="array" aca="1" ref="AL1004" ca="1">IF(N1004="-","",HYPERLINK("#'DM01-AV-CH'!"&amp;RIGHT(CELL("adresse",OFFSET('DM01-AV-CH'!$G$6,N1004-1,0)),LEN(CELL("adresse",OFFSET('DM01-AV-CH'!$G$6,N1004-1,0)))-FIND("!",CELL("adresse",OFFSET('DM01-AV-CH'!$G$6,N1004-1,0)))),"Modell"))</f>
        <v>Modell</v>
      </c>
      <c r="AM1004" s="96" t="str" cm="1">
        <f t="array" ref="AM1004">IF($N1004="-","",IF(INDEX('DM01-AV-CH'!$G$6:$G$2006,$N1004)="","",INDEX('DM01-AV-CH'!$G$6:$G$2006,$N1004)))</f>
        <v>Rohrleitungen</v>
      </c>
      <c r="AN1004" s="97" t="str" cm="1">
        <f t="array" ref="AN1004">IF($N1004="-","",IF(INDEX('DM01-AV-CH'!$H$6:$H$2006,$N1004)="","",INDEX('DM01-AV-CH'!$H$6:$H$2006,$N1004)))</f>
        <v>LeitungsobjektPos</v>
      </c>
      <c r="AO1004" s="98" t="str" cm="1">
        <f t="array" ref="AO1004">IF($N1004="-","",IF(INDEX('DM01-AV-CH'!$I$6:$I$2006,$N1004)="","",INDEX('DM01-AV-CH'!$I$6:$I$2006,$N1004)))</f>
        <v>VAli</v>
      </c>
    </row>
    <row r="1005" spans="1:41" ht="28.5" x14ac:dyDescent="0.25">
      <c r="A1005" s="201">
        <v>1000</v>
      </c>
      <c r="B1005" s="148" t="str" cm="1">
        <f t="array" ref="B1005">IF(A1005="","",INDEX(Korrelation!$E$4:$E$2004,A1005))</f>
        <v>623.26.29</v>
      </c>
      <c r="C1005" s="148">
        <f t="shared" si="150"/>
        <v>4</v>
      </c>
      <c r="D1005" s="148">
        <f t="shared" si="151"/>
        <v>7</v>
      </c>
      <c r="E1005" s="148">
        <f t="shared" si="152"/>
        <v>623</v>
      </c>
      <c r="F1005" s="148">
        <f t="shared" si="153"/>
        <v>26</v>
      </c>
      <c r="G1005" s="148">
        <f t="shared" si="154"/>
        <v>29</v>
      </c>
      <c r="H1005" s="148" t="str" cm="1">
        <f t="array" ref="H1005">IF(A1005="","",INDEX(Korrelation!$F$4:$F$2004,A1005))</f>
        <v>-</v>
      </c>
      <c r="I1005" s="148">
        <f t="shared" si="155"/>
        <v>0</v>
      </c>
      <c r="J1005" s="148">
        <f t="shared" si="156"/>
        <v>0</v>
      </c>
      <c r="K1005" s="148" t="str">
        <f t="shared" si="157"/>
        <v/>
      </c>
      <c r="L1005" s="148" t="str">
        <f t="shared" si="158"/>
        <v/>
      </c>
      <c r="M1005" s="148" t="str">
        <f t="shared" si="159"/>
        <v/>
      </c>
      <c r="N1005" s="148" cm="1">
        <f t="array" ref="N1005">IF(A1005="","",INDEX(Korrelation!$G$4:$G$2004,A1005))</f>
        <v>516</v>
      </c>
      <c r="O1005" s="148"/>
      <c r="P1005" s="68" t="str" cm="1">
        <f t="array" aca="1" ref="P1005" ca="1">IF(E1005="",IF(K1005="","",HYPERLINK("#DMAV_Dienste!"&amp;RIGHT(CELL("adresse",OFFSET(DMAV_Dienste!$E$6,K1005-1,0)),LEN(CELL("adresse",OFFSET(DMAV_Dienste!$E$6,K1005-1,0)))-FIND("!",CELL("adresse",OFFSET(DMAV_Dienste!$E$6,K1005-1,0)))),"Dienst")),HYPERLINK("#DMAV_Modell!"&amp;RIGHT(CELL("adresse",OFFSET(DMAV_Modell!$G$6,E1005-1,0)),LEN(CELL("adresse",OFFSET(DMAV_Modell!$G$6,E1005-1,0)))-FIND("!",CELL("adresse",OFFSET(DMAV_Modell!$G$6,E1005-1,0)))),"Modell"))</f>
        <v>Modell</v>
      </c>
      <c r="Q1005" s="85" t="str" cm="1">
        <f t="array" ref="Q1005">IF(E1005="",IF(K1005="","",IF(INDEX(DMAV_Dienste!$H$6:$H$2006,K1005)="","",INDEX(DMAV_Dienste!$H$6:$H$2006,K1005))),IF(INDEX(DMAV_Modell!$J$6:$J$2006,E1005)="","",INDEX(DMAV_Modell!$J$6:$J$2006,E1005)))</f>
        <v>CLASS</v>
      </c>
      <c r="R1005" s="86" t="str" cm="1">
        <f t="array" ref="R1005">IF(E1005="",IF(K1005="","",IF(INDEX(DMAV_Dienste!$G$6:$G$2006,K1005)="","",INDEX(DMAV_Dienste!$G$6:$G$2006,K1005))),IF(INDEX(DMAV_Modell!$I$6:$I$2006,E1005)="","",INDEX(DMAV_Modell!$I$6:$I$2006,E1005)))</f>
        <v>Rohrleitungen</v>
      </c>
      <c r="S1005" s="86" t="str" cm="1">
        <f t="array" ref="S1005">IF(E1005="",IF(K1005="","",IF(INDEX(DMAV_Dienste!$I$6:$I$2006,K1005)="","",INDEX(DMAV_Dienste!$I$6:$I$2006,K1005))),IF(INDEX(DMAV_Modell!$K$6:$K$2006,E1005)="","",INDEX(DMAV_Modell!$K$6:$K$2006,E1005)))</f>
        <v>Leitungsobjekt</v>
      </c>
      <c r="T1005" s="86" t="str" cm="1">
        <f t="array" ref="T1005">IF(E1005="",IF(K1005="","",IF(INDEX(DMAV_Dienste!$L$6:$L$2006,K1005)="","",INDEX(DMAV_Dienste!$L$6:$L$2006,K1005))),IF(INDEX(DMAV_Modell!$N$6:$N$2006,E1005)="","",INDEX(DMAV_Modell!$N$6:$N$2006,E1005)))</f>
        <v>Textposition</v>
      </c>
      <c r="U1005" s="87" t="str" cm="1">
        <f t="array" aca="1" ref="U1005" ca="1">IF(AND(F1005="",L1005=""),"",HYPERLINK("#"&amp;RIGHT(CELL("dateiname"),LEN(CELL("dateiname"))-FIND("]",CELL("dateiname")))&amp;"!"&amp;CELL("adresse",OFFSET($F$6,MATCH(IF(F1005="",L1005,F1005),$E$6:$E$2000,0)-1,4)),"STRUCT"))</f>
        <v>STRUCT</v>
      </c>
      <c r="V1005" s="88" t="str" cm="1">
        <f t="array" aca="1" ref="V1005" ca="1">IF(AND(G1005="",M1005=""),"",HYPERLINK("#"&amp;RIGHT(CELL("dateiname"),LEN(CELL("dateiname"))-FIND("]",CELL("dateiname")))&amp;"!"&amp;CELL("adresse",OFFSET($G$6,MATCH(IF(G1005="",M1005,G1005),$E$6:$E$2000,0)-1,3)),"SUBSTRUCT"))</f>
        <v>SUBSTRUCT</v>
      </c>
      <c r="X1005" s="104"/>
      <c r="Z1005" s="117"/>
      <c r="AA1005" s="118" t="s">
        <v>3588</v>
      </c>
      <c r="AB1005" s="119" t="s">
        <v>3844</v>
      </c>
      <c r="AC1005" s="120"/>
      <c r="AE1005" s="109" t="s">
        <v>3829</v>
      </c>
      <c r="AF1005" s="110" t="s">
        <v>3588</v>
      </c>
      <c r="AG1005" s="111" t="s">
        <v>3701</v>
      </c>
      <c r="AH1005" s="112"/>
      <c r="AJ1005" s="101"/>
      <c r="AL1005" s="68" t="str" cm="1">
        <f t="array" aca="1" ref="AL1005" ca="1">IF(N1005="-","",HYPERLINK("#'DM01-AV-CH'!"&amp;RIGHT(CELL("adresse",OFFSET('DM01-AV-CH'!$G$6,N1005-1,0)),LEN(CELL("adresse",OFFSET('DM01-AV-CH'!$G$6,N1005-1,0)))-FIND("!",CELL("adresse",OFFSET('DM01-AV-CH'!$G$6,N1005-1,0)))),"Modell"))</f>
        <v>Modell</v>
      </c>
      <c r="AM1005" s="96" t="str" cm="1">
        <f t="array" ref="AM1005">IF($N1005="-","",IF(INDEX('DM01-AV-CH'!$G$6:$G$2006,$N1005)="","",INDEX('DM01-AV-CH'!$G$6:$G$2006,$N1005)))</f>
        <v>Rohrleitungen</v>
      </c>
      <c r="AN1005" s="97" t="str" cm="1">
        <f t="array" ref="AN1005">IF($N1005="-","",IF(INDEX('DM01-AV-CH'!$H$6:$H$2006,$N1005)="","",INDEX('DM01-AV-CH'!$H$6:$H$2006,$N1005)))</f>
        <v>LeitungsobjektPos</v>
      </c>
      <c r="AO1005" s="98" t="str" cm="1">
        <f t="array" ref="AO1005">IF($N1005="-","",IF(INDEX('DM01-AV-CH'!$I$6:$I$2006,$N1005)="","",INDEX('DM01-AV-CH'!$I$6:$I$2006,$N1005)))</f>
        <v>Groesse</v>
      </c>
    </row>
    <row r="1006" spans="1:41" x14ac:dyDescent="0.25">
      <c r="A1006" s="201">
        <v>1001</v>
      </c>
      <c r="B1006" s="148" t="str" cm="1">
        <f t="array" ref="B1006">IF(A1006="","",INDEX(Korrelation!$E$4:$E$2004,A1006))</f>
        <v>624</v>
      </c>
      <c r="C1006" s="148">
        <f t="shared" si="150"/>
        <v>0</v>
      </c>
      <c r="D1006" s="148">
        <f t="shared" si="151"/>
        <v>0</v>
      </c>
      <c r="E1006" s="148">
        <f t="shared" si="152"/>
        <v>624</v>
      </c>
      <c r="F1006" s="148" t="str">
        <f t="shared" si="153"/>
        <v/>
      </c>
      <c r="G1006" s="148" t="str">
        <f t="shared" si="154"/>
        <v/>
      </c>
      <c r="H1006" s="148" t="str" cm="1">
        <f t="array" ref="H1006">IF(A1006="","",INDEX(Korrelation!$F$4:$F$2004,A1006))</f>
        <v>-</v>
      </c>
      <c r="I1006" s="148">
        <f t="shared" si="155"/>
        <v>0</v>
      </c>
      <c r="J1006" s="148">
        <f t="shared" si="156"/>
        <v>0</v>
      </c>
      <c r="K1006" s="148" t="str">
        <f t="shared" si="157"/>
        <v/>
      </c>
      <c r="L1006" s="148" t="str">
        <f t="shared" si="158"/>
        <v/>
      </c>
      <c r="M1006" s="148" t="str">
        <f t="shared" si="159"/>
        <v/>
      </c>
      <c r="N1006" s="148" t="str" cm="1">
        <f t="array" ref="N1006">IF(A1006="","",INDEX(Korrelation!$G$4:$G$2004,A1006))</f>
        <v>-</v>
      </c>
      <c r="O1006" s="148"/>
      <c r="P1006" s="68" t="str" cm="1">
        <f t="array" aca="1" ref="P1006" ca="1">IF(E1006="",IF(K1006="","",HYPERLINK("#DMAV_Dienste!"&amp;RIGHT(CELL("adresse",OFFSET(DMAV_Dienste!$E$6,K1006-1,0)),LEN(CELL("adresse",OFFSET(DMAV_Dienste!$E$6,K1006-1,0)))-FIND("!",CELL("adresse",OFFSET(DMAV_Dienste!$E$6,K1006-1,0)))),"Dienst")),HYPERLINK("#DMAV_Modell!"&amp;RIGHT(CELL("adresse",OFFSET(DMAV_Modell!$G$6,E1006-1,0)),LEN(CELL("adresse",OFFSET(DMAV_Modell!$G$6,E1006-1,0)))-FIND("!",CELL("adresse",OFFSET(DMAV_Modell!$G$6,E1006-1,0)))),"Modell"))</f>
        <v>Modell</v>
      </c>
      <c r="Q1006" s="85" t="str" cm="1">
        <f t="array" ref="Q1006">IF(E1006="",IF(K1006="","",IF(INDEX(DMAV_Dienste!$H$6:$H$2006,K1006)="","",INDEX(DMAV_Dienste!$H$6:$H$2006,K1006))),IF(INDEX(DMAV_Modell!$J$6:$J$2006,E1006)="","",INDEX(DMAV_Modell!$J$6:$J$2006,E1006)))</f>
        <v>CLASS.CONSTRAINT</v>
      </c>
      <c r="R1006" s="86" t="str" cm="1">
        <f t="array" ref="R1006">IF(E1006="",IF(K1006="","",IF(INDEX(DMAV_Dienste!$G$6:$G$2006,K1006)="","",INDEX(DMAV_Dienste!$G$6:$G$2006,K1006))),IF(INDEX(DMAV_Modell!$I$6:$I$2006,E1006)="","",INDEX(DMAV_Modell!$I$6:$I$2006,E1006)))</f>
        <v>Rohrleitungen</v>
      </c>
      <c r="S1006" s="86" t="str" cm="1">
        <f t="array" ref="S1006">IF(E1006="",IF(K1006="","",IF(INDEX(DMAV_Dienste!$I$6:$I$2006,K1006)="","",INDEX(DMAV_Dienste!$I$6:$I$2006,K1006))),IF(INDEX(DMAV_Modell!$K$6:$K$2006,E1006)="","",INDEX(DMAV_Modell!$K$6:$K$2006,E1006)))</f>
        <v>Leitungsobjekt</v>
      </c>
      <c r="T1006" s="86" t="str" cm="1">
        <f t="array" ref="T1006">IF(E1006="",IF(K1006="","",IF(INDEX(DMAV_Dienste!$L$6:$L$2006,K1006)="","",INDEX(DMAV_Dienste!$L$6:$L$2006,K1006))),IF(INDEX(DMAV_Modell!$N$6:$N$2006,E1006)="","",INDEX(DMAV_Modell!$N$6:$N$2006,E1006)))</f>
        <v>INTERLIS.elementCount(@PH1@)&gt;0 OR INTERLIS.elementCount(@PH2@)&gt;0 OR INTERLIS.elementCount(@PH3@)&gt;0</v>
      </c>
      <c r="U1006" s="87" t="str" cm="1">
        <f t="array" aca="1" ref="U1006" ca="1">IF(AND(F1006="",L1006=""),"",HYPERLINK("#"&amp;RIGHT(CELL("dateiname"),LEN(CELL("dateiname"))-FIND("]",CELL("dateiname")))&amp;"!"&amp;CELL("adresse",OFFSET($F$6,MATCH(IF(F1006="",L1006,F1006),$E$6:$E$2000,0)-1,4)),"STRUCT"))</f>
        <v/>
      </c>
      <c r="V1006" s="88" t="str" cm="1">
        <f t="array" aca="1" ref="V1006" ca="1">IF(AND(G1006="",M1006=""),"",HYPERLINK("#"&amp;RIGHT(CELL("dateiname"),LEN(CELL("dateiname"))-FIND("]",CELL("dateiname")))&amp;"!"&amp;CELL("adresse",OFFSET($G$6,MATCH(IF(G1006="",M1006,G1006),$E$6:$E$2000,0)-1,3)),"SUBSTRUCT"))</f>
        <v/>
      </c>
      <c r="X1006" s="104"/>
      <c r="Z1006" s="117"/>
      <c r="AA1006" s="118"/>
      <c r="AB1006" s="119"/>
      <c r="AC1006" s="120"/>
      <c r="AE1006" s="109"/>
      <c r="AF1006" s="110"/>
      <c r="AG1006" s="111"/>
      <c r="AH1006" s="112"/>
      <c r="AJ1006" s="101"/>
      <c r="AL1006" s="68" t="str" cm="1">
        <f t="array" aca="1" ref="AL1006" ca="1">IF(N1006="-","",HYPERLINK("#'DM01-AV-CH'!"&amp;RIGHT(CELL("adresse",OFFSET('DM01-AV-CH'!$G$6,N1006-1,0)),LEN(CELL("adresse",OFFSET('DM01-AV-CH'!$G$6,N1006-1,0)))-FIND("!",CELL("adresse",OFFSET('DM01-AV-CH'!$G$6,N1006-1,0)))),"Modell"))</f>
        <v/>
      </c>
      <c r="AM1006" s="96" t="str" cm="1">
        <f t="array" ref="AM1006">IF($N1006="-","",IF(INDEX('DM01-AV-CH'!$G$6:$G$2006,$N1006)="","",INDEX('DM01-AV-CH'!$G$6:$G$2006,$N1006)))</f>
        <v/>
      </c>
      <c r="AN1006" s="97" t="str" cm="1">
        <f t="array" ref="AN1006">IF($N1006="-","",IF(INDEX('DM01-AV-CH'!$H$6:$H$2006,$N1006)="","",INDEX('DM01-AV-CH'!$H$6:$H$2006,$N1006)))</f>
        <v/>
      </c>
      <c r="AO1006" s="98" t="str" cm="1">
        <f t="array" ref="AO1006">IF($N1006="-","",IF(INDEX('DM01-AV-CH'!$I$6:$I$2006,$N1006)="","",INDEX('DM01-AV-CH'!$I$6:$I$2006,$N1006)))</f>
        <v/>
      </c>
    </row>
    <row r="1007" spans="1:41" x14ac:dyDescent="0.25">
      <c r="A1007" s="201">
        <v>1002</v>
      </c>
      <c r="B1007" s="148" t="str" cm="1">
        <f t="array" ref="B1007">IF(A1007="","",INDEX(Korrelation!$E$4:$E$2004,A1007))</f>
        <v>625</v>
      </c>
      <c r="C1007" s="148">
        <f t="shared" si="150"/>
        <v>0</v>
      </c>
      <c r="D1007" s="148">
        <f t="shared" si="151"/>
        <v>0</v>
      </c>
      <c r="E1007" s="148">
        <f t="shared" si="152"/>
        <v>625</v>
      </c>
      <c r="F1007" s="148" t="str">
        <f t="shared" si="153"/>
        <v/>
      </c>
      <c r="G1007" s="148" t="str">
        <f t="shared" si="154"/>
        <v/>
      </c>
      <c r="H1007" s="148" t="str" cm="1">
        <f t="array" ref="H1007">IF(A1007="","",INDEX(Korrelation!$F$4:$F$2004,A1007))</f>
        <v>-</v>
      </c>
      <c r="I1007" s="148">
        <f t="shared" si="155"/>
        <v>0</v>
      </c>
      <c r="J1007" s="148">
        <f t="shared" si="156"/>
        <v>0</v>
      </c>
      <c r="K1007" s="148" t="str">
        <f t="shared" si="157"/>
        <v/>
      </c>
      <c r="L1007" s="148" t="str">
        <f t="shared" si="158"/>
        <v/>
      </c>
      <c r="M1007" s="148" t="str">
        <f t="shared" si="159"/>
        <v/>
      </c>
      <c r="N1007" s="148" t="str" cm="1">
        <f t="array" ref="N1007">IF(A1007="","",INDEX(Korrelation!$G$4:$G$2004,A1007))</f>
        <v>-</v>
      </c>
      <c r="O1007" s="148"/>
      <c r="P1007" s="68" t="str" cm="1">
        <f t="array" aca="1" ref="P1007" ca="1">IF(E1007="",IF(K1007="","",HYPERLINK("#DMAV_Dienste!"&amp;RIGHT(CELL("adresse",OFFSET(DMAV_Dienste!$E$6,K1007-1,0)),LEN(CELL("adresse",OFFSET(DMAV_Dienste!$E$6,K1007-1,0)))-FIND("!",CELL("adresse",OFFSET(DMAV_Dienste!$E$6,K1007-1,0)))),"Dienst")),HYPERLINK("#DMAV_Modell!"&amp;RIGHT(CELL("adresse",OFFSET(DMAV_Modell!$G$6,E1007-1,0)),LEN(CELL("adresse",OFFSET(DMAV_Modell!$G$6,E1007-1,0)))-FIND("!",CELL("adresse",OFFSET(DMAV_Modell!$G$6,E1007-1,0)))),"Modell"))</f>
        <v>Modell</v>
      </c>
      <c r="Q1007" s="85" t="str" cm="1">
        <f t="array" ref="Q1007">IF(E1007="",IF(K1007="","",IF(INDEX(DMAV_Dienste!$H$6:$H$2006,K1007)="","",INDEX(DMAV_Dienste!$H$6:$H$2006,K1007))),IF(INDEX(DMAV_Modell!$J$6:$J$2006,E1007)="","",INDEX(DMAV_Modell!$J$6:$J$2006,E1007)))</f>
        <v>ASSOCIATION</v>
      </c>
      <c r="R1007" s="86" t="str" cm="1">
        <f t="array" ref="R1007">IF(E1007="",IF(K1007="","",IF(INDEX(DMAV_Dienste!$G$6:$G$2006,K1007)="","",INDEX(DMAV_Dienste!$G$6:$G$2006,K1007))),IF(INDEX(DMAV_Modell!$I$6:$I$2006,E1007)="","",INDEX(DMAV_Modell!$I$6:$I$2006,E1007)))</f>
        <v>Rohrleitungen</v>
      </c>
      <c r="S1007" s="86" t="str" cm="1">
        <f t="array" ref="S1007">IF(E1007="",IF(K1007="","",IF(INDEX(DMAV_Dienste!$I$6:$I$2006,K1007)="","",INDEX(DMAV_Dienste!$I$6:$I$2006,K1007))),IF(INDEX(DMAV_Modell!$K$6:$K$2006,E1007)="","",INDEX(DMAV_Modell!$K$6:$K$2006,E1007)))</f>
        <v>Entstehung_Leitungsobjekt</v>
      </c>
      <c r="T1007" s="86" t="str" cm="1">
        <f t="array" ref="T1007">IF(E1007="",IF(K1007="","",IF(INDEX(DMAV_Dienste!$L$6:$L$2006,K1007)="","",INDEX(DMAV_Dienste!$L$6:$L$2006,K1007))),IF(INDEX(DMAV_Modell!$N$6:$N$2006,E1007)="","",INDEX(DMAV_Modell!$N$6:$N$2006,E1007)))</f>
        <v>Entstehung</v>
      </c>
      <c r="U1007" s="87" t="str" cm="1">
        <f t="array" aca="1" ref="U1007" ca="1">IF(AND(F1007="",L1007=""),"",HYPERLINK("#"&amp;RIGHT(CELL("dateiname"),LEN(CELL("dateiname"))-FIND("]",CELL("dateiname")))&amp;"!"&amp;CELL("adresse",OFFSET($F$6,MATCH(IF(F1007="",L1007,F1007),$E$6:$E$2000,0)-1,4)),"STRUCT"))</f>
        <v/>
      </c>
      <c r="V1007" s="88" t="str" cm="1">
        <f t="array" aca="1" ref="V1007" ca="1">IF(AND(G1007="",M1007=""),"",HYPERLINK("#"&amp;RIGHT(CELL("dateiname"),LEN(CELL("dateiname"))-FIND("]",CELL("dateiname")))&amp;"!"&amp;CELL("adresse",OFFSET($G$6,MATCH(IF(G1007="",M1007,G1007),$E$6:$E$2000,0)-1,3)),"SUBSTRUCT"))</f>
        <v/>
      </c>
      <c r="X1007" s="104"/>
      <c r="Z1007" s="117"/>
      <c r="AA1007" s="118"/>
      <c r="AB1007" s="119"/>
      <c r="AC1007" s="120"/>
      <c r="AE1007" s="109"/>
      <c r="AF1007" s="110"/>
      <c r="AG1007" s="111"/>
      <c r="AH1007" s="112"/>
      <c r="AJ1007" s="101"/>
      <c r="AL1007" s="68" t="str" cm="1">
        <f t="array" aca="1" ref="AL1007" ca="1">IF(N1007="-","",HYPERLINK("#'DM01-AV-CH'!"&amp;RIGHT(CELL("adresse",OFFSET('DM01-AV-CH'!$G$6,N1007-1,0)),LEN(CELL("adresse",OFFSET('DM01-AV-CH'!$G$6,N1007-1,0)))-FIND("!",CELL("adresse",OFFSET('DM01-AV-CH'!$G$6,N1007-1,0)))),"Modell"))</f>
        <v/>
      </c>
      <c r="AM1007" s="96" t="str" cm="1">
        <f t="array" ref="AM1007">IF($N1007="-","",IF(INDEX('DM01-AV-CH'!$G$6:$G$2006,$N1007)="","",INDEX('DM01-AV-CH'!$G$6:$G$2006,$N1007)))</f>
        <v/>
      </c>
      <c r="AN1007" s="97" t="str" cm="1">
        <f t="array" ref="AN1007">IF($N1007="-","",IF(INDEX('DM01-AV-CH'!$H$6:$H$2006,$N1007)="","",INDEX('DM01-AV-CH'!$H$6:$H$2006,$N1007)))</f>
        <v/>
      </c>
      <c r="AO1007" s="98" t="str" cm="1">
        <f t="array" ref="AO1007">IF($N1007="-","",IF(INDEX('DM01-AV-CH'!$I$6:$I$2006,$N1007)="","",INDEX('DM01-AV-CH'!$I$6:$I$2006,$N1007)))</f>
        <v/>
      </c>
    </row>
    <row r="1008" spans="1:41" x14ac:dyDescent="0.25">
      <c r="A1008" s="201">
        <v>1003</v>
      </c>
      <c r="B1008" s="148" t="str" cm="1">
        <f t="array" ref="B1008">IF(A1008="","",INDEX(Korrelation!$E$4:$E$2004,A1008))</f>
        <v>626</v>
      </c>
      <c r="C1008" s="148">
        <f t="shared" si="150"/>
        <v>0</v>
      </c>
      <c r="D1008" s="148">
        <f t="shared" si="151"/>
        <v>0</v>
      </c>
      <c r="E1008" s="148">
        <f t="shared" si="152"/>
        <v>626</v>
      </c>
      <c r="F1008" s="148" t="str">
        <f t="shared" si="153"/>
        <v/>
      </c>
      <c r="G1008" s="148" t="str">
        <f t="shared" si="154"/>
        <v/>
      </c>
      <c r="H1008" s="148" t="str" cm="1">
        <f t="array" ref="H1008">IF(A1008="","",INDEX(Korrelation!$F$4:$F$2004,A1008))</f>
        <v>-</v>
      </c>
      <c r="I1008" s="148">
        <f t="shared" si="155"/>
        <v>0</v>
      </c>
      <c r="J1008" s="148">
        <f t="shared" si="156"/>
        <v>0</v>
      </c>
      <c r="K1008" s="148" t="str">
        <f t="shared" si="157"/>
        <v/>
      </c>
      <c r="L1008" s="148" t="str">
        <f t="shared" si="158"/>
        <v/>
      </c>
      <c r="M1008" s="148" t="str">
        <f t="shared" si="159"/>
        <v/>
      </c>
      <c r="N1008" s="148" t="str" cm="1">
        <f t="array" ref="N1008">IF(A1008="","",INDEX(Korrelation!$G$4:$G$2004,A1008))</f>
        <v>-</v>
      </c>
      <c r="O1008" s="148"/>
      <c r="P1008" s="68" t="str" cm="1">
        <f t="array" aca="1" ref="P1008" ca="1">IF(E1008="",IF(K1008="","",HYPERLINK("#DMAV_Dienste!"&amp;RIGHT(CELL("adresse",OFFSET(DMAV_Dienste!$E$6,K1008-1,0)),LEN(CELL("adresse",OFFSET(DMAV_Dienste!$E$6,K1008-1,0)))-FIND("!",CELL("adresse",OFFSET(DMAV_Dienste!$E$6,K1008-1,0)))),"Dienst")),HYPERLINK("#DMAV_Modell!"&amp;RIGHT(CELL("adresse",OFFSET(DMAV_Modell!$G$6,E1008-1,0)),LEN(CELL("adresse",OFFSET(DMAV_Modell!$G$6,E1008-1,0)))-FIND("!",CELL("adresse",OFFSET(DMAV_Modell!$G$6,E1008-1,0)))),"Modell"))</f>
        <v>Modell</v>
      </c>
      <c r="Q1008" s="85" t="str" cm="1">
        <f t="array" ref="Q1008">IF(E1008="",IF(K1008="","",IF(INDEX(DMAV_Dienste!$H$6:$H$2006,K1008)="","",INDEX(DMAV_Dienste!$H$6:$H$2006,K1008))),IF(INDEX(DMAV_Modell!$J$6:$J$2006,E1008)="","",INDEX(DMAV_Modell!$J$6:$J$2006,E1008)))</f>
        <v>ASSOCIATION</v>
      </c>
      <c r="R1008" s="86" t="str" cm="1">
        <f t="array" ref="R1008">IF(E1008="",IF(K1008="","",IF(INDEX(DMAV_Dienste!$G$6:$G$2006,K1008)="","",INDEX(DMAV_Dienste!$G$6:$G$2006,K1008))),IF(INDEX(DMAV_Modell!$I$6:$I$2006,E1008)="","",INDEX(DMAV_Modell!$I$6:$I$2006,E1008)))</f>
        <v>Rohrleitungen</v>
      </c>
      <c r="S1008" s="86" t="str" cm="1">
        <f t="array" ref="S1008">IF(E1008="",IF(K1008="","",IF(INDEX(DMAV_Dienste!$I$6:$I$2006,K1008)="","",INDEX(DMAV_Dienste!$I$6:$I$2006,K1008))),IF(INDEX(DMAV_Modell!$K$6:$K$2006,E1008)="","",INDEX(DMAV_Modell!$K$6:$K$2006,E1008)))</f>
        <v>Entstehung_Leitungsobjekt</v>
      </c>
      <c r="T1008" s="86" t="str" cm="1">
        <f t="array" ref="T1008">IF(E1008="",IF(K1008="","",IF(INDEX(DMAV_Dienste!$L$6:$L$2006,K1008)="","",INDEX(DMAV_Dienste!$L$6:$L$2006,K1008))),IF(INDEX(DMAV_Modell!$N$6:$N$2006,E1008)="","",INDEX(DMAV_Modell!$N$6:$N$2006,E1008)))</f>
        <v>entstehendes_Leitungsobjekt</v>
      </c>
      <c r="U1008" s="87" t="str" cm="1">
        <f t="array" aca="1" ref="U1008" ca="1">IF(AND(F1008="",L1008=""),"",HYPERLINK("#"&amp;RIGHT(CELL("dateiname"),LEN(CELL("dateiname"))-FIND("]",CELL("dateiname")))&amp;"!"&amp;CELL("adresse",OFFSET($F$6,MATCH(IF(F1008="",L1008,F1008),$E$6:$E$2000,0)-1,4)),"STRUCT"))</f>
        <v/>
      </c>
      <c r="V1008" s="88" t="str" cm="1">
        <f t="array" aca="1" ref="V1008" ca="1">IF(AND(G1008="",M1008=""),"",HYPERLINK("#"&amp;RIGHT(CELL("dateiname"),LEN(CELL("dateiname"))-FIND("]",CELL("dateiname")))&amp;"!"&amp;CELL("adresse",OFFSET($G$6,MATCH(IF(G1008="",M1008,G1008),$E$6:$E$2000,0)-1,3)),"SUBSTRUCT"))</f>
        <v/>
      </c>
      <c r="X1008" s="104"/>
      <c r="Z1008" s="117"/>
      <c r="AA1008" s="118"/>
      <c r="AB1008" s="119"/>
      <c r="AC1008" s="120"/>
      <c r="AE1008" s="109"/>
      <c r="AF1008" s="110"/>
      <c r="AG1008" s="111"/>
      <c r="AH1008" s="112"/>
      <c r="AJ1008" s="101"/>
      <c r="AL1008" s="68" t="str" cm="1">
        <f t="array" aca="1" ref="AL1008" ca="1">IF(N1008="-","",HYPERLINK("#'DM01-AV-CH'!"&amp;RIGHT(CELL("adresse",OFFSET('DM01-AV-CH'!$G$6,N1008-1,0)),LEN(CELL("adresse",OFFSET('DM01-AV-CH'!$G$6,N1008-1,0)))-FIND("!",CELL("adresse",OFFSET('DM01-AV-CH'!$G$6,N1008-1,0)))),"Modell"))</f>
        <v/>
      </c>
      <c r="AM1008" s="96" t="str" cm="1">
        <f t="array" ref="AM1008">IF($N1008="-","",IF(INDEX('DM01-AV-CH'!$G$6:$G$2006,$N1008)="","",INDEX('DM01-AV-CH'!$G$6:$G$2006,$N1008)))</f>
        <v/>
      </c>
      <c r="AN1008" s="97" t="str" cm="1">
        <f t="array" ref="AN1008">IF($N1008="-","",IF(INDEX('DM01-AV-CH'!$H$6:$H$2006,$N1008)="","",INDEX('DM01-AV-CH'!$H$6:$H$2006,$N1008)))</f>
        <v/>
      </c>
      <c r="AO1008" s="98" t="str" cm="1">
        <f t="array" ref="AO1008">IF($N1008="-","",IF(INDEX('DM01-AV-CH'!$I$6:$I$2006,$N1008)="","",INDEX('DM01-AV-CH'!$I$6:$I$2006,$N1008)))</f>
        <v/>
      </c>
    </row>
    <row r="1009" spans="1:41" x14ac:dyDescent="0.25">
      <c r="A1009" s="201">
        <v>1004</v>
      </c>
      <c r="B1009" s="148" t="str" cm="1">
        <f t="array" ref="B1009">IF(A1009="","",INDEX(Korrelation!$E$4:$E$2004,A1009))</f>
        <v>627</v>
      </c>
      <c r="C1009" s="148">
        <f t="shared" si="150"/>
        <v>0</v>
      </c>
      <c r="D1009" s="148">
        <f t="shared" si="151"/>
        <v>0</v>
      </c>
      <c r="E1009" s="148">
        <f t="shared" si="152"/>
        <v>627</v>
      </c>
      <c r="F1009" s="148" t="str">
        <f t="shared" si="153"/>
        <v/>
      </c>
      <c r="G1009" s="148" t="str">
        <f t="shared" si="154"/>
        <v/>
      </c>
      <c r="H1009" s="148" t="str" cm="1">
        <f t="array" ref="H1009">IF(A1009="","",INDEX(Korrelation!$F$4:$F$2004,A1009))</f>
        <v>-</v>
      </c>
      <c r="I1009" s="148">
        <f t="shared" si="155"/>
        <v>0</v>
      </c>
      <c r="J1009" s="148">
        <f t="shared" si="156"/>
        <v>0</v>
      </c>
      <c r="K1009" s="148" t="str">
        <f t="shared" si="157"/>
        <v/>
      </c>
      <c r="L1009" s="148" t="str">
        <f t="shared" si="158"/>
        <v/>
      </c>
      <c r="M1009" s="148" t="str">
        <f t="shared" si="159"/>
        <v/>
      </c>
      <c r="N1009" s="148" t="str" cm="1">
        <f t="array" ref="N1009">IF(A1009="","",INDEX(Korrelation!$G$4:$G$2004,A1009))</f>
        <v>-</v>
      </c>
      <c r="O1009" s="148"/>
      <c r="P1009" s="68" t="str" cm="1">
        <f t="array" aca="1" ref="P1009" ca="1">IF(E1009="",IF(K1009="","",HYPERLINK("#DMAV_Dienste!"&amp;RIGHT(CELL("adresse",OFFSET(DMAV_Dienste!$E$6,K1009-1,0)),LEN(CELL("adresse",OFFSET(DMAV_Dienste!$E$6,K1009-1,0)))-FIND("!",CELL("adresse",OFFSET(DMAV_Dienste!$E$6,K1009-1,0)))),"Dienst")),HYPERLINK("#DMAV_Modell!"&amp;RIGHT(CELL("adresse",OFFSET(DMAV_Modell!$G$6,E1009-1,0)),LEN(CELL("adresse",OFFSET(DMAV_Modell!$G$6,E1009-1,0)))-FIND("!",CELL("adresse",OFFSET(DMAV_Modell!$G$6,E1009-1,0)))),"Modell"))</f>
        <v>Modell</v>
      </c>
      <c r="Q1009" s="85" t="str" cm="1">
        <f t="array" ref="Q1009">IF(E1009="",IF(K1009="","",IF(INDEX(DMAV_Dienste!$H$6:$H$2006,K1009)="","",INDEX(DMAV_Dienste!$H$6:$H$2006,K1009))),IF(INDEX(DMAV_Modell!$J$6:$J$2006,E1009)="","",INDEX(DMAV_Modell!$J$6:$J$2006,E1009)))</f>
        <v>ASSOCIATION</v>
      </c>
      <c r="R1009" s="86" t="str" cm="1">
        <f t="array" ref="R1009">IF(E1009="",IF(K1009="","",IF(INDEX(DMAV_Dienste!$G$6:$G$2006,K1009)="","",INDEX(DMAV_Dienste!$G$6:$G$2006,K1009))),IF(INDEX(DMAV_Modell!$I$6:$I$2006,E1009)="","",INDEX(DMAV_Modell!$I$6:$I$2006,E1009)))</f>
        <v>Rohrleitungen</v>
      </c>
      <c r="S1009" s="86" t="str" cm="1">
        <f t="array" ref="S1009">IF(E1009="",IF(K1009="","",IF(INDEX(DMAV_Dienste!$I$6:$I$2006,K1009)="","",INDEX(DMAV_Dienste!$I$6:$I$2006,K1009))),IF(INDEX(DMAV_Modell!$K$6:$K$2006,E1009)="","",INDEX(DMAV_Modell!$K$6:$K$2006,E1009)))</f>
        <v>Untergang_Leitungsobjekt</v>
      </c>
      <c r="T1009" s="86" t="str" cm="1">
        <f t="array" ref="T1009">IF(E1009="",IF(K1009="","",IF(INDEX(DMAV_Dienste!$L$6:$L$2006,K1009)="","",INDEX(DMAV_Dienste!$L$6:$L$2006,K1009))),IF(INDEX(DMAV_Modell!$N$6:$N$2006,E1009)="","",INDEX(DMAV_Modell!$N$6:$N$2006,E1009)))</f>
        <v>Untergang</v>
      </c>
      <c r="U1009" s="87" t="str" cm="1">
        <f t="array" aca="1" ref="U1009" ca="1">IF(AND(F1009="",L1009=""),"",HYPERLINK("#"&amp;RIGHT(CELL("dateiname"),LEN(CELL("dateiname"))-FIND("]",CELL("dateiname")))&amp;"!"&amp;CELL("adresse",OFFSET($F$6,MATCH(IF(F1009="",L1009,F1009),$E$6:$E$2000,0)-1,4)),"STRUCT"))</f>
        <v/>
      </c>
      <c r="V1009" s="88" t="str" cm="1">
        <f t="array" aca="1" ref="V1009" ca="1">IF(AND(G1009="",M1009=""),"",HYPERLINK("#"&amp;RIGHT(CELL("dateiname"),LEN(CELL("dateiname"))-FIND("]",CELL("dateiname")))&amp;"!"&amp;CELL("adresse",OFFSET($G$6,MATCH(IF(G1009="",M1009,G1009),$E$6:$E$2000,0)-1,3)),"SUBSTRUCT"))</f>
        <v/>
      </c>
      <c r="X1009" s="104"/>
      <c r="Z1009" s="117"/>
      <c r="AA1009" s="118"/>
      <c r="AB1009" s="119"/>
      <c r="AC1009" s="120"/>
      <c r="AE1009" s="109"/>
      <c r="AF1009" s="110"/>
      <c r="AG1009" s="111"/>
      <c r="AH1009" s="112"/>
      <c r="AJ1009" s="101"/>
      <c r="AL1009" s="68" t="str" cm="1">
        <f t="array" aca="1" ref="AL1009" ca="1">IF(N1009="-","",HYPERLINK("#'DM01-AV-CH'!"&amp;RIGHT(CELL("adresse",OFFSET('DM01-AV-CH'!$G$6,N1009-1,0)),LEN(CELL("adresse",OFFSET('DM01-AV-CH'!$G$6,N1009-1,0)))-FIND("!",CELL("adresse",OFFSET('DM01-AV-CH'!$G$6,N1009-1,0)))),"Modell"))</f>
        <v/>
      </c>
      <c r="AM1009" s="96" t="str" cm="1">
        <f t="array" ref="AM1009">IF($N1009="-","",IF(INDEX('DM01-AV-CH'!$G$6:$G$2006,$N1009)="","",INDEX('DM01-AV-CH'!$G$6:$G$2006,$N1009)))</f>
        <v/>
      </c>
      <c r="AN1009" s="97" t="str" cm="1">
        <f t="array" ref="AN1009">IF($N1009="-","",IF(INDEX('DM01-AV-CH'!$H$6:$H$2006,$N1009)="","",INDEX('DM01-AV-CH'!$H$6:$H$2006,$N1009)))</f>
        <v/>
      </c>
      <c r="AO1009" s="98" t="str" cm="1">
        <f t="array" ref="AO1009">IF($N1009="-","",IF(INDEX('DM01-AV-CH'!$I$6:$I$2006,$N1009)="","",INDEX('DM01-AV-CH'!$I$6:$I$2006,$N1009)))</f>
        <v/>
      </c>
    </row>
    <row r="1010" spans="1:41" x14ac:dyDescent="0.25">
      <c r="A1010" s="201">
        <v>1005</v>
      </c>
      <c r="B1010" s="148" t="str" cm="1">
        <f t="array" ref="B1010">IF(A1010="","",INDEX(Korrelation!$E$4:$E$2004,A1010))</f>
        <v>628</v>
      </c>
      <c r="C1010" s="148">
        <f t="shared" si="150"/>
        <v>0</v>
      </c>
      <c r="D1010" s="148">
        <f t="shared" si="151"/>
        <v>0</v>
      </c>
      <c r="E1010" s="148">
        <f t="shared" si="152"/>
        <v>628</v>
      </c>
      <c r="F1010" s="148" t="str">
        <f t="shared" si="153"/>
        <v/>
      </c>
      <c r="G1010" s="148" t="str">
        <f t="shared" si="154"/>
        <v/>
      </c>
      <c r="H1010" s="148" t="str" cm="1">
        <f t="array" ref="H1010">IF(A1010="","",INDEX(Korrelation!$F$4:$F$2004,A1010))</f>
        <v>-</v>
      </c>
      <c r="I1010" s="148">
        <f t="shared" si="155"/>
        <v>0</v>
      </c>
      <c r="J1010" s="148">
        <f t="shared" si="156"/>
        <v>0</v>
      </c>
      <c r="K1010" s="148" t="str">
        <f t="shared" si="157"/>
        <v/>
      </c>
      <c r="L1010" s="148" t="str">
        <f t="shared" si="158"/>
        <v/>
      </c>
      <c r="M1010" s="148" t="str">
        <f t="shared" si="159"/>
        <v/>
      </c>
      <c r="N1010" s="148" t="str" cm="1">
        <f t="array" ref="N1010">IF(A1010="","",INDEX(Korrelation!$G$4:$G$2004,A1010))</f>
        <v>-</v>
      </c>
      <c r="O1010" s="148"/>
      <c r="P1010" s="68" t="str" cm="1">
        <f t="array" aca="1" ref="P1010" ca="1">IF(E1010="",IF(K1010="","",HYPERLINK("#DMAV_Dienste!"&amp;RIGHT(CELL("adresse",OFFSET(DMAV_Dienste!$E$6,K1010-1,0)),LEN(CELL("adresse",OFFSET(DMAV_Dienste!$E$6,K1010-1,0)))-FIND("!",CELL("adresse",OFFSET(DMAV_Dienste!$E$6,K1010-1,0)))),"Dienst")),HYPERLINK("#DMAV_Modell!"&amp;RIGHT(CELL("adresse",OFFSET(DMAV_Modell!$G$6,E1010-1,0)),LEN(CELL("adresse",OFFSET(DMAV_Modell!$G$6,E1010-1,0)))-FIND("!",CELL("adresse",OFFSET(DMAV_Modell!$G$6,E1010-1,0)))),"Modell"))</f>
        <v>Modell</v>
      </c>
      <c r="Q1010" s="85" t="str" cm="1">
        <f t="array" ref="Q1010">IF(E1010="",IF(K1010="","",IF(INDEX(DMAV_Dienste!$H$6:$H$2006,K1010)="","",INDEX(DMAV_Dienste!$H$6:$H$2006,K1010))),IF(INDEX(DMAV_Modell!$J$6:$J$2006,E1010)="","",INDEX(DMAV_Modell!$J$6:$J$2006,E1010)))</f>
        <v>ASSOCIATION</v>
      </c>
      <c r="R1010" s="86" t="str" cm="1">
        <f t="array" ref="R1010">IF(E1010="",IF(K1010="","",IF(INDEX(DMAV_Dienste!$G$6:$G$2006,K1010)="","",INDEX(DMAV_Dienste!$G$6:$G$2006,K1010))),IF(INDEX(DMAV_Modell!$I$6:$I$2006,E1010)="","",INDEX(DMAV_Modell!$I$6:$I$2006,E1010)))</f>
        <v>Rohrleitungen</v>
      </c>
      <c r="S1010" s="86" t="str" cm="1">
        <f t="array" ref="S1010">IF(E1010="",IF(K1010="","",IF(INDEX(DMAV_Dienste!$I$6:$I$2006,K1010)="","",INDEX(DMAV_Dienste!$I$6:$I$2006,K1010))),IF(INDEX(DMAV_Modell!$K$6:$K$2006,E1010)="","",INDEX(DMAV_Modell!$K$6:$K$2006,E1010)))</f>
        <v>Untergang_Leitungsobjekt</v>
      </c>
      <c r="T1010" s="86" t="str" cm="1">
        <f t="array" ref="T1010">IF(E1010="",IF(K1010="","",IF(INDEX(DMAV_Dienste!$L$6:$L$2006,K1010)="","",INDEX(DMAV_Dienste!$L$6:$L$2006,K1010))),IF(INDEX(DMAV_Modell!$N$6:$N$2006,E1010)="","",INDEX(DMAV_Modell!$N$6:$N$2006,E1010)))</f>
        <v>untergehendes_Leitungsobjekt</v>
      </c>
      <c r="U1010" s="87" t="str" cm="1">
        <f t="array" aca="1" ref="U1010" ca="1">IF(AND(F1010="",L1010=""),"",HYPERLINK("#"&amp;RIGHT(CELL("dateiname"),LEN(CELL("dateiname"))-FIND("]",CELL("dateiname")))&amp;"!"&amp;CELL("adresse",OFFSET($F$6,MATCH(IF(F1010="",L1010,F1010),$E$6:$E$2000,0)-1,4)),"STRUCT"))</f>
        <v/>
      </c>
      <c r="V1010" s="88" t="str" cm="1">
        <f t="array" aca="1" ref="V1010" ca="1">IF(AND(G1010="",M1010=""),"",HYPERLINK("#"&amp;RIGHT(CELL("dateiname"),LEN(CELL("dateiname"))-FIND("]",CELL("dateiname")))&amp;"!"&amp;CELL("adresse",OFFSET($G$6,MATCH(IF(G1010="",M1010,G1010),$E$6:$E$2000,0)-1,3)),"SUBSTRUCT"))</f>
        <v/>
      </c>
      <c r="X1010" s="104"/>
      <c r="Z1010" s="117"/>
      <c r="AA1010" s="118"/>
      <c r="AB1010" s="119"/>
      <c r="AC1010" s="120"/>
      <c r="AE1010" s="109"/>
      <c r="AF1010" s="110"/>
      <c r="AG1010" s="111"/>
      <c r="AH1010" s="112"/>
      <c r="AJ1010" s="101"/>
      <c r="AL1010" s="68" t="str" cm="1">
        <f t="array" aca="1" ref="AL1010" ca="1">IF(N1010="-","",HYPERLINK("#'DM01-AV-CH'!"&amp;RIGHT(CELL("adresse",OFFSET('DM01-AV-CH'!$G$6,N1010-1,0)),LEN(CELL("adresse",OFFSET('DM01-AV-CH'!$G$6,N1010-1,0)))-FIND("!",CELL("adresse",OFFSET('DM01-AV-CH'!$G$6,N1010-1,0)))),"Modell"))</f>
        <v/>
      </c>
      <c r="AM1010" s="96" t="str" cm="1">
        <f t="array" ref="AM1010">IF($N1010="-","",IF(INDEX('DM01-AV-CH'!$G$6:$G$2006,$N1010)="","",INDEX('DM01-AV-CH'!$G$6:$G$2006,$N1010)))</f>
        <v/>
      </c>
      <c r="AN1010" s="97" t="str" cm="1">
        <f t="array" ref="AN1010">IF($N1010="-","",IF(INDEX('DM01-AV-CH'!$H$6:$H$2006,$N1010)="","",INDEX('DM01-AV-CH'!$H$6:$H$2006,$N1010)))</f>
        <v/>
      </c>
      <c r="AO1010" s="98" t="str" cm="1">
        <f t="array" ref="AO1010">IF($N1010="-","",IF(INDEX('DM01-AV-CH'!$I$6:$I$2006,$N1010)="","",INDEX('DM01-AV-CH'!$I$6:$I$2006,$N1010)))</f>
        <v/>
      </c>
    </row>
    <row r="1011" spans="1:41" x14ac:dyDescent="0.25">
      <c r="A1011" s="201">
        <v>1006</v>
      </c>
      <c r="B1011" s="148" t="str" cm="1">
        <f t="array" ref="B1011">IF(A1011="","",INDEX(Korrelation!$E$4:$E$2004,A1011))</f>
        <v>629</v>
      </c>
      <c r="C1011" s="148">
        <f t="shared" si="150"/>
        <v>0</v>
      </c>
      <c r="D1011" s="148">
        <f t="shared" si="151"/>
        <v>0</v>
      </c>
      <c r="E1011" s="148">
        <f t="shared" si="152"/>
        <v>629</v>
      </c>
      <c r="F1011" s="148" t="str">
        <f t="shared" si="153"/>
        <v/>
      </c>
      <c r="G1011" s="148" t="str">
        <f t="shared" si="154"/>
        <v/>
      </c>
      <c r="H1011" s="148" t="str" cm="1">
        <f t="array" ref="H1011">IF(A1011="","",INDEX(Korrelation!$F$4:$F$2004,A1011))</f>
        <v>-</v>
      </c>
      <c r="I1011" s="148">
        <f t="shared" si="155"/>
        <v>0</v>
      </c>
      <c r="J1011" s="148">
        <f t="shared" si="156"/>
        <v>0</v>
      </c>
      <c r="K1011" s="148" t="str">
        <f t="shared" si="157"/>
        <v/>
      </c>
      <c r="L1011" s="148" t="str">
        <f t="shared" si="158"/>
        <v/>
      </c>
      <c r="M1011" s="148" t="str">
        <f t="shared" si="159"/>
        <v/>
      </c>
      <c r="N1011" s="148" t="str" cm="1">
        <f t="array" ref="N1011">IF(A1011="","",INDEX(Korrelation!$G$4:$G$2004,A1011))</f>
        <v>-</v>
      </c>
      <c r="O1011" s="148"/>
      <c r="P1011" s="68" t="str" cm="1">
        <f t="array" aca="1" ref="P1011" ca="1">IF(E1011="",IF(K1011="","",HYPERLINK("#DMAV_Dienste!"&amp;RIGHT(CELL("adresse",OFFSET(DMAV_Dienste!$E$6,K1011-1,0)),LEN(CELL("adresse",OFFSET(DMAV_Dienste!$E$6,K1011-1,0)))-FIND("!",CELL("adresse",OFFSET(DMAV_Dienste!$E$6,K1011-1,0)))),"Dienst")),HYPERLINK("#DMAV_Modell!"&amp;RIGHT(CELL("adresse",OFFSET(DMAV_Modell!$G$6,E1011-1,0)),LEN(CELL("adresse",OFFSET(DMAV_Modell!$G$6,E1011-1,0)))-FIND("!",CELL("adresse",OFFSET(DMAV_Modell!$G$6,E1011-1,0)))),"Modell"))</f>
        <v>Modell</v>
      </c>
      <c r="Q1011" s="85" t="str" cm="1">
        <f t="array" ref="Q1011">IF(E1011="",IF(K1011="","",IF(INDEX(DMAV_Dienste!$H$6:$H$2006,K1011)="","",INDEX(DMAV_Dienste!$H$6:$H$2006,K1011))),IF(INDEX(DMAV_Modell!$J$6:$J$2006,E1011)="","",INDEX(DMAV_Modell!$J$6:$J$2006,E1011)))</f>
        <v>ASSOCIATION</v>
      </c>
      <c r="R1011" s="86" t="str" cm="1">
        <f t="array" ref="R1011">IF(E1011="",IF(K1011="","",IF(INDEX(DMAV_Dienste!$G$6:$G$2006,K1011)="","",INDEX(DMAV_Dienste!$G$6:$G$2006,K1011))),IF(INDEX(DMAV_Modell!$I$6:$I$2006,E1011)="","",INDEX(DMAV_Modell!$I$6:$I$2006,E1011)))</f>
        <v>Rohrleitungen</v>
      </c>
      <c r="S1011" s="86" t="str" cm="1">
        <f t="array" ref="S1011">IF(E1011="",IF(K1011="","",IF(INDEX(DMAV_Dienste!$I$6:$I$2006,K1011)="","",INDEX(DMAV_Dienste!$I$6:$I$2006,K1011))),IF(INDEX(DMAV_Modell!$K$6:$K$2006,E1011)="","",INDEX(DMAV_Modell!$K$6:$K$2006,E1011)))</f>
        <v>Vorgaenger_Nachfolger_Leitungsobjekt</v>
      </c>
      <c r="T1011" s="86" t="str" cm="1">
        <f t="array" ref="T1011">IF(E1011="",IF(K1011="","",IF(INDEX(DMAV_Dienste!$L$6:$L$2006,K1011)="","",INDEX(DMAV_Dienste!$L$6:$L$2006,K1011))),IF(INDEX(DMAV_Modell!$N$6:$N$2006,E1011)="","",INDEX(DMAV_Modell!$N$6:$N$2006,E1011)))</f>
        <v>Vorgaenger</v>
      </c>
      <c r="U1011" s="87" t="str" cm="1">
        <f t="array" aca="1" ref="U1011" ca="1">IF(AND(F1011="",L1011=""),"",HYPERLINK("#"&amp;RIGHT(CELL("dateiname"),LEN(CELL("dateiname"))-FIND("]",CELL("dateiname")))&amp;"!"&amp;CELL("adresse",OFFSET($F$6,MATCH(IF(F1011="",L1011,F1011),$E$6:$E$2000,0)-1,4)),"STRUCT"))</f>
        <v/>
      </c>
      <c r="V1011" s="88" t="str" cm="1">
        <f t="array" aca="1" ref="V1011" ca="1">IF(AND(G1011="",M1011=""),"",HYPERLINK("#"&amp;RIGHT(CELL("dateiname"),LEN(CELL("dateiname"))-FIND("]",CELL("dateiname")))&amp;"!"&amp;CELL("adresse",OFFSET($G$6,MATCH(IF(G1011="",M1011,G1011),$E$6:$E$2000,0)-1,3)),"SUBSTRUCT"))</f>
        <v/>
      </c>
      <c r="X1011" s="104"/>
      <c r="Z1011" s="117"/>
      <c r="AA1011" s="118"/>
      <c r="AB1011" s="119"/>
      <c r="AC1011" s="120"/>
      <c r="AE1011" s="109"/>
      <c r="AF1011" s="110"/>
      <c r="AG1011" s="111"/>
      <c r="AH1011" s="112"/>
      <c r="AJ1011" s="101"/>
      <c r="AL1011" s="68" t="str" cm="1">
        <f t="array" aca="1" ref="AL1011" ca="1">IF(N1011="-","",HYPERLINK("#'DM01-AV-CH'!"&amp;RIGHT(CELL("adresse",OFFSET('DM01-AV-CH'!$G$6,N1011-1,0)),LEN(CELL("adresse",OFFSET('DM01-AV-CH'!$G$6,N1011-1,0)))-FIND("!",CELL("adresse",OFFSET('DM01-AV-CH'!$G$6,N1011-1,0)))),"Modell"))</f>
        <v/>
      </c>
      <c r="AM1011" s="96" t="str" cm="1">
        <f t="array" ref="AM1011">IF($N1011="-","",IF(INDEX('DM01-AV-CH'!$G$6:$G$2006,$N1011)="","",INDEX('DM01-AV-CH'!$G$6:$G$2006,$N1011)))</f>
        <v/>
      </c>
      <c r="AN1011" s="97" t="str" cm="1">
        <f t="array" ref="AN1011">IF($N1011="-","",IF(INDEX('DM01-AV-CH'!$H$6:$H$2006,$N1011)="","",INDEX('DM01-AV-CH'!$H$6:$H$2006,$N1011)))</f>
        <v/>
      </c>
      <c r="AO1011" s="98" t="str" cm="1">
        <f t="array" ref="AO1011">IF($N1011="-","",IF(INDEX('DM01-AV-CH'!$I$6:$I$2006,$N1011)="","",INDEX('DM01-AV-CH'!$I$6:$I$2006,$N1011)))</f>
        <v/>
      </c>
    </row>
    <row r="1012" spans="1:41" x14ac:dyDescent="0.25">
      <c r="A1012" s="201">
        <v>1007</v>
      </c>
      <c r="B1012" s="148" t="str" cm="1">
        <f t="array" ref="B1012">IF(A1012="","",INDEX(Korrelation!$E$4:$E$2004,A1012))</f>
        <v>630</v>
      </c>
      <c r="C1012" s="148">
        <f t="shared" si="150"/>
        <v>0</v>
      </c>
      <c r="D1012" s="148">
        <f t="shared" si="151"/>
        <v>0</v>
      </c>
      <c r="E1012" s="148">
        <f t="shared" si="152"/>
        <v>630</v>
      </c>
      <c r="F1012" s="148" t="str">
        <f t="shared" si="153"/>
        <v/>
      </c>
      <c r="G1012" s="148" t="str">
        <f t="shared" si="154"/>
        <v/>
      </c>
      <c r="H1012" s="148" t="str" cm="1">
        <f t="array" ref="H1012">IF(A1012="","",INDEX(Korrelation!$F$4:$F$2004,A1012))</f>
        <v>-</v>
      </c>
      <c r="I1012" s="148">
        <f t="shared" si="155"/>
        <v>0</v>
      </c>
      <c r="J1012" s="148">
        <f t="shared" si="156"/>
        <v>0</v>
      </c>
      <c r="K1012" s="148" t="str">
        <f t="shared" si="157"/>
        <v/>
      </c>
      <c r="L1012" s="148" t="str">
        <f t="shared" si="158"/>
        <v/>
      </c>
      <c r="M1012" s="148" t="str">
        <f t="shared" si="159"/>
        <v/>
      </c>
      <c r="N1012" s="148" t="str" cm="1">
        <f t="array" ref="N1012">IF(A1012="","",INDEX(Korrelation!$G$4:$G$2004,A1012))</f>
        <v>-</v>
      </c>
      <c r="O1012" s="148"/>
      <c r="P1012" s="68" t="str" cm="1">
        <f t="array" aca="1" ref="P1012" ca="1">IF(E1012="",IF(K1012="","",HYPERLINK("#DMAV_Dienste!"&amp;RIGHT(CELL("adresse",OFFSET(DMAV_Dienste!$E$6,K1012-1,0)),LEN(CELL("adresse",OFFSET(DMAV_Dienste!$E$6,K1012-1,0)))-FIND("!",CELL("adresse",OFFSET(DMAV_Dienste!$E$6,K1012-1,0)))),"Dienst")),HYPERLINK("#DMAV_Modell!"&amp;RIGHT(CELL("adresse",OFFSET(DMAV_Modell!$G$6,E1012-1,0)),LEN(CELL("adresse",OFFSET(DMAV_Modell!$G$6,E1012-1,0)))-FIND("!",CELL("adresse",OFFSET(DMAV_Modell!$G$6,E1012-1,0)))),"Modell"))</f>
        <v>Modell</v>
      </c>
      <c r="Q1012" s="85" t="str" cm="1">
        <f t="array" ref="Q1012">IF(E1012="",IF(K1012="","",IF(INDEX(DMAV_Dienste!$H$6:$H$2006,K1012)="","",INDEX(DMAV_Dienste!$H$6:$H$2006,K1012))),IF(INDEX(DMAV_Modell!$J$6:$J$2006,E1012)="","",INDEX(DMAV_Modell!$J$6:$J$2006,E1012)))</f>
        <v>ASSOCIATION</v>
      </c>
      <c r="R1012" s="86" t="str" cm="1">
        <f t="array" ref="R1012">IF(E1012="",IF(K1012="","",IF(INDEX(DMAV_Dienste!$G$6:$G$2006,K1012)="","",INDEX(DMAV_Dienste!$G$6:$G$2006,K1012))),IF(INDEX(DMAV_Modell!$I$6:$I$2006,E1012)="","",INDEX(DMAV_Modell!$I$6:$I$2006,E1012)))</f>
        <v>Rohrleitungen</v>
      </c>
      <c r="S1012" s="86" t="str" cm="1">
        <f t="array" ref="S1012">IF(E1012="",IF(K1012="","",IF(INDEX(DMAV_Dienste!$I$6:$I$2006,K1012)="","",INDEX(DMAV_Dienste!$I$6:$I$2006,K1012))),IF(INDEX(DMAV_Modell!$K$6:$K$2006,E1012)="","",INDEX(DMAV_Modell!$K$6:$K$2006,E1012)))</f>
        <v>Vorgaenger_Nachfolger_Leitungsobjekt</v>
      </c>
      <c r="T1012" s="86" t="str" cm="1">
        <f t="array" ref="T1012">IF(E1012="",IF(K1012="","",IF(INDEX(DMAV_Dienste!$L$6:$L$2006,K1012)="","",INDEX(DMAV_Dienste!$L$6:$L$2006,K1012))),IF(INDEX(DMAV_Modell!$N$6:$N$2006,E1012)="","",INDEX(DMAV_Modell!$N$6:$N$2006,E1012)))</f>
        <v>Nachfolger</v>
      </c>
      <c r="U1012" s="87" t="str" cm="1">
        <f t="array" aca="1" ref="U1012" ca="1">IF(AND(F1012="",L1012=""),"",HYPERLINK("#"&amp;RIGHT(CELL("dateiname"),LEN(CELL("dateiname"))-FIND("]",CELL("dateiname")))&amp;"!"&amp;CELL("adresse",OFFSET($F$6,MATCH(IF(F1012="",L1012,F1012),$E$6:$E$2000,0)-1,4)),"STRUCT"))</f>
        <v/>
      </c>
      <c r="V1012" s="88" t="str" cm="1">
        <f t="array" aca="1" ref="V1012" ca="1">IF(AND(G1012="",M1012=""),"",HYPERLINK("#"&amp;RIGHT(CELL("dateiname"),LEN(CELL("dateiname"))-FIND("]",CELL("dateiname")))&amp;"!"&amp;CELL("adresse",OFFSET($G$6,MATCH(IF(G1012="",M1012,G1012),$E$6:$E$2000,0)-1,3)),"SUBSTRUCT"))</f>
        <v/>
      </c>
      <c r="X1012" s="104"/>
      <c r="Z1012" s="117"/>
      <c r="AA1012" s="118"/>
      <c r="AB1012" s="119"/>
      <c r="AC1012" s="120"/>
      <c r="AE1012" s="109"/>
      <c r="AF1012" s="110"/>
      <c r="AG1012" s="111"/>
      <c r="AH1012" s="112"/>
      <c r="AJ1012" s="101"/>
      <c r="AL1012" s="68" t="str" cm="1">
        <f t="array" aca="1" ref="AL1012" ca="1">IF(N1012="-","",HYPERLINK("#'DM01-AV-CH'!"&amp;RIGHT(CELL("adresse",OFFSET('DM01-AV-CH'!$G$6,N1012-1,0)),LEN(CELL("adresse",OFFSET('DM01-AV-CH'!$G$6,N1012-1,0)))-FIND("!",CELL("adresse",OFFSET('DM01-AV-CH'!$G$6,N1012-1,0)))),"Modell"))</f>
        <v/>
      </c>
      <c r="AM1012" s="96" t="str" cm="1">
        <f t="array" ref="AM1012">IF($N1012="-","",IF(INDEX('DM01-AV-CH'!$G$6:$G$2006,$N1012)="","",INDEX('DM01-AV-CH'!$G$6:$G$2006,$N1012)))</f>
        <v/>
      </c>
      <c r="AN1012" s="97" t="str" cm="1">
        <f t="array" ref="AN1012">IF($N1012="-","",IF(INDEX('DM01-AV-CH'!$H$6:$H$2006,$N1012)="","",INDEX('DM01-AV-CH'!$H$6:$H$2006,$N1012)))</f>
        <v/>
      </c>
      <c r="AO1012" s="98" t="str" cm="1">
        <f t="array" ref="AO1012">IF($N1012="-","",IF(INDEX('DM01-AV-CH'!$I$6:$I$2006,$N1012)="","",INDEX('DM01-AV-CH'!$I$6:$I$2006,$N1012)))</f>
        <v/>
      </c>
    </row>
    <row r="1013" spans="1:41" x14ac:dyDescent="0.25">
      <c r="A1013" s="201">
        <v>1008</v>
      </c>
      <c r="B1013" s="148" t="str" cm="1">
        <f t="array" ref="B1013">IF(A1013="","",INDEX(Korrelation!$E$4:$E$2004,A1013))</f>
        <v>631</v>
      </c>
      <c r="C1013" s="148">
        <f t="shared" si="150"/>
        <v>0</v>
      </c>
      <c r="D1013" s="148">
        <f t="shared" si="151"/>
        <v>0</v>
      </c>
      <c r="E1013" s="148">
        <f t="shared" si="152"/>
        <v>631</v>
      </c>
      <c r="F1013" s="148" t="str">
        <f t="shared" si="153"/>
        <v/>
      </c>
      <c r="G1013" s="148" t="str">
        <f t="shared" si="154"/>
        <v/>
      </c>
      <c r="H1013" s="148" t="str" cm="1">
        <f t="array" ref="H1013">IF(A1013="","",INDEX(Korrelation!$F$4:$F$2004,A1013))</f>
        <v>-</v>
      </c>
      <c r="I1013" s="148">
        <f t="shared" si="155"/>
        <v>0</v>
      </c>
      <c r="J1013" s="148">
        <f t="shared" si="156"/>
        <v>0</v>
      </c>
      <c r="K1013" s="148" t="str">
        <f t="shared" si="157"/>
        <v/>
      </c>
      <c r="L1013" s="148" t="str">
        <f t="shared" si="158"/>
        <v/>
      </c>
      <c r="M1013" s="148" t="str">
        <f t="shared" si="159"/>
        <v/>
      </c>
      <c r="N1013" s="148" t="str" cm="1">
        <f t="array" ref="N1013">IF(A1013="","",INDEX(Korrelation!$G$4:$G$2004,A1013))</f>
        <v>-</v>
      </c>
      <c r="O1013" s="148"/>
      <c r="P1013" s="68" t="str" cm="1">
        <f t="array" aca="1" ref="P1013" ca="1">IF(E1013="",IF(K1013="","",HYPERLINK("#DMAV_Dienste!"&amp;RIGHT(CELL("adresse",OFFSET(DMAV_Dienste!$E$6,K1013-1,0)),LEN(CELL("adresse",OFFSET(DMAV_Dienste!$E$6,K1013-1,0)))-FIND("!",CELL("adresse",OFFSET(DMAV_Dienste!$E$6,K1013-1,0)))),"Dienst")),HYPERLINK("#DMAV_Modell!"&amp;RIGHT(CELL("adresse",OFFSET(DMAV_Modell!$G$6,E1013-1,0)),LEN(CELL("adresse",OFFSET(DMAV_Modell!$G$6,E1013-1,0)))-FIND("!",CELL("adresse",OFFSET(DMAV_Modell!$G$6,E1013-1,0)))),"Modell"))</f>
        <v>Modell</v>
      </c>
      <c r="Q1013" s="85" t="str" cm="1">
        <f t="array" ref="Q1013">IF(E1013="",IF(K1013="","",IF(INDEX(DMAV_Dienste!$H$6:$H$2006,K1013)="","",INDEX(DMAV_Dienste!$H$6:$H$2006,K1013))),IF(INDEX(DMAV_Modell!$J$6:$J$2006,E1013)="","",INDEX(DMAV_Modell!$J$6:$J$2006,E1013)))</f>
        <v>VIEW</v>
      </c>
      <c r="R1013" s="86" t="str" cm="1">
        <f t="array" ref="R1013">IF(E1013="",IF(K1013="","",IF(INDEX(DMAV_Dienste!$G$6:$G$2006,K1013)="","",INDEX(DMAV_Dienste!$G$6:$G$2006,K1013))),IF(INDEX(DMAV_Modell!$I$6:$I$2006,E1013)="","",INDEX(DMAV_Modell!$I$6:$I$2006,E1013)))</f>
        <v>Rohrleitungen</v>
      </c>
      <c r="S1013" s="86" t="str" cm="1">
        <f t="array" ref="S1013">IF(E1013="",IF(K1013="","",IF(INDEX(DMAV_Dienste!$I$6:$I$2006,K1013)="","",INDEX(DMAV_Dienste!$I$6:$I$2006,K1013))),IF(INDEX(DMAV_Modell!$K$6:$K$2006,E1013)="","",INDEX(DMAV_Modell!$K$6:$K$2006,E1013)))</f>
        <v>Leitungsobjekt_Gueltig</v>
      </c>
      <c r="T1013" s="86" t="str" cm="1">
        <f t="array" ref="T1013">IF(E1013="",IF(K1013="","",IF(INDEX(DMAV_Dienste!$L$6:$L$2006,K1013)="","",INDEX(DMAV_Dienste!$L$6:$L$2006,K1013))),IF(INDEX(DMAV_Modell!$N$6:$N$2006,E1013)="","",INDEX(DMAV_Modell!$N$6:$N$2006,E1013)))</f>
        <v>PROJECTION OF</v>
      </c>
      <c r="U1013" s="87" t="str" cm="1">
        <f t="array" aca="1" ref="U1013" ca="1">IF(AND(F1013="",L1013=""),"",HYPERLINK("#"&amp;RIGHT(CELL("dateiname"),LEN(CELL("dateiname"))-FIND("]",CELL("dateiname")))&amp;"!"&amp;CELL("adresse",OFFSET($F$6,MATCH(IF(F1013="",L1013,F1013),$E$6:$E$2000,0)-1,4)),"STRUCT"))</f>
        <v/>
      </c>
      <c r="V1013" s="88" t="str" cm="1">
        <f t="array" aca="1" ref="V1013" ca="1">IF(AND(G1013="",M1013=""),"",HYPERLINK("#"&amp;RIGHT(CELL("dateiname"),LEN(CELL("dateiname"))-FIND("]",CELL("dateiname")))&amp;"!"&amp;CELL("adresse",OFFSET($G$6,MATCH(IF(G1013="",M1013,G1013),$E$6:$E$2000,0)-1,3)),"SUBSTRUCT"))</f>
        <v/>
      </c>
      <c r="X1013" s="104"/>
      <c r="Z1013" s="117"/>
      <c r="AA1013" s="118"/>
      <c r="AB1013" s="119"/>
      <c r="AC1013" s="120"/>
      <c r="AE1013" s="109"/>
      <c r="AF1013" s="110"/>
      <c r="AG1013" s="111"/>
      <c r="AH1013" s="112"/>
      <c r="AJ1013" s="101"/>
      <c r="AL1013" s="68" t="str" cm="1">
        <f t="array" aca="1" ref="AL1013" ca="1">IF(N1013="-","",HYPERLINK("#'DM01-AV-CH'!"&amp;RIGHT(CELL("adresse",OFFSET('DM01-AV-CH'!$G$6,N1013-1,0)),LEN(CELL("adresse",OFFSET('DM01-AV-CH'!$G$6,N1013-1,0)))-FIND("!",CELL("adresse",OFFSET('DM01-AV-CH'!$G$6,N1013-1,0)))),"Modell"))</f>
        <v/>
      </c>
      <c r="AM1013" s="96" t="str" cm="1">
        <f t="array" ref="AM1013">IF($N1013="-","",IF(INDEX('DM01-AV-CH'!$G$6:$G$2006,$N1013)="","",INDEX('DM01-AV-CH'!$G$6:$G$2006,$N1013)))</f>
        <v/>
      </c>
      <c r="AN1013" s="97" t="str" cm="1">
        <f t="array" ref="AN1013">IF($N1013="-","",IF(INDEX('DM01-AV-CH'!$H$6:$H$2006,$N1013)="","",INDEX('DM01-AV-CH'!$H$6:$H$2006,$N1013)))</f>
        <v/>
      </c>
      <c r="AO1013" s="98" t="str" cm="1">
        <f t="array" ref="AO1013">IF($N1013="-","",IF(INDEX('DM01-AV-CH'!$I$6:$I$2006,$N1013)="","",INDEX('DM01-AV-CH'!$I$6:$I$2006,$N1013)))</f>
        <v/>
      </c>
    </row>
    <row r="1014" spans="1:41" x14ac:dyDescent="0.25">
      <c r="A1014" s="201">
        <v>1009</v>
      </c>
      <c r="B1014" s="148" t="str" cm="1">
        <f t="array" ref="B1014">IF(A1014="","",INDEX(Korrelation!$E$4:$E$2004,A1014))</f>
        <v>632</v>
      </c>
      <c r="C1014" s="148">
        <f t="shared" si="150"/>
        <v>0</v>
      </c>
      <c r="D1014" s="148">
        <f t="shared" si="151"/>
        <v>0</v>
      </c>
      <c r="E1014" s="148">
        <f t="shared" si="152"/>
        <v>632</v>
      </c>
      <c r="F1014" s="148" t="str">
        <f t="shared" si="153"/>
        <v/>
      </c>
      <c r="G1014" s="148" t="str">
        <f t="shared" si="154"/>
        <v/>
      </c>
      <c r="H1014" s="148" t="str" cm="1">
        <f t="array" ref="H1014">IF(A1014="","",INDEX(Korrelation!$F$4:$F$2004,A1014))</f>
        <v>-</v>
      </c>
      <c r="I1014" s="148">
        <f t="shared" si="155"/>
        <v>0</v>
      </c>
      <c r="J1014" s="148">
        <f t="shared" si="156"/>
        <v>0</v>
      </c>
      <c r="K1014" s="148" t="str">
        <f t="shared" si="157"/>
        <v/>
      </c>
      <c r="L1014" s="148" t="str">
        <f t="shared" si="158"/>
        <v/>
      </c>
      <c r="M1014" s="148" t="str">
        <f t="shared" si="159"/>
        <v/>
      </c>
      <c r="N1014" s="148" t="str" cm="1">
        <f t="array" ref="N1014">IF(A1014="","",INDEX(Korrelation!$G$4:$G$2004,A1014))</f>
        <v>-</v>
      </c>
      <c r="O1014" s="148"/>
      <c r="P1014" s="68" t="str" cm="1">
        <f t="array" aca="1" ref="P1014" ca="1">IF(E1014="",IF(K1014="","",HYPERLINK("#DMAV_Dienste!"&amp;RIGHT(CELL("adresse",OFFSET(DMAV_Dienste!$E$6,K1014-1,0)),LEN(CELL("adresse",OFFSET(DMAV_Dienste!$E$6,K1014-1,0)))-FIND("!",CELL("adresse",OFFSET(DMAV_Dienste!$E$6,K1014-1,0)))),"Dienst")),HYPERLINK("#DMAV_Modell!"&amp;RIGHT(CELL("adresse",OFFSET(DMAV_Modell!$G$6,E1014-1,0)),LEN(CELL("adresse",OFFSET(DMAV_Modell!$G$6,E1014-1,0)))-FIND("!",CELL("adresse",OFFSET(DMAV_Modell!$G$6,E1014-1,0)))),"Modell"))</f>
        <v>Modell</v>
      </c>
      <c r="Q1014" s="85" t="str" cm="1">
        <f t="array" ref="Q1014">IF(E1014="",IF(K1014="","",IF(INDEX(DMAV_Dienste!$H$6:$H$2006,K1014)="","",INDEX(DMAV_Dienste!$H$6:$H$2006,K1014))),IF(INDEX(DMAV_Modell!$J$6:$J$2006,E1014)="","",INDEX(DMAV_Modell!$J$6:$J$2006,E1014)))</f>
        <v>VIEW</v>
      </c>
      <c r="R1014" s="86" t="str" cm="1">
        <f t="array" ref="R1014">IF(E1014="",IF(K1014="","",IF(INDEX(DMAV_Dienste!$G$6:$G$2006,K1014)="","",INDEX(DMAV_Dienste!$G$6:$G$2006,K1014))),IF(INDEX(DMAV_Modell!$I$6:$I$2006,E1014)="","",INDEX(DMAV_Modell!$I$6:$I$2006,E1014)))</f>
        <v>Rohrleitungen</v>
      </c>
      <c r="S1014" s="86" t="str" cm="1">
        <f t="array" ref="S1014">IF(E1014="",IF(K1014="","",IF(INDEX(DMAV_Dienste!$I$6:$I$2006,K1014)="","",INDEX(DMAV_Dienste!$I$6:$I$2006,K1014))),IF(INDEX(DMAV_Modell!$K$6:$K$2006,E1014)="","",INDEX(DMAV_Modell!$K$6:$K$2006,E1014)))</f>
        <v>Leitungsobjekt_Gueltig</v>
      </c>
      <c r="T1014" s="86" t="str" cm="1">
        <f t="array" ref="T1014">IF(E1014="",IF(K1014="","",IF(INDEX(DMAV_Dienste!$L$6:$L$2006,K1014)="","",INDEX(DMAV_Dienste!$L$6:$L$2006,K1014))),IF(INDEX(DMAV_Modell!$N$6:$N$2006,E1014)="","",INDEX(DMAV_Modell!$N$6:$N$2006,E1014)))</f>
        <v>WHERE DEFINED(@PH1@) AND NOT(DEFINED(@PH2@))</v>
      </c>
      <c r="U1014" s="87" t="str" cm="1">
        <f t="array" aca="1" ref="U1014" ca="1">IF(AND(F1014="",L1014=""),"",HYPERLINK("#"&amp;RIGHT(CELL("dateiname"),LEN(CELL("dateiname"))-FIND("]",CELL("dateiname")))&amp;"!"&amp;CELL("adresse",OFFSET($F$6,MATCH(IF(F1014="",L1014,F1014),$E$6:$E$2000,0)-1,4)),"STRUCT"))</f>
        <v/>
      </c>
      <c r="V1014" s="88" t="str" cm="1">
        <f t="array" aca="1" ref="V1014" ca="1">IF(AND(G1014="",M1014=""),"",HYPERLINK("#"&amp;RIGHT(CELL("dateiname"),LEN(CELL("dateiname"))-FIND("]",CELL("dateiname")))&amp;"!"&amp;CELL("adresse",OFFSET($G$6,MATCH(IF(G1014="",M1014,G1014),$E$6:$E$2000,0)-1,3)),"SUBSTRUCT"))</f>
        <v/>
      </c>
      <c r="X1014" s="104"/>
      <c r="Z1014" s="117"/>
      <c r="AA1014" s="118"/>
      <c r="AB1014" s="119"/>
      <c r="AC1014" s="120"/>
      <c r="AE1014" s="109"/>
      <c r="AF1014" s="110"/>
      <c r="AG1014" s="111"/>
      <c r="AH1014" s="112"/>
      <c r="AJ1014" s="101"/>
      <c r="AL1014" s="68" t="str" cm="1">
        <f t="array" aca="1" ref="AL1014" ca="1">IF(N1014="-","",HYPERLINK("#'DM01-AV-CH'!"&amp;RIGHT(CELL("adresse",OFFSET('DM01-AV-CH'!$G$6,N1014-1,0)),LEN(CELL("adresse",OFFSET('DM01-AV-CH'!$G$6,N1014-1,0)))-FIND("!",CELL("adresse",OFFSET('DM01-AV-CH'!$G$6,N1014-1,0)))),"Modell"))</f>
        <v/>
      </c>
      <c r="AM1014" s="96" t="str" cm="1">
        <f t="array" ref="AM1014">IF($N1014="-","",IF(INDEX('DM01-AV-CH'!$G$6:$G$2006,$N1014)="","",INDEX('DM01-AV-CH'!$G$6:$G$2006,$N1014)))</f>
        <v/>
      </c>
      <c r="AN1014" s="97" t="str" cm="1">
        <f t="array" ref="AN1014">IF($N1014="-","",IF(INDEX('DM01-AV-CH'!$H$6:$H$2006,$N1014)="","",INDEX('DM01-AV-CH'!$H$6:$H$2006,$N1014)))</f>
        <v/>
      </c>
      <c r="AO1014" s="98" t="str" cm="1">
        <f t="array" ref="AO1014">IF($N1014="-","",IF(INDEX('DM01-AV-CH'!$I$6:$I$2006,$N1014)="","",INDEX('DM01-AV-CH'!$I$6:$I$2006,$N1014)))</f>
        <v/>
      </c>
    </row>
    <row r="1015" spans="1:41" x14ac:dyDescent="0.25">
      <c r="A1015" s="201">
        <v>1010</v>
      </c>
      <c r="B1015" s="148" t="str" cm="1">
        <f t="array" ref="B1015">IF(A1015="","",INDEX(Korrelation!$E$4:$E$2004,A1015))</f>
        <v>633</v>
      </c>
      <c r="C1015" s="148">
        <f t="shared" si="150"/>
        <v>0</v>
      </c>
      <c r="D1015" s="148">
        <f t="shared" si="151"/>
        <v>0</v>
      </c>
      <c r="E1015" s="148">
        <f t="shared" si="152"/>
        <v>633</v>
      </c>
      <c r="F1015" s="148" t="str">
        <f t="shared" si="153"/>
        <v/>
      </c>
      <c r="G1015" s="148" t="str">
        <f t="shared" si="154"/>
        <v/>
      </c>
      <c r="H1015" s="148" t="str" cm="1">
        <f t="array" ref="H1015">IF(A1015="","",INDEX(Korrelation!$F$4:$F$2004,A1015))</f>
        <v>-</v>
      </c>
      <c r="I1015" s="148">
        <f t="shared" si="155"/>
        <v>0</v>
      </c>
      <c r="J1015" s="148">
        <f t="shared" si="156"/>
        <v>0</v>
      </c>
      <c r="K1015" s="148" t="str">
        <f t="shared" si="157"/>
        <v/>
      </c>
      <c r="L1015" s="148" t="str">
        <f t="shared" si="158"/>
        <v/>
      </c>
      <c r="M1015" s="148" t="str">
        <f t="shared" si="159"/>
        <v/>
      </c>
      <c r="N1015" s="148" t="str" cm="1">
        <f t="array" ref="N1015">IF(A1015="","",INDEX(Korrelation!$G$4:$G$2004,A1015))</f>
        <v>-</v>
      </c>
      <c r="O1015" s="148"/>
      <c r="P1015" s="68" t="str" cm="1">
        <f t="array" aca="1" ref="P1015" ca="1">IF(E1015="",IF(K1015="","",HYPERLINK("#DMAV_Dienste!"&amp;RIGHT(CELL("adresse",OFFSET(DMAV_Dienste!$E$6,K1015-1,0)),LEN(CELL("adresse",OFFSET(DMAV_Dienste!$E$6,K1015-1,0)))-FIND("!",CELL("adresse",OFFSET(DMAV_Dienste!$E$6,K1015-1,0)))),"Dienst")),HYPERLINK("#DMAV_Modell!"&amp;RIGHT(CELL("adresse",OFFSET(DMAV_Modell!$G$6,E1015-1,0)),LEN(CELL("adresse",OFFSET(DMAV_Modell!$G$6,E1015-1,0)))-FIND("!",CELL("adresse",OFFSET(DMAV_Modell!$G$6,E1015-1,0)))),"Modell"))</f>
        <v>Modell</v>
      </c>
      <c r="Q1015" s="85" t="str" cm="1">
        <f t="array" ref="Q1015">IF(E1015="",IF(K1015="","",IF(INDEX(DMAV_Dienste!$H$6:$H$2006,K1015)="","",INDEX(DMAV_Dienste!$H$6:$H$2006,K1015))),IF(INDEX(DMAV_Modell!$J$6:$J$2006,E1015)="","",INDEX(DMAV_Modell!$J$6:$J$2006,E1015)))</f>
        <v>VIEW</v>
      </c>
      <c r="R1015" s="86" t="str" cm="1">
        <f t="array" ref="R1015">IF(E1015="",IF(K1015="","",IF(INDEX(DMAV_Dienste!$G$6:$G$2006,K1015)="","",INDEX(DMAV_Dienste!$G$6:$G$2006,K1015))),IF(INDEX(DMAV_Modell!$I$6:$I$2006,E1015)="","",INDEX(DMAV_Modell!$I$6:$I$2006,E1015)))</f>
        <v>Rohrleitungen</v>
      </c>
      <c r="S1015" s="86" t="str" cm="1">
        <f t="array" ref="S1015">IF(E1015="",IF(K1015="","",IF(INDEX(DMAV_Dienste!$I$6:$I$2006,K1015)="","",INDEX(DMAV_Dienste!$I$6:$I$2006,K1015))),IF(INDEX(DMAV_Modell!$K$6:$K$2006,E1015)="","",INDEX(DMAV_Modell!$K$6:$K$2006,E1015)))</f>
        <v>Leitungsobjekt_Gueltig</v>
      </c>
      <c r="T1015" s="86" t="str" cm="1">
        <f t="array" ref="T1015">IF(E1015="",IF(K1015="","",IF(INDEX(DMAV_Dienste!$L$6:$L$2006,K1015)="","",INDEX(DMAV_Dienste!$L$6:$L$2006,K1015))),IF(INDEX(DMAV_Modell!$N$6:$N$2006,E1015)="","",INDEX(DMAV_Modell!$N$6:$N$2006,E1015)))</f>
        <v>= ALL OF</v>
      </c>
      <c r="U1015" s="87" t="str" cm="1">
        <f t="array" aca="1" ref="U1015" ca="1">IF(AND(F1015="",L1015=""),"",HYPERLINK("#"&amp;RIGHT(CELL("dateiname"),LEN(CELL("dateiname"))-FIND("]",CELL("dateiname")))&amp;"!"&amp;CELL("adresse",OFFSET($F$6,MATCH(IF(F1015="",L1015,F1015),$E$6:$E$2000,0)-1,4)),"STRUCT"))</f>
        <v/>
      </c>
      <c r="V1015" s="88" t="str" cm="1">
        <f t="array" aca="1" ref="V1015" ca="1">IF(AND(G1015="",M1015=""),"",HYPERLINK("#"&amp;RIGHT(CELL("dateiname"),LEN(CELL("dateiname"))-FIND("]",CELL("dateiname")))&amp;"!"&amp;CELL("adresse",OFFSET($G$6,MATCH(IF(G1015="",M1015,G1015),$E$6:$E$2000,0)-1,3)),"SUBSTRUCT"))</f>
        <v/>
      </c>
      <c r="X1015" s="104"/>
      <c r="Z1015" s="117"/>
      <c r="AA1015" s="118"/>
      <c r="AB1015" s="119"/>
      <c r="AC1015" s="120"/>
      <c r="AE1015" s="109"/>
      <c r="AF1015" s="110"/>
      <c r="AG1015" s="111"/>
      <c r="AH1015" s="112"/>
      <c r="AJ1015" s="101"/>
      <c r="AL1015" s="68" t="str" cm="1">
        <f t="array" aca="1" ref="AL1015" ca="1">IF(N1015="-","",HYPERLINK("#'DM01-AV-CH'!"&amp;RIGHT(CELL("adresse",OFFSET('DM01-AV-CH'!$G$6,N1015-1,0)),LEN(CELL("adresse",OFFSET('DM01-AV-CH'!$G$6,N1015-1,0)))-FIND("!",CELL("adresse",OFFSET('DM01-AV-CH'!$G$6,N1015-1,0)))),"Modell"))</f>
        <v/>
      </c>
      <c r="AM1015" s="96" t="str" cm="1">
        <f t="array" ref="AM1015">IF($N1015="-","",IF(INDEX('DM01-AV-CH'!$G$6:$G$2006,$N1015)="","",INDEX('DM01-AV-CH'!$G$6:$G$2006,$N1015)))</f>
        <v/>
      </c>
      <c r="AN1015" s="97" t="str" cm="1">
        <f t="array" ref="AN1015">IF($N1015="-","",IF(INDEX('DM01-AV-CH'!$H$6:$H$2006,$N1015)="","",INDEX('DM01-AV-CH'!$H$6:$H$2006,$N1015)))</f>
        <v/>
      </c>
      <c r="AO1015" s="98" t="str" cm="1">
        <f t="array" ref="AO1015">IF($N1015="-","",IF(INDEX('DM01-AV-CH'!$I$6:$I$2006,$N1015)="","",INDEX('DM01-AV-CH'!$I$6:$I$2006,$N1015)))</f>
        <v/>
      </c>
    </row>
    <row r="1016" spans="1:41" x14ac:dyDescent="0.25">
      <c r="A1016" s="201">
        <v>1011</v>
      </c>
      <c r="B1016" s="148" t="str" cm="1">
        <f t="array" ref="B1016">IF(A1016="","",INDEX(Korrelation!$E$4:$E$2004,A1016))</f>
        <v>-</v>
      </c>
      <c r="C1016" s="148">
        <f t="shared" si="150"/>
        <v>0</v>
      </c>
      <c r="D1016" s="148">
        <f t="shared" si="151"/>
        <v>0</v>
      </c>
      <c r="E1016" s="148" t="str">
        <f t="shared" si="152"/>
        <v/>
      </c>
      <c r="F1016" s="148" t="str">
        <f t="shared" si="153"/>
        <v/>
      </c>
      <c r="G1016" s="148" t="str">
        <f t="shared" si="154"/>
        <v/>
      </c>
      <c r="H1016" s="148" t="str" cm="1">
        <f t="array" ref="H1016">IF(A1016="","",INDEX(Korrelation!$F$4:$F$2004,A1016))</f>
        <v>-</v>
      </c>
      <c r="I1016" s="148">
        <f t="shared" si="155"/>
        <v>0</v>
      </c>
      <c r="J1016" s="148">
        <f t="shared" si="156"/>
        <v>0</v>
      </c>
      <c r="K1016" s="148" t="str">
        <f t="shared" si="157"/>
        <v/>
      </c>
      <c r="L1016" s="148" t="str">
        <f t="shared" si="158"/>
        <v/>
      </c>
      <c r="M1016" s="148" t="str">
        <f t="shared" si="159"/>
        <v/>
      </c>
      <c r="N1016" s="148" cm="1">
        <f t="array" ref="N1016">IF(A1016="","",INDEX(Korrelation!$G$4:$G$2004,A1016))</f>
        <v>526</v>
      </c>
      <c r="O1016" s="148"/>
      <c r="P1016" s="68" t="str" cm="1">
        <f t="array" aca="1" ref="P1016" ca="1">IF(E1016="",IF(K1016="","",HYPERLINK("#DMAV_Dienste!"&amp;RIGHT(CELL("adresse",OFFSET(DMAV_Dienste!$E$6,K1016-1,0)),LEN(CELL("adresse",OFFSET(DMAV_Dienste!$E$6,K1016-1,0)))-FIND("!",CELL("adresse",OFFSET(DMAV_Dienste!$E$6,K1016-1,0)))),"Dienst")),HYPERLINK("#DMAV_Modell!"&amp;RIGHT(CELL("adresse",OFFSET(DMAV_Modell!$G$6,E1016-1,0)),LEN(CELL("adresse",OFFSET(DMAV_Modell!$G$6,E1016-1,0)))-FIND("!",CELL("adresse",OFFSET(DMAV_Modell!$G$6,E1016-1,0)))),"Modell"))</f>
        <v/>
      </c>
      <c r="Q1016" s="85" t="str" cm="1">
        <f t="array" ref="Q1016">IF(E1016="",IF(K1016="","",IF(INDEX(DMAV_Dienste!$H$6:$H$2006,K1016)="","",INDEX(DMAV_Dienste!$H$6:$H$2006,K1016))),IF(INDEX(DMAV_Modell!$J$6:$J$2006,E1016)="","",INDEX(DMAV_Modell!$J$6:$J$2006,E1016)))</f>
        <v/>
      </c>
      <c r="R1016" s="86" t="str" cm="1">
        <f t="array" ref="R1016">IF(E1016="",IF(K1016="","",IF(INDEX(DMAV_Dienste!$G$6:$G$2006,K1016)="","",INDEX(DMAV_Dienste!$G$6:$G$2006,K1016))),IF(INDEX(DMAV_Modell!$I$6:$I$2006,E1016)="","",INDEX(DMAV_Modell!$I$6:$I$2006,E1016)))</f>
        <v/>
      </c>
      <c r="S1016" s="86" t="str" cm="1">
        <f t="array" ref="S1016">IF(E1016="",IF(K1016="","",IF(INDEX(DMAV_Dienste!$I$6:$I$2006,K1016)="","",INDEX(DMAV_Dienste!$I$6:$I$2006,K1016))),IF(INDEX(DMAV_Modell!$K$6:$K$2006,E1016)="","",INDEX(DMAV_Modell!$K$6:$K$2006,E1016)))</f>
        <v/>
      </c>
      <c r="T1016" s="86" t="str" cm="1">
        <f t="array" ref="T1016">IF(E1016="",IF(K1016="","",IF(INDEX(DMAV_Dienste!$L$6:$L$2006,K1016)="","",INDEX(DMAV_Dienste!$L$6:$L$2006,K1016))),IF(INDEX(DMAV_Modell!$N$6:$N$2006,E1016)="","",INDEX(DMAV_Modell!$N$6:$N$2006,E1016)))</f>
        <v/>
      </c>
      <c r="U1016" s="87" t="str" cm="1">
        <f t="array" aca="1" ref="U1016" ca="1">IF(AND(F1016="",L1016=""),"",HYPERLINK("#"&amp;RIGHT(CELL("dateiname"),LEN(CELL("dateiname"))-FIND("]",CELL("dateiname")))&amp;"!"&amp;CELL("adresse",OFFSET($F$6,MATCH(IF(F1016="",L1016,F1016),$E$6:$E$2000,0)-1,4)),"STRUCT"))</f>
        <v/>
      </c>
      <c r="V1016" s="88" t="str" cm="1">
        <f t="array" aca="1" ref="V1016" ca="1">IF(AND(G1016="",M1016=""),"",HYPERLINK("#"&amp;RIGHT(CELL("dateiname"),LEN(CELL("dateiname"))-FIND("]",CELL("dateiname")))&amp;"!"&amp;CELL("adresse",OFFSET($G$6,MATCH(IF(G1016="",M1016,G1016),$E$6:$E$2000,0)-1,3)),"SUBSTRUCT"))</f>
        <v/>
      </c>
      <c r="X1016" s="104"/>
      <c r="Z1016" s="117"/>
      <c r="AA1016" s="118"/>
      <c r="AB1016" s="119"/>
      <c r="AC1016" s="120"/>
      <c r="AE1016" s="109"/>
      <c r="AF1016" s="110"/>
      <c r="AG1016" s="111"/>
      <c r="AH1016" s="112"/>
      <c r="AJ1016" s="101"/>
      <c r="AL1016" s="68" t="str" cm="1">
        <f t="array" aca="1" ref="AL1016" ca="1">IF(N1016="-","",HYPERLINK("#'DM01-AV-CH'!"&amp;RIGHT(CELL("adresse",OFFSET('DM01-AV-CH'!$G$6,N1016-1,0)),LEN(CELL("adresse",OFFSET('DM01-AV-CH'!$G$6,N1016-1,0)))-FIND("!",CELL("adresse",OFFSET('DM01-AV-CH'!$G$6,N1016-1,0)))),"Modell"))</f>
        <v>Modell</v>
      </c>
      <c r="AM1016" s="96" t="str" cm="1">
        <f t="array" ref="AM1016">IF($N1016="-","",IF(INDEX('DM01-AV-CH'!$G$6:$G$2006,$N1016)="","",INDEX('DM01-AV-CH'!$G$6:$G$2006,$N1016)))</f>
        <v>Rohrleitungen</v>
      </c>
      <c r="AN1016" s="97" t="str" cm="1">
        <f t="array" ref="AN1016">IF($N1016="-","",IF(INDEX('DM01-AV-CH'!$H$6:$H$2006,$N1016)="","",INDEX('DM01-AV-CH'!$H$6:$H$2006,$N1016)))</f>
        <v>Signalpunkt</v>
      </c>
      <c r="AO1016" s="98" t="str" cm="1">
        <f t="array" ref="AO1016">IF($N1016="-","",IF(INDEX('DM01-AV-CH'!$I$6:$I$2006,$N1016)="","",INDEX('DM01-AV-CH'!$I$6:$I$2006,$N1016)))</f>
        <v>Entstehung</v>
      </c>
    </row>
    <row r="1017" spans="1:41" x14ac:dyDescent="0.25">
      <c r="A1017" s="201">
        <v>1012</v>
      </c>
      <c r="B1017" s="148" t="str" cm="1">
        <f t="array" ref="B1017">IF(A1017="","",INDEX(Korrelation!$E$4:$E$2004,A1017))</f>
        <v>634</v>
      </c>
      <c r="C1017" s="148">
        <f t="shared" si="150"/>
        <v>0</v>
      </c>
      <c r="D1017" s="148">
        <f t="shared" si="151"/>
        <v>0</v>
      </c>
      <c r="E1017" s="148">
        <f t="shared" si="152"/>
        <v>634</v>
      </c>
      <c r="F1017" s="148" t="str">
        <f t="shared" si="153"/>
        <v/>
      </c>
      <c r="G1017" s="148" t="str">
        <f t="shared" si="154"/>
        <v/>
      </c>
      <c r="H1017" s="148" t="str" cm="1">
        <f t="array" ref="H1017">IF(A1017="","",INDEX(Korrelation!$F$4:$F$2004,A1017))</f>
        <v>-</v>
      </c>
      <c r="I1017" s="148">
        <f t="shared" si="155"/>
        <v>0</v>
      </c>
      <c r="J1017" s="148">
        <f t="shared" si="156"/>
        <v>0</v>
      </c>
      <c r="K1017" s="148" t="str">
        <f t="shared" si="157"/>
        <v/>
      </c>
      <c r="L1017" s="148" t="str">
        <f t="shared" si="158"/>
        <v/>
      </c>
      <c r="M1017" s="148" t="str">
        <f t="shared" si="159"/>
        <v/>
      </c>
      <c r="N1017" s="148" cm="1">
        <f t="array" ref="N1017">IF(A1017="","",INDEX(Korrelation!$G$4:$G$2004,A1017))</f>
        <v>527</v>
      </c>
      <c r="O1017" s="148"/>
      <c r="P1017" s="68" t="str" cm="1">
        <f t="array" aca="1" ref="P1017" ca="1">IF(E1017="",IF(K1017="","",HYPERLINK("#DMAV_Dienste!"&amp;RIGHT(CELL("adresse",OFFSET(DMAV_Dienste!$E$6,K1017-1,0)),LEN(CELL("adresse",OFFSET(DMAV_Dienste!$E$6,K1017-1,0)))-FIND("!",CELL("adresse",OFFSET(DMAV_Dienste!$E$6,K1017-1,0)))),"Dienst")),HYPERLINK("#DMAV_Modell!"&amp;RIGHT(CELL("adresse",OFFSET(DMAV_Modell!$G$6,E1017-1,0)),LEN(CELL("adresse",OFFSET(DMAV_Modell!$G$6,E1017-1,0)))-FIND("!",CELL("adresse",OFFSET(DMAV_Modell!$G$6,E1017-1,0)))),"Modell"))</f>
        <v>Modell</v>
      </c>
      <c r="Q1017" s="85" t="str" cm="1">
        <f t="array" ref="Q1017">IF(E1017="",IF(K1017="","",IF(INDEX(DMAV_Dienste!$H$6:$H$2006,K1017)="","",INDEX(DMAV_Dienste!$H$6:$H$2006,K1017))),IF(INDEX(DMAV_Modell!$J$6:$J$2006,E1017)="","",INDEX(DMAV_Modell!$J$6:$J$2006,E1017)))</f>
        <v>CLASS</v>
      </c>
      <c r="R1017" s="86" t="str" cm="1">
        <f t="array" ref="R1017">IF(E1017="",IF(K1017="","",IF(INDEX(DMAV_Dienste!$G$6:$G$2006,K1017)="","",INDEX(DMAV_Dienste!$G$6:$G$2006,K1017))),IF(INDEX(DMAV_Modell!$I$6:$I$2006,E1017)="","",INDEX(DMAV_Modell!$I$6:$I$2006,E1017)))</f>
        <v>Rohrleitungen</v>
      </c>
      <c r="S1017" s="86" t="str" cm="1">
        <f t="array" ref="S1017">IF(E1017="",IF(K1017="","",IF(INDEX(DMAV_Dienste!$I$6:$I$2006,K1017)="","",INDEX(DMAV_Dienste!$I$6:$I$2006,K1017))),IF(INDEX(DMAV_Modell!$K$6:$K$2006,E1017)="","",INDEX(DMAV_Modell!$K$6:$K$2006,E1017)))</f>
        <v>Signal</v>
      </c>
      <c r="T1017" s="86" t="str" cm="1">
        <f t="array" ref="T1017">IF(E1017="",IF(K1017="","",IF(INDEX(DMAV_Dienste!$L$6:$L$2006,K1017)="","",INDEX(DMAV_Dienste!$L$6:$L$2006,K1017))),IF(INDEX(DMAV_Modell!$N$6:$N$2006,E1017)="","",INDEX(DMAV_Modell!$N$6:$N$2006,E1017)))</f>
        <v>Nummer</v>
      </c>
      <c r="U1017" s="87" t="str" cm="1">
        <f t="array" aca="1" ref="U1017" ca="1">IF(AND(F1017="",L1017=""),"",HYPERLINK("#"&amp;RIGHT(CELL("dateiname"),LEN(CELL("dateiname"))-FIND("]",CELL("dateiname")))&amp;"!"&amp;CELL("adresse",OFFSET($F$6,MATCH(IF(F1017="",L1017,F1017),$E$6:$E$2000,0)-1,4)),"STRUCT"))</f>
        <v/>
      </c>
      <c r="V1017" s="88" t="str" cm="1">
        <f t="array" aca="1" ref="V1017" ca="1">IF(AND(G1017="",M1017=""),"",HYPERLINK("#"&amp;RIGHT(CELL("dateiname"),LEN(CELL("dateiname"))-FIND("]",CELL("dateiname")))&amp;"!"&amp;CELL("adresse",OFFSET($G$6,MATCH(IF(G1017="",M1017,G1017),$E$6:$E$2000,0)-1,3)),"SUBSTRUCT"))</f>
        <v/>
      </c>
      <c r="X1017" s="104"/>
      <c r="Z1017" s="117"/>
      <c r="AA1017" s="118"/>
      <c r="AB1017" s="119"/>
      <c r="AC1017" s="120"/>
      <c r="AE1017" s="109" t="s">
        <v>3845</v>
      </c>
      <c r="AF1017" s="110"/>
      <c r="AG1017" s="111"/>
      <c r="AH1017" s="112"/>
      <c r="AJ1017" s="101"/>
      <c r="AL1017" s="68" t="str" cm="1">
        <f t="array" aca="1" ref="AL1017" ca="1">IF(N1017="-","",HYPERLINK("#'DM01-AV-CH'!"&amp;RIGHT(CELL("adresse",OFFSET('DM01-AV-CH'!$G$6,N1017-1,0)),LEN(CELL("adresse",OFFSET('DM01-AV-CH'!$G$6,N1017-1,0)))-FIND("!",CELL("adresse",OFFSET('DM01-AV-CH'!$G$6,N1017-1,0)))),"Modell"))</f>
        <v>Modell</v>
      </c>
      <c r="AM1017" s="96" t="str" cm="1">
        <f t="array" ref="AM1017">IF($N1017="-","",IF(INDEX('DM01-AV-CH'!$G$6:$G$2006,$N1017)="","",INDEX('DM01-AV-CH'!$G$6:$G$2006,$N1017)))</f>
        <v>Rohrleitungen</v>
      </c>
      <c r="AN1017" s="97" t="str" cm="1">
        <f t="array" ref="AN1017">IF($N1017="-","",IF(INDEX('DM01-AV-CH'!$H$6:$H$2006,$N1017)="","",INDEX('DM01-AV-CH'!$H$6:$H$2006,$N1017)))</f>
        <v>Signalpunkt</v>
      </c>
      <c r="AO1017" s="98" t="str" cm="1">
        <f t="array" ref="AO1017">IF($N1017="-","",IF(INDEX('DM01-AV-CH'!$I$6:$I$2006,$N1017)="","",INDEX('DM01-AV-CH'!$I$6:$I$2006,$N1017)))</f>
        <v>Nummer</v>
      </c>
    </row>
    <row r="1018" spans="1:41" x14ac:dyDescent="0.25">
      <c r="A1018" s="201">
        <v>1013</v>
      </c>
      <c r="B1018" s="148" t="str" cm="1">
        <f t="array" ref="B1018">IF(A1018="","",INDEX(Korrelation!$E$4:$E$2004,A1018))</f>
        <v>635</v>
      </c>
      <c r="C1018" s="148">
        <f t="shared" si="150"/>
        <v>0</v>
      </c>
      <c r="D1018" s="148">
        <f t="shared" si="151"/>
        <v>0</v>
      </c>
      <c r="E1018" s="148">
        <f t="shared" si="152"/>
        <v>635</v>
      </c>
      <c r="F1018" s="148" t="str">
        <f t="shared" si="153"/>
        <v/>
      </c>
      <c r="G1018" s="148" t="str">
        <f t="shared" si="154"/>
        <v/>
      </c>
      <c r="H1018" s="148" t="str" cm="1">
        <f t="array" ref="H1018">IF(A1018="","",INDEX(Korrelation!$F$4:$F$2004,A1018))</f>
        <v>-</v>
      </c>
      <c r="I1018" s="148">
        <f t="shared" si="155"/>
        <v>0</v>
      </c>
      <c r="J1018" s="148">
        <f t="shared" si="156"/>
        <v>0</v>
      </c>
      <c r="K1018" s="148" t="str">
        <f t="shared" si="157"/>
        <v/>
      </c>
      <c r="L1018" s="148" t="str">
        <f t="shared" si="158"/>
        <v/>
      </c>
      <c r="M1018" s="148" t="str">
        <f t="shared" si="159"/>
        <v/>
      </c>
      <c r="N1018" s="148" cm="1">
        <f t="array" ref="N1018">IF(A1018="","",INDEX(Korrelation!$G$4:$G$2004,A1018))</f>
        <v>528</v>
      </c>
      <c r="O1018" s="148"/>
      <c r="P1018" s="68" t="str" cm="1">
        <f t="array" aca="1" ref="P1018" ca="1">IF(E1018="",IF(K1018="","",HYPERLINK("#DMAV_Dienste!"&amp;RIGHT(CELL("adresse",OFFSET(DMAV_Dienste!$E$6,K1018-1,0)),LEN(CELL("adresse",OFFSET(DMAV_Dienste!$E$6,K1018-1,0)))-FIND("!",CELL("adresse",OFFSET(DMAV_Dienste!$E$6,K1018-1,0)))),"Dienst")),HYPERLINK("#DMAV_Modell!"&amp;RIGHT(CELL("adresse",OFFSET(DMAV_Modell!$G$6,E1018-1,0)),LEN(CELL("adresse",OFFSET(DMAV_Modell!$G$6,E1018-1,0)))-FIND("!",CELL("adresse",OFFSET(DMAV_Modell!$G$6,E1018-1,0)))),"Modell"))</f>
        <v>Modell</v>
      </c>
      <c r="Q1018" s="85" t="str" cm="1">
        <f t="array" ref="Q1018">IF(E1018="",IF(K1018="","",IF(INDEX(DMAV_Dienste!$H$6:$H$2006,K1018)="","",INDEX(DMAV_Dienste!$H$6:$H$2006,K1018))),IF(INDEX(DMAV_Modell!$J$6:$J$2006,E1018)="","",INDEX(DMAV_Modell!$J$6:$J$2006,E1018)))</f>
        <v>CLASS</v>
      </c>
      <c r="R1018" s="86" t="str" cm="1">
        <f t="array" ref="R1018">IF(E1018="",IF(K1018="","",IF(INDEX(DMAV_Dienste!$G$6:$G$2006,K1018)="","",INDEX(DMAV_Dienste!$G$6:$G$2006,K1018))),IF(INDEX(DMAV_Modell!$I$6:$I$2006,E1018)="","",INDEX(DMAV_Modell!$I$6:$I$2006,E1018)))</f>
        <v>Rohrleitungen</v>
      </c>
      <c r="S1018" s="86" t="str" cm="1">
        <f t="array" ref="S1018">IF(E1018="",IF(K1018="","",IF(INDEX(DMAV_Dienste!$I$6:$I$2006,K1018)="","",INDEX(DMAV_Dienste!$I$6:$I$2006,K1018))),IF(INDEX(DMAV_Modell!$K$6:$K$2006,E1018)="","",INDEX(DMAV_Modell!$K$6:$K$2006,E1018)))</f>
        <v>Signal</v>
      </c>
      <c r="T1018" s="86" t="str" cm="1">
        <f t="array" ref="T1018">IF(E1018="",IF(K1018="","",IF(INDEX(DMAV_Dienste!$L$6:$L$2006,K1018)="","",INDEX(DMAV_Dienste!$L$6:$L$2006,K1018))),IF(INDEX(DMAV_Modell!$N$6:$N$2006,E1018)="","",INDEX(DMAV_Modell!$N$6:$N$2006,E1018)))</f>
        <v>Betreiber</v>
      </c>
      <c r="U1018" s="87" t="str" cm="1">
        <f t="array" aca="1" ref="U1018" ca="1">IF(AND(F1018="",L1018=""),"",HYPERLINK("#"&amp;RIGHT(CELL("dateiname"),LEN(CELL("dateiname"))-FIND("]",CELL("dateiname")))&amp;"!"&amp;CELL("adresse",OFFSET($F$6,MATCH(IF(F1018="",L1018,F1018),$E$6:$E$2000,0)-1,4)),"STRUCT"))</f>
        <v/>
      </c>
      <c r="V1018" s="88" t="str" cm="1">
        <f t="array" aca="1" ref="V1018" ca="1">IF(AND(G1018="",M1018=""),"",HYPERLINK("#"&amp;RIGHT(CELL("dateiname"),LEN(CELL("dateiname"))-FIND("]",CELL("dateiname")))&amp;"!"&amp;CELL("adresse",OFFSET($G$6,MATCH(IF(G1018="",M1018,G1018),$E$6:$E$2000,0)-1,3)),"SUBSTRUCT"))</f>
        <v/>
      </c>
      <c r="X1018" s="104"/>
      <c r="Z1018" s="117"/>
      <c r="AA1018" s="118"/>
      <c r="AB1018" s="119"/>
      <c r="AC1018" s="120"/>
      <c r="AE1018" s="109" t="s">
        <v>3845</v>
      </c>
      <c r="AF1018" s="110"/>
      <c r="AG1018" s="111"/>
      <c r="AH1018" s="112"/>
      <c r="AJ1018" s="101"/>
      <c r="AL1018" s="68" t="str" cm="1">
        <f t="array" aca="1" ref="AL1018" ca="1">IF(N1018="-","",HYPERLINK("#'DM01-AV-CH'!"&amp;RIGHT(CELL("adresse",OFFSET('DM01-AV-CH'!$G$6,N1018-1,0)),LEN(CELL("adresse",OFFSET('DM01-AV-CH'!$G$6,N1018-1,0)))-FIND("!",CELL("adresse",OFFSET('DM01-AV-CH'!$G$6,N1018-1,0)))),"Modell"))</f>
        <v>Modell</v>
      </c>
      <c r="AM1018" s="96" t="str" cm="1">
        <f t="array" ref="AM1018">IF($N1018="-","",IF(INDEX('DM01-AV-CH'!$G$6:$G$2006,$N1018)="","",INDEX('DM01-AV-CH'!$G$6:$G$2006,$N1018)))</f>
        <v>Rohrleitungen</v>
      </c>
      <c r="AN1018" s="97" t="str" cm="1">
        <f t="array" ref="AN1018">IF($N1018="-","",IF(INDEX('DM01-AV-CH'!$H$6:$H$2006,$N1018)="","",INDEX('DM01-AV-CH'!$H$6:$H$2006,$N1018)))</f>
        <v>Signalpunkt</v>
      </c>
      <c r="AO1018" s="98" t="str" cm="1">
        <f t="array" ref="AO1018">IF($N1018="-","",IF(INDEX('DM01-AV-CH'!$I$6:$I$2006,$N1018)="","",INDEX('DM01-AV-CH'!$I$6:$I$2006,$N1018)))</f>
        <v>Betreiber</v>
      </c>
    </row>
    <row r="1019" spans="1:41" x14ac:dyDescent="0.25">
      <c r="A1019" s="201">
        <v>1014</v>
      </c>
      <c r="B1019" s="148" t="str" cm="1">
        <f t="array" ref="B1019">IF(A1019="","",INDEX(Korrelation!$E$4:$E$2004,A1019))</f>
        <v>636</v>
      </c>
      <c r="C1019" s="148">
        <f t="shared" si="150"/>
        <v>0</v>
      </c>
      <c r="D1019" s="148">
        <f t="shared" si="151"/>
        <v>0</v>
      </c>
      <c r="E1019" s="148">
        <f t="shared" si="152"/>
        <v>636</v>
      </c>
      <c r="F1019" s="148" t="str">
        <f t="shared" si="153"/>
        <v/>
      </c>
      <c r="G1019" s="148" t="str">
        <f t="shared" si="154"/>
        <v/>
      </c>
      <c r="H1019" s="148" t="str" cm="1">
        <f t="array" ref="H1019">IF(A1019="","",INDEX(Korrelation!$F$4:$F$2004,A1019))</f>
        <v>-</v>
      </c>
      <c r="I1019" s="148">
        <f t="shared" si="155"/>
        <v>0</v>
      </c>
      <c r="J1019" s="148">
        <f t="shared" si="156"/>
        <v>0</v>
      </c>
      <c r="K1019" s="148" t="str">
        <f t="shared" si="157"/>
        <v/>
      </c>
      <c r="L1019" s="148" t="str">
        <f t="shared" si="158"/>
        <v/>
      </c>
      <c r="M1019" s="148" t="str">
        <f t="shared" si="159"/>
        <v/>
      </c>
      <c r="N1019" s="148" cm="1">
        <f t="array" ref="N1019">IF(A1019="","",INDEX(Korrelation!$G$4:$G$2004,A1019))</f>
        <v>529</v>
      </c>
      <c r="O1019" s="148"/>
      <c r="P1019" s="68" t="str" cm="1">
        <f t="array" aca="1" ref="P1019" ca="1">IF(E1019="",IF(K1019="","",HYPERLINK("#DMAV_Dienste!"&amp;RIGHT(CELL("adresse",OFFSET(DMAV_Dienste!$E$6,K1019-1,0)),LEN(CELL("adresse",OFFSET(DMAV_Dienste!$E$6,K1019-1,0)))-FIND("!",CELL("adresse",OFFSET(DMAV_Dienste!$E$6,K1019-1,0)))),"Dienst")),HYPERLINK("#DMAV_Modell!"&amp;RIGHT(CELL("adresse",OFFSET(DMAV_Modell!$G$6,E1019-1,0)),LEN(CELL("adresse",OFFSET(DMAV_Modell!$G$6,E1019-1,0)))-FIND("!",CELL("adresse",OFFSET(DMAV_Modell!$G$6,E1019-1,0)))),"Modell"))</f>
        <v>Modell</v>
      </c>
      <c r="Q1019" s="85" t="str" cm="1">
        <f t="array" ref="Q1019">IF(E1019="",IF(K1019="","",IF(INDEX(DMAV_Dienste!$H$6:$H$2006,K1019)="","",INDEX(DMAV_Dienste!$H$6:$H$2006,K1019))),IF(INDEX(DMAV_Modell!$J$6:$J$2006,E1019)="","",INDEX(DMAV_Modell!$J$6:$J$2006,E1019)))</f>
        <v>CLASS</v>
      </c>
      <c r="R1019" s="86" t="str" cm="1">
        <f t="array" ref="R1019">IF(E1019="",IF(K1019="","",IF(INDEX(DMAV_Dienste!$G$6:$G$2006,K1019)="","",INDEX(DMAV_Dienste!$G$6:$G$2006,K1019))),IF(INDEX(DMAV_Modell!$I$6:$I$2006,E1019)="","",INDEX(DMAV_Modell!$I$6:$I$2006,E1019)))</f>
        <v>Rohrleitungen</v>
      </c>
      <c r="S1019" s="86" t="str" cm="1">
        <f t="array" ref="S1019">IF(E1019="",IF(K1019="","",IF(INDEX(DMAV_Dienste!$I$6:$I$2006,K1019)="","",INDEX(DMAV_Dienste!$I$6:$I$2006,K1019))),IF(INDEX(DMAV_Modell!$K$6:$K$2006,E1019)="","",INDEX(DMAV_Modell!$K$6:$K$2006,E1019)))</f>
        <v>Signal</v>
      </c>
      <c r="T1019" s="86" t="str" cm="1">
        <f t="array" ref="T1019">IF(E1019="",IF(K1019="","",IF(INDEX(DMAV_Dienste!$L$6:$L$2006,K1019)="","",INDEX(DMAV_Dienste!$L$6:$L$2006,K1019))),IF(INDEX(DMAV_Modell!$N$6:$N$2006,E1019)="","",INDEX(DMAV_Modell!$N$6:$N$2006,E1019)))</f>
        <v>Geometrie</v>
      </c>
      <c r="U1019" s="87" t="str" cm="1">
        <f t="array" aca="1" ref="U1019" ca="1">IF(AND(F1019="",L1019=""),"",HYPERLINK("#"&amp;RIGHT(CELL("dateiname"),LEN(CELL("dateiname"))-FIND("]",CELL("dateiname")))&amp;"!"&amp;CELL("adresse",OFFSET($F$6,MATCH(IF(F1019="",L1019,F1019),$E$6:$E$2000,0)-1,4)),"STRUCT"))</f>
        <v/>
      </c>
      <c r="V1019" s="88" t="str" cm="1">
        <f t="array" aca="1" ref="V1019" ca="1">IF(AND(G1019="",M1019=""),"",HYPERLINK("#"&amp;RIGHT(CELL("dateiname"),LEN(CELL("dateiname"))-FIND("]",CELL("dateiname")))&amp;"!"&amp;CELL("adresse",OFFSET($G$6,MATCH(IF(G1019="",M1019,G1019),$E$6:$E$2000,0)-1,3)),"SUBSTRUCT"))</f>
        <v/>
      </c>
      <c r="X1019" s="104"/>
      <c r="Z1019" s="117"/>
      <c r="AA1019" s="118"/>
      <c r="AB1019" s="119"/>
      <c r="AC1019" s="120"/>
      <c r="AE1019" s="109" t="s">
        <v>3845</v>
      </c>
      <c r="AF1019" s="110"/>
      <c r="AG1019" s="111"/>
      <c r="AH1019" s="112"/>
      <c r="AJ1019" s="101"/>
      <c r="AL1019" s="68" t="str" cm="1">
        <f t="array" aca="1" ref="AL1019" ca="1">IF(N1019="-","",HYPERLINK("#'DM01-AV-CH'!"&amp;RIGHT(CELL("adresse",OFFSET('DM01-AV-CH'!$G$6,N1019-1,0)),LEN(CELL("adresse",OFFSET('DM01-AV-CH'!$G$6,N1019-1,0)))-FIND("!",CELL("adresse",OFFSET('DM01-AV-CH'!$G$6,N1019-1,0)))),"Modell"))</f>
        <v>Modell</v>
      </c>
      <c r="AM1019" s="96" t="str" cm="1">
        <f t="array" ref="AM1019">IF($N1019="-","",IF(INDEX('DM01-AV-CH'!$G$6:$G$2006,$N1019)="","",INDEX('DM01-AV-CH'!$G$6:$G$2006,$N1019)))</f>
        <v>Rohrleitungen</v>
      </c>
      <c r="AN1019" s="97" t="str" cm="1">
        <f t="array" ref="AN1019">IF($N1019="-","",IF(INDEX('DM01-AV-CH'!$H$6:$H$2006,$N1019)="","",INDEX('DM01-AV-CH'!$H$6:$H$2006,$N1019)))</f>
        <v>Signalpunkt</v>
      </c>
      <c r="AO1019" s="98" t="str" cm="1">
        <f t="array" ref="AO1019">IF($N1019="-","",IF(INDEX('DM01-AV-CH'!$I$6:$I$2006,$N1019)="","",INDEX('DM01-AV-CH'!$I$6:$I$2006,$N1019)))</f>
        <v>Geometrie</v>
      </c>
    </row>
    <row r="1020" spans="1:41" x14ac:dyDescent="0.25">
      <c r="A1020" s="201">
        <v>1015</v>
      </c>
      <c r="B1020" s="148" t="str" cm="1">
        <f t="array" ref="B1020">IF(A1020="","",INDEX(Korrelation!$E$4:$E$2004,A1020))</f>
        <v>637</v>
      </c>
      <c r="C1020" s="148">
        <f t="shared" si="150"/>
        <v>0</v>
      </c>
      <c r="D1020" s="148">
        <f t="shared" si="151"/>
        <v>0</v>
      </c>
      <c r="E1020" s="148">
        <f t="shared" si="152"/>
        <v>637</v>
      </c>
      <c r="F1020" s="148" t="str">
        <f t="shared" si="153"/>
        <v/>
      </c>
      <c r="G1020" s="148" t="str">
        <f t="shared" si="154"/>
        <v/>
      </c>
      <c r="H1020" s="148" t="str" cm="1">
        <f t="array" ref="H1020">IF(A1020="","",INDEX(Korrelation!$F$4:$F$2004,A1020))</f>
        <v>-</v>
      </c>
      <c r="I1020" s="148">
        <f t="shared" si="155"/>
        <v>0</v>
      </c>
      <c r="J1020" s="148">
        <f t="shared" si="156"/>
        <v>0</v>
      </c>
      <c r="K1020" s="148" t="str">
        <f t="shared" si="157"/>
        <v/>
      </c>
      <c r="L1020" s="148" t="str">
        <f t="shared" si="158"/>
        <v/>
      </c>
      <c r="M1020" s="148" t="str">
        <f t="shared" si="159"/>
        <v/>
      </c>
      <c r="N1020" s="148" cm="1">
        <f t="array" ref="N1020">IF(A1020="","",INDEX(Korrelation!$G$4:$G$2004,A1020))</f>
        <v>530</v>
      </c>
      <c r="O1020" s="148"/>
      <c r="P1020" s="68" t="str" cm="1">
        <f t="array" aca="1" ref="P1020" ca="1">IF(E1020="",IF(K1020="","",HYPERLINK("#DMAV_Dienste!"&amp;RIGHT(CELL("adresse",OFFSET(DMAV_Dienste!$E$6,K1020-1,0)),LEN(CELL("adresse",OFFSET(DMAV_Dienste!$E$6,K1020-1,0)))-FIND("!",CELL("adresse",OFFSET(DMAV_Dienste!$E$6,K1020-1,0)))),"Dienst")),HYPERLINK("#DMAV_Modell!"&amp;RIGHT(CELL("adresse",OFFSET(DMAV_Modell!$G$6,E1020-1,0)),LEN(CELL("adresse",OFFSET(DMAV_Modell!$G$6,E1020-1,0)))-FIND("!",CELL("adresse",OFFSET(DMAV_Modell!$G$6,E1020-1,0)))),"Modell"))</f>
        <v>Modell</v>
      </c>
      <c r="Q1020" s="85" t="str" cm="1">
        <f t="array" ref="Q1020">IF(E1020="",IF(K1020="","",IF(INDEX(DMAV_Dienste!$H$6:$H$2006,K1020)="","",INDEX(DMAV_Dienste!$H$6:$H$2006,K1020))),IF(INDEX(DMAV_Modell!$J$6:$J$2006,E1020)="","",INDEX(DMAV_Modell!$J$6:$J$2006,E1020)))</f>
        <v>CLASS</v>
      </c>
      <c r="R1020" s="86" t="str" cm="1">
        <f t="array" ref="R1020">IF(E1020="",IF(K1020="","",IF(INDEX(DMAV_Dienste!$G$6:$G$2006,K1020)="","",INDEX(DMAV_Dienste!$G$6:$G$2006,K1020))),IF(INDEX(DMAV_Modell!$I$6:$I$2006,E1020)="","",INDEX(DMAV_Modell!$I$6:$I$2006,E1020)))</f>
        <v>Rohrleitungen</v>
      </c>
      <c r="S1020" s="86" t="str" cm="1">
        <f t="array" ref="S1020">IF(E1020="",IF(K1020="","",IF(INDEX(DMAV_Dienste!$I$6:$I$2006,K1020)="","",INDEX(DMAV_Dienste!$I$6:$I$2006,K1020))),IF(INDEX(DMAV_Modell!$K$6:$K$2006,E1020)="","",INDEX(DMAV_Modell!$K$6:$K$2006,E1020)))</f>
        <v>Signal</v>
      </c>
      <c r="T1020" s="86" t="str" cm="1">
        <f t="array" ref="T1020">IF(E1020="",IF(K1020="","",IF(INDEX(DMAV_Dienste!$L$6:$L$2006,K1020)="","",INDEX(DMAV_Dienste!$L$6:$L$2006,K1020))),IF(INDEX(DMAV_Modell!$N$6:$N$2006,E1020)="","",INDEX(DMAV_Modell!$N$6:$N$2006,E1020)))</f>
        <v>Qualitaetsstandard</v>
      </c>
      <c r="U1020" s="87" t="str" cm="1">
        <f t="array" aca="1" ref="U1020" ca="1">IF(AND(F1020="",L1020=""),"",HYPERLINK("#"&amp;RIGHT(CELL("dateiname"),LEN(CELL("dateiname"))-FIND("]",CELL("dateiname")))&amp;"!"&amp;CELL("adresse",OFFSET($F$6,MATCH(IF(F1020="",L1020,F1020),$E$6:$E$2000,0)-1,4)),"STRUCT"))</f>
        <v/>
      </c>
      <c r="V1020" s="88" t="str" cm="1">
        <f t="array" aca="1" ref="V1020" ca="1">IF(AND(G1020="",M1020=""),"",HYPERLINK("#"&amp;RIGHT(CELL("dateiname"),LEN(CELL("dateiname"))-FIND("]",CELL("dateiname")))&amp;"!"&amp;CELL("adresse",OFFSET($G$6,MATCH(IF(G1020="",M1020,G1020),$E$6:$E$2000,0)-1,3)),"SUBSTRUCT"))</f>
        <v/>
      </c>
      <c r="X1020" s="104"/>
      <c r="Z1020" s="117"/>
      <c r="AA1020" s="118"/>
      <c r="AB1020" s="119"/>
      <c r="AC1020" s="120"/>
      <c r="AE1020" s="109" t="s">
        <v>3845</v>
      </c>
      <c r="AF1020" s="110"/>
      <c r="AG1020" s="111"/>
      <c r="AH1020" s="112"/>
      <c r="AJ1020" s="101"/>
      <c r="AL1020" s="68" t="str" cm="1">
        <f t="array" aca="1" ref="AL1020" ca="1">IF(N1020="-","",HYPERLINK("#'DM01-AV-CH'!"&amp;RIGHT(CELL("adresse",OFFSET('DM01-AV-CH'!$G$6,N1020-1,0)),LEN(CELL("adresse",OFFSET('DM01-AV-CH'!$G$6,N1020-1,0)))-FIND("!",CELL("adresse",OFFSET('DM01-AV-CH'!$G$6,N1020-1,0)))),"Modell"))</f>
        <v>Modell</v>
      </c>
      <c r="AM1020" s="96" t="str" cm="1">
        <f t="array" ref="AM1020">IF($N1020="-","",IF(INDEX('DM01-AV-CH'!$G$6:$G$2006,$N1020)="","",INDEX('DM01-AV-CH'!$G$6:$G$2006,$N1020)))</f>
        <v>Rohrleitungen</v>
      </c>
      <c r="AN1020" s="97" t="str" cm="1">
        <f t="array" ref="AN1020">IF($N1020="-","",IF(INDEX('DM01-AV-CH'!$H$6:$H$2006,$N1020)="","",INDEX('DM01-AV-CH'!$H$6:$H$2006,$N1020)))</f>
        <v>Signalpunkt</v>
      </c>
      <c r="AO1020" s="98" t="str" cm="1">
        <f t="array" ref="AO1020">IF($N1020="-","",IF(INDEX('DM01-AV-CH'!$I$6:$I$2006,$N1020)="","",INDEX('DM01-AV-CH'!$I$6:$I$2006,$N1020)))</f>
        <v>Qualitaet</v>
      </c>
    </row>
    <row r="1021" spans="1:41" x14ac:dyDescent="0.25">
      <c r="A1021" s="201">
        <v>1016</v>
      </c>
      <c r="B1021" s="148" t="str" cm="1">
        <f t="array" ref="B1021">IF(A1021="","",INDEX(Korrelation!$E$4:$E$2004,A1021))</f>
        <v>638</v>
      </c>
      <c r="C1021" s="148">
        <f t="shared" si="150"/>
        <v>0</v>
      </c>
      <c r="D1021" s="148">
        <f t="shared" si="151"/>
        <v>0</v>
      </c>
      <c r="E1021" s="148">
        <f t="shared" si="152"/>
        <v>638</v>
      </c>
      <c r="F1021" s="148" t="str">
        <f t="shared" si="153"/>
        <v/>
      </c>
      <c r="G1021" s="148" t="str">
        <f t="shared" si="154"/>
        <v/>
      </c>
      <c r="H1021" s="148" t="str" cm="1">
        <f t="array" ref="H1021">IF(A1021="","",INDEX(Korrelation!$F$4:$F$2004,A1021))</f>
        <v>-</v>
      </c>
      <c r="I1021" s="148">
        <f t="shared" si="155"/>
        <v>0</v>
      </c>
      <c r="J1021" s="148">
        <f t="shared" si="156"/>
        <v>0</v>
      </c>
      <c r="K1021" s="148" t="str">
        <f t="shared" si="157"/>
        <v/>
      </c>
      <c r="L1021" s="148" t="str">
        <f t="shared" si="158"/>
        <v/>
      </c>
      <c r="M1021" s="148" t="str">
        <f t="shared" si="159"/>
        <v/>
      </c>
      <c r="N1021" s="148" cm="1">
        <f t="array" ref="N1021">IF(A1021="","",INDEX(Korrelation!$G$4:$G$2004,A1021))</f>
        <v>531</v>
      </c>
      <c r="O1021" s="148"/>
      <c r="P1021" s="68" t="str" cm="1">
        <f t="array" aca="1" ref="P1021" ca="1">IF(E1021="",IF(K1021="","",HYPERLINK("#DMAV_Dienste!"&amp;RIGHT(CELL("adresse",OFFSET(DMAV_Dienste!$E$6,K1021-1,0)),LEN(CELL("adresse",OFFSET(DMAV_Dienste!$E$6,K1021-1,0)))-FIND("!",CELL("adresse",OFFSET(DMAV_Dienste!$E$6,K1021-1,0)))),"Dienst")),HYPERLINK("#DMAV_Modell!"&amp;RIGHT(CELL("adresse",OFFSET(DMAV_Modell!$G$6,E1021-1,0)),LEN(CELL("adresse",OFFSET(DMAV_Modell!$G$6,E1021-1,0)))-FIND("!",CELL("adresse",OFFSET(DMAV_Modell!$G$6,E1021-1,0)))),"Modell"))</f>
        <v>Modell</v>
      </c>
      <c r="Q1021" s="85" t="str" cm="1">
        <f t="array" ref="Q1021">IF(E1021="",IF(K1021="","",IF(INDEX(DMAV_Dienste!$H$6:$H$2006,K1021)="","",INDEX(DMAV_Dienste!$H$6:$H$2006,K1021))),IF(INDEX(DMAV_Modell!$J$6:$J$2006,E1021)="","",INDEX(DMAV_Modell!$J$6:$J$2006,E1021)))</f>
        <v>CLASS</v>
      </c>
      <c r="R1021" s="86" t="str" cm="1">
        <f t="array" ref="R1021">IF(E1021="",IF(K1021="","",IF(INDEX(DMAV_Dienste!$G$6:$G$2006,K1021)="","",INDEX(DMAV_Dienste!$G$6:$G$2006,K1021))),IF(INDEX(DMAV_Modell!$I$6:$I$2006,E1021)="","",INDEX(DMAV_Modell!$I$6:$I$2006,E1021)))</f>
        <v>Rohrleitungen</v>
      </c>
      <c r="S1021" s="86" t="str" cm="1">
        <f t="array" ref="S1021">IF(E1021="",IF(K1021="","",IF(INDEX(DMAV_Dienste!$I$6:$I$2006,K1021)="","",INDEX(DMAV_Dienste!$I$6:$I$2006,K1021))),IF(INDEX(DMAV_Modell!$K$6:$K$2006,E1021)="","",INDEX(DMAV_Modell!$K$6:$K$2006,E1021)))</f>
        <v>Signal</v>
      </c>
      <c r="T1021" s="86" t="str" cm="1">
        <f t="array" ref="T1021">IF(E1021="",IF(K1021="","",IF(INDEX(DMAV_Dienste!$L$6:$L$2006,K1021)="","",INDEX(DMAV_Dienste!$L$6:$L$2006,K1021))),IF(INDEX(DMAV_Modell!$N$6:$N$2006,E1021)="","",INDEX(DMAV_Modell!$N$6:$N$2006,E1021)))</f>
        <v>Medium</v>
      </c>
      <c r="U1021" s="87" t="str" cm="1">
        <f t="array" aca="1" ref="U1021" ca="1">IF(AND(F1021="",L1021=""),"",HYPERLINK("#"&amp;RIGHT(CELL("dateiname"),LEN(CELL("dateiname"))-FIND("]",CELL("dateiname")))&amp;"!"&amp;CELL("adresse",OFFSET($F$6,MATCH(IF(F1021="",L1021,F1021),$E$6:$E$2000,0)-1,4)),"STRUCT"))</f>
        <v/>
      </c>
      <c r="V1021" s="88" t="str" cm="1">
        <f t="array" aca="1" ref="V1021" ca="1">IF(AND(G1021="",M1021=""),"",HYPERLINK("#"&amp;RIGHT(CELL("dateiname"),LEN(CELL("dateiname"))-FIND("]",CELL("dateiname")))&amp;"!"&amp;CELL("adresse",OFFSET($G$6,MATCH(IF(G1021="",M1021,G1021),$E$6:$E$2000,0)-1,3)),"SUBSTRUCT"))</f>
        <v/>
      </c>
      <c r="X1021" s="104"/>
      <c r="Z1021" s="117"/>
      <c r="AA1021" s="118"/>
      <c r="AB1021" s="119"/>
      <c r="AC1021" s="120"/>
      <c r="AE1021" s="109" t="s">
        <v>3845</v>
      </c>
      <c r="AF1021" s="110"/>
      <c r="AG1021" s="111"/>
      <c r="AH1021" s="112"/>
      <c r="AJ1021" s="101"/>
      <c r="AL1021" s="68" t="str" cm="1">
        <f t="array" aca="1" ref="AL1021" ca="1">IF(N1021="-","",HYPERLINK("#'DM01-AV-CH'!"&amp;RIGHT(CELL("adresse",OFFSET('DM01-AV-CH'!$G$6,N1021-1,0)),LEN(CELL("adresse",OFFSET('DM01-AV-CH'!$G$6,N1021-1,0)))-FIND("!",CELL("adresse",OFFSET('DM01-AV-CH'!$G$6,N1021-1,0)))),"Modell"))</f>
        <v>Modell</v>
      </c>
      <c r="AM1021" s="96" t="str" cm="1">
        <f t="array" ref="AM1021">IF($N1021="-","",IF(INDEX('DM01-AV-CH'!$G$6:$G$2006,$N1021)="","",INDEX('DM01-AV-CH'!$G$6:$G$2006,$N1021)))</f>
        <v>Rohrleitungen</v>
      </c>
      <c r="AN1021" s="97" t="str" cm="1">
        <f t="array" ref="AN1021">IF($N1021="-","",IF(INDEX('DM01-AV-CH'!$H$6:$H$2006,$N1021)="","",INDEX('DM01-AV-CH'!$H$6:$H$2006,$N1021)))</f>
        <v>Signalpunkt</v>
      </c>
      <c r="AO1021" s="98" t="str" cm="1">
        <f t="array" ref="AO1021">IF($N1021="-","",IF(INDEX('DM01-AV-CH'!$I$6:$I$2006,$N1021)="","",INDEX('DM01-AV-CH'!$I$6:$I$2006,$N1021)))</f>
        <v>Art</v>
      </c>
    </row>
    <row r="1022" spans="1:41" x14ac:dyDescent="0.25">
      <c r="A1022" s="201">
        <v>1017</v>
      </c>
      <c r="B1022" s="148" t="str" cm="1">
        <f t="array" ref="B1022">IF(A1022="","",INDEX(Korrelation!$E$4:$E$2004,A1022))</f>
        <v>639</v>
      </c>
      <c r="C1022" s="148">
        <f t="shared" si="150"/>
        <v>0</v>
      </c>
      <c r="D1022" s="148">
        <f t="shared" si="151"/>
        <v>0</v>
      </c>
      <c r="E1022" s="148">
        <f t="shared" si="152"/>
        <v>639</v>
      </c>
      <c r="F1022" s="148" t="str">
        <f t="shared" si="153"/>
        <v/>
      </c>
      <c r="G1022" s="148" t="str">
        <f t="shared" si="154"/>
        <v/>
      </c>
      <c r="H1022" s="148" t="str" cm="1">
        <f t="array" ref="H1022">IF(A1022="","",INDEX(Korrelation!$F$4:$F$2004,A1022))</f>
        <v>-</v>
      </c>
      <c r="I1022" s="148">
        <f t="shared" si="155"/>
        <v>0</v>
      </c>
      <c r="J1022" s="148">
        <f t="shared" si="156"/>
        <v>0</v>
      </c>
      <c r="K1022" s="148" t="str">
        <f t="shared" si="157"/>
        <v/>
      </c>
      <c r="L1022" s="148" t="str">
        <f t="shared" si="158"/>
        <v/>
      </c>
      <c r="M1022" s="148" t="str">
        <f t="shared" si="159"/>
        <v/>
      </c>
      <c r="N1022" s="148" t="str" cm="1">
        <f t="array" ref="N1022">IF(A1022="","",INDEX(Korrelation!$G$4:$G$2004,A1022))</f>
        <v>-</v>
      </c>
      <c r="O1022" s="148"/>
      <c r="P1022" s="68" t="str" cm="1">
        <f t="array" aca="1" ref="P1022" ca="1">IF(E1022="",IF(K1022="","",HYPERLINK("#DMAV_Dienste!"&amp;RIGHT(CELL("adresse",OFFSET(DMAV_Dienste!$E$6,K1022-1,0)),LEN(CELL("adresse",OFFSET(DMAV_Dienste!$E$6,K1022-1,0)))-FIND("!",CELL("adresse",OFFSET(DMAV_Dienste!$E$6,K1022-1,0)))),"Dienst")),HYPERLINK("#DMAV_Modell!"&amp;RIGHT(CELL("adresse",OFFSET(DMAV_Modell!$G$6,E1022-1,0)),LEN(CELL("adresse",OFFSET(DMAV_Modell!$G$6,E1022-1,0)))-FIND("!",CELL("adresse",OFFSET(DMAV_Modell!$G$6,E1022-1,0)))),"Modell"))</f>
        <v>Modell</v>
      </c>
      <c r="Q1022" s="85" t="str" cm="1">
        <f t="array" ref="Q1022">IF(E1022="",IF(K1022="","",IF(INDEX(DMAV_Dienste!$H$6:$H$2006,K1022)="","",INDEX(DMAV_Dienste!$H$6:$H$2006,K1022))),IF(INDEX(DMAV_Modell!$J$6:$J$2006,E1022)="","",INDEX(DMAV_Modell!$J$6:$J$2006,E1022)))</f>
        <v>CLASS</v>
      </c>
      <c r="R1022" s="86" t="str" cm="1">
        <f t="array" ref="R1022">IF(E1022="",IF(K1022="","",IF(INDEX(DMAV_Dienste!$G$6:$G$2006,K1022)="","",INDEX(DMAV_Dienste!$G$6:$G$2006,K1022))),IF(INDEX(DMAV_Modell!$I$6:$I$2006,E1022)="","",INDEX(DMAV_Modell!$I$6:$I$2006,E1022)))</f>
        <v>Rohrleitungen</v>
      </c>
      <c r="S1022" s="86" t="str" cm="1">
        <f t="array" ref="S1022">IF(E1022="",IF(K1022="","",IF(INDEX(DMAV_Dienste!$I$6:$I$2006,K1022)="","",INDEX(DMAV_Dienste!$I$6:$I$2006,K1022))),IF(INDEX(DMAV_Modell!$K$6:$K$2006,E1022)="","",INDEX(DMAV_Modell!$K$6:$K$2006,E1022)))</f>
        <v>Signal</v>
      </c>
      <c r="T1022" s="86" t="str" cm="1">
        <f t="array" ref="T1022">IF(E1022="",IF(K1022="","",IF(INDEX(DMAV_Dienste!$L$6:$L$2006,K1022)="","",INDEX(DMAV_Dienste!$L$6:$L$2006,K1022))),IF(INDEX(DMAV_Modell!$N$6:$N$2006,E1022)="","",INDEX(DMAV_Modell!$N$6:$N$2006,E1022)))</f>
        <v>Objektstatus</v>
      </c>
      <c r="U1022" s="87" t="str" cm="1">
        <f t="array" aca="1" ref="U1022" ca="1">IF(AND(F1022="",L1022=""),"",HYPERLINK("#"&amp;RIGHT(CELL("dateiname"),LEN(CELL("dateiname"))-FIND("]",CELL("dateiname")))&amp;"!"&amp;CELL("adresse",OFFSET($F$6,MATCH(IF(F1022="",L1022,F1022),$E$6:$E$2000,0)-1,4)),"STRUCT"))</f>
        <v/>
      </c>
      <c r="V1022" s="88" t="str" cm="1">
        <f t="array" aca="1" ref="V1022" ca="1">IF(AND(G1022="",M1022=""),"",HYPERLINK("#"&amp;RIGHT(CELL("dateiname"),LEN(CELL("dateiname"))-FIND("]",CELL("dateiname")))&amp;"!"&amp;CELL("adresse",OFFSET($G$6,MATCH(IF(G1022="",M1022,G1022),$E$6:$E$2000,0)-1,3)),"SUBSTRUCT"))</f>
        <v/>
      </c>
      <c r="X1022" s="104" t="s">
        <v>425</v>
      </c>
      <c r="Z1022" s="117"/>
      <c r="AA1022" s="118"/>
      <c r="AB1022" s="119"/>
      <c r="AC1022" s="120"/>
      <c r="AE1022" s="109"/>
      <c r="AF1022" s="110"/>
      <c r="AG1022" s="111"/>
      <c r="AH1022" s="112"/>
      <c r="AJ1022" s="101"/>
      <c r="AL1022" s="68" t="str" cm="1">
        <f t="array" aca="1" ref="AL1022" ca="1">IF(N1022="-","",HYPERLINK("#'DM01-AV-CH'!"&amp;RIGHT(CELL("adresse",OFFSET('DM01-AV-CH'!$G$6,N1022-1,0)),LEN(CELL("adresse",OFFSET('DM01-AV-CH'!$G$6,N1022-1,0)))-FIND("!",CELL("adresse",OFFSET('DM01-AV-CH'!$G$6,N1022-1,0)))),"Modell"))</f>
        <v/>
      </c>
      <c r="AM1022" s="96" t="str" cm="1">
        <f t="array" ref="AM1022">IF($N1022="-","",IF(INDEX('DM01-AV-CH'!$G$6:$G$2006,$N1022)="","",INDEX('DM01-AV-CH'!$G$6:$G$2006,$N1022)))</f>
        <v/>
      </c>
      <c r="AN1022" s="97" t="str" cm="1">
        <f t="array" ref="AN1022">IF($N1022="-","",IF(INDEX('DM01-AV-CH'!$H$6:$H$2006,$N1022)="","",INDEX('DM01-AV-CH'!$H$6:$H$2006,$N1022)))</f>
        <v/>
      </c>
      <c r="AO1022" s="98" t="str" cm="1">
        <f t="array" ref="AO1022">IF($N1022="-","",IF(INDEX('DM01-AV-CH'!$I$6:$I$2006,$N1022)="","",INDEX('DM01-AV-CH'!$I$6:$I$2006,$N1022)))</f>
        <v/>
      </c>
    </row>
    <row r="1023" spans="1:41" x14ac:dyDescent="0.25">
      <c r="A1023" s="201">
        <v>1018</v>
      </c>
      <c r="B1023" s="148" t="str" cm="1">
        <f t="array" ref="B1023">IF(A1023="","",INDEX(Korrelation!$E$4:$E$2004,A1023))</f>
        <v>640</v>
      </c>
      <c r="C1023" s="148">
        <f t="shared" si="150"/>
        <v>0</v>
      </c>
      <c r="D1023" s="148">
        <f t="shared" si="151"/>
        <v>0</v>
      </c>
      <c r="E1023" s="148">
        <f t="shared" si="152"/>
        <v>640</v>
      </c>
      <c r="F1023" s="148" t="str">
        <f t="shared" si="153"/>
        <v/>
      </c>
      <c r="G1023" s="148" t="str">
        <f t="shared" si="154"/>
        <v/>
      </c>
      <c r="H1023" s="148" t="str" cm="1">
        <f t="array" ref="H1023">IF(A1023="","",INDEX(Korrelation!$F$4:$F$2004,A1023))</f>
        <v>-</v>
      </c>
      <c r="I1023" s="148">
        <f t="shared" si="155"/>
        <v>0</v>
      </c>
      <c r="J1023" s="148">
        <f t="shared" si="156"/>
        <v>0</v>
      </c>
      <c r="K1023" s="148" t="str">
        <f t="shared" si="157"/>
        <v/>
      </c>
      <c r="L1023" s="148" t="str">
        <f t="shared" si="158"/>
        <v/>
      </c>
      <c r="M1023" s="148" t="str">
        <f t="shared" si="159"/>
        <v/>
      </c>
      <c r="N1023" s="148" cm="1">
        <f t="array" ref="N1023">IF(A1023="","",INDEX(Korrelation!$G$4:$G$2004,A1023))</f>
        <v>532</v>
      </c>
      <c r="O1023" s="148"/>
      <c r="P1023" s="68" t="str" cm="1">
        <f t="array" aca="1" ref="P1023" ca="1">IF(E1023="",IF(K1023="","",HYPERLINK("#DMAV_Dienste!"&amp;RIGHT(CELL("adresse",OFFSET(DMAV_Dienste!$E$6,K1023-1,0)),LEN(CELL("adresse",OFFSET(DMAV_Dienste!$E$6,K1023-1,0)))-FIND("!",CELL("adresse",OFFSET(DMAV_Dienste!$E$6,K1023-1,0)))),"Dienst")),HYPERLINK("#DMAV_Modell!"&amp;RIGHT(CELL("adresse",OFFSET(DMAV_Modell!$G$6,E1023-1,0)),LEN(CELL("adresse",OFFSET(DMAV_Modell!$G$6,E1023-1,0)))-FIND("!",CELL("adresse",OFFSET(DMAV_Modell!$G$6,E1023-1,0)))),"Modell"))</f>
        <v>Modell</v>
      </c>
      <c r="Q1023" s="85" t="str" cm="1">
        <f t="array" ref="Q1023">IF(E1023="",IF(K1023="","",IF(INDEX(DMAV_Dienste!$H$6:$H$2006,K1023)="","",INDEX(DMAV_Dienste!$H$6:$H$2006,K1023))),IF(INDEX(DMAV_Modell!$J$6:$J$2006,E1023)="","",INDEX(DMAV_Modell!$J$6:$J$2006,E1023)))</f>
        <v>CLASS</v>
      </c>
      <c r="R1023" s="86" t="str" cm="1">
        <f t="array" ref="R1023">IF(E1023="",IF(K1023="","",IF(INDEX(DMAV_Dienste!$G$6:$G$2006,K1023)="","",INDEX(DMAV_Dienste!$G$6:$G$2006,K1023))),IF(INDEX(DMAV_Modell!$I$6:$I$2006,E1023)="","",INDEX(DMAV_Modell!$I$6:$I$2006,E1023)))</f>
        <v>Rohrleitungen</v>
      </c>
      <c r="S1023" s="86" t="str" cm="1">
        <f t="array" ref="S1023">IF(E1023="",IF(K1023="","",IF(INDEX(DMAV_Dienste!$I$6:$I$2006,K1023)="","",INDEX(DMAV_Dienste!$I$6:$I$2006,K1023))),IF(INDEX(DMAV_Modell!$K$6:$K$2006,E1023)="","",INDEX(DMAV_Modell!$K$6:$K$2006,E1023)))</f>
        <v>Signal</v>
      </c>
      <c r="T1023" s="86" t="str" cm="1">
        <f t="array" ref="T1023">IF(E1023="",IF(K1023="","",IF(INDEX(DMAV_Dienste!$L$6:$L$2006,K1023)="","",INDEX(DMAV_Dienste!$L$6:$L$2006,K1023))),IF(INDEX(DMAV_Modell!$N$6:$N$2006,E1023)="","",INDEX(DMAV_Modell!$N$6:$N$2006,E1023)))</f>
        <v>Signalart</v>
      </c>
      <c r="U1023" s="87" t="str" cm="1">
        <f t="array" aca="1" ref="U1023" ca="1">IF(AND(F1023="",L1023=""),"",HYPERLINK("#"&amp;RIGHT(CELL("dateiname"),LEN(CELL("dateiname"))-FIND("]",CELL("dateiname")))&amp;"!"&amp;CELL("adresse",OFFSET($F$6,MATCH(IF(F1023="",L1023,F1023),$E$6:$E$2000,0)-1,4)),"STRUCT"))</f>
        <v/>
      </c>
      <c r="V1023" s="88" t="str" cm="1">
        <f t="array" aca="1" ref="V1023" ca="1">IF(AND(G1023="",M1023=""),"",HYPERLINK("#"&amp;RIGHT(CELL("dateiname"),LEN(CELL("dateiname"))-FIND("]",CELL("dateiname")))&amp;"!"&amp;CELL("adresse",OFFSET($G$6,MATCH(IF(G1023="",M1023,G1023),$E$6:$E$2000,0)-1,3)),"SUBSTRUCT"))</f>
        <v/>
      </c>
      <c r="X1023" s="104"/>
      <c r="Z1023" s="117"/>
      <c r="AA1023" s="118"/>
      <c r="AB1023" s="119"/>
      <c r="AC1023" s="120"/>
      <c r="AE1023" s="109" t="s">
        <v>3845</v>
      </c>
      <c r="AF1023" s="110"/>
      <c r="AG1023" s="111"/>
      <c r="AH1023" s="112"/>
      <c r="AJ1023" s="101"/>
      <c r="AL1023" s="68" t="str" cm="1">
        <f t="array" aca="1" ref="AL1023" ca="1">IF(N1023="-","",HYPERLINK("#'DM01-AV-CH'!"&amp;RIGHT(CELL("adresse",OFFSET('DM01-AV-CH'!$G$6,N1023-1,0)),LEN(CELL("adresse",OFFSET('DM01-AV-CH'!$G$6,N1023-1,0)))-FIND("!",CELL("adresse",OFFSET('DM01-AV-CH'!$G$6,N1023-1,0)))),"Modell"))</f>
        <v>Modell</v>
      </c>
      <c r="AM1023" s="96" t="str" cm="1">
        <f t="array" ref="AM1023">IF($N1023="-","",IF(INDEX('DM01-AV-CH'!$G$6:$G$2006,$N1023)="","",INDEX('DM01-AV-CH'!$G$6:$G$2006,$N1023)))</f>
        <v>Rohrleitungen</v>
      </c>
      <c r="AN1023" s="97" t="str" cm="1">
        <f t="array" ref="AN1023">IF($N1023="-","",IF(INDEX('DM01-AV-CH'!$H$6:$H$2006,$N1023)="","",INDEX('DM01-AV-CH'!$H$6:$H$2006,$N1023)))</f>
        <v>Signalpunkt</v>
      </c>
      <c r="AO1023" s="98" t="str" cm="1">
        <f t="array" ref="AO1023">IF($N1023="-","",IF(INDEX('DM01-AV-CH'!$I$6:$I$2006,$N1023)="","",INDEX('DM01-AV-CH'!$I$6:$I$2006,$N1023)))</f>
        <v>Punktart</v>
      </c>
    </row>
    <row r="1024" spans="1:41" x14ac:dyDescent="0.25">
      <c r="A1024" s="201">
        <v>1019</v>
      </c>
      <c r="B1024" s="148" t="str" cm="1">
        <f t="array" ref="B1024">IF(A1024="","",INDEX(Korrelation!$E$4:$E$2004,A1024))</f>
        <v>641</v>
      </c>
      <c r="C1024" s="148">
        <f t="shared" si="150"/>
        <v>0</v>
      </c>
      <c r="D1024" s="148">
        <f t="shared" si="151"/>
        <v>0</v>
      </c>
      <c r="E1024" s="148">
        <f t="shared" si="152"/>
        <v>641</v>
      </c>
      <c r="F1024" s="148" t="str">
        <f t="shared" si="153"/>
        <v/>
      </c>
      <c r="G1024" s="148" t="str">
        <f t="shared" si="154"/>
        <v/>
      </c>
      <c r="H1024" s="148" t="str" cm="1">
        <f t="array" ref="H1024">IF(A1024="","",INDEX(Korrelation!$F$4:$F$2004,A1024))</f>
        <v>-</v>
      </c>
      <c r="I1024" s="148">
        <f t="shared" si="155"/>
        <v>0</v>
      </c>
      <c r="J1024" s="148">
        <f t="shared" si="156"/>
        <v>0</v>
      </c>
      <c r="K1024" s="148" t="str">
        <f t="shared" si="157"/>
        <v/>
      </c>
      <c r="L1024" s="148" t="str">
        <f t="shared" si="158"/>
        <v/>
      </c>
      <c r="M1024" s="148" t="str">
        <f t="shared" si="159"/>
        <v/>
      </c>
      <c r="N1024" s="148" t="str" cm="1">
        <f t="array" ref="N1024">IF(A1024="","",INDEX(Korrelation!$G$4:$G$2004,A1024))</f>
        <v>-</v>
      </c>
      <c r="O1024" s="148"/>
      <c r="P1024" s="68" t="str" cm="1">
        <f t="array" aca="1" ref="P1024" ca="1">IF(E1024="",IF(K1024="","",HYPERLINK("#DMAV_Dienste!"&amp;RIGHT(CELL("adresse",OFFSET(DMAV_Dienste!$E$6,K1024-1,0)),LEN(CELL("adresse",OFFSET(DMAV_Dienste!$E$6,K1024-1,0)))-FIND("!",CELL("adresse",OFFSET(DMAV_Dienste!$E$6,K1024-1,0)))),"Dienst")),HYPERLINK("#DMAV_Modell!"&amp;RIGHT(CELL("adresse",OFFSET(DMAV_Modell!$G$6,E1024-1,0)),LEN(CELL("adresse",OFFSET(DMAV_Modell!$G$6,E1024-1,0)))-FIND("!",CELL("adresse",OFFSET(DMAV_Modell!$G$6,E1024-1,0)))),"Modell"))</f>
        <v>Modell</v>
      </c>
      <c r="Q1024" s="85" t="str" cm="1">
        <f t="array" ref="Q1024">IF(E1024="",IF(K1024="","",IF(INDEX(DMAV_Dienste!$H$6:$H$2006,K1024)="","",INDEX(DMAV_Dienste!$H$6:$H$2006,K1024))),IF(INDEX(DMAV_Modell!$J$6:$J$2006,E1024)="","",INDEX(DMAV_Modell!$J$6:$J$2006,E1024)))</f>
        <v>CLASS</v>
      </c>
      <c r="R1024" s="86" t="str" cm="1">
        <f t="array" ref="R1024">IF(E1024="",IF(K1024="","",IF(INDEX(DMAV_Dienste!$G$6:$G$2006,K1024)="","",INDEX(DMAV_Dienste!$G$6:$G$2006,K1024))),IF(INDEX(DMAV_Modell!$I$6:$I$2006,E1024)="","",INDEX(DMAV_Modell!$I$6:$I$2006,E1024)))</f>
        <v>Rohrleitungen</v>
      </c>
      <c r="S1024" s="86" t="str" cm="1">
        <f t="array" ref="S1024">IF(E1024="",IF(K1024="","",IF(INDEX(DMAV_Dienste!$I$6:$I$2006,K1024)="","",INDEX(DMAV_Dienste!$I$6:$I$2006,K1024))),IF(INDEX(DMAV_Modell!$K$6:$K$2006,E1024)="","",INDEX(DMAV_Modell!$K$6:$K$2006,E1024)))</f>
        <v>Signal</v>
      </c>
      <c r="T1024" s="86" t="str" cm="1">
        <f t="array" ref="T1024">IF(E1024="",IF(K1024="","",IF(INDEX(DMAV_Dienste!$L$6:$L$2006,K1024)="","",INDEX(DMAV_Dienste!$L$6:$L$2006,K1024))),IF(INDEX(DMAV_Modell!$N$6:$N$2006,E1024)="","",INDEX(DMAV_Modell!$N$6:$N$2006,E1024)))</f>
        <v>SymbolOri</v>
      </c>
      <c r="U1024" s="87" t="str" cm="1">
        <f t="array" aca="1" ref="U1024" ca="1">IF(AND(F1024="",L1024=""),"",HYPERLINK("#"&amp;RIGHT(CELL("dateiname"),LEN(CELL("dateiname"))-FIND("]",CELL("dateiname")))&amp;"!"&amp;CELL("adresse",OFFSET($F$6,MATCH(IF(F1024="",L1024,F1024),$E$6:$E$2000,0)-1,4)),"STRUCT"))</f>
        <v/>
      </c>
      <c r="V1024" s="88" t="str" cm="1">
        <f t="array" aca="1" ref="V1024" ca="1">IF(AND(G1024="",M1024=""),"",HYPERLINK("#"&amp;RIGHT(CELL("dateiname"),LEN(CELL("dateiname"))-FIND("]",CELL("dateiname")))&amp;"!"&amp;CELL("adresse",OFFSET($G$6,MATCH(IF(G1024="",M1024,G1024),$E$6:$E$2000,0)-1,3)),"SUBSTRUCT"))</f>
        <v/>
      </c>
      <c r="X1024" s="104"/>
      <c r="Z1024" s="117"/>
      <c r="AA1024" s="118"/>
      <c r="AB1024" s="119"/>
      <c r="AC1024" s="120"/>
      <c r="AE1024" s="109"/>
      <c r="AF1024" s="110"/>
      <c r="AG1024" s="111"/>
      <c r="AH1024" s="112"/>
      <c r="AJ1024" s="101"/>
      <c r="AL1024" s="68" t="str" cm="1">
        <f t="array" aca="1" ref="AL1024" ca="1">IF(N1024="-","",HYPERLINK("#'DM01-AV-CH'!"&amp;RIGHT(CELL("adresse",OFFSET('DM01-AV-CH'!$G$6,N1024-1,0)),LEN(CELL("adresse",OFFSET('DM01-AV-CH'!$G$6,N1024-1,0)))-FIND("!",CELL("adresse",OFFSET('DM01-AV-CH'!$G$6,N1024-1,0)))),"Modell"))</f>
        <v/>
      </c>
      <c r="AM1024" s="96" t="str" cm="1">
        <f t="array" ref="AM1024">IF($N1024="-","",IF(INDEX('DM01-AV-CH'!$G$6:$G$2006,$N1024)="","",INDEX('DM01-AV-CH'!$G$6:$G$2006,$N1024)))</f>
        <v/>
      </c>
      <c r="AN1024" s="97" t="str" cm="1">
        <f t="array" ref="AN1024">IF($N1024="-","",IF(INDEX('DM01-AV-CH'!$H$6:$H$2006,$N1024)="","",INDEX('DM01-AV-CH'!$H$6:$H$2006,$N1024)))</f>
        <v/>
      </c>
      <c r="AO1024" s="98" t="str" cm="1">
        <f t="array" ref="AO1024">IF($N1024="-","",IF(INDEX('DM01-AV-CH'!$I$6:$I$2006,$N1024)="","",INDEX('DM01-AV-CH'!$I$6:$I$2006,$N1024)))</f>
        <v/>
      </c>
    </row>
    <row r="1025" spans="1:41" x14ac:dyDescent="0.25">
      <c r="A1025" s="201">
        <v>1020</v>
      </c>
      <c r="B1025" s="148" t="str" cm="1">
        <f t="array" ref="B1025">IF(A1025="","",INDEX(Korrelation!$E$4:$E$2004,A1025))</f>
        <v>-</v>
      </c>
      <c r="C1025" s="148">
        <f t="shared" si="150"/>
        <v>0</v>
      </c>
      <c r="D1025" s="148">
        <f t="shared" si="151"/>
        <v>0</v>
      </c>
      <c r="E1025" s="148" t="str">
        <f t="shared" si="152"/>
        <v/>
      </c>
      <c r="F1025" s="148" t="str">
        <f t="shared" si="153"/>
        <v/>
      </c>
      <c r="G1025" s="148" t="str">
        <f t="shared" si="154"/>
        <v/>
      </c>
      <c r="H1025" s="148" t="str" cm="1">
        <f t="array" ref="H1025">IF(A1025="","",INDEX(Korrelation!$F$4:$F$2004,A1025))</f>
        <v>-</v>
      </c>
      <c r="I1025" s="148">
        <f t="shared" si="155"/>
        <v>0</v>
      </c>
      <c r="J1025" s="148">
        <f t="shared" si="156"/>
        <v>0</v>
      </c>
      <c r="K1025" s="148" t="str">
        <f t="shared" si="157"/>
        <v/>
      </c>
      <c r="L1025" s="148" t="str">
        <f t="shared" si="158"/>
        <v/>
      </c>
      <c r="M1025" s="148" t="str">
        <f t="shared" si="159"/>
        <v/>
      </c>
      <c r="N1025" s="148" cm="1">
        <f t="array" ref="N1025">IF(A1025="","",INDEX(Korrelation!$G$4:$G$2004,A1025))</f>
        <v>533</v>
      </c>
      <c r="O1025" s="148"/>
      <c r="P1025" s="68" t="str" cm="1">
        <f t="array" aca="1" ref="P1025" ca="1">IF(E1025="",IF(K1025="","",HYPERLINK("#DMAV_Dienste!"&amp;RIGHT(CELL("adresse",OFFSET(DMAV_Dienste!$E$6,K1025-1,0)),LEN(CELL("adresse",OFFSET(DMAV_Dienste!$E$6,K1025-1,0)))-FIND("!",CELL("adresse",OFFSET(DMAV_Dienste!$E$6,K1025-1,0)))),"Dienst")),HYPERLINK("#DMAV_Modell!"&amp;RIGHT(CELL("adresse",OFFSET(DMAV_Modell!$G$6,E1025-1,0)),LEN(CELL("adresse",OFFSET(DMAV_Modell!$G$6,E1025-1,0)))-FIND("!",CELL("adresse",OFFSET(DMAV_Modell!$G$6,E1025-1,0)))),"Modell"))</f>
        <v/>
      </c>
      <c r="Q1025" s="85" t="str" cm="1">
        <f t="array" ref="Q1025">IF(E1025="",IF(K1025="","",IF(INDEX(DMAV_Dienste!$H$6:$H$2006,K1025)="","",INDEX(DMAV_Dienste!$H$6:$H$2006,K1025))),IF(INDEX(DMAV_Modell!$J$6:$J$2006,E1025)="","",INDEX(DMAV_Modell!$J$6:$J$2006,E1025)))</f>
        <v/>
      </c>
      <c r="R1025" s="86" t="str" cm="1">
        <f t="array" ref="R1025">IF(E1025="",IF(K1025="","",IF(INDEX(DMAV_Dienste!$G$6:$G$2006,K1025)="","",INDEX(DMAV_Dienste!$G$6:$G$2006,K1025))),IF(INDEX(DMAV_Modell!$I$6:$I$2006,E1025)="","",INDEX(DMAV_Modell!$I$6:$I$2006,E1025)))</f>
        <v/>
      </c>
      <c r="S1025" s="86" t="str" cm="1">
        <f t="array" ref="S1025">IF(E1025="",IF(K1025="","",IF(INDEX(DMAV_Dienste!$I$6:$I$2006,K1025)="","",INDEX(DMAV_Dienste!$I$6:$I$2006,K1025))),IF(INDEX(DMAV_Modell!$K$6:$K$2006,E1025)="","",INDEX(DMAV_Modell!$K$6:$K$2006,E1025)))</f>
        <v/>
      </c>
      <c r="T1025" s="86" t="str" cm="1">
        <f t="array" ref="T1025">IF(E1025="",IF(K1025="","",IF(INDEX(DMAV_Dienste!$L$6:$L$2006,K1025)="","",INDEX(DMAV_Dienste!$L$6:$L$2006,K1025))),IF(INDEX(DMAV_Modell!$N$6:$N$2006,E1025)="","",INDEX(DMAV_Modell!$N$6:$N$2006,E1025)))</f>
        <v/>
      </c>
      <c r="U1025" s="87" t="str" cm="1">
        <f t="array" aca="1" ref="U1025" ca="1">IF(AND(F1025="",L1025=""),"",HYPERLINK("#"&amp;RIGHT(CELL("dateiname"),LEN(CELL("dateiname"))-FIND("]",CELL("dateiname")))&amp;"!"&amp;CELL("adresse",OFFSET($F$6,MATCH(IF(F1025="",L1025,F1025),$E$6:$E$2000,0)-1,4)),"STRUCT"))</f>
        <v/>
      </c>
      <c r="V1025" s="88" t="str" cm="1">
        <f t="array" aca="1" ref="V1025" ca="1">IF(AND(G1025="",M1025=""),"",HYPERLINK("#"&amp;RIGHT(CELL("dateiname"),LEN(CELL("dateiname"))-FIND("]",CELL("dateiname")))&amp;"!"&amp;CELL("adresse",OFFSET($G$6,MATCH(IF(G1025="",M1025,G1025),$E$6:$E$2000,0)-1,3)),"SUBSTRUCT"))</f>
        <v/>
      </c>
      <c r="X1025" s="104"/>
      <c r="Z1025" s="117"/>
      <c r="AA1025" s="118"/>
      <c r="AB1025" s="119"/>
      <c r="AC1025" s="120"/>
      <c r="AE1025" s="109"/>
      <c r="AF1025" s="110"/>
      <c r="AG1025" s="111"/>
      <c r="AH1025" s="112"/>
      <c r="AJ1025" s="101"/>
      <c r="AL1025" s="68" t="str" cm="1">
        <f t="array" aca="1" ref="AL1025" ca="1">IF(N1025="-","",HYPERLINK("#'DM01-AV-CH'!"&amp;RIGHT(CELL("adresse",OFFSET('DM01-AV-CH'!$G$6,N1025-1,0)),LEN(CELL("adresse",OFFSET('DM01-AV-CH'!$G$6,N1025-1,0)))-FIND("!",CELL("adresse",OFFSET('DM01-AV-CH'!$G$6,N1025-1,0)))),"Modell"))</f>
        <v>Modell</v>
      </c>
      <c r="AM1025" s="96" t="str" cm="1">
        <f t="array" ref="AM1025">IF($N1025="-","",IF(INDEX('DM01-AV-CH'!$G$6:$G$2006,$N1025)="","",INDEX('DM01-AV-CH'!$G$6:$G$2006,$N1025)))</f>
        <v>Rohrleitungen</v>
      </c>
      <c r="AN1025" s="97" t="str" cm="1">
        <f t="array" ref="AN1025">IF($N1025="-","",IF(INDEX('DM01-AV-CH'!$H$6:$H$2006,$N1025)="","",INDEX('DM01-AV-CH'!$H$6:$H$2006,$N1025)))</f>
        <v>SignalpunktPos</v>
      </c>
      <c r="AO1025" s="98" t="str" cm="1">
        <f t="array" ref="AO1025">IF($N1025="-","",IF(INDEX('DM01-AV-CH'!$I$6:$I$2006,$N1025)="","",INDEX('DM01-AV-CH'!$I$6:$I$2006,$N1025)))</f>
        <v>SignalpunktPos_von</v>
      </c>
    </row>
    <row r="1026" spans="1:41" ht="28.5" x14ac:dyDescent="0.25">
      <c r="A1026" s="201">
        <v>1021</v>
      </c>
      <c r="B1026" s="148" t="str" cm="1">
        <f t="array" ref="B1026">IF(A1026="","",INDEX(Korrelation!$E$4:$E$2004,A1026))</f>
        <v>642.26.26</v>
      </c>
      <c r="C1026" s="148">
        <f t="shared" si="150"/>
        <v>4</v>
      </c>
      <c r="D1026" s="148">
        <f t="shared" si="151"/>
        <v>7</v>
      </c>
      <c r="E1026" s="148">
        <f t="shared" si="152"/>
        <v>642</v>
      </c>
      <c r="F1026" s="148">
        <f t="shared" si="153"/>
        <v>26</v>
      </c>
      <c r="G1026" s="148">
        <f t="shared" si="154"/>
        <v>26</v>
      </c>
      <c r="H1026" s="148" t="str" cm="1">
        <f t="array" ref="H1026">IF(A1026="","",INDEX(Korrelation!$F$4:$F$2004,A1026))</f>
        <v>-</v>
      </c>
      <c r="I1026" s="148">
        <f t="shared" si="155"/>
        <v>0</v>
      </c>
      <c r="J1026" s="148">
        <f t="shared" si="156"/>
        <v>0</v>
      </c>
      <c r="K1026" s="148" t="str">
        <f t="shared" si="157"/>
        <v/>
      </c>
      <c r="L1026" s="148" t="str">
        <f t="shared" si="158"/>
        <v/>
      </c>
      <c r="M1026" s="148" t="str">
        <f t="shared" si="159"/>
        <v/>
      </c>
      <c r="N1026" s="148" cm="1">
        <f t="array" ref="N1026">IF(A1026="","",INDEX(Korrelation!$G$4:$G$2004,A1026))</f>
        <v>534</v>
      </c>
      <c r="O1026" s="148"/>
      <c r="P1026" s="68" t="str" cm="1">
        <f t="array" aca="1" ref="P1026" ca="1">IF(E1026="",IF(K1026="","",HYPERLINK("#DMAV_Dienste!"&amp;RIGHT(CELL("adresse",OFFSET(DMAV_Dienste!$E$6,K1026-1,0)),LEN(CELL("adresse",OFFSET(DMAV_Dienste!$E$6,K1026-1,0)))-FIND("!",CELL("adresse",OFFSET(DMAV_Dienste!$E$6,K1026-1,0)))),"Dienst")),HYPERLINK("#DMAV_Modell!"&amp;RIGHT(CELL("adresse",OFFSET(DMAV_Modell!$G$6,E1026-1,0)),LEN(CELL("adresse",OFFSET(DMAV_Modell!$G$6,E1026-1,0)))-FIND("!",CELL("adresse",OFFSET(DMAV_Modell!$G$6,E1026-1,0)))),"Modell"))</f>
        <v>Modell</v>
      </c>
      <c r="Q1026" s="85" t="str" cm="1">
        <f t="array" ref="Q1026">IF(E1026="",IF(K1026="","",IF(INDEX(DMAV_Dienste!$H$6:$H$2006,K1026)="","",INDEX(DMAV_Dienste!$H$6:$H$2006,K1026))),IF(INDEX(DMAV_Modell!$J$6:$J$2006,E1026)="","",INDEX(DMAV_Modell!$J$6:$J$2006,E1026)))</f>
        <v>CLASS</v>
      </c>
      <c r="R1026" s="86" t="str" cm="1">
        <f t="array" ref="R1026">IF(E1026="",IF(K1026="","",IF(INDEX(DMAV_Dienste!$G$6:$G$2006,K1026)="","",INDEX(DMAV_Dienste!$G$6:$G$2006,K1026))),IF(INDEX(DMAV_Modell!$I$6:$I$2006,E1026)="","",INDEX(DMAV_Modell!$I$6:$I$2006,E1026)))</f>
        <v>Rohrleitungen</v>
      </c>
      <c r="S1026" s="86" t="str" cm="1">
        <f t="array" ref="S1026">IF(E1026="",IF(K1026="","",IF(INDEX(DMAV_Dienste!$I$6:$I$2006,K1026)="","",INDEX(DMAV_Dienste!$I$6:$I$2006,K1026))),IF(INDEX(DMAV_Modell!$K$6:$K$2006,E1026)="","",INDEX(DMAV_Modell!$K$6:$K$2006,E1026)))</f>
        <v>Signal</v>
      </c>
      <c r="T1026" s="86" t="str" cm="1">
        <f t="array" ref="T1026">IF(E1026="",IF(K1026="","",IF(INDEX(DMAV_Dienste!$L$6:$L$2006,K1026)="","",INDEX(DMAV_Dienste!$L$6:$L$2006,K1026))),IF(INDEX(DMAV_Modell!$N$6:$N$2006,E1026)="","",INDEX(DMAV_Modell!$N$6:$N$2006,E1026)))</f>
        <v>Textposition</v>
      </c>
      <c r="U1026" s="87" t="str" cm="1">
        <f t="array" aca="1" ref="U1026" ca="1">IF(AND(F1026="",L1026=""),"",HYPERLINK("#"&amp;RIGHT(CELL("dateiname"),LEN(CELL("dateiname"))-FIND("]",CELL("dateiname")))&amp;"!"&amp;CELL("adresse",OFFSET($F$6,MATCH(IF(F1026="",L1026,F1026),$E$6:$E$2000,0)-1,4)),"STRUCT"))</f>
        <v>STRUCT</v>
      </c>
      <c r="V1026" s="88" t="str" cm="1">
        <f t="array" aca="1" ref="V1026" ca="1">IF(AND(G1026="",M1026=""),"",HYPERLINK("#"&amp;RIGHT(CELL("dateiname"),LEN(CELL("dateiname"))-FIND("]",CELL("dateiname")))&amp;"!"&amp;CELL("adresse",OFFSET($G$6,MATCH(IF(G1026="",M1026,G1026),$E$6:$E$2000,0)-1,3)),"SUBSTRUCT"))</f>
        <v>SUBSTRUCT</v>
      </c>
      <c r="X1026" s="104"/>
      <c r="Z1026" s="117"/>
      <c r="AA1026" s="118" t="s">
        <v>3588</v>
      </c>
      <c r="AB1026" s="119" t="s">
        <v>3846</v>
      </c>
      <c r="AC1026" s="120"/>
      <c r="AE1026" s="109" t="s">
        <v>3845</v>
      </c>
      <c r="AF1026" s="110" t="s">
        <v>3588</v>
      </c>
      <c r="AG1026" s="111" t="s">
        <v>3702</v>
      </c>
      <c r="AH1026" s="112"/>
      <c r="AJ1026" s="101"/>
      <c r="AL1026" s="68" t="str" cm="1">
        <f t="array" aca="1" ref="AL1026" ca="1">IF(N1026="-","",HYPERLINK("#'DM01-AV-CH'!"&amp;RIGHT(CELL("adresse",OFFSET('DM01-AV-CH'!$G$6,N1026-1,0)),LEN(CELL("adresse",OFFSET('DM01-AV-CH'!$G$6,N1026-1,0)))-FIND("!",CELL("adresse",OFFSET('DM01-AV-CH'!$G$6,N1026-1,0)))),"Modell"))</f>
        <v>Modell</v>
      </c>
      <c r="AM1026" s="96" t="str" cm="1">
        <f t="array" ref="AM1026">IF($N1026="-","",IF(INDEX('DM01-AV-CH'!$G$6:$G$2006,$N1026)="","",INDEX('DM01-AV-CH'!$G$6:$G$2006,$N1026)))</f>
        <v>Rohrleitungen</v>
      </c>
      <c r="AN1026" s="97" t="str" cm="1">
        <f t="array" ref="AN1026">IF($N1026="-","",IF(INDEX('DM01-AV-CH'!$H$6:$H$2006,$N1026)="","",INDEX('DM01-AV-CH'!$H$6:$H$2006,$N1026)))</f>
        <v>SignalpunktPos</v>
      </c>
      <c r="AO1026" s="98" t="str" cm="1">
        <f t="array" ref="AO1026">IF($N1026="-","",IF(INDEX('DM01-AV-CH'!$I$6:$I$2006,$N1026)="","",INDEX('DM01-AV-CH'!$I$6:$I$2006,$N1026)))</f>
        <v>Pos</v>
      </c>
    </row>
    <row r="1027" spans="1:41" ht="28.5" x14ac:dyDescent="0.25">
      <c r="A1027" s="201">
        <v>1022</v>
      </c>
      <c r="B1027" s="148" t="str" cm="1">
        <f t="array" ref="B1027">IF(A1027="","",INDEX(Korrelation!$E$4:$E$2004,A1027))</f>
        <v>642.26.27</v>
      </c>
      <c r="C1027" s="148">
        <f t="shared" si="150"/>
        <v>4</v>
      </c>
      <c r="D1027" s="148">
        <f t="shared" si="151"/>
        <v>7</v>
      </c>
      <c r="E1027" s="148">
        <f t="shared" si="152"/>
        <v>642</v>
      </c>
      <c r="F1027" s="148">
        <f t="shared" si="153"/>
        <v>26</v>
      </c>
      <c r="G1027" s="148">
        <f t="shared" si="154"/>
        <v>27</v>
      </c>
      <c r="H1027" s="148" t="str" cm="1">
        <f t="array" ref="H1027">IF(A1027="","",INDEX(Korrelation!$F$4:$F$2004,A1027))</f>
        <v>-</v>
      </c>
      <c r="I1027" s="148">
        <f t="shared" si="155"/>
        <v>0</v>
      </c>
      <c r="J1027" s="148">
        <f t="shared" si="156"/>
        <v>0</v>
      </c>
      <c r="K1027" s="148" t="str">
        <f t="shared" si="157"/>
        <v/>
      </c>
      <c r="L1027" s="148" t="str">
        <f t="shared" si="158"/>
        <v/>
      </c>
      <c r="M1027" s="148" t="str">
        <f t="shared" si="159"/>
        <v/>
      </c>
      <c r="N1027" s="148" cm="1">
        <f t="array" ref="N1027">IF(A1027="","",INDEX(Korrelation!$G$4:$G$2004,A1027))</f>
        <v>535</v>
      </c>
      <c r="O1027" s="148"/>
      <c r="P1027" s="68" t="str" cm="1">
        <f t="array" aca="1" ref="P1027" ca="1">IF(E1027="",IF(K1027="","",HYPERLINK("#DMAV_Dienste!"&amp;RIGHT(CELL("adresse",OFFSET(DMAV_Dienste!$E$6,K1027-1,0)),LEN(CELL("adresse",OFFSET(DMAV_Dienste!$E$6,K1027-1,0)))-FIND("!",CELL("adresse",OFFSET(DMAV_Dienste!$E$6,K1027-1,0)))),"Dienst")),HYPERLINK("#DMAV_Modell!"&amp;RIGHT(CELL("adresse",OFFSET(DMAV_Modell!$G$6,E1027-1,0)),LEN(CELL("adresse",OFFSET(DMAV_Modell!$G$6,E1027-1,0)))-FIND("!",CELL("adresse",OFFSET(DMAV_Modell!$G$6,E1027-1,0)))),"Modell"))</f>
        <v>Modell</v>
      </c>
      <c r="Q1027" s="85" t="str" cm="1">
        <f t="array" ref="Q1027">IF(E1027="",IF(K1027="","",IF(INDEX(DMAV_Dienste!$H$6:$H$2006,K1027)="","",INDEX(DMAV_Dienste!$H$6:$H$2006,K1027))),IF(INDEX(DMAV_Modell!$J$6:$J$2006,E1027)="","",INDEX(DMAV_Modell!$J$6:$J$2006,E1027)))</f>
        <v>CLASS</v>
      </c>
      <c r="R1027" s="86" t="str" cm="1">
        <f t="array" ref="R1027">IF(E1027="",IF(K1027="","",IF(INDEX(DMAV_Dienste!$G$6:$G$2006,K1027)="","",INDEX(DMAV_Dienste!$G$6:$G$2006,K1027))),IF(INDEX(DMAV_Modell!$I$6:$I$2006,E1027)="","",INDEX(DMAV_Modell!$I$6:$I$2006,E1027)))</f>
        <v>Rohrleitungen</v>
      </c>
      <c r="S1027" s="86" t="str" cm="1">
        <f t="array" ref="S1027">IF(E1027="",IF(K1027="","",IF(INDEX(DMAV_Dienste!$I$6:$I$2006,K1027)="","",INDEX(DMAV_Dienste!$I$6:$I$2006,K1027))),IF(INDEX(DMAV_Modell!$K$6:$K$2006,E1027)="","",INDEX(DMAV_Modell!$K$6:$K$2006,E1027)))</f>
        <v>Signal</v>
      </c>
      <c r="T1027" s="86" t="str" cm="1">
        <f t="array" ref="T1027">IF(E1027="",IF(K1027="","",IF(INDEX(DMAV_Dienste!$L$6:$L$2006,K1027)="","",INDEX(DMAV_Dienste!$L$6:$L$2006,K1027))),IF(INDEX(DMAV_Modell!$N$6:$N$2006,E1027)="","",INDEX(DMAV_Modell!$N$6:$N$2006,E1027)))</f>
        <v>Textposition</v>
      </c>
      <c r="U1027" s="87" t="str" cm="1">
        <f t="array" aca="1" ref="U1027" ca="1">IF(AND(F1027="",L1027=""),"",HYPERLINK("#"&amp;RIGHT(CELL("dateiname"),LEN(CELL("dateiname"))-FIND("]",CELL("dateiname")))&amp;"!"&amp;CELL("adresse",OFFSET($F$6,MATCH(IF(F1027="",L1027,F1027),$E$6:$E$2000,0)-1,4)),"STRUCT"))</f>
        <v>STRUCT</v>
      </c>
      <c r="V1027" s="88" t="str" cm="1">
        <f t="array" aca="1" ref="V1027" ca="1">IF(AND(G1027="",M1027=""),"",HYPERLINK("#"&amp;RIGHT(CELL("dateiname"),LEN(CELL("dateiname"))-FIND("]",CELL("dateiname")))&amp;"!"&amp;CELL("adresse",OFFSET($G$6,MATCH(IF(G1027="",M1027,G1027),$E$6:$E$2000,0)-1,3)),"SUBSTRUCT"))</f>
        <v>SUBSTRUCT</v>
      </c>
      <c r="X1027" s="104"/>
      <c r="Z1027" s="117"/>
      <c r="AA1027" s="118" t="s">
        <v>3588</v>
      </c>
      <c r="AB1027" s="119" t="s">
        <v>3847</v>
      </c>
      <c r="AC1027" s="120"/>
      <c r="AE1027" s="109" t="s">
        <v>3845</v>
      </c>
      <c r="AF1027" s="110" t="s">
        <v>3588</v>
      </c>
      <c r="AG1027" s="111" t="s">
        <v>3703</v>
      </c>
      <c r="AH1027" s="112"/>
      <c r="AJ1027" s="101"/>
      <c r="AL1027" s="68" t="str" cm="1">
        <f t="array" aca="1" ref="AL1027" ca="1">IF(N1027="-","",HYPERLINK("#'DM01-AV-CH'!"&amp;RIGHT(CELL("adresse",OFFSET('DM01-AV-CH'!$G$6,N1027-1,0)),LEN(CELL("adresse",OFFSET('DM01-AV-CH'!$G$6,N1027-1,0)))-FIND("!",CELL("adresse",OFFSET('DM01-AV-CH'!$G$6,N1027-1,0)))),"Modell"))</f>
        <v>Modell</v>
      </c>
      <c r="AM1027" s="96" t="str" cm="1">
        <f t="array" ref="AM1027">IF($N1027="-","",IF(INDEX('DM01-AV-CH'!$G$6:$G$2006,$N1027)="","",INDEX('DM01-AV-CH'!$G$6:$G$2006,$N1027)))</f>
        <v>Rohrleitungen</v>
      </c>
      <c r="AN1027" s="97" t="str" cm="1">
        <f t="array" ref="AN1027">IF($N1027="-","",IF(INDEX('DM01-AV-CH'!$H$6:$H$2006,$N1027)="","",INDEX('DM01-AV-CH'!$H$6:$H$2006,$N1027)))</f>
        <v>SignalpunktPos</v>
      </c>
      <c r="AO1027" s="98" t="str" cm="1">
        <f t="array" ref="AO1027">IF($N1027="-","",IF(INDEX('DM01-AV-CH'!$I$6:$I$2006,$N1027)="","",INDEX('DM01-AV-CH'!$I$6:$I$2006,$N1027)))</f>
        <v>Ori</v>
      </c>
    </row>
    <row r="1028" spans="1:41" ht="28.5" x14ac:dyDescent="0.25">
      <c r="A1028" s="201">
        <v>1023</v>
      </c>
      <c r="B1028" s="148" t="str" cm="1">
        <f t="array" ref="B1028">IF(A1028="","",INDEX(Korrelation!$E$4:$E$2004,A1028))</f>
        <v>642.26.30</v>
      </c>
      <c r="C1028" s="148">
        <f t="shared" si="150"/>
        <v>4</v>
      </c>
      <c r="D1028" s="148">
        <f t="shared" si="151"/>
        <v>7</v>
      </c>
      <c r="E1028" s="148">
        <f t="shared" si="152"/>
        <v>642</v>
      </c>
      <c r="F1028" s="148">
        <f t="shared" si="153"/>
        <v>26</v>
      </c>
      <c r="G1028" s="148">
        <f t="shared" si="154"/>
        <v>30</v>
      </c>
      <c r="H1028" s="148" t="str" cm="1">
        <f t="array" ref="H1028">IF(A1028="","",INDEX(Korrelation!$F$4:$F$2004,A1028))</f>
        <v>-</v>
      </c>
      <c r="I1028" s="148">
        <f t="shared" si="155"/>
        <v>0</v>
      </c>
      <c r="J1028" s="148">
        <f t="shared" si="156"/>
        <v>0</v>
      </c>
      <c r="K1028" s="148" t="str">
        <f t="shared" si="157"/>
        <v/>
      </c>
      <c r="L1028" s="148" t="str">
        <f t="shared" si="158"/>
        <v/>
      </c>
      <c r="M1028" s="148" t="str">
        <f t="shared" si="159"/>
        <v/>
      </c>
      <c r="N1028" s="148" cm="1">
        <f t="array" ref="N1028">IF(A1028="","",INDEX(Korrelation!$G$4:$G$2004,A1028))</f>
        <v>536</v>
      </c>
      <c r="O1028" s="148"/>
      <c r="P1028" s="68" t="str" cm="1">
        <f t="array" aca="1" ref="P1028" ca="1">IF(E1028="",IF(K1028="","",HYPERLINK("#DMAV_Dienste!"&amp;RIGHT(CELL("adresse",OFFSET(DMAV_Dienste!$E$6,K1028-1,0)),LEN(CELL("adresse",OFFSET(DMAV_Dienste!$E$6,K1028-1,0)))-FIND("!",CELL("adresse",OFFSET(DMAV_Dienste!$E$6,K1028-1,0)))),"Dienst")),HYPERLINK("#DMAV_Modell!"&amp;RIGHT(CELL("adresse",OFFSET(DMAV_Modell!$G$6,E1028-1,0)),LEN(CELL("adresse",OFFSET(DMAV_Modell!$G$6,E1028-1,0)))-FIND("!",CELL("adresse",OFFSET(DMAV_Modell!$G$6,E1028-1,0)))),"Modell"))</f>
        <v>Modell</v>
      </c>
      <c r="Q1028" s="85" t="str" cm="1">
        <f t="array" ref="Q1028">IF(E1028="",IF(K1028="","",IF(INDEX(DMAV_Dienste!$H$6:$H$2006,K1028)="","",INDEX(DMAV_Dienste!$H$6:$H$2006,K1028))),IF(INDEX(DMAV_Modell!$J$6:$J$2006,E1028)="","",INDEX(DMAV_Modell!$J$6:$J$2006,E1028)))</f>
        <v>CLASS</v>
      </c>
      <c r="R1028" s="86" t="str" cm="1">
        <f t="array" ref="R1028">IF(E1028="",IF(K1028="","",IF(INDEX(DMAV_Dienste!$G$6:$G$2006,K1028)="","",INDEX(DMAV_Dienste!$G$6:$G$2006,K1028))),IF(INDEX(DMAV_Modell!$I$6:$I$2006,E1028)="","",INDEX(DMAV_Modell!$I$6:$I$2006,E1028)))</f>
        <v>Rohrleitungen</v>
      </c>
      <c r="S1028" s="86" t="str" cm="1">
        <f t="array" ref="S1028">IF(E1028="",IF(K1028="","",IF(INDEX(DMAV_Dienste!$I$6:$I$2006,K1028)="","",INDEX(DMAV_Dienste!$I$6:$I$2006,K1028))),IF(INDEX(DMAV_Modell!$K$6:$K$2006,E1028)="","",INDEX(DMAV_Modell!$K$6:$K$2006,E1028)))</f>
        <v>Signal</v>
      </c>
      <c r="T1028" s="86" t="str" cm="1">
        <f t="array" ref="T1028">IF(E1028="",IF(K1028="","",IF(INDEX(DMAV_Dienste!$L$6:$L$2006,K1028)="","",INDEX(DMAV_Dienste!$L$6:$L$2006,K1028))),IF(INDEX(DMAV_Modell!$N$6:$N$2006,E1028)="","",INDEX(DMAV_Modell!$N$6:$N$2006,E1028)))</f>
        <v>Textposition</v>
      </c>
      <c r="U1028" s="87" t="str" cm="1">
        <f t="array" aca="1" ref="U1028" ca="1">IF(AND(F1028="",L1028=""),"",HYPERLINK("#"&amp;RIGHT(CELL("dateiname"),LEN(CELL("dateiname"))-FIND("]",CELL("dateiname")))&amp;"!"&amp;CELL("adresse",OFFSET($F$6,MATCH(IF(F1028="",L1028,F1028),$E$6:$E$2000,0)-1,4)),"STRUCT"))</f>
        <v>STRUCT</v>
      </c>
      <c r="V1028" s="88" t="str" cm="1">
        <f t="array" aca="1" ref="V1028" ca="1">IF(AND(G1028="",M1028=""),"",HYPERLINK("#"&amp;RIGHT(CELL("dateiname"),LEN(CELL("dateiname"))-FIND("]",CELL("dateiname")))&amp;"!"&amp;CELL("adresse",OFFSET($G$6,MATCH(IF(G1028="",M1028,G1028),$E$6:$E$2000,0)-1,3)),"SUBSTRUCT"))</f>
        <v>SUBSTRUCT</v>
      </c>
      <c r="X1028" s="104"/>
      <c r="Z1028" s="117"/>
      <c r="AA1028" s="118" t="s">
        <v>3588</v>
      </c>
      <c r="AB1028" s="119" t="s">
        <v>3848</v>
      </c>
      <c r="AC1028" s="120"/>
      <c r="AE1028" s="109" t="s">
        <v>3845</v>
      </c>
      <c r="AF1028" s="110" t="s">
        <v>3588</v>
      </c>
      <c r="AG1028" s="111" t="s">
        <v>3704</v>
      </c>
      <c r="AH1028" s="112"/>
      <c r="AJ1028" s="101"/>
      <c r="AL1028" s="68" t="str" cm="1">
        <f t="array" aca="1" ref="AL1028" ca="1">IF(N1028="-","",HYPERLINK("#'DM01-AV-CH'!"&amp;RIGHT(CELL("adresse",OFFSET('DM01-AV-CH'!$G$6,N1028-1,0)),LEN(CELL("adresse",OFFSET('DM01-AV-CH'!$G$6,N1028-1,0)))-FIND("!",CELL("adresse",OFFSET('DM01-AV-CH'!$G$6,N1028-1,0)))),"Modell"))</f>
        <v>Modell</v>
      </c>
      <c r="AM1028" s="96" t="str" cm="1">
        <f t="array" ref="AM1028">IF($N1028="-","",IF(INDEX('DM01-AV-CH'!$G$6:$G$2006,$N1028)="","",INDEX('DM01-AV-CH'!$G$6:$G$2006,$N1028)))</f>
        <v>Rohrleitungen</v>
      </c>
      <c r="AN1028" s="97" t="str" cm="1">
        <f t="array" ref="AN1028">IF($N1028="-","",IF(INDEX('DM01-AV-CH'!$H$6:$H$2006,$N1028)="","",INDEX('DM01-AV-CH'!$H$6:$H$2006,$N1028)))</f>
        <v>SignalpunktPos</v>
      </c>
      <c r="AO1028" s="98" t="str" cm="1">
        <f t="array" ref="AO1028">IF($N1028="-","",IF(INDEX('DM01-AV-CH'!$I$6:$I$2006,$N1028)="","",INDEX('DM01-AV-CH'!$I$6:$I$2006,$N1028)))</f>
        <v>HAli</v>
      </c>
    </row>
    <row r="1029" spans="1:41" ht="28.5" x14ac:dyDescent="0.25">
      <c r="A1029" s="201">
        <v>1024</v>
      </c>
      <c r="B1029" s="148" t="str" cm="1">
        <f t="array" ref="B1029">IF(A1029="","",INDEX(Korrelation!$E$4:$E$2004,A1029))</f>
        <v>642.26.31</v>
      </c>
      <c r="C1029" s="148">
        <f t="shared" si="150"/>
        <v>4</v>
      </c>
      <c r="D1029" s="148">
        <f t="shared" si="151"/>
        <v>7</v>
      </c>
      <c r="E1029" s="148">
        <f t="shared" si="152"/>
        <v>642</v>
      </c>
      <c r="F1029" s="148">
        <f t="shared" si="153"/>
        <v>26</v>
      </c>
      <c r="G1029" s="148">
        <f t="shared" si="154"/>
        <v>31</v>
      </c>
      <c r="H1029" s="148" t="str" cm="1">
        <f t="array" ref="H1029">IF(A1029="","",INDEX(Korrelation!$F$4:$F$2004,A1029))</f>
        <v>-</v>
      </c>
      <c r="I1029" s="148">
        <f t="shared" si="155"/>
        <v>0</v>
      </c>
      <c r="J1029" s="148">
        <f t="shared" si="156"/>
        <v>0</v>
      </c>
      <c r="K1029" s="148" t="str">
        <f t="shared" si="157"/>
        <v/>
      </c>
      <c r="L1029" s="148" t="str">
        <f t="shared" si="158"/>
        <v/>
      </c>
      <c r="M1029" s="148" t="str">
        <f t="shared" si="159"/>
        <v/>
      </c>
      <c r="N1029" s="148" cm="1">
        <f t="array" ref="N1029">IF(A1029="","",INDEX(Korrelation!$G$4:$G$2004,A1029))</f>
        <v>537</v>
      </c>
      <c r="O1029" s="148"/>
      <c r="P1029" s="68" t="str" cm="1">
        <f t="array" aca="1" ref="P1029" ca="1">IF(E1029="",IF(K1029="","",HYPERLINK("#DMAV_Dienste!"&amp;RIGHT(CELL("adresse",OFFSET(DMAV_Dienste!$E$6,K1029-1,0)),LEN(CELL("adresse",OFFSET(DMAV_Dienste!$E$6,K1029-1,0)))-FIND("!",CELL("adresse",OFFSET(DMAV_Dienste!$E$6,K1029-1,0)))),"Dienst")),HYPERLINK("#DMAV_Modell!"&amp;RIGHT(CELL("adresse",OFFSET(DMAV_Modell!$G$6,E1029-1,0)),LEN(CELL("adresse",OFFSET(DMAV_Modell!$G$6,E1029-1,0)))-FIND("!",CELL("adresse",OFFSET(DMAV_Modell!$G$6,E1029-1,0)))),"Modell"))</f>
        <v>Modell</v>
      </c>
      <c r="Q1029" s="85" t="str" cm="1">
        <f t="array" ref="Q1029">IF(E1029="",IF(K1029="","",IF(INDEX(DMAV_Dienste!$H$6:$H$2006,K1029)="","",INDEX(DMAV_Dienste!$H$6:$H$2006,K1029))),IF(INDEX(DMAV_Modell!$J$6:$J$2006,E1029)="","",INDEX(DMAV_Modell!$J$6:$J$2006,E1029)))</f>
        <v>CLASS</v>
      </c>
      <c r="R1029" s="86" t="str" cm="1">
        <f t="array" ref="R1029">IF(E1029="",IF(K1029="","",IF(INDEX(DMAV_Dienste!$G$6:$G$2006,K1029)="","",INDEX(DMAV_Dienste!$G$6:$G$2006,K1029))),IF(INDEX(DMAV_Modell!$I$6:$I$2006,E1029)="","",INDEX(DMAV_Modell!$I$6:$I$2006,E1029)))</f>
        <v>Rohrleitungen</v>
      </c>
      <c r="S1029" s="86" t="str" cm="1">
        <f t="array" ref="S1029">IF(E1029="",IF(K1029="","",IF(INDEX(DMAV_Dienste!$I$6:$I$2006,K1029)="","",INDEX(DMAV_Dienste!$I$6:$I$2006,K1029))),IF(INDEX(DMAV_Modell!$K$6:$K$2006,E1029)="","",INDEX(DMAV_Modell!$K$6:$K$2006,E1029)))</f>
        <v>Signal</v>
      </c>
      <c r="T1029" s="86" t="str" cm="1">
        <f t="array" ref="T1029">IF(E1029="",IF(K1029="","",IF(INDEX(DMAV_Dienste!$L$6:$L$2006,K1029)="","",INDEX(DMAV_Dienste!$L$6:$L$2006,K1029))),IF(INDEX(DMAV_Modell!$N$6:$N$2006,E1029)="","",INDEX(DMAV_Modell!$N$6:$N$2006,E1029)))</f>
        <v>Textposition</v>
      </c>
      <c r="U1029" s="87" t="str" cm="1">
        <f t="array" aca="1" ref="U1029" ca="1">IF(AND(F1029="",L1029=""),"",HYPERLINK("#"&amp;RIGHT(CELL("dateiname"),LEN(CELL("dateiname"))-FIND("]",CELL("dateiname")))&amp;"!"&amp;CELL("adresse",OFFSET($F$6,MATCH(IF(F1029="",L1029,F1029),$E$6:$E$2000,0)-1,4)),"STRUCT"))</f>
        <v>STRUCT</v>
      </c>
      <c r="V1029" s="88" t="str" cm="1">
        <f t="array" aca="1" ref="V1029" ca="1">IF(AND(G1029="",M1029=""),"",HYPERLINK("#"&amp;RIGHT(CELL("dateiname"),LEN(CELL("dateiname"))-FIND("]",CELL("dateiname")))&amp;"!"&amp;CELL("adresse",OFFSET($G$6,MATCH(IF(G1029="",M1029,G1029),$E$6:$E$2000,0)-1,3)),"SUBSTRUCT"))</f>
        <v>SUBSTRUCT</v>
      </c>
      <c r="X1029" s="104"/>
      <c r="Z1029" s="117"/>
      <c r="AA1029" s="118" t="s">
        <v>3588</v>
      </c>
      <c r="AB1029" s="119" t="s">
        <v>3849</v>
      </c>
      <c r="AC1029" s="120"/>
      <c r="AE1029" s="109" t="s">
        <v>3845</v>
      </c>
      <c r="AF1029" s="110" t="s">
        <v>3588</v>
      </c>
      <c r="AG1029" s="111" t="s">
        <v>3705</v>
      </c>
      <c r="AH1029" s="112"/>
      <c r="AJ1029" s="101"/>
      <c r="AL1029" s="68" t="str" cm="1">
        <f t="array" aca="1" ref="AL1029" ca="1">IF(N1029="-","",HYPERLINK("#'DM01-AV-CH'!"&amp;RIGHT(CELL("adresse",OFFSET('DM01-AV-CH'!$G$6,N1029-1,0)),LEN(CELL("adresse",OFFSET('DM01-AV-CH'!$G$6,N1029-1,0)))-FIND("!",CELL("adresse",OFFSET('DM01-AV-CH'!$G$6,N1029-1,0)))),"Modell"))</f>
        <v>Modell</v>
      </c>
      <c r="AM1029" s="96" t="str" cm="1">
        <f t="array" ref="AM1029">IF($N1029="-","",IF(INDEX('DM01-AV-CH'!$G$6:$G$2006,$N1029)="","",INDEX('DM01-AV-CH'!$G$6:$G$2006,$N1029)))</f>
        <v>Rohrleitungen</v>
      </c>
      <c r="AN1029" s="97" t="str" cm="1">
        <f t="array" ref="AN1029">IF($N1029="-","",IF(INDEX('DM01-AV-CH'!$H$6:$H$2006,$N1029)="","",INDEX('DM01-AV-CH'!$H$6:$H$2006,$N1029)))</f>
        <v>SignalpunktPos</v>
      </c>
      <c r="AO1029" s="98" t="str" cm="1">
        <f t="array" ref="AO1029">IF($N1029="-","",IF(INDEX('DM01-AV-CH'!$I$6:$I$2006,$N1029)="","",INDEX('DM01-AV-CH'!$I$6:$I$2006,$N1029)))</f>
        <v>VAli</v>
      </c>
    </row>
    <row r="1030" spans="1:41" x14ac:dyDescent="0.25">
      <c r="A1030" s="201">
        <v>1025</v>
      </c>
      <c r="B1030" s="148" t="str" cm="1">
        <f t="array" ref="B1030">IF(A1030="","",INDEX(Korrelation!$E$4:$E$2004,A1030))</f>
        <v>643</v>
      </c>
      <c r="C1030" s="148">
        <f t="shared" si="150"/>
        <v>0</v>
      </c>
      <c r="D1030" s="148">
        <f t="shared" si="151"/>
        <v>0</v>
      </c>
      <c r="E1030" s="148">
        <f t="shared" si="152"/>
        <v>643</v>
      </c>
      <c r="F1030" s="148" t="str">
        <f t="shared" si="153"/>
        <v/>
      </c>
      <c r="G1030" s="148" t="str">
        <f t="shared" si="154"/>
        <v/>
      </c>
      <c r="H1030" s="148" t="str" cm="1">
        <f t="array" ref="H1030">IF(A1030="","",INDEX(Korrelation!$F$4:$F$2004,A1030))</f>
        <v>-</v>
      </c>
      <c r="I1030" s="148">
        <f t="shared" si="155"/>
        <v>0</v>
      </c>
      <c r="J1030" s="148">
        <f t="shared" si="156"/>
        <v>0</v>
      </c>
      <c r="K1030" s="148" t="str">
        <f t="shared" si="157"/>
        <v/>
      </c>
      <c r="L1030" s="148" t="str">
        <f t="shared" si="158"/>
        <v/>
      </c>
      <c r="M1030" s="148" t="str">
        <f t="shared" si="159"/>
        <v/>
      </c>
      <c r="N1030" s="148" t="str" cm="1">
        <f t="array" ref="N1030">IF(A1030="","",INDEX(Korrelation!$G$4:$G$2004,A1030))</f>
        <v>-</v>
      </c>
      <c r="O1030" s="148"/>
      <c r="P1030" s="68" t="str" cm="1">
        <f t="array" aca="1" ref="P1030" ca="1">IF(E1030="",IF(K1030="","",HYPERLINK("#DMAV_Dienste!"&amp;RIGHT(CELL("adresse",OFFSET(DMAV_Dienste!$E$6,K1030-1,0)),LEN(CELL("adresse",OFFSET(DMAV_Dienste!$E$6,K1030-1,0)))-FIND("!",CELL("adresse",OFFSET(DMAV_Dienste!$E$6,K1030-1,0)))),"Dienst")),HYPERLINK("#DMAV_Modell!"&amp;RIGHT(CELL("adresse",OFFSET(DMAV_Modell!$G$6,E1030-1,0)),LEN(CELL("adresse",OFFSET(DMAV_Modell!$G$6,E1030-1,0)))-FIND("!",CELL("adresse",OFFSET(DMAV_Modell!$G$6,E1030-1,0)))),"Modell"))</f>
        <v>Modell</v>
      </c>
      <c r="Q1030" s="85" t="str" cm="1">
        <f t="array" ref="Q1030">IF(E1030="",IF(K1030="","",IF(INDEX(DMAV_Dienste!$H$6:$H$2006,K1030)="","",INDEX(DMAV_Dienste!$H$6:$H$2006,K1030))),IF(INDEX(DMAV_Modell!$J$6:$J$2006,E1030)="","",INDEX(DMAV_Modell!$J$6:$J$2006,E1030)))</f>
        <v>ASSOCIATION</v>
      </c>
      <c r="R1030" s="86" t="str" cm="1">
        <f t="array" ref="R1030">IF(E1030="",IF(K1030="","",IF(INDEX(DMAV_Dienste!$G$6:$G$2006,K1030)="","",INDEX(DMAV_Dienste!$G$6:$G$2006,K1030))),IF(INDEX(DMAV_Modell!$I$6:$I$2006,E1030)="","",INDEX(DMAV_Modell!$I$6:$I$2006,E1030)))</f>
        <v>Rohrleitungen</v>
      </c>
      <c r="S1030" s="86" t="str" cm="1">
        <f t="array" ref="S1030">IF(E1030="",IF(K1030="","",IF(INDEX(DMAV_Dienste!$I$6:$I$2006,K1030)="","",INDEX(DMAV_Dienste!$I$6:$I$2006,K1030))),IF(INDEX(DMAV_Modell!$K$6:$K$2006,E1030)="","",INDEX(DMAV_Modell!$K$6:$K$2006,E1030)))</f>
        <v>Entstehung_Signal</v>
      </c>
      <c r="T1030" s="86" t="str" cm="1">
        <f t="array" ref="T1030">IF(E1030="",IF(K1030="","",IF(INDEX(DMAV_Dienste!$L$6:$L$2006,K1030)="","",INDEX(DMAV_Dienste!$L$6:$L$2006,K1030))),IF(INDEX(DMAV_Modell!$N$6:$N$2006,E1030)="","",INDEX(DMAV_Modell!$N$6:$N$2006,E1030)))</f>
        <v>Entstehung</v>
      </c>
      <c r="U1030" s="87" t="str" cm="1">
        <f t="array" aca="1" ref="U1030" ca="1">IF(AND(F1030="",L1030=""),"",HYPERLINK("#"&amp;RIGHT(CELL("dateiname"),LEN(CELL("dateiname"))-FIND("]",CELL("dateiname")))&amp;"!"&amp;CELL("adresse",OFFSET($F$6,MATCH(IF(F1030="",L1030,F1030),$E$6:$E$2000,0)-1,4)),"STRUCT"))</f>
        <v/>
      </c>
      <c r="V1030" s="88" t="str" cm="1">
        <f t="array" aca="1" ref="V1030" ca="1">IF(AND(G1030="",M1030=""),"",HYPERLINK("#"&amp;RIGHT(CELL("dateiname"),LEN(CELL("dateiname"))-FIND("]",CELL("dateiname")))&amp;"!"&amp;CELL("adresse",OFFSET($G$6,MATCH(IF(G1030="",M1030,G1030),$E$6:$E$2000,0)-1,3)),"SUBSTRUCT"))</f>
        <v/>
      </c>
      <c r="X1030" s="104"/>
      <c r="Z1030" s="117"/>
      <c r="AA1030" s="118"/>
      <c r="AB1030" s="119"/>
      <c r="AC1030" s="120"/>
      <c r="AE1030" s="109"/>
      <c r="AF1030" s="110"/>
      <c r="AG1030" s="111"/>
      <c r="AH1030" s="112"/>
      <c r="AJ1030" s="101"/>
      <c r="AL1030" s="68" t="str" cm="1">
        <f t="array" aca="1" ref="AL1030" ca="1">IF(N1030="-","",HYPERLINK("#'DM01-AV-CH'!"&amp;RIGHT(CELL("adresse",OFFSET('DM01-AV-CH'!$G$6,N1030-1,0)),LEN(CELL("adresse",OFFSET('DM01-AV-CH'!$G$6,N1030-1,0)))-FIND("!",CELL("adresse",OFFSET('DM01-AV-CH'!$G$6,N1030-1,0)))),"Modell"))</f>
        <v/>
      </c>
      <c r="AM1030" s="96" t="str" cm="1">
        <f t="array" ref="AM1030">IF($N1030="-","",IF(INDEX('DM01-AV-CH'!$G$6:$G$2006,$N1030)="","",INDEX('DM01-AV-CH'!$G$6:$G$2006,$N1030)))</f>
        <v/>
      </c>
      <c r="AN1030" s="97" t="str" cm="1">
        <f t="array" ref="AN1030">IF($N1030="-","",IF(INDEX('DM01-AV-CH'!$H$6:$H$2006,$N1030)="","",INDEX('DM01-AV-CH'!$H$6:$H$2006,$N1030)))</f>
        <v/>
      </c>
      <c r="AO1030" s="98" t="str" cm="1">
        <f t="array" ref="AO1030">IF($N1030="-","",IF(INDEX('DM01-AV-CH'!$I$6:$I$2006,$N1030)="","",INDEX('DM01-AV-CH'!$I$6:$I$2006,$N1030)))</f>
        <v/>
      </c>
    </row>
    <row r="1031" spans="1:41" x14ac:dyDescent="0.25">
      <c r="A1031" s="201">
        <v>1026</v>
      </c>
      <c r="B1031" s="148" t="str" cm="1">
        <f t="array" ref="B1031">IF(A1031="","",INDEX(Korrelation!$E$4:$E$2004,A1031))</f>
        <v>644</v>
      </c>
      <c r="C1031" s="148">
        <f t="shared" ref="C1031:C1094" si="160">IF(B1031="",0,IF(ISERR(SEARCH(".",B1031)),0,SEARCH(".",B1031)))</f>
        <v>0</v>
      </c>
      <c r="D1031" s="148">
        <f t="shared" ref="D1031:D1094" si="161">IF(C1031=0,0,IF(ISERR(SEARCH(".",B1031,C1031+1)),0,SEARCH(".",B1031,C1031+1)))</f>
        <v>0</v>
      </c>
      <c r="E1031" s="148">
        <f t="shared" ref="E1031:E1094" si="162">IF(B1031="","",IF(B1031="-","",_xlfn.NUMBERVALUE(IF(C1031=0,B1031,MID(B1031,1,C1031-1)))))</f>
        <v>644</v>
      </c>
      <c r="F1031" s="148" t="str">
        <f t="shared" ref="F1031:F1094" si="163">IF(B1031="","",IF(B1031="-","",IF(C1031=0,"",_xlfn.NUMBERVALUE(IF(D1031=0,MID(B1031,C1031+1,LEN(B1031)),MID(B1031,C1031+1,D1031-C1031-1))))))</f>
        <v/>
      </c>
      <c r="G1031" s="148" t="str">
        <f t="shared" ref="G1031:G1094" si="164">IF(B1031="","",IF(B1031="-","",IF(D1031=0,"",_xlfn.NUMBERVALUE(MID(B1031,D1031+1,LEN(B1031))))))</f>
        <v/>
      </c>
      <c r="H1031" s="148" t="str" cm="1">
        <f t="array" ref="H1031">IF(A1031="","",INDEX(Korrelation!$F$4:$F$2004,A1031))</f>
        <v>-</v>
      </c>
      <c r="I1031" s="148">
        <f t="shared" ref="I1031:I1094" si="165">IF(H1031="",0,IF(ISERR(SEARCH(".",H1031)),0,SEARCH(".",H1031)))</f>
        <v>0</v>
      </c>
      <c r="J1031" s="148">
        <f t="shared" ref="J1031:J1094" si="166">IF(I1031=0,0,IF(ISERR(SEARCH(".",H1031,I1031+1)),0,SEARCH(".",H1031,I1031+1)))</f>
        <v>0</v>
      </c>
      <c r="K1031" s="148" t="str">
        <f t="shared" ref="K1031:K1094" si="167">IF(H1031="","",IF(H1031="-","",_xlfn.NUMBERVALUE(IF(I1031=0,H1031,MID(H1031,1,I1031-1)))))</f>
        <v/>
      </c>
      <c r="L1031" s="148" t="str">
        <f t="shared" ref="L1031:L1094" si="168">IF(H1031="","",IF(H1031="-","",IF(I1031=0,"",_xlfn.NUMBERVALUE(IF(J1031=0,MID(H1031,I1031+1,LEN(H1031)),MID(H1031,I1031+1,J1031-I1031-1))))))</f>
        <v/>
      </c>
      <c r="M1031" s="148" t="str">
        <f t="shared" ref="M1031:M1094" si="169">IF(H1031="","",IF(H1031="-","",IF(J1031=0,"",_xlfn.NUMBERVALUE(MID(H1031,J1031+1,LEN(H1031))))))</f>
        <v/>
      </c>
      <c r="N1031" s="148" t="str" cm="1">
        <f t="array" ref="N1031">IF(A1031="","",INDEX(Korrelation!$G$4:$G$2004,A1031))</f>
        <v>-</v>
      </c>
      <c r="O1031" s="148"/>
      <c r="P1031" s="68" t="str" cm="1">
        <f t="array" aca="1" ref="P1031" ca="1">IF(E1031="",IF(K1031="","",HYPERLINK("#DMAV_Dienste!"&amp;RIGHT(CELL("adresse",OFFSET(DMAV_Dienste!$E$6,K1031-1,0)),LEN(CELL("adresse",OFFSET(DMAV_Dienste!$E$6,K1031-1,0)))-FIND("!",CELL("adresse",OFFSET(DMAV_Dienste!$E$6,K1031-1,0)))),"Dienst")),HYPERLINK("#DMAV_Modell!"&amp;RIGHT(CELL("adresse",OFFSET(DMAV_Modell!$G$6,E1031-1,0)),LEN(CELL("adresse",OFFSET(DMAV_Modell!$G$6,E1031-1,0)))-FIND("!",CELL("adresse",OFFSET(DMAV_Modell!$G$6,E1031-1,0)))),"Modell"))</f>
        <v>Modell</v>
      </c>
      <c r="Q1031" s="85" t="str" cm="1">
        <f t="array" ref="Q1031">IF(E1031="",IF(K1031="","",IF(INDEX(DMAV_Dienste!$H$6:$H$2006,K1031)="","",INDEX(DMAV_Dienste!$H$6:$H$2006,K1031))),IF(INDEX(DMAV_Modell!$J$6:$J$2006,E1031)="","",INDEX(DMAV_Modell!$J$6:$J$2006,E1031)))</f>
        <v>ASSOCIATION</v>
      </c>
      <c r="R1031" s="86" t="str" cm="1">
        <f t="array" ref="R1031">IF(E1031="",IF(K1031="","",IF(INDEX(DMAV_Dienste!$G$6:$G$2006,K1031)="","",INDEX(DMAV_Dienste!$G$6:$G$2006,K1031))),IF(INDEX(DMAV_Modell!$I$6:$I$2006,E1031)="","",INDEX(DMAV_Modell!$I$6:$I$2006,E1031)))</f>
        <v>Rohrleitungen</v>
      </c>
      <c r="S1031" s="86" t="str" cm="1">
        <f t="array" ref="S1031">IF(E1031="",IF(K1031="","",IF(INDEX(DMAV_Dienste!$I$6:$I$2006,K1031)="","",INDEX(DMAV_Dienste!$I$6:$I$2006,K1031))),IF(INDEX(DMAV_Modell!$K$6:$K$2006,E1031)="","",INDEX(DMAV_Modell!$K$6:$K$2006,E1031)))</f>
        <v>Entstehung_Signal</v>
      </c>
      <c r="T1031" s="86" t="str" cm="1">
        <f t="array" ref="T1031">IF(E1031="",IF(K1031="","",IF(INDEX(DMAV_Dienste!$L$6:$L$2006,K1031)="","",INDEX(DMAV_Dienste!$L$6:$L$2006,K1031))),IF(INDEX(DMAV_Modell!$N$6:$N$2006,E1031)="","",INDEX(DMAV_Modell!$N$6:$N$2006,E1031)))</f>
        <v>entstehendes_Signal</v>
      </c>
      <c r="U1031" s="87" t="str" cm="1">
        <f t="array" aca="1" ref="U1031" ca="1">IF(AND(F1031="",L1031=""),"",HYPERLINK("#"&amp;RIGHT(CELL("dateiname"),LEN(CELL("dateiname"))-FIND("]",CELL("dateiname")))&amp;"!"&amp;CELL("adresse",OFFSET($F$6,MATCH(IF(F1031="",L1031,F1031),$E$6:$E$2000,0)-1,4)),"STRUCT"))</f>
        <v/>
      </c>
      <c r="V1031" s="88" t="str" cm="1">
        <f t="array" aca="1" ref="V1031" ca="1">IF(AND(G1031="",M1031=""),"",HYPERLINK("#"&amp;RIGHT(CELL("dateiname"),LEN(CELL("dateiname"))-FIND("]",CELL("dateiname")))&amp;"!"&amp;CELL("adresse",OFFSET($G$6,MATCH(IF(G1031="",M1031,G1031),$E$6:$E$2000,0)-1,3)),"SUBSTRUCT"))</f>
        <v/>
      </c>
      <c r="X1031" s="104"/>
      <c r="Z1031" s="117"/>
      <c r="AA1031" s="118"/>
      <c r="AB1031" s="119"/>
      <c r="AC1031" s="120"/>
      <c r="AE1031" s="109"/>
      <c r="AF1031" s="110"/>
      <c r="AG1031" s="111"/>
      <c r="AH1031" s="112"/>
      <c r="AJ1031" s="101"/>
      <c r="AL1031" s="68" t="str" cm="1">
        <f t="array" aca="1" ref="AL1031" ca="1">IF(N1031="-","",HYPERLINK("#'DM01-AV-CH'!"&amp;RIGHT(CELL("adresse",OFFSET('DM01-AV-CH'!$G$6,N1031-1,0)),LEN(CELL("adresse",OFFSET('DM01-AV-CH'!$G$6,N1031-1,0)))-FIND("!",CELL("adresse",OFFSET('DM01-AV-CH'!$G$6,N1031-1,0)))),"Modell"))</f>
        <v/>
      </c>
      <c r="AM1031" s="96" t="str" cm="1">
        <f t="array" ref="AM1031">IF($N1031="-","",IF(INDEX('DM01-AV-CH'!$G$6:$G$2006,$N1031)="","",INDEX('DM01-AV-CH'!$G$6:$G$2006,$N1031)))</f>
        <v/>
      </c>
      <c r="AN1031" s="97" t="str" cm="1">
        <f t="array" ref="AN1031">IF($N1031="-","",IF(INDEX('DM01-AV-CH'!$H$6:$H$2006,$N1031)="","",INDEX('DM01-AV-CH'!$H$6:$H$2006,$N1031)))</f>
        <v/>
      </c>
      <c r="AO1031" s="98" t="str" cm="1">
        <f t="array" ref="AO1031">IF($N1031="-","",IF(INDEX('DM01-AV-CH'!$I$6:$I$2006,$N1031)="","",INDEX('DM01-AV-CH'!$I$6:$I$2006,$N1031)))</f>
        <v/>
      </c>
    </row>
    <row r="1032" spans="1:41" x14ac:dyDescent="0.25">
      <c r="A1032" s="201">
        <v>1027</v>
      </c>
      <c r="B1032" s="148" t="str" cm="1">
        <f t="array" ref="B1032">IF(A1032="","",INDEX(Korrelation!$E$4:$E$2004,A1032))</f>
        <v>645</v>
      </c>
      <c r="C1032" s="148">
        <f t="shared" si="160"/>
        <v>0</v>
      </c>
      <c r="D1032" s="148">
        <f t="shared" si="161"/>
        <v>0</v>
      </c>
      <c r="E1032" s="148">
        <f t="shared" si="162"/>
        <v>645</v>
      </c>
      <c r="F1032" s="148" t="str">
        <f t="shared" si="163"/>
        <v/>
      </c>
      <c r="G1032" s="148" t="str">
        <f t="shared" si="164"/>
        <v/>
      </c>
      <c r="H1032" s="148" t="str" cm="1">
        <f t="array" ref="H1032">IF(A1032="","",INDEX(Korrelation!$F$4:$F$2004,A1032))</f>
        <v>-</v>
      </c>
      <c r="I1032" s="148">
        <f t="shared" si="165"/>
        <v>0</v>
      </c>
      <c r="J1032" s="148">
        <f t="shared" si="166"/>
        <v>0</v>
      </c>
      <c r="K1032" s="148" t="str">
        <f t="shared" si="167"/>
        <v/>
      </c>
      <c r="L1032" s="148" t="str">
        <f t="shared" si="168"/>
        <v/>
      </c>
      <c r="M1032" s="148" t="str">
        <f t="shared" si="169"/>
        <v/>
      </c>
      <c r="N1032" s="148" t="str" cm="1">
        <f t="array" ref="N1032">IF(A1032="","",INDEX(Korrelation!$G$4:$G$2004,A1032))</f>
        <v>-</v>
      </c>
      <c r="O1032" s="148"/>
      <c r="P1032" s="68" t="str" cm="1">
        <f t="array" aca="1" ref="P1032" ca="1">IF(E1032="",IF(K1032="","",HYPERLINK("#DMAV_Dienste!"&amp;RIGHT(CELL("adresse",OFFSET(DMAV_Dienste!$E$6,K1032-1,0)),LEN(CELL("adresse",OFFSET(DMAV_Dienste!$E$6,K1032-1,0)))-FIND("!",CELL("adresse",OFFSET(DMAV_Dienste!$E$6,K1032-1,0)))),"Dienst")),HYPERLINK("#DMAV_Modell!"&amp;RIGHT(CELL("adresse",OFFSET(DMAV_Modell!$G$6,E1032-1,0)),LEN(CELL("adresse",OFFSET(DMAV_Modell!$G$6,E1032-1,0)))-FIND("!",CELL("adresse",OFFSET(DMAV_Modell!$G$6,E1032-1,0)))),"Modell"))</f>
        <v>Modell</v>
      </c>
      <c r="Q1032" s="85" t="str" cm="1">
        <f t="array" ref="Q1032">IF(E1032="",IF(K1032="","",IF(INDEX(DMAV_Dienste!$H$6:$H$2006,K1032)="","",INDEX(DMAV_Dienste!$H$6:$H$2006,K1032))),IF(INDEX(DMAV_Modell!$J$6:$J$2006,E1032)="","",INDEX(DMAV_Modell!$J$6:$J$2006,E1032)))</f>
        <v>ASSOCIATION</v>
      </c>
      <c r="R1032" s="86" t="str" cm="1">
        <f t="array" ref="R1032">IF(E1032="",IF(K1032="","",IF(INDEX(DMAV_Dienste!$G$6:$G$2006,K1032)="","",INDEX(DMAV_Dienste!$G$6:$G$2006,K1032))),IF(INDEX(DMAV_Modell!$I$6:$I$2006,E1032)="","",INDEX(DMAV_Modell!$I$6:$I$2006,E1032)))</f>
        <v>Rohrleitungen</v>
      </c>
      <c r="S1032" s="86" t="str" cm="1">
        <f t="array" ref="S1032">IF(E1032="",IF(K1032="","",IF(INDEX(DMAV_Dienste!$I$6:$I$2006,K1032)="","",INDEX(DMAV_Dienste!$I$6:$I$2006,K1032))),IF(INDEX(DMAV_Modell!$K$6:$K$2006,E1032)="","",INDEX(DMAV_Modell!$K$6:$K$2006,E1032)))</f>
        <v>Untergang_Signal</v>
      </c>
      <c r="T1032" s="86" t="str" cm="1">
        <f t="array" ref="T1032">IF(E1032="",IF(K1032="","",IF(INDEX(DMAV_Dienste!$L$6:$L$2006,K1032)="","",INDEX(DMAV_Dienste!$L$6:$L$2006,K1032))),IF(INDEX(DMAV_Modell!$N$6:$N$2006,E1032)="","",INDEX(DMAV_Modell!$N$6:$N$2006,E1032)))</f>
        <v>Untergang</v>
      </c>
      <c r="U1032" s="87" t="str" cm="1">
        <f t="array" aca="1" ref="U1032" ca="1">IF(AND(F1032="",L1032=""),"",HYPERLINK("#"&amp;RIGHT(CELL("dateiname"),LEN(CELL("dateiname"))-FIND("]",CELL("dateiname")))&amp;"!"&amp;CELL("adresse",OFFSET($F$6,MATCH(IF(F1032="",L1032,F1032),$E$6:$E$2000,0)-1,4)),"STRUCT"))</f>
        <v/>
      </c>
      <c r="V1032" s="88" t="str" cm="1">
        <f t="array" aca="1" ref="V1032" ca="1">IF(AND(G1032="",M1032=""),"",HYPERLINK("#"&amp;RIGHT(CELL("dateiname"),LEN(CELL("dateiname"))-FIND("]",CELL("dateiname")))&amp;"!"&amp;CELL("adresse",OFFSET($G$6,MATCH(IF(G1032="",M1032,G1032),$E$6:$E$2000,0)-1,3)),"SUBSTRUCT"))</f>
        <v/>
      </c>
      <c r="X1032" s="104"/>
      <c r="Z1032" s="117"/>
      <c r="AA1032" s="118"/>
      <c r="AB1032" s="119"/>
      <c r="AC1032" s="120"/>
      <c r="AE1032" s="109"/>
      <c r="AF1032" s="110"/>
      <c r="AG1032" s="111"/>
      <c r="AH1032" s="112"/>
      <c r="AJ1032" s="101"/>
      <c r="AL1032" s="68" t="str" cm="1">
        <f t="array" aca="1" ref="AL1032" ca="1">IF(N1032="-","",HYPERLINK("#'DM01-AV-CH'!"&amp;RIGHT(CELL("adresse",OFFSET('DM01-AV-CH'!$G$6,N1032-1,0)),LEN(CELL("adresse",OFFSET('DM01-AV-CH'!$G$6,N1032-1,0)))-FIND("!",CELL("adresse",OFFSET('DM01-AV-CH'!$G$6,N1032-1,0)))),"Modell"))</f>
        <v/>
      </c>
      <c r="AM1032" s="96" t="str" cm="1">
        <f t="array" ref="AM1032">IF($N1032="-","",IF(INDEX('DM01-AV-CH'!$G$6:$G$2006,$N1032)="","",INDEX('DM01-AV-CH'!$G$6:$G$2006,$N1032)))</f>
        <v/>
      </c>
      <c r="AN1032" s="97" t="str" cm="1">
        <f t="array" ref="AN1032">IF($N1032="-","",IF(INDEX('DM01-AV-CH'!$H$6:$H$2006,$N1032)="","",INDEX('DM01-AV-CH'!$H$6:$H$2006,$N1032)))</f>
        <v/>
      </c>
      <c r="AO1032" s="98" t="str" cm="1">
        <f t="array" ref="AO1032">IF($N1032="-","",IF(INDEX('DM01-AV-CH'!$I$6:$I$2006,$N1032)="","",INDEX('DM01-AV-CH'!$I$6:$I$2006,$N1032)))</f>
        <v/>
      </c>
    </row>
    <row r="1033" spans="1:41" x14ac:dyDescent="0.25">
      <c r="A1033" s="201">
        <v>1028</v>
      </c>
      <c r="B1033" s="148" t="str" cm="1">
        <f t="array" ref="B1033">IF(A1033="","",INDEX(Korrelation!$E$4:$E$2004,A1033))</f>
        <v>646</v>
      </c>
      <c r="C1033" s="148">
        <f t="shared" si="160"/>
        <v>0</v>
      </c>
      <c r="D1033" s="148">
        <f t="shared" si="161"/>
        <v>0</v>
      </c>
      <c r="E1033" s="148">
        <f t="shared" si="162"/>
        <v>646</v>
      </c>
      <c r="F1033" s="148" t="str">
        <f t="shared" si="163"/>
        <v/>
      </c>
      <c r="G1033" s="148" t="str">
        <f t="shared" si="164"/>
        <v/>
      </c>
      <c r="H1033" s="148" t="str" cm="1">
        <f t="array" ref="H1033">IF(A1033="","",INDEX(Korrelation!$F$4:$F$2004,A1033))</f>
        <v>-</v>
      </c>
      <c r="I1033" s="148">
        <f t="shared" si="165"/>
        <v>0</v>
      </c>
      <c r="J1033" s="148">
        <f t="shared" si="166"/>
        <v>0</v>
      </c>
      <c r="K1033" s="148" t="str">
        <f t="shared" si="167"/>
        <v/>
      </c>
      <c r="L1033" s="148" t="str">
        <f t="shared" si="168"/>
        <v/>
      </c>
      <c r="M1033" s="148" t="str">
        <f t="shared" si="169"/>
        <v/>
      </c>
      <c r="N1033" s="148" t="str" cm="1">
        <f t="array" ref="N1033">IF(A1033="","",INDEX(Korrelation!$G$4:$G$2004,A1033))</f>
        <v>-</v>
      </c>
      <c r="O1033" s="148"/>
      <c r="P1033" s="68" t="str" cm="1">
        <f t="array" aca="1" ref="P1033" ca="1">IF(E1033="",IF(K1033="","",HYPERLINK("#DMAV_Dienste!"&amp;RIGHT(CELL("adresse",OFFSET(DMAV_Dienste!$E$6,K1033-1,0)),LEN(CELL("adresse",OFFSET(DMAV_Dienste!$E$6,K1033-1,0)))-FIND("!",CELL("adresse",OFFSET(DMAV_Dienste!$E$6,K1033-1,0)))),"Dienst")),HYPERLINK("#DMAV_Modell!"&amp;RIGHT(CELL("adresse",OFFSET(DMAV_Modell!$G$6,E1033-1,0)),LEN(CELL("adresse",OFFSET(DMAV_Modell!$G$6,E1033-1,0)))-FIND("!",CELL("adresse",OFFSET(DMAV_Modell!$G$6,E1033-1,0)))),"Modell"))</f>
        <v>Modell</v>
      </c>
      <c r="Q1033" s="85" t="str" cm="1">
        <f t="array" ref="Q1033">IF(E1033="",IF(K1033="","",IF(INDEX(DMAV_Dienste!$H$6:$H$2006,K1033)="","",INDEX(DMAV_Dienste!$H$6:$H$2006,K1033))),IF(INDEX(DMAV_Modell!$J$6:$J$2006,E1033)="","",INDEX(DMAV_Modell!$J$6:$J$2006,E1033)))</f>
        <v>ASSOCIATION</v>
      </c>
      <c r="R1033" s="86" t="str" cm="1">
        <f t="array" ref="R1033">IF(E1033="",IF(K1033="","",IF(INDEX(DMAV_Dienste!$G$6:$G$2006,K1033)="","",INDEX(DMAV_Dienste!$G$6:$G$2006,K1033))),IF(INDEX(DMAV_Modell!$I$6:$I$2006,E1033)="","",INDEX(DMAV_Modell!$I$6:$I$2006,E1033)))</f>
        <v>Rohrleitungen</v>
      </c>
      <c r="S1033" s="86" t="str" cm="1">
        <f t="array" ref="S1033">IF(E1033="",IF(K1033="","",IF(INDEX(DMAV_Dienste!$I$6:$I$2006,K1033)="","",INDEX(DMAV_Dienste!$I$6:$I$2006,K1033))),IF(INDEX(DMAV_Modell!$K$6:$K$2006,E1033)="","",INDEX(DMAV_Modell!$K$6:$K$2006,E1033)))</f>
        <v>Untergang_Signal</v>
      </c>
      <c r="T1033" s="86" t="str" cm="1">
        <f t="array" ref="T1033">IF(E1033="",IF(K1033="","",IF(INDEX(DMAV_Dienste!$L$6:$L$2006,K1033)="","",INDEX(DMAV_Dienste!$L$6:$L$2006,K1033))),IF(INDEX(DMAV_Modell!$N$6:$N$2006,E1033)="","",INDEX(DMAV_Modell!$N$6:$N$2006,E1033)))</f>
        <v>untergehendes_Signal</v>
      </c>
      <c r="U1033" s="87" t="str" cm="1">
        <f t="array" aca="1" ref="U1033" ca="1">IF(AND(F1033="",L1033=""),"",HYPERLINK("#"&amp;RIGHT(CELL("dateiname"),LEN(CELL("dateiname"))-FIND("]",CELL("dateiname")))&amp;"!"&amp;CELL("adresse",OFFSET($F$6,MATCH(IF(F1033="",L1033,F1033),$E$6:$E$2000,0)-1,4)),"STRUCT"))</f>
        <v/>
      </c>
      <c r="V1033" s="88" t="str" cm="1">
        <f t="array" aca="1" ref="V1033" ca="1">IF(AND(G1033="",M1033=""),"",HYPERLINK("#"&amp;RIGHT(CELL("dateiname"),LEN(CELL("dateiname"))-FIND("]",CELL("dateiname")))&amp;"!"&amp;CELL("adresse",OFFSET($G$6,MATCH(IF(G1033="",M1033,G1033),$E$6:$E$2000,0)-1,3)),"SUBSTRUCT"))</f>
        <v/>
      </c>
      <c r="X1033" s="104"/>
      <c r="Z1033" s="117"/>
      <c r="AA1033" s="118"/>
      <c r="AB1033" s="119"/>
      <c r="AC1033" s="120"/>
      <c r="AE1033" s="109"/>
      <c r="AF1033" s="110"/>
      <c r="AG1033" s="111"/>
      <c r="AH1033" s="112"/>
      <c r="AJ1033" s="101"/>
      <c r="AL1033" s="68" t="str" cm="1">
        <f t="array" aca="1" ref="AL1033" ca="1">IF(N1033="-","",HYPERLINK("#'DM01-AV-CH'!"&amp;RIGHT(CELL("adresse",OFFSET('DM01-AV-CH'!$G$6,N1033-1,0)),LEN(CELL("adresse",OFFSET('DM01-AV-CH'!$G$6,N1033-1,0)))-FIND("!",CELL("adresse",OFFSET('DM01-AV-CH'!$G$6,N1033-1,0)))),"Modell"))</f>
        <v/>
      </c>
      <c r="AM1033" s="96" t="str" cm="1">
        <f t="array" ref="AM1033">IF($N1033="-","",IF(INDEX('DM01-AV-CH'!$G$6:$G$2006,$N1033)="","",INDEX('DM01-AV-CH'!$G$6:$G$2006,$N1033)))</f>
        <v/>
      </c>
      <c r="AN1033" s="97" t="str" cm="1">
        <f t="array" ref="AN1033">IF($N1033="-","",IF(INDEX('DM01-AV-CH'!$H$6:$H$2006,$N1033)="","",INDEX('DM01-AV-CH'!$H$6:$H$2006,$N1033)))</f>
        <v/>
      </c>
      <c r="AO1033" s="98" t="str" cm="1">
        <f t="array" ref="AO1033">IF($N1033="-","",IF(INDEX('DM01-AV-CH'!$I$6:$I$2006,$N1033)="","",INDEX('DM01-AV-CH'!$I$6:$I$2006,$N1033)))</f>
        <v/>
      </c>
    </row>
    <row r="1034" spans="1:41" x14ac:dyDescent="0.25">
      <c r="A1034" s="201">
        <v>1029</v>
      </c>
      <c r="B1034" s="148" t="str" cm="1">
        <f t="array" ref="B1034">IF(A1034="","",INDEX(Korrelation!$E$4:$E$2004,A1034))</f>
        <v>647</v>
      </c>
      <c r="C1034" s="148">
        <f t="shared" si="160"/>
        <v>0</v>
      </c>
      <c r="D1034" s="148">
        <f t="shared" si="161"/>
        <v>0</v>
      </c>
      <c r="E1034" s="148">
        <f t="shared" si="162"/>
        <v>647</v>
      </c>
      <c r="F1034" s="148" t="str">
        <f t="shared" si="163"/>
        <v/>
      </c>
      <c r="G1034" s="148" t="str">
        <f t="shared" si="164"/>
        <v/>
      </c>
      <c r="H1034" s="148" t="str" cm="1">
        <f t="array" ref="H1034">IF(A1034="","",INDEX(Korrelation!$F$4:$F$2004,A1034))</f>
        <v>-</v>
      </c>
      <c r="I1034" s="148">
        <f t="shared" si="165"/>
        <v>0</v>
      </c>
      <c r="J1034" s="148">
        <f t="shared" si="166"/>
        <v>0</v>
      </c>
      <c r="K1034" s="148" t="str">
        <f t="shared" si="167"/>
        <v/>
      </c>
      <c r="L1034" s="148" t="str">
        <f t="shared" si="168"/>
        <v/>
      </c>
      <c r="M1034" s="148" t="str">
        <f t="shared" si="169"/>
        <v/>
      </c>
      <c r="N1034" s="148" t="str" cm="1">
        <f t="array" ref="N1034">IF(A1034="","",INDEX(Korrelation!$G$4:$G$2004,A1034))</f>
        <v>-</v>
      </c>
      <c r="O1034" s="148"/>
      <c r="P1034" s="68" t="str" cm="1">
        <f t="array" aca="1" ref="P1034" ca="1">IF(E1034="",IF(K1034="","",HYPERLINK("#DMAV_Dienste!"&amp;RIGHT(CELL("adresse",OFFSET(DMAV_Dienste!$E$6,K1034-1,0)),LEN(CELL("adresse",OFFSET(DMAV_Dienste!$E$6,K1034-1,0)))-FIND("!",CELL("adresse",OFFSET(DMAV_Dienste!$E$6,K1034-1,0)))),"Dienst")),HYPERLINK("#DMAV_Modell!"&amp;RIGHT(CELL("adresse",OFFSET(DMAV_Modell!$G$6,E1034-1,0)),LEN(CELL("adresse",OFFSET(DMAV_Modell!$G$6,E1034-1,0)))-FIND("!",CELL("adresse",OFFSET(DMAV_Modell!$G$6,E1034-1,0)))),"Modell"))</f>
        <v>Modell</v>
      </c>
      <c r="Q1034" s="85" t="str" cm="1">
        <f t="array" ref="Q1034">IF(E1034="",IF(K1034="","",IF(INDEX(DMAV_Dienste!$H$6:$H$2006,K1034)="","",INDEX(DMAV_Dienste!$H$6:$H$2006,K1034))),IF(INDEX(DMAV_Modell!$J$6:$J$2006,E1034)="","",INDEX(DMAV_Modell!$J$6:$J$2006,E1034)))</f>
        <v>ASSOCIATION</v>
      </c>
      <c r="R1034" s="86" t="str" cm="1">
        <f t="array" ref="R1034">IF(E1034="",IF(K1034="","",IF(INDEX(DMAV_Dienste!$G$6:$G$2006,K1034)="","",INDEX(DMAV_Dienste!$G$6:$G$2006,K1034))),IF(INDEX(DMAV_Modell!$I$6:$I$2006,E1034)="","",INDEX(DMAV_Modell!$I$6:$I$2006,E1034)))</f>
        <v>Rohrleitungen</v>
      </c>
      <c r="S1034" s="86" t="str" cm="1">
        <f t="array" ref="S1034">IF(E1034="",IF(K1034="","",IF(INDEX(DMAV_Dienste!$I$6:$I$2006,K1034)="","",INDEX(DMAV_Dienste!$I$6:$I$2006,K1034))),IF(INDEX(DMAV_Modell!$K$6:$K$2006,E1034)="","",INDEX(DMAV_Modell!$K$6:$K$2006,E1034)))</f>
        <v>Vorgaenger_Nachfolger_Signal</v>
      </c>
      <c r="T1034" s="86" t="str" cm="1">
        <f t="array" ref="T1034">IF(E1034="",IF(K1034="","",IF(INDEX(DMAV_Dienste!$L$6:$L$2006,K1034)="","",INDEX(DMAV_Dienste!$L$6:$L$2006,K1034))),IF(INDEX(DMAV_Modell!$N$6:$N$2006,E1034)="","",INDEX(DMAV_Modell!$N$6:$N$2006,E1034)))</f>
        <v>Vorgaenger</v>
      </c>
      <c r="U1034" s="87" t="str" cm="1">
        <f t="array" aca="1" ref="U1034" ca="1">IF(AND(F1034="",L1034=""),"",HYPERLINK("#"&amp;RIGHT(CELL("dateiname"),LEN(CELL("dateiname"))-FIND("]",CELL("dateiname")))&amp;"!"&amp;CELL("adresse",OFFSET($F$6,MATCH(IF(F1034="",L1034,F1034),$E$6:$E$2000,0)-1,4)),"STRUCT"))</f>
        <v/>
      </c>
      <c r="V1034" s="88" t="str" cm="1">
        <f t="array" aca="1" ref="V1034" ca="1">IF(AND(G1034="",M1034=""),"",HYPERLINK("#"&amp;RIGHT(CELL("dateiname"),LEN(CELL("dateiname"))-FIND("]",CELL("dateiname")))&amp;"!"&amp;CELL("adresse",OFFSET($G$6,MATCH(IF(G1034="",M1034,G1034),$E$6:$E$2000,0)-1,3)),"SUBSTRUCT"))</f>
        <v/>
      </c>
      <c r="X1034" s="104"/>
      <c r="Z1034" s="117"/>
      <c r="AA1034" s="118"/>
      <c r="AB1034" s="119"/>
      <c r="AC1034" s="120"/>
      <c r="AE1034" s="109"/>
      <c r="AF1034" s="110"/>
      <c r="AG1034" s="111"/>
      <c r="AH1034" s="112"/>
      <c r="AJ1034" s="101"/>
      <c r="AL1034" s="68" t="str" cm="1">
        <f t="array" aca="1" ref="AL1034" ca="1">IF(N1034="-","",HYPERLINK("#'DM01-AV-CH'!"&amp;RIGHT(CELL("adresse",OFFSET('DM01-AV-CH'!$G$6,N1034-1,0)),LEN(CELL("adresse",OFFSET('DM01-AV-CH'!$G$6,N1034-1,0)))-FIND("!",CELL("adresse",OFFSET('DM01-AV-CH'!$G$6,N1034-1,0)))),"Modell"))</f>
        <v/>
      </c>
      <c r="AM1034" s="96" t="str" cm="1">
        <f t="array" ref="AM1034">IF($N1034="-","",IF(INDEX('DM01-AV-CH'!$G$6:$G$2006,$N1034)="","",INDEX('DM01-AV-CH'!$G$6:$G$2006,$N1034)))</f>
        <v/>
      </c>
      <c r="AN1034" s="97" t="str" cm="1">
        <f t="array" ref="AN1034">IF($N1034="-","",IF(INDEX('DM01-AV-CH'!$H$6:$H$2006,$N1034)="","",INDEX('DM01-AV-CH'!$H$6:$H$2006,$N1034)))</f>
        <v/>
      </c>
      <c r="AO1034" s="98" t="str" cm="1">
        <f t="array" ref="AO1034">IF($N1034="-","",IF(INDEX('DM01-AV-CH'!$I$6:$I$2006,$N1034)="","",INDEX('DM01-AV-CH'!$I$6:$I$2006,$N1034)))</f>
        <v/>
      </c>
    </row>
    <row r="1035" spans="1:41" x14ac:dyDescent="0.25">
      <c r="A1035" s="201">
        <v>1030</v>
      </c>
      <c r="B1035" s="148" t="str" cm="1">
        <f t="array" ref="B1035">IF(A1035="","",INDEX(Korrelation!$E$4:$E$2004,A1035))</f>
        <v>648</v>
      </c>
      <c r="C1035" s="148">
        <f t="shared" si="160"/>
        <v>0</v>
      </c>
      <c r="D1035" s="148">
        <f t="shared" si="161"/>
        <v>0</v>
      </c>
      <c r="E1035" s="148">
        <f t="shared" si="162"/>
        <v>648</v>
      </c>
      <c r="F1035" s="148" t="str">
        <f t="shared" si="163"/>
        <v/>
      </c>
      <c r="G1035" s="148" t="str">
        <f t="shared" si="164"/>
        <v/>
      </c>
      <c r="H1035" s="148" t="str" cm="1">
        <f t="array" ref="H1035">IF(A1035="","",INDEX(Korrelation!$F$4:$F$2004,A1035))</f>
        <v>-</v>
      </c>
      <c r="I1035" s="148">
        <f t="shared" si="165"/>
        <v>0</v>
      </c>
      <c r="J1035" s="148">
        <f t="shared" si="166"/>
        <v>0</v>
      </c>
      <c r="K1035" s="148" t="str">
        <f t="shared" si="167"/>
        <v/>
      </c>
      <c r="L1035" s="148" t="str">
        <f t="shared" si="168"/>
        <v/>
      </c>
      <c r="M1035" s="148" t="str">
        <f t="shared" si="169"/>
        <v/>
      </c>
      <c r="N1035" s="148" t="str" cm="1">
        <f t="array" ref="N1035">IF(A1035="","",INDEX(Korrelation!$G$4:$G$2004,A1035))</f>
        <v>-</v>
      </c>
      <c r="O1035" s="148"/>
      <c r="P1035" s="68" t="str" cm="1">
        <f t="array" aca="1" ref="P1035" ca="1">IF(E1035="",IF(K1035="","",HYPERLINK("#DMAV_Dienste!"&amp;RIGHT(CELL("adresse",OFFSET(DMAV_Dienste!$E$6,K1035-1,0)),LEN(CELL("adresse",OFFSET(DMAV_Dienste!$E$6,K1035-1,0)))-FIND("!",CELL("adresse",OFFSET(DMAV_Dienste!$E$6,K1035-1,0)))),"Dienst")),HYPERLINK("#DMAV_Modell!"&amp;RIGHT(CELL("adresse",OFFSET(DMAV_Modell!$G$6,E1035-1,0)),LEN(CELL("adresse",OFFSET(DMAV_Modell!$G$6,E1035-1,0)))-FIND("!",CELL("adresse",OFFSET(DMAV_Modell!$G$6,E1035-1,0)))),"Modell"))</f>
        <v>Modell</v>
      </c>
      <c r="Q1035" s="85" t="str" cm="1">
        <f t="array" ref="Q1035">IF(E1035="",IF(K1035="","",IF(INDEX(DMAV_Dienste!$H$6:$H$2006,K1035)="","",INDEX(DMAV_Dienste!$H$6:$H$2006,K1035))),IF(INDEX(DMAV_Modell!$J$6:$J$2006,E1035)="","",INDEX(DMAV_Modell!$J$6:$J$2006,E1035)))</f>
        <v>ASSOCIATION</v>
      </c>
      <c r="R1035" s="86" t="str" cm="1">
        <f t="array" ref="R1035">IF(E1035="",IF(K1035="","",IF(INDEX(DMAV_Dienste!$G$6:$G$2006,K1035)="","",INDEX(DMAV_Dienste!$G$6:$G$2006,K1035))),IF(INDEX(DMAV_Modell!$I$6:$I$2006,E1035)="","",INDEX(DMAV_Modell!$I$6:$I$2006,E1035)))</f>
        <v>Rohrleitungen</v>
      </c>
      <c r="S1035" s="86" t="str" cm="1">
        <f t="array" ref="S1035">IF(E1035="",IF(K1035="","",IF(INDEX(DMAV_Dienste!$I$6:$I$2006,K1035)="","",INDEX(DMAV_Dienste!$I$6:$I$2006,K1035))),IF(INDEX(DMAV_Modell!$K$6:$K$2006,E1035)="","",INDEX(DMAV_Modell!$K$6:$K$2006,E1035)))</f>
        <v>Vorgaenger_Nachfolger_Signal</v>
      </c>
      <c r="T1035" s="86" t="str" cm="1">
        <f t="array" ref="T1035">IF(E1035="",IF(K1035="","",IF(INDEX(DMAV_Dienste!$L$6:$L$2006,K1035)="","",INDEX(DMAV_Dienste!$L$6:$L$2006,K1035))),IF(INDEX(DMAV_Modell!$N$6:$N$2006,E1035)="","",INDEX(DMAV_Modell!$N$6:$N$2006,E1035)))</f>
        <v>Nachfolger</v>
      </c>
      <c r="U1035" s="87" t="str" cm="1">
        <f t="array" aca="1" ref="U1035" ca="1">IF(AND(F1035="",L1035=""),"",HYPERLINK("#"&amp;RIGHT(CELL("dateiname"),LEN(CELL("dateiname"))-FIND("]",CELL("dateiname")))&amp;"!"&amp;CELL("adresse",OFFSET($F$6,MATCH(IF(F1035="",L1035,F1035),$E$6:$E$2000,0)-1,4)),"STRUCT"))</f>
        <v/>
      </c>
      <c r="V1035" s="88" t="str" cm="1">
        <f t="array" aca="1" ref="V1035" ca="1">IF(AND(G1035="",M1035=""),"",HYPERLINK("#"&amp;RIGHT(CELL("dateiname"),LEN(CELL("dateiname"))-FIND("]",CELL("dateiname")))&amp;"!"&amp;CELL("adresse",OFFSET($G$6,MATCH(IF(G1035="",M1035,G1035),$E$6:$E$2000,0)-1,3)),"SUBSTRUCT"))</f>
        <v/>
      </c>
      <c r="X1035" s="104"/>
      <c r="Z1035" s="117"/>
      <c r="AA1035" s="118"/>
      <c r="AB1035" s="119"/>
      <c r="AC1035" s="120"/>
      <c r="AE1035" s="109"/>
      <c r="AF1035" s="110"/>
      <c r="AG1035" s="111"/>
      <c r="AH1035" s="112"/>
      <c r="AJ1035" s="101"/>
      <c r="AL1035" s="68" t="str" cm="1">
        <f t="array" aca="1" ref="AL1035" ca="1">IF(N1035="-","",HYPERLINK("#'DM01-AV-CH'!"&amp;RIGHT(CELL("adresse",OFFSET('DM01-AV-CH'!$G$6,N1035-1,0)),LEN(CELL("adresse",OFFSET('DM01-AV-CH'!$G$6,N1035-1,0)))-FIND("!",CELL("adresse",OFFSET('DM01-AV-CH'!$G$6,N1035-1,0)))),"Modell"))</f>
        <v/>
      </c>
      <c r="AM1035" s="96" t="str" cm="1">
        <f t="array" ref="AM1035">IF($N1035="-","",IF(INDEX('DM01-AV-CH'!$G$6:$G$2006,$N1035)="","",INDEX('DM01-AV-CH'!$G$6:$G$2006,$N1035)))</f>
        <v/>
      </c>
      <c r="AN1035" s="97" t="str" cm="1">
        <f t="array" ref="AN1035">IF($N1035="-","",IF(INDEX('DM01-AV-CH'!$H$6:$H$2006,$N1035)="","",INDEX('DM01-AV-CH'!$H$6:$H$2006,$N1035)))</f>
        <v/>
      </c>
      <c r="AO1035" s="98" t="str" cm="1">
        <f t="array" ref="AO1035">IF($N1035="-","",IF(INDEX('DM01-AV-CH'!$I$6:$I$2006,$N1035)="","",INDEX('DM01-AV-CH'!$I$6:$I$2006,$N1035)))</f>
        <v/>
      </c>
    </row>
    <row r="1036" spans="1:41" x14ac:dyDescent="0.25">
      <c r="A1036" s="201">
        <v>1031</v>
      </c>
      <c r="B1036" s="148" t="str" cm="1">
        <f t="array" ref="B1036">IF(A1036="","",INDEX(Korrelation!$E$4:$E$2004,A1036))</f>
        <v>649</v>
      </c>
      <c r="C1036" s="148">
        <f t="shared" si="160"/>
        <v>0</v>
      </c>
      <c r="D1036" s="148">
        <f t="shared" si="161"/>
        <v>0</v>
      </c>
      <c r="E1036" s="148">
        <f t="shared" si="162"/>
        <v>649</v>
      </c>
      <c r="F1036" s="148" t="str">
        <f t="shared" si="163"/>
        <v/>
      </c>
      <c r="G1036" s="148" t="str">
        <f t="shared" si="164"/>
        <v/>
      </c>
      <c r="H1036" s="148" t="str" cm="1">
        <f t="array" ref="H1036">IF(A1036="","",INDEX(Korrelation!$F$4:$F$2004,A1036))</f>
        <v>-</v>
      </c>
      <c r="I1036" s="148">
        <f t="shared" si="165"/>
        <v>0</v>
      </c>
      <c r="J1036" s="148">
        <f t="shared" si="166"/>
        <v>0</v>
      </c>
      <c r="K1036" s="148" t="str">
        <f t="shared" si="167"/>
        <v/>
      </c>
      <c r="L1036" s="148" t="str">
        <f t="shared" si="168"/>
        <v/>
      </c>
      <c r="M1036" s="148" t="str">
        <f t="shared" si="169"/>
        <v/>
      </c>
      <c r="N1036" s="148" t="str" cm="1">
        <f t="array" ref="N1036">IF(A1036="","",INDEX(Korrelation!$G$4:$G$2004,A1036))</f>
        <v>-</v>
      </c>
      <c r="O1036" s="148"/>
      <c r="P1036" s="68" t="str" cm="1">
        <f t="array" aca="1" ref="P1036" ca="1">IF(E1036="",IF(K1036="","",HYPERLINK("#DMAV_Dienste!"&amp;RIGHT(CELL("adresse",OFFSET(DMAV_Dienste!$E$6,K1036-1,0)),LEN(CELL("adresse",OFFSET(DMAV_Dienste!$E$6,K1036-1,0)))-FIND("!",CELL("adresse",OFFSET(DMAV_Dienste!$E$6,K1036-1,0)))),"Dienst")),HYPERLINK("#DMAV_Modell!"&amp;RIGHT(CELL("adresse",OFFSET(DMAV_Modell!$G$6,E1036-1,0)),LEN(CELL("adresse",OFFSET(DMAV_Modell!$G$6,E1036-1,0)))-FIND("!",CELL("adresse",OFFSET(DMAV_Modell!$G$6,E1036-1,0)))),"Modell"))</f>
        <v>Modell</v>
      </c>
      <c r="Q1036" s="85" t="str" cm="1">
        <f t="array" ref="Q1036">IF(E1036="",IF(K1036="","",IF(INDEX(DMAV_Dienste!$H$6:$H$2006,K1036)="","",INDEX(DMAV_Dienste!$H$6:$H$2006,K1036))),IF(INDEX(DMAV_Modell!$J$6:$J$2006,E1036)="","",INDEX(DMAV_Modell!$J$6:$J$2006,E1036)))</f>
        <v>VIEW</v>
      </c>
      <c r="R1036" s="86" t="str" cm="1">
        <f t="array" ref="R1036">IF(E1036="",IF(K1036="","",IF(INDEX(DMAV_Dienste!$G$6:$G$2006,K1036)="","",INDEX(DMAV_Dienste!$G$6:$G$2006,K1036))),IF(INDEX(DMAV_Modell!$I$6:$I$2006,E1036)="","",INDEX(DMAV_Modell!$I$6:$I$2006,E1036)))</f>
        <v>Rohrleitungen</v>
      </c>
      <c r="S1036" s="86" t="str" cm="1">
        <f t="array" ref="S1036">IF(E1036="",IF(K1036="","",IF(INDEX(DMAV_Dienste!$I$6:$I$2006,K1036)="","",INDEX(DMAV_Dienste!$I$6:$I$2006,K1036))),IF(INDEX(DMAV_Modell!$K$6:$K$2006,E1036)="","",INDEX(DMAV_Modell!$K$6:$K$2006,E1036)))</f>
        <v>Signal_Gueltig</v>
      </c>
      <c r="T1036" s="86" t="str" cm="1">
        <f t="array" ref="T1036">IF(E1036="",IF(K1036="","",IF(INDEX(DMAV_Dienste!$L$6:$L$2006,K1036)="","",INDEX(DMAV_Dienste!$L$6:$L$2006,K1036))),IF(INDEX(DMAV_Modell!$N$6:$N$2006,E1036)="","",INDEX(DMAV_Modell!$N$6:$N$2006,E1036)))</f>
        <v>PROJECTION OF</v>
      </c>
      <c r="U1036" s="87" t="str" cm="1">
        <f t="array" aca="1" ref="U1036" ca="1">IF(AND(F1036="",L1036=""),"",HYPERLINK("#"&amp;RIGHT(CELL("dateiname"),LEN(CELL("dateiname"))-FIND("]",CELL("dateiname")))&amp;"!"&amp;CELL("adresse",OFFSET($F$6,MATCH(IF(F1036="",L1036,F1036),$E$6:$E$2000,0)-1,4)),"STRUCT"))</f>
        <v/>
      </c>
      <c r="V1036" s="88" t="str" cm="1">
        <f t="array" aca="1" ref="V1036" ca="1">IF(AND(G1036="",M1036=""),"",HYPERLINK("#"&amp;RIGHT(CELL("dateiname"),LEN(CELL("dateiname"))-FIND("]",CELL("dateiname")))&amp;"!"&amp;CELL("adresse",OFFSET($G$6,MATCH(IF(G1036="",M1036,G1036),$E$6:$E$2000,0)-1,3)),"SUBSTRUCT"))</f>
        <v/>
      </c>
      <c r="X1036" s="104"/>
      <c r="Z1036" s="117"/>
      <c r="AA1036" s="118"/>
      <c r="AB1036" s="119"/>
      <c r="AC1036" s="120"/>
      <c r="AE1036" s="109"/>
      <c r="AF1036" s="110"/>
      <c r="AG1036" s="111"/>
      <c r="AH1036" s="112"/>
      <c r="AJ1036" s="101"/>
      <c r="AL1036" s="68" t="str" cm="1">
        <f t="array" aca="1" ref="AL1036" ca="1">IF(N1036="-","",HYPERLINK("#'DM01-AV-CH'!"&amp;RIGHT(CELL("adresse",OFFSET('DM01-AV-CH'!$G$6,N1036-1,0)),LEN(CELL("adresse",OFFSET('DM01-AV-CH'!$G$6,N1036-1,0)))-FIND("!",CELL("adresse",OFFSET('DM01-AV-CH'!$G$6,N1036-1,0)))),"Modell"))</f>
        <v/>
      </c>
      <c r="AM1036" s="96" t="str" cm="1">
        <f t="array" ref="AM1036">IF($N1036="-","",IF(INDEX('DM01-AV-CH'!$G$6:$G$2006,$N1036)="","",INDEX('DM01-AV-CH'!$G$6:$G$2006,$N1036)))</f>
        <v/>
      </c>
      <c r="AN1036" s="97" t="str" cm="1">
        <f t="array" ref="AN1036">IF($N1036="-","",IF(INDEX('DM01-AV-CH'!$H$6:$H$2006,$N1036)="","",INDEX('DM01-AV-CH'!$H$6:$H$2006,$N1036)))</f>
        <v/>
      </c>
      <c r="AO1036" s="98" t="str" cm="1">
        <f t="array" ref="AO1036">IF($N1036="-","",IF(INDEX('DM01-AV-CH'!$I$6:$I$2006,$N1036)="","",INDEX('DM01-AV-CH'!$I$6:$I$2006,$N1036)))</f>
        <v/>
      </c>
    </row>
    <row r="1037" spans="1:41" x14ac:dyDescent="0.25">
      <c r="A1037" s="201">
        <v>1032</v>
      </c>
      <c r="B1037" s="148" t="str" cm="1">
        <f t="array" ref="B1037">IF(A1037="","",INDEX(Korrelation!$E$4:$E$2004,A1037))</f>
        <v>650</v>
      </c>
      <c r="C1037" s="148">
        <f t="shared" si="160"/>
        <v>0</v>
      </c>
      <c r="D1037" s="148">
        <f t="shared" si="161"/>
        <v>0</v>
      </c>
      <c r="E1037" s="148">
        <f t="shared" si="162"/>
        <v>650</v>
      </c>
      <c r="F1037" s="148" t="str">
        <f t="shared" si="163"/>
        <v/>
      </c>
      <c r="G1037" s="148" t="str">
        <f t="shared" si="164"/>
        <v/>
      </c>
      <c r="H1037" s="148" t="str" cm="1">
        <f t="array" ref="H1037">IF(A1037="","",INDEX(Korrelation!$F$4:$F$2004,A1037))</f>
        <v>-</v>
      </c>
      <c r="I1037" s="148">
        <f t="shared" si="165"/>
        <v>0</v>
      </c>
      <c r="J1037" s="148">
        <f t="shared" si="166"/>
        <v>0</v>
      </c>
      <c r="K1037" s="148" t="str">
        <f t="shared" si="167"/>
        <v/>
      </c>
      <c r="L1037" s="148" t="str">
        <f t="shared" si="168"/>
        <v/>
      </c>
      <c r="M1037" s="148" t="str">
        <f t="shared" si="169"/>
        <v/>
      </c>
      <c r="N1037" s="148" t="str" cm="1">
        <f t="array" ref="N1037">IF(A1037="","",INDEX(Korrelation!$G$4:$G$2004,A1037))</f>
        <v>-</v>
      </c>
      <c r="O1037" s="148"/>
      <c r="P1037" s="68" t="str" cm="1">
        <f t="array" aca="1" ref="P1037" ca="1">IF(E1037="",IF(K1037="","",HYPERLINK("#DMAV_Dienste!"&amp;RIGHT(CELL("adresse",OFFSET(DMAV_Dienste!$E$6,K1037-1,0)),LEN(CELL("adresse",OFFSET(DMAV_Dienste!$E$6,K1037-1,0)))-FIND("!",CELL("adresse",OFFSET(DMAV_Dienste!$E$6,K1037-1,0)))),"Dienst")),HYPERLINK("#DMAV_Modell!"&amp;RIGHT(CELL("adresse",OFFSET(DMAV_Modell!$G$6,E1037-1,0)),LEN(CELL("adresse",OFFSET(DMAV_Modell!$G$6,E1037-1,0)))-FIND("!",CELL("adresse",OFFSET(DMAV_Modell!$G$6,E1037-1,0)))),"Modell"))</f>
        <v>Modell</v>
      </c>
      <c r="Q1037" s="85" t="str" cm="1">
        <f t="array" ref="Q1037">IF(E1037="",IF(K1037="","",IF(INDEX(DMAV_Dienste!$H$6:$H$2006,K1037)="","",INDEX(DMAV_Dienste!$H$6:$H$2006,K1037))),IF(INDEX(DMAV_Modell!$J$6:$J$2006,E1037)="","",INDEX(DMAV_Modell!$J$6:$J$2006,E1037)))</f>
        <v>VIEW</v>
      </c>
      <c r="R1037" s="86" t="str" cm="1">
        <f t="array" ref="R1037">IF(E1037="",IF(K1037="","",IF(INDEX(DMAV_Dienste!$G$6:$G$2006,K1037)="","",INDEX(DMAV_Dienste!$G$6:$G$2006,K1037))),IF(INDEX(DMAV_Modell!$I$6:$I$2006,E1037)="","",INDEX(DMAV_Modell!$I$6:$I$2006,E1037)))</f>
        <v>Rohrleitungen</v>
      </c>
      <c r="S1037" s="86" t="str" cm="1">
        <f t="array" ref="S1037">IF(E1037="",IF(K1037="","",IF(INDEX(DMAV_Dienste!$I$6:$I$2006,K1037)="","",INDEX(DMAV_Dienste!$I$6:$I$2006,K1037))),IF(INDEX(DMAV_Modell!$K$6:$K$2006,E1037)="","",INDEX(DMAV_Modell!$K$6:$K$2006,E1037)))</f>
        <v>Signal_Gueltig</v>
      </c>
      <c r="T1037" s="86" t="str" cm="1">
        <f t="array" ref="T1037">IF(E1037="",IF(K1037="","",IF(INDEX(DMAV_Dienste!$L$6:$L$2006,K1037)="","",INDEX(DMAV_Dienste!$L$6:$L$2006,K1037))),IF(INDEX(DMAV_Modell!$N$6:$N$2006,E1037)="","",INDEX(DMAV_Modell!$N$6:$N$2006,E1037)))</f>
        <v>WHERE DEFINED(@PH1@) AND NOT(DEFINED(@PH2@))</v>
      </c>
      <c r="U1037" s="87" t="str" cm="1">
        <f t="array" aca="1" ref="U1037" ca="1">IF(AND(F1037="",L1037=""),"",HYPERLINK("#"&amp;RIGHT(CELL("dateiname"),LEN(CELL("dateiname"))-FIND("]",CELL("dateiname")))&amp;"!"&amp;CELL("adresse",OFFSET($F$6,MATCH(IF(F1037="",L1037,F1037),$E$6:$E$2000,0)-1,4)),"STRUCT"))</f>
        <v/>
      </c>
      <c r="V1037" s="88" t="str" cm="1">
        <f t="array" aca="1" ref="V1037" ca="1">IF(AND(G1037="",M1037=""),"",HYPERLINK("#"&amp;RIGHT(CELL("dateiname"),LEN(CELL("dateiname"))-FIND("]",CELL("dateiname")))&amp;"!"&amp;CELL("adresse",OFFSET($G$6,MATCH(IF(G1037="",M1037,G1037),$E$6:$E$2000,0)-1,3)),"SUBSTRUCT"))</f>
        <v/>
      </c>
      <c r="X1037" s="104"/>
      <c r="Z1037" s="117"/>
      <c r="AA1037" s="118"/>
      <c r="AB1037" s="119"/>
      <c r="AC1037" s="120"/>
      <c r="AE1037" s="109"/>
      <c r="AF1037" s="110"/>
      <c r="AG1037" s="111"/>
      <c r="AH1037" s="112"/>
      <c r="AJ1037" s="101"/>
      <c r="AL1037" s="68" t="str" cm="1">
        <f t="array" aca="1" ref="AL1037" ca="1">IF(N1037="-","",HYPERLINK("#'DM01-AV-CH'!"&amp;RIGHT(CELL("adresse",OFFSET('DM01-AV-CH'!$G$6,N1037-1,0)),LEN(CELL("adresse",OFFSET('DM01-AV-CH'!$G$6,N1037-1,0)))-FIND("!",CELL("adresse",OFFSET('DM01-AV-CH'!$G$6,N1037-1,0)))),"Modell"))</f>
        <v/>
      </c>
      <c r="AM1037" s="96" t="str" cm="1">
        <f t="array" ref="AM1037">IF($N1037="-","",IF(INDEX('DM01-AV-CH'!$G$6:$G$2006,$N1037)="","",INDEX('DM01-AV-CH'!$G$6:$G$2006,$N1037)))</f>
        <v/>
      </c>
      <c r="AN1037" s="97" t="str" cm="1">
        <f t="array" ref="AN1037">IF($N1037="-","",IF(INDEX('DM01-AV-CH'!$H$6:$H$2006,$N1037)="","",INDEX('DM01-AV-CH'!$H$6:$H$2006,$N1037)))</f>
        <v/>
      </c>
      <c r="AO1037" s="98" t="str" cm="1">
        <f t="array" ref="AO1037">IF($N1037="-","",IF(INDEX('DM01-AV-CH'!$I$6:$I$2006,$N1037)="","",INDEX('DM01-AV-CH'!$I$6:$I$2006,$N1037)))</f>
        <v/>
      </c>
    </row>
    <row r="1038" spans="1:41" x14ac:dyDescent="0.25">
      <c r="A1038" s="201">
        <v>1033</v>
      </c>
      <c r="B1038" s="148" t="str" cm="1">
        <f t="array" ref="B1038">IF(A1038="","",INDEX(Korrelation!$E$4:$E$2004,A1038))</f>
        <v>651</v>
      </c>
      <c r="C1038" s="148">
        <f t="shared" si="160"/>
        <v>0</v>
      </c>
      <c r="D1038" s="148">
        <f t="shared" si="161"/>
        <v>0</v>
      </c>
      <c r="E1038" s="148">
        <f t="shared" si="162"/>
        <v>651</v>
      </c>
      <c r="F1038" s="148" t="str">
        <f t="shared" si="163"/>
        <v/>
      </c>
      <c r="G1038" s="148" t="str">
        <f t="shared" si="164"/>
        <v/>
      </c>
      <c r="H1038" s="148" t="str" cm="1">
        <f t="array" ref="H1038">IF(A1038="","",INDEX(Korrelation!$F$4:$F$2004,A1038))</f>
        <v>-</v>
      </c>
      <c r="I1038" s="148">
        <f t="shared" si="165"/>
        <v>0</v>
      </c>
      <c r="J1038" s="148">
        <f t="shared" si="166"/>
        <v>0</v>
      </c>
      <c r="K1038" s="148" t="str">
        <f t="shared" si="167"/>
        <v/>
      </c>
      <c r="L1038" s="148" t="str">
        <f t="shared" si="168"/>
        <v/>
      </c>
      <c r="M1038" s="148" t="str">
        <f t="shared" si="169"/>
        <v/>
      </c>
      <c r="N1038" s="148" t="str" cm="1">
        <f t="array" ref="N1038">IF(A1038="","",INDEX(Korrelation!$G$4:$G$2004,A1038))</f>
        <v>-</v>
      </c>
      <c r="O1038" s="148"/>
      <c r="P1038" s="68" t="str" cm="1">
        <f t="array" aca="1" ref="P1038" ca="1">IF(E1038="",IF(K1038="","",HYPERLINK("#DMAV_Dienste!"&amp;RIGHT(CELL("adresse",OFFSET(DMAV_Dienste!$E$6,K1038-1,0)),LEN(CELL("adresse",OFFSET(DMAV_Dienste!$E$6,K1038-1,0)))-FIND("!",CELL("adresse",OFFSET(DMAV_Dienste!$E$6,K1038-1,0)))),"Dienst")),HYPERLINK("#DMAV_Modell!"&amp;RIGHT(CELL("adresse",OFFSET(DMAV_Modell!$G$6,E1038-1,0)),LEN(CELL("adresse",OFFSET(DMAV_Modell!$G$6,E1038-1,0)))-FIND("!",CELL("adresse",OFFSET(DMAV_Modell!$G$6,E1038-1,0)))),"Modell"))</f>
        <v>Modell</v>
      </c>
      <c r="Q1038" s="85" t="str" cm="1">
        <f t="array" ref="Q1038">IF(E1038="",IF(K1038="","",IF(INDEX(DMAV_Dienste!$H$6:$H$2006,K1038)="","",INDEX(DMAV_Dienste!$H$6:$H$2006,K1038))),IF(INDEX(DMAV_Modell!$J$6:$J$2006,E1038)="","",INDEX(DMAV_Modell!$J$6:$J$2006,E1038)))</f>
        <v>VIEW</v>
      </c>
      <c r="R1038" s="86" t="str" cm="1">
        <f t="array" ref="R1038">IF(E1038="",IF(K1038="","",IF(INDEX(DMAV_Dienste!$G$6:$G$2006,K1038)="","",INDEX(DMAV_Dienste!$G$6:$G$2006,K1038))),IF(INDEX(DMAV_Modell!$I$6:$I$2006,E1038)="","",INDEX(DMAV_Modell!$I$6:$I$2006,E1038)))</f>
        <v>Rohrleitungen</v>
      </c>
      <c r="S1038" s="86" t="str" cm="1">
        <f t="array" ref="S1038">IF(E1038="",IF(K1038="","",IF(INDEX(DMAV_Dienste!$I$6:$I$2006,K1038)="","",INDEX(DMAV_Dienste!$I$6:$I$2006,K1038))),IF(INDEX(DMAV_Modell!$K$6:$K$2006,E1038)="","",INDEX(DMAV_Modell!$K$6:$K$2006,E1038)))</f>
        <v>Signal_Gueltig</v>
      </c>
      <c r="T1038" s="86" t="str" cm="1">
        <f t="array" ref="T1038">IF(E1038="",IF(K1038="","",IF(INDEX(DMAV_Dienste!$L$6:$L$2006,K1038)="","",INDEX(DMAV_Dienste!$L$6:$L$2006,K1038))),IF(INDEX(DMAV_Modell!$N$6:$N$2006,E1038)="","",INDEX(DMAV_Modell!$N$6:$N$2006,E1038)))</f>
        <v>= ALL OF</v>
      </c>
      <c r="U1038" s="87" t="str" cm="1">
        <f t="array" aca="1" ref="U1038" ca="1">IF(AND(F1038="",L1038=""),"",HYPERLINK("#"&amp;RIGHT(CELL("dateiname"),LEN(CELL("dateiname"))-FIND("]",CELL("dateiname")))&amp;"!"&amp;CELL("adresse",OFFSET($F$6,MATCH(IF(F1038="",L1038,F1038),$E$6:$E$2000,0)-1,4)),"STRUCT"))</f>
        <v/>
      </c>
      <c r="V1038" s="88" t="str" cm="1">
        <f t="array" aca="1" ref="V1038" ca="1">IF(AND(G1038="",M1038=""),"",HYPERLINK("#"&amp;RIGHT(CELL("dateiname"),LEN(CELL("dateiname"))-FIND("]",CELL("dateiname")))&amp;"!"&amp;CELL("adresse",OFFSET($G$6,MATCH(IF(G1038="",M1038,G1038),$E$6:$E$2000,0)-1,3)),"SUBSTRUCT"))</f>
        <v/>
      </c>
      <c r="X1038" s="104"/>
      <c r="Z1038" s="117"/>
      <c r="AA1038" s="118"/>
      <c r="AB1038" s="119"/>
      <c r="AC1038" s="120"/>
      <c r="AE1038" s="109"/>
      <c r="AF1038" s="110"/>
      <c r="AG1038" s="111"/>
      <c r="AH1038" s="112"/>
      <c r="AJ1038" s="101"/>
      <c r="AL1038" s="68" t="str" cm="1">
        <f t="array" aca="1" ref="AL1038" ca="1">IF(N1038="-","",HYPERLINK("#'DM01-AV-CH'!"&amp;RIGHT(CELL("adresse",OFFSET('DM01-AV-CH'!$G$6,N1038-1,0)),LEN(CELL("adresse",OFFSET('DM01-AV-CH'!$G$6,N1038-1,0)))-FIND("!",CELL("adresse",OFFSET('DM01-AV-CH'!$G$6,N1038-1,0)))),"Modell"))</f>
        <v/>
      </c>
      <c r="AM1038" s="96" t="str" cm="1">
        <f t="array" ref="AM1038">IF($N1038="-","",IF(INDEX('DM01-AV-CH'!$G$6:$G$2006,$N1038)="","",INDEX('DM01-AV-CH'!$G$6:$G$2006,$N1038)))</f>
        <v/>
      </c>
      <c r="AN1038" s="97" t="str" cm="1">
        <f t="array" ref="AN1038">IF($N1038="-","",IF(INDEX('DM01-AV-CH'!$H$6:$H$2006,$N1038)="","",INDEX('DM01-AV-CH'!$H$6:$H$2006,$N1038)))</f>
        <v/>
      </c>
      <c r="AO1038" s="98" t="str" cm="1">
        <f t="array" ref="AO1038">IF($N1038="-","",IF(INDEX('DM01-AV-CH'!$I$6:$I$2006,$N1038)="","",INDEX('DM01-AV-CH'!$I$6:$I$2006,$N1038)))</f>
        <v/>
      </c>
    </row>
    <row r="1039" spans="1:41" x14ac:dyDescent="0.25">
      <c r="A1039" s="201">
        <v>1034</v>
      </c>
      <c r="B1039" s="148" t="str" cm="1">
        <f t="array" ref="B1039">IF(A1039="","",INDEX(Korrelation!$E$4:$E$2004,A1039))</f>
        <v>-</v>
      </c>
      <c r="C1039" s="148">
        <f t="shared" si="160"/>
        <v>0</v>
      </c>
      <c r="D1039" s="148">
        <f t="shared" si="161"/>
        <v>0</v>
      </c>
      <c r="E1039" s="148" t="str">
        <f t="shared" si="162"/>
        <v/>
      </c>
      <c r="F1039" s="148" t="str">
        <f t="shared" si="163"/>
        <v/>
      </c>
      <c r="G1039" s="148" t="str">
        <f t="shared" si="164"/>
        <v/>
      </c>
      <c r="H1039" s="148" t="str" cm="1">
        <f t="array" ref="H1039">IF(A1039="","",INDEX(Korrelation!$F$4:$F$2004,A1039))</f>
        <v>-</v>
      </c>
      <c r="I1039" s="148">
        <f t="shared" si="165"/>
        <v>0</v>
      </c>
      <c r="J1039" s="148">
        <f t="shared" si="166"/>
        <v>0</v>
      </c>
      <c r="K1039" s="148" t="str">
        <f t="shared" si="167"/>
        <v/>
      </c>
      <c r="L1039" s="148" t="str">
        <f t="shared" si="168"/>
        <v/>
      </c>
      <c r="M1039" s="148" t="str">
        <f t="shared" si="169"/>
        <v/>
      </c>
      <c r="N1039" s="148" cm="1">
        <f t="array" ref="N1039">IF(A1039="","",INDEX(Korrelation!$G$4:$G$2004,A1039))</f>
        <v>538</v>
      </c>
      <c r="O1039" s="148"/>
      <c r="P1039" s="68" t="str" cm="1">
        <f t="array" aca="1" ref="P1039" ca="1">IF(E1039="",IF(K1039="","",HYPERLINK("#DMAV_Dienste!"&amp;RIGHT(CELL("adresse",OFFSET(DMAV_Dienste!$E$6,K1039-1,0)),LEN(CELL("adresse",OFFSET(DMAV_Dienste!$E$6,K1039-1,0)))-FIND("!",CELL("adresse",OFFSET(DMAV_Dienste!$E$6,K1039-1,0)))),"Dienst")),HYPERLINK("#DMAV_Modell!"&amp;RIGHT(CELL("adresse",OFFSET(DMAV_Modell!$G$6,E1039-1,0)),LEN(CELL("adresse",OFFSET(DMAV_Modell!$G$6,E1039-1,0)))-FIND("!",CELL("adresse",OFFSET(DMAV_Modell!$G$6,E1039-1,0)))),"Modell"))</f>
        <v/>
      </c>
      <c r="Q1039" s="85" t="str" cm="1">
        <f t="array" ref="Q1039">IF(E1039="",IF(K1039="","",IF(INDEX(DMAV_Dienste!$H$6:$H$2006,K1039)="","",INDEX(DMAV_Dienste!$H$6:$H$2006,K1039))),IF(INDEX(DMAV_Modell!$J$6:$J$2006,E1039)="","",INDEX(DMAV_Modell!$J$6:$J$2006,E1039)))</f>
        <v/>
      </c>
      <c r="R1039" s="86" t="str" cm="1">
        <f t="array" ref="R1039">IF(E1039="",IF(K1039="","",IF(INDEX(DMAV_Dienste!$G$6:$G$2006,K1039)="","",INDEX(DMAV_Dienste!$G$6:$G$2006,K1039))),IF(INDEX(DMAV_Modell!$I$6:$I$2006,E1039)="","",INDEX(DMAV_Modell!$I$6:$I$2006,E1039)))</f>
        <v/>
      </c>
      <c r="S1039" s="86" t="str" cm="1">
        <f t="array" ref="S1039">IF(E1039="",IF(K1039="","",IF(INDEX(DMAV_Dienste!$I$6:$I$2006,K1039)="","",INDEX(DMAV_Dienste!$I$6:$I$2006,K1039))),IF(INDEX(DMAV_Modell!$K$6:$K$2006,E1039)="","",INDEX(DMAV_Modell!$K$6:$K$2006,E1039)))</f>
        <v/>
      </c>
      <c r="T1039" s="86" t="str" cm="1">
        <f t="array" ref="T1039">IF(E1039="",IF(K1039="","",IF(INDEX(DMAV_Dienste!$L$6:$L$2006,K1039)="","",INDEX(DMAV_Dienste!$L$6:$L$2006,K1039))),IF(INDEX(DMAV_Modell!$N$6:$N$2006,E1039)="","",INDEX(DMAV_Modell!$N$6:$N$2006,E1039)))</f>
        <v/>
      </c>
      <c r="U1039" s="87" t="str" cm="1">
        <f t="array" aca="1" ref="U1039" ca="1">IF(AND(F1039="",L1039=""),"",HYPERLINK("#"&amp;RIGHT(CELL("dateiname"),LEN(CELL("dateiname"))-FIND("]",CELL("dateiname")))&amp;"!"&amp;CELL("adresse",OFFSET($F$6,MATCH(IF(F1039="",L1039,F1039),$E$6:$E$2000,0)-1,4)),"STRUCT"))</f>
        <v/>
      </c>
      <c r="V1039" s="88" t="str" cm="1">
        <f t="array" aca="1" ref="V1039" ca="1">IF(AND(G1039="",M1039=""),"",HYPERLINK("#"&amp;RIGHT(CELL("dateiname"),LEN(CELL("dateiname"))-FIND("]",CELL("dateiname")))&amp;"!"&amp;CELL("adresse",OFFSET($G$6,MATCH(IF(G1039="",M1039,G1039),$E$6:$E$2000,0)-1,3)),"SUBSTRUCT"))</f>
        <v/>
      </c>
      <c r="X1039" s="104"/>
      <c r="Z1039" s="117"/>
      <c r="AA1039" s="118"/>
      <c r="AB1039" s="119"/>
      <c r="AC1039" s="120"/>
      <c r="AE1039" s="109"/>
      <c r="AF1039" s="110"/>
      <c r="AG1039" s="111"/>
      <c r="AH1039" s="112"/>
      <c r="AJ1039" s="101"/>
      <c r="AL1039" s="68" t="str" cm="1">
        <f t="array" aca="1" ref="AL1039" ca="1">IF(N1039="-","",HYPERLINK("#'DM01-AV-CH'!"&amp;RIGHT(CELL("adresse",OFFSET('DM01-AV-CH'!$G$6,N1039-1,0)),LEN(CELL("adresse",OFFSET('DM01-AV-CH'!$G$6,N1039-1,0)))-FIND("!",CELL("adresse",OFFSET('DM01-AV-CH'!$G$6,N1039-1,0)))),"Modell"))</f>
        <v>Modell</v>
      </c>
      <c r="AM1039" s="96" t="str" cm="1">
        <f t="array" ref="AM1039">IF($N1039="-","",IF(INDEX('DM01-AV-CH'!$G$6:$G$2006,$N1039)="","",INDEX('DM01-AV-CH'!$G$6:$G$2006,$N1039)))</f>
        <v>Rohrleitungen</v>
      </c>
      <c r="AN1039" s="97" t="str" cm="1">
        <f t="array" ref="AN1039">IF($N1039="-","",IF(INDEX('DM01-AV-CH'!$H$6:$H$2006,$N1039)="","",INDEX('DM01-AV-CH'!$H$6:$H$2006,$N1039)))</f>
        <v>Einzelpunkt</v>
      </c>
      <c r="AO1039" s="98" t="str" cm="1">
        <f t="array" ref="AO1039">IF($N1039="-","",IF(INDEX('DM01-AV-CH'!$I$6:$I$2006,$N1039)="","",INDEX('DM01-AV-CH'!$I$6:$I$2006,$N1039)))</f>
        <v>Entstehung</v>
      </c>
    </row>
    <row r="1040" spans="1:41" x14ac:dyDescent="0.25">
      <c r="A1040" s="201">
        <v>1035</v>
      </c>
      <c r="B1040" s="148" t="str" cm="1">
        <f t="array" ref="B1040">IF(A1040="","",INDEX(Korrelation!$E$4:$E$2004,A1040))</f>
        <v>652</v>
      </c>
      <c r="C1040" s="148">
        <f t="shared" si="160"/>
        <v>0</v>
      </c>
      <c r="D1040" s="148">
        <f t="shared" si="161"/>
        <v>0</v>
      </c>
      <c r="E1040" s="148">
        <f t="shared" si="162"/>
        <v>652</v>
      </c>
      <c r="F1040" s="148" t="str">
        <f t="shared" si="163"/>
        <v/>
      </c>
      <c r="G1040" s="148" t="str">
        <f t="shared" si="164"/>
        <v/>
      </c>
      <c r="H1040" s="148" t="str" cm="1">
        <f t="array" ref="H1040">IF(A1040="","",INDEX(Korrelation!$F$4:$F$2004,A1040))</f>
        <v>-</v>
      </c>
      <c r="I1040" s="148">
        <f t="shared" si="165"/>
        <v>0</v>
      </c>
      <c r="J1040" s="148">
        <f t="shared" si="166"/>
        <v>0</v>
      </c>
      <c r="K1040" s="148" t="str">
        <f t="shared" si="167"/>
        <v/>
      </c>
      <c r="L1040" s="148" t="str">
        <f t="shared" si="168"/>
        <v/>
      </c>
      <c r="M1040" s="148" t="str">
        <f t="shared" si="169"/>
        <v/>
      </c>
      <c r="N1040" s="148" cm="1">
        <f t="array" ref="N1040">IF(A1040="","",INDEX(Korrelation!$G$4:$G$2004,A1040))</f>
        <v>539</v>
      </c>
      <c r="O1040" s="148"/>
      <c r="P1040" s="68" t="str" cm="1">
        <f t="array" aca="1" ref="P1040" ca="1">IF(E1040="",IF(K1040="","",HYPERLINK("#DMAV_Dienste!"&amp;RIGHT(CELL("adresse",OFFSET(DMAV_Dienste!$E$6,K1040-1,0)),LEN(CELL("adresse",OFFSET(DMAV_Dienste!$E$6,K1040-1,0)))-FIND("!",CELL("adresse",OFFSET(DMAV_Dienste!$E$6,K1040-1,0)))),"Dienst")),HYPERLINK("#DMAV_Modell!"&amp;RIGHT(CELL("adresse",OFFSET(DMAV_Modell!$G$6,E1040-1,0)),LEN(CELL("adresse",OFFSET(DMAV_Modell!$G$6,E1040-1,0)))-FIND("!",CELL("adresse",OFFSET(DMAV_Modell!$G$6,E1040-1,0)))),"Modell"))</f>
        <v>Modell</v>
      </c>
      <c r="Q1040" s="85" t="str" cm="1">
        <f t="array" ref="Q1040">IF(E1040="",IF(K1040="","",IF(INDEX(DMAV_Dienste!$H$6:$H$2006,K1040)="","",INDEX(DMAV_Dienste!$H$6:$H$2006,K1040))),IF(INDEX(DMAV_Modell!$J$6:$J$2006,E1040)="","",INDEX(DMAV_Modell!$J$6:$J$2006,E1040)))</f>
        <v>CLASS</v>
      </c>
      <c r="R1040" s="86" t="str" cm="1">
        <f t="array" ref="R1040">IF(E1040="",IF(K1040="","",IF(INDEX(DMAV_Dienste!$G$6:$G$2006,K1040)="","",INDEX(DMAV_Dienste!$G$6:$G$2006,K1040))),IF(INDEX(DMAV_Modell!$I$6:$I$2006,E1040)="","",INDEX(DMAV_Modell!$I$6:$I$2006,E1040)))</f>
        <v>Rohrleitungen</v>
      </c>
      <c r="S1040" s="86" t="str" cm="1">
        <f t="array" ref="S1040">IF(E1040="",IF(K1040="","",IF(INDEX(DMAV_Dienste!$I$6:$I$2006,K1040)="","",INDEX(DMAV_Dienste!$I$6:$I$2006,K1040))),IF(INDEX(DMAV_Modell!$K$6:$K$2006,E1040)="","",INDEX(DMAV_Modell!$K$6:$K$2006,E1040)))</f>
        <v>Messpunkt</v>
      </c>
      <c r="T1040" s="86" t="str" cm="1">
        <f t="array" ref="T1040">IF(E1040="",IF(K1040="","",IF(INDEX(DMAV_Dienste!$L$6:$L$2006,K1040)="","",INDEX(DMAV_Dienste!$L$6:$L$2006,K1040))),IF(INDEX(DMAV_Modell!$N$6:$N$2006,E1040)="","",INDEX(DMAV_Modell!$N$6:$N$2006,E1040)))</f>
        <v>Nummer</v>
      </c>
      <c r="U1040" s="87" t="str" cm="1">
        <f t="array" aca="1" ref="U1040" ca="1">IF(AND(F1040="",L1040=""),"",HYPERLINK("#"&amp;RIGHT(CELL("dateiname"),LEN(CELL("dateiname"))-FIND("]",CELL("dateiname")))&amp;"!"&amp;CELL("adresse",OFFSET($F$6,MATCH(IF(F1040="",L1040,F1040),$E$6:$E$2000,0)-1,4)),"STRUCT"))</f>
        <v/>
      </c>
      <c r="V1040" s="88" t="str" cm="1">
        <f t="array" aca="1" ref="V1040" ca="1">IF(AND(G1040="",M1040=""),"",HYPERLINK("#"&amp;RIGHT(CELL("dateiname"),LEN(CELL("dateiname"))-FIND("]",CELL("dateiname")))&amp;"!"&amp;CELL("adresse",OFFSET($G$6,MATCH(IF(G1040="",M1040,G1040),$E$6:$E$2000,0)-1,3)),"SUBSTRUCT"))</f>
        <v/>
      </c>
      <c r="X1040" s="104"/>
      <c r="Z1040" s="117"/>
      <c r="AA1040" s="118"/>
      <c r="AB1040" s="119"/>
      <c r="AC1040" s="120"/>
      <c r="AE1040" s="109"/>
      <c r="AF1040" s="110"/>
      <c r="AG1040" s="111"/>
      <c r="AH1040" s="112"/>
      <c r="AJ1040" s="101"/>
      <c r="AL1040" s="68" t="str" cm="1">
        <f t="array" aca="1" ref="AL1040" ca="1">IF(N1040="-","",HYPERLINK("#'DM01-AV-CH'!"&amp;RIGHT(CELL("adresse",OFFSET('DM01-AV-CH'!$G$6,N1040-1,0)),LEN(CELL("adresse",OFFSET('DM01-AV-CH'!$G$6,N1040-1,0)))-FIND("!",CELL("adresse",OFFSET('DM01-AV-CH'!$G$6,N1040-1,0)))),"Modell"))</f>
        <v>Modell</v>
      </c>
      <c r="AM1040" s="96" t="str" cm="1">
        <f t="array" ref="AM1040">IF($N1040="-","",IF(INDEX('DM01-AV-CH'!$G$6:$G$2006,$N1040)="","",INDEX('DM01-AV-CH'!$G$6:$G$2006,$N1040)))</f>
        <v>Rohrleitungen</v>
      </c>
      <c r="AN1040" s="97" t="str" cm="1">
        <f t="array" ref="AN1040">IF($N1040="-","",IF(INDEX('DM01-AV-CH'!$H$6:$H$2006,$N1040)="","",INDEX('DM01-AV-CH'!$H$6:$H$2006,$N1040)))</f>
        <v>Einzelpunkt</v>
      </c>
      <c r="AO1040" s="98" t="str" cm="1">
        <f t="array" ref="AO1040">IF($N1040="-","",IF(INDEX('DM01-AV-CH'!$I$6:$I$2006,$N1040)="","",INDEX('DM01-AV-CH'!$I$6:$I$2006,$N1040)))</f>
        <v>Identifikator</v>
      </c>
    </row>
    <row r="1041" spans="1:41" x14ac:dyDescent="0.25">
      <c r="A1041" s="201">
        <v>1036</v>
      </c>
      <c r="B1041" s="148" t="str" cm="1">
        <f t="array" ref="B1041">IF(A1041="","",INDEX(Korrelation!$E$4:$E$2004,A1041))</f>
        <v>653</v>
      </c>
      <c r="C1041" s="148">
        <f t="shared" si="160"/>
        <v>0</v>
      </c>
      <c r="D1041" s="148">
        <f t="shared" si="161"/>
        <v>0</v>
      </c>
      <c r="E1041" s="148">
        <f t="shared" si="162"/>
        <v>653</v>
      </c>
      <c r="F1041" s="148" t="str">
        <f t="shared" si="163"/>
        <v/>
      </c>
      <c r="G1041" s="148" t="str">
        <f t="shared" si="164"/>
        <v/>
      </c>
      <c r="H1041" s="148" t="str" cm="1">
        <f t="array" ref="H1041">IF(A1041="","",INDEX(Korrelation!$F$4:$F$2004,A1041))</f>
        <v>-</v>
      </c>
      <c r="I1041" s="148">
        <f t="shared" si="165"/>
        <v>0</v>
      </c>
      <c r="J1041" s="148">
        <f t="shared" si="166"/>
        <v>0</v>
      </c>
      <c r="K1041" s="148" t="str">
        <f t="shared" si="167"/>
        <v/>
      </c>
      <c r="L1041" s="148" t="str">
        <f t="shared" si="168"/>
        <v/>
      </c>
      <c r="M1041" s="148" t="str">
        <f t="shared" si="169"/>
        <v/>
      </c>
      <c r="N1041" s="148" cm="1">
        <f t="array" ref="N1041">IF(A1041="","",INDEX(Korrelation!$G$4:$G$2004,A1041))</f>
        <v>540</v>
      </c>
      <c r="O1041" s="148"/>
      <c r="P1041" s="68" t="str" cm="1">
        <f t="array" aca="1" ref="P1041" ca="1">IF(E1041="",IF(K1041="","",HYPERLINK("#DMAV_Dienste!"&amp;RIGHT(CELL("adresse",OFFSET(DMAV_Dienste!$E$6,K1041-1,0)),LEN(CELL("adresse",OFFSET(DMAV_Dienste!$E$6,K1041-1,0)))-FIND("!",CELL("adresse",OFFSET(DMAV_Dienste!$E$6,K1041-1,0)))),"Dienst")),HYPERLINK("#DMAV_Modell!"&amp;RIGHT(CELL("adresse",OFFSET(DMAV_Modell!$G$6,E1041-1,0)),LEN(CELL("adresse",OFFSET(DMAV_Modell!$G$6,E1041-1,0)))-FIND("!",CELL("adresse",OFFSET(DMAV_Modell!$G$6,E1041-1,0)))),"Modell"))</f>
        <v>Modell</v>
      </c>
      <c r="Q1041" s="85" t="str" cm="1">
        <f t="array" ref="Q1041">IF(E1041="",IF(K1041="","",IF(INDEX(DMAV_Dienste!$H$6:$H$2006,K1041)="","",INDEX(DMAV_Dienste!$H$6:$H$2006,K1041))),IF(INDEX(DMAV_Modell!$J$6:$J$2006,E1041)="","",INDEX(DMAV_Modell!$J$6:$J$2006,E1041)))</f>
        <v>CLASS</v>
      </c>
      <c r="R1041" s="86" t="str" cm="1">
        <f t="array" ref="R1041">IF(E1041="",IF(K1041="","",IF(INDEX(DMAV_Dienste!$G$6:$G$2006,K1041)="","",INDEX(DMAV_Dienste!$G$6:$G$2006,K1041))),IF(INDEX(DMAV_Modell!$I$6:$I$2006,E1041)="","",INDEX(DMAV_Modell!$I$6:$I$2006,E1041)))</f>
        <v>Rohrleitungen</v>
      </c>
      <c r="S1041" s="86" t="str" cm="1">
        <f t="array" ref="S1041">IF(E1041="",IF(K1041="","",IF(INDEX(DMAV_Dienste!$I$6:$I$2006,K1041)="","",INDEX(DMAV_Dienste!$I$6:$I$2006,K1041))),IF(INDEX(DMAV_Modell!$K$6:$K$2006,E1041)="","",INDEX(DMAV_Modell!$K$6:$K$2006,E1041)))</f>
        <v>Messpunkt</v>
      </c>
      <c r="T1041" s="86" t="str" cm="1">
        <f t="array" ref="T1041">IF(E1041="",IF(K1041="","",IF(INDEX(DMAV_Dienste!$L$6:$L$2006,K1041)="","",INDEX(DMAV_Dienste!$L$6:$L$2006,K1041))),IF(INDEX(DMAV_Modell!$N$6:$N$2006,E1041)="","",INDEX(DMAV_Modell!$N$6:$N$2006,E1041)))</f>
        <v>Geometrie</v>
      </c>
      <c r="U1041" s="87" t="str" cm="1">
        <f t="array" aca="1" ref="U1041" ca="1">IF(AND(F1041="",L1041=""),"",HYPERLINK("#"&amp;RIGHT(CELL("dateiname"),LEN(CELL("dateiname"))-FIND("]",CELL("dateiname")))&amp;"!"&amp;CELL("adresse",OFFSET($F$6,MATCH(IF(F1041="",L1041,F1041),$E$6:$E$2000,0)-1,4)),"STRUCT"))</f>
        <v/>
      </c>
      <c r="V1041" s="88" t="str" cm="1">
        <f t="array" aca="1" ref="V1041" ca="1">IF(AND(G1041="",M1041=""),"",HYPERLINK("#"&amp;RIGHT(CELL("dateiname"),LEN(CELL("dateiname"))-FIND("]",CELL("dateiname")))&amp;"!"&amp;CELL("adresse",OFFSET($G$6,MATCH(IF(G1041="",M1041,G1041),$E$6:$E$2000,0)-1,3)),"SUBSTRUCT"))</f>
        <v/>
      </c>
      <c r="X1041" s="104"/>
      <c r="Z1041" s="117"/>
      <c r="AA1041" s="118"/>
      <c r="AB1041" s="119"/>
      <c r="AC1041" s="120"/>
      <c r="AE1041" s="109"/>
      <c r="AF1041" s="110"/>
      <c r="AG1041" s="111"/>
      <c r="AH1041" s="112"/>
      <c r="AJ1041" s="101"/>
      <c r="AL1041" s="68" t="str" cm="1">
        <f t="array" aca="1" ref="AL1041" ca="1">IF(N1041="-","",HYPERLINK("#'DM01-AV-CH'!"&amp;RIGHT(CELL("adresse",OFFSET('DM01-AV-CH'!$G$6,N1041-1,0)),LEN(CELL("adresse",OFFSET('DM01-AV-CH'!$G$6,N1041-1,0)))-FIND("!",CELL("adresse",OFFSET('DM01-AV-CH'!$G$6,N1041-1,0)))),"Modell"))</f>
        <v>Modell</v>
      </c>
      <c r="AM1041" s="96" t="str" cm="1">
        <f t="array" ref="AM1041">IF($N1041="-","",IF(INDEX('DM01-AV-CH'!$G$6:$G$2006,$N1041)="","",INDEX('DM01-AV-CH'!$G$6:$G$2006,$N1041)))</f>
        <v>Rohrleitungen</v>
      </c>
      <c r="AN1041" s="97" t="str" cm="1">
        <f t="array" ref="AN1041">IF($N1041="-","",IF(INDEX('DM01-AV-CH'!$H$6:$H$2006,$N1041)="","",INDEX('DM01-AV-CH'!$H$6:$H$2006,$N1041)))</f>
        <v>Einzelpunkt</v>
      </c>
      <c r="AO1041" s="98" t="str" cm="1">
        <f t="array" ref="AO1041">IF($N1041="-","",IF(INDEX('DM01-AV-CH'!$I$6:$I$2006,$N1041)="","",INDEX('DM01-AV-CH'!$I$6:$I$2006,$N1041)))</f>
        <v>Geometrie</v>
      </c>
    </row>
    <row r="1042" spans="1:41" x14ac:dyDescent="0.25">
      <c r="A1042" s="201">
        <v>1037</v>
      </c>
      <c r="B1042" s="148" t="str" cm="1">
        <f t="array" ref="B1042">IF(A1042="","",INDEX(Korrelation!$E$4:$E$2004,A1042))</f>
        <v>654</v>
      </c>
      <c r="C1042" s="148">
        <f t="shared" si="160"/>
        <v>0</v>
      </c>
      <c r="D1042" s="148">
        <f t="shared" si="161"/>
        <v>0</v>
      </c>
      <c r="E1042" s="148">
        <f t="shared" si="162"/>
        <v>654</v>
      </c>
      <c r="F1042" s="148" t="str">
        <f t="shared" si="163"/>
        <v/>
      </c>
      <c r="G1042" s="148" t="str">
        <f t="shared" si="164"/>
        <v/>
      </c>
      <c r="H1042" s="148" t="str" cm="1">
        <f t="array" ref="H1042">IF(A1042="","",INDEX(Korrelation!$F$4:$F$2004,A1042))</f>
        <v>-</v>
      </c>
      <c r="I1042" s="148">
        <f t="shared" si="165"/>
        <v>0</v>
      </c>
      <c r="J1042" s="148">
        <f t="shared" si="166"/>
        <v>0</v>
      </c>
      <c r="K1042" s="148" t="str">
        <f t="shared" si="167"/>
        <v/>
      </c>
      <c r="L1042" s="148" t="str">
        <f t="shared" si="168"/>
        <v/>
      </c>
      <c r="M1042" s="148" t="str">
        <f t="shared" si="169"/>
        <v/>
      </c>
      <c r="N1042" s="148" t="str" cm="1">
        <f t="array" ref="N1042">IF(A1042="","",INDEX(Korrelation!$G$4:$G$2004,A1042))</f>
        <v>-</v>
      </c>
      <c r="O1042" s="148"/>
      <c r="P1042" s="68" t="str" cm="1">
        <f t="array" aca="1" ref="P1042" ca="1">IF(E1042="",IF(K1042="","",HYPERLINK("#DMAV_Dienste!"&amp;RIGHT(CELL("adresse",OFFSET(DMAV_Dienste!$E$6,K1042-1,0)),LEN(CELL("adresse",OFFSET(DMAV_Dienste!$E$6,K1042-1,0)))-FIND("!",CELL("adresse",OFFSET(DMAV_Dienste!$E$6,K1042-1,0)))),"Dienst")),HYPERLINK("#DMAV_Modell!"&amp;RIGHT(CELL("adresse",OFFSET(DMAV_Modell!$G$6,E1042-1,0)),LEN(CELL("adresse",OFFSET(DMAV_Modell!$G$6,E1042-1,0)))-FIND("!",CELL("adresse",OFFSET(DMAV_Modell!$G$6,E1042-1,0)))),"Modell"))</f>
        <v>Modell</v>
      </c>
      <c r="Q1042" s="85" t="str" cm="1">
        <f t="array" ref="Q1042">IF(E1042="",IF(K1042="","",IF(INDEX(DMAV_Dienste!$H$6:$H$2006,K1042)="","",INDEX(DMAV_Dienste!$H$6:$H$2006,K1042))),IF(INDEX(DMAV_Modell!$J$6:$J$2006,E1042)="","",INDEX(DMAV_Modell!$J$6:$J$2006,E1042)))</f>
        <v>CLASS</v>
      </c>
      <c r="R1042" s="86" t="str" cm="1">
        <f t="array" ref="R1042">IF(E1042="",IF(K1042="","",IF(INDEX(DMAV_Dienste!$G$6:$G$2006,K1042)="","",INDEX(DMAV_Dienste!$G$6:$G$2006,K1042))),IF(INDEX(DMAV_Modell!$I$6:$I$2006,E1042)="","",INDEX(DMAV_Modell!$I$6:$I$2006,E1042)))</f>
        <v>Rohrleitungen</v>
      </c>
      <c r="S1042" s="86" t="str" cm="1">
        <f t="array" ref="S1042">IF(E1042="",IF(K1042="","",IF(INDEX(DMAV_Dienste!$I$6:$I$2006,K1042)="","",INDEX(DMAV_Dienste!$I$6:$I$2006,K1042))),IF(INDEX(DMAV_Modell!$K$6:$K$2006,E1042)="","",INDEX(DMAV_Modell!$K$6:$K$2006,E1042)))</f>
        <v>Messpunkt</v>
      </c>
      <c r="T1042" s="86" t="str" cm="1">
        <f t="array" ref="T1042">IF(E1042="",IF(K1042="","",IF(INDEX(DMAV_Dienste!$L$6:$L$2006,K1042)="","",INDEX(DMAV_Dienste!$L$6:$L$2006,K1042))),IF(INDEX(DMAV_Modell!$N$6:$N$2006,E1042)="","",INDEX(DMAV_Modell!$N$6:$N$2006,E1042)))</f>
        <v>Hoehengeometrie</v>
      </c>
      <c r="U1042" s="87" t="str" cm="1">
        <f t="array" aca="1" ref="U1042" ca="1">IF(AND(F1042="",L1042=""),"",HYPERLINK("#"&amp;RIGHT(CELL("dateiname"),LEN(CELL("dateiname"))-FIND("]",CELL("dateiname")))&amp;"!"&amp;CELL("adresse",OFFSET($F$6,MATCH(IF(F1042="",L1042,F1042),$E$6:$E$2000,0)-1,4)),"STRUCT"))</f>
        <v/>
      </c>
      <c r="V1042" s="88" t="str" cm="1">
        <f t="array" aca="1" ref="V1042" ca="1">IF(AND(G1042="",M1042=""),"",HYPERLINK("#"&amp;RIGHT(CELL("dateiname"),LEN(CELL("dateiname"))-FIND("]",CELL("dateiname")))&amp;"!"&amp;CELL("adresse",OFFSET($G$6,MATCH(IF(G1042="",M1042,G1042),$E$6:$E$2000,0)-1,3)),"SUBSTRUCT"))</f>
        <v/>
      </c>
      <c r="X1042" s="104"/>
      <c r="Z1042" s="117"/>
      <c r="AA1042" s="118"/>
      <c r="AB1042" s="119"/>
      <c r="AC1042" s="120"/>
      <c r="AE1042" s="109"/>
      <c r="AF1042" s="110"/>
      <c r="AG1042" s="111"/>
      <c r="AH1042" s="112"/>
      <c r="AJ1042" s="101"/>
      <c r="AL1042" s="68" t="str" cm="1">
        <f t="array" aca="1" ref="AL1042" ca="1">IF(N1042="-","",HYPERLINK("#'DM01-AV-CH'!"&amp;RIGHT(CELL("adresse",OFFSET('DM01-AV-CH'!$G$6,N1042-1,0)),LEN(CELL("adresse",OFFSET('DM01-AV-CH'!$G$6,N1042-1,0)))-FIND("!",CELL("adresse",OFFSET('DM01-AV-CH'!$G$6,N1042-1,0)))),"Modell"))</f>
        <v/>
      </c>
      <c r="AM1042" s="96" t="str" cm="1">
        <f t="array" ref="AM1042">IF($N1042="-","",IF(INDEX('DM01-AV-CH'!$G$6:$G$2006,$N1042)="","",INDEX('DM01-AV-CH'!$G$6:$G$2006,$N1042)))</f>
        <v/>
      </c>
      <c r="AN1042" s="97" t="str" cm="1">
        <f t="array" ref="AN1042">IF($N1042="-","",IF(INDEX('DM01-AV-CH'!$H$6:$H$2006,$N1042)="","",INDEX('DM01-AV-CH'!$H$6:$H$2006,$N1042)))</f>
        <v/>
      </c>
      <c r="AO1042" s="98" t="str" cm="1">
        <f t="array" ref="AO1042">IF($N1042="-","",IF(INDEX('DM01-AV-CH'!$I$6:$I$2006,$N1042)="","",INDEX('DM01-AV-CH'!$I$6:$I$2006,$N1042)))</f>
        <v/>
      </c>
    </row>
    <row r="1043" spans="1:41" x14ac:dyDescent="0.25">
      <c r="A1043" s="201">
        <v>1038</v>
      </c>
      <c r="B1043" s="148" t="str" cm="1">
        <f t="array" ref="B1043">IF(A1043="","",INDEX(Korrelation!$E$4:$E$2004,A1043))</f>
        <v>655</v>
      </c>
      <c r="C1043" s="148">
        <f t="shared" si="160"/>
        <v>0</v>
      </c>
      <c r="D1043" s="148">
        <f t="shared" si="161"/>
        <v>0</v>
      </c>
      <c r="E1043" s="148">
        <f t="shared" si="162"/>
        <v>655</v>
      </c>
      <c r="F1043" s="148" t="str">
        <f t="shared" si="163"/>
        <v/>
      </c>
      <c r="G1043" s="148" t="str">
        <f t="shared" si="164"/>
        <v/>
      </c>
      <c r="H1043" s="148" t="str" cm="1">
        <f t="array" ref="H1043">IF(A1043="","",INDEX(Korrelation!$F$4:$F$2004,A1043))</f>
        <v>-</v>
      </c>
      <c r="I1043" s="148">
        <f t="shared" si="165"/>
        <v>0</v>
      </c>
      <c r="J1043" s="148">
        <f t="shared" si="166"/>
        <v>0</v>
      </c>
      <c r="K1043" s="148" t="str">
        <f t="shared" si="167"/>
        <v/>
      </c>
      <c r="L1043" s="148" t="str">
        <f t="shared" si="168"/>
        <v/>
      </c>
      <c r="M1043" s="148" t="str">
        <f t="shared" si="169"/>
        <v/>
      </c>
      <c r="N1043" s="148" cm="1">
        <f t="array" ref="N1043">IF(A1043="","",INDEX(Korrelation!$G$4:$G$2004,A1043))</f>
        <v>541</v>
      </c>
      <c r="O1043" s="148"/>
      <c r="P1043" s="68" t="str" cm="1">
        <f t="array" aca="1" ref="P1043" ca="1">IF(E1043="",IF(K1043="","",HYPERLINK("#DMAV_Dienste!"&amp;RIGHT(CELL("adresse",OFFSET(DMAV_Dienste!$E$6,K1043-1,0)),LEN(CELL("adresse",OFFSET(DMAV_Dienste!$E$6,K1043-1,0)))-FIND("!",CELL("adresse",OFFSET(DMAV_Dienste!$E$6,K1043-1,0)))),"Dienst")),HYPERLINK("#DMAV_Modell!"&amp;RIGHT(CELL("adresse",OFFSET(DMAV_Modell!$G$6,E1043-1,0)),LEN(CELL("adresse",OFFSET(DMAV_Modell!$G$6,E1043-1,0)))-FIND("!",CELL("adresse",OFFSET(DMAV_Modell!$G$6,E1043-1,0)))),"Modell"))</f>
        <v>Modell</v>
      </c>
      <c r="Q1043" s="85" t="str" cm="1">
        <f t="array" ref="Q1043">IF(E1043="",IF(K1043="","",IF(INDEX(DMAV_Dienste!$H$6:$H$2006,K1043)="","",INDEX(DMAV_Dienste!$H$6:$H$2006,K1043))),IF(INDEX(DMAV_Modell!$J$6:$J$2006,E1043)="","",INDEX(DMAV_Modell!$J$6:$J$2006,E1043)))</f>
        <v>CLASS</v>
      </c>
      <c r="R1043" s="86" t="str" cm="1">
        <f t="array" ref="R1043">IF(E1043="",IF(K1043="","",IF(INDEX(DMAV_Dienste!$G$6:$G$2006,K1043)="","",INDEX(DMAV_Dienste!$G$6:$G$2006,K1043))),IF(INDEX(DMAV_Modell!$I$6:$I$2006,E1043)="","",INDEX(DMAV_Modell!$I$6:$I$2006,E1043)))</f>
        <v>Rohrleitungen</v>
      </c>
      <c r="S1043" s="86" t="str" cm="1">
        <f t="array" ref="S1043">IF(E1043="",IF(K1043="","",IF(INDEX(DMAV_Dienste!$I$6:$I$2006,K1043)="","",INDEX(DMAV_Dienste!$I$6:$I$2006,K1043))),IF(INDEX(DMAV_Modell!$K$6:$K$2006,E1043)="","",INDEX(DMAV_Modell!$K$6:$K$2006,E1043)))</f>
        <v>Messpunkt</v>
      </c>
      <c r="T1043" s="86" t="str" cm="1">
        <f t="array" ref="T1043">IF(E1043="",IF(K1043="","",IF(INDEX(DMAV_Dienste!$L$6:$L$2006,K1043)="","",INDEX(DMAV_Dienste!$L$6:$L$2006,K1043))),IF(INDEX(DMAV_Modell!$N$6:$N$2006,E1043)="","",INDEX(DMAV_Modell!$N$6:$N$2006,E1043)))</f>
        <v>Lagegenauigkeit</v>
      </c>
      <c r="U1043" s="87" t="str" cm="1">
        <f t="array" aca="1" ref="U1043" ca="1">IF(AND(F1043="",L1043=""),"",HYPERLINK("#"&amp;RIGHT(CELL("dateiname"),LEN(CELL("dateiname"))-FIND("]",CELL("dateiname")))&amp;"!"&amp;CELL("adresse",OFFSET($F$6,MATCH(IF(F1043="",L1043,F1043),$E$6:$E$2000,0)-1,4)),"STRUCT"))</f>
        <v/>
      </c>
      <c r="V1043" s="88" t="str" cm="1">
        <f t="array" aca="1" ref="V1043" ca="1">IF(AND(G1043="",M1043=""),"",HYPERLINK("#"&amp;RIGHT(CELL("dateiname"),LEN(CELL("dateiname"))-FIND("]",CELL("dateiname")))&amp;"!"&amp;CELL("adresse",OFFSET($G$6,MATCH(IF(G1043="",M1043,G1043),$E$6:$E$2000,0)-1,3)),"SUBSTRUCT"))</f>
        <v/>
      </c>
      <c r="X1043" s="104"/>
      <c r="Z1043" s="117"/>
      <c r="AA1043" s="118"/>
      <c r="AB1043" s="119"/>
      <c r="AC1043" s="120"/>
      <c r="AE1043" s="109"/>
      <c r="AF1043" s="110"/>
      <c r="AG1043" s="111"/>
      <c r="AH1043" s="112"/>
      <c r="AJ1043" s="101"/>
      <c r="AL1043" s="68" t="str" cm="1">
        <f t="array" aca="1" ref="AL1043" ca="1">IF(N1043="-","",HYPERLINK("#'DM01-AV-CH'!"&amp;RIGHT(CELL("adresse",OFFSET('DM01-AV-CH'!$G$6,N1043-1,0)),LEN(CELL("adresse",OFFSET('DM01-AV-CH'!$G$6,N1043-1,0)))-FIND("!",CELL("adresse",OFFSET('DM01-AV-CH'!$G$6,N1043-1,0)))),"Modell"))</f>
        <v>Modell</v>
      </c>
      <c r="AM1043" s="96" t="str" cm="1">
        <f t="array" ref="AM1043">IF($N1043="-","",IF(INDEX('DM01-AV-CH'!$G$6:$G$2006,$N1043)="","",INDEX('DM01-AV-CH'!$G$6:$G$2006,$N1043)))</f>
        <v>Rohrleitungen</v>
      </c>
      <c r="AN1043" s="97" t="str" cm="1">
        <f t="array" ref="AN1043">IF($N1043="-","",IF(INDEX('DM01-AV-CH'!$H$6:$H$2006,$N1043)="","",INDEX('DM01-AV-CH'!$H$6:$H$2006,$N1043)))</f>
        <v>Einzelpunkt</v>
      </c>
      <c r="AO1043" s="98" t="str" cm="1">
        <f t="array" ref="AO1043">IF($N1043="-","",IF(INDEX('DM01-AV-CH'!$I$6:$I$2006,$N1043)="","",INDEX('DM01-AV-CH'!$I$6:$I$2006,$N1043)))</f>
        <v>LageGen</v>
      </c>
    </row>
    <row r="1044" spans="1:41" x14ac:dyDescent="0.25">
      <c r="A1044" s="201">
        <v>1039</v>
      </c>
      <c r="B1044" s="148" t="str" cm="1">
        <f t="array" ref="B1044">IF(A1044="","",INDEX(Korrelation!$E$4:$E$2004,A1044))</f>
        <v>656</v>
      </c>
      <c r="C1044" s="148">
        <f t="shared" si="160"/>
        <v>0</v>
      </c>
      <c r="D1044" s="148">
        <f t="shared" si="161"/>
        <v>0</v>
      </c>
      <c r="E1044" s="148">
        <f t="shared" si="162"/>
        <v>656</v>
      </c>
      <c r="F1044" s="148" t="str">
        <f t="shared" si="163"/>
        <v/>
      </c>
      <c r="G1044" s="148" t="str">
        <f t="shared" si="164"/>
        <v/>
      </c>
      <c r="H1044" s="148" t="str" cm="1">
        <f t="array" ref="H1044">IF(A1044="","",INDEX(Korrelation!$F$4:$F$2004,A1044))</f>
        <v>-</v>
      </c>
      <c r="I1044" s="148">
        <f t="shared" si="165"/>
        <v>0</v>
      </c>
      <c r="J1044" s="148">
        <f t="shared" si="166"/>
        <v>0</v>
      </c>
      <c r="K1044" s="148" t="str">
        <f t="shared" si="167"/>
        <v/>
      </c>
      <c r="L1044" s="148" t="str">
        <f t="shared" si="168"/>
        <v/>
      </c>
      <c r="M1044" s="148" t="str">
        <f t="shared" si="169"/>
        <v/>
      </c>
      <c r="N1044" s="148" cm="1">
        <f t="array" ref="N1044">IF(A1044="","",INDEX(Korrelation!$G$4:$G$2004,A1044))</f>
        <v>542</v>
      </c>
      <c r="O1044" s="148"/>
      <c r="P1044" s="68" t="str" cm="1">
        <f t="array" aca="1" ref="P1044" ca="1">IF(E1044="",IF(K1044="","",HYPERLINK("#DMAV_Dienste!"&amp;RIGHT(CELL("adresse",OFFSET(DMAV_Dienste!$E$6,K1044-1,0)),LEN(CELL("adresse",OFFSET(DMAV_Dienste!$E$6,K1044-1,0)))-FIND("!",CELL("adresse",OFFSET(DMAV_Dienste!$E$6,K1044-1,0)))),"Dienst")),HYPERLINK("#DMAV_Modell!"&amp;RIGHT(CELL("adresse",OFFSET(DMAV_Modell!$G$6,E1044-1,0)),LEN(CELL("adresse",OFFSET(DMAV_Modell!$G$6,E1044-1,0)))-FIND("!",CELL("adresse",OFFSET(DMAV_Modell!$G$6,E1044-1,0)))),"Modell"))</f>
        <v>Modell</v>
      </c>
      <c r="Q1044" s="85" t="str" cm="1">
        <f t="array" ref="Q1044">IF(E1044="",IF(K1044="","",IF(INDEX(DMAV_Dienste!$H$6:$H$2006,K1044)="","",INDEX(DMAV_Dienste!$H$6:$H$2006,K1044))),IF(INDEX(DMAV_Modell!$J$6:$J$2006,E1044)="","",INDEX(DMAV_Modell!$J$6:$J$2006,E1044)))</f>
        <v>CLASS</v>
      </c>
      <c r="R1044" s="86" t="str" cm="1">
        <f t="array" ref="R1044">IF(E1044="",IF(K1044="","",IF(INDEX(DMAV_Dienste!$G$6:$G$2006,K1044)="","",INDEX(DMAV_Dienste!$G$6:$G$2006,K1044))),IF(INDEX(DMAV_Modell!$I$6:$I$2006,E1044)="","",INDEX(DMAV_Modell!$I$6:$I$2006,E1044)))</f>
        <v>Rohrleitungen</v>
      </c>
      <c r="S1044" s="86" t="str" cm="1">
        <f t="array" ref="S1044">IF(E1044="",IF(K1044="","",IF(INDEX(DMAV_Dienste!$I$6:$I$2006,K1044)="","",INDEX(DMAV_Dienste!$I$6:$I$2006,K1044))),IF(INDEX(DMAV_Modell!$K$6:$K$2006,E1044)="","",INDEX(DMAV_Modell!$K$6:$K$2006,E1044)))</f>
        <v>Messpunkt</v>
      </c>
      <c r="T1044" s="86" t="str" cm="1">
        <f t="array" ref="T1044">IF(E1044="",IF(K1044="","",IF(INDEX(DMAV_Dienste!$L$6:$L$2006,K1044)="","",INDEX(DMAV_Dienste!$L$6:$L$2006,K1044))),IF(INDEX(DMAV_Modell!$N$6:$N$2006,E1044)="","",INDEX(DMAV_Modell!$N$6:$N$2006,E1044)))</f>
        <v>IstLagezuverlaessig</v>
      </c>
      <c r="U1044" s="87" t="str" cm="1">
        <f t="array" aca="1" ref="U1044" ca="1">IF(AND(F1044="",L1044=""),"",HYPERLINK("#"&amp;RIGHT(CELL("dateiname"),LEN(CELL("dateiname"))-FIND("]",CELL("dateiname")))&amp;"!"&amp;CELL("adresse",OFFSET($F$6,MATCH(IF(F1044="",L1044,F1044),$E$6:$E$2000,0)-1,4)),"STRUCT"))</f>
        <v/>
      </c>
      <c r="V1044" s="88" t="str" cm="1">
        <f t="array" aca="1" ref="V1044" ca="1">IF(AND(G1044="",M1044=""),"",HYPERLINK("#"&amp;RIGHT(CELL("dateiname"),LEN(CELL("dateiname"))-FIND("]",CELL("dateiname")))&amp;"!"&amp;CELL("adresse",OFFSET($G$6,MATCH(IF(G1044="",M1044,G1044),$E$6:$E$2000,0)-1,3)),"SUBSTRUCT"))</f>
        <v/>
      </c>
      <c r="X1044" s="104"/>
      <c r="Z1044" s="117"/>
      <c r="AA1044" s="118"/>
      <c r="AB1044" s="119"/>
      <c r="AC1044" s="120"/>
      <c r="AE1044" s="109"/>
      <c r="AF1044" s="110"/>
      <c r="AG1044" s="111"/>
      <c r="AH1044" s="112"/>
      <c r="AJ1044" s="101"/>
      <c r="AL1044" s="68" t="str" cm="1">
        <f t="array" aca="1" ref="AL1044" ca="1">IF(N1044="-","",HYPERLINK("#'DM01-AV-CH'!"&amp;RIGHT(CELL("adresse",OFFSET('DM01-AV-CH'!$G$6,N1044-1,0)),LEN(CELL("adresse",OFFSET('DM01-AV-CH'!$G$6,N1044-1,0)))-FIND("!",CELL("adresse",OFFSET('DM01-AV-CH'!$G$6,N1044-1,0)))),"Modell"))</f>
        <v>Modell</v>
      </c>
      <c r="AM1044" s="96" t="str" cm="1">
        <f t="array" ref="AM1044">IF($N1044="-","",IF(INDEX('DM01-AV-CH'!$G$6:$G$2006,$N1044)="","",INDEX('DM01-AV-CH'!$G$6:$G$2006,$N1044)))</f>
        <v>Rohrleitungen</v>
      </c>
      <c r="AN1044" s="97" t="str" cm="1">
        <f t="array" ref="AN1044">IF($N1044="-","",IF(INDEX('DM01-AV-CH'!$H$6:$H$2006,$N1044)="","",INDEX('DM01-AV-CH'!$H$6:$H$2006,$N1044)))</f>
        <v>Einzelpunkt</v>
      </c>
      <c r="AO1044" s="98" t="str" cm="1">
        <f t="array" ref="AO1044">IF($N1044="-","",IF(INDEX('DM01-AV-CH'!$I$6:$I$2006,$N1044)="","",INDEX('DM01-AV-CH'!$I$6:$I$2006,$N1044)))</f>
        <v>LageZuv</v>
      </c>
    </row>
    <row r="1045" spans="1:41" x14ac:dyDescent="0.25">
      <c r="A1045" s="201">
        <v>1040</v>
      </c>
      <c r="B1045" s="148" t="str" cm="1">
        <f t="array" ref="B1045">IF(A1045="","",INDEX(Korrelation!$E$4:$E$2004,A1045))</f>
        <v>657</v>
      </c>
      <c r="C1045" s="148">
        <f t="shared" si="160"/>
        <v>0</v>
      </c>
      <c r="D1045" s="148">
        <f t="shared" si="161"/>
        <v>0</v>
      </c>
      <c r="E1045" s="148">
        <f t="shared" si="162"/>
        <v>657</v>
      </c>
      <c r="F1045" s="148" t="str">
        <f t="shared" si="163"/>
        <v/>
      </c>
      <c r="G1045" s="148" t="str">
        <f t="shared" si="164"/>
        <v/>
      </c>
      <c r="H1045" s="148" t="str" cm="1">
        <f t="array" ref="H1045">IF(A1045="","",INDEX(Korrelation!$F$4:$F$2004,A1045))</f>
        <v>-</v>
      </c>
      <c r="I1045" s="148">
        <f t="shared" si="165"/>
        <v>0</v>
      </c>
      <c r="J1045" s="148">
        <f t="shared" si="166"/>
        <v>0</v>
      </c>
      <c r="K1045" s="148" t="str">
        <f t="shared" si="167"/>
        <v/>
      </c>
      <c r="L1045" s="148" t="str">
        <f t="shared" si="168"/>
        <v/>
      </c>
      <c r="M1045" s="148" t="str">
        <f t="shared" si="169"/>
        <v/>
      </c>
      <c r="N1045" s="148" t="str" cm="1">
        <f t="array" ref="N1045">IF(A1045="","",INDEX(Korrelation!$G$4:$G$2004,A1045))</f>
        <v>-</v>
      </c>
      <c r="O1045" s="148"/>
      <c r="P1045" s="68" t="str" cm="1">
        <f t="array" aca="1" ref="P1045" ca="1">IF(E1045="",IF(K1045="","",HYPERLINK("#DMAV_Dienste!"&amp;RIGHT(CELL("adresse",OFFSET(DMAV_Dienste!$E$6,K1045-1,0)),LEN(CELL("adresse",OFFSET(DMAV_Dienste!$E$6,K1045-1,0)))-FIND("!",CELL("adresse",OFFSET(DMAV_Dienste!$E$6,K1045-1,0)))),"Dienst")),HYPERLINK("#DMAV_Modell!"&amp;RIGHT(CELL("adresse",OFFSET(DMAV_Modell!$G$6,E1045-1,0)),LEN(CELL("adresse",OFFSET(DMAV_Modell!$G$6,E1045-1,0)))-FIND("!",CELL("adresse",OFFSET(DMAV_Modell!$G$6,E1045-1,0)))),"Modell"))</f>
        <v>Modell</v>
      </c>
      <c r="Q1045" s="85" t="str" cm="1">
        <f t="array" ref="Q1045">IF(E1045="",IF(K1045="","",IF(INDEX(DMAV_Dienste!$H$6:$H$2006,K1045)="","",INDEX(DMAV_Dienste!$H$6:$H$2006,K1045))),IF(INDEX(DMAV_Modell!$J$6:$J$2006,E1045)="","",INDEX(DMAV_Modell!$J$6:$J$2006,E1045)))</f>
        <v>CLASS</v>
      </c>
      <c r="R1045" s="86" t="str" cm="1">
        <f t="array" ref="R1045">IF(E1045="",IF(K1045="","",IF(INDEX(DMAV_Dienste!$G$6:$G$2006,K1045)="","",INDEX(DMAV_Dienste!$G$6:$G$2006,K1045))),IF(INDEX(DMAV_Modell!$I$6:$I$2006,E1045)="","",INDEX(DMAV_Modell!$I$6:$I$2006,E1045)))</f>
        <v>Rohrleitungen</v>
      </c>
      <c r="S1045" s="86" t="str" cm="1">
        <f t="array" ref="S1045">IF(E1045="",IF(K1045="","",IF(INDEX(DMAV_Dienste!$I$6:$I$2006,K1045)="","",INDEX(DMAV_Dienste!$I$6:$I$2006,K1045))),IF(INDEX(DMAV_Modell!$K$6:$K$2006,E1045)="","",INDEX(DMAV_Modell!$K$6:$K$2006,E1045)))</f>
        <v>Messpunkt</v>
      </c>
      <c r="T1045" s="86" t="str" cm="1">
        <f t="array" ref="T1045">IF(E1045="",IF(K1045="","",IF(INDEX(DMAV_Dienste!$L$6:$L$2006,K1045)="","",INDEX(DMAV_Dienste!$L$6:$L$2006,K1045))),IF(INDEX(DMAV_Modell!$N$6:$N$2006,E1045)="","",INDEX(DMAV_Modell!$N$6:$N$2006,E1045)))</f>
        <v>Hoehengenauigkeit</v>
      </c>
      <c r="U1045" s="87" t="str" cm="1">
        <f t="array" aca="1" ref="U1045" ca="1">IF(AND(F1045="",L1045=""),"",HYPERLINK("#"&amp;RIGHT(CELL("dateiname"),LEN(CELL("dateiname"))-FIND("]",CELL("dateiname")))&amp;"!"&amp;CELL("adresse",OFFSET($F$6,MATCH(IF(F1045="",L1045,F1045),$E$6:$E$2000,0)-1,4)),"STRUCT"))</f>
        <v/>
      </c>
      <c r="V1045" s="88" t="str" cm="1">
        <f t="array" aca="1" ref="V1045" ca="1">IF(AND(G1045="",M1045=""),"",HYPERLINK("#"&amp;RIGHT(CELL("dateiname"),LEN(CELL("dateiname"))-FIND("]",CELL("dateiname")))&amp;"!"&amp;CELL("adresse",OFFSET($G$6,MATCH(IF(G1045="",M1045,G1045),$E$6:$E$2000,0)-1,3)),"SUBSTRUCT"))</f>
        <v/>
      </c>
      <c r="X1045" s="104"/>
      <c r="Z1045" s="117"/>
      <c r="AA1045" s="118"/>
      <c r="AB1045" s="119"/>
      <c r="AC1045" s="120"/>
      <c r="AE1045" s="109"/>
      <c r="AF1045" s="110"/>
      <c r="AG1045" s="111"/>
      <c r="AH1045" s="112"/>
      <c r="AJ1045" s="101"/>
      <c r="AL1045" s="68" t="str" cm="1">
        <f t="array" aca="1" ref="AL1045" ca="1">IF(N1045="-","",HYPERLINK("#'DM01-AV-CH'!"&amp;RIGHT(CELL("adresse",OFFSET('DM01-AV-CH'!$G$6,N1045-1,0)),LEN(CELL("adresse",OFFSET('DM01-AV-CH'!$G$6,N1045-1,0)))-FIND("!",CELL("adresse",OFFSET('DM01-AV-CH'!$G$6,N1045-1,0)))),"Modell"))</f>
        <v/>
      </c>
      <c r="AM1045" s="96" t="str" cm="1">
        <f t="array" ref="AM1045">IF($N1045="-","",IF(INDEX('DM01-AV-CH'!$G$6:$G$2006,$N1045)="","",INDEX('DM01-AV-CH'!$G$6:$G$2006,$N1045)))</f>
        <v/>
      </c>
      <c r="AN1045" s="97" t="str" cm="1">
        <f t="array" ref="AN1045">IF($N1045="-","",IF(INDEX('DM01-AV-CH'!$H$6:$H$2006,$N1045)="","",INDEX('DM01-AV-CH'!$H$6:$H$2006,$N1045)))</f>
        <v/>
      </c>
      <c r="AO1045" s="98" t="str" cm="1">
        <f t="array" ref="AO1045">IF($N1045="-","",IF(INDEX('DM01-AV-CH'!$I$6:$I$2006,$N1045)="","",INDEX('DM01-AV-CH'!$I$6:$I$2006,$N1045)))</f>
        <v/>
      </c>
    </row>
    <row r="1046" spans="1:41" x14ac:dyDescent="0.25">
      <c r="A1046" s="201">
        <v>1041</v>
      </c>
      <c r="B1046" s="148" t="str" cm="1">
        <f t="array" ref="B1046">IF(A1046="","",INDEX(Korrelation!$E$4:$E$2004,A1046))</f>
        <v>658</v>
      </c>
      <c r="C1046" s="148">
        <f t="shared" si="160"/>
        <v>0</v>
      </c>
      <c r="D1046" s="148">
        <f t="shared" si="161"/>
        <v>0</v>
      </c>
      <c r="E1046" s="148">
        <f t="shared" si="162"/>
        <v>658</v>
      </c>
      <c r="F1046" s="148" t="str">
        <f t="shared" si="163"/>
        <v/>
      </c>
      <c r="G1046" s="148" t="str">
        <f t="shared" si="164"/>
        <v/>
      </c>
      <c r="H1046" s="148" t="str" cm="1">
        <f t="array" ref="H1046">IF(A1046="","",INDEX(Korrelation!$F$4:$F$2004,A1046))</f>
        <v>-</v>
      </c>
      <c r="I1046" s="148">
        <f t="shared" si="165"/>
        <v>0</v>
      </c>
      <c r="J1046" s="148">
        <f t="shared" si="166"/>
        <v>0</v>
      </c>
      <c r="K1046" s="148" t="str">
        <f t="shared" si="167"/>
        <v/>
      </c>
      <c r="L1046" s="148" t="str">
        <f t="shared" si="168"/>
        <v/>
      </c>
      <c r="M1046" s="148" t="str">
        <f t="shared" si="169"/>
        <v/>
      </c>
      <c r="N1046" s="148" t="str" cm="1">
        <f t="array" ref="N1046">IF(A1046="","",INDEX(Korrelation!$G$4:$G$2004,A1046))</f>
        <v>-</v>
      </c>
      <c r="O1046" s="148"/>
      <c r="P1046" s="68" t="str" cm="1">
        <f t="array" aca="1" ref="P1046" ca="1">IF(E1046="",IF(K1046="","",HYPERLINK("#DMAV_Dienste!"&amp;RIGHT(CELL("adresse",OFFSET(DMAV_Dienste!$E$6,K1046-1,0)),LEN(CELL("adresse",OFFSET(DMAV_Dienste!$E$6,K1046-1,0)))-FIND("!",CELL("adresse",OFFSET(DMAV_Dienste!$E$6,K1046-1,0)))),"Dienst")),HYPERLINK("#DMAV_Modell!"&amp;RIGHT(CELL("adresse",OFFSET(DMAV_Modell!$G$6,E1046-1,0)),LEN(CELL("adresse",OFFSET(DMAV_Modell!$G$6,E1046-1,0)))-FIND("!",CELL("adresse",OFFSET(DMAV_Modell!$G$6,E1046-1,0)))),"Modell"))</f>
        <v>Modell</v>
      </c>
      <c r="Q1046" s="85" t="str" cm="1">
        <f t="array" ref="Q1046">IF(E1046="",IF(K1046="","",IF(INDEX(DMAV_Dienste!$H$6:$H$2006,K1046)="","",INDEX(DMAV_Dienste!$H$6:$H$2006,K1046))),IF(INDEX(DMAV_Modell!$J$6:$J$2006,E1046)="","",INDEX(DMAV_Modell!$J$6:$J$2006,E1046)))</f>
        <v>CLASS</v>
      </c>
      <c r="R1046" s="86" t="str" cm="1">
        <f t="array" ref="R1046">IF(E1046="",IF(K1046="","",IF(INDEX(DMAV_Dienste!$G$6:$G$2006,K1046)="","",INDEX(DMAV_Dienste!$G$6:$G$2006,K1046))),IF(INDEX(DMAV_Modell!$I$6:$I$2006,E1046)="","",INDEX(DMAV_Modell!$I$6:$I$2006,E1046)))</f>
        <v>Rohrleitungen</v>
      </c>
      <c r="S1046" s="86" t="str" cm="1">
        <f t="array" ref="S1046">IF(E1046="",IF(K1046="","",IF(INDEX(DMAV_Dienste!$I$6:$I$2006,K1046)="","",INDEX(DMAV_Dienste!$I$6:$I$2006,K1046))),IF(INDEX(DMAV_Modell!$K$6:$K$2006,E1046)="","",INDEX(DMAV_Modell!$K$6:$K$2006,E1046)))</f>
        <v>Messpunkt</v>
      </c>
      <c r="T1046" s="86" t="str" cm="1">
        <f t="array" ref="T1046">IF(E1046="",IF(K1046="","",IF(INDEX(DMAV_Dienste!$L$6:$L$2006,K1046)="","",INDEX(DMAV_Dienste!$L$6:$L$2006,K1046))),IF(INDEX(DMAV_Modell!$N$6:$N$2006,E1046)="","",INDEX(DMAV_Modell!$N$6:$N$2006,E1046)))</f>
        <v>IstHoehenzuverlaessig</v>
      </c>
      <c r="U1046" s="87" t="str" cm="1">
        <f t="array" aca="1" ref="U1046" ca="1">IF(AND(F1046="",L1046=""),"",HYPERLINK("#"&amp;RIGHT(CELL("dateiname"),LEN(CELL("dateiname"))-FIND("]",CELL("dateiname")))&amp;"!"&amp;CELL("adresse",OFFSET($F$6,MATCH(IF(F1046="",L1046,F1046),$E$6:$E$2000,0)-1,4)),"STRUCT"))</f>
        <v/>
      </c>
      <c r="V1046" s="88" t="str" cm="1">
        <f t="array" aca="1" ref="V1046" ca="1">IF(AND(G1046="",M1046=""),"",HYPERLINK("#"&amp;RIGHT(CELL("dateiname"),LEN(CELL("dateiname"))-FIND("]",CELL("dateiname")))&amp;"!"&amp;CELL("adresse",OFFSET($G$6,MATCH(IF(G1046="",M1046,G1046),$E$6:$E$2000,0)-1,3)),"SUBSTRUCT"))</f>
        <v/>
      </c>
      <c r="X1046" s="104"/>
      <c r="Z1046" s="117"/>
      <c r="AA1046" s="118"/>
      <c r="AB1046" s="119"/>
      <c r="AC1046" s="120"/>
      <c r="AE1046" s="109"/>
      <c r="AF1046" s="110"/>
      <c r="AG1046" s="111"/>
      <c r="AH1046" s="112"/>
      <c r="AJ1046" s="101"/>
      <c r="AL1046" s="68" t="str" cm="1">
        <f t="array" aca="1" ref="AL1046" ca="1">IF(N1046="-","",HYPERLINK("#'DM01-AV-CH'!"&amp;RIGHT(CELL("adresse",OFFSET('DM01-AV-CH'!$G$6,N1046-1,0)),LEN(CELL("adresse",OFFSET('DM01-AV-CH'!$G$6,N1046-1,0)))-FIND("!",CELL("adresse",OFFSET('DM01-AV-CH'!$G$6,N1046-1,0)))),"Modell"))</f>
        <v/>
      </c>
      <c r="AM1046" s="96" t="str" cm="1">
        <f t="array" ref="AM1046">IF($N1046="-","",IF(INDEX('DM01-AV-CH'!$G$6:$G$2006,$N1046)="","",INDEX('DM01-AV-CH'!$G$6:$G$2006,$N1046)))</f>
        <v/>
      </c>
      <c r="AN1046" s="97" t="str" cm="1">
        <f t="array" ref="AN1046">IF($N1046="-","",IF(INDEX('DM01-AV-CH'!$H$6:$H$2006,$N1046)="","",INDEX('DM01-AV-CH'!$H$6:$H$2006,$N1046)))</f>
        <v/>
      </c>
      <c r="AO1046" s="98" t="str" cm="1">
        <f t="array" ref="AO1046">IF($N1046="-","",IF(INDEX('DM01-AV-CH'!$I$6:$I$2006,$N1046)="","",INDEX('DM01-AV-CH'!$I$6:$I$2006,$N1046)))</f>
        <v/>
      </c>
    </row>
    <row r="1047" spans="1:41" ht="28.5" x14ac:dyDescent="0.25">
      <c r="A1047" s="201">
        <v>1042</v>
      </c>
      <c r="B1047" s="148" t="str" cm="1">
        <f t="array" ref="B1047">IF(A1047="","",INDEX(Korrelation!$E$4:$E$2004,A1047))</f>
        <v>659</v>
      </c>
      <c r="C1047" s="148">
        <f t="shared" si="160"/>
        <v>0</v>
      </c>
      <c r="D1047" s="148">
        <f t="shared" si="161"/>
        <v>0</v>
      </c>
      <c r="E1047" s="148">
        <f t="shared" si="162"/>
        <v>659</v>
      </c>
      <c r="F1047" s="148" t="str">
        <f t="shared" si="163"/>
        <v/>
      </c>
      <c r="G1047" s="148" t="str">
        <f t="shared" si="164"/>
        <v/>
      </c>
      <c r="H1047" s="148" t="str" cm="1">
        <f t="array" ref="H1047">IF(A1047="","",INDEX(Korrelation!$F$4:$F$2004,A1047))</f>
        <v>-</v>
      </c>
      <c r="I1047" s="148">
        <f t="shared" si="165"/>
        <v>0</v>
      </c>
      <c r="J1047" s="148">
        <f t="shared" si="166"/>
        <v>0</v>
      </c>
      <c r="K1047" s="148" t="str">
        <f t="shared" si="167"/>
        <v/>
      </c>
      <c r="L1047" s="148" t="str">
        <f t="shared" si="168"/>
        <v/>
      </c>
      <c r="M1047" s="148" t="str">
        <f t="shared" si="169"/>
        <v/>
      </c>
      <c r="N1047" s="148" cm="1">
        <f t="array" ref="N1047">IF(A1047="","",INDEX(Korrelation!$G$4:$G$2004,A1047))</f>
        <v>543</v>
      </c>
      <c r="O1047" s="148"/>
      <c r="P1047" s="68" t="str" cm="1">
        <f t="array" aca="1" ref="P1047" ca="1">IF(E1047="",IF(K1047="","",HYPERLINK("#DMAV_Dienste!"&amp;RIGHT(CELL("adresse",OFFSET(DMAV_Dienste!$E$6,K1047-1,0)),LEN(CELL("adresse",OFFSET(DMAV_Dienste!$E$6,K1047-1,0)))-FIND("!",CELL("adresse",OFFSET(DMAV_Dienste!$E$6,K1047-1,0)))),"Dienst")),HYPERLINK("#DMAV_Modell!"&amp;RIGHT(CELL("adresse",OFFSET(DMAV_Modell!$G$6,E1047-1,0)),LEN(CELL("adresse",OFFSET(DMAV_Modell!$G$6,E1047-1,0)))-FIND("!",CELL("adresse",OFFSET(DMAV_Modell!$G$6,E1047-1,0)))),"Modell"))</f>
        <v>Modell</v>
      </c>
      <c r="Q1047" s="85" t="str" cm="1">
        <f t="array" ref="Q1047">IF(E1047="",IF(K1047="","",IF(INDEX(DMAV_Dienste!$H$6:$H$2006,K1047)="","",INDEX(DMAV_Dienste!$H$6:$H$2006,K1047))),IF(INDEX(DMAV_Modell!$J$6:$J$2006,E1047)="","",INDEX(DMAV_Modell!$J$6:$J$2006,E1047)))</f>
        <v>CLASS</v>
      </c>
      <c r="R1047" s="86" t="str" cm="1">
        <f t="array" ref="R1047">IF(E1047="",IF(K1047="","",IF(INDEX(DMAV_Dienste!$G$6:$G$2006,K1047)="","",INDEX(DMAV_Dienste!$G$6:$G$2006,K1047))),IF(INDEX(DMAV_Modell!$I$6:$I$2006,E1047)="","",INDEX(DMAV_Modell!$I$6:$I$2006,E1047)))</f>
        <v>Rohrleitungen</v>
      </c>
      <c r="S1047" s="86" t="str" cm="1">
        <f t="array" ref="S1047">IF(E1047="",IF(K1047="","",IF(INDEX(DMAV_Dienste!$I$6:$I$2006,K1047)="","",INDEX(DMAV_Dienste!$I$6:$I$2006,K1047))),IF(INDEX(DMAV_Modell!$K$6:$K$2006,E1047)="","",INDEX(DMAV_Modell!$K$6:$K$2006,E1047)))</f>
        <v>Messpunkt</v>
      </c>
      <c r="T1047" s="86" t="str" cm="1">
        <f t="array" ref="T1047">IF(E1047="",IF(K1047="","",IF(INDEX(DMAV_Dienste!$L$6:$L$2006,K1047)="","",INDEX(DMAV_Dienste!$L$6:$L$2006,K1047))),IF(INDEX(DMAV_Modell!$N$6:$N$2006,E1047)="","",INDEX(DMAV_Modell!$N$6:$N$2006,E1047)))</f>
        <v>IstExaktDefiniert</v>
      </c>
      <c r="U1047" s="87" t="str" cm="1">
        <f t="array" aca="1" ref="U1047" ca="1">IF(AND(F1047="",L1047=""),"",HYPERLINK("#"&amp;RIGHT(CELL("dateiname"),LEN(CELL("dateiname"))-FIND("]",CELL("dateiname")))&amp;"!"&amp;CELL("adresse",OFFSET($F$6,MATCH(IF(F1047="",L1047,F1047),$E$6:$E$2000,0)-1,4)),"STRUCT"))</f>
        <v/>
      </c>
      <c r="V1047" s="88" t="str" cm="1">
        <f t="array" aca="1" ref="V1047" ca="1">IF(AND(G1047="",M1047=""),"",HYPERLINK("#"&amp;RIGHT(CELL("dateiname"),LEN(CELL("dateiname"))-FIND("]",CELL("dateiname")))&amp;"!"&amp;CELL("adresse",OFFSET($G$6,MATCH(IF(G1047="",M1047,G1047),$E$6:$E$2000,0)-1,3)),"SUBSTRUCT"))</f>
        <v/>
      </c>
      <c r="X1047" s="104" t="s">
        <v>3706</v>
      </c>
      <c r="Z1047" s="117"/>
      <c r="AA1047" s="118"/>
      <c r="AB1047" s="119"/>
      <c r="AC1047" s="120"/>
      <c r="AE1047" s="109"/>
      <c r="AF1047" s="110"/>
      <c r="AG1047" s="111"/>
      <c r="AH1047" s="112"/>
      <c r="AJ1047" s="101" t="s">
        <v>3707</v>
      </c>
      <c r="AL1047" s="68" t="str" cm="1">
        <f t="array" aca="1" ref="AL1047" ca="1">IF(N1047="-","",HYPERLINK("#'DM01-AV-CH'!"&amp;RIGHT(CELL("adresse",OFFSET('DM01-AV-CH'!$G$6,N1047-1,0)),LEN(CELL("adresse",OFFSET('DM01-AV-CH'!$G$6,N1047-1,0)))-FIND("!",CELL("adresse",OFFSET('DM01-AV-CH'!$G$6,N1047-1,0)))),"Modell"))</f>
        <v>Modell</v>
      </c>
      <c r="AM1047" s="96" t="str" cm="1">
        <f t="array" ref="AM1047">IF($N1047="-","",IF(INDEX('DM01-AV-CH'!$G$6:$G$2006,$N1047)="","",INDEX('DM01-AV-CH'!$G$6:$G$2006,$N1047)))</f>
        <v>Rohrleitungen</v>
      </c>
      <c r="AN1047" s="97" t="str" cm="1">
        <f t="array" ref="AN1047">IF($N1047="-","",IF(INDEX('DM01-AV-CH'!$H$6:$H$2006,$N1047)="","",INDEX('DM01-AV-CH'!$H$6:$H$2006,$N1047)))</f>
        <v>Einzelpunkt</v>
      </c>
      <c r="AO1047" s="98" t="str" cm="1">
        <f t="array" ref="AO1047">IF($N1047="-","",IF(INDEX('DM01-AV-CH'!$I$6:$I$2006,$N1047)="","",INDEX('DM01-AV-CH'!$I$6:$I$2006,$N1047)))</f>
        <v>ExaktDefiniert</v>
      </c>
    </row>
    <row r="1048" spans="1:41" x14ac:dyDescent="0.25">
      <c r="A1048" s="201">
        <v>1043</v>
      </c>
      <c r="B1048" s="148" t="str" cm="1">
        <f t="array" ref="B1048">IF(A1048="","",INDEX(Korrelation!$E$4:$E$2004,A1048))</f>
        <v>-</v>
      </c>
      <c r="C1048" s="148">
        <f t="shared" si="160"/>
        <v>0</v>
      </c>
      <c r="D1048" s="148">
        <f t="shared" si="161"/>
        <v>0</v>
      </c>
      <c r="E1048" s="148" t="str">
        <f t="shared" si="162"/>
        <v/>
      </c>
      <c r="F1048" s="148" t="str">
        <f t="shared" si="163"/>
        <v/>
      </c>
      <c r="G1048" s="148" t="str">
        <f t="shared" si="164"/>
        <v/>
      </c>
      <c r="H1048" s="148" t="str" cm="1">
        <f t="array" ref="H1048">IF(A1048="","",INDEX(Korrelation!$F$4:$F$2004,A1048))</f>
        <v>-</v>
      </c>
      <c r="I1048" s="148">
        <f t="shared" si="165"/>
        <v>0</v>
      </c>
      <c r="J1048" s="148">
        <f t="shared" si="166"/>
        <v>0</v>
      </c>
      <c r="K1048" s="148" t="str">
        <f t="shared" si="167"/>
        <v/>
      </c>
      <c r="L1048" s="148" t="str">
        <f t="shared" si="168"/>
        <v/>
      </c>
      <c r="M1048" s="148" t="str">
        <f t="shared" si="169"/>
        <v/>
      </c>
      <c r="N1048" s="148" cm="1">
        <f t="array" ref="N1048">IF(A1048="","",INDEX(Korrelation!$G$4:$G$2004,A1048))</f>
        <v>544</v>
      </c>
      <c r="O1048" s="148"/>
      <c r="P1048" s="68" t="str" cm="1">
        <f t="array" aca="1" ref="P1048" ca="1">IF(E1048="",IF(K1048="","",HYPERLINK("#DMAV_Dienste!"&amp;RIGHT(CELL("adresse",OFFSET(DMAV_Dienste!$E$6,K1048-1,0)),LEN(CELL("adresse",OFFSET(DMAV_Dienste!$E$6,K1048-1,0)))-FIND("!",CELL("adresse",OFFSET(DMAV_Dienste!$E$6,K1048-1,0)))),"Dienst")),HYPERLINK("#DMAV_Modell!"&amp;RIGHT(CELL("adresse",OFFSET(DMAV_Modell!$G$6,E1048-1,0)),LEN(CELL("adresse",OFFSET(DMAV_Modell!$G$6,E1048-1,0)))-FIND("!",CELL("adresse",OFFSET(DMAV_Modell!$G$6,E1048-1,0)))),"Modell"))</f>
        <v/>
      </c>
      <c r="Q1048" s="85" t="str" cm="1">
        <f t="array" ref="Q1048">IF(E1048="",IF(K1048="","",IF(INDEX(DMAV_Dienste!$H$6:$H$2006,K1048)="","",INDEX(DMAV_Dienste!$H$6:$H$2006,K1048))),IF(INDEX(DMAV_Modell!$J$6:$J$2006,E1048)="","",INDEX(DMAV_Modell!$J$6:$J$2006,E1048)))</f>
        <v/>
      </c>
      <c r="R1048" s="86" t="str" cm="1">
        <f t="array" ref="R1048">IF(E1048="",IF(K1048="","",IF(INDEX(DMAV_Dienste!$G$6:$G$2006,K1048)="","",INDEX(DMAV_Dienste!$G$6:$G$2006,K1048))),IF(INDEX(DMAV_Modell!$I$6:$I$2006,E1048)="","",INDEX(DMAV_Modell!$I$6:$I$2006,E1048)))</f>
        <v/>
      </c>
      <c r="S1048" s="86" t="str" cm="1">
        <f t="array" ref="S1048">IF(E1048="",IF(K1048="","",IF(INDEX(DMAV_Dienste!$I$6:$I$2006,K1048)="","",INDEX(DMAV_Dienste!$I$6:$I$2006,K1048))),IF(INDEX(DMAV_Modell!$K$6:$K$2006,E1048)="","",INDEX(DMAV_Modell!$K$6:$K$2006,E1048)))</f>
        <v/>
      </c>
      <c r="T1048" s="86" t="str" cm="1">
        <f t="array" ref="T1048">IF(E1048="",IF(K1048="","",IF(INDEX(DMAV_Dienste!$L$6:$L$2006,K1048)="","",INDEX(DMAV_Dienste!$L$6:$L$2006,K1048))),IF(INDEX(DMAV_Modell!$N$6:$N$2006,E1048)="","",INDEX(DMAV_Modell!$N$6:$N$2006,E1048)))</f>
        <v/>
      </c>
      <c r="U1048" s="87" t="str" cm="1">
        <f t="array" aca="1" ref="U1048" ca="1">IF(AND(F1048="",L1048=""),"",HYPERLINK("#"&amp;RIGHT(CELL("dateiname"),LEN(CELL("dateiname"))-FIND("]",CELL("dateiname")))&amp;"!"&amp;CELL("adresse",OFFSET($F$6,MATCH(IF(F1048="",L1048,F1048),$E$6:$E$2000,0)-1,4)),"STRUCT"))</f>
        <v/>
      </c>
      <c r="V1048" s="88" t="str" cm="1">
        <f t="array" aca="1" ref="V1048" ca="1">IF(AND(G1048="",M1048=""),"",HYPERLINK("#"&amp;RIGHT(CELL("dateiname"),LEN(CELL("dateiname"))-FIND("]",CELL("dateiname")))&amp;"!"&amp;CELL("adresse",OFFSET($G$6,MATCH(IF(G1048="",M1048,G1048),$E$6:$E$2000,0)-1,3)),"SUBSTRUCT"))</f>
        <v/>
      </c>
      <c r="X1048" s="104"/>
      <c r="Z1048" s="117"/>
      <c r="AA1048" s="118"/>
      <c r="AB1048" s="119"/>
      <c r="AC1048" s="120"/>
      <c r="AE1048" s="109"/>
      <c r="AF1048" s="110"/>
      <c r="AG1048" s="111"/>
      <c r="AH1048" s="112"/>
      <c r="AJ1048" s="101"/>
      <c r="AL1048" s="68" t="str" cm="1">
        <f t="array" aca="1" ref="AL1048" ca="1">IF(N1048="-","",HYPERLINK("#'DM01-AV-CH'!"&amp;RIGHT(CELL("adresse",OFFSET('DM01-AV-CH'!$G$6,N1048-1,0)),LEN(CELL("adresse",OFFSET('DM01-AV-CH'!$G$6,N1048-1,0)))-FIND("!",CELL("adresse",OFFSET('DM01-AV-CH'!$G$6,N1048-1,0)))),"Modell"))</f>
        <v>Modell</v>
      </c>
      <c r="AM1048" s="96" t="str" cm="1">
        <f t="array" ref="AM1048">IF($N1048="-","",IF(INDEX('DM01-AV-CH'!$G$6:$G$2006,$N1048)="","",INDEX('DM01-AV-CH'!$G$6:$G$2006,$N1048)))</f>
        <v>Rohrleitungen</v>
      </c>
      <c r="AN1048" s="97" t="str" cm="1">
        <f t="array" ref="AN1048">IF($N1048="-","",IF(INDEX('DM01-AV-CH'!$H$6:$H$2006,$N1048)="","",INDEX('DM01-AV-CH'!$H$6:$H$2006,$N1048)))</f>
        <v>EinzelpunktPos</v>
      </c>
      <c r="AO1048" s="98" t="str" cm="1">
        <f t="array" ref="AO1048">IF($N1048="-","",IF(INDEX('DM01-AV-CH'!$I$6:$I$2006,$N1048)="","",INDEX('DM01-AV-CH'!$I$6:$I$2006,$N1048)))</f>
        <v>EinzelpunktPos_von</v>
      </c>
    </row>
    <row r="1049" spans="1:41" x14ac:dyDescent="0.25">
      <c r="A1049" s="201">
        <v>1044</v>
      </c>
      <c r="B1049" s="148" t="str" cm="1">
        <f t="array" ref="B1049">IF(A1049="","",INDEX(Korrelation!$E$4:$E$2004,A1049))</f>
        <v>-</v>
      </c>
      <c r="C1049" s="148">
        <f t="shared" si="160"/>
        <v>0</v>
      </c>
      <c r="D1049" s="148">
        <f t="shared" si="161"/>
        <v>0</v>
      </c>
      <c r="E1049" s="148" t="str">
        <f t="shared" si="162"/>
        <v/>
      </c>
      <c r="F1049" s="148" t="str">
        <f t="shared" si="163"/>
        <v/>
      </c>
      <c r="G1049" s="148" t="str">
        <f t="shared" si="164"/>
        <v/>
      </c>
      <c r="H1049" s="148" t="str" cm="1">
        <f t="array" ref="H1049">IF(A1049="","",INDEX(Korrelation!$F$4:$F$2004,A1049))</f>
        <v>-</v>
      </c>
      <c r="I1049" s="148">
        <f t="shared" si="165"/>
        <v>0</v>
      </c>
      <c r="J1049" s="148">
        <f t="shared" si="166"/>
        <v>0</v>
      </c>
      <c r="K1049" s="148" t="str">
        <f t="shared" si="167"/>
        <v/>
      </c>
      <c r="L1049" s="148" t="str">
        <f t="shared" si="168"/>
        <v/>
      </c>
      <c r="M1049" s="148" t="str">
        <f t="shared" si="169"/>
        <v/>
      </c>
      <c r="N1049" s="148" cm="1">
        <f t="array" ref="N1049">IF(A1049="","",INDEX(Korrelation!$G$4:$G$2004,A1049))</f>
        <v>545</v>
      </c>
      <c r="O1049" s="148"/>
      <c r="P1049" s="68" t="str" cm="1">
        <f t="array" aca="1" ref="P1049" ca="1">IF(E1049="",IF(K1049="","",HYPERLINK("#DMAV_Dienste!"&amp;RIGHT(CELL("adresse",OFFSET(DMAV_Dienste!$E$6,K1049-1,0)),LEN(CELL("adresse",OFFSET(DMAV_Dienste!$E$6,K1049-1,0)))-FIND("!",CELL("adresse",OFFSET(DMAV_Dienste!$E$6,K1049-1,0)))),"Dienst")),HYPERLINK("#DMAV_Modell!"&amp;RIGHT(CELL("adresse",OFFSET(DMAV_Modell!$G$6,E1049-1,0)),LEN(CELL("adresse",OFFSET(DMAV_Modell!$G$6,E1049-1,0)))-FIND("!",CELL("adresse",OFFSET(DMAV_Modell!$G$6,E1049-1,0)))),"Modell"))</f>
        <v/>
      </c>
      <c r="Q1049" s="85" t="str" cm="1">
        <f t="array" ref="Q1049">IF(E1049="",IF(K1049="","",IF(INDEX(DMAV_Dienste!$H$6:$H$2006,K1049)="","",INDEX(DMAV_Dienste!$H$6:$H$2006,K1049))),IF(INDEX(DMAV_Modell!$J$6:$J$2006,E1049)="","",INDEX(DMAV_Modell!$J$6:$J$2006,E1049)))</f>
        <v/>
      </c>
      <c r="R1049" s="86" t="str" cm="1">
        <f t="array" ref="R1049">IF(E1049="",IF(K1049="","",IF(INDEX(DMAV_Dienste!$G$6:$G$2006,K1049)="","",INDEX(DMAV_Dienste!$G$6:$G$2006,K1049))),IF(INDEX(DMAV_Modell!$I$6:$I$2006,E1049)="","",INDEX(DMAV_Modell!$I$6:$I$2006,E1049)))</f>
        <v/>
      </c>
      <c r="S1049" s="86" t="str" cm="1">
        <f t="array" ref="S1049">IF(E1049="",IF(K1049="","",IF(INDEX(DMAV_Dienste!$I$6:$I$2006,K1049)="","",INDEX(DMAV_Dienste!$I$6:$I$2006,K1049))),IF(INDEX(DMAV_Modell!$K$6:$K$2006,E1049)="","",INDEX(DMAV_Modell!$K$6:$K$2006,E1049)))</f>
        <v/>
      </c>
      <c r="T1049" s="86" t="str" cm="1">
        <f t="array" ref="T1049">IF(E1049="",IF(K1049="","",IF(INDEX(DMAV_Dienste!$L$6:$L$2006,K1049)="","",INDEX(DMAV_Dienste!$L$6:$L$2006,K1049))),IF(INDEX(DMAV_Modell!$N$6:$N$2006,E1049)="","",INDEX(DMAV_Modell!$N$6:$N$2006,E1049)))</f>
        <v/>
      </c>
      <c r="U1049" s="87" t="str" cm="1">
        <f t="array" aca="1" ref="U1049" ca="1">IF(AND(F1049="",L1049=""),"",HYPERLINK("#"&amp;RIGHT(CELL("dateiname"),LEN(CELL("dateiname"))-FIND("]",CELL("dateiname")))&amp;"!"&amp;CELL("adresse",OFFSET($F$6,MATCH(IF(F1049="",L1049,F1049),$E$6:$E$2000,0)-1,4)),"STRUCT"))</f>
        <v/>
      </c>
      <c r="V1049" s="88" t="str" cm="1">
        <f t="array" aca="1" ref="V1049" ca="1">IF(AND(G1049="",M1049=""),"",HYPERLINK("#"&amp;RIGHT(CELL("dateiname"),LEN(CELL("dateiname"))-FIND("]",CELL("dateiname")))&amp;"!"&amp;CELL("adresse",OFFSET($G$6,MATCH(IF(G1049="",M1049,G1049),$E$6:$E$2000,0)-1,3)),"SUBSTRUCT"))</f>
        <v/>
      </c>
      <c r="X1049" s="104"/>
      <c r="Z1049" s="117"/>
      <c r="AA1049" s="118"/>
      <c r="AB1049" s="119"/>
      <c r="AC1049" s="120"/>
      <c r="AE1049" s="109"/>
      <c r="AF1049" s="110"/>
      <c r="AG1049" s="111"/>
      <c r="AH1049" s="112"/>
      <c r="AJ1049" s="101"/>
      <c r="AL1049" s="68" t="str" cm="1">
        <f t="array" aca="1" ref="AL1049" ca="1">IF(N1049="-","",HYPERLINK("#'DM01-AV-CH'!"&amp;RIGHT(CELL("adresse",OFFSET('DM01-AV-CH'!$G$6,N1049-1,0)),LEN(CELL("adresse",OFFSET('DM01-AV-CH'!$G$6,N1049-1,0)))-FIND("!",CELL("adresse",OFFSET('DM01-AV-CH'!$G$6,N1049-1,0)))),"Modell"))</f>
        <v>Modell</v>
      </c>
      <c r="AM1049" s="96" t="str" cm="1">
        <f t="array" ref="AM1049">IF($N1049="-","",IF(INDEX('DM01-AV-CH'!$G$6:$G$2006,$N1049)="","",INDEX('DM01-AV-CH'!$G$6:$G$2006,$N1049)))</f>
        <v>Rohrleitungen</v>
      </c>
      <c r="AN1049" s="97" t="str" cm="1">
        <f t="array" ref="AN1049">IF($N1049="-","",IF(INDEX('DM01-AV-CH'!$H$6:$H$2006,$N1049)="","",INDEX('DM01-AV-CH'!$H$6:$H$2006,$N1049)))</f>
        <v>EinzelpunktPos</v>
      </c>
      <c r="AO1049" s="98" t="str" cm="1">
        <f t="array" ref="AO1049">IF($N1049="-","",IF(INDEX('DM01-AV-CH'!$I$6:$I$2006,$N1049)="","",INDEX('DM01-AV-CH'!$I$6:$I$2006,$N1049)))</f>
        <v>Pos</v>
      </c>
    </row>
    <row r="1050" spans="1:41" x14ac:dyDescent="0.25">
      <c r="A1050" s="201">
        <v>1045</v>
      </c>
      <c r="B1050" s="148" t="str" cm="1">
        <f t="array" ref="B1050">IF(A1050="","",INDEX(Korrelation!$E$4:$E$2004,A1050))</f>
        <v>-</v>
      </c>
      <c r="C1050" s="148">
        <f t="shared" si="160"/>
        <v>0</v>
      </c>
      <c r="D1050" s="148">
        <f t="shared" si="161"/>
        <v>0</v>
      </c>
      <c r="E1050" s="148" t="str">
        <f t="shared" si="162"/>
        <v/>
      </c>
      <c r="F1050" s="148" t="str">
        <f t="shared" si="163"/>
        <v/>
      </c>
      <c r="G1050" s="148" t="str">
        <f t="shared" si="164"/>
        <v/>
      </c>
      <c r="H1050" s="148" t="str" cm="1">
        <f t="array" ref="H1050">IF(A1050="","",INDEX(Korrelation!$F$4:$F$2004,A1050))</f>
        <v>-</v>
      </c>
      <c r="I1050" s="148">
        <f t="shared" si="165"/>
        <v>0</v>
      </c>
      <c r="J1050" s="148">
        <f t="shared" si="166"/>
        <v>0</v>
      </c>
      <c r="K1050" s="148" t="str">
        <f t="shared" si="167"/>
        <v/>
      </c>
      <c r="L1050" s="148" t="str">
        <f t="shared" si="168"/>
        <v/>
      </c>
      <c r="M1050" s="148" t="str">
        <f t="shared" si="169"/>
        <v/>
      </c>
      <c r="N1050" s="148" cm="1">
        <f t="array" ref="N1050">IF(A1050="","",INDEX(Korrelation!$G$4:$G$2004,A1050))</f>
        <v>546</v>
      </c>
      <c r="O1050" s="148"/>
      <c r="P1050" s="68" t="str" cm="1">
        <f t="array" aca="1" ref="P1050" ca="1">IF(E1050="",IF(K1050="","",HYPERLINK("#DMAV_Dienste!"&amp;RIGHT(CELL("adresse",OFFSET(DMAV_Dienste!$E$6,K1050-1,0)),LEN(CELL("adresse",OFFSET(DMAV_Dienste!$E$6,K1050-1,0)))-FIND("!",CELL("adresse",OFFSET(DMAV_Dienste!$E$6,K1050-1,0)))),"Dienst")),HYPERLINK("#DMAV_Modell!"&amp;RIGHT(CELL("adresse",OFFSET(DMAV_Modell!$G$6,E1050-1,0)),LEN(CELL("adresse",OFFSET(DMAV_Modell!$G$6,E1050-1,0)))-FIND("!",CELL("adresse",OFFSET(DMAV_Modell!$G$6,E1050-1,0)))),"Modell"))</f>
        <v/>
      </c>
      <c r="Q1050" s="85" t="str" cm="1">
        <f t="array" ref="Q1050">IF(E1050="",IF(K1050="","",IF(INDEX(DMAV_Dienste!$H$6:$H$2006,K1050)="","",INDEX(DMAV_Dienste!$H$6:$H$2006,K1050))),IF(INDEX(DMAV_Modell!$J$6:$J$2006,E1050)="","",INDEX(DMAV_Modell!$J$6:$J$2006,E1050)))</f>
        <v/>
      </c>
      <c r="R1050" s="86" t="str" cm="1">
        <f t="array" ref="R1050">IF(E1050="",IF(K1050="","",IF(INDEX(DMAV_Dienste!$G$6:$G$2006,K1050)="","",INDEX(DMAV_Dienste!$G$6:$G$2006,K1050))),IF(INDEX(DMAV_Modell!$I$6:$I$2006,E1050)="","",INDEX(DMAV_Modell!$I$6:$I$2006,E1050)))</f>
        <v/>
      </c>
      <c r="S1050" s="86" t="str" cm="1">
        <f t="array" ref="S1050">IF(E1050="",IF(K1050="","",IF(INDEX(DMAV_Dienste!$I$6:$I$2006,K1050)="","",INDEX(DMAV_Dienste!$I$6:$I$2006,K1050))),IF(INDEX(DMAV_Modell!$K$6:$K$2006,E1050)="","",INDEX(DMAV_Modell!$K$6:$K$2006,E1050)))</f>
        <v/>
      </c>
      <c r="T1050" s="86" t="str" cm="1">
        <f t="array" ref="T1050">IF(E1050="",IF(K1050="","",IF(INDEX(DMAV_Dienste!$L$6:$L$2006,K1050)="","",INDEX(DMAV_Dienste!$L$6:$L$2006,K1050))),IF(INDEX(DMAV_Modell!$N$6:$N$2006,E1050)="","",INDEX(DMAV_Modell!$N$6:$N$2006,E1050)))</f>
        <v/>
      </c>
      <c r="U1050" s="87" t="str" cm="1">
        <f t="array" aca="1" ref="U1050" ca="1">IF(AND(F1050="",L1050=""),"",HYPERLINK("#"&amp;RIGHT(CELL("dateiname"),LEN(CELL("dateiname"))-FIND("]",CELL("dateiname")))&amp;"!"&amp;CELL("adresse",OFFSET($F$6,MATCH(IF(F1050="",L1050,F1050),$E$6:$E$2000,0)-1,4)),"STRUCT"))</f>
        <v/>
      </c>
      <c r="V1050" s="88" t="str" cm="1">
        <f t="array" aca="1" ref="V1050" ca="1">IF(AND(G1050="",M1050=""),"",HYPERLINK("#"&amp;RIGHT(CELL("dateiname"),LEN(CELL("dateiname"))-FIND("]",CELL("dateiname")))&amp;"!"&amp;CELL("adresse",OFFSET($G$6,MATCH(IF(G1050="",M1050,G1050),$E$6:$E$2000,0)-1,3)),"SUBSTRUCT"))</f>
        <v/>
      </c>
      <c r="X1050" s="104"/>
      <c r="Z1050" s="117"/>
      <c r="AA1050" s="118"/>
      <c r="AB1050" s="119"/>
      <c r="AC1050" s="120"/>
      <c r="AE1050" s="109"/>
      <c r="AF1050" s="110"/>
      <c r="AG1050" s="111"/>
      <c r="AH1050" s="112"/>
      <c r="AJ1050" s="101"/>
      <c r="AL1050" s="68" t="str" cm="1">
        <f t="array" aca="1" ref="AL1050" ca="1">IF(N1050="-","",HYPERLINK("#'DM01-AV-CH'!"&amp;RIGHT(CELL("adresse",OFFSET('DM01-AV-CH'!$G$6,N1050-1,0)),LEN(CELL("adresse",OFFSET('DM01-AV-CH'!$G$6,N1050-1,0)))-FIND("!",CELL("adresse",OFFSET('DM01-AV-CH'!$G$6,N1050-1,0)))),"Modell"))</f>
        <v>Modell</v>
      </c>
      <c r="AM1050" s="96" t="str" cm="1">
        <f t="array" ref="AM1050">IF($N1050="-","",IF(INDEX('DM01-AV-CH'!$G$6:$G$2006,$N1050)="","",INDEX('DM01-AV-CH'!$G$6:$G$2006,$N1050)))</f>
        <v>Rohrleitungen</v>
      </c>
      <c r="AN1050" s="97" t="str" cm="1">
        <f t="array" ref="AN1050">IF($N1050="-","",IF(INDEX('DM01-AV-CH'!$H$6:$H$2006,$N1050)="","",INDEX('DM01-AV-CH'!$H$6:$H$2006,$N1050)))</f>
        <v>EinzelpunktPos</v>
      </c>
      <c r="AO1050" s="98" t="str" cm="1">
        <f t="array" ref="AO1050">IF($N1050="-","",IF(INDEX('DM01-AV-CH'!$I$6:$I$2006,$N1050)="","",INDEX('DM01-AV-CH'!$I$6:$I$2006,$N1050)))</f>
        <v>Ori</v>
      </c>
    </row>
    <row r="1051" spans="1:41" x14ac:dyDescent="0.25">
      <c r="A1051" s="201">
        <v>1046</v>
      </c>
      <c r="B1051" s="148" t="str" cm="1">
        <f t="array" ref="B1051">IF(A1051="","",INDEX(Korrelation!$E$4:$E$2004,A1051))</f>
        <v>-</v>
      </c>
      <c r="C1051" s="148">
        <f t="shared" si="160"/>
        <v>0</v>
      </c>
      <c r="D1051" s="148">
        <f t="shared" si="161"/>
        <v>0</v>
      </c>
      <c r="E1051" s="148" t="str">
        <f t="shared" si="162"/>
        <v/>
      </c>
      <c r="F1051" s="148" t="str">
        <f t="shared" si="163"/>
        <v/>
      </c>
      <c r="G1051" s="148" t="str">
        <f t="shared" si="164"/>
        <v/>
      </c>
      <c r="H1051" s="148" t="str" cm="1">
        <f t="array" ref="H1051">IF(A1051="","",INDEX(Korrelation!$F$4:$F$2004,A1051))</f>
        <v>-</v>
      </c>
      <c r="I1051" s="148">
        <f t="shared" si="165"/>
        <v>0</v>
      </c>
      <c r="J1051" s="148">
        <f t="shared" si="166"/>
        <v>0</v>
      </c>
      <c r="K1051" s="148" t="str">
        <f t="shared" si="167"/>
        <v/>
      </c>
      <c r="L1051" s="148" t="str">
        <f t="shared" si="168"/>
        <v/>
      </c>
      <c r="M1051" s="148" t="str">
        <f t="shared" si="169"/>
        <v/>
      </c>
      <c r="N1051" s="148" cm="1">
        <f t="array" ref="N1051">IF(A1051="","",INDEX(Korrelation!$G$4:$G$2004,A1051))</f>
        <v>547</v>
      </c>
      <c r="O1051" s="148"/>
      <c r="P1051" s="68" t="str" cm="1">
        <f t="array" aca="1" ref="P1051" ca="1">IF(E1051="",IF(K1051="","",HYPERLINK("#DMAV_Dienste!"&amp;RIGHT(CELL("adresse",OFFSET(DMAV_Dienste!$E$6,K1051-1,0)),LEN(CELL("adresse",OFFSET(DMAV_Dienste!$E$6,K1051-1,0)))-FIND("!",CELL("adresse",OFFSET(DMAV_Dienste!$E$6,K1051-1,0)))),"Dienst")),HYPERLINK("#DMAV_Modell!"&amp;RIGHT(CELL("adresse",OFFSET(DMAV_Modell!$G$6,E1051-1,0)),LEN(CELL("adresse",OFFSET(DMAV_Modell!$G$6,E1051-1,0)))-FIND("!",CELL("adresse",OFFSET(DMAV_Modell!$G$6,E1051-1,0)))),"Modell"))</f>
        <v/>
      </c>
      <c r="Q1051" s="85" t="str" cm="1">
        <f t="array" ref="Q1051">IF(E1051="",IF(K1051="","",IF(INDEX(DMAV_Dienste!$H$6:$H$2006,K1051)="","",INDEX(DMAV_Dienste!$H$6:$H$2006,K1051))),IF(INDEX(DMAV_Modell!$J$6:$J$2006,E1051)="","",INDEX(DMAV_Modell!$J$6:$J$2006,E1051)))</f>
        <v/>
      </c>
      <c r="R1051" s="86" t="str" cm="1">
        <f t="array" ref="R1051">IF(E1051="",IF(K1051="","",IF(INDEX(DMAV_Dienste!$G$6:$G$2006,K1051)="","",INDEX(DMAV_Dienste!$G$6:$G$2006,K1051))),IF(INDEX(DMAV_Modell!$I$6:$I$2006,E1051)="","",INDEX(DMAV_Modell!$I$6:$I$2006,E1051)))</f>
        <v/>
      </c>
      <c r="S1051" s="86" t="str" cm="1">
        <f t="array" ref="S1051">IF(E1051="",IF(K1051="","",IF(INDEX(DMAV_Dienste!$I$6:$I$2006,K1051)="","",INDEX(DMAV_Dienste!$I$6:$I$2006,K1051))),IF(INDEX(DMAV_Modell!$K$6:$K$2006,E1051)="","",INDEX(DMAV_Modell!$K$6:$K$2006,E1051)))</f>
        <v/>
      </c>
      <c r="T1051" s="86" t="str" cm="1">
        <f t="array" ref="T1051">IF(E1051="",IF(K1051="","",IF(INDEX(DMAV_Dienste!$L$6:$L$2006,K1051)="","",INDEX(DMAV_Dienste!$L$6:$L$2006,K1051))),IF(INDEX(DMAV_Modell!$N$6:$N$2006,E1051)="","",INDEX(DMAV_Modell!$N$6:$N$2006,E1051)))</f>
        <v/>
      </c>
      <c r="U1051" s="87" t="str" cm="1">
        <f t="array" aca="1" ref="U1051" ca="1">IF(AND(F1051="",L1051=""),"",HYPERLINK("#"&amp;RIGHT(CELL("dateiname"),LEN(CELL("dateiname"))-FIND("]",CELL("dateiname")))&amp;"!"&amp;CELL("adresse",OFFSET($F$6,MATCH(IF(F1051="",L1051,F1051),$E$6:$E$2000,0)-1,4)),"STRUCT"))</f>
        <v/>
      </c>
      <c r="V1051" s="88" t="str" cm="1">
        <f t="array" aca="1" ref="V1051" ca="1">IF(AND(G1051="",M1051=""),"",HYPERLINK("#"&amp;RIGHT(CELL("dateiname"),LEN(CELL("dateiname"))-FIND("]",CELL("dateiname")))&amp;"!"&amp;CELL("adresse",OFFSET($G$6,MATCH(IF(G1051="",M1051,G1051),$E$6:$E$2000,0)-1,3)),"SUBSTRUCT"))</f>
        <v/>
      </c>
      <c r="X1051" s="104"/>
      <c r="Z1051" s="117"/>
      <c r="AA1051" s="118"/>
      <c r="AB1051" s="119"/>
      <c r="AC1051" s="120"/>
      <c r="AE1051" s="109"/>
      <c r="AF1051" s="110"/>
      <c r="AG1051" s="111"/>
      <c r="AH1051" s="112"/>
      <c r="AJ1051" s="101"/>
      <c r="AL1051" s="68" t="str" cm="1">
        <f t="array" aca="1" ref="AL1051" ca="1">IF(N1051="-","",HYPERLINK("#'DM01-AV-CH'!"&amp;RIGHT(CELL("adresse",OFFSET('DM01-AV-CH'!$G$6,N1051-1,0)),LEN(CELL("adresse",OFFSET('DM01-AV-CH'!$G$6,N1051-1,0)))-FIND("!",CELL("adresse",OFFSET('DM01-AV-CH'!$G$6,N1051-1,0)))),"Modell"))</f>
        <v>Modell</v>
      </c>
      <c r="AM1051" s="96" t="str" cm="1">
        <f t="array" ref="AM1051">IF($N1051="-","",IF(INDEX('DM01-AV-CH'!$G$6:$G$2006,$N1051)="","",INDEX('DM01-AV-CH'!$G$6:$G$2006,$N1051)))</f>
        <v>Rohrleitungen</v>
      </c>
      <c r="AN1051" s="97" t="str" cm="1">
        <f t="array" ref="AN1051">IF($N1051="-","",IF(INDEX('DM01-AV-CH'!$H$6:$H$2006,$N1051)="","",INDEX('DM01-AV-CH'!$H$6:$H$2006,$N1051)))</f>
        <v>EinzelpunktPos</v>
      </c>
      <c r="AO1051" s="98" t="str" cm="1">
        <f t="array" ref="AO1051">IF($N1051="-","",IF(INDEX('DM01-AV-CH'!$I$6:$I$2006,$N1051)="","",INDEX('DM01-AV-CH'!$I$6:$I$2006,$N1051)))</f>
        <v>HAli</v>
      </c>
    </row>
    <row r="1052" spans="1:41" x14ac:dyDescent="0.25">
      <c r="A1052" s="201">
        <v>1047</v>
      </c>
      <c r="B1052" s="148" t="str" cm="1">
        <f t="array" ref="B1052">IF(A1052="","",INDEX(Korrelation!$E$4:$E$2004,A1052))</f>
        <v>-</v>
      </c>
      <c r="C1052" s="148">
        <f t="shared" si="160"/>
        <v>0</v>
      </c>
      <c r="D1052" s="148">
        <f t="shared" si="161"/>
        <v>0</v>
      </c>
      <c r="E1052" s="148" t="str">
        <f t="shared" si="162"/>
        <v/>
      </c>
      <c r="F1052" s="148" t="str">
        <f t="shared" si="163"/>
        <v/>
      </c>
      <c r="G1052" s="148" t="str">
        <f t="shared" si="164"/>
        <v/>
      </c>
      <c r="H1052" s="148" t="str" cm="1">
        <f t="array" ref="H1052">IF(A1052="","",INDEX(Korrelation!$F$4:$F$2004,A1052))</f>
        <v>-</v>
      </c>
      <c r="I1052" s="148">
        <f t="shared" si="165"/>
        <v>0</v>
      </c>
      <c r="J1052" s="148">
        <f t="shared" si="166"/>
        <v>0</v>
      </c>
      <c r="K1052" s="148" t="str">
        <f t="shared" si="167"/>
        <v/>
      </c>
      <c r="L1052" s="148" t="str">
        <f t="shared" si="168"/>
        <v/>
      </c>
      <c r="M1052" s="148" t="str">
        <f t="shared" si="169"/>
        <v/>
      </c>
      <c r="N1052" s="148" cm="1">
        <f t="array" ref="N1052">IF(A1052="","",INDEX(Korrelation!$G$4:$G$2004,A1052))</f>
        <v>548</v>
      </c>
      <c r="O1052" s="148"/>
      <c r="P1052" s="68" t="str" cm="1">
        <f t="array" aca="1" ref="P1052" ca="1">IF(E1052="",IF(K1052="","",HYPERLINK("#DMAV_Dienste!"&amp;RIGHT(CELL("adresse",OFFSET(DMAV_Dienste!$E$6,K1052-1,0)),LEN(CELL("adresse",OFFSET(DMAV_Dienste!$E$6,K1052-1,0)))-FIND("!",CELL("adresse",OFFSET(DMAV_Dienste!$E$6,K1052-1,0)))),"Dienst")),HYPERLINK("#DMAV_Modell!"&amp;RIGHT(CELL("adresse",OFFSET(DMAV_Modell!$G$6,E1052-1,0)),LEN(CELL("adresse",OFFSET(DMAV_Modell!$G$6,E1052-1,0)))-FIND("!",CELL("adresse",OFFSET(DMAV_Modell!$G$6,E1052-1,0)))),"Modell"))</f>
        <v/>
      </c>
      <c r="Q1052" s="85" t="str" cm="1">
        <f t="array" ref="Q1052">IF(E1052="",IF(K1052="","",IF(INDEX(DMAV_Dienste!$H$6:$H$2006,K1052)="","",INDEX(DMAV_Dienste!$H$6:$H$2006,K1052))),IF(INDEX(DMAV_Modell!$J$6:$J$2006,E1052)="","",INDEX(DMAV_Modell!$J$6:$J$2006,E1052)))</f>
        <v/>
      </c>
      <c r="R1052" s="86" t="str" cm="1">
        <f t="array" ref="R1052">IF(E1052="",IF(K1052="","",IF(INDEX(DMAV_Dienste!$G$6:$G$2006,K1052)="","",INDEX(DMAV_Dienste!$G$6:$G$2006,K1052))),IF(INDEX(DMAV_Modell!$I$6:$I$2006,E1052)="","",INDEX(DMAV_Modell!$I$6:$I$2006,E1052)))</f>
        <v/>
      </c>
      <c r="S1052" s="86" t="str" cm="1">
        <f t="array" ref="S1052">IF(E1052="",IF(K1052="","",IF(INDEX(DMAV_Dienste!$I$6:$I$2006,K1052)="","",INDEX(DMAV_Dienste!$I$6:$I$2006,K1052))),IF(INDEX(DMAV_Modell!$K$6:$K$2006,E1052)="","",INDEX(DMAV_Modell!$K$6:$K$2006,E1052)))</f>
        <v/>
      </c>
      <c r="T1052" s="86" t="str" cm="1">
        <f t="array" ref="T1052">IF(E1052="",IF(K1052="","",IF(INDEX(DMAV_Dienste!$L$6:$L$2006,K1052)="","",INDEX(DMAV_Dienste!$L$6:$L$2006,K1052))),IF(INDEX(DMAV_Modell!$N$6:$N$2006,E1052)="","",INDEX(DMAV_Modell!$N$6:$N$2006,E1052)))</f>
        <v/>
      </c>
      <c r="U1052" s="87" t="str" cm="1">
        <f t="array" aca="1" ref="U1052" ca="1">IF(AND(F1052="",L1052=""),"",HYPERLINK("#"&amp;RIGHT(CELL("dateiname"),LEN(CELL("dateiname"))-FIND("]",CELL("dateiname")))&amp;"!"&amp;CELL("adresse",OFFSET($F$6,MATCH(IF(F1052="",L1052,F1052),$E$6:$E$2000,0)-1,4)),"STRUCT"))</f>
        <v/>
      </c>
      <c r="V1052" s="88" t="str" cm="1">
        <f t="array" aca="1" ref="V1052" ca="1">IF(AND(G1052="",M1052=""),"",HYPERLINK("#"&amp;RIGHT(CELL("dateiname"),LEN(CELL("dateiname"))-FIND("]",CELL("dateiname")))&amp;"!"&amp;CELL("adresse",OFFSET($G$6,MATCH(IF(G1052="",M1052,G1052),$E$6:$E$2000,0)-1,3)),"SUBSTRUCT"))</f>
        <v/>
      </c>
      <c r="X1052" s="104"/>
      <c r="Z1052" s="117"/>
      <c r="AA1052" s="118"/>
      <c r="AB1052" s="119"/>
      <c r="AC1052" s="120"/>
      <c r="AE1052" s="109"/>
      <c r="AF1052" s="110"/>
      <c r="AG1052" s="111"/>
      <c r="AH1052" s="112"/>
      <c r="AJ1052" s="101"/>
      <c r="AL1052" s="68" t="str" cm="1">
        <f t="array" aca="1" ref="AL1052" ca="1">IF(N1052="-","",HYPERLINK("#'DM01-AV-CH'!"&amp;RIGHT(CELL("adresse",OFFSET('DM01-AV-CH'!$G$6,N1052-1,0)),LEN(CELL("adresse",OFFSET('DM01-AV-CH'!$G$6,N1052-1,0)))-FIND("!",CELL("adresse",OFFSET('DM01-AV-CH'!$G$6,N1052-1,0)))),"Modell"))</f>
        <v>Modell</v>
      </c>
      <c r="AM1052" s="96" t="str" cm="1">
        <f t="array" ref="AM1052">IF($N1052="-","",IF(INDEX('DM01-AV-CH'!$G$6:$G$2006,$N1052)="","",INDEX('DM01-AV-CH'!$G$6:$G$2006,$N1052)))</f>
        <v>Rohrleitungen</v>
      </c>
      <c r="AN1052" s="97" t="str" cm="1">
        <f t="array" ref="AN1052">IF($N1052="-","",IF(INDEX('DM01-AV-CH'!$H$6:$H$2006,$N1052)="","",INDEX('DM01-AV-CH'!$H$6:$H$2006,$N1052)))</f>
        <v>EinzelpunktPos</v>
      </c>
      <c r="AO1052" s="98" t="str" cm="1">
        <f t="array" ref="AO1052">IF($N1052="-","",IF(INDEX('DM01-AV-CH'!$I$6:$I$2006,$N1052)="","",INDEX('DM01-AV-CH'!$I$6:$I$2006,$N1052)))</f>
        <v>VAli</v>
      </c>
    </row>
    <row r="1053" spans="1:41" x14ac:dyDescent="0.25">
      <c r="A1053" s="201">
        <v>1048</v>
      </c>
      <c r="B1053" s="148" t="str" cm="1">
        <f t="array" ref="B1053">IF(A1053="","",INDEX(Korrelation!$E$4:$E$2004,A1053))</f>
        <v>660</v>
      </c>
      <c r="C1053" s="148">
        <f t="shared" si="160"/>
        <v>0</v>
      </c>
      <c r="D1053" s="148">
        <f t="shared" si="161"/>
        <v>0</v>
      </c>
      <c r="E1053" s="148">
        <f t="shared" si="162"/>
        <v>660</v>
      </c>
      <c r="F1053" s="148" t="str">
        <f t="shared" si="163"/>
        <v/>
      </c>
      <c r="G1053" s="148" t="str">
        <f t="shared" si="164"/>
        <v/>
      </c>
      <c r="H1053" s="148" t="str" cm="1">
        <f t="array" ref="H1053">IF(A1053="","",INDEX(Korrelation!$F$4:$F$2004,A1053))</f>
        <v>-</v>
      </c>
      <c r="I1053" s="148">
        <f t="shared" si="165"/>
        <v>0</v>
      </c>
      <c r="J1053" s="148">
        <f t="shared" si="166"/>
        <v>0</v>
      </c>
      <c r="K1053" s="148" t="str">
        <f t="shared" si="167"/>
        <v/>
      </c>
      <c r="L1053" s="148" t="str">
        <f t="shared" si="168"/>
        <v/>
      </c>
      <c r="M1053" s="148" t="str">
        <f t="shared" si="169"/>
        <v/>
      </c>
      <c r="N1053" s="148" t="str" cm="1">
        <f t="array" ref="N1053">IF(A1053="","",INDEX(Korrelation!$G$4:$G$2004,A1053))</f>
        <v>-</v>
      </c>
      <c r="O1053" s="148"/>
      <c r="P1053" s="68" t="str" cm="1">
        <f t="array" aca="1" ref="P1053" ca="1">IF(E1053="",IF(K1053="","",HYPERLINK("#DMAV_Dienste!"&amp;RIGHT(CELL("adresse",OFFSET(DMAV_Dienste!$E$6,K1053-1,0)),LEN(CELL("adresse",OFFSET(DMAV_Dienste!$E$6,K1053-1,0)))-FIND("!",CELL("adresse",OFFSET(DMAV_Dienste!$E$6,K1053-1,0)))),"Dienst")),HYPERLINK("#DMAV_Modell!"&amp;RIGHT(CELL("adresse",OFFSET(DMAV_Modell!$G$6,E1053-1,0)),LEN(CELL("adresse",OFFSET(DMAV_Modell!$G$6,E1053-1,0)))-FIND("!",CELL("adresse",OFFSET(DMAV_Modell!$G$6,E1053-1,0)))),"Modell"))</f>
        <v>Modell</v>
      </c>
      <c r="Q1053" s="85" t="str" cm="1">
        <f t="array" ref="Q1053">IF(E1053="",IF(K1053="","",IF(INDEX(DMAV_Dienste!$H$6:$H$2006,K1053)="","",INDEX(DMAV_Dienste!$H$6:$H$2006,K1053))),IF(INDEX(DMAV_Modell!$J$6:$J$2006,E1053)="","",INDEX(DMAV_Modell!$J$6:$J$2006,E1053)))</f>
        <v>CLASS.CONSTRAINT</v>
      </c>
      <c r="R1053" s="86" t="str" cm="1">
        <f t="array" ref="R1053">IF(E1053="",IF(K1053="","",IF(INDEX(DMAV_Dienste!$G$6:$G$2006,K1053)="","",INDEX(DMAV_Dienste!$G$6:$G$2006,K1053))),IF(INDEX(DMAV_Modell!$I$6:$I$2006,E1053)="","",INDEX(DMAV_Modell!$I$6:$I$2006,E1053)))</f>
        <v>Rohrleitungen</v>
      </c>
      <c r="S1053" s="86" t="str" cm="1">
        <f t="array" ref="S1053">IF(E1053="",IF(K1053="","",IF(INDEX(DMAV_Dienste!$I$6:$I$2006,K1053)="","",INDEX(DMAV_Dienste!$I$6:$I$2006,K1053))),IF(INDEX(DMAV_Modell!$K$6:$K$2006,E1053)="","",INDEX(DMAV_Modell!$K$6:$K$2006,E1053)))</f>
        <v>Messpunkt</v>
      </c>
      <c r="T1053" s="86" t="str" cm="1">
        <f t="array" ref="T1053">IF(E1053="",IF(K1053="","",IF(INDEX(DMAV_Dienste!$L$6:$L$2006,K1053)="","",INDEX(DMAV_Dienste!$L$6:$L$2006,K1053))),IF(INDEX(DMAV_Modell!$N$6:$N$2006,E1053)="","",INDEX(DMAV_Modell!$N$6:$N$2006,E1053)))</f>
        <v>DEFINED(@PH1@)==DEFINED(@PH2@)</v>
      </c>
      <c r="U1053" s="87" t="str" cm="1">
        <f t="array" aca="1" ref="U1053" ca="1">IF(AND(F1053="",L1053=""),"",HYPERLINK("#"&amp;RIGHT(CELL("dateiname"),LEN(CELL("dateiname"))-FIND("]",CELL("dateiname")))&amp;"!"&amp;CELL("adresse",OFFSET($F$6,MATCH(IF(F1053="",L1053,F1053),$E$6:$E$2000,0)-1,4)),"STRUCT"))</f>
        <v/>
      </c>
      <c r="V1053" s="88" t="str" cm="1">
        <f t="array" aca="1" ref="V1053" ca="1">IF(AND(G1053="",M1053=""),"",HYPERLINK("#"&amp;RIGHT(CELL("dateiname"),LEN(CELL("dateiname"))-FIND("]",CELL("dateiname")))&amp;"!"&amp;CELL("adresse",OFFSET($G$6,MATCH(IF(G1053="",M1053,G1053),$E$6:$E$2000,0)-1,3)),"SUBSTRUCT"))</f>
        <v/>
      </c>
      <c r="X1053" s="104"/>
      <c r="Z1053" s="117"/>
      <c r="AA1053" s="118"/>
      <c r="AB1053" s="119"/>
      <c r="AC1053" s="120"/>
      <c r="AE1053" s="109"/>
      <c r="AF1053" s="110"/>
      <c r="AG1053" s="111"/>
      <c r="AH1053" s="112"/>
      <c r="AJ1053" s="101"/>
      <c r="AL1053" s="68" t="str" cm="1">
        <f t="array" aca="1" ref="AL1053" ca="1">IF(N1053="-","",HYPERLINK("#'DM01-AV-CH'!"&amp;RIGHT(CELL("adresse",OFFSET('DM01-AV-CH'!$G$6,N1053-1,0)),LEN(CELL("adresse",OFFSET('DM01-AV-CH'!$G$6,N1053-1,0)))-FIND("!",CELL("adresse",OFFSET('DM01-AV-CH'!$G$6,N1053-1,0)))),"Modell"))</f>
        <v/>
      </c>
      <c r="AM1053" s="96" t="str" cm="1">
        <f t="array" ref="AM1053">IF($N1053="-","",IF(INDEX('DM01-AV-CH'!$G$6:$G$2006,$N1053)="","",INDEX('DM01-AV-CH'!$G$6:$G$2006,$N1053)))</f>
        <v/>
      </c>
      <c r="AN1053" s="97" t="str" cm="1">
        <f t="array" ref="AN1053">IF($N1053="-","",IF(INDEX('DM01-AV-CH'!$H$6:$H$2006,$N1053)="","",INDEX('DM01-AV-CH'!$H$6:$H$2006,$N1053)))</f>
        <v/>
      </c>
      <c r="AO1053" s="98" t="str" cm="1">
        <f t="array" ref="AO1053">IF($N1053="-","",IF(INDEX('DM01-AV-CH'!$I$6:$I$2006,$N1053)="","",INDEX('DM01-AV-CH'!$I$6:$I$2006,$N1053)))</f>
        <v/>
      </c>
    </row>
    <row r="1054" spans="1:41" x14ac:dyDescent="0.25">
      <c r="A1054" s="201">
        <v>1049</v>
      </c>
      <c r="B1054" s="148" t="str" cm="1">
        <f t="array" ref="B1054">IF(A1054="","",INDEX(Korrelation!$E$4:$E$2004,A1054))</f>
        <v>661</v>
      </c>
      <c r="C1054" s="148">
        <f t="shared" si="160"/>
        <v>0</v>
      </c>
      <c r="D1054" s="148">
        <f t="shared" si="161"/>
        <v>0</v>
      </c>
      <c r="E1054" s="148">
        <f t="shared" si="162"/>
        <v>661</v>
      </c>
      <c r="F1054" s="148" t="str">
        <f t="shared" si="163"/>
        <v/>
      </c>
      <c r="G1054" s="148" t="str">
        <f t="shared" si="164"/>
        <v/>
      </c>
      <c r="H1054" s="148" t="str" cm="1">
        <f t="array" ref="H1054">IF(A1054="","",INDEX(Korrelation!$F$4:$F$2004,A1054))</f>
        <v>-</v>
      </c>
      <c r="I1054" s="148">
        <f t="shared" si="165"/>
        <v>0</v>
      </c>
      <c r="J1054" s="148">
        <f t="shared" si="166"/>
        <v>0</v>
      </c>
      <c r="K1054" s="148" t="str">
        <f t="shared" si="167"/>
        <v/>
      </c>
      <c r="L1054" s="148" t="str">
        <f t="shared" si="168"/>
        <v/>
      </c>
      <c r="M1054" s="148" t="str">
        <f t="shared" si="169"/>
        <v/>
      </c>
      <c r="N1054" s="148" t="str" cm="1">
        <f t="array" ref="N1054">IF(A1054="","",INDEX(Korrelation!$G$4:$G$2004,A1054))</f>
        <v>-</v>
      </c>
      <c r="O1054" s="148"/>
      <c r="P1054" s="68" t="str" cm="1">
        <f t="array" aca="1" ref="P1054" ca="1">IF(E1054="",IF(K1054="","",HYPERLINK("#DMAV_Dienste!"&amp;RIGHT(CELL("adresse",OFFSET(DMAV_Dienste!$E$6,K1054-1,0)),LEN(CELL("adresse",OFFSET(DMAV_Dienste!$E$6,K1054-1,0)))-FIND("!",CELL("adresse",OFFSET(DMAV_Dienste!$E$6,K1054-1,0)))),"Dienst")),HYPERLINK("#DMAV_Modell!"&amp;RIGHT(CELL("adresse",OFFSET(DMAV_Modell!$G$6,E1054-1,0)),LEN(CELL("adresse",OFFSET(DMAV_Modell!$G$6,E1054-1,0)))-FIND("!",CELL("adresse",OFFSET(DMAV_Modell!$G$6,E1054-1,0)))),"Modell"))</f>
        <v>Modell</v>
      </c>
      <c r="Q1054" s="85" t="str" cm="1">
        <f t="array" ref="Q1054">IF(E1054="",IF(K1054="","",IF(INDEX(DMAV_Dienste!$H$6:$H$2006,K1054)="","",INDEX(DMAV_Dienste!$H$6:$H$2006,K1054))),IF(INDEX(DMAV_Modell!$J$6:$J$2006,E1054)="","",INDEX(DMAV_Modell!$J$6:$J$2006,E1054)))</f>
        <v>CLASS.CONSTRAINT</v>
      </c>
      <c r="R1054" s="86" t="str" cm="1">
        <f t="array" ref="R1054">IF(E1054="",IF(K1054="","",IF(INDEX(DMAV_Dienste!$G$6:$G$2006,K1054)="","",INDEX(DMAV_Dienste!$G$6:$G$2006,K1054))),IF(INDEX(DMAV_Modell!$I$6:$I$2006,E1054)="","",INDEX(DMAV_Modell!$I$6:$I$2006,E1054)))</f>
        <v>Rohrleitungen</v>
      </c>
      <c r="S1054" s="86" t="str" cm="1">
        <f t="array" ref="S1054">IF(E1054="",IF(K1054="","",IF(INDEX(DMAV_Dienste!$I$6:$I$2006,K1054)="","",INDEX(DMAV_Dienste!$I$6:$I$2006,K1054))),IF(INDEX(DMAV_Modell!$K$6:$K$2006,E1054)="","",INDEX(DMAV_Modell!$K$6:$K$2006,E1054)))</f>
        <v>Messpunkt</v>
      </c>
      <c r="T1054" s="86" t="str" cm="1">
        <f t="array" ref="T1054">IF(E1054="",IF(K1054="","",IF(INDEX(DMAV_Dienste!$L$6:$L$2006,K1054)="","",INDEX(DMAV_Dienste!$L$6:$L$2006,K1054))),IF(INDEX(DMAV_Modell!$N$6:$N$2006,E1054)="","",INDEX(DMAV_Modell!$N$6:$N$2006,E1054)))</f>
        <v>DEFINED(@PH1@)==DEFINED(@PH2@)</v>
      </c>
      <c r="U1054" s="87" t="str" cm="1">
        <f t="array" aca="1" ref="U1054" ca="1">IF(AND(F1054="",L1054=""),"",HYPERLINK("#"&amp;RIGHT(CELL("dateiname"),LEN(CELL("dateiname"))-FIND("]",CELL("dateiname")))&amp;"!"&amp;CELL("adresse",OFFSET($F$6,MATCH(IF(F1054="",L1054,F1054),$E$6:$E$2000,0)-1,4)),"STRUCT"))</f>
        <v/>
      </c>
      <c r="V1054" s="88" t="str" cm="1">
        <f t="array" aca="1" ref="V1054" ca="1">IF(AND(G1054="",M1054=""),"",HYPERLINK("#"&amp;RIGHT(CELL("dateiname"),LEN(CELL("dateiname"))-FIND("]",CELL("dateiname")))&amp;"!"&amp;CELL("adresse",OFFSET($G$6,MATCH(IF(G1054="",M1054,G1054),$E$6:$E$2000,0)-1,3)),"SUBSTRUCT"))</f>
        <v/>
      </c>
      <c r="X1054" s="104"/>
      <c r="Z1054" s="117"/>
      <c r="AA1054" s="118"/>
      <c r="AB1054" s="119"/>
      <c r="AC1054" s="120"/>
      <c r="AE1054" s="109"/>
      <c r="AF1054" s="110"/>
      <c r="AG1054" s="111"/>
      <c r="AH1054" s="112"/>
      <c r="AJ1054" s="101"/>
      <c r="AL1054" s="68" t="str" cm="1">
        <f t="array" aca="1" ref="AL1054" ca="1">IF(N1054="-","",HYPERLINK("#'DM01-AV-CH'!"&amp;RIGHT(CELL("adresse",OFFSET('DM01-AV-CH'!$G$6,N1054-1,0)),LEN(CELL("adresse",OFFSET('DM01-AV-CH'!$G$6,N1054-1,0)))-FIND("!",CELL("adresse",OFFSET('DM01-AV-CH'!$G$6,N1054-1,0)))),"Modell"))</f>
        <v/>
      </c>
      <c r="AM1054" s="96" t="str" cm="1">
        <f t="array" ref="AM1054">IF($N1054="-","",IF(INDEX('DM01-AV-CH'!$G$6:$G$2006,$N1054)="","",INDEX('DM01-AV-CH'!$G$6:$G$2006,$N1054)))</f>
        <v/>
      </c>
      <c r="AN1054" s="97" t="str" cm="1">
        <f t="array" ref="AN1054">IF($N1054="-","",IF(INDEX('DM01-AV-CH'!$H$6:$H$2006,$N1054)="","",INDEX('DM01-AV-CH'!$H$6:$H$2006,$N1054)))</f>
        <v/>
      </c>
      <c r="AO1054" s="98" t="str" cm="1">
        <f t="array" ref="AO1054">IF($N1054="-","",IF(INDEX('DM01-AV-CH'!$I$6:$I$2006,$N1054)="","",INDEX('DM01-AV-CH'!$I$6:$I$2006,$N1054)))</f>
        <v/>
      </c>
    </row>
    <row r="1055" spans="1:41" x14ac:dyDescent="0.25">
      <c r="A1055" s="201">
        <v>1050</v>
      </c>
      <c r="B1055" s="148" t="str" cm="1">
        <f t="array" ref="B1055">IF(A1055="","",INDEX(Korrelation!$E$4:$E$2004,A1055))</f>
        <v>662</v>
      </c>
      <c r="C1055" s="148">
        <f t="shared" si="160"/>
        <v>0</v>
      </c>
      <c r="D1055" s="148">
        <f t="shared" si="161"/>
        <v>0</v>
      </c>
      <c r="E1055" s="148">
        <f t="shared" si="162"/>
        <v>662</v>
      </c>
      <c r="F1055" s="148" t="str">
        <f t="shared" si="163"/>
        <v/>
      </c>
      <c r="G1055" s="148" t="str">
        <f t="shared" si="164"/>
        <v/>
      </c>
      <c r="H1055" s="148" t="str" cm="1">
        <f t="array" ref="H1055">IF(A1055="","",INDEX(Korrelation!$F$4:$F$2004,A1055))</f>
        <v>-</v>
      </c>
      <c r="I1055" s="148">
        <f t="shared" si="165"/>
        <v>0</v>
      </c>
      <c r="J1055" s="148">
        <f t="shared" si="166"/>
        <v>0</v>
      </c>
      <c r="K1055" s="148" t="str">
        <f t="shared" si="167"/>
        <v/>
      </c>
      <c r="L1055" s="148" t="str">
        <f t="shared" si="168"/>
        <v/>
      </c>
      <c r="M1055" s="148" t="str">
        <f t="shared" si="169"/>
        <v/>
      </c>
      <c r="N1055" s="148" t="str" cm="1">
        <f t="array" ref="N1055">IF(A1055="","",INDEX(Korrelation!$G$4:$G$2004,A1055))</f>
        <v>-</v>
      </c>
      <c r="O1055" s="148"/>
      <c r="P1055" s="68" t="str" cm="1">
        <f t="array" aca="1" ref="P1055" ca="1">IF(E1055="",IF(K1055="","",HYPERLINK("#DMAV_Dienste!"&amp;RIGHT(CELL("adresse",OFFSET(DMAV_Dienste!$E$6,K1055-1,0)),LEN(CELL("adresse",OFFSET(DMAV_Dienste!$E$6,K1055-1,0)))-FIND("!",CELL("adresse",OFFSET(DMAV_Dienste!$E$6,K1055-1,0)))),"Dienst")),HYPERLINK("#DMAV_Modell!"&amp;RIGHT(CELL("adresse",OFFSET(DMAV_Modell!$G$6,E1055-1,0)),LEN(CELL("adresse",OFFSET(DMAV_Modell!$G$6,E1055-1,0)))-FIND("!",CELL("adresse",OFFSET(DMAV_Modell!$G$6,E1055-1,0)))),"Modell"))</f>
        <v>Modell</v>
      </c>
      <c r="Q1055" s="85" t="str" cm="1">
        <f t="array" ref="Q1055">IF(E1055="",IF(K1055="","",IF(INDEX(DMAV_Dienste!$H$6:$H$2006,K1055)="","",INDEX(DMAV_Dienste!$H$6:$H$2006,K1055))),IF(INDEX(DMAV_Modell!$J$6:$J$2006,E1055)="","",INDEX(DMAV_Modell!$J$6:$J$2006,E1055)))</f>
        <v>ASSOCIATION</v>
      </c>
      <c r="R1055" s="86" t="str" cm="1">
        <f t="array" ref="R1055">IF(E1055="",IF(K1055="","",IF(INDEX(DMAV_Dienste!$G$6:$G$2006,K1055)="","",INDEX(DMAV_Dienste!$G$6:$G$2006,K1055))),IF(INDEX(DMAV_Modell!$I$6:$I$2006,E1055)="","",INDEX(DMAV_Modell!$I$6:$I$2006,E1055)))</f>
        <v>Rohrleitungen</v>
      </c>
      <c r="S1055" s="86" t="str" cm="1">
        <f t="array" ref="S1055">IF(E1055="",IF(K1055="","",IF(INDEX(DMAV_Dienste!$I$6:$I$2006,K1055)="","",INDEX(DMAV_Dienste!$I$6:$I$2006,K1055))),IF(INDEX(DMAV_Modell!$K$6:$K$2006,E1055)="","",INDEX(DMAV_Modell!$K$6:$K$2006,E1055)))</f>
        <v>Entstehung_Messpunkt</v>
      </c>
      <c r="T1055" s="86" t="str" cm="1">
        <f t="array" ref="T1055">IF(E1055="",IF(K1055="","",IF(INDEX(DMAV_Dienste!$L$6:$L$2006,K1055)="","",INDEX(DMAV_Dienste!$L$6:$L$2006,K1055))),IF(INDEX(DMAV_Modell!$N$6:$N$2006,E1055)="","",INDEX(DMAV_Modell!$N$6:$N$2006,E1055)))</f>
        <v>Entstehung</v>
      </c>
      <c r="U1055" s="87" t="str" cm="1">
        <f t="array" aca="1" ref="U1055" ca="1">IF(AND(F1055="",L1055=""),"",HYPERLINK("#"&amp;RIGHT(CELL("dateiname"),LEN(CELL("dateiname"))-FIND("]",CELL("dateiname")))&amp;"!"&amp;CELL("adresse",OFFSET($F$6,MATCH(IF(F1055="",L1055,F1055),$E$6:$E$2000,0)-1,4)),"STRUCT"))</f>
        <v/>
      </c>
      <c r="V1055" s="88" t="str" cm="1">
        <f t="array" aca="1" ref="V1055" ca="1">IF(AND(G1055="",M1055=""),"",HYPERLINK("#"&amp;RIGHT(CELL("dateiname"),LEN(CELL("dateiname"))-FIND("]",CELL("dateiname")))&amp;"!"&amp;CELL("adresse",OFFSET($G$6,MATCH(IF(G1055="",M1055,G1055),$E$6:$E$2000,0)-1,3)),"SUBSTRUCT"))</f>
        <v/>
      </c>
      <c r="X1055" s="104"/>
      <c r="Z1055" s="117"/>
      <c r="AA1055" s="118"/>
      <c r="AB1055" s="119"/>
      <c r="AC1055" s="120"/>
      <c r="AE1055" s="109"/>
      <c r="AF1055" s="110"/>
      <c r="AG1055" s="111"/>
      <c r="AH1055" s="112"/>
      <c r="AJ1055" s="101"/>
      <c r="AL1055" s="68" t="str" cm="1">
        <f t="array" aca="1" ref="AL1055" ca="1">IF(N1055="-","",HYPERLINK("#'DM01-AV-CH'!"&amp;RIGHT(CELL("adresse",OFFSET('DM01-AV-CH'!$G$6,N1055-1,0)),LEN(CELL("adresse",OFFSET('DM01-AV-CH'!$G$6,N1055-1,0)))-FIND("!",CELL("adresse",OFFSET('DM01-AV-CH'!$G$6,N1055-1,0)))),"Modell"))</f>
        <v/>
      </c>
      <c r="AM1055" s="96" t="str" cm="1">
        <f t="array" ref="AM1055">IF($N1055="-","",IF(INDEX('DM01-AV-CH'!$G$6:$G$2006,$N1055)="","",INDEX('DM01-AV-CH'!$G$6:$G$2006,$N1055)))</f>
        <v/>
      </c>
      <c r="AN1055" s="97" t="str" cm="1">
        <f t="array" ref="AN1055">IF($N1055="-","",IF(INDEX('DM01-AV-CH'!$H$6:$H$2006,$N1055)="","",INDEX('DM01-AV-CH'!$H$6:$H$2006,$N1055)))</f>
        <v/>
      </c>
      <c r="AO1055" s="98" t="str" cm="1">
        <f t="array" ref="AO1055">IF($N1055="-","",IF(INDEX('DM01-AV-CH'!$I$6:$I$2006,$N1055)="","",INDEX('DM01-AV-CH'!$I$6:$I$2006,$N1055)))</f>
        <v/>
      </c>
    </row>
    <row r="1056" spans="1:41" x14ac:dyDescent="0.25">
      <c r="A1056" s="201">
        <v>1051</v>
      </c>
      <c r="B1056" s="148" t="str" cm="1">
        <f t="array" ref="B1056">IF(A1056="","",INDEX(Korrelation!$E$4:$E$2004,A1056))</f>
        <v>663</v>
      </c>
      <c r="C1056" s="148">
        <f t="shared" si="160"/>
        <v>0</v>
      </c>
      <c r="D1056" s="148">
        <f t="shared" si="161"/>
        <v>0</v>
      </c>
      <c r="E1056" s="148">
        <f t="shared" si="162"/>
        <v>663</v>
      </c>
      <c r="F1056" s="148" t="str">
        <f t="shared" si="163"/>
        <v/>
      </c>
      <c r="G1056" s="148" t="str">
        <f t="shared" si="164"/>
        <v/>
      </c>
      <c r="H1056" s="148" t="str" cm="1">
        <f t="array" ref="H1056">IF(A1056="","",INDEX(Korrelation!$F$4:$F$2004,A1056))</f>
        <v>-</v>
      </c>
      <c r="I1056" s="148">
        <f t="shared" si="165"/>
        <v>0</v>
      </c>
      <c r="J1056" s="148">
        <f t="shared" si="166"/>
        <v>0</v>
      </c>
      <c r="K1056" s="148" t="str">
        <f t="shared" si="167"/>
        <v/>
      </c>
      <c r="L1056" s="148" t="str">
        <f t="shared" si="168"/>
        <v/>
      </c>
      <c r="M1056" s="148" t="str">
        <f t="shared" si="169"/>
        <v/>
      </c>
      <c r="N1056" s="148" t="str" cm="1">
        <f t="array" ref="N1056">IF(A1056="","",INDEX(Korrelation!$G$4:$G$2004,A1056))</f>
        <v>-</v>
      </c>
      <c r="O1056" s="148"/>
      <c r="P1056" s="68" t="str" cm="1">
        <f t="array" aca="1" ref="P1056" ca="1">IF(E1056="",IF(K1056="","",HYPERLINK("#DMAV_Dienste!"&amp;RIGHT(CELL("adresse",OFFSET(DMAV_Dienste!$E$6,K1056-1,0)),LEN(CELL("adresse",OFFSET(DMAV_Dienste!$E$6,K1056-1,0)))-FIND("!",CELL("adresse",OFFSET(DMAV_Dienste!$E$6,K1056-1,0)))),"Dienst")),HYPERLINK("#DMAV_Modell!"&amp;RIGHT(CELL("adresse",OFFSET(DMAV_Modell!$G$6,E1056-1,0)),LEN(CELL("adresse",OFFSET(DMAV_Modell!$G$6,E1056-1,0)))-FIND("!",CELL("adresse",OFFSET(DMAV_Modell!$G$6,E1056-1,0)))),"Modell"))</f>
        <v>Modell</v>
      </c>
      <c r="Q1056" s="85" t="str" cm="1">
        <f t="array" ref="Q1056">IF(E1056="",IF(K1056="","",IF(INDEX(DMAV_Dienste!$H$6:$H$2006,K1056)="","",INDEX(DMAV_Dienste!$H$6:$H$2006,K1056))),IF(INDEX(DMAV_Modell!$J$6:$J$2006,E1056)="","",INDEX(DMAV_Modell!$J$6:$J$2006,E1056)))</f>
        <v>ASSOCIATION</v>
      </c>
      <c r="R1056" s="86" t="str" cm="1">
        <f t="array" ref="R1056">IF(E1056="",IF(K1056="","",IF(INDEX(DMAV_Dienste!$G$6:$G$2006,K1056)="","",INDEX(DMAV_Dienste!$G$6:$G$2006,K1056))),IF(INDEX(DMAV_Modell!$I$6:$I$2006,E1056)="","",INDEX(DMAV_Modell!$I$6:$I$2006,E1056)))</f>
        <v>Rohrleitungen</v>
      </c>
      <c r="S1056" s="86" t="str" cm="1">
        <f t="array" ref="S1056">IF(E1056="",IF(K1056="","",IF(INDEX(DMAV_Dienste!$I$6:$I$2006,K1056)="","",INDEX(DMAV_Dienste!$I$6:$I$2006,K1056))),IF(INDEX(DMAV_Modell!$K$6:$K$2006,E1056)="","",INDEX(DMAV_Modell!$K$6:$K$2006,E1056)))</f>
        <v>Entstehung_Messpunkt</v>
      </c>
      <c r="T1056" s="86" t="str" cm="1">
        <f t="array" ref="T1056">IF(E1056="",IF(K1056="","",IF(INDEX(DMAV_Dienste!$L$6:$L$2006,K1056)="","",INDEX(DMAV_Dienste!$L$6:$L$2006,K1056))),IF(INDEX(DMAV_Modell!$N$6:$N$2006,E1056)="","",INDEX(DMAV_Modell!$N$6:$N$2006,E1056)))</f>
        <v>entstehender_Messpunkt</v>
      </c>
      <c r="U1056" s="87" t="str" cm="1">
        <f t="array" aca="1" ref="U1056" ca="1">IF(AND(F1056="",L1056=""),"",HYPERLINK("#"&amp;RIGHT(CELL("dateiname"),LEN(CELL("dateiname"))-FIND("]",CELL("dateiname")))&amp;"!"&amp;CELL("adresse",OFFSET($F$6,MATCH(IF(F1056="",L1056,F1056),$E$6:$E$2000,0)-1,4)),"STRUCT"))</f>
        <v/>
      </c>
      <c r="V1056" s="88" t="str" cm="1">
        <f t="array" aca="1" ref="V1056" ca="1">IF(AND(G1056="",M1056=""),"",HYPERLINK("#"&amp;RIGHT(CELL("dateiname"),LEN(CELL("dateiname"))-FIND("]",CELL("dateiname")))&amp;"!"&amp;CELL("adresse",OFFSET($G$6,MATCH(IF(G1056="",M1056,G1056),$E$6:$E$2000,0)-1,3)),"SUBSTRUCT"))</f>
        <v/>
      </c>
      <c r="X1056" s="104"/>
      <c r="Z1056" s="117"/>
      <c r="AA1056" s="118"/>
      <c r="AB1056" s="119"/>
      <c r="AC1056" s="120"/>
      <c r="AE1056" s="109"/>
      <c r="AF1056" s="110"/>
      <c r="AG1056" s="111"/>
      <c r="AH1056" s="112"/>
      <c r="AJ1056" s="101"/>
      <c r="AL1056" s="68" t="str" cm="1">
        <f t="array" aca="1" ref="AL1056" ca="1">IF(N1056="-","",HYPERLINK("#'DM01-AV-CH'!"&amp;RIGHT(CELL("adresse",OFFSET('DM01-AV-CH'!$G$6,N1056-1,0)),LEN(CELL("adresse",OFFSET('DM01-AV-CH'!$G$6,N1056-1,0)))-FIND("!",CELL("adresse",OFFSET('DM01-AV-CH'!$G$6,N1056-1,0)))),"Modell"))</f>
        <v/>
      </c>
      <c r="AM1056" s="96" t="str" cm="1">
        <f t="array" ref="AM1056">IF($N1056="-","",IF(INDEX('DM01-AV-CH'!$G$6:$G$2006,$N1056)="","",INDEX('DM01-AV-CH'!$G$6:$G$2006,$N1056)))</f>
        <v/>
      </c>
      <c r="AN1056" s="97" t="str" cm="1">
        <f t="array" ref="AN1056">IF($N1056="-","",IF(INDEX('DM01-AV-CH'!$H$6:$H$2006,$N1056)="","",INDEX('DM01-AV-CH'!$H$6:$H$2006,$N1056)))</f>
        <v/>
      </c>
      <c r="AO1056" s="98" t="str" cm="1">
        <f t="array" ref="AO1056">IF($N1056="-","",IF(INDEX('DM01-AV-CH'!$I$6:$I$2006,$N1056)="","",INDEX('DM01-AV-CH'!$I$6:$I$2006,$N1056)))</f>
        <v/>
      </c>
    </row>
    <row r="1057" spans="1:41" x14ac:dyDescent="0.25">
      <c r="A1057" s="201">
        <v>1052</v>
      </c>
      <c r="B1057" s="148" t="str" cm="1">
        <f t="array" ref="B1057">IF(A1057="","",INDEX(Korrelation!$E$4:$E$2004,A1057))</f>
        <v>664</v>
      </c>
      <c r="C1057" s="148">
        <f t="shared" si="160"/>
        <v>0</v>
      </c>
      <c r="D1057" s="148">
        <f t="shared" si="161"/>
        <v>0</v>
      </c>
      <c r="E1057" s="148">
        <f t="shared" si="162"/>
        <v>664</v>
      </c>
      <c r="F1057" s="148" t="str">
        <f t="shared" si="163"/>
        <v/>
      </c>
      <c r="G1057" s="148" t="str">
        <f t="shared" si="164"/>
        <v/>
      </c>
      <c r="H1057" s="148" t="str" cm="1">
        <f t="array" ref="H1057">IF(A1057="","",INDEX(Korrelation!$F$4:$F$2004,A1057))</f>
        <v>-</v>
      </c>
      <c r="I1057" s="148">
        <f t="shared" si="165"/>
        <v>0</v>
      </c>
      <c r="J1057" s="148">
        <f t="shared" si="166"/>
        <v>0</v>
      </c>
      <c r="K1057" s="148" t="str">
        <f t="shared" si="167"/>
        <v/>
      </c>
      <c r="L1057" s="148" t="str">
        <f t="shared" si="168"/>
        <v/>
      </c>
      <c r="M1057" s="148" t="str">
        <f t="shared" si="169"/>
        <v/>
      </c>
      <c r="N1057" s="148" t="str" cm="1">
        <f t="array" ref="N1057">IF(A1057="","",INDEX(Korrelation!$G$4:$G$2004,A1057))</f>
        <v>-</v>
      </c>
      <c r="O1057" s="148"/>
      <c r="P1057" s="68" t="str" cm="1">
        <f t="array" aca="1" ref="P1057" ca="1">IF(E1057="",IF(K1057="","",HYPERLINK("#DMAV_Dienste!"&amp;RIGHT(CELL("adresse",OFFSET(DMAV_Dienste!$E$6,K1057-1,0)),LEN(CELL("adresse",OFFSET(DMAV_Dienste!$E$6,K1057-1,0)))-FIND("!",CELL("adresse",OFFSET(DMAV_Dienste!$E$6,K1057-1,0)))),"Dienst")),HYPERLINK("#DMAV_Modell!"&amp;RIGHT(CELL("adresse",OFFSET(DMAV_Modell!$G$6,E1057-1,0)),LEN(CELL("adresse",OFFSET(DMAV_Modell!$G$6,E1057-1,0)))-FIND("!",CELL("adresse",OFFSET(DMAV_Modell!$G$6,E1057-1,0)))),"Modell"))</f>
        <v>Modell</v>
      </c>
      <c r="Q1057" s="85" t="str" cm="1">
        <f t="array" ref="Q1057">IF(E1057="",IF(K1057="","",IF(INDEX(DMAV_Dienste!$H$6:$H$2006,K1057)="","",INDEX(DMAV_Dienste!$H$6:$H$2006,K1057))),IF(INDEX(DMAV_Modell!$J$6:$J$2006,E1057)="","",INDEX(DMAV_Modell!$J$6:$J$2006,E1057)))</f>
        <v>IMPORTS</v>
      </c>
      <c r="R1057" s="86" t="str" cm="1">
        <f t="array" ref="R1057">IF(E1057="",IF(K1057="","",IF(INDEX(DMAV_Dienste!$G$6:$G$2006,K1057)="","",INDEX(DMAV_Dienste!$G$6:$G$2006,K1057))),IF(INDEX(DMAV_Modell!$I$6:$I$2006,E1057)="","",INDEX(DMAV_Modell!$I$6:$I$2006,E1057)))</f>
        <v/>
      </c>
      <c r="S1057" s="86" t="str" cm="1">
        <f t="array" ref="S1057">IF(E1057="",IF(K1057="","",IF(INDEX(DMAV_Dienste!$I$6:$I$2006,K1057)="","",INDEX(DMAV_Dienste!$I$6:$I$2006,K1057))),IF(INDEX(DMAV_Modell!$K$6:$K$2006,E1057)="","",INDEX(DMAV_Modell!$K$6:$K$2006,E1057)))</f>
        <v>GeometryCHLV95_V2</v>
      </c>
      <c r="T1057" s="86" t="str" cm="1">
        <f t="array" ref="T1057">IF(E1057="",IF(K1057="","",IF(INDEX(DMAV_Dienste!$L$6:$L$2006,K1057)="","",INDEX(DMAV_Dienste!$L$6:$L$2006,K1057))),IF(INDEX(DMAV_Modell!$N$6:$N$2006,E1057)="","",INDEX(DMAV_Modell!$N$6:$N$2006,E1057)))</f>
        <v/>
      </c>
      <c r="U1057" s="87" t="str" cm="1">
        <f t="array" aca="1" ref="U1057" ca="1">IF(AND(F1057="",L1057=""),"",HYPERLINK("#"&amp;RIGHT(CELL("dateiname"),LEN(CELL("dateiname"))-FIND("]",CELL("dateiname")))&amp;"!"&amp;CELL("adresse",OFFSET($F$6,MATCH(IF(F1057="",L1057,F1057),$E$6:$E$2000,0)-1,4)),"STRUCT"))</f>
        <v/>
      </c>
      <c r="V1057" s="88" t="str" cm="1">
        <f t="array" aca="1" ref="V1057" ca="1">IF(AND(G1057="",M1057=""),"",HYPERLINK("#"&amp;RIGHT(CELL("dateiname"),LEN(CELL("dateiname"))-FIND("]",CELL("dateiname")))&amp;"!"&amp;CELL("adresse",OFFSET($G$6,MATCH(IF(G1057="",M1057,G1057),$E$6:$E$2000,0)-1,3)),"SUBSTRUCT"))</f>
        <v/>
      </c>
      <c r="X1057" s="104"/>
      <c r="Z1057" s="117"/>
      <c r="AA1057" s="118"/>
      <c r="AB1057" s="119"/>
      <c r="AC1057" s="120"/>
      <c r="AE1057" s="109"/>
      <c r="AF1057" s="110"/>
      <c r="AG1057" s="111"/>
      <c r="AH1057" s="112"/>
      <c r="AJ1057" s="101"/>
      <c r="AL1057" s="68" t="str" cm="1">
        <f t="array" aca="1" ref="AL1057" ca="1">IF(N1057="-","",HYPERLINK("#'DM01-AV-CH'!"&amp;RIGHT(CELL("adresse",OFFSET('DM01-AV-CH'!$G$6,N1057-1,0)),LEN(CELL("adresse",OFFSET('DM01-AV-CH'!$G$6,N1057-1,0)))-FIND("!",CELL("adresse",OFFSET('DM01-AV-CH'!$G$6,N1057-1,0)))),"Modell"))</f>
        <v/>
      </c>
      <c r="AM1057" s="96" t="str" cm="1">
        <f t="array" ref="AM1057">IF($N1057="-","",IF(INDEX('DM01-AV-CH'!$G$6:$G$2006,$N1057)="","",INDEX('DM01-AV-CH'!$G$6:$G$2006,$N1057)))</f>
        <v/>
      </c>
      <c r="AN1057" s="97" t="str" cm="1">
        <f t="array" ref="AN1057">IF($N1057="-","",IF(INDEX('DM01-AV-CH'!$H$6:$H$2006,$N1057)="","",INDEX('DM01-AV-CH'!$H$6:$H$2006,$N1057)))</f>
        <v/>
      </c>
      <c r="AO1057" s="98" t="str" cm="1">
        <f t="array" ref="AO1057">IF($N1057="-","",IF(INDEX('DM01-AV-CH'!$I$6:$I$2006,$N1057)="","",INDEX('DM01-AV-CH'!$I$6:$I$2006,$N1057)))</f>
        <v/>
      </c>
    </row>
    <row r="1058" spans="1:41" x14ac:dyDescent="0.25">
      <c r="A1058" s="201">
        <v>1053</v>
      </c>
      <c r="B1058" s="148" t="str" cm="1">
        <f t="array" ref="B1058">IF(A1058="","",INDEX(Korrelation!$E$4:$E$2004,A1058))</f>
        <v>665</v>
      </c>
      <c r="C1058" s="148">
        <f t="shared" si="160"/>
        <v>0</v>
      </c>
      <c r="D1058" s="148">
        <f t="shared" si="161"/>
        <v>0</v>
      </c>
      <c r="E1058" s="148">
        <f t="shared" si="162"/>
        <v>665</v>
      </c>
      <c r="F1058" s="148" t="str">
        <f t="shared" si="163"/>
        <v/>
      </c>
      <c r="G1058" s="148" t="str">
        <f t="shared" si="164"/>
        <v/>
      </c>
      <c r="H1058" s="148" t="str" cm="1">
        <f t="array" ref="H1058">IF(A1058="","",INDEX(Korrelation!$F$4:$F$2004,A1058))</f>
        <v>-</v>
      </c>
      <c r="I1058" s="148">
        <f t="shared" si="165"/>
        <v>0</v>
      </c>
      <c r="J1058" s="148">
        <f t="shared" si="166"/>
        <v>0</v>
      </c>
      <c r="K1058" s="148" t="str">
        <f t="shared" si="167"/>
        <v/>
      </c>
      <c r="L1058" s="148" t="str">
        <f t="shared" si="168"/>
        <v/>
      </c>
      <c r="M1058" s="148" t="str">
        <f t="shared" si="169"/>
        <v/>
      </c>
      <c r="N1058" s="148" t="str" cm="1">
        <f t="array" ref="N1058">IF(A1058="","",INDEX(Korrelation!$G$4:$G$2004,A1058))</f>
        <v>-</v>
      </c>
      <c r="O1058" s="148"/>
      <c r="P1058" s="68" t="str" cm="1">
        <f t="array" aca="1" ref="P1058" ca="1">IF(E1058="",IF(K1058="","",HYPERLINK("#DMAV_Dienste!"&amp;RIGHT(CELL("adresse",OFFSET(DMAV_Dienste!$E$6,K1058-1,0)),LEN(CELL("adresse",OFFSET(DMAV_Dienste!$E$6,K1058-1,0)))-FIND("!",CELL("adresse",OFFSET(DMAV_Dienste!$E$6,K1058-1,0)))),"Dienst")),HYPERLINK("#DMAV_Modell!"&amp;RIGHT(CELL("adresse",OFFSET(DMAV_Modell!$G$6,E1058-1,0)),LEN(CELL("adresse",OFFSET(DMAV_Modell!$G$6,E1058-1,0)))-FIND("!",CELL("adresse",OFFSET(DMAV_Modell!$G$6,E1058-1,0)))),"Modell"))</f>
        <v>Modell</v>
      </c>
      <c r="Q1058" s="85" t="str" cm="1">
        <f t="array" ref="Q1058">IF(E1058="",IF(K1058="","",IF(INDEX(DMAV_Dienste!$H$6:$H$2006,K1058)="","",INDEX(DMAV_Dienste!$H$6:$H$2006,K1058))),IF(INDEX(DMAV_Modell!$J$6:$J$2006,E1058)="","",INDEX(DMAV_Modell!$J$6:$J$2006,E1058)))</f>
        <v>CLASS</v>
      </c>
      <c r="R1058" s="86" t="str" cm="1">
        <f t="array" ref="R1058">IF(E1058="",IF(K1058="","",IF(INDEX(DMAV_Dienste!$G$6:$G$2006,K1058)="","",INDEX(DMAV_Dienste!$G$6:$G$2006,K1058))),IF(INDEX(DMAV_Modell!$I$6:$I$2006,E1058)="","",INDEX(DMAV_Modell!$I$6:$I$2006,E1058)))</f>
        <v>Toleranzstufen</v>
      </c>
      <c r="S1058" s="86" t="str" cm="1">
        <f t="array" ref="S1058">IF(E1058="",IF(K1058="","",IF(INDEX(DMAV_Dienste!$I$6:$I$2006,K1058)="","",INDEX(DMAV_Dienste!$I$6:$I$2006,K1058))),IF(INDEX(DMAV_Modell!$K$6:$K$2006,E1058)="","",INDEX(DMAV_Modell!$K$6:$K$2006,E1058)))</f>
        <v>TSNachfuehrung</v>
      </c>
      <c r="T1058" s="86" t="str" cm="1">
        <f t="array" ref="T1058">IF(E1058="",IF(K1058="","",IF(INDEX(DMAV_Dienste!$L$6:$L$2006,K1058)="","",INDEX(DMAV_Dienste!$L$6:$L$2006,K1058))),IF(INDEX(DMAV_Modell!$N$6:$N$2006,E1058)="","",INDEX(DMAV_Modell!$N$6:$N$2006,E1058)))</f>
        <v>NBIdent</v>
      </c>
      <c r="U1058" s="87" t="str" cm="1">
        <f t="array" aca="1" ref="U1058" ca="1">IF(AND(F1058="",L1058=""),"",HYPERLINK("#"&amp;RIGHT(CELL("dateiname"),LEN(CELL("dateiname"))-FIND("]",CELL("dateiname")))&amp;"!"&amp;CELL("adresse",OFFSET($F$6,MATCH(IF(F1058="",L1058,F1058),$E$6:$E$2000,0)-1,4)),"STRUCT"))</f>
        <v/>
      </c>
      <c r="V1058" s="88" t="str" cm="1">
        <f t="array" aca="1" ref="V1058" ca="1">IF(AND(G1058="",M1058=""),"",HYPERLINK("#"&amp;RIGHT(CELL("dateiname"),LEN(CELL("dateiname"))-FIND("]",CELL("dateiname")))&amp;"!"&amp;CELL("adresse",OFFSET($G$6,MATCH(IF(G1058="",M1058,G1058),$E$6:$E$2000,0)-1,3)),"SUBSTRUCT"))</f>
        <v/>
      </c>
      <c r="X1058" s="104"/>
      <c r="Z1058" s="117"/>
      <c r="AA1058" s="118"/>
      <c r="AB1058" s="119"/>
      <c r="AC1058" s="120"/>
      <c r="AE1058" s="109"/>
      <c r="AF1058" s="110"/>
      <c r="AG1058" s="111"/>
      <c r="AH1058" s="112"/>
      <c r="AJ1058" s="101"/>
      <c r="AL1058" s="68" t="str" cm="1">
        <f t="array" aca="1" ref="AL1058" ca="1">IF(N1058="-","",HYPERLINK("#'DM01-AV-CH'!"&amp;RIGHT(CELL("adresse",OFFSET('DM01-AV-CH'!$G$6,N1058-1,0)),LEN(CELL("adresse",OFFSET('DM01-AV-CH'!$G$6,N1058-1,0)))-FIND("!",CELL("adresse",OFFSET('DM01-AV-CH'!$G$6,N1058-1,0)))),"Modell"))</f>
        <v/>
      </c>
      <c r="AM1058" s="96" t="str" cm="1">
        <f t="array" ref="AM1058">IF($N1058="-","",IF(INDEX('DM01-AV-CH'!$G$6:$G$2006,$N1058)="","",INDEX('DM01-AV-CH'!$G$6:$G$2006,$N1058)))</f>
        <v/>
      </c>
      <c r="AN1058" s="97" t="str" cm="1">
        <f t="array" ref="AN1058">IF($N1058="-","",IF(INDEX('DM01-AV-CH'!$H$6:$H$2006,$N1058)="","",INDEX('DM01-AV-CH'!$H$6:$H$2006,$N1058)))</f>
        <v/>
      </c>
      <c r="AO1058" s="98" t="str" cm="1">
        <f t="array" ref="AO1058">IF($N1058="-","",IF(INDEX('DM01-AV-CH'!$I$6:$I$2006,$N1058)="","",INDEX('DM01-AV-CH'!$I$6:$I$2006,$N1058)))</f>
        <v/>
      </c>
    </row>
    <row r="1059" spans="1:41" x14ac:dyDescent="0.25">
      <c r="A1059" s="201">
        <v>1054</v>
      </c>
      <c r="B1059" s="148" t="str" cm="1">
        <f t="array" ref="B1059">IF(A1059="","",INDEX(Korrelation!$E$4:$E$2004,A1059))</f>
        <v>666</v>
      </c>
      <c r="C1059" s="148">
        <f t="shared" si="160"/>
        <v>0</v>
      </c>
      <c r="D1059" s="148">
        <f t="shared" si="161"/>
        <v>0</v>
      </c>
      <c r="E1059" s="148">
        <f t="shared" si="162"/>
        <v>666</v>
      </c>
      <c r="F1059" s="148" t="str">
        <f t="shared" si="163"/>
        <v/>
      </c>
      <c r="G1059" s="148" t="str">
        <f t="shared" si="164"/>
        <v/>
      </c>
      <c r="H1059" s="148" t="str" cm="1">
        <f t="array" ref="H1059">IF(A1059="","",INDEX(Korrelation!$F$4:$F$2004,A1059))</f>
        <v>-</v>
      </c>
      <c r="I1059" s="148">
        <f t="shared" si="165"/>
        <v>0</v>
      </c>
      <c r="J1059" s="148">
        <f t="shared" si="166"/>
        <v>0</v>
      </c>
      <c r="K1059" s="148" t="str">
        <f t="shared" si="167"/>
        <v/>
      </c>
      <c r="L1059" s="148" t="str">
        <f t="shared" si="168"/>
        <v/>
      </c>
      <c r="M1059" s="148" t="str">
        <f t="shared" si="169"/>
        <v/>
      </c>
      <c r="N1059" s="148" t="str" cm="1">
        <f t="array" ref="N1059">IF(A1059="","",INDEX(Korrelation!$G$4:$G$2004,A1059))</f>
        <v>-</v>
      </c>
      <c r="O1059" s="148"/>
      <c r="P1059" s="68" t="str" cm="1">
        <f t="array" aca="1" ref="P1059" ca="1">IF(E1059="",IF(K1059="","",HYPERLINK("#DMAV_Dienste!"&amp;RIGHT(CELL("adresse",OFFSET(DMAV_Dienste!$E$6,K1059-1,0)),LEN(CELL("adresse",OFFSET(DMAV_Dienste!$E$6,K1059-1,0)))-FIND("!",CELL("adresse",OFFSET(DMAV_Dienste!$E$6,K1059-1,0)))),"Dienst")),HYPERLINK("#DMAV_Modell!"&amp;RIGHT(CELL("adresse",OFFSET(DMAV_Modell!$G$6,E1059-1,0)),LEN(CELL("adresse",OFFSET(DMAV_Modell!$G$6,E1059-1,0)))-FIND("!",CELL("adresse",OFFSET(DMAV_Modell!$G$6,E1059-1,0)))),"Modell"))</f>
        <v>Modell</v>
      </c>
      <c r="Q1059" s="85" t="str" cm="1">
        <f t="array" ref="Q1059">IF(E1059="",IF(K1059="","",IF(INDEX(DMAV_Dienste!$H$6:$H$2006,K1059)="","",INDEX(DMAV_Dienste!$H$6:$H$2006,K1059))),IF(INDEX(DMAV_Modell!$J$6:$J$2006,E1059)="","",INDEX(DMAV_Modell!$J$6:$J$2006,E1059)))</f>
        <v>CLASS</v>
      </c>
      <c r="R1059" s="86" t="str" cm="1">
        <f t="array" ref="R1059">IF(E1059="",IF(K1059="","",IF(INDEX(DMAV_Dienste!$G$6:$G$2006,K1059)="","",INDEX(DMAV_Dienste!$G$6:$G$2006,K1059))),IF(INDEX(DMAV_Modell!$I$6:$I$2006,E1059)="","",INDEX(DMAV_Modell!$I$6:$I$2006,E1059)))</f>
        <v>Toleranzstufen</v>
      </c>
      <c r="S1059" s="86" t="str" cm="1">
        <f t="array" ref="S1059">IF(E1059="",IF(K1059="","",IF(INDEX(DMAV_Dienste!$I$6:$I$2006,K1059)="","",INDEX(DMAV_Dienste!$I$6:$I$2006,K1059))),IF(INDEX(DMAV_Modell!$K$6:$K$2006,E1059)="","",INDEX(DMAV_Modell!$K$6:$K$2006,E1059)))</f>
        <v>TSNachfuehrung</v>
      </c>
      <c r="T1059" s="86" t="str" cm="1">
        <f t="array" ref="T1059">IF(E1059="",IF(K1059="","",IF(INDEX(DMAV_Dienste!$L$6:$L$2006,K1059)="","",INDEX(DMAV_Dienste!$L$6:$L$2006,K1059))),IF(INDEX(DMAV_Modell!$N$6:$N$2006,E1059)="","",INDEX(DMAV_Modell!$N$6:$N$2006,E1059)))</f>
        <v>Identifikator</v>
      </c>
      <c r="U1059" s="87" t="str" cm="1">
        <f t="array" aca="1" ref="U1059" ca="1">IF(AND(F1059="",L1059=""),"",HYPERLINK("#"&amp;RIGHT(CELL("dateiname"),LEN(CELL("dateiname"))-FIND("]",CELL("dateiname")))&amp;"!"&amp;CELL("adresse",OFFSET($F$6,MATCH(IF(F1059="",L1059,F1059),$E$6:$E$2000,0)-1,4)),"STRUCT"))</f>
        <v/>
      </c>
      <c r="V1059" s="88" t="str" cm="1">
        <f t="array" aca="1" ref="V1059" ca="1">IF(AND(G1059="",M1059=""),"",HYPERLINK("#"&amp;RIGHT(CELL("dateiname"),LEN(CELL("dateiname"))-FIND("]",CELL("dateiname")))&amp;"!"&amp;CELL("adresse",OFFSET($G$6,MATCH(IF(G1059="",M1059,G1059),$E$6:$E$2000,0)-1,3)),"SUBSTRUCT"))</f>
        <v/>
      </c>
      <c r="X1059" s="104"/>
      <c r="Z1059" s="117"/>
      <c r="AA1059" s="118"/>
      <c r="AB1059" s="119"/>
      <c r="AC1059" s="120"/>
      <c r="AE1059" s="109"/>
      <c r="AF1059" s="110"/>
      <c r="AG1059" s="111"/>
      <c r="AH1059" s="112"/>
      <c r="AJ1059" s="101"/>
      <c r="AL1059" s="68" t="str" cm="1">
        <f t="array" aca="1" ref="AL1059" ca="1">IF(N1059="-","",HYPERLINK("#'DM01-AV-CH'!"&amp;RIGHT(CELL("adresse",OFFSET('DM01-AV-CH'!$G$6,N1059-1,0)),LEN(CELL("adresse",OFFSET('DM01-AV-CH'!$G$6,N1059-1,0)))-FIND("!",CELL("adresse",OFFSET('DM01-AV-CH'!$G$6,N1059-1,0)))),"Modell"))</f>
        <v/>
      </c>
      <c r="AM1059" s="96" t="str" cm="1">
        <f t="array" ref="AM1059">IF($N1059="-","",IF(INDEX('DM01-AV-CH'!$G$6:$G$2006,$N1059)="","",INDEX('DM01-AV-CH'!$G$6:$G$2006,$N1059)))</f>
        <v/>
      </c>
      <c r="AN1059" s="97" t="str" cm="1">
        <f t="array" ref="AN1059">IF($N1059="-","",IF(INDEX('DM01-AV-CH'!$H$6:$H$2006,$N1059)="","",INDEX('DM01-AV-CH'!$H$6:$H$2006,$N1059)))</f>
        <v/>
      </c>
      <c r="AO1059" s="98" t="str" cm="1">
        <f t="array" ref="AO1059">IF($N1059="-","",IF(INDEX('DM01-AV-CH'!$I$6:$I$2006,$N1059)="","",INDEX('DM01-AV-CH'!$I$6:$I$2006,$N1059)))</f>
        <v/>
      </c>
    </row>
    <row r="1060" spans="1:41" x14ac:dyDescent="0.25">
      <c r="A1060" s="201">
        <v>1055</v>
      </c>
      <c r="B1060" s="148" t="str" cm="1">
        <f t="array" ref="B1060">IF(A1060="","",INDEX(Korrelation!$E$4:$E$2004,A1060))</f>
        <v>667</v>
      </c>
      <c r="C1060" s="148">
        <f t="shared" si="160"/>
        <v>0</v>
      </c>
      <c r="D1060" s="148">
        <f t="shared" si="161"/>
        <v>0</v>
      </c>
      <c r="E1060" s="148">
        <f t="shared" si="162"/>
        <v>667</v>
      </c>
      <c r="F1060" s="148" t="str">
        <f t="shared" si="163"/>
        <v/>
      </c>
      <c r="G1060" s="148" t="str">
        <f t="shared" si="164"/>
        <v/>
      </c>
      <c r="H1060" s="148" t="str" cm="1">
        <f t="array" ref="H1060">IF(A1060="","",INDEX(Korrelation!$F$4:$F$2004,A1060))</f>
        <v>-</v>
      </c>
      <c r="I1060" s="148">
        <f t="shared" si="165"/>
        <v>0</v>
      </c>
      <c r="J1060" s="148">
        <f t="shared" si="166"/>
        <v>0</v>
      </c>
      <c r="K1060" s="148" t="str">
        <f t="shared" si="167"/>
        <v/>
      </c>
      <c r="L1060" s="148" t="str">
        <f t="shared" si="168"/>
        <v/>
      </c>
      <c r="M1060" s="148" t="str">
        <f t="shared" si="169"/>
        <v/>
      </c>
      <c r="N1060" s="148" t="str" cm="1">
        <f t="array" ref="N1060">IF(A1060="","",INDEX(Korrelation!$G$4:$G$2004,A1060))</f>
        <v>-</v>
      </c>
      <c r="O1060" s="148"/>
      <c r="P1060" s="68" t="str" cm="1">
        <f t="array" aca="1" ref="P1060" ca="1">IF(E1060="",IF(K1060="","",HYPERLINK("#DMAV_Dienste!"&amp;RIGHT(CELL("adresse",OFFSET(DMAV_Dienste!$E$6,K1060-1,0)),LEN(CELL("adresse",OFFSET(DMAV_Dienste!$E$6,K1060-1,0)))-FIND("!",CELL("adresse",OFFSET(DMAV_Dienste!$E$6,K1060-1,0)))),"Dienst")),HYPERLINK("#DMAV_Modell!"&amp;RIGHT(CELL("adresse",OFFSET(DMAV_Modell!$G$6,E1060-1,0)),LEN(CELL("adresse",OFFSET(DMAV_Modell!$G$6,E1060-1,0)))-FIND("!",CELL("adresse",OFFSET(DMAV_Modell!$G$6,E1060-1,0)))),"Modell"))</f>
        <v>Modell</v>
      </c>
      <c r="Q1060" s="85" t="str" cm="1">
        <f t="array" ref="Q1060">IF(E1060="",IF(K1060="","",IF(INDEX(DMAV_Dienste!$H$6:$H$2006,K1060)="","",INDEX(DMAV_Dienste!$H$6:$H$2006,K1060))),IF(INDEX(DMAV_Modell!$J$6:$J$2006,E1060)="","",INDEX(DMAV_Modell!$J$6:$J$2006,E1060)))</f>
        <v>CLASS</v>
      </c>
      <c r="R1060" s="86" t="str" cm="1">
        <f t="array" ref="R1060">IF(E1060="",IF(K1060="","",IF(INDEX(DMAV_Dienste!$G$6:$G$2006,K1060)="","",INDEX(DMAV_Dienste!$G$6:$G$2006,K1060))),IF(INDEX(DMAV_Modell!$I$6:$I$2006,E1060)="","",INDEX(DMAV_Modell!$I$6:$I$2006,E1060)))</f>
        <v>Toleranzstufen</v>
      </c>
      <c r="S1060" s="86" t="str" cm="1">
        <f t="array" ref="S1060">IF(E1060="",IF(K1060="","",IF(INDEX(DMAV_Dienste!$I$6:$I$2006,K1060)="","",INDEX(DMAV_Dienste!$I$6:$I$2006,K1060))),IF(INDEX(DMAV_Modell!$K$6:$K$2006,E1060)="","",INDEX(DMAV_Modell!$K$6:$K$2006,E1060)))</f>
        <v>TSNachfuehrung</v>
      </c>
      <c r="T1060" s="86" t="str" cm="1">
        <f t="array" ref="T1060">IF(E1060="",IF(K1060="","",IF(INDEX(DMAV_Dienste!$L$6:$L$2006,K1060)="","",INDEX(DMAV_Dienste!$L$6:$L$2006,K1060))),IF(INDEX(DMAV_Modell!$N$6:$N$2006,E1060)="","",INDEX(DMAV_Modell!$N$6:$N$2006,E1060)))</f>
        <v>Beschreibung</v>
      </c>
      <c r="U1060" s="87" t="str" cm="1">
        <f t="array" aca="1" ref="U1060" ca="1">IF(AND(F1060="",L1060=""),"",HYPERLINK("#"&amp;RIGHT(CELL("dateiname"),LEN(CELL("dateiname"))-FIND("]",CELL("dateiname")))&amp;"!"&amp;CELL("adresse",OFFSET($F$6,MATCH(IF(F1060="",L1060,F1060),$E$6:$E$2000,0)-1,4)),"STRUCT"))</f>
        <v/>
      </c>
      <c r="V1060" s="88" t="str" cm="1">
        <f t="array" aca="1" ref="V1060" ca="1">IF(AND(G1060="",M1060=""),"",HYPERLINK("#"&amp;RIGHT(CELL("dateiname"),LEN(CELL("dateiname"))-FIND("]",CELL("dateiname")))&amp;"!"&amp;CELL("adresse",OFFSET($G$6,MATCH(IF(G1060="",M1060,G1060),$E$6:$E$2000,0)-1,3)),"SUBSTRUCT"))</f>
        <v/>
      </c>
      <c r="X1060" s="104"/>
      <c r="Z1060" s="117"/>
      <c r="AA1060" s="118"/>
      <c r="AB1060" s="119"/>
      <c r="AC1060" s="120"/>
      <c r="AE1060" s="109"/>
      <c r="AF1060" s="110"/>
      <c r="AG1060" s="111"/>
      <c r="AH1060" s="112"/>
      <c r="AJ1060" s="101"/>
      <c r="AL1060" s="68" t="str" cm="1">
        <f t="array" aca="1" ref="AL1060" ca="1">IF(N1060="-","",HYPERLINK("#'DM01-AV-CH'!"&amp;RIGHT(CELL("adresse",OFFSET('DM01-AV-CH'!$G$6,N1060-1,0)),LEN(CELL("adresse",OFFSET('DM01-AV-CH'!$G$6,N1060-1,0)))-FIND("!",CELL("adresse",OFFSET('DM01-AV-CH'!$G$6,N1060-1,0)))),"Modell"))</f>
        <v/>
      </c>
      <c r="AM1060" s="96" t="str" cm="1">
        <f t="array" ref="AM1060">IF($N1060="-","",IF(INDEX('DM01-AV-CH'!$G$6:$G$2006,$N1060)="","",INDEX('DM01-AV-CH'!$G$6:$G$2006,$N1060)))</f>
        <v/>
      </c>
      <c r="AN1060" s="97" t="str" cm="1">
        <f t="array" ref="AN1060">IF($N1060="-","",IF(INDEX('DM01-AV-CH'!$H$6:$H$2006,$N1060)="","",INDEX('DM01-AV-CH'!$H$6:$H$2006,$N1060)))</f>
        <v/>
      </c>
      <c r="AO1060" s="98" t="str" cm="1">
        <f t="array" ref="AO1060">IF($N1060="-","",IF(INDEX('DM01-AV-CH'!$I$6:$I$2006,$N1060)="","",INDEX('DM01-AV-CH'!$I$6:$I$2006,$N1060)))</f>
        <v/>
      </c>
    </row>
    <row r="1061" spans="1:41" x14ac:dyDescent="0.25">
      <c r="A1061" s="201">
        <v>1056</v>
      </c>
      <c r="B1061" s="148" t="str" cm="1">
        <f t="array" ref="B1061">IF(A1061="","",INDEX(Korrelation!$E$4:$E$2004,A1061))</f>
        <v>668</v>
      </c>
      <c r="C1061" s="148">
        <f t="shared" si="160"/>
        <v>0</v>
      </c>
      <c r="D1061" s="148">
        <f t="shared" si="161"/>
        <v>0</v>
      </c>
      <c r="E1061" s="148">
        <f t="shared" si="162"/>
        <v>668</v>
      </c>
      <c r="F1061" s="148" t="str">
        <f t="shared" si="163"/>
        <v/>
      </c>
      <c r="G1061" s="148" t="str">
        <f t="shared" si="164"/>
        <v/>
      </c>
      <c r="H1061" s="148" t="str" cm="1">
        <f t="array" ref="H1061">IF(A1061="","",INDEX(Korrelation!$F$4:$F$2004,A1061))</f>
        <v>-</v>
      </c>
      <c r="I1061" s="148">
        <f t="shared" si="165"/>
        <v>0</v>
      </c>
      <c r="J1061" s="148">
        <f t="shared" si="166"/>
        <v>0</v>
      </c>
      <c r="K1061" s="148" t="str">
        <f t="shared" si="167"/>
        <v/>
      </c>
      <c r="L1061" s="148" t="str">
        <f t="shared" si="168"/>
        <v/>
      </c>
      <c r="M1061" s="148" t="str">
        <f t="shared" si="169"/>
        <v/>
      </c>
      <c r="N1061" s="148" t="str" cm="1">
        <f t="array" ref="N1061">IF(A1061="","",INDEX(Korrelation!$G$4:$G$2004,A1061))</f>
        <v>-</v>
      </c>
      <c r="O1061" s="148"/>
      <c r="P1061" s="68" t="str" cm="1">
        <f t="array" aca="1" ref="P1061" ca="1">IF(E1061="",IF(K1061="","",HYPERLINK("#DMAV_Dienste!"&amp;RIGHT(CELL("adresse",OFFSET(DMAV_Dienste!$E$6,K1061-1,0)),LEN(CELL("adresse",OFFSET(DMAV_Dienste!$E$6,K1061-1,0)))-FIND("!",CELL("adresse",OFFSET(DMAV_Dienste!$E$6,K1061-1,0)))),"Dienst")),HYPERLINK("#DMAV_Modell!"&amp;RIGHT(CELL("adresse",OFFSET(DMAV_Modell!$G$6,E1061-1,0)),LEN(CELL("adresse",OFFSET(DMAV_Modell!$G$6,E1061-1,0)))-FIND("!",CELL("adresse",OFFSET(DMAV_Modell!$G$6,E1061-1,0)))),"Modell"))</f>
        <v>Modell</v>
      </c>
      <c r="Q1061" s="85" t="str" cm="1">
        <f t="array" ref="Q1061">IF(E1061="",IF(K1061="","",IF(INDEX(DMAV_Dienste!$H$6:$H$2006,K1061)="","",INDEX(DMAV_Dienste!$H$6:$H$2006,K1061))),IF(INDEX(DMAV_Modell!$J$6:$J$2006,E1061)="","",INDEX(DMAV_Modell!$J$6:$J$2006,E1061)))</f>
        <v>CLASS</v>
      </c>
      <c r="R1061" s="86" t="str" cm="1">
        <f t="array" ref="R1061">IF(E1061="",IF(K1061="","",IF(INDEX(DMAV_Dienste!$G$6:$G$2006,K1061)="","",INDEX(DMAV_Dienste!$G$6:$G$2006,K1061))),IF(INDEX(DMAV_Modell!$I$6:$I$2006,E1061)="","",INDEX(DMAV_Modell!$I$6:$I$2006,E1061)))</f>
        <v>Toleranzstufen</v>
      </c>
      <c r="S1061" s="86" t="str" cm="1">
        <f t="array" ref="S1061">IF(E1061="",IF(K1061="","",IF(INDEX(DMAV_Dienste!$I$6:$I$2006,K1061)="","",INDEX(DMAV_Dienste!$I$6:$I$2006,K1061))),IF(INDEX(DMAV_Modell!$K$6:$K$2006,E1061)="","",INDEX(DMAV_Modell!$K$6:$K$2006,E1061)))</f>
        <v>TSNachfuehrung</v>
      </c>
      <c r="T1061" s="86" t="str" cm="1">
        <f t="array" ref="T1061">IF(E1061="",IF(K1061="","",IF(INDEX(DMAV_Dienste!$L$6:$L$2006,K1061)="","",INDEX(DMAV_Dienste!$L$6:$L$2006,K1061))),IF(INDEX(DMAV_Modell!$N$6:$N$2006,E1061)="","",INDEX(DMAV_Modell!$N$6:$N$2006,E1061)))</f>
        <v>Perimeter</v>
      </c>
      <c r="U1061" s="87" t="str" cm="1">
        <f t="array" aca="1" ref="U1061" ca="1">IF(AND(F1061="",L1061=""),"",HYPERLINK("#"&amp;RIGHT(CELL("dateiname"),LEN(CELL("dateiname"))-FIND("]",CELL("dateiname")))&amp;"!"&amp;CELL("adresse",OFFSET($F$6,MATCH(IF(F1061="",L1061,F1061),$E$6:$E$2000,0)-1,4)),"STRUCT"))</f>
        <v/>
      </c>
      <c r="V1061" s="88" t="str" cm="1">
        <f t="array" aca="1" ref="V1061" ca="1">IF(AND(G1061="",M1061=""),"",HYPERLINK("#"&amp;RIGHT(CELL("dateiname"),LEN(CELL("dateiname"))-FIND("]",CELL("dateiname")))&amp;"!"&amp;CELL("adresse",OFFSET($G$6,MATCH(IF(G1061="",M1061,G1061),$E$6:$E$2000,0)-1,3)),"SUBSTRUCT"))</f>
        <v/>
      </c>
      <c r="X1061" s="104"/>
      <c r="Z1061" s="117"/>
      <c r="AA1061" s="118"/>
      <c r="AB1061" s="119"/>
      <c r="AC1061" s="120"/>
      <c r="AE1061" s="109"/>
      <c r="AF1061" s="110"/>
      <c r="AG1061" s="111"/>
      <c r="AH1061" s="112"/>
      <c r="AJ1061" s="101"/>
      <c r="AL1061" s="68" t="str" cm="1">
        <f t="array" aca="1" ref="AL1061" ca="1">IF(N1061="-","",HYPERLINK("#'DM01-AV-CH'!"&amp;RIGHT(CELL("adresse",OFFSET('DM01-AV-CH'!$G$6,N1061-1,0)),LEN(CELL("adresse",OFFSET('DM01-AV-CH'!$G$6,N1061-1,0)))-FIND("!",CELL("adresse",OFFSET('DM01-AV-CH'!$G$6,N1061-1,0)))),"Modell"))</f>
        <v/>
      </c>
      <c r="AM1061" s="96" t="str" cm="1">
        <f t="array" ref="AM1061">IF($N1061="-","",IF(INDEX('DM01-AV-CH'!$G$6:$G$2006,$N1061)="","",INDEX('DM01-AV-CH'!$G$6:$G$2006,$N1061)))</f>
        <v/>
      </c>
      <c r="AN1061" s="97" t="str" cm="1">
        <f t="array" ref="AN1061">IF($N1061="-","",IF(INDEX('DM01-AV-CH'!$H$6:$H$2006,$N1061)="","",INDEX('DM01-AV-CH'!$H$6:$H$2006,$N1061)))</f>
        <v/>
      </c>
      <c r="AO1061" s="98" t="str" cm="1">
        <f t="array" ref="AO1061">IF($N1061="-","",IF(INDEX('DM01-AV-CH'!$I$6:$I$2006,$N1061)="","",INDEX('DM01-AV-CH'!$I$6:$I$2006,$N1061)))</f>
        <v/>
      </c>
    </row>
    <row r="1062" spans="1:41" x14ac:dyDescent="0.25">
      <c r="A1062" s="201">
        <v>1057</v>
      </c>
      <c r="B1062" s="148" t="str" cm="1">
        <f t="array" ref="B1062">IF(A1062="","",INDEX(Korrelation!$E$4:$E$2004,A1062))</f>
        <v>669</v>
      </c>
      <c r="C1062" s="148">
        <f t="shared" si="160"/>
        <v>0</v>
      </c>
      <c r="D1062" s="148">
        <f t="shared" si="161"/>
        <v>0</v>
      </c>
      <c r="E1062" s="148">
        <f t="shared" si="162"/>
        <v>669</v>
      </c>
      <c r="F1062" s="148" t="str">
        <f t="shared" si="163"/>
        <v/>
      </c>
      <c r="G1062" s="148" t="str">
        <f t="shared" si="164"/>
        <v/>
      </c>
      <c r="H1062" s="148" t="str" cm="1">
        <f t="array" ref="H1062">IF(A1062="","",INDEX(Korrelation!$F$4:$F$2004,A1062))</f>
        <v>-</v>
      </c>
      <c r="I1062" s="148">
        <f t="shared" si="165"/>
        <v>0</v>
      </c>
      <c r="J1062" s="148">
        <f t="shared" si="166"/>
        <v>0</v>
      </c>
      <c r="K1062" s="148" t="str">
        <f t="shared" si="167"/>
        <v/>
      </c>
      <c r="L1062" s="148" t="str">
        <f t="shared" si="168"/>
        <v/>
      </c>
      <c r="M1062" s="148" t="str">
        <f t="shared" si="169"/>
        <v/>
      </c>
      <c r="N1062" s="148" t="str" cm="1">
        <f t="array" ref="N1062">IF(A1062="","",INDEX(Korrelation!$G$4:$G$2004,A1062))</f>
        <v>-</v>
      </c>
      <c r="O1062" s="148"/>
      <c r="P1062" s="68" t="str" cm="1">
        <f t="array" aca="1" ref="P1062" ca="1">IF(E1062="",IF(K1062="","",HYPERLINK("#DMAV_Dienste!"&amp;RIGHT(CELL("adresse",OFFSET(DMAV_Dienste!$E$6,K1062-1,0)),LEN(CELL("adresse",OFFSET(DMAV_Dienste!$E$6,K1062-1,0)))-FIND("!",CELL("adresse",OFFSET(DMAV_Dienste!$E$6,K1062-1,0)))),"Dienst")),HYPERLINK("#DMAV_Modell!"&amp;RIGHT(CELL("adresse",OFFSET(DMAV_Modell!$G$6,E1062-1,0)),LEN(CELL("adresse",OFFSET(DMAV_Modell!$G$6,E1062-1,0)))-FIND("!",CELL("adresse",OFFSET(DMAV_Modell!$G$6,E1062-1,0)))),"Modell"))</f>
        <v>Modell</v>
      </c>
      <c r="Q1062" s="85" t="str" cm="1">
        <f t="array" ref="Q1062">IF(E1062="",IF(K1062="","",IF(INDEX(DMAV_Dienste!$H$6:$H$2006,K1062)="","",INDEX(DMAV_Dienste!$H$6:$H$2006,K1062))),IF(INDEX(DMAV_Modell!$J$6:$J$2006,E1062)="","",INDEX(DMAV_Modell!$J$6:$J$2006,E1062)))</f>
        <v>CLASS</v>
      </c>
      <c r="R1062" s="86" t="str" cm="1">
        <f t="array" ref="R1062">IF(E1062="",IF(K1062="","",IF(INDEX(DMAV_Dienste!$G$6:$G$2006,K1062)="","",INDEX(DMAV_Dienste!$G$6:$G$2006,K1062))),IF(INDEX(DMAV_Modell!$I$6:$I$2006,E1062)="","",INDEX(DMAV_Modell!$I$6:$I$2006,E1062)))</f>
        <v>Toleranzstufen</v>
      </c>
      <c r="S1062" s="86" t="str" cm="1">
        <f t="array" ref="S1062">IF(E1062="",IF(K1062="","",IF(INDEX(DMAV_Dienste!$I$6:$I$2006,K1062)="","",INDEX(DMAV_Dienste!$I$6:$I$2006,K1062))),IF(INDEX(DMAV_Modell!$K$6:$K$2006,E1062)="","",INDEX(DMAV_Modell!$K$6:$K$2006,E1062)))</f>
        <v>TSNachfuehrung</v>
      </c>
      <c r="T1062" s="86" t="str" cm="1">
        <f t="array" ref="T1062">IF(E1062="",IF(K1062="","",IF(INDEX(DMAV_Dienste!$L$6:$L$2006,K1062)="","",INDEX(DMAV_Dienste!$L$6:$L$2006,K1062))),IF(INDEX(DMAV_Modell!$N$6:$N$2006,E1062)="","",INDEX(DMAV_Modell!$N$6:$N$2006,E1062)))</f>
        <v>GueltigerEintrag</v>
      </c>
      <c r="U1062" s="87" t="str" cm="1">
        <f t="array" aca="1" ref="U1062" ca="1">IF(AND(F1062="",L1062=""),"",HYPERLINK("#"&amp;RIGHT(CELL("dateiname"),LEN(CELL("dateiname"))-FIND("]",CELL("dateiname")))&amp;"!"&amp;CELL("adresse",OFFSET($F$6,MATCH(IF(F1062="",L1062,F1062),$E$6:$E$2000,0)-1,4)),"STRUCT"))</f>
        <v/>
      </c>
      <c r="V1062" s="88" t="str" cm="1">
        <f t="array" aca="1" ref="V1062" ca="1">IF(AND(G1062="",M1062=""),"",HYPERLINK("#"&amp;RIGHT(CELL("dateiname"),LEN(CELL("dateiname"))-FIND("]",CELL("dateiname")))&amp;"!"&amp;CELL("adresse",OFFSET($G$6,MATCH(IF(G1062="",M1062,G1062),$E$6:$E$2000,0)-1,3)),"SUBSTRUCT"))</f>
        <v/>
      </c>
      <c r="X1062" s="104"/>
      <c r="Z1062" s="117"/>
      <c r="AA1062" s="118"/>
      <c r="AB1062" s="119"/>
      <c r="AC1062" s="120"/>
      <c r="AE1062" s="109"/>
      <c r="AF1062" s="110" t="s">
        <v>3588</v>
      </c>
      <c r="AG1062" s="111" t="s">
        <v>3856</v>
      </c>
      <c r="AH1062" s="112"/>
      <c r="AJ1062" s="101"/>
      <c r="AL1062" s="68" t="str" cm="1">
        <f t="array" aca="1" ref="AL1062" ca="1">IF(N1062="-","",HYPERLINK("#'DM01-AV-CH'!"&amp;RIGHT(CELL("adresse",OFFSET('DM01-AV-CH'!$G$6,N1062-1,0)),LEN(CELL("adresse",OFFSET('DM01-AV-CH'!$G$6,N1062-1,0)))-FIND("!",CELL("adresse",OFFSET('DM01-AV-CH'!$G$6,N1062-1,0)))),"Modell"))</f>
        <v/>
      </c>
      <c r="AM1062" s="96" t="str" cm="1">
        <f t="array" ref="AM1062">IF($N1062="-","",IF(INDEX('DM01-AV-CH'!$G$6:$G$2006,$N1062)="","",INDEX('DM01-AV-CH'!$G$6:$G$2006,$N1062)))</f>
        <v/>
      </c>
      <c r="AN1062" s="97" t="str" cm="1">
        <f t="array" ref="AN1062">IF($N1062="-","",IF(INDEX('DM01-AV-CH'!$H$6:$H$2006,$N1062)="","",INDEX('DM01-AV-CH'!$H$6:$H$2006,$N1062)))</f>
        <v/>
      </c>
      <c r="AO1062" s="98" t="str" cm="1">
        <f t="array" ref="AO1062">IF($N1062="-","",IF(INDEX('DM01-AV-CH'!$I$6:$I$2006,$N1062)="","",INDEX('DM01-AV-CH'!$I$6:$I$2006,$N1062)))</f>
        <v/>
      </c>
    </row>
    <row r="1063" spans="1:41" ht="85.5" x14ac:dyDescent="0.25">
      <c r="A1063" s="201">
        <v>1058</v>
      </c>
      <c r="B1063" s="148" t="str" cm="1">
        <f t="array" ref="B1063">IF(A1063="","",INDEX(Korrelation!$E$4:$E$2004,A1063))</f>
        <v>670</v>
      </c>
      <c r="C1063" s="148">
        <f t="shared" si="160"/>
        <v>0</v>
      </c>
      <c r="D1063" s="148">
        <f t="shared" si="161"/>
        <v>0</v>
      </c>
      <c r="E1063" s="148">
        <f t="shared" si="162"/>
        <v>670</v>
      </c>
      <c r="F1063" s="148" t="str">
        <f t="shared" si="163"/>
        <v/>
      </c>
      <c r="G1063" s="148" t="str">
        <f t="shared" si="164"/>
        <v/>
      </c>
      <c r="H1063" s="148" t="str" cm="1">
        <f t="array" ref="H1063">IF(A1063="","",INDEX(Korrelation!$F$4:$F$2004,A1063))</f>
        <v>-</v>
      </c>
      <c r="I1063" s="148">
        <f t="shared" si="165"/>
        <v>0</v>
      </c>
      <c r="J1063" s="148">
        <f t="shared" si="166"/>
        <v>0</v>
      </c>
      <c r="K1063" s="148" t="str">
        <f t="shared" si="167"/>
        <v/>
      </c>
      <c r="L1063" s="148" t="str">
        <f t="shared" si="168"/>
        <v/>
      </c>
      <c r="M1063" s="148" t="str">
        <f t="shared" si="169"/>
        <v/>
      </c>
      <c r="N1063" s="148" cm="1">
        <f t="array" ref="N1063">IF(A1063="","",INDEX(Korrelation!$G$4:$G$2004,A1063))</f>
        <v>637</v>
      </c>
      <c r="O1063" s="148"/>
      <c r="P1063" s="68" t="str" cm="1">
        <f t="array" aca="1" ref="P1063" ca="1">IF(E1063="",IF(K1063="","",HYPERLINK("#DMAV_Dienste!"&amp;RIGHT(CELL("adresse",OFFSET(DMAV_Dienste!$E$6,K1063-1,0)),LEN(CELL("adresse",OFFSET(DMAV_Dienste!$E$6,K1063-1,0)))-FIND("!",CELL("adresse",OFFSET(DMAV_Dienste!$E$6,K1063-1,0)))),"Dienst")),HYPERLINK("#DMAV_Modell!"&amp;RIGHT(CELL("adresse",OFFSET(DMAV_Modell!$G$6,E1063-1,0)),LEN(CELL("adresse",OFFSET(DMAV_Modell!$G$6,E1063-1,0)))-FIND("!",CELL("adresse",OFFSET(DMAV_Modell!$G$6,E1063-1,0)))),"Modell"))</f>
        <v>Modell</v>
      </c>
      <c r="Q1063" s="85" t="str" cm="1">
        <f t="array" ref="Q1063">IF(E1063="",IF(K1063="","",IF(INDEX(DMAV_Dienste!$H$6:$H$2006,K1063)="","",INDEX(DMAV_Dienste!$H$6:$H$2006,K1063))),IF(INDEX(DMAV_Modell!$J$6:$J$2006,E1063)="","",INDEX(DMAV_Modell!$J$6:$J$2006,E1063)))</f>
        <v>CLASS</v>
      </c>
      <c r="R1063" s="86" t="str" cm="1">
        <f t="array" ref="R1063">IF(E1063="",IF(K1063="","",IF(INDEX(DMAV_Dienste!$G$6:$G$2006,K1063)="","",INDEX(DMAV_Dienste!$G$6:$G$2006,K1063))),IF(INDEX(DMAV_Modell!$I$6:$I$2006,E1063)="","",INDEX(DMAV_Modell!$I$6:$I$2006,E1063)))</f>
        <v>Toleranzstufen</v>
      </c>
      <c r="S1063" s="86" t="str" cm="1">
        <f t="array" ref="S1063">IF(E1063="",IF(K1063="","",IF(INDEX(DMAV_Dienste!$I$6:$I$2006,K1063)="","",INDEX(DMAV_Dienste!$I$6:$I$2006,K1063))),IF(INDEX(DMAV_Modell!$K$6:$K$2006,E1063)="","",INDEX(DMAV_Modell!$K$6:$K$2006,E1063)))</f>
        <v>Toleranzstufe</v>
      </c>
      <c r="T1063" s="86" t="str" cm="1">
        <f t="array" ref="T1063">IF(E1063="",IF(K1063="","",IF(INDEX(DMAV_Dienste!$L$6:$L$2006,K1063)="","",INDEX(DMAV_Dienste!$L$6:$L$2006,K1063))),IF(INDEX(DMAV_Modell!$N$6:$N$2006,E1063)="","",INDEX(DMAV_Modell!$N$6:$N$2006,E1063)))</f>
        <v>NBIdent</v>
      </c>
      <c r="U1063" s="87" t="str" cm="1">
        <f t="array" aca="1" ref="U1063" ca="1">IF(AND(F1063="",L1063=""),"",HYPERLINK("#"&amp;RIGHT(CELL("dateiname"),LEN(CELL("dateiname"))-FIND("]",CELL("dateiname")))&amp;"!"&amp;CELL("adresse",OFFSET($F$6,MATCH(IF(F1063="",L1063,F1063),$E$6:$E$2000,0)-1,4)),"STRUCT"))</f>
        <v/>
      </c>
      <c r="V1063" s="88" t="str" cm="1">
        <f t="array" aca="1" ref="V1063" ca="1">IF(AND(G1063="",M1063=""),"",HYPERLINK("#"&amp;RIGHT(CELL("dateiname"),LEN(CELL("dateiname"))-FIND("]",CELL("dateiname")))&amp;"!"&amp;CELL("adresse",OFFSET($G$6,MATCH(IF(G1063="",M1063,G1063),$E$6:$E$2000,0)-1,3)),"SUBSTRUCT"))</f>
        <v/>
      </c>
      <c r="X1063" s="104"/>
      <c r="Z1063" s="117"/>
      <c r="AA1063" s="118"/>
      <c r="AB1063" s="119"/>
      <c r="AC1063" s="120" t="s">
        <v>3850</v>
      </c>
      <c r="AE1063" s="109" t="s">
        <v>3857</v>
      </c>
      <c r="AF1063" s="110"/>
      <c r="AG1063" s="111"/>
      <c r="AH1063" s="112"/>
      <c r="AJ1063" s="101"/>
      <c r="AL1063" s="68" t="str" cm="1">
        <f t="array" aca="1" ref="AL1063" ca="1">IF(N1063="-","",HYPERLINK("#'DM01-AV-CH'!"&amp;RIGHT(CELL("adresse",OFFSET('DM01-AV-CH'!$G$6,N1063-1,0)),LEN(CELL("adresse",OFFSET('DM01-AV-CH'!$G$6,N1063-1,0)))-FIND("!",CELL("adresse",OFFSET('DM01-AV-CH'!$G$6,N1063-1,0)))),"Modell"))</f>
        <v>Modell</v>
      </c>
      <c r="AM1063" s="96" t="str" cm="1">
        <f t="array" ref="AM1063">IF($N1063="-","",IF(INDEX('DM01-AV-CH'!$G$6:$G$2006,$N1063)="","",INDEX('DM01-AV-CH'!$G$6:$G$2006,$N1063)))</f>
        <v>TSEinteilung</v>
      </c>
      <c r="AN1063" s="97" t="str" cm="1">
        <f t="array" ref="AN1063">IF($N1063="-","",IF(INDEX('DM01-AV-CH'!$H$6:$H$2006,$N1063)="","",INDEX('DM01-AV-CH'!$H$6:$H$2006,$N1063)))</f>
        <v>Toleranzstufe</v>
      </c>
      <c r="AO1063" s="98" t="str" cm="1">
        <f t="array" ref="AO1063">IF($N1063="-","",IF(INDEX('DM01-AV-CH'!$I$6:$I$2006,$N1063)="","",INDEX('DM01-AV-CH'!$I$6:$I$2006,$N1063)))</f>
        <v>NBIdent</v>
      </c>
    </row>
    <row r="1064" spans="1:41" ht="85.5" x14ac:dyDescent="0.25">
      <c r="A1064" s="201">
        <v>1059</v>
      </c>
      <c r="B1064" s="148" t="str" cm="1">
        <f t="array" ref="B1064">IF(A1064="","",INDEX(Korrelation!$E$4:$E$2004,A1064))</f>
        <v>671</v>
      </c>
      <c r="C1064" s="148">
        <f t="shared" si="160"/>
        <v>0</v>
      </c>
      <c r="D1064" s="148">
        <f t="shared" si="161"/>
        <v>0</v>
      </c>
      <c r="E1064" s="148">
        <f t="shared" si="162"/>
        <v>671</v>
      </c>
      <c r="F1064" s="148" t="str">
        <f t="shared" si="163"/>
        <v/>
      </c>
      <c r="G1064" s="148" t="str">
        <f t="shared" si="164"/>
        <v/>
      </c>
      <c r="H1064" s="148" t="str" cm="1">
        <f t="array" ref="H1064">IF(A1064="","",INDEX(Korrelation!$F$4:$F$2004,A1064))</f>
        <v>-</v>
      </c>
      <c r="I1064" s="148">
        <f t="shared" si="165"/>
        <v>0</v>
      </c>
      <c r="J1064" s="148">
        <f t="shared" si="166"/>
        <v>0</v>
      </c>
      <c r="K1064" s="148" t="str">
        <f t="shared" si="167"/>
        <v/>
      </c>
      <c r="L1064" s="148" t="str">
        <f t="shared" si="168"/>
        <v/>
      </c>
      <c r="M1064" s="148" t="str">
        <f t="shared" si="169"/>
        <v/>
      </c>
      <c r="N1064" s="148" cm="1">
        <f t="array" ref="N1064">IF(A1064="","",INDEX(Korrelation!$G$4:$G$2004,A1064))</f>
        <v>638</v>
      </c>
      <c r="O1064" s="148"/>
      <c r="P1064" s="68" t="str" cm="1">
        <f t="array" aca="1" ref="P1064" ca="1">IF(E1064="",IF(K1064="","",HYPERLINK("#DMAV_Dienste!"&amp;RIGHT(CELL("adresse",OFFSET(DMAV_Dienste!$E$6,K1064-1,0)),LEN(CELL("adresse",OFFSET(DMAV_Dienste!$E$6,K1064-1,0)))-FIND("!",CELL("adresse",OFFSET(DMAV_Dienste!$E$6,K1064-1,0)))),"Dienst")),HYPERLINK("#DMAV_Modell!"&amp;RIGHT(CELL("adresse",OFFSET(DMAV_Modell!$G$6,E1064-1,0)),LEN(CELL("adresse",OFFSET(DMAV_Modell!$G$6,E1064-1,0)))-FIND("!",CELL("adresse",OFFSET(DMAV_Modell!$G$6,E1064-1,0)))),"Modell"))</f>
        <v>Modell</v>
      </c>
      <c r="Q1064" s="85" t="str" cm="1">
        <f t="array" ref="Q1064">IF(E1064="",IF(K1064="","",IF(INDEX(DMAV_Dienste!$H$6:$H$2006,K1064)="","",INDEX(DMAV_Dienste!$H$6:$H$2006,K1064))),IF(INDEX(DMAV_Modell!$J$6:$J$2006,E1064)="","",INDEX(DMAV_Modell!$J$6:$J$2006,E1064)))</f>
        <v>CLASS</v>
      </c>
      <c r="R1064" s="86" t="str" cm="1">
        <f t="array" ref="R1064">IF(E1064="",IF(K1064="","",IF(INDEX(DMAV_Dienste!$G$6:$G$2006,K1064)="","",INDEX(DMAV_Dienste!$G$6:$G$2006,K1064))),IF(INDEX(DMAV_Modell!$I$6:$I$2006,E1064)="","",INDEX(DMAV_Modell!$I$6:$I$2006,E1064)))</f>
        <v>Toleranzstufen</v>
      </c>
      <c r="S1064" s="86" t="str" cm="1">
        <f t="array" ref="S1064">IF(E1064="",IF(K1064="","",IF(INDEX(DMAV_Dienste!$I$6:$I$2006,K1064)="","",INDEX(DMAV_Dienste!$I$6:$I$2006,K1064))),IF(INDEX(DMAV_Modell!$K$6:$K$2006,E1064)="","",INDEX(DMAV_Modell!$K$6:$K$2006,E1064)))</f>
        <v>Toleranzstufe</v>
      </c>
      <c r="T1064" s="86" t="str" cm="1">
        <f t="array" ref="T1064">IF(E1064="",IF(K1064="","",IF(INDEX(DMAV_Dienste!$L$6:$L$2006,K1064)="","",INDEX(DMAV_Dienste!$L$6:$L$2006,K1064))),IF(INDEX(DMAV_Modell!$N$6:$N$2006,E1064)="","",INDEX(DMAV_Modell!$N$6:$N$2006,E1064)))</f>
        <v>Identifikator</v>
      </c>
      <c r="U1064" s="87" t="str" cm="1">
        <f t="array" aca="1" ref="U1064" ca="1">IF(AND(F1064="",L1064=""),"",HYPERLINK("#"&amp;RIGHT(CELL("dateiname"),LEN(CELL("dateiname"))-FIND("]",CELL("dateiname")))&amp;"!"&amp;CELL("adresse",OFFSET($F$6,MATCH(IF(F1064="",L1064,F1064),$E$6:$E$2000,0)-1,4)),"STRUCT"))</f>
        <v/>
      </c>
      <c r="V1064" s="88" t="str" cm="1">
        <f t="array" aca="1" ref="V1064" ca="1">IF(AND(G1064="",M1064=""),"",HYPERLINK("#"&amp;RIGHT(CELL("dateiname"),LEN(CELL("dateiname"))-FIND("]",CELL("dateiname")))&amp;"!"&amp;CELL("adresse",OFFSET($G$6,MATCH(IF(G1064="",M1064,G1064),$E$6:$E$2000,0)-1,3)),"SUBSTRUCT"))</f>
        <v/>
      </c>
      <c r="X1064" s="104"/>
      <c r="Z1064" s="117"/>
      <c r="AA1064" s="118"/>
      <c r="AB1064" s="119"/>
      <c r="AC1064" s="120" t="s">
        <v>3850</v>
      </c>
      <c r="AE1064" s="109" t="s">
        <v>3857</v>
      </c>
      <c r="AF1064" s="110"/>
      <c r="AG1064" s="111"/>
      <c r="AH1064" s="112"/>
      <c r="AJ1064" s="101"/>
      <c r="AL1064" s="68" t="str" cm="1">
        <f t="array" aca="1" ref="AL1064" ca="1">IF(N1064="-","",HYPERLINK("#'DM01-AV-CH'!"&amp;RIGHT(CELL("adresse",OFFSET('DM01-AV-CH'!$G$6,N1064-1,0)),LEN(CELL("adresse",OFFSET('DM01-AV-CH'!$G$6,N1064-1,0)))-FIND("!",CELL("adresse",OFFSET('DM01-AV-CH'!$G$6,N1064-1,0)))),"Modell"))</f>
        <v>Modell</v>
      </c>
      <c r="AM1064" s="96" t="str" cm="1">
        <f t="array" ref="AM1064">IF($N1064="-","",IF(INDEX('DM01-AV-CH'!$G$6:$G$2006,$N1064)="","",INDEX('DM01-AV-CH'!$G$6:$G$2006,$N1064)))</f>
        <v>TSEinteilung</v>
      </c>
      <c r="AN1064" s="97" t="str" cm="1">
        <f t="array" ref="AN1064">IF($N1064="-","",IF(INDEX('DM01-AV-CH'!$H$6:$H$2006,$N1064)="","",INDEX('DM01-AV-CH'!$H$6:$H$2006,$N1064)))</f>
        <v>Toleranzstufe</v>
      </c>
      <c r="AO1064" s="98" t="str" cm="1">
        <f t="array" ref="AO1064">IF($N1064="-","",IF(INDEX('DM01-AV-CH'!$I$6:$I$2006,$N1064)="","",INDEX('DM01-AV-CH'!$I$6:$I$2006,$N1064)))</f>
        <v>Identifikator</v>
      </c>
    </row>
    <row r="1065" spans="1:41" ht="85.5" x14ac:dyDescent="0.25">
      <c r="A1065" s="201">
        <v>1060</v>
      </c>
      <c r="B1065" s="148" t="str" cm="1">
        <f t="array" ref="B1065">IF(A1065="","",INDEX(Korrelation!$E$4:$E$2004,A1065))</f>
        <v>672</v>
      </c>
      <c r="C1065" s="148">
        <f t="shared" si="160"/>
        <v>0</v>
      </c>
      <c r="D1065" s="148">
        <f t="shared" si="161"/>
        <v>0</v>
      </c>
      <c r="E1065" s="148">
        <f t="shared" si="162"/>
        <v>672</v>
      </c>
      <c r="F1065" s="148" t="str">
        <f t="shared" si="163"/>
        <v/>
      </c>
      <c r="G1065" s="148" t="str">
        <f t="shared" si="164"/>
        <v/>
      </c>
      <c r="H1065" s="148" t="str" cm="1">
        <f t="array" ref="H1065">IF(A1065="","",INDEX(Korrelation!$F$4:$F$2004,A1065))</f>
        <v>-</v>
      </c>
      <c r="I1065" s="148">
        <f t="shared" si="165"/>
        <v>0</v>
      </c>
      <c r="J1065" s="148">
        <f t="shared" si="166"/>
        <v>0</v>
      </c>
      <c r="K1065" s="148" t="str">
        <f t="shared" si="167"/>
        <v/>
      </c>
      <c r="L1065" s="148" t="str">
        <f t="shared" si="168"/>
        <v/>
      </c>
      <c r="M1065" s="148" t="str">
        <f t="shared" si="169"/>
        <v/>
      </c>
      <c r="N1065" s="148" cm="1">
        <f t="array" ref="N1065">IF(A1065="","",INDEX(Korrelation!$G$4:$G$2004,A1065))</f>
        <v>639</v>
      </c>
      <c r="O1065" s="148"/>
      <c r="P1065" s="68" t="str" cm="1">
        <f t="array" aca="1" ref="P1065" ca="1">IF(E1065="",IF(K1065="","",HYPERLINK("#DMAV_Dienste!"&amp;RIGHT(CELL("adresse",OFFSET(DMAV_Dienste!$E$6,K1065-1,0)),LEN(CELL("adresse",OFFSET(DMAV_Dienste!$E$6,K1065-1,0)))-FIND("!",CELL("adresse",OFFSET(DMAV_Dienste!$E$6,K1065-1,0)))),"Dienst")),HYPERLINK("#DMAV_Modell!"&amp;RIGHT(CELL("adresse",OFFSET(DMAV_Modell!$G$6,E1065-1,0)),LEN(CELL("adresse",OFFSET(DMAV_Modell!$G$6,E1065-1,0)))-FIND("!",CELL("adresse",OFFSET(DMAV_Modell!$G$6,E1065-1,0)))),"Modell"))</f>
        <v>Modell</v>
      </c>
      <c r="Q1065" s="85" t="str" cm="1">
        <f t="array" ref="Q1065">IF(E1065="",IF(K1065="","",IF(INDEX(DMAV_Dienste!$H$6:$H$2006,K1065)="","",INDEX(DMAV_Dienste!$H$6:$H$2006,K1065))),IF(INDEX(DMAV_Modell!$J$6:$J$2006,E1065)="","",INDEX(DMAV_Modell!$J$6:$J$2006,E1065)))</f>
        <v>CLASS</v>
      </c>
      <c r="R1065" s="86" t="str" cm="1">
        <f t="array" ref="R1065">IF(E1065="",IF(K1065="","",IF(INDEX(DMAV_Dienste!$G$6:$G$2006,K1065)="","",INDEX(DMAV_Dienste!$G$6:$G$2006,K1065))),IF(INDEX(DMAV_Modell!$I$6:$I$2006,E1065)="","",INDEX(DMAV_Modell!$I$6:$I$2006,E1065)))</f>
        <v>Toleranzstufen</v>
      </c>
      <c r="S1065" s="86" t="str" cm="1">
        <f t="array" ref="S1065">IF(E1065="",IF(K1065="","",IF(INDEX(DMAV_Dienste!$I$6:$I$2006,K1065)="","",INDEX(DMAV_Dienste!$I$6:$I$2006,K1065))),IF(INDEX(DMAV_Modell!$K$6:$K$2006,E1065)="","",INDEX(DMAV_Modell!$K$6:$K$2006,E1065)))</f>
        <v>Toleranzstufe</v>
      </c>
      <c r="T1065" s="86" t="str" cm="1">
        <f t="array" ref="T1065">IF(E1065="",IF(K1065="","",IF(INDEX(DMAV_Dienste!$L$6:$L$2006,K1065)="","",INDEX(DMAV_Dienste!$L$6:$L$2006,K1065))),IF(INDEX(DMAV_Modell!$N$6:$N$2006,E1065)="","",INDEX(DMAV_Modell!$N$6:$N$2006,E1065)))</f>
        <v>Geometrie</v>
      </c>
      <c r="U1065" s="87" t="str" cm="1">
        <f t="array" aca="1" ref="U1065" ca="1">IF(AND(F1065="",L1065=""),"",HYPERLINK("#"&amp;RIGHT(CELL("dateiname"),LEN(CELL("dateiname"))-FIND("]",CELL("dateiname")))&amp;"!"&amp;CELL("adresse",OFFSET($F$6,MATCH(IF(F1065="",L1065,F1065),$E$6:$E$2000,0)-1,4)),"STRUCT"))</f>
        <v/>
      </c>
      <c r="V1065" s="88" t="str" cm="1">
        <f t="array" aca="1" ref="V1065" ca="1">IF(AND(G1065="",M1065=""),"",HYPERLINK("#"&amp;RIGHT(CELL("dateiname"),LEN(CELL("dateiname"))-FIND("]",CELL("dateiname")))&amp;"!"&amp;CELL("adresse",OFFSET($G$6,MATCH(IF(G1065="",M1065,G1065),$E$6:$E$2000,0)-1,3)),"SUBSTRUCT"))</f>
        <v/>
      </c>
      <c r="X1065" s="104"/>
      <c r="Z1065" s="117"/>
      <c r="AA1065" s="118"/>
      <c r="AB1065" s="119"/>
      <c r="AC1065" s="120" t="s">
        <v>3850</v>
      </c>
      <c r="AE1065" s="109" t="s">
        <v>3857</v>
      </c>
      <c r="AF1065" s="110"/>
      <c r="AG1065" s="111"/>
      <c r="AH1065" s="112"/>
      <c r="AJ1065" s="101"/>
      <c r="AL1065" s="68" t="str" cm="1">
        <f t="array" aca="1" ref="AL1065" ca="1">IF(N1065="-","",HYPERLINK("#'DM01-AV-CH'!"&amp;RIGHT(CELL("adresse",OFFSET('DM01-AV-CH'!$G$6,N1065-1,0)),LEN(CELL("adresse",OFFSET('DM01-AV-CH'!$G$6,N1065-1,0)))-FIND("!",CELL("adresse",OFFSET('DM01-AV-CH'!$G$6,N1065-1,0)))),"Modell"))</f>
        <v>Modell</v>
      </c>
      <c r="AM1065" s="96" t="str" cm="1">
        <f t="array" ref="AM1065">IF($N1065="-","",IF(INDEX('DM01-AV-CH'!$G$6:$G$2006,$N1065)="","",INDEX('DM01-AV-CH'!$G$6:$G$2006,$N1065)))</f>
        <v>TSEinteilung</v>
      </c>
      <c r="AN1065" s="97" t="str" cm="1">
        <f t="array" ref="AN1065">IF($N1065="-","",IF(INDEX('DM01-AV-CH'!$H$6:$H$2006,$N1065)="","",INDEX('DM01-AV-CH'!$H$6:$H$2006,$N1065)))</f>
        <v>Toleranzstufe</v>
      </c>
      <c r="AO1065" s="98" t="str" cm="1">
        <f t="array" ref="AO1065">IF($N1065="-","",IF(INDEX('DM01-AV-CH'!$I$6:$I$2006,$N1065)="","",INDEX('DM01-AV-CH'!$I$6:$I$2006,$N1065)))</f>
        <v>Geometrie</v>
      </c>
    </row>
    <row r="1066" spans="1:41" x14ac:dyDescent="0.25">
      <c r="A1066" s="201">
        <v>1061</v>
      </c>
      <c r="B1066" s="148" t="str" cm="1">
        <f t="array" ref="B1066">IF(A1066="","",INDEX(Korrelation!$E$4:$E$2004,A1066))</f>
        <v>-</v>
      </c>
      <c r="C1066" s="148">
        <f t="shared" si="160"/>
        <v>0</v>
      </c>
      <c r="D1066" s="148">
        <f t="shared" si="161"/>
        <v>0</v>
      </c>
      <c r="E1066" s="148" t="str">
        <f t="shared" si="162"/>
        <v/>
      </c>
      <c r="F1066" s="148" t="str">
        <f t="shared" si="163"/>
        <v/>
      </c>
      <c r="G1066" s="148" t="str">
        <f t="shared" si="164"/>
        <v/>
      </c>
      <c r="H1066" s="148" t="str" cm="1">
        <f t="array" ref="H1066">IF(A1066="","",INDEX(Korrelation!$F$4:$F$2004,A1066))</f>
        <v>-</v>
      </c>
      <c r="I1066" s="148">
        <f t="shared" si="165"/>
        <v>0</v>
      </c>
      <c r="J1066" s="148">
        <f t="shared" si="166"/>
        <v>0</v>
      </c>
      <c r="K1066" s="148" t="str">
        <f t="shared" si="167"/>
        <v/>
      </c>
      <c r="L1066" s="148" t="str">
        <f t="shared" si="168"/>
        <v/>
      </c>
      <c r="M1066" s="148" t="str">
        <f t="shared" si="169"/>
        <v/>
      </c>
      <c r="N1066" s="148" cm="1">
        <f t="array" ref="N1066">IF(A1066="","",INDEX(Korrelation!$G$4:$G$2004,A1066))</f>
        <v>640</v>
      </c>
      <c r="O1066" s="148"/>
      <c r="P1066" s="68" t="str" cm="1">
        <f t="array" aca="1" ref="P1066" ca="1">IF(E1066="",IF(K1066="","",HYPERLINK("#DMAV_Dienste!"&amp;RIGHT(CELL("adresse",OFFSET(DMAV_Dienste!$E$6,K1066-1,0)),LEN(CELL("adresse",OFFSET(DMAV_Dienste!$E$6,K1066-1,0)))-FIND("!",CELL("adresse",OFFSET(DMAV_Dienste!$E$6,K1066-1,0)))),"Dienst")),HYPERLINK("#DMAV_Modell!"&amp;RIGHT(CELL("adresse",OFFSET(DMAV_Modell!$G$6,E1066-1,0)),LEN(CELL("adresse",OFFSET(DMAV_Modell!$G$6,E1066-1,0)))-FIND("!",CELL("adresse",OFFSET(DMAV_Modell!$G$6,E1066-1,0)))),"Modell"))</f>
        <v/>
      </c>
      <c r="Q1066" s="85" t="str" cm="1">
        <f t="array" ref="Q1066">IF(E1066="",IF(K1066="","",IF(INDEX(DMAV_Dienste!$H$6:$H$2006,K1066)="","",INDEX(DMAV_Dienste!$H$6:$H$2006,K1066))),IF(INDEX(DMAV_Modell!$J$6:$J$2006,E1066)="","",INDEX(DMAV_Modell!$J$6:$J$2006,E1066)))</f>
        <v/>
      </c>
      <c r="R1066" s="86" t="str" cm="1">
        <f t="array" ref="R1066">IF(E1066="",IF(K1066="","",IF(INDEX(DMAV_Dienste!$G$6:$G$2006,K1066)="","",INDEX(DMAV_Dienste!$G$6:$G$2006,K1066))),IF(INDEX(DMAV_Modell!$I$6:$I$2006,E1066)="","",INDEX(DMAV_Modell!$I$6:$I$2006,E1066)))</f>
        <v/>
      </c>
      <c r="S1066" s="86" t="str" cm="1">
        <f t="array" ref="S1066">IF(E1066="",IF(K1066="","",IF(INDEX(DMAV_Dienste!$I$6:$I$2006,K1066)="","",INDEX(DMAV_Dienste!$I$6:$I$2006,K1066))),IF(INDEX(DMAV_Modell!$K$6:$K$2006,E1066)="","",INDEX(DMAV_Modell!$K$6:$K$2006,E1066)))</f>
        <v/>
      </c>
      <c r="T1066" s="86" t="str" cm="1">
        <f t="array" ref="T1066">IF(E1066="",IF(K1066="","",IF(INDEX(DMAV_Dienste!$L$6:$L$2006,K1066)="","",INDEX(DMAV_Dienste!$L$6:$L$2006,K1066))),IF(INDEX(DMAV_Modell!$N$6:$N$2006,E1066)="","",INDEX(DMAV_Modell!$N$6:$N$2006,E1066)))</f>
        <v/>
      </c>
      <c r="U1066" s="87" t="str" cm="1">
        <f t="array" aca="1" ref="U1066" ca="1">IF(AND(F1066="",L1066=""),"",HYPERLINK("#"&amp;RIGHT(CELL("dateiname"),LEN(CELL("dateiname"))-FIND("]",CELL("dateiname")))&amp;"!"&amp;CELL("adresse",OFFSET($F$6,MATCH(IF(F1066="",L1066,F1066),$E$6:$E$2000,0)-1,4)),"STRUCT"))</f>
        <v/>
      </c>
      <c r="V1066" s="88" t="str" cm="1">
        <f t="array" aca="1" ref="V1066" ca="1">IF(AND(G1066="",M1066=""),"",HYPERLINK("#"&amp;RIGHT(CELL("dateiname"),LEN(CELL("dateiname"))-FIND("]",CELL("dateiname")))&amp;"!"&amp;CELL("adresse",OFFSET($G$6,MATCH(IF(G1066="",M1066,G1066),$E$6:$E$2000,0)-1,3)),"SUBSTRUCT"))</f>
        <v/>
      </c>
      <c r="X1066" s="104"/>
      <c r="Z1066" s="117"/>
      <c r="AA1066" s="118" t="s">
        <v>3588</v>
      </c>
      <c r="AB1066" s="119" t="s">
        <v>3858</v>
      </c>
      <c r="AC1066" s="120"/>
      <c r="AE1066" s="109"/>
      <c r="AF1066" s="110"/>
      <c r="AG1066" s="111"/>
      <c r="AH1066" s="112"/>
      <c r="AJ1066" s="101"/>
      <c r="AL1066" s="68" t="str" cm="1">
        <f t="array" aca="1" ref="AL1066" ca="1">IF(N1066="-","",HYPERLINK("#'DM01-AV-CH'!"&amp;RIGHT(CELL("adresse",OFFSET('DM01-AV-CH'!$G$6,N1066-1,0)),LEN(CELL("adresse",OFFSET('DM01-AV-CH'!$G$6,N1066-1,0)))-FIND("!",CELL("adresse",OFFSET('DM01-AV-CH'!$G$6,N1066-1,0)))),"Modell"))</f>
        <v>Modell</v>
      </c>
      <c r="AM1066" s="96" t="str" cm="1">
        <f t="array" ref="AM1066">IF($N1066="-","",IF(INDEX('DM01-AV-CH'!$G$6:$G$2006,$N1066)="","",INDEX('DM01-AV-CH'!$G$6:$G$2006,$N1066)))</f>
        <v>TSEinteilung</v>
      </c>
      <c r="AN1066" s="97" t="str" cm="1">
        <f t="array" ref="AN1066">IF($N1066="-","",IF(INDEX('DM01-AV-CH'!$H$6:$H$2006,$N1066)="","",INDEX('DM01-AV-CH'!$H$6:$H$2006,$N1066)))</f>
        <v>Toleranzstufe</v>
      </c>
      <c r="AO1066" s="98" t="str" cm="1">
        <f t="array" ref="AO1066">IF($N1066="-","",IF(INDEX('DM01-AV-CH'!$I$6:$I$2006,$N1066)="","",INDEX('DM01-AV-CH'!$I$6:$I$2006,$N1066)))</f>
        <v>GueltigerEintrag</v>
      </c>
    </row>
    <row r="1067" spans="1:41" ht="85.5" x14ac:dyDescent="0.25">
      <c r="A1067" s="201">
        <v>1062</v>
      </c>
      <c r="B1067" s="148" t="str" cm="1">
        <f t="array" ref="B1067">IF(A1067="","",INDEX(Korrelation!$E$4:$E$2004,A1067))</f>
        <v>673</v>
      </c>
      <c r="C1067" s="148">
        <f t="shared" si="160"/>
        <v>0</v>
      </c>
      <c r="D1067" s="148">
        <f t="shared" si="161"/>
        <v>0</v>
      </c>
      <c r="E1067" s="148">
        <f t="shared" si="162"/>
        <v>673</v>
      </c>
      <c r="F1067" s="148" t="str">
        <f t="shared" si="163"/>
        <v/>
      </c>
      <c r="G1067" s="148" t="str">
        <f t="shared" si="164"/>
        <v/>
      </c>
      <c r="H1067" s="148" t="str" cm="1">
        <f t="array" ref="H1067">IF(A1067="","",INDEX(Korrelation!$F$4:$F$2004,A1067))</f>
        <v>-</v>
      </c>
      <c r="I1067" s="148">
        <f t="shared" si="165"/>
        <v>0</v>
      </c>
      <c r="J1067" s="148">
        <f t="shared" si="166"/>
        <v>0</v>
      </c>
      <c r="K1067" s="148" t="str">
        <f t="shared" si="167"/>
        <v/>
      </c>
      <c r="L1067" s="148" t="str">
        <f t="shared" si="168"/>
        <v/>
      </c>
      <c r="M1067" s="148" t="str">
        <f t="shared" si="169"/>
        <v/>
      </c>
      <c r="N1067" s="148" cm="1">
        <f t="array" ref="N1067">IF(A1067="","",INDEX(Korrelation!$G$4:$G$2004,A1067))</f>
        <v>641</v>
      </c>
      <c r="O1067" s="148"/>
      <c r="P1067" s="68" t="str" cm="1">
        <f t="array" aca="1" ref="P1067" ca="1">IF(E1067="",IF(K1067="","",HYPERLINK("#DMAV_Dienste!"&amp;RIGHT(CELL("adresse",OFFSET(DMAV_Dienste!$E$6,K1067-1,0)),LEN(CELL("adresse",OFFSET(DMAV_Dienste!$E$6,K1067-1,0)))-FIND("!",CELL("adresse",OFFSET(DMAV_Dienste!$E$6,K1067-1,0)))),"Dienst")),HYPERLINK("#DMAV_Modell!"&amp;RIGHT(CELL("adresse",OFFSET(DMAV_Modell!$G$6,E1067-1,0)),LEN(CELL("adresse",OFFSET(DMAV_Modell!$G$6,E1067-1,0)))-FIND("!",CELL("adresse",OFFSET(DMAV_Modell!$G$6,E1067-1,0)))),"Modell"))</f>
        <v>Modell</v>
      </c>
      <c r="Q1067" s="85" t="str" cm="1">
        <f t="array" ref="Q1067">IF(E1067="",IF(K1067="","",IF(INDEX(DMAV_Dienste!$H$6:$H$2006,K1067)="","",INDEX(DMAV_Dienste!$H$6:$H$2006,K1067))),IF(INDEX(DMAV_Modell!$J$6:$J$2006,E1067)="","",INDEX(DMAV_Modell!$J$6:$J$2006,E1067)))</f>
        <v>CLASS</v>
      </c>
      <c r="R1067" s="86" t="str" cm="1">
        <f t="array" ref="R1067">IF(E1067="",IF(K1067="","",IF(INDEX(DMAV_Dienste!$G$6:$G$2006,K1067)="","",INDEX(DMAV_Dienste!$G$6:$G$2006,K1067))),IF(INDEX(DMAV_Modell!$I$6:$I$2006,E1067)="","",INDEX(DMAV_Modell!$I$6:$I$2006,E1067)))</f>
        <v>Toleranzstufen</v>
      </c>
      <c r="S1067" s="86" t="str" cm="1">
        <f t="array" ref="S1067">IF(E1067="",IF(K1067="","",IF(INDEX(DMAV_Dienste!$I$6:$I$2006,K1067)="","",INDEX(DMAV_Dienste!$I$6:$I$2006,K1067))),IF(INDEX(DMAV_Modell!$K$6:$K$2006,E1067)="","",INDEX(DMAV_Modell!$K$6:$K$2006,E1067)))</f>
        <v>Toleranzstufe</v>
      </c>
      <c r="T1067" s="86" t="str" cm="1">
        <f t="array" ref="T1067">IF(E1067="",IF(K1067="","",IF(INDEX(DMAV_Dienste!$L$6:$L$2006,K1067)="","",INDEX(DMAV_Dienste!$L$6:$L$2006,K1067))),IF(INDEX(DMAV_Modell!$N$6:$N$2006,E1067)="","",INDEX(DMAV_Modell!$N$6:$N$2006,E1067)))</f>
        <v>Toleranzstufe</v>
      </c>
      <c r="U1067" s="87" t="str" cm="1">
        <f t="array" aca="1" ref="U1067" ca="1">IF(AND(F1067="",L1067=""),"",HYPERLINK("#"&amp;RIGHT(CELL("dateiname"),LEN(CELL("dateiname"))-FIND("]",CELL("dateiname")))&amp;"!"&amp;CELL("adresse",OFFSET($F$6,MATCH(IF(F1067="",L1067,F1067),$E$6:$E$2000,0)-1,4)),"STRUCT"))</f>
        <v/>
      </c>
      <c r="V1067" s="88" t="str" cm="1">
        <f t="array" aca="1" ref="V1067" ca="1">IF(AND(G1067="",M1067=""),"",HYPERLINK("#"&amp;RIGHT(CELL("dateiname"),LEN(CELL("dateiname"))-FIND("]",CELL("dateiname")))&amp;"!"&amp;CELL("adresse",OFFSET($G$6,MATCH(IF(G1067="",M1067,G1067),$E$6:$E$2000,0)-1,3)),"SUBSTRUCT"))</f>
        <v/>
      </c>
      <c r="X1067" s="104"/>
      <c r="Z1067" s="117"/>
      <c r="AA1067" s="118"/>
      <c r="AB1067" s="119"/>
      <c r="AC1067" s="120" t="s">
        <v>3850</v>
      </c>
      <c r="AE1067" s="109" t="s">
        <v>3857</v>
      </c>
      <c r="AF1067" s="110"/>
      <c r="AG1067" s="111"/>
      <c r="AH1067" s="112"/>
      <c r="AJ1067" s="101"/>
      <c r="AL1067" s="68" t="str" cm="1">
        <f t="array" aca="1" ref="AL1067" ca="1">IF(N1067="-","",HYPERLINK("#'DM01-AV-CH'!"&amp;RIGHT(CELL("adresse",OFFSET('DM01-AV-CH'!$G$6,N1067-1,0)),LEN(CELL("adresse",OFFSET('DM01-AV-CH'!$G$6,N1067-1,0)))-FIND("!",CELL("adresse",OFFSET('DM01-AV-CH'!$G$6,N1067-1,0)))),"Modell"))</f>
        <v>Modell</v>
      </c>
      <c r="AM1067" s="96" t="str" cm="1">
        <f t="array" ref="AM1067">IF($N1067="-","",IF(INDEX('DM01-AV-CH'!$G$6:$G$2006,$N1067)="","",INDEX('DM01-AV-CH'!$G$6:$G$2006,$N1067)))</f>
        <v>TSEinteilung</v>
      </c>
      <c r="AN1067" s="97" t="str" cm="1">
        <f t="array" ref="AN1067">IF($N1067="-","",IF(INDEX('DM01-AV-CH'!$H$6:$H$2006,$N1067)="","",INDEX('DM01-AV-CH'!$H$6:$H$2006,$N1067)))</f>
        <v>Toleranzstufe</v>
      </c>
      <c r="AO1067" s="98" t="str" cm="1">
        <f t="array" ref="AO1067">IF($N1067="-","",IF(INDEX('DM01-AV-CH'!$I$6:$I$2006,$N1067)="","",INDEX('DM01-AV-CH'!$I$6:$I$2006,$N1067)))</f>
        <v>Art</v>
      </c>
    </row>
    <row r="1068" spans="1:41" ht="85.5" x14ac:dyDescent="0.25">
      <c r="A1068" s="201">
        <v>1063</v>
      </c>
      <c r="B1068" s="148" t="str" cm="1">
        <f t="array" ref="B1068">IF(A1068="","",INDEX(Korrelation!$E$4:$E$2004,A1068))</f>
        <v>674</v>
      </c>
      <c r="C1068" s="148">
        <f t="shared" si="160"/>
        <v>0</v>
      </c>
      <c r="D1068" s="148">
        <f t="shared" si="161"/>
        <v>0</v>
      </c>
      <c r="E1068" s="148">
        <f t="shared" si="162"/>
        <v>674</v>
      </c>
      <c r="F1068" s="148" t="str">
        <f t="shared" si="163"/>
        <v/>
      </c>
      <c r="G1068" s="148" t="str">
        <f t="shared" si="164"/>
        <v/>
      </c>
      <c r="H1068" s="148" t="str" cm="1">
        <f t="array" ref="H1068">IF(A1068="","",INDEX(Korrelation!$F$4:$F$2004,A1068))</f>
        <v>-</v>
      </c>
      <c r="I1068" s="148">
        <f t="shared" si="165"/>
        <v>0</v>
      </c>
      <c r="J1068" s="148">
        <f t="shared" si="166"/>
        <v>0</v>
      </c>
      <c r="K1068" s="148" t="str">
        <f t="shared" si="167"/>
        <v/>
      </c>
      <c r="L1068" s="148" t="str">
        <f t="shared" si="168"/>
        <v/>
      </c>
      <c r="M1068" s="148" t="str">
        <f t="shared" si="169"/>
        <v/>
      </c>
      <c r="N1068" s="148" t="str" cm="1">
        <f t="array" ref="N1068">IF(A1068="","",INDEX(Korrelation!$G$4:$G$2004,A1068))</f>
        <v>-</v>
      </c>
      <c r="O1068" s="148"/>
      <c r="P1068" s="68" t="str" cm="1">
        <f t="array" aca="1" ref="P1068" ca="1">IF(E1068="",IF(K1068="","",HYPERLINK("#DMAV_Dienste!"&amp;RIGHT(CELL("adresse",OFFSET(DMAV_Dienste!$E$6,K1068-1,0)),LEN(CELL("adresse",OFFSET(DMAV_Dienste!$E$6,K1068-1,0)))-FIND("!",CELL("adresse",OFFSET(DMAV_Dienste!$E$6,K1068-1,0)))),"Dienst")),HYPERLINK("#DMAV_Modell!"&amp;RIGHT(CELL("adresse",OFFSET(DMAV_Modell!$G$6,E1068-1,0)),LEN(CELL("adresse",OFFSET(DMAV_Modell!$G$6,E1068-1,0)))-FIND("!",CELL("adresse",OFFSET(DMAV_Modell!$G$6,E1068-1,0)))),"Modell"))</f>
        <v>Modell</v>
      </c>
      <c r="Q1068" s="85" t="str" cm="1">
        <f t="array" ref="Q1068">IF(E1068="",IF(K1068="","",IF(INDEX(DMAV_Dienste!$H$6:$H$2006,K1068)="","",INDEX(DMAV_Dienste!$H$6:$H$2006,K1068))),IF(INDEX(DMAV_Modell!$J$6:$J$2006,E1068)="","",INDEX(DMAV_Modell!$J$6:$J$2006,E1068)))</f>
        <v>CLASS</v>
      </c>
      <c r="R1068" s="86" t="str" cm="1">
        <f t="array" ref="R1068">IF(E1068="",IF(K1068="","",IF(INDEX(DMAV_Dienste!$G$6:$G$2006,K1068)="","",INDEX(DMAV_Dienste!$G$6:$G$2006,K1068))),IF(INDEX(DMAV_Modell!$I$6:$I$2006,E1068)="","",INDEX(DMAV_Modell!$I$6:$I$2006,E1068)))</f>
        <v>Toleranzstufen</v>
      </c>
      <c r="S1068" s="86" t="str" cm="1">
        <f t="array" ref="S1068">IF(E1068="",IF(K1068="","",IF(INDEX(DMAV_Dienste!$I$6:$I$2006,K1068)="","",INDEX(DMAV_Dienste!$I$6:$I$2006,K1068))),IF(INDEX(DMAV_Modell!$K$6:$K$2006,E1068)="","",INDEX(DMAV_Modell!$K$6:$K$2006,E1068)))</f>
        <v>Toleranzstufe</v>
      </c>
      <c r="T1068" s="86" t="str" cm="1">
        <f t="array" ref="T1068">IF(E1068="",IF(K1068="","",IF(INDEX(DMAV_Dienste!$L$6:$L$2006,K1068)="","",INDEX(DMAV_Dienste!$L$6:$L$2006,K1068))),IF(INDEX(DMAV_Modell!$N$6:$N$2006,E1068)="","",INDEX(DMAV_Modell!$N$6:$N$2006,E1068)))</f>
        <v>Fiktiv</v>
      </c>
      <c r="U1068" s="87" t="str" cm="1">
        <f t="array" aca="1" ref="U1068" ca="1">IF(AND(F1068="",L1068=""),"",HYPERLINK("#"&amp;RIGHT(CELL("dateiname"),LEN(CELL("dateiname"))-FIND("]",CELL("dateiname")))&amp;"!"&amp;CELL("adresse",OFFSET($F$6,MATCH(IF(F1068="",L1068,F1068),$E$6:$E$2000,0)-1,4)),"STRUCT"))</f>
        <v/>
      </c>
      <c r="V1068" s="88" t="str" cm="1">
        <f t="array" aca="1" ref="V1068" ca="1">IF(AND(G1068="",M1068=""),"",HYPERLINK("#"&amp;RIGHT(CELL("dateiname"),LEN(CELL("dateiname"))-FIND("]",CELL("dateiname")))&amp;"!"&amp;CELL("adresse",OFFSET($G$6,MATCH(IF(G1068="",M1068,G1068),$E$6:$E$2000,0)-1,3)),"SUBSTRUCT"))</f>
        <v/>
      </c>
      <c r="X1068" s="104" t="s">
        <v>3726</v>
      </c>
      <c r="Z1068" s="117"/>
      <c r="AA1068" s="118"/>
      <c r="AB1068" s="119"/>
      <c r="AC1068" s="120" t="s">
        <v>3850</v>
      </c>
      <c r="AE1068" s="109" t="s">
        <v>3857</v>
      </c>
      <c r="AF1068" s="110"/>
      <c r="AG1068" s="111"/>
      <c r="AH1068" s="112"/>
      <c r="AJ1068" s="101"/>
      <c r="AL1068" s="68" t="str" cm="1">
        <f t="array" aca="1" ref="AL1068" ca="1">IF(N1068="-","",HYPERLINK("#'DM01-AV-CH'!"&amp;RIGHT(CELL("adresse",OFFSET('DM01-AV-CH'!$G$6,N1068-1,0)),LEN(CELL("adresse",OFFSET('DM01-AV-CH'!$G$6,N1068-1,0)))-FIND("!",CELL("adresse",OFFSET('DM01-AV-CH'!$G$6,N1068-1,0)))),"Modell"))</f>
        <v/>
      </c>
      <c r="AM1068" s="96" t="str" cm="1">
        <f t="array" ref="AM1068">IF($N1068="-","",IF(INDEX('DM01-AV-CH'!$G$6:$G$2006,$N1068)="","",INDEX('DM01-AV-CH'!$G$6:$G$2006,$N1068)))</f>
        <v/>
      </c>
      <c r="AN1068" s="97" t="str" cm="1">
        <f t="array" ref="AN1068">IF($N1068="-","",IF(INDEX('DM01-AV-CH'!$H$6:$H$2006,$N1068)="","",INDEX('DM01-AV-CH'!$H$6:$H$2006,$N1068)))</f>
        <v/>
      </c>
      <c r="AO1068" s="98" t="str" cm="1">
        <f t="array" ref="AO1068">IF($N1068="-","",IF(INDEX('DM01-AV-CH'!$I$6:$I$2006,$N1068)="","",INDEX('DM01-AV-CH'!$I$6:$I$2006,$N1068)))</f>
        <v/>
      </c>
    </row>
    <row r="1069" spans="1:41" x14ac:dyDescent="0.25">
      <c r="A1069" s="201">
        <v>1064</v>
      </c>
      <c r="B1069" s="148" t="str" cm="1">
        <f t="array" ref="B1069">IF(A1069="","",INDEX(Korrelation!$E$4:$E$2004,A1069))</f>
        <v>-</v>
      </c>
      <c r="C1069" s="148">
        <f t="shared" si="160"/>
        <v>0</v>
      </c>
      <c r="D1069" s="148">
        <f t="shared" si="161"/>
        <v>0</v>
      </c>
      <c r="E1069" s="148" t="str">
        <f t="shared" si="162"/>
        <v/>
      </c>
      <c r="F1069" s="148" t="str">
        <f t="shared" si="163"/>
        <v/>
      </c>
      <c r="G1069" s="148" t="str">
        <f t="shared" si="164"/>
        <v/>
      </c>
      <c r="H1069" s="148" t="str" cm="1">
        <f t="array" ref="H1069">IF(A1069="","",INDEX(Korrelation!$F$4:$F$2004,A1069))</f>
        <v>-</v>
      </c>
      <c r="I1069" s="148">
        <f t="shared" si="165"/>
        <v>0</v>
      </c>
      <c r="J1069" s="148">
        <f t="shared" si="166"/>
        <v>0</v>
      </c>
      <c r="K1069" s="148" t="str">
        <f t="shared" si="167"/>
        <v/>
      </c>
      <c r="L1069" s="148" t="str">
        <f t="shared" si="168"/>
        <v/>
      </c>
      <c r="M1069" s="148" t="str">
        <f t="shared" si="169"/>
        <v/>
      </c>
      <c r="N1069" s="148" cm="1">
        <f t="array" ref="N1069">IF(A1069="","",INDEX(Korrelation!$G$4:$G$2004,A1069))</f>
        <v>642</v>
      </c>
      <c r="O1069" s="148"/>
      <c r="P1069" s="68" t="str" cm="1">
        <f t="array" aca="1" ref="P1069" ca="1">IF(E1069="",IF(K1069="","",HYPERLINK("#DMAV_Dienste!"&amp;RIGHT(CELL("adresse",OFFSET(DMAV_Dienste!$E$6,K1069-1,0)),LEN(CELL("adresse",OFFSET(DMAV_Dienste!$E$6,K1069-1,0)))-FIND("!",CELL("adresse",OFFSET(DMAV_Dienste!$E$6,K1069-1,0)))),"Dienst")),HYPERLINK("#DMAV_Modell!"&amp;RIGHT(CELL("adresse",OFFSET(DMAV_Modell!$G$6,E1069-1,0)),LEN(CELL("adresse",OFFSET(DMAV_Modell!$G$6,E1069-1,0)))-FIND("!",CELL("adresse",OFFSET(DMAV_Modell!$G$6,E1069-1,0)))),"Modell"))</f>
        <v/>
      </c>
      <c r="Q1069" s="85" t="str" cm="1">
        <f t="array" ref="Q1069">IF(E1069="",IF(K1069="","",IF(INDEX(DMAV_Dienste!$H$6:$H$2006,K1069)="","",INDEX(DMAV_Dienste!$H$6:$H$2006,K1069))),IF(INDEX(DMAV_Modell!$J$6:$J$2006,E1069)="","",INDEX(DMAV_Modell!$J$6:$J$2006,E1069)))</f>
        <v/>
      </c>
      <c r="R1069" s="86" t="str" cm="1">
        <f t="array" ref="R1069">IF(E1069="",IF(K1069="","",IF(INDEX(DMAV_Dienste!$G$6:$G$2006,K1069)="","",INDEX(DMAV_Dienste!$G$6:$G$2006,K1069))),IF(INDEX(DMAV_Modell!$I$6:$I$2006,E1069)="","",INDEX(DMAV_Modell!$I$6:$I$2006,E1069)))</f>
        <v/>
      </c>
      <c r="S1069" s="86" t="str" cm="1">
        <f t="array" ref="S1069">IF(E1069="",IF(K1069="","",IF(INDEX(DMAV_Dienste!$I$6:$I$2006,K1069)="","",INDEX(DMAV_Dienste!$I$6:$I$2006,K1069))),IF(INDEX(DMAV_Modell!$K$6:$K$2006,E1069)="","",INDEX(DMAV_Modell!$K$6:$K$2006,E1069)))</f>
        <v/>
      </c>
      <c r="T1069" s="86" t="str" cm="1">
        <f t="array" ref="T1069">IF(E1069="",IF(K1069="","",IF(INDEX(DMAV_Dienste!$L$6:$L$2006,K1069)="","",INDEX(DMAV_Dienste!$L$6:$L$2006,K1069))),IF(INDEX(DMAV_Modell!$N$6:$N$2006,E1069)="","",INDEX(DMAV_Modell!$N$6:$N$2006,E1069)))</f>
        <v/>
      </c>
      <c r="U1069" s="87" t="str" cm="1">
        <f t="array" aca="1" ref="U1069" ca="1">IF(AND(F1069="",L1069=""),"",HYPERLINK("#"&amp;RIGHT(CELL("dateiname"),LEN(CELL("dateiname"))-FIND("]",CELL("dateiname")))&amp;"!"&amp;CELL("adresse",OFFSET($F$6,MATCH(IF(F1069="",L1069,F1069),$E$6:$E$2000,0)-1,4)),"STRUCT"))</f>
        <v/>
      </c>
      <c r="V1069" s="88" t="str" cm="1">
        <f t="array" aca="1" ref="V1069" ca="1">IF(AND(G1069="",M1069=""),"",HYPERLINK("#"&amp;RIGHT(CELL("dateiname"),LEN(CELL("dateiname"))-FIND("]",CELL("dateiname")))&amp;"!"&amp;CELL("adresse",OFFSET($G$6,MATCH(IF(G1069="",M1069,G1069),$E$6:$E$2000,0)-1,3)),"SUBSTRUCT"))</f>
        <v/>
      </c>
      <c r="X1069" s="104"/>
      <c r="Z1069" s="117"/>
      <c r="AA1069" s="118"/>
      <c r="AB1069" s="119"/>
      <c r="AC1069" s="120"/>
      <c r="AE1069" s="109"/>
      <c r="AF1069" s="110"/>
      <c r="AG1069" s="111"/>
      <c r="AH1069" s="112"/>
      <c r="AJ1069" s="101"/>
      <c r="AL1069" s="68" t="str" cm="1">
        <f t="array" aca="1" ref="AL1069" ca="1">IF(N1069="-","",HYPERLINK("#'DM01-AV-CH'!"&amp;RIGHT(CELL("adresse",OFFSET('DM01-AV-CH'!$G$6,N1069-1,0)),LEN(CELL("adresse",OFFSET('DM01-AV-CH'!$G$6,N1069-1,0)))-FIND("!",CELL("adresse",OFFSET('DM01-AV-CH'!$G$6,N1069-1,0)))),"Modell"))</f>
        <v>Modell</v>
      </c>
      <c r="AM1069" s="96" t="str" cm="1">
        <f t="array" ref="AM1069">IF($N1069="-","",IF(INDEX('DM01-AV-CH'!$G$6:$G$2006,$N1069)="","",INDEX('DM01-AV-CH'!$G$6:$G$2006,$N1069)))</f>
        <v>TSEinteilung</v>
      </c>
      <c r="AN1069" s="97" t="str" cm="1">
        <f t="array" ref="AN1069">IF($N1069="-","",IF(INDEX('DM01-AV-CH'!$H$6:$H$2006,$N1069)="","",INDEX('DM01-AV-CH'!$H$6:$H$2006,$N1069)))</f>
        <v>ToleranzstufePos</v>
      </c>
      <c r="AO1069" s="98" t="str" cm="1">
        <f t="array" ref="AO1069">IF($N1069="-","",IF(INDEX('DM01-AV-CH'!$I$6:$I$2006,$N1069)="","",INDEX('DM01-AV-CH'!$I$6:$I$2006,$N1069)))</f>
        <v>ToleranzstufePos_von</v>
      </c>
    </row>
    <row r="1070" spans="1:41" x14ac:dyDescent="0.25">
      <c r="A1070" s="201">
        <v>1065</v>
      </c>
      <c r="B1070" s="148" t="str" cm="1">
        <f t="array" ref="B1070">IF(A1070="","",INDEX(Korrelation!$E$4:$E$2004,A1070))</f>
        <v>-</v>
      </c>
      <c r="C1070" s="148">
        <f t="shared" si="160"/>
        <v>0</v>
      </c>
      <c r="D1070" s="148">
        <f t="shared" si="161"/>
        <v>0</v>
      </c>
      <c r="E1070" s="148" t="str">
        <f t="shared" si="162"/>
        <v/>
      </c>
      <c r="F1070" s="148" t="str">
        <f t="shared" si="163"/>
        <v/>
      </c>
      <c r="G1070" s="148" t="str">
        <f t="shared" si="164"/>
        <v/>
      </c>
      <c r="H1070" s="148" t="str" cm="1">
        <f t="array" ref="H1070">IF(A1070="","",INDEX(Korrelation!$F$4:$F$2004,A1070))</f>
        <v>-</v>
      </c>
      <c r="I1070" s="148">
        <f t="shared" si="165"/>
        <v>0</v>
      </c>
      <c r="J1070" s="148">
        <f t="shared" si="166"/>
        <v>0</v>
      </c>
      <c r="K1070" s="148" t="str">
        <f t="shared" si="167"/>
        <v/>
      </c>
      <c r="L1070" s="148" t="str">
        <f t="shared" si="168"/>
        <v/>
      </c>
      <c r="M1070" s="148" t="str">
        <f t="shared" si="169"/>
        <v/>
      </c>
      <c r="N1070" s="148" cm="1">
        <f t="array" ref="N1070">IF(A1070="","",INDEX(Korrelation!$G$4:$G$2004,A1070))</f>
        <v>643</v>
      </c>
      <c r="O1070" s="148"/>
      <c r="P1070" s="68" t="str" cm="1">
        <f t="array" aca="1" ref="P1070" ca="1">IF(E1070="",IF(K1070="","",HYPERLINK("#DMAV_Dienste!"&amp;RIGHT(CELL("adresse",OFFSET(DMAV_Dienste!$E$6,K1070-1,0)),LEN(CELL("adresse",OFFSET(DMAV_Dienste!$E$6,K1070-1,0)))-FIND("!",CELL("adresse",OFFSET(DMAV_Dienste!$E$6,K1070-1,0)))),"Dienst")),HYPERLINK("#DMAV_Modell!"&amp;RIGHT(CELL("adresse",OFFSET(DMAV_Modell!$G$6,E1070-1,0)),LEN(CELL("adresse",OFFSET(DMAV_Modell!$G$6,E1070-1,0)))-FIND("!",CELL("adresse",OFFSET(DMAV_Modell!$G$6,E1070-1,0)))),"Modell"))</f>
        <v/>
      </c>
      <c r="Q1070" s="85" t="str" cm="1">
        <f t="array" ref="Q1070">IF(E1070="",IF(K1070="","",IF(INDEX(DMAV_Dienste!$H$6:$H$2006,K1070)="","",INDEX(DMAV_Dienste!$H$6:$H$2006,K1070))),IF(INDEX(DMAV_Modell!$J$6:$J$2006,E1070)="","",INDEX(DMAV_Modell!$J$6:$J$2006,E1070)))</f>
        <v/>
      </c>
      <c r="R1070" s="86" t="str" cm="1">
        <f t="array" ref="R1070">IF(E1070="",IF(K1070="","",IF(INDEX(DMAV_Dienste!$G$6:$G$2006,K1070)="","",INDEX(DMAV_Dienste!$G$6:$G$2006,K1070))),IF(INDEX(DMAV_Modell!$I$6:$I$2006,E1070)="","",INDEX(DMAV_Modell!$I$6:$I$2006,E1070)))</f>
        <v/>
      </c>
      <c r="S1070" s="86" t="str" cm="1">
        <f t="array" ref="S1070">IF(E1070="",IF(K1070="","",IF(INDEX(DMAV_Dienste!$I$6:$I$2006,K1070)="","",INDEX(DMAV_Dienste!$I$6:$I$2006,K1070))),IF(INDEX(DMAV_Modell!$K$6:$K$2006,E1070)="","",INDEX(DMAV_Modell!$K$6:$K$2006,E1070)))</f>
        <v/>
      </c>
      <c r="T1070" s="86" t="str" cm="1">
        <f t="array" ref="T1070">IF(E1070="",IF(K1070="","",IF(INDEX(DMAV_Dienste!$L$6:$L$2006,K1070)="","",INDEX(DMAV_Dienste!$L$6:$L$2006,K1070))),IF(INDEX(DMAV_Modell!$N$6:$N$2006,E1070)="","",INDEX(DMAV_Modell!$N$6:$N$2006,E1070)))</f>
        <v/>
      </c>
      <c r="U1070" s="87" t="str" cm="1">
        <f t="array" aca="1" ref="U1070" ca="1">IF(AND(F1070="",L1070=""),"",HYPERLINK("#"&amp;RIGHT(CELL("dateiname"),LEN(CELL("dateiname"))-FIND("]",CELL("dateiname")))&amp;"!"&amp;CELL("adresse",OFFSET($F$6,MATCH(IF(F1070="",L1070,F1070),$E$6:$E$2000,0)-1,4)),"STRUCT"))</f>
        <v/>
      </c>
      <c r="V1070" s="88" t="str" cm="1">
        <f t="array" aca="1" ref="V1070" ca="1">IF(AND(G1070="",M1070=""),"",HYPERLINK("#"&amp;RIGHT(CELL("dateiname"),LEN(CELL("dateiname"))-FIND("]",CELL("dateiname")))&amp;"!"&amp;CELL("adresse",OFFSET($G$6,MATCH(IF(G1070="",M1070,G1070),$E$6:$E$2000,0)-1,3)),"SUBSTRUCT"))</f>
        <v/>
      </c>
      <c r="X1070" s="104"/>
      <c r="Z1070" s="117"/>
      <c r="AA1070" s="118"/>
      <c r="AB1070" s="119"/>
      <c r="AC1070" s="120"/>
      <c r="AE1070" s="109"/>
      <c r="AF1070" s="110"/>
      <c r="AG1070" s="111"/>
      <c r="AH1070" s="112"/>
      <c r="AJ1070" s="101"/>
      <c r="AL1070" s="68" t="str" cm="1">
        <f t="array" aca="1" ref="AL1070" ca="1">IF(N1070="-","",HYPERLINK("#'DM01-AV-CH'!"&amp;RIGHT(CELL("adresse",OFFSET('DM01-AV-CH'!$G$6,N1070-1,0)),LEN(CELL("adresse",OFFSET('DM01-AV-CH'!$G$6,N1070-1,0)))-FIND("!",CELL("adresse",OFFSET('DM01-AV-CH'!$G$6,N1070-1,0)))),"Modell"))</f>
        <v>Modell</v>
      </c>
      <c r="AM1070" s="96" t="str" cm="1">
        <f t="array" ref="AM1070">IF($N1070="-","",IF(INDEX('DM01-AV-CH'!$G$6:$G$2006,$N1070)="","",INDEX('DM01-AV-CH'!$G$6:$G$2006,$N1070)))</f>
        <v>TSEinteilung</v>
      </c>
      <c r="AN1070" s="97" t="str" cm="1">
        <f t="array" ref="AN1070">IF($N1070="-","",IF(INDEX('DM01-AV-CH'!$H$6:$H$2006,$N1070)="","",INDEX('DM01-AV-CH'!$H$6:$H$2006,$N1070)))</f>
        <v>ToleranzstufePos</v>
      </c>
      <c r="AO1070" s="98" t="str" cm="1">
        <f t="array" ref="AO1070">IF($N1070="-","",IF(INDEX('DM01-AV-CH'!$I$6:$I$2006,$N1070)="","",INDEX('DM01-AV-CH'!$I$6:$I$2006,$N1070)))</f>
        <v>Pos</v>
      </c>
    </row>
    <row r="1071" spans="1:41" x14ac:dyDescent="0.25">
      <c r="A1071" s="201">
        <v>1066</v>
      </c>
      <c r="B1071" s="148" t="str" cm="1">
        <f t="array" ref="B1071">IF(A1071="","",INDEX(Korrelation!$E$4:$E$2004,A1071))</f>
        <v>-</v>
      </c>
      <c r="C1071" s="148">
        <f t="shared" si="160"/>
        <v>0</v>
      </c>
      <c r="D1071" s="148">
        <f t="shared" si="161"/>
        <v>0</v>
      </c>
      <c r="E1071" s="148" t="str">
        <f t="shared" si="162"/>
        <v/>
      </c>
      <c r="F1071" s="148" t="str">
        <f t="shared" si="163"/>
        <v/>
      </c>
      <c r="G1071" s="148" t="str">
        <f t="shared" si="164"/>
        <v/>
      </c>
      <c r="H1071" s="148" t="str" cm="1">
        <f t="array" ref="H1071">IF(A1071="","",INDEX(Korrelation!$F$4:$F$2004,A1071))</f>
        <v>-</v>
      </c>
      <c r="I1071" s="148">
        <f t="shared" si="165"/>
        <v>0</v>
      </c>
      <c r="J1071" s="148">
        <f t="shared" si="166"/>
        <v>0</v>
      </c>
      <c r="K1071" s="148" t="str">
        <f t="shared" si="167"/>
        <v/>
      </c>
      <c r="L1071" s="148" t="str">
        <f t="shared" si="168"/>
        <v/>
      </c>
      <c r="M1071" s="148" t="str">
        <f t="shared" si="169"/>
        <v/>
      </c>
      <c r="N1071" s="148" cm="1">
        <f t="array" ref="N1071">IF(A1071="","",INDEX(Korrelation!$G$4:$G$2004,A1071))</f>
        <v>644</v>
      </c>
      <c r="O1071" s="148"/>
      <c r="P1071" s="68" t="str" cm="1">
        <f t="array" aca="1" ref="P1071" ca="1">IF(E1071="",IF(K1071="","",HYPERLINK("#DMAV_Dienste!"&amp;RIGHT(CELL("adresse",OFFSET(DMAV_Dienste!$E$6,K1071-1,0)),LEN(CELL("adresse",OFFSET(DMAV_Dienste!$E$6,K1071-1,0)))-FIND("!",CELL("adresse",OFFSET(DMAV_Dienste!$E$6,K1071-1,0)))),"Dienst")),HYPERLINK("#DMAV_Modell!"&amp;RIGHT(CELL("adresse",OFFSET(DMAV_Modell!$G$6,E1071-1,0)),LEN(CELL("adresse",OFFSET(DMAV_Modell!$G$6,E1071-1,0)))-FIND("!",CELL("adresse",OFFSET(DMAV_Modell!$G$6,E1071-1,0)))),"Modell"))</f>
        <v/>
      </c>
      <c r="Q1071" s="85" t="str" cm="1">
        <f t="array" ref="Q1071">IF(E1071="",IF(K1071="","",IF(INDEX(DMAV_Dienste!$H$6:$H$2006,K1071)="","",INDEX(DMAV_Dienste!$H$6:$H$2006,K1071))),IF(INDEX(DMAV_Modell!$J$6:$J$2006,E1071)="","",INDEX(DMAV_Modell!$J$6:$J$2006,E1071)))</f>
        <v/>
      </c>
      <c r="R1071" s="86" t="str" cm="1">
        <f t="array" ref="R1071">IF(E1071="",IF(K1071="","",IF(INDEX(DMAV_Dienste!$G$6:$G$2006,K1071)="","",INDEX(DMAV_Dienste!$G$6:$G$2006,K1071))),IF(INDEX(DMAV_Modell!$I$6:$I$2006,E1071)="","",INDEX(DMAV_Modell!$I$6:$I$2006,E1071)))</f>
        <v/>
      </c>
      <c r="S1071" s="86" t="str" cm="1">
        <f t="array" ref="S1071">IF(E1071="",IF(K1071="","",IF(INDEX(DMAV_Dienste!$I$6:$I$2006,K1071)="","",INDEX(DMAV_Dienste!$I$6:$I$2006,K1071))),IF(INDEX(DMAV_Modell!$K$6:$K$2006,E1071)="","",INDEX(DMAV_Modell!$K$6:$K$2006,E1071)))</f>
        <v/>
      </c>
      <c r="T1071" s="86" t="str" cm="1">
        <f t="array" ref="T1071">IF(E1071="",IF(K1071="","",IF(INDEX(DMAV_Dienste!$L$6:$L$2006,K1071)="","",INDEX(DMAV_Dienste!$L$6:$L$2006,K1071))),IF(INDEX(DMAV_Modell!$N$6:$N$2006,E1071)="","",INDEX(DMAV_Modell!$N$6:$N$2006,E1071)))</f>
        <v/>
      </c>
      <c r="U1071" s="87" t="str" cm="1">
        <f t="array" aca="1" ref="U1071" ca="1">IF(AND(F1071="",L1071=""),"",HYPERLINK("#"&amp;RIGHT(CELL("dateiname"),LEN(CELL("dateiname"))-FIND("]",CELL("dateiname")))&amp;"!"&amp;CELL("adresse",OFFSET($F$6,MATCH(IF(F1071="",L1071,F1071),$E$6:$E$2000,0)-1,4)),"STRUCT"))</f>
        <v/>
      </c>
      <c r="V1071" s="88" t="str" cm="1">
        <f t="array" aca="1" ref="V1071" ca="1">IF(AND(G1071="",M1071=""),"",HYPERLINK("#"&amp;RIGHT(CELL("dateiname"),LEN(CELL("dateiname"))-FIND("]",CELL("dateiname")))&amp;"!"&amp;CELL("adresse",OFFSET($G$6,MATCH(IF(G1071="",M1071,G1071),$E$6:$E$2000,0)-1,3)),"SUBSTRUCT"))</f>
        <v/>
      </c>
      <c r="X1071" s="104"/>
      <c r="Z1071" s="117"/>
      <c r="AA1071" s="118"/>
      <c r="AB1071" s="119"/>
      <c r="AC1071" s="120"/>
      <c r="AE1071" s="109"/>
      <c r="AF1071" s="110"/>
      <c r="AG1071" s="111"/>
      <c r="AH1071" s="112"/>
      <c r="AJ1071" s="101"/>
      <c r="AL1071" s="68" t="str" cm="1">
        <f t="array" aca="1" ref="AL1071" ca="1">IF(N1071="-","",HYPERLINK("#'DM01-AV-CH'!"&amp;RIGHT(CELL("adresse",OFFSET('DM01-AV-CH'!$G$6,N1071-1,0)),LEN(CELL("adresse",OFFSET('DM01-AV-CH'!$G$6,N1071-1,0)))-FIND("!",CELL("adresse",OFFSET('DM01-AV-CH'!$G$6,N1071-1,0)))),"Modell"))</f>
        <v>Modell</v>
      </c>
      <c r="AM1071" s="96" t="str" cm="1">
        <f t="array" ref="AM1071">IF($N1071="-","",IF(INDEX('DM01-AV-CH'!$G$6:$G$2006,$N1071)="","",INDEX('DM01-AV-CH'!$G$6:$G$2006,$N1071)))</f>
        <v>TSEinteilung</v>
      </c>
      <c r="AN1071" s="97" t="str" cm="1">
        <f t="array" ref="AN1071">IF($N1071="-","",IF(INDEX('DM01-AV-CH'!$H$6:$H$2006,$N1071)="","",INDEX('DM01-AV-CH'!$H$6:$H$2006,$N1071)))</f>
        <v>ToleranzstufePos</v>
      </c>
      <c r="AO1071" s="98" t="str" cm="1">
        <f t="array" ref="AO1071">IF($N1071="-","",IF(INDEX('DM01-AV-CH'!$I$6:$I$2006,$N1071)="","",INDEX('DM01-AV-CH'!$I$6:$I$2006,$N1071)))</f>
        <v>Ori</v>
      </c>
    </row>
    <row r="1072" spans="1:41" x14ac:dyDescent="0.25">
      <c r="A1072" s="201">
        <v>1067</v>
      </c>
      <c r="B1072" s="148" t="str" cm="1">
        <f t="array" ref="B1072">IF(A1072="","",INDEX(Korrelation!$E$4:$E$2004,A1072))</f>
        <v>-</v>
      </c>
      <c r="C1072" s="148">
        <f t="shared" si="160"/>
        <v>0</v>
      </c>
      <c r="D1072" s="148">
        <f t="shared" si="161"/>
        <v>0</v>
      </c>
      <c r="E1072" s="148" t="str">
        <f t="shared" si="162"/>
        <v/>
      </c>
      <c r="F1072" s="148" t="str">
        <f t="shared" si="163"/>
        <v/>
      </c>
      <c r="G1072" s="148" t="str">
        <f t="shared" si="164"/>
        <v/>
      </c>
      <c r="H1072" s="148" t="str" cm="1">
        <f t="array" ref="H1072">IF(A1072="","",INDEX(Korrelation!$F$4:$F$2004,A1072))</f>
        <v>-</v>
      </c>
      <c r="I1072" s="148">
        <f t="shared" si="165"/>
        <v>0</v>
      </c>
      <c r="J1072" s="148">
        <f t="shared" si="166"/>
        <v>0</v>
      </c>
      <c r="K1072" s="148" t="str">
        <f t="shared" si="167"/>
        <v/>
      </c>
      <c r="L1072" s="148" t="str">
        <f t="shared" si="168"/>
        <v/>
      </c>
      <c r="M1072" s="148" t="str">
        <f t="shared" si="169"/>
        <v/>
      </c>
      <c r="N1072" s="148" cm="1">
        <f t="array" ref="N1072">IF(A1072="","",INDEX(Korrelation!$G$4:$G$2004,A1072))</f>
        <v>645</v>
      </c>
      <c r="O1072" s="148"/>
      <c r="P1072" s="68" t="str" cm="1">
        <f t="array" aca="1" ref="P1072" ca="1">IF(E1072="",IF(K1072="","",HYPERLINK("#DMAV_Dienste!"&amp;RIGHT(CELL("adresse",OFFSET(DMAV_Dienste!$E$6,K1072-1,0)),LEN(CELL("adresse",OFFSET(DMAV_Dienste!$E$6,K1072-1,0)))-FIND("!",CELL("adresse",OFFSET(DMAV_Dienste!$E$6,K1072-1,0)))),"Dienst")),HYPERLINK("#DMAV_Modell!"&amp;RIGHT(CELL("adresse",OFFSET(DMAV_Modell!$G$6,E1072-1,0)),LEN(CELL("adresse",OFFSET(DMAV_Modell!$G$6,E1072-1,0)))-FIND("!",CELL("adresse",OFFSET(DMAV_Modell!$G$6,E1072-1,0)))),"Modell"))</f>
        <v/>
      </c>
      <c r="Q1072" s="85" t="str" cm="1">
        <f t="array" ref="Q1072">IF(E1072="",IF(K1072="","",IF(INDEX(DMAV_Dienste!$H$6:$H$2006,K1072)="","",INDEX(DMAV_Dienste!$H$6:$H$2006,K1072))),IF(INDEX(DMAV_Modell!$J$6:$J$2006,E1072)="","",INDEX(DMAV_Modell!$J$6:$J$2006,E1072)))</f>
        <v/>
      </c>
      <c r="R1072" s="86" t="str" cm="1">
        <f t="array" ref="R1072">IF(E1072="",IF(K1072="","",IF(INDEX(DMAV_Dienste!$G$6:$G$2006,K1072)="","",INDEX(DMAV_Dienste!$G$6:$G$2006,K1072))),IF(INDEX(DMAV_Modell!$I$6:$I$2006,E1072)="","",INDEX(DMAV_Modell!$I$6:$I$2006,E1072)))</f>
        <v/>
      </c>
      <c r="S1072" s="86" t="str" cm="1">
        <f t="array" ref="S1072">IF(E1072="",IF(K1072="","",IF(INDEX(DMAV_Dienste!$I$6:$I$2006,K1072)="","",INDEX(DMAV_Dienste!$I$6:$I$2006,K1072))),IF(INDEX(DMAV_Modell!$K$6:$K$2006,E1072)="","",INDEX(DMAV_Modell!$K$6:$K$2006,E1072)))</f>
        <v/>
      </c>
      <c r="T1072" s="86" t="str" cm="1">
        <f t="array" ref="T1072">IF(E1072="",IF(K1072="","",IF(INDEX(DMAV_Dienste!$L$6:$L$2006,K1072)="","",INDEX(DMAV_Dienste!$L$6:$L$2006,K1072))),IF(INDEX(DMAV_Modell!$N$6:$N$2006,E1072)="","",INDEX(DMAV_Modell!$N$6:$N$2006,E1072)))</f>
        <v/>
      </c>
      <c r="U1072" s="87" t="str" cm="1">
        <f t="array" aca="1" ref="U1072" ca="1">IF(AND(F1072="",L1072=""),"",HYPERLINK("#"&amp;RIGHT(CELL("dateiname"),LEN(CELL("dateiname"))-FIND("]",CELL("dateiname")))&amp;"!"&amp;CELL("adresse",OFFSET($F$6,MATCH(IF(F1072="",L1072,F1072),$E$6:$E$2000,0)-1,4)),"STRUCT"))</f>
        <v/>
      </c>
      <c r="V1072" s="88" t="str" cm="1">
        <f t="array" aca="1" ref="V1072" ca="1">IF(AND(G1072="",M1072=""),"",HYPERLINK("#"&amp;RIGHT(CELL("dateiname"),LEN(CELL("dateiname"))-FIND("]",CELL("dateiname")))&amp;"!"&amp;CELL("adresse",OFFSET($G$6,MATCH(IF(G1072="",M1072,G1072),$E$6:$E$2000,0)-1,3)),"SUBSTRUCT"))</f>
        <v/>
      </c>
      <c r="X1072" s="104"/>
      <c r="Z1072" s="117"/>
      <c r="AA1072" s="118"/>
      <c r="AB1072" s="119"/>
      <c r="AC1072" s="120"/>
      <c r="AE1072" s="109"/>
      <c r="AF1072" s="110"/>
      <c r="AG1072" s="111"/>
      <c r="AH1072" s="112"/>
      <c r="AJ1072" s="101"/>
      <c r="AL1072" s="68" t="str" cm="1">
        <f t="array" aca="1" ref="AL1072" ca="1">IF(N1072="-","",HYPERLINK("#'DM01-AV-CH'!"&amp;RIGHT(CELL("adresse",OFFSET('DM01-AV-CH'!$G$6,N1072-1,0)),LEN(CELL("adresse",OFFSET('DM01-AV-CH'!$G$6,N1072-1,0)))-FIND("!",CELL("adresse",OFFSET('DM01-AV-CH'!$G$6,N1072-1,0)))),"Modell"))</f>
        <v>Modell</v>
      </c>
      <c r="AM1072" s="96" t="str" cm="1">
        <f t="array" ref="AM1072">IF($N1072="-","",IF(INDEX('DM01-AV-CH'!$G$6:$G$2006,$N1072)="","",INDEX('DM01-AV-CH'!$G$6:$G$2006,$N1072)))</f>
        <v>TSEinteilung</v>
      </c>
      <c r="AN1072" s="97" t="str" cm="1">
        <f t="array" ref="AN1072">IF($N1072="-","",IF(INDEX('DM01-AV-CH'!$H$6:$H$2006,$N1072)="","",INDEX('DM01-AV-CH'!$H$6:$H$2006,$N1072)))</f>
        <v>ToleranzstufePos</v>
      </c>
      <c r="AO1072" s="98" t="str" cm="1">
        <f t="array" ref="AO1072">IF($N1072="-","",IF(INDEX('DM01-AV-CH'!$I$6:$I$2006,$N1072)="","",INDEX('DM01-AV-CH'!$I$6:$I$2006,$N1072)))</f>
        <v>HAli</v>
      </c>
    </row>
    <row r="1073" spans="1:41" x14ac:dyDescent="0.25">
      <c r="A1073" s="201">
        <v>1068</v>
      </c>
      <c r="B1073" s="148" t="str" cm="1">
        <f t="array" ref="B1073">IF(A1073="","",INDEX(Korrelation!$E$4:$E$2004,A1073))</f>
        <v>-</v>
      </c>
      <c r="C1073" s="148">
        <f t="shared" si="160"/>
        <v>0</v>
      </c>
      <c r="D1073" s="148">
        <f t="shared" si="161"/>
        <v>0</v>
      </c>
      <c r="E1073" s="148" t="str">
        <f t="shared" si="162"/>
        <v/>
      </c>
      <c r="F1073" s="148" t="str">
        <f t="shared" si="163"/>
        <v/>
      </c>
      <c r="G1073" s="148" t="str">
        <f t="shared" si="164"/>
        <v/>
      </c>
      <c r="H1073" s="148" t="str" cm="1">
        <f t="array" ref="H1073">IF(A1073="","",INDEX(Korrelation!$F$4:$F$2004,A1073))</f>
        <v>-</v>
      </c>
      <c r="I1073" s="148">
        <f t="shared" si="165"/>
        <v>0</v>
      </c>
      <c r="J1073" s="148">
        <f t="shared" si="166"/>
        <v>0</v>
      </c>
      <c r="K1073" s="148" t="str">
        <f t="shared" si="167"/>
        <v/>
      </c>
      <c r="L1073" s="148" t="str">
        <f t="shared" si="168"/>
        <v/>
      </c>
      <c r="M1073" s="148" t="str">
        <f t="shared" si="169"/>
        <v/>
      </c>
      <c r="N1073" s="148" cm="1">
        <f t="array" ref="N1073">IF(A1073="","",INDEX(Korrelation!$G$4:$G$2004,A1073))</f>
        <v>646</v>
      </c>
      <c r="O1073" s="148"/>
      <c r="P1073" s="68" t="str" cm="1">
        <f t="array" aca="1" ref="P1073" ca="1">IF(E1073="",IF(K1073="","",HYPERLINK("#DMAV_Dienste!"&amp;RIGHT(CELL("adresse",OFFSET(DMAV_Dienste!$E$6,K1073-1,0)),LEN(CELL("adresse",OFFSET(DMAV_Dienste!$E$6,K1073-1,0)))-FIND("!",CELL("adresse",OFFSET(DMAV_Dienste!$E$6,K1073-1,0)))),"Dienst")),HYPERLINK("#DMAV_Modell!"&amp;RIGHT(CELL("adresse",OFFSET(DMAV_Modell!$G$6,E1073-1,0)),LEN(CELL("adresse",OFFSET(DMAV_Modell!$G$6,E1073-1,0)))-FIND("!",CELL("adresse",OFFSET(DMAV_Modell!$G$6,E1073-1,0)))),"Modell"))</f>
        <v/>
      </c>
      <c r="Q1073" s="85" t="str" cm="1">
        <f t="array" ref="Q1073">IF(E1073="",IF(K1073="","",IF(INDEX(DMAV_Dienste!$H$6:$H$2006,K1073)="","",INDEX(DMAV_Dienste!$H$6:$H$2006,K1073))),IF(INDEX(DMAV_Modell!$J$6:$J$2006,E1073)="","",INDEX(DMAV_Modell!$J$6:$J$2006,E1073)))</f>
        <v/>
      </c>
      <c r="R1073" s="86" t="str" cm="1">
        <f t="array" ref="R1073">IF(E1073="",IF(K1073="","",IF(INDEX(DMAV_Dienste!$G$6:$G$2006,K1073)="","",INDEX(DMAV_Dienste!$G$6:$G$2006,K1073))),IF(INDEX(DMAV_Modell!$I$6:$I$2006,E1073)="","",INDEX(DMAV_Modell!$I$6:$I$2006,E1073)))</f>
        <v/>
      </c>
      <c r="S1073" s="86" t="str" cm="1">
        <f t="array" ref="S1073">IF(E1073="",IF(K1073="","",IF(INDEX(DMAV_Dienste!$I$6:$I$2006,K1073)="","",INDEX(DMAV_Dienste!$I$6:$I$2006,K1073))),IF(INDEX(DMAV_Modell!$K$6:$K$2006,E1073)="","",INDEX(DMAV_Modell!$K$6:$K$2006,E1073)))</f>
        <v/>
      </c>
      <c r="T1073" s="86" t="str" cm="1">
        <f t="array" ref="T1073">IF(E1073="",IF(K1073="","",IF(INDEX(DMAV_Dienste!$L$6:$L$2006,K1073)="","",INDEX(DMAV_Dienste!$L$6:$L$2006,K1073))),IF(INDEX(DMAV_Modell!$N$6:$N$2006,E1073)="","",INDEX(DMAV_Modell!$N$6:$N$2006,E1073)))</f>
        <v/>
      </c>
      <c r="U1073" s="87" t="str" cm="1">
        <f t="array" aca="1" ref="U1073" ca="1">IF(AND(F1073="",L1073=""),"",HYPERLINK("#"&amp;RIGHT(CELL("dateiname"),LEN(CELL("dateiname"))-FIND("]",CELL("dateiname")))&amp;"!"&amp;CELL("adresse",OFFSET($F$6,MATCH(IF(F1073="",L1073,F1073),$E$6:$E$2000,0)-1,4)),"STRUCT"))</f>
        <v/>
      </c>
      <c r="V1073" s="88" t="str" cm="1">
        <f t="array" aca="1" ref="V1073" ca="1">IF(AND(G1073="",M1073=""),"",HYPERLINK("#"&amp;RIGHT(CELL("dateiname"),LEN(CELL("dateiname"))-FIND("]",CELL("dateiname")))&amp;"!"&amp;CELL("adresse",OFFSET($G$6,MATCH(IF(G1073="",M1073,G1073),$E$6:$E$2000,0)-1,3)),"SUBSTRUCT"))</f>
        <v/>
      </c>
      <c r="X1073" s="104"/>
      <c r="Z1073" s="117"/>
      <c r="AA1073" s="118"/>
      <c r="AB1073" s="119"/>
      <c r="AC1073" s="120"/>
      <c r="AE1073" s="109"/>
      <c r="AF1073" s="110"/>
      <c r="AG1073" s="111"/>
      <c r="AH1073" s="112"/>
      <c r="AJ1073" s="101"/>
      <c r="AL1073" s="68" t="str" cm="1">
        <f t="array" aca="1" ref="AL1073" ca="1">IF(N1073="-","",HYPERLINK("#'DM01-AV-CH'!"&amp;RIGHT(CELL("adresse",OFFSET('DM01-AV-CH'!$G$6,N1073-1,0)),LEN(CELL("adresse",OFFSET('DM01-AV-CH'!$G$6,N1073-1,0)))-FIND("!",CELL("adresse",OFFSET('DM01-AV-CH'!$G$6,N1073-1,0)))),"Modell"))</f>
        <v>Modell</v>
      </c>
      <c r="AM1073" s="96" t="str" cm="1">
        <f t="array" ref="AM1073">IF($N1073="-","",IF(INDEX('DM01-AV-CH'!$G$6:$G$2006,$N1073)="","",INDEX('DM01-AV-CH'!$G$6:$G$2006,$N1073)))</f>
        <v>TSEinteilung</v>
      </c>
      <c r="AN1073" s="97" t="str" cm="1">
        <f t="array" ref="AN1073">IF($N1073="-","",IF(INDEX('DM01-AV-CH'!$H$6:$H$2006,$N1073)="","",INDEX('DM01-AV-CH'!$H$6:$H$2006,$N1073)))</f>
        <v>ToleranzstufePos</v>
      </c>
      <c r="AO1073" s="98" t="str" cm="1">
        <f t="array" ref="AO1073">IF($N1073="-","",IF(INDEX('DM01-AV-CH'!$I$6:$I$2006,$N1073)="","",INDEX('DM01-AV-CH'!$I$6:$I$2006,$N1073)))</f>
        <v>VAli</v>
      </c>
    </row>
    <row r="1074" spans="1:41" x14ac:dyDescent="0.25">
      <c r="A1074" s="201">
        <v>1069</v>
      </c>
      <c r="B1074" s="148" t="str" cm="1">
        <f t="array" ref="B1074">IF(A1074="","",INDEX(Korrelation!$E$4:$E$2004,A1074))</f>
        <v>-</v>
      </c>
      <c r="C1074" s="148">
        <f t="shared" si="160"/>
        <v>0</v>
      </c>
      <c r="D1074" s="148">
        <f t="shared" si="161"/>
        <v>0</v>
      </c>
      <c r="E1074" s="148" t="str">
        <f t="shared" si="162"/>
        <v/>
      </c>
      <c r="F1074" s="148" t="str">
        <f t="shared" si="163"/>
        <v/>
      </c>
      <c r="G1074" s="148" t="str">
        <f t="shared" si="164"/>
        <v/>
      </c>
      <c r="H1074" s="148" t="str" cm="1">
        <f t="array" ref="H1074">IF(A1074="","",INDEX(Korrelation!$F$4:$F$2004,A1074))</f>
        <v>-</v>
      </c>
      <c r="I1074" s="148">
        <f t="shared" si="165"/>
        <v>0</v>
      </c>
      <c r="J1074" s="148">
        <f t="shared" si="166"/>
        <v>0</v>
      </c>
      <c r="K1074" s="148" t="str">
        <f t="shared" si="167"/>
        <v/>
      </c>
      <c r="L1074" s="148" t="str">
        <f t="shared" si="168"/>
        <v/>
      </c>
      <c r="M1074" s="148" t="str">
        <f t="shared" si="169"/>
        <v/>
      </c>
      <c r="N1074" s="148" cm="1">
        <f t="array" ref="N1074">IF(A1074="","",INDEX(Korrelation!$G$4:$G$2004,A1074))</f>
        <v>647</v>
      </c>
      <c r="O1074" s="148"/>
      <c r="P1074" s="68" t="str" cm="1">
        <f t="array" aca="1" ref="P1074" ca="1">IF(E1074="",IF(K1074="","",HYPERLINK("#DMAV_Dienste!"&amp;RIGHT(CELL("adresse",OFFSET(DMAV_Dienste!$E$6,K1074-1,0)),LEN(CELL("adresse",OFFSET(DMAV_Dienste!$E$6,K1074-1,0)))-FIND("!",CELL("adresse",OFFSET(DMAV_Dienste!$E$6,K1074-1,0)))),"Dienst")),HYPERLINK("#DMAV_Modell!"&amp;RIGHT(CELL("adresse",OFFSET(DMAV_Modell!$G$6,E1074-1,0)),LEN(CELL("adresse",OFFSET(DMAV_Modell!$G$6,E1074-1,0)))-FIND("!",CELL("adresse",OFFSET(DMAV_Modell!$G$6,E1074-1,0)))),"Modell"))</f>
        <v/>
      </c>
      <c r="Q1074" s="85" t="str" cm="1">
        <f t="array" ref="Q1074">IF(E1074="",IF(K1074="","",IF(INDEX(DMAV_Dienste!$H$6:$H$2006,K1074)="","",INDEX(DMAV_Dienste!$H$6:$H$2006,K1074))),IF(INDEX(DMAV_Modell!$J$6:$J$2006,E1074)="","",INDEX(DMAV_Modell!$J$6:$J$2006,E1074)))</f>
        <v/>
      </c>
      <c r="R1074" s="86" t="str" cm="1">
        <f t="array" ref="R1074">IF(E1074="",IF(K1074="","",IF(INDEX(DMAV_Dienste!$G$6:$G$2006,K1074)="","",INDEX(DMAV_Dienste!$G$6:$G$2006,K1074))),IF(INDEX(DMAV_Modell!$I$6:$I$2006,E1074)="","",INDEX(DMAV_Modell!$I$6:$I$2006,E1074)))</f>
        <v/>
      </c>
      <c r="S1074" s="86" t="str" cm="1">
        <f t="array" ref="S1074">IF(E1074="",IF(K1074="","",IF(INDEX(DMAV_Dienste!$I$6:$I$2006,K1074)="","",INDEX(DMAV_Dienste!$I$6:$I$2006,K1074))),IF(INDEX(DMAV_Modell!$K$6:$K$2006,E1074)="","",INDEX(DMAV_Modell!$K$6:$K$2006,E1074)))</f>
        <v/>
      </c>
      <c r="T1074" s="86" t="str" cm="1">
        <f t="array" ref="T1074">IF(E1074="",IF(K1074="","",IF(INDEX(DMAV_Dienste!$L$6:$L$2006,K1074)="","",INDEX(DMAV_Dienste!$L$6:$L$2006,K1074))),IF(INDEX(DMAV_Modell!$N$6:$N$2006,E1074)="","",INDEX(DMAV_Modell!$N$6:$N$2006,E1074)))</f>
        <v/>
      </c>
      <c r="U1074" s="87" t="str" cm="1">
        <f t="array" aca="1" ref="U1074" ca="1">IF(AND(F1074="",L1074=""),"",HYPERLINK("#"&amp;RIGHT(CELL("dateiname"),LEN(CELL("dateiname"))-FIND("]",CELL("dateiname")))&amp;"!"&amp;CELL("adresse",OFFSET($F$6,MATCH(IF(F1074="",L1074,F1074),$E$6:$E$2000,0)-1,4)),"STRUCT"))</f>
        <v/>
      </c>
      <c r="V1074" s="88" t="str" cm="1">
        <f t="array" aca="1" ref="V1074" ca="1">IF(AND(G1074="",M1074=""),"",HYPERLINK("#"&amp;RIGHT(CELL("dateiname"),LEN(CELL("dateiname"))-FIND("]",CELL("dateiname")))&amp;"!"&amp;CELL("adresse",OFFSET($G$6,MATCH(IF(G1074="",M1074,G1074),$E$6:$E$2000,0)-1,3)),"SUBSTRUCT"))</f>
        <v/>
      </c>
      <c r="X1074" s="104"/>
      <c r="Z1074" s="117"/>
      <c r="AA1074" s="118"/>
      <c r="AB1074" s="119"/>
      <c r="AC1074" s="120"/>
      <c r="AE1074" s="109"/>
      <c r="AF1074" s="110"/>
      <c r="AG1074" s="111"/>
      <c r="AH1074" s="112"/>
      <c r="AJ1074" s="101"/>
      <c r="AL1074" s="68" t="str" cm="1">
        <f t="array" aca="1" ref="AL1074" ca="1">IF(N1074="-","",HYPERLINK("#'DM01-AV-CH'!"&amp;RIGHT(CELL("adresse",OFFSET('DM01-AV-CH'!$G$6,N1074-1,0)),LEN(CELL("adresse",OFFSET('DM01-AV-CH'!$G$6,N1074-1,0)))-FIND("!",CELL("adresse",OFFSET('DM01-AV-CH'!$G$6,N1074-1,0)))),"Modell"))</f>
        <v>Modell</v>
      </c>
      <c r="AM1074" s="96" t="str" cm="1">
        <f t="array" ref="AM1074">IF($N1074="-","",IF(INDEX('DM01-AV-CH'!$G$6:$G$2006,$N1074)="","",INDEX('DM01-AV-CH'!$G$6:$G$2006,$N1074)))</f>
        <v>TSEinteilung</v>
      </c>
      <c r="AN1074" s="97" t="str" cm="1">
        <f t="array" ref="AN1074">IF($N1074="-","",IF(INDEX('DM01-AV-CH'!$H$6:$H$2006,$N1074)="","",INDEX('DM01-AV-CH'!$H$6:$H$2006,$N1074)))</f>
        <v>ToleranzstufePos</v>
      </c>
      <c r="AO1074" s="98" t="str" cm="1">
        <f t="array" ref="AO1074">IF($N1074="-","",IF(INDEX('DM01-AV-CH'!$I$6:$I$2006,$N1074)="","",INDEX('DM01-AV-CH'!$I$6:$I$2006,$N1074)))</f>
        <v>Groesse</v>
      </c>
    </row>
    <row r="1075" spans="1:41" x14ac:dyDescent="0.25">
      <c r="A1075" s="201">
        <v>1070</v>
      </c>
      <c r="B1075" s="148" t="str" cm="1">
        <f t="array" ref="B1075">IF(A1075="","",INDEX(Korrelation!$E$4:$E$2004,A1075))</f>
        <v>675</v>
      </c>
      <c r="C1075" s="148">
        <f t="shared" si="160"/>
        <v>0</v>
      </c>
      <c r="D1075" s="148">
        <f t="shared" si="161"/>
        <v>0</v>
      </c>
      <c r="E1075" s="148">
        <f t="shared" si="162"/>
        <v>675</v>
      </c>
      <c r="F1075" s="148" t="str">
        <f t="shared" si="163"/>
        <v/>
      </c>
      <c r="G1075" s="148" t="str">
        <f t="shared" si="164"/>
        <v/>
      </c>
      <c r="H1075" s="148" t="str" cm="1">
        <f t="array" ref="H1075">IF(A1075="","",INDEX(Korrelation!$F$4:$F$2004,A1075))</f>
        <v>-</v>
      </c>
      <c r="I1075" s="148">
        <f t="shared" si="165"/>
        <v>0</v>
      </c>
      <c r="J1075" s="148">
        <f t="shared" si="166"/>
        <v>0</v>
      </c>
      <c r="K1075" s="148" t="str">
        <f t="shared" si="167"/>
        <v/>
      </c>
      <c r="L1075" s="148" t="str">
        <f t="shared" si="168"/>
        <v/>
      </c>
      <c r="M1075" s="148" t="str">
        <f t="shared" si="169"/>
        <v/>
      </c>
      <c r="N1075" s="148" t="str" cm="1">
        <f t="array" ref="N1075">IF(A1075="","",INDEX(Korrelation!$G$4:$G$2004,A1075))</f>
        <v>-</v>
      </c>
      <c r="O1075" s="148"/>
      <c r="P1075" s="68" t="str" cm="1">
        <f t="array" aca="1" ref="P1075" ca="1">IF(E1075="",IF(K1075="","",HYPERLINK("#DMAV_Dienste!"&amp;RIGHT(CELL("adresse",OFFSET(DMAV_Dienste!$E$6,K1075-1,0)),LEN(CELL("adresse",OFFSET(DMAV_Dienste!$E$6,K1075-1,0)))-FIND("!",CELL("adresse",OFFSET(DMAV_Dienste!$E$6,K1075-1,0)))),"Dienst")),HYPERLINK("#DMAV_Modell!"&amp;RIGHT(CELL("adresse",OFFSET(DMAV_Modell!$G$6,E1075-1,0)),LEN(CELL("adresse",OFFSET(DMAV_Modell!$G$6,E1075-1,0)))-FIND("!",CELL("adresse",OFFSET(DMAV_Modell!$G$6,E1075-1,0)))),"Modell"))</f>
        <v>Modell</v>
      </c>
      <c r="Q1075" s="85" t="str" cm="1">
        <f t="array" ref="Q1075">IF(E1075="",IF(K1075="","",IF(INDEX(DMAV_Dienste!$H$6:$H$2006,K1075)="","",INDEX(DMAV_Dienste!$H$6:$H$2006,K1075))),IF(INDEX(DMAV_Modell!$J$6:$J$2006,E1075)="","",INDEX(DMAV_Modell!$J$6:$J$2006,E1075)))</f>
        <v>ASSOCIATION</v>
      </c>
      <c r="R1075" s="86" t="str" cm="1">
        <f t="array" ref="R1075">IF(E1075="",IF(K1075="","",IF(INDEX(DMAV_Dienste!$G$6:$G$2006,K1075)="","",INDEX(DMAV_Dienste!$G$6:$G$2006,K1075))),IF(INDEX(DMAV_Modell!$I$6:$I$2006,E1075)="","",INDEX(DMAV_Modell!$I$6:$I$2006,E1075)))</f>
        <v>Toleranzstufen</v>
      </c>
      <c r="S1075" s="86" t="str" cm="1">
        <f t="array" ref="S1075">IF(E1075="",IF(K1075="","",IF(INDEX(DMAV_Dienste!$I$6:$I$2006,K1075)="","",INDEX(DMAV_Dienste!$I$6:$I$2006,K1075))),IF(INDEX(DMAV_Modell!$K$6:$K$2006,E1075)="","",INDEX(DMAV_Modell!$K$6:$K$2006,E1075)))</f>
        <v>Entstehung_Toleranzstufe</v>
      </c>
      <c r="T1075" s="86" t="str" cm="1">
        <f t="array" ref="T1075">IF(E1075="",IF(K1075="","",IF(INDEX(DMAV_Dienste!$L$6:$L$2006,K1075)="","",INDEX(DMAV_Dienste!$L$6:$L$2006,K1075))),IF(INDEX(DMAV_Modell!$N$6:$N$2006,E1075)="","",INDEX(DMAV_Modell!$N$6:$N$2006,E1075)))</f>
        <v>Entstehung</v>
      </c>
      <c r="U1075" s="87" t="str" cm="1">
        <f t="array" aca="1" ref="U1075" ca="1">IF(AND(F1075="",L1075=""),"",HYPERLINK("#"&amp;RIGHT(CELL("dateiname"),LEN(CELL("dateiname"))-FIND("]",CELL("dateiname")))&amp;"!"&amp;CELL("adresse",OFFSET($F$6,MATCH(IF(F1075="",L1075,F1075),$E$6:$E$2000,0)-1,4)),"STRUCT"))</f>
        <v/>
      </c>
      <c r="V1075" s="88" t="str" cm="1">
        <f t="array" aca="1" ref="V1075" ca="1">IF(AND(G1075="",M1075=""),"",HYPERLINK("#"&amp;RIGHT(CELL("dateiname"),LEN(CELL("dateiname"))-FIND("]",CELL("dateiname")))&amp;"!"&amp;CELL("adresse",OFFSET($G$6,MATCH(IF(G1075="",M1075,G1075),$E$6:$E$2000,0)-1,3)),"SUBSTRUCT"))</f>
        <v/>
      </c>
      <c r="X1075" s="104"/>
      <c r="Z1075" s="117"/>
      <c r="AA1075" s="118"/>
      <c r="AB1075" s="119"/>
      <c r="AC1075" s="120"/>
      <c r="AE1075" s="109"/>
      <c r="AF1075" s="110"/>
      <c r="AG1075" s="111"/>
      <c r="AH1075" s="112"/>
      <c r="AJ1075" s="101"/>
      <c r="AL1075" s="68" t="str" cm="1">
        <f t="array" aca="1" ref="AL1075" ca="1">IF(N1075="-","",HYPERLINK("#'DM01-AV-CH'!"&amp;RIGHT(CELL("adresse",OFFSET('DM01-AV-CH'!$G$6,N1075-1,0)),LEN(CELL("adresse",OFFSET('DM01-AV-CH'!$G$6,N1075-1,0)))-FIND("!",CELL("adresse",OFFSET('DM01-AV-CH'!$G$6,N1075-1,0)))),"Modell"))</f>
        <v/>
      </c>
      <c r="AM1075" s="96" t="str" cm="1">
        <f t="array" ref="AM1075">IF($N1075="-","",IF(INDEX('DM01-AV-CH'!$G$6:$G$2006,$N1075)="","",INDEX('DM01-AV-CH'!$G$6:$G$2006,$N1075)))</f>
        <v/>
      </c>
      <c r="AN1075" s="97" t="str" cm="1">
        <f t="array" ref="AN1075">IF($N1075="-","",IF(INDEX('DM01-AV-CH'!$H$6:$H$2006,$N1075)="","",INDEX('DM01-AV-CH'!$H$6:$H$2006,$N1075)))</f>
        <v/>
      </c>
      <c r="AO1075" s="98" t="str" cm="1">
        <f t="array" ref="AO1075">IF($N1075="-","",IF(INDEX('DM01-AV-CH'!$I$6:$I$2006,$N1075)="","",INDEX('DM01-AV-CH'!$I$6:$I$2006,$N1075)))</f>
        <v/>
      </c>
    </row>
    <row r="1076" spans="1:41" x14ac:dyDescent="0.25">
      <c r="A1076" s="201">
        <v>1071</v>
      </c>
      <c r="B1076" s="148" t="str" cm="1">
        <f t="array" ref="B1076">IF(A1076="","",INDEX(Korrelation!$E$4:$E$2004,A1076))</f>
        <v>676</v>
      </c>
      <c r="C1076" s="148">
        <f t="shared" si="160"/>
        <v>0</v>
      </c>
      <c r="D1076" s="148">
        <f t="shared" si="161"/>
        <v>0</v>
      </c>
      <c r="E1076" s="148">
        <f t="shared" si="162"/>
        <v>676</v>
      </c>
      <c r="F1076" s="148" t="str">
        <f t="shared" si="163"/>
        <v/>
      </c>
      <c r="G1076" s="148" t="str">
        <f t="shared" si="164"/>
        <v/>
      </c>
      <c r="H1076" s="148" t="str" cm="1">
        <f t="array" ref="H1076">IF(A1076="","",INDEX(Korrelation!$F$4:$F$2004,A1076))</f>
        <v>-</v>
      </c>
      <c r="I1076" s="148">
        <f t="shared" si="165"/>
        <v>0</v>
      </c>
      <c r="J1076" s="148">
        <f t="shared" si="166"/>
        <v>0</v>
      </c>
      <c r="K1076" s="148" t="str">
        <f t="shared" si="167"/>
        <v/>
      </c>
      <c r="L1076" s="148" t="str">
        <f t="shared" si="168"/>
        <v/>
      </c>
      <c r="M1076" s="148" t="str">
        <f t="shared" si="169"/>
        <v/>
      </c>
      <c r="N1076" s="148" t="str" cm="1">
        <f t="array" ref="N1076">IF(A1076="","",INDEX(Korrelation!$G$4:$G$2004,A1076))</f>
        <v>-</v>
      </c>
      <c r="O1076" s="148"/>
      <c r="P1076" s="68" t="str" cm="1">
        <f t="array" aca="1" ref="P1076" ca="1">IF(E1076="",IF(K1076="","",HYPERLINK("#DMAV_Dienste!"&amp;RIGHT(CELL("adresse",OFFSET(DMAV_Dienste!$E$6,K1076-1,0)),LEN(CELL("adresse",OFFSET(DMAV_Dienste!$E$6,K1076-1,0)))-FIND("!",CELL("adresse",OFFSET(DMAV_Dienste!$E$6,K1076-1,0)))),"Dienst")),HYPERLINK("#DMAV_Modell!"&amp;RIGHT(CELL("adresse",OFFSET(DMAV_Modell!$G$6,E1076-1,0)),LEN(CELL("adresse",OFFSET(DMAV_Modell!$G$6,E1076-1,0)))-FIND("!",CELL("adresse",OFFSET(DMAV_Modell!$G$6,E1076-1,0)))),"Modell"))</f>
        <v>Modell</v>
      </c>
      <c r="Q1076" s="85" t="str" cm="1">
        <f t="array" ref="Q1076">IF(E1076="",IF(K1076="","",IF(INDEX(DMAV_Dienste!$H$6:$H$2006,K1076)="","",INDEX(DMAV_Dienste!$H$6:$H$2006,K1076))),IF(INDEX(DMAV_Modell!$J$6:$J$2006,E1076)="","",INDEX(DMAV_Modell!$J$6:$J$2006,E1076)))</f>
        <v>ASSOCIATION</v>
      </c>
      <c r="R1076" s="86" t="str" cm="1">
        <f t="array" ref="R1076">IF(E1076="",IF(K1076="","",IF(INDEX(DMAV_Dienste!$G$6:$G$2006,K1076)="","",INDEX(DMAV_Dienste!$G$6:$G$2006,K1076))),IF(INDEX(DMAV_Modell!$I$6:$I$2006,E1076)="","",INDEX(DMAV_Modell!$I$6:$I$2006,E1076)))</f>
        <v>Toleranzstufen</v>
      </c>
      <c r="S1076" s="86" t="str" cm="1">
        <f t="array" ref="S1076">IF(E1076="",IF(K1076="","",IF(INDEX(DMAV_Dienste!$I$6:$I$2006,K1076)="","",INDEX(DMAV_Dienste!$I$6:$I$2006,K1076))),IF(INDEX(DMAV_Modell!$K$6:$K$2006,E1076)="","",INDEX(DMAV_Modell!$K$6:$K$2006,E1076)))</f>
        <v>Entstehung_Toleranzstufe</v>
      </c>
      <c r="T1076" s="86" t="str" cm="1">
        <f t="array" ref="T1076">IF(E1076="",IF(K1076="","",IF(INDEX(DMAV_Dienste!$L$6:$L$2006,K1076)="","",INDEX(DMAV_Dienste!$L$6:$L$2006,K1076))),IF(INDEX(DMAV_Modell!$N$6:$N$2006,E1076)="","",INDEX(DMAV_Modell!$N$6:$N$2006,E1076)))</f>
        <v>entstehende_Toleranzstufe</v>
      </c>
      <c r="U1076" s="87" t="str" cm="1">
        <f t="array" aca="1" ref="U1076" ca="1">IF(AND(F1076="",L1076=""),"",HYPERLINK("#"&amp;RIGHT(CELL("dateiname"),LEN(CELL("dateiname"))-FIND("]",CELL("dateiname")))&amp;"!"&amp;CELL("adresse",OFFSET($F$6,MATCH(IF(F1076="",L1076,F1076),$E$6:$E$2000,0)-1,4)),"STRUCT"))</f>
        <v/>
      </c>
      <c r="V1076" s="88" t="str" cm="1">
        <f t="array" aca="1" ref="V1076" ca="1">IF(AND(G1076="",M1076=""),"",HYPERLINK("#"&amp;RIGHT(CELL("dateiname"),LEN(CELL("dateiname"))-FIND("]",CELL("dateiname")))&amp;"!"&amp;CELL("adresse",OFFSET($G$6,MATCH(IF(G1076="",M1076,G1076),$E$6:$E$2000,0)-1,3)),"SUBSTRUCT"))</f>
        <v/>
      </c>
      <c r="X1076" s="104"/>
      <c r="Z1076" s="117"/>
      <c r="AA1076" s="118"/>
      <c r="AB1076" s="119"/>
      <c r="AC1076" s="120"/>
      <c r="AE1076" s="109"/>
      <c r="AF1076" s="110"/>
      <c r="AG1076" s="111"/>
      <c r="AH1076" s="112"/>
      <c r="AJ1076" s="101"/>
      <c r="AL1076" s="68" t="str" cm="1">
        <f t="array" aca="1" ref="AL1076" ca="1">IF(N1076="-","",HYPERLINK("#'DM01-AV-CH'!"&amp;RIGHT(CELL("adresse",OFFSET('DM01-AV-CH'!$G$6,N1076-1,0)),LEN(CELL("adresse",OFFSET('DM01-AV-CH'!$G$6,N1076-1,0)))-FIND("!",CELL("adresse",OFFSET('DM01-AV-CH'!$G$6,N1076-1,0)))),"Modell"))</f>
        <v/>
      </c>
      <c r="AM1076" s="96" t="str" cm="1">
        <f t="array" ref="AM1076">IF($N1076="-","",IF(INDEX('DM01-AV-CH'!$G$6:$G$2006,$N1076)="","",INDEX('DM01-AV-CH'!$G$6:$G$2006,$N1076)))</f>
        <v/>
      </c>
      <c r="AN1076" s="97" t="str" cm="1">
        <f t="array" ref="AN1076">IF($N1076="-","",IF(INDEX('DM01-AV-CH'!$H$6:$H$2006,$N1076)="","",INDEX('DM01-AV-CH'!$H$6:$H$2006,$N1076)))</f>
        <v/>
      </c>
      <c r="AO1076" s="98" t="str" cm="1">
        <f t="array" ref="AO1076">IF($N1076="-","",IF(INDEX('DM01-AV-CH'!$I$6:$I$2006,$N1076)="","",INDEX('DM01-AV-CH'!$I$6:$I$2006,$N1076)))</f>
        <v/>
      </c>
    </row>
    <row r="1077" spans="1:41" x14ac:dyDescent="0.25">
      <c r="A1077" s="201">
        <v>1072</v>
      </c>
      <c r="B1077" s="148" t="str" cm="1">
        <f t="array" ref="B1077">IF(A1077="","",INDEX(Korrelation!$E$4:$E$2004,A1077))</f>
        <v>677</v>
      </c>
      <c r="C1077" s="148">
        <f t="shared" si="160"/>
        <v>0</v>
      </c>
      <c r="D1077" s="148">
        <f t="shared" si="161"/>
        <v>0</v>
      </c>
      <c r="E1077" s="148">
        <f t="shared" si="162"/>
        <v>677</v>
      </c>
      <c r="F1077" s="148" t="str">
        <f t="shared" si="163"/>
        <v/>
      </c>
      <c r="G1077" s="148" t="str">
        <f t="shared" si="164"/>
        <v/>
      </c>
      <c r="H1077" s="148" t="str" cm="1">
        <f t="array" ref="H1077">IF(A1077="","",INDEX(Korrelation!$F$4:$F$2004,A1077))</f>
        <v>-</v>
      </c>
      <c r="I1077" s="148">
        <f t="shared" si="165"/>
        <v>0</v>
      </c>
      <c r="J1077" s="148">
        <f t="shared" si="166"/>
        <v>0</v>
      </c>
      <c r="K1077" s="148" t="str">
        <f t="shared" si="167"/>
        <v/>
      </c>
      <c r="L1077" s="148" t="str">
        <f t="shared" si="168"/>
        <v/>
      </c>
      <c r="M1077" s="148" t="str">
        <f t="shared" si="169"/>
        <v/>
      </c>
      <c r="N1077" s="148" t="str" cm="1">
        <f t="array" ref="N1077">IF(A1077="","",INDEX(Korrelation!$G$4:$G$2004,A1077))</f>
        <v>-</v>
      </c>
      <c r="O1077" s="148"/>
      <c r="P1077" s="68" t="str" cm="1">
        <f t="array" aca="1" ref="P1077" ca="1">IF(E1077="",IF(K1077="","",HYPERLINK("#DMAV_Dienste!"&amp;RIGHT(CELL("adresse",OFFSET(DMAV_Dienste!$E$6,K1077-1,0)),LEN(CELL("adresse",OFFSET(DMAV_Dienste!$E$6,K1077-1,0)))-FIND("!",CELL("adresse",OFFSET(DMAV_Dienste!$E$6,K1077-1,0)))),"Dienst")),HYPERLINK("#DMAV_Modell!"&amp;RIGHT(CELL("adresse",OFFSET(DMAV_Modell!$G$6,E1077-1,0)),LEN(CELL("adresse",OFFSET(DMAV_Modell!$G$6,E1077-1,0)))-FIND("!",CELL("adresse",OFFSET(DMAV_Modell!$G$6,E1077-1,0)))),"Modell"))</f>
        <v>Modell</v>
      </c>
      <c r="Q1077" s="85" t="str" cm="1">
        <f t="array" ref="Q1077">IF(E1077="",IF(K1077="","",IF(INDEX(DMAV_Dienste!$H$6:$H$2006,K1077)="","",INDEX(DMAV_Dienste!$H$6:$H$2006,K1077))),IF(INDEX(DMAV_Modell!$J$6:$J$2006,E1077)="","",INDEX(DMAV_Modell!$J$6:$J$2006,E1077)))</f>
        <v>ASSOCIATION</v>
      </c>
      <c r="R1077" s="86" t="str" cm="1">
        <f t="array" ref="R1077">IF(E1077="",IF(K1077="","",IF(INDEX(DMAV_Dienste!$G$6:$G$2006,K1077)="","",INDEX(DMAV_Dienste!$G$6:$G$2006,K1077))),IF(INDEX(DMAV_Modell!$I$6:$I$2006,E1077)="","",INDEX(DMAV_Modell!$I$6:$I$2006,E1077)))</f>
        <v>Toleranzstufen</v>
      </c>
      <c r="S1077" s="86" t="str" cm="1">
        <f t="array" ref="S1077">IF(E1077="",IF(K1077="","",IF(INDEX(DMAV_Dienste!$I$6:$I$2006,K1077)="","",INDEX(DMAV_Dienste!$I$6:$I$2006,K1077))),IF(INDEX(DMAV_Modell!$K$6:$K$2006,E1077)="","",INDEX(DMAV_Modell!$K$6:$K$2006,E1077)))</f>
        <v>Untergang_Toleranzstufe</v>
      </c>
      <c r="T1077" s="86" t="str" cm="1">
        <f t="array" ref="T1077">IF(E1077="",IF(K1077="","",IF(INDEX(DMAV_Dienste!$L$6:$L$2006,K1077)="","",INDEX(DMAV_Dienste!$L$6:$L$2006,K1077))),IF(INDEX(DMAV_Modell!$N$6:$N$2006,E1077)="","",INDEX(DMAV_Modell!$N$6:$N$2006,E1077)))</f>
        <v>Untergang</v>
      </c>
      <c r="U1077" s="87" t="str" cm="1">
        <f t="array" aca="1" ref="U1077" ca="1">IF(AND(F1077="",L1077=""),"",HYPERLINK("#"&amp;RIGHT(CELL("dateiname"),LEN(CELL("dateiname"))-FIND("]",CELL("dateiname")))&amp;"!"&amp;CELL("adresse",OFFSET($F$6,MATCH(IF(F1077="",L1077,F1077),$E$6:$E$2000,0)-1,4)),"STRUCT"))</f>
        <v/>
      </c>
      <c r="V1077" s="88" t="str" cm="1">
        <f t="array" aca="1" ref="V1077" ca="1">IF(AND(G1077="",M1077=""),"",HYPERLINK("#"&amp;RIGHT(CELL("dateiname"),LEN(CELL("dateiname"))-FIND("]",CELL("dateiname")))&amp;"!"&amp;CELL("adresse",OFFSET($G$6,MATCH(IF(G1077="",M1077,G1077),$E$6:$E$2000,0)-1,3)),"SUBSTRUCT"))</f>
        <v/>
      </c>
      <c r="X1077" s="104"/>
      <c r="Z1077" s="117"/>
      <c r="AA1077" s="118"/>
      <c r="AB1077" s="119"/>
      <c r="AC1077" s="120"/>
      <c r="AE1077" s="109"/>
      <c r="AF1077" s="110"/>
      <c r="AG1077" s="111"/>
      <c r="AH1077" s="112"/>
      <c r="AJ1077" s="101"/>
      <c r="AL1077" s="68" t="str" cm="1">
        <f t="array" aca="1" ref="AL1077" ca="1">IF(N1077="-","",HYPERLINK("#'DM01-AV-CH'!"&amp;RIGHT(CELL("adresse",OFFSET('DM01-AV-CH'!$G$6,N1077-1,0)),LEN(CELL("adresse",OFFSET('DM01-AV-CH'!$G$6,N1077-1,0)))-FIND("!",CELL("adresse",OFFSET('DM01-AV-CH'!$G$6,N1077-1,0)))),"Modell"))</f>
        <v/>
      </c>
      <c r="AM1077" s="96" t="str" cm="1">
        <f t="array" ref="AM1077">IF($N1077="-","",IF(INDEX('DM01-AV-CH'!$G$6:$G$2006,$N1077)="","",INDEX('DM01-AV-CH'!$G$6:$G$2006,$N1077)))</f>
        <v/>
      </c>
      <c r="AN1077" s="97" t="str" cm="1">
        <f t="array" ref="AN1077">IF($N1077="-","",IF(INDEX('DM01-AV-CH'!$H$6:$H$2006,$N1077)="","",INDEX('DM01-AV-CH'!$H$6:$H$2006,$N1077)))</f>
        <v/>
      </c>
      <c r="AO1077" s="98" t="str" cm="1">
        <f t="array" ref="AO1077">IF($N1077="-","",IF(INDEX('DM01-AV-CH'!$I$6:$I$2006,$N1077)="","",INDEX('DM01-AV-CH'!$I$6:$I$2006,$N1077)))</f>
        <v/>
      </c>
    </row>
    <row r="1078" spans="1:41" x14ac:dyDescent="0.25">
      <c r="A1078" s="201">
        <v>1073</v>
      </c>
      <c r="B1078" s="148" t="str" cm="1">
        <f t="array" ref="B1078">IF(A1078="","",INDEX(Korrelation!$E$4:$E$2004,A1078))</f>
        <v>678</v>
      </c>
      <c r="C1078" s="148">
        <f t="shared" si="160"/>
        <v>0</v>
      </c>
      <c r="D1078" s="148">
        <f t="shared" si="161"/>
        <v>0</v>
      </c>
      <c r="E1078" s="148">
        <f t="shared" si="162"/>
        <v>678</v>
      </c>
      <c r="F1078" s="148" t="str">
        <f t="shared" si="163"/>
        <v/>
      </c>
      <c r="G1078" s="148" t="str">
        <f t="shared" si="164"/>
        <v/>
      </c>
      <c r="H1078" s="148" t="str" cm="1">
        <f t="array" ref="H1078">IF(A1078="","",INDEX(Korrelation!$F$4:$F$2004,A1078))</f>
        <v>-</v>
      </c>
      <c r="I1078" s="148">
        <f t="shared" si="165"/>
        <v>0</v>
      </c>
      <c r="J1078" s="148">
        <f t="shared" si="166"/>
        <v>0</v>
      </c>
      <c r="K1078" s="148" t="str">
        <f t="shared" si="167"/>
        <v/>
      </c>
      <c r="L1078" s="148" t="str">
        <f t="shared" si="168"/>
        <v/>
      </c>
      <c r="M1078" s="148" t="str">
        <f t="shared" si="169"/>
        <v/>
      </c>
      <c r="N1078" s="148" t="str" cm="1">
        <f t="array" ref="N1078">IF(A1078="","",INDEX(Korrelation!$G$4:$G$2004,A1078))</f>
        <v>-</v>
      </c>
      <c r="O1078" s="148"/>
      <c r="P1078" s="68" t="str" cm="1">
        <f t="array" aca="1" ref="P1078" ca="1">IF(E1078="",IF(K1078="","",HYPERLINK("#DMAV_Dienste!"&amp;RIGHT(CELL("adresse",OFFSET(DMAV_Dienste!$E$6,K1078-1,0)),LEN(CELL("adresse",OFFSET(DMAV_Dienste!$E$6,K1078-1,0)))-FIND("!",CELL("adresse",OFFSET(DMAV_Dienste!$E$6,K1078-1,0)))),"Dienst")),HYPERLINK("#DMAV_Modell!"&amp;RIGHT(CELL("adresse",OFFSET(DMAV_Modell!$G$6,E1078-1,0)),LEN(CELL("adresse",OFFSET(DMAV_Modell!$G$6,E1078-1,0)))-FIND("!",CELL("adresse",OFFSET(DMAV_Modell!$G$6,E1078-1,0)))),"Modell"))</f>
        <v>Modell</v>
      </c>
      <c r="Q1078" s="85" t="str" cm="1">
        <f t="array" ref="Q1078">IF(E1078="",IF(K1078="","",IF(INDEX(DMAV_Dienste!$H$6:$H$2006,K1078)="","",INDEX(DMAV_Dienste!$H$6:$H$2006,K1078))),IF(INDEX(DMAV_Modell!$J$6:$J$2006,E1078)="","",INDEX(DMAV_Modell!$J$6:$J$2006,E1078)))</f>
        <v>ASSOCIATION</v>
      </c>
      <c r="R1078" s="86" t="str" cm="1">
        <f t="array" ref="R1078">IF(E1078="",IF(K1078="","",IF(INDEX(DMAV_Dienste!$G$6:$G$2006,K1078)="","",INDEX(DMAV_Dienste!$G$6:$G$2006,K1078))),IF(INDEX(DMAV_Modell!$I$6:$I$2006,E1078)="","",INDEX(DMAV_Modell!$I$6:$I$2006,E1078)))</f>
        <v>Toleranzstufen</v>
      </c>
      <c r="S1078" s="86" t="str" cm="1">
        <f t="array" ref="S1078">IF(E1078="",IF(K1078="","",IF(INDEX(DMAV_Dienste!$I$6:$I$2006,K1078)="","",INDEX(DMAV_Dienste!$I$6:$I$2006,K1078))),IF(INDEX(DMAV_Modell!$K$6:$K$2006,E1078)="","",INDEX(DMAV_Modell!$K$6:$K$2006,E1078)))</f>
        <v>Untergang_Toleranzstufe</v>
      </c>
      <c r="T1078" s="86" t="str" cm="1">
        <f t="array" ref="T1078">IF(E1078="",IF(K1078="","",IF(INDEX(DMAV_Dienste!$L$6:$L$2006,K1078)="","",INDEX(DMAV_Dienste!$L$6:$L$2006,K1078))),IF(INDEX(DMAV_Modell!$N$6:$N$2006,E1078)="","",INDEX(DMAV_Modell!$N$6:$N$2006,E1078)))</f>
        <v>untergehendes_Toleranzstufe</v>
      </c>
      <c r="U1078" s="87" t="str" cm="1">
        <f t="array" aca="1" ref="U1078" ca="1">IF(AND(F1078="",L1078=""),"",HYPERLINK("#"&amp;RIGHT(CELL("dateiname"),LEN(CELL("dateiname"))-FIND("]",CELL("dateiname")))&amp;"!"&amp;CELL("adresse",OFFSET($F$6,MATCH(IF(F1078="",L1078,F1078),$E$6:$E$2000,0)-1,4)),"STRUCT"))</f>
        <v/>
      </c>
      <c r="V1078" s="88" t="str" cm="1">
        <f t="array" aca="1" ref="V1078" ca="1">IF(AND(G1078="",M1078=""),"",HYPERLINK("#"&amp;RIGHT(CELL("dateiname"),LEN(CELL("dateiname"))-FIND("]",CELL("dateiname")))&amp;"!"&amp;CELL("adresse",OFFSET($G$6,MATCH(IF(G1078="",M1078,G1078),$E$6:$E$2000,0)-1,3)),"SUBSTRUCT"))</f>
        <v/>
      </c>
      <c r="X1078" s="104"/>
      <c r="Z1078" s="117"/>
      <c r="AA1078" s="118"/>
      <c r="AB1078" s="119"/>
      <c r="AC1078" s="120"/>
      <c r="AE1078" s="109"/>
      <c r="AF1078" s="110"/>
      <c r="AG1078" s="111"/>
      <c r="AH1078" s="112"/>
      <c r="AJ1078" s="101"/>
      <c r="AL1078" s="68" t="str" cm="1">
        <f t="array" aca="1" ref="AL1078" ca="1">IF(N1078="-","",HYPERLINK("#'DM01-AV-CH'!"&amp;RIGHT(CELL("adresse",OFFSET('DM01-AV-CH'!$G$6,N1078-1,0)),LEN(CELL("adresse",OFFSET('DM01-AV-CH'!$G$6,N1078-1,0)))-FIND("!",CELL("adresse",OFFSET('DM01-AV-CH'!$G$6,N1078-1,0)))),"Modell"))</f>
        <v/>
      </c>
      <c r="AM1078" s="96" t="str" cm="1">
        <f t="array" ref="AM1078">IF($N1078="-","",IF(INDEX('DM01-AV-CH'!$G$6:$G$2006,$N1078)="","",INDEX('DM01-AV-CH'!$G$6:$G$2006,$N1078)))</f>
        <v/>
      </c>
      <c r="AN1078" s="97" t="str" cm="1">
        <f t="array" ref="AN1078">IF($N1078="-","",IF(INDEX('DM01-AV-CH'!$H$6:$H$2006,$N1078)="","",INDEX('DM01-AV-CH'!$H$6:$H$2006,$N1078)))</f>
        <v/>
      </c>
      <c r="AO1078" s="98" t="str" cm="1">
        <f t="array" ref="AO1078">IF($N1078="-","",IF(INDEX('DM01-AV-CH'!$I$6:$I$2006,$N1078)="","",INDEX('DM01-AV-CH'!$I$6:$I$2006,$N1078)))</f>
        <v/>
      </c>
    </row>
    <row r="1079" spans="1:41" x14ac:dyDescent="0.25">
      <c r="A1079" s="201">
        <v>1074</v>
      </c>
      <c r="B1079" s="148" t="str" cm="1">
        <f t="array" ref="B1079">IF(A1079="","",INDEX(Korrelation!$E$4:$E$2004,A1079))</f>
        <v>679</v>
      </c>
      <c r="C1079" s="148">
        <f t="shared" si="160"/>
        <v>0</v>
      </c>
      <c r="D1079" s="148">
        <f t="shared" si="161"/>
        <v>0</v>
      </c>
      <c r="E1079" s="148">
        <f t="shared" si="162"/>
        <v>679</v>
      </c>
      <c r="F1079" s="148" t="str">
        <f t="shared" si="163"/>
        <v/>
      </c>
      <c r="G1079" s="148" t="str">
        <f t="shared" si="164"/>
        <v/>
      </c>
      <c r="H1079" s="148" t="str" cm="1">
        <f t="array" ref="H1079">IF(A1079="","",INDEX(Korrelation!$F$4:$F$2004,A1079))</f>
        <v>-</v>
      </c>
      <c r="I1079" s="148">
        <f t="shared" si="165"/>
        <v>0</v>
      </c>
      <c r="J1079" s="148">
        <f t="shared" si="166"/>
        <v>0</v>
      </c>
      <c r="K1079" s="148" t="str">
        <f t="shared" si="167"/>
        <v/>
      </c>
      <c r="L1079" s="148" t="str">
        <f t="shared" si="168"/>
        <v/>
      </c>
      <c r="M1079" s="148" t="str">
        <f t="shared" si="169"/>
        <v/>
      </c>
      <c r="N1079" s="148" t="str" cm="1">
        <f t="array" ref="N1079">IF(A1079="","",INDEX(Korrelation!$G$4:$G$2004,A1079))</f>
        <v>-</v>
      </c>
      <c r="O1079" s="148"/>
      <c r="P1079" s="68" t="str" cm="1">
        <f t="array" aca="1" ref="P1079" ca="1">IF(E1079="",IF(K1079="","",HYPERLINK("#DMAV_Dienste!"&amp;RIGHT(CELL("adresse",OFFSET(DMAV_Dienste!$E$6,K1079-1,0)),LEN(CELL("adresse",OFFSET(DMAV_Dienste!$E$6,K1079-1,0)))-FIND("!",CELL("adresse",OFFSET(DMAV_Dienste!$E$6,K1079-1,0)))),"Dienst")),HYPERLINK("#DMAV_Modell!"&amp;RIGHT(CELL("adresse",OFFSET(DMAV_Modell!$G$6,E1079-1,0)),LEN(CELL("adresse",OFFSET(DMAV_Modell!$G$6,E1079-1,0)))-FIND("!",CELL("adresse",OFFSET(DMAV_Modell!$G$6,E1079-1,0)))),"Modell"))</f>
        <v>Modell</v>
      </c>
      <c r="Q1079" s="85" t="str" cm="1">
        <f t="array" ref="Q1079">IF(E1079="",IF(K1079="","",IF(INDEX(DMAV_Dienste!$H$6:$H$2006,K1079)="","",INDEX(DMAV_Dienste!$H$6:$H$2006,K1079))),IF(INDEX(DMAV_Modell!$J$6:$J$2006,E1079)="","",INDEX(DMAV_Modell!$J$6:$J$2006,E1079)))</f>
        <v>VIEW</v>
      </c>
      <c r="R1079" s="86" t="str" cm="1">
        <f t="array" ref="R1079">IF(E1079="",IF(K1079="","",IF(INDEX(DMAV_Dienste!$G$6:$G$2006,K1079)="","",INDEX(DMAV_Dienste!$G$6:$G$2006,K1079))),IF(INDEX(DMAV_Modell!$I$6:$I$2006,E1079)="","",INDEX(DMAV_Modell!$I$6:$I$2006,E1079)))</f>
        <v>Toleranzstufen</v>
      </c>
      <c r="S1079" s="86" t="str" cm="1">
        <f t="array" ref="S1079">IF(E1079="",IF(K1079="","",IF(INDEX(DMAV_Dienste!$I$6:$I$2006,K1079)="","",INDEX(DMAV_Dienste!$I$6:$I$2006,K1079))),IF(INDEX(DMAV_Modell!$K$6:$K$2006,E1079)="","",INDEX(DMAV_Modell!$K$6:$K$2006,E1079)))</f>
        <v>Toleranzstufe_Gueltig</v>
      </c>
      <c r="T1079" s="86" t="str" cm="1">
        <f t="array" ref="T1079">IF(E1079="",IF(K1079="","",IF(INDEX(DMAV_Dienste!$L$6:$L$2006,K1079)="","",INDEX(DMAV_Dienste!$L$6:$L$2006,K1079))),IF(INDEX(DMAV_Modell!$N$6:$N$2006,E1079)="","",INDEX(DMAV_Modell!$N$6:$N$2006,E1079)))</f>
        <v>PROJECTION OF</v>
      </c>
      <c r="U1079" s="87" t="str" cm="1">
        <f t="array" aca="1" ref="U1079" ca="1">IF(AND(F1079="",L1079=""),"",HYPERLINK("#"&amp;RIGHT(CELL("dateiname"),LEN(CELL("dateiname"))-FIND("]",CELL("dateiname")))&amp;"!"&amp;CELL("adresse",OFFSET($F$6,MATCH(IF(F1079="",L1079,F1079),$E$6:$E$2000,0)-1,4)),"STRUCT"))</f>
        <v/>
      </c>
      <c r="V1079" s="88" t="str" cm="1">
        <f t="array" aca="1" ref="V1079" ca="1">IF(AND(G1079="",M1079=""),"",HYPERLINK("#"&amp;RIGHT(CELL("dateiname"),LEN(CELL("dateiname"))-FIND("]",CELL("dateiname")))&amp;"!"&amp;CELL("adresse",OFFSET($G$6,MATCH(IF(G1079="",M1079,G1079),$E$6:$E$2000,0)-1,3)),"SUBSTRUCT"))</f>
        <v/>
      </c>
      <c r="X1079" s="104"/>
      <c r="Z1079" s="117"/>
      <c r="AA1079" s="118"/>
      <c r="AB1079" s="119"/>
      <c r="AC1079" s="120"/>
      <c r="AE1079" s="109"/>
      <c r="AF1079" s="110"/>
      <c r="AG1079" s="111"/>
      <c r="AH1079" s="112"/>
      <c r="AJ1079" s="101"/>
      <c r="AL1079" s="68" t="str" cm="1">
        <f t="array" aca="1" ref="AL1079" ca="1">IF(N1079="-","",HYPERLINK("#'DM01-AV-CH'!"&amp;RIGHT(CELL("adresse",OFFSET('DM01-AV-CH'!$G$6,N1079-1,0)),LEN(CELL("adresse",OFFSET('DM01-AV-CH'!$G$6,N1079-1,0)))-FIND("!",CELL("adresse",OFFSET('DM01-AV-CH'!$G$6,N1079-1,0)))),"Modell"))</f>
        <v/>
      </c>
      <c r="AM1079" s="96" t="str" cm="1">
        <f t="array" ref="AM1079">IF($N1079="-","",IF(INDEX('DM01-AV-CH'!$G$6:$G$2006,$N1079)="","",INDEX('DM01-AV-CH'!$G$6:$G$2006,$N1079)))</f>
        <v/>
      </c>
      <c r="AN1079" s="97" t="str" cm="1">
        <f t="array" ref="AN1079">IF($N1079="-","",IF(INDEX('DM01-AV-CH'!$H$6:$H$2006,$N1079)="","",INDEX('DM01-AV-CH'!$H$6:$H$2006,$N1079)))</f>
        <v/>
      </c>
      <c r="AO1079" s="98" t="str" cm="1">
        <f t="array" ref="AO1079">IF($N1079="-","",IF(INDEX('DM01-AV-CH'!$I$6:$I$2006,$N1079)="","",INDEX('DM01-AV-CH'!$I$6:$I$2006,$N1079)))</f>
        <v/>
      </c>
    </row>
    <row r="1080" spans="1:41" x14ac:dyDescent="0.25">
      <c r="A1080" s="201">
        <v>1075</v>
      </c>
      <c r="B1080" s="148" t="str" cm="1">
        <f t="array" ref="B1080">IF(A1080="","",INDEX(Korrelation!$E$4:$E$2004,A1080))</f>
        <v>680</v>
      </c>
      <c r="C1080" s="148">
        <f t="shared" si="160"/>
        <v>0</v>
      </c>
      <c r="D1080" s="148">
        <f t="shared" si="161"/>
        <v>0</v>
      </c>
      <c r="E1080" s="148">
        <f t="shared" si="162"/>
        <v>680</v>
      </c>
      <c r="F1080" s="148" t="str">
        <f t="shared" si="163"/>
        <v/>
      </c>
      <c r="G1080" s="148" t="str">
        <f t="shared" si="164"/>
        <v/>
      </c>
      <c r="H1080" s="148" t="str" cm="1">
        <f t="array" ref="H1080">IF(A1080="","",INDEX(Korrelation!$F$4:$F$2004,A1080))</f>
        <v>-</v>
      </c>
      <c r="I1080" s="148">
        <f t="shared" si="165"/>
        <v>0</v>
      </c>
      <c r="J1080" s="148">
        <f t="shared" si="166"/>
        <v>0</v>
      </c>
      <c r="K1080" s="148" t="str">
        <f t="shared" si="167"/>
        <v/>
      </c>
      <c r="L1080" s="148" t="str">
        <f t="shared" si="168"/>
        <v/>
      </c>
      <c r="M1080" s="148" t="str">
        <f t="shared" si="169"/>
        <v/>
      </c>
      <c r="N1080" s="148" t="str" cm="1">
        <f t="array" ref="N1080">IF(A1080="","",INDEX(Korrelation!$G$4:$G$2004,A1080))</f>
        <v>-</v>
      </c>
      <c r="O1080" s="148"/>
      <c r="P1080" s="68" t="str" cm="1">
        <f t="array" aca="1" ref="P1080" ca="1">IF(E1080="",IF(K1080="","",HYPERLINK("#DMAV_Dienste!"&amp;RIGHT(CELL("adresse",OFFSET(DMAV_Dienste!$E$6,K1080-1,0)),LEN(CELL("adresse",OFFSET(DMAV_Dienste!$E$6,K1080-1,0)))-FIND("!",CELL("adresse",OFFSET(DMAV_Dienste!$E$6,K1080-1,0)))),"Dienst")),HYPERLINK("#DMAV_Modell!"&amp;RIGHT(CELL("adresse",OFFSET(DMAV_Modell!$G$6,E1080-1,0)),LEN(CELL("adresse",OFFSET(DMAV_Modell!$G$6,E1080-1,0)))-FIND("!",CELL("adresse",OFFSET(DMAV_Modell!$G$6,E1080-1,0)))),"Modell"))</f>
        <v>Modell</v>
      </c>
      <c r="Q1080" s="85" t="str" cm="1">
        <f t="array" ref="Q1080">IF(E1080="",IF(K1080="","",IF(INDEX(DMAV_Dienste!$H$6:$H$2006,K1080)="","",INDEX(DMAV_Dienste!$H$6:$H$2006,K1080))),IF(INDEX(DMAV_Modell!$J$6:$J$2006,E1080)="","",INDEX(DMAV_Modell!$J$6:$J$2006,E1080)))</f>
        <v>VIEW</v>
      </c>
      <c r="R1080" s="86" t="str" cm="1">
        <f t="array" ref="R1080">IF(E1080="",IF(K1080="","",IF(INDEX(DMAV_Dienste!$G$6:$G$2006,K1080)="","",INDEX(DMAV_Dienste!$G$6:$G$2006,K1080))),IF(INDEX(DMAV_Modell!$I$6:$I$2006,E1080)="","",INDEX(DMAV_Modell!$I$6:$I$2006,E1080)))</f>
        <v>Toleranzstufen</v>
      </c>
      <c r="S1080" s="86" t="str" cm="1">
        <f t="array" ref="S1080">IF(E1080="",IF(K1080="","",IF(INDEX(DMAV_Dienste!$I$6:$I$2006,K1080)="","",INDEX(DMAV_Dienste!$I$6:$I$2006,K1080))),IF(INDEX(DMAV_Modell!$K$6:$K$2006,E1080)="","",INDEX(DMAV_Modell!$K$6:$K$2006,E1080)))</f>
        <v>Toleranzstufe_Gueltig</v>
      </c>
      <c r="T1080" s="86" t="str" cm="1">
        <f t="array" ref="T1080">IF(E1080="",IF(K1080="","",IF(INDEX(DMAV_Dienste!$L$6:$L$2006,K1080)="","",INDEX(DMAV_Dienste!$L$6:$L$2006,K1080))),IF(INDEX(DMAV_Modell!$N$6:$N$2006,E1080)="","",INDEX(DMAV_Modell!$N$6:$N$2006,E1080)))</f>
        <v>WHERE DEFINED(@PH1@) AND NOT( DEFINED(@PH2@))</v>
      </c>
      <c r="U1080" s="87" t="str" cm="1">
        <f t="array" aca="1" ref="U1080" ca="1">IF(AND(F1080="",L1080=""),"",HYPERLINK("#"&amp;RIGHT(CELL("dateiname"),LEN(CELL("dateiname"))-FIND("]",CELL("dateiname")))&amp;"!"&amp;CELL("adresse",OFFSET($F$6,MATCH(IF(F1080="",L1080,F1080),$E$6:$E$2000,0)-1,4)),"STRUCT"))</f>
        <v/>
      </c>
      <c r="V1080" s="88" t="str" cm="1">
        <f t="array" aca="1" ref="V1080" ca="1">IF(AND(G1080="",M1080=""),"",HYPERLINK("#"&amp;RIGHT(CELL("dateiname"),LEN(CELL("dateiname"))-FIND("]",CELL("dateiname")))&amp;"!"&amp;CELL("adresse",OFFSET($G$6,MATCH(IF(G1080="",M1080,G1080),$E$6:$E$2000,0)-1,3)),"SUBSTRUCT"))</f>
        <v/>
      </c>
      <c r="X1080" s="104"/>
      <c r="Z1080" s="117"/>
      <c r="AA1080" s="118"/>
      <c r="AB1080" s="119"/>
      <c r="AC1080" s="120"/>
      <c r="AE1080" s="109"/>
      <c r="AF1080" s="110"/>
      <c r="AG1080" s="111"/>
      <c r="AH1080" s="112"/>
      <c r="AJ1080" s="101"/>
      <c r="AL1080" s="68" t="str" cm="1">
        <f t="array" aca="1" ref="AL1080" ca="1">IF(N1080="-","",HYPERLINK("#'DM01-AV-CH'!"&amp;RIGHT(CELL("adresse",OFFSET('DM01-AV-CH'!$G$6,N1080-1,0)),LEN(CELL("adresse",OFFSET('DM01-AV-CH'!$G$6,N1080-1,0)))-FIND("!",CELL("adresse",OFFSET('DM01-AV-CH'!$G$6,N1080-1,0)))),"Modell"))</f>
        <v/>
      </c>
      <c r="AM1080" s="96" t="str" cm="1">
        <f t="array" ref="AM1080">IF($N1080="-","",IF(INDEX('DM01-AV-CH'!$G$6:$G$2006,$N1080)="","",INDEX('DM01-AV-CH'!$G$6:$G$2006,$N1080)))</f>
        <v/>
      </c>
      <c r="AN1080" s="97" t="str" cm="1">
        <f t="array" ref="AN1080">IF($N1080="-","",IF(INDEX('DM01-AV-CH'!$H$6:$H$2006,$N1080)="","",INDEX('DM01-AV-CH'!$H$6:$H$2006,$N1080)))</f>
        <v/>
      </c>
      <c r="AO1080" s="98" t="str" cm="1">
        <f t="array" ref="AO1080">IF($N1080="-","",IF(INDEX('DM01-AV-CH'!$I$6:$I$2006,$N1080)="","",INDEX('DM01-AV-CH'!$I$6:$I$2006,$N1080)))</f>
        <v/>
      </c>
    </row>
    <row r="1081" spans="1:41" x14ac:dyDescent="0.25">
      <c r="A1081" s="201">
        <v>1076</v>
      </c>
      <c r="B1081" s="148" t="str" cm="1">
        <f t="array" ref="B1081">IF(A1081="","",INDEX(Korrelation!$E$4:$E$2004,A1081))</f>
        <v>681</v>
      </c>
      <c r="C1081" s="148">
        <f t="shared" si="160"/>
        <v>0</v>
      </c>
      <c r="D1081" s="148">
        <f t="shared" si="161"/>
        <v>0</v>
      </c>
      <c r="E1081" s="148">
        <f t="shared" si="162"/>
        <v>681</v>
      </c>
      <c r="F1081" s="148" t="str">
        <f t="shared" si="163"/>
        <v/>
      </c>
      <c r="G1081" s="148" t="str">
        <f t="shared" si="164"/>
        <v/>
      </c>
      <c r="H1081" s="148" t="str" cm="1">
        <f t="array" ref="H1081">IF(A1081="","",INDEX(Korrelation!$F$4:$F$2004,A1081))</f>
        <v>-</v>
      </c>
      <c r="I1081" s="148">
        <f t="shared" si="165"/>
        <v>0</v>
      </c>
      <c r="J1081" s="148">
        <f t="shared" si="166"/>
        <v>0</v>
      </c>
      <c r="K1081" s="148" t="str">
        <f t="shared" si="167"/>
        <v/>
      </c>
      <c r="L1081" s="148" t="str">
        <f t="shared" si="168"/>
        <v/>
      </c>
      <c r="M1081" s="148" t="str">
        <f t="shared" si="169"/>
        <v/>
      </c>
      <c r="N1081" s="148" t="str" cm="1">
        <f t="array" ref="N1081">IF(A1081="","",INDEX(Korrelation!$G$4:$G$2004,A1081))</f>
        <v>-</v>
      </c>
      <c r="O1081" s="148"/>
      <c r="P1081" s="68" t="str" cm="1">
        <f t="array" aca="1" ref="P1081" ca="1">IF(E1081="",IF(K1081="","",HYPERLINK("#DMAV_Dienste!"&amp;RIGHT(CELL("adresse",OFFSET(DMAV_Dienste!$E$6,K1081-1,0)),LEN(CELL("adresse",OFFSET(DMAV_Dienste!$E$6,K1081-1,0)))-FIND("!",CELL("adresse",OFFSET(DMAV_Dienste!$E$6,K1081-1,0)))),"Dienst")),HYPERLINK("#DMAV_Modell!"&amp;RIGHT(CELL("adresse",OFFSET(DMAV_Modell!$G$6,E1081-1,0)),LEN(CELL("adresse",OFFSET(DMAV_Modell!$G$6,E1081-1,0)))-FIND("!",CELL("adresse",OFFSET(DMAV_Modell!$G$6,E1081-1,0)))),"Modell"))</f>
        <v>Modell</v>
      </c>
      <c r="Q1081" s="85" t="str" cm="1">
        <f t="array" ref="Q1081">IF(E1081="",IF(K1081="","",IF(INDEX(DMAV_Dienste!$H$6:$H$2006,K1081)="","",INDEX(DMAV_Dienste!$H$6:$H$2006,K1081))),IF(INDEX(DMAV_Modell!$J$6:$J$2006,E1081)="","",INDEX(DMAV_Modell!$J$6:$J$2006,E1081)))</f>
        <v>VIEW</v>
      </c>
      <c r="R1081" s="86" t="str" cm="1">
        <f t="array" ref="R1081">IF(E1081="",IF(K1081="","",IF(INDEX(DMAV_Dienste!$G$6:$G$2006,K1081)="","",INDEX(DMAV_Dienste!$G$6:$G$2006,K1081))),IF(INDEX(DMAV_Modell!$I$6:$I$2006,E1081)="","",INDEX(DMAV_Modell!$I$6:$I$2006,E1081)))</f>
        <v>Toleranzstufen</v>
      </c>
      <c r="S1081" s="86" t="str" cm="1">
        <f t="array" ref="S1081">IF(E1081="",IF(K1081="","",IF(INDEX(DMAV_Dienste!$I$6:$I$2006,K1081)="","",INDEX(DMAV_Dienste!$I$6:$I$2006,K1081))),IF(INDEX(DMAV_Modell!$K$6:$K$2006,E1081)="","",INDEX(DMAV_Modell!$K$6:$K$2006,E1081)))</f>
        <v>Toleranzstufe_Gueltig</v>
      </c>
      <c r="T1081" s="86" t="str" cm="1">
        <f t="array" ref="T1081">IF(E1081="",IF(K1081="","",IF(INDEX(DMAV_Dienste!$L$6:$L$2006,K1081)="","",INDEX(DMAV_Dienste!$L$6:$L$2006,K1081))),IF(INDEX(DMAV_Modell!$N$6:$N$2006,E1081)="","",INDEX(DMAV_Modell!$N$6:$N$2006,E1081)))</f>
        <v>= ALL OF</v>
      </c>
      <c r="U1081" s="87" t="str" cm="1">
        <f t="array" aca="1" ref="U1081" ca="1">IF(AND(F1081="",L1081=""),"",HYPERLINK("#"&amp;RIGHT(CELL("dateiname"),LEN(CELL("dateiname"))-FIND("]",CELL("dateiname")))&amp;"!"&amp;CELL("adresse",OFFSET($F$6,MATCH(IF(F1081="",L1081,F1081),$E$6:$E$2000,0)-1,4)),"STRUCT"))</f>
        <v/>
      </c>
      <c r="V1081" s="88" t="str" cm="1">
        <f t="array" aca="1" ref="V1081" ca="1">IF(AND(G1081="",M1081=""),"",HYPERLINK("#"&amp;RIGHT(CELL("dateiname"),LEN(CELL("dateiname"))-FIND("]",CELL("dateiname")))&amp;"!"&amp;CELL("adresse",OFFSET($G$6,MATCH(IF(G1081="",M1081,G1081),$E$6:$E$2000,0)-1,3)),"SUBSTRUCT"))</f>
        <v/>
      </c>
      <c r="X1081" s="104"/>
      <c r="Z1081" s="117"/>
      <c r="AA1081" s="118"/>
      <c r="AB1081" s="119"/>
      <c r="AC1081" s="120"/>
      <c r="AE1081" s="109"/>
      <c r="AF1081" s="110"/>
      <c r="AG1081" s="111"/>
      <c r="AH1081" s="112"/>
      <c r="AJ1081" s="101"/>
      <c r="AL1081" s="68" t="str" cm="1">
        <f t="array" aca="1" ref="AL1081" ca="1">IF(N1081="-","",HYPERLINK("#'DM01-AV-CH'!"&amp;RIGHT(CELL("adresse",OFFSET('DM01-AV-CH'!$G$6,N1081-1,0)),LEN(CELL("adresse",OFFSET('DM01-AV-CH'!$G$6,N1081-1,0)))-FIND("!",CELL("adresse",OFFSET('DM01-AV-CH'!$G$6,N1081-1,0)))),"Modell"))</f>
        <v/>
      </c>
      <c r="AM1081" s="96" t="str" cm="1">
        <f t="array" ref="AM1081">IF($N1081="-","",IF(INDEX('DM01-AV-CH'!$G$6:$G$2006,$N1081)="","",INDEX('DM01-AV-CH'!$G$6:$G$2006,$N1081)))</f>
        <v/>
      </c>
      <c r="AN1081" s="97" t="str" cm="1">
        <f t="array" ref="AN1081">IF($N1081="-","",IF(INDEX('DM01-AV-CH'!$H$6:$H$2006,$N1081)="","",INDEX('DM01-AV-CH'!$H$6:$H$2006,$N1081)))</f>
        <v/>
      </c>
      <c r="AO1081" s="98" t="str" cm="1">
        <f t="array" ref="AO1081">IF($N1081="-","",IF(INDEX('DM01-AV-CH'!$I$6:$I$2006,$N1081)="","",INDEX('DM01-AV-CH'!$I$6:$I$2006,$N1081)))</f>
        <v/>
      </c>
    </row>
    <row r="1082" spans="1:41" x14ac:dyDescent="0.25">
      <c r="A1082" s="201">
        <v>1077</v>
      </c>
      <c r="B1082" s="148" t="str" cm="1">
        <f t="array" ref="B1082">IF(A1082="","",INDEX(Korrelation!$E$4:$E$2004,A1082))</f>
        <v>682</v>
      </c>
      <c r="C1082" s="148">
        <f t="shared" si="160"/>
        <v>0</v>
      </c>
      <c r="D1082" s="148">
        <f t="shared" si="161"/>
        <v>0</v>
      </c>
      <c r="E1082" s="148">
        <f t="shared" si="162"/>
        <v>682</v>
      </c>
      <c r="F1082" s="148" t="str">
        <f t="shared" si="163"/>
        <v/>
      </c>
      <c r="G1082" s="148" t="str">
        <f t="shared" si="164"/>
        <v/>
      </c>
      <c r="H1082" s="148" t="str" cm="1">
        <f t="array" ref="H1082">IF(A1082="","",INDEX(Korrelation!$F$4:$F$2004,A1082))</f>
        <v>-</v>
      </c>
      <c r="I1082" s="148">
        <f t="shared" si="165"/>
        <v>0</v>
      </c>
      <c r="J1082" s="148">
        <f t="shared" si="166"/>
        <v>0</v>
      </c>
      <c r="K1082" s="148" t="str">
        <f t="shared" si="167"/>
        <v/>
      </c>
      <c r="L1082" s="148" t="str">
        <f t="shared" si="168"/>
        <v/>
      </c>
      <c r="M1082" s="148" t="str">
        <f t="shared" si="169"/>
        <v/>
      </c>
      <c r="N1082" s="148" t="str" cm="1">
        <f t="array" ref="N1082">IF(A1082="","",INDEX(Korrelation!$G$4:$G$2004,A1082))</f>
        <v>-</v>
      </c>
      <c r="O1082" s="148"/>
      <c r="P1082" s="68" t="str" cm="1">
        <f t="array" aca="1" ref="P1082" ca="1">IF(E1082="",IF(K1082="","",HYPERLINK("#DMAV_Dienste!"&amp;RIGHT(CELL("adresse",OFFSET(DMAV_Dienste!$E$6,K1082-1,0)),LEN(CELL("adresse",OFFSET(DMAV_Dienste!$E$6,K1082-1,0)))-FIND("!",CELL("adresse",OFFSET(DMAV_Dienste!$E$6,K1082-1,0)))),"Dienst")),HYPERLINK("#DMAV_Modell!"&amp;RIGHT(CELL("adresse",OFFSET(DMAV_Modell!$G$6,E1082-1,0)),LEN(CELL("adresse",OFFSET(DMAV_Modell!$G$6,E1082-1,0)))-FIND("!",CELL("adresse",OFFSET(DMAV_Modell!$G$6,E1082-1,0)))),"Modell"))</f>
        <v>Modell</v>
      </c>
      <c r="Q1082" s="85" t="str" cm="1">
        <f t="array" ref="Q1082">IF(E1082="",IF(K1082="","",IF(INDEX(DMAV_Dienste!$H$6:$H$2006,K1082)="","",INDEX(DMAV_Dienste!$H$6:$H$2006,K1082))),IF(INDEX(DMAV_Modell!$J$6:$J$2006,E1082)="","",INDEX(DMAV_Modell!$J$6:$J$2006,E1082)))</f>
        <v>VIEW.CONSTRAINT</v>
      </c>
      <c r="R1082" s="86" t="str" cm="1">
        <f t="array" ref="R1082">IF(E1082="",IF(K1082="","",IF(INDEX(DMAV_Dienste!$G$6:$G$2006,K1082)="","",INDEX(DMAV_Dienste!$G$6:$G$2006,K1082))),IF(INDEX(DMAV_Modell!$I$6:$I$2006,E1082)="","",INDEX(DMAV_Modell!$I$6:$I$2006,E1082)))</f>
        <v>Toleranzstufen</v>
      </c>
      <c r="S1082" s="86" t="str" cm="1">
        <f t="array" ref="S1082">IF(E1082="",IF(K1082="","",IF(INDEX(DMAV_Dienste!$I$6:$I$2006,K1082)="","",INDEX(DMAV_Dienste!$I$6:$I$2006,K1082))),IF(INDEX(DMAV_Modell!$K$6:$K$2006,E1082)="","",INDEX(DMAV_Modell!$K$6:$K$2006,E1082)))</f>
        <v>Toleranzstufe_Gueltig</v>
      </c>
      <c r="T1082" s="86" t="str" cm="1">
        <f t="array" ref="T1082">IF(E1082="",IF(K1082="","",IF(INDEX(DMAV_Dienste!$L$6:$L$2006,K1082)="","",INDEX(DMAV_Dienste!$L$6:$L$2006,K1082))),IF(INDEX(DMAV_Modell!$N$6:$N$2006,E1082)="","",INDEX(DMAV_Modell!$N$6:$N$2006,E1082)))</f>
        <v>Constraint:_x000D_
INTERLIS.areAreas(@PH1@)</v>
      </c>
      <c r="U1082" s="87" t="str" cm="1">
        <f t="array" aca="1" ref="U1082" ca="1">IF(AND(F1082="",L1082=""),"",HYPERLINK("#"&amp;RIGHT(CELL("dateiname"),LEN(CELL("dateiname"))-FIND("]",CELL("dateiname")))&amp;"!"&amp;CELL("adresse",OFFSET($F$6,MATCH(IF(F1082="",L1082,F1082),$E$6:$E$2000,0)-1,4)),"STRUCT"))</f>
        <v/>
      </c>
      <c r="V1082" s="88" t="str" cm="1">
        <f t="array" aca="1" ref="V1082" ca="1">IF(AND(G1082="",M1082=""),"",HYPERLINK("#"&amp;RIGHT(CELL("dateiname"),LEN(CELL("dateiname"))-FIND("]",CELL("dateiname")))&amp;"!"&amp;CELL("adresse",OFFSET($G$6,MATCH(IF(G1082="",M1082,G1082),$E$6:$E$2000,0)-1,3)),"SUBSTRUCT"))</f>
        <v/>
      </c>
      <c r="X1082" s="104"/>
      <c r="Z1082" s="117"/>
      <c r="AA1082" s="118"/>
      <c r="AB1082" s="119"/>
      <c r="AC1082" s="120"/>
      <c r="AE1082" s="109"/>
      <c r="AF1082" s="110"/>
      <c r="AG1082" s="111"/>
      <c r="AH1082" s="112"/>
      <c r="AJ1082" s="101"/>
      <c r="AL1082" s="68" t="str" cm="1">
        <f t="array" aca="1" ref="AL1082" ca="1">IF(N1082="-","",HYPERLINK("#'DM01-AV-CH'!"&amp;RIGHT(CELL("adresse",OFFSET('DM01-AV-CH'!$G$6,N1082-1,0)),LEN(CELL("adresse",OFFSET('DM01-AV-CH'!$G$6,N1082-1,0)))-FIND("!",CELL("adresse",OFFSET('DM01-AV-CH'!$G$6,N1082-1,0)))),"Modell"))</f>
        <v/>
      </c>
      <c r="AM1082" s="96" t="str" cm="1">
        <f t="array" ref="AM1082">IF($N1082="-","",IF(INDEX('DM01-AV-CH'!$G$6:$G$2006,$N1082)="","",INDEX('DM01-AV-CH'!$G$6:$G$2006,$N1082)))</f>
        <v/>
      </c>
      <c r="AN1082" s="97" t="str" cm="1">
        <f t="array" ref="AN1082">IF($N1082="-","",IF(INDEX('DM01-AV-CH'!$H$6:$H$2006,$N1082)="","",INDEX('DM01-AV-CH'!$H$6:$H$2006,$N1082)))</f>
        <v/>
      </c>
      <c r="AO1082" s="98" t="str" cm="1">
        <f t="array" ref="AO1082">IF($N1082="-","",IF(INDEX('DM01-AV-CH'!$I$6:$I$2006,$N1082)="","",INDEX('DM01-AV-CH'!$I$6:$I$2006,$N1082)))</f>
        <v/>
      </c>
    </row>
    <row r="1083" spans="1:41" x14ac:dyDescent="0.25">
      <c r="A1083" s="201">
        <v>1078</v>
      </c>
      <c r="B1083" s="148" t="str" cm="1">
        <f t="array" ref="B1083">IF(A1083="","",INDEX(Korrelation!$E$4:$E$2004,A1083))</f>
        <v>675</v>
      </c>
      <c r="C1083" s="148">
        <f t="shared" si="160"/>
        <v>0</v>
      </c>
      <c r="D1083" s="148">
        <f t="shared" si="161"/>
        <v>0</v>
      </c>
      <c r="E1083" s="148">
        <f t="shared" si="162"/>
        <v>675</v>
      </c>
      <c r="F1083" s="148" t="str">
        <f t="shared" si="163"/>
        <v/>
      </c>
      <c r="G1083" s="148" t="str">
        <f t="shared" si="164"/>
        <v/>
      </c>
      <c r="H1083" s="148" t="str" cm="1">
        <f t="array" ref="H1083">IF(A1083="","",INDEX(Korrelation!$F$4:$F$2004,A1083))</f>
        <v>-</v>
      </c>
      <c r="I1083" s="148">
        <f t="shared" si="165"/>
        <v>0</v>
      </c>
      <c r="J1083" s="148">
        <f t="shared" si="166"/>
        <v>0</v>
      </c>
      <c r="K1083" s="148" t="str">
        <f t="shared" si="167"/>
        <v/>
      </c>
      <c r="L1083" s="148" t="str">
        <f t="shared" si="168"/>
        <v/>
      </c>
      <c r="M1083" s="148" t="str">
        <f t="shared" si="169"/>
        <v/>
      </c>
      <c r="N1083" s="148" t="str" cm="1">
        <f t="array" ref="N1083">IF(A1083="","",INDEX(Korrelation!$G$4:$G$2004,A1083))</f>
        <v>-</v>
      </c>
      <c r="O1083" s="148"/>
      <c r="P1083" s="68" t="str" cm="1">
        <f t="array" aca="1" ref="P1083" ca="1">IF(E1083="",IF(K1083="","",HYPERLINK("#DMAV_Dienste!"&amp;RIGHT(CELL("adresse",OFFSET(DMAV_Dienste!$E$6,K1083-1,0)),LEN(CELL("adresse",OFFSET(DMAV_Dienste!$E$6,K1083-1,0)))-FIND("!",CELL("adresse",OFFSET(DMAV_Dienste!$E$6,K1083-1,0)))),"Dienst")),HYPERLINK("#DMAV_Modell!"&amp;RIGHT(CELL("adresse",OFFSET(DMAV_Modell!$G$6,E1083-1,0)),LEN(CELL("adresse",OFFSET(DMAV_Modell!$G$6,E1083-1,0)))-FIND("!",CELL("adresse",OFFSET(DMAV_Modell!$G$6,E1083-1,0)))),"Modell"))</f>
        <v>Modell</v>
      </c>
      <c r="Q1083" s="85" t="str" cm="1">
        <f t="array" ref="Q1083">IF(E1083="",IF(K1083="","",IF(INDEX(DMAV_Dienste!$H$6:$H$2006,K1083)="","",INDEX(DMAV_Dienste!$H$6:$H$2006,K1083))),IF(INDEX(DMAV_Modell!$J$6:$J$2006,E1083)="","",INDEX(DMAV_Modell!$J$6:$J$2006,E1083)))</f>
        <v>ASSOCIATION</v>
      </c>
      <c r="R1083" s="86" t="str" cm="1">
        <f t="array" ref="R1083">IF(E1083="",IF(K1083="","",IF(INDEX(DMAV_Dienste!$G$6:$G$2006,K1083)="","",INDEX(DMAV_Dienste!$G$6:$G$2006,K1083))),IF(INDEX(DMAV_Modell!$I$6:$I$2006,E1083)="","",INDEX(DMAV_Modell!$I$6:$I$2006,E1083)))</f>
        <v>Toleranzstufen</v>
      </c>
      <c r="S1083" s="86" t="str" cm="1">
        <f t="array" ref="S1083">IF(E1083="",IF(K1083="","",IF(INDEX(DMAV_Dienste!$I$6:$I$2006,K1083)="","",INDEX(DMAV_Dienste!$I$6:$I$2006,K1083))),IF(INDEX(DMAV_Modell!$K$6:$K$2006,E1083)="","",INDEX(DMAV_Modell!$K$6:$K$2006,E1083)))</f>
        <v>Entstehung_Toleranzstufe</v>
      </c>
      <c r="T1083" s="86" t="str" cm="1">
        <f t="array" ref="T1083">IF(E1083="",IF(K1083="","",IF(INDEX(DMAV_Dienste!$L$6:$L$2006,K1083)="","",INDEX(DMAV_Dienste!$L$6:$L$2006,K1083))),IF(INDEX(DMAV_Modell!$N$6:$N$2006,E1083)="","",INDEX(DMAV_Modell!$N$6:$N$2006,E1083)))</f>
        <v>Entstehung</v>
      </c>
      <c r="U1083" s="87" t="str" cm="1">
        <f t="array" aca="1" ref="U1083" ca="1">IF(AND(F1083="",L1083=""),"",HYPERLINK("#"&amp;RIGHT(CELL("dateiname"),LEN(CELL("dateiname"))-FIND("]",CELL("dateiname")))&amp;"!"&amp;CELL("adresse",OFFSET($F$6,MATCH(IF(F1083="",L1083,F1083),$E$6:$E$2000,0)-1,4)),"STRUCT"))</f>
        <v/>
      </c>
      <c r="V1083" s="88" t="str" cm="1">
        <f t="array" aca="1" ref="V1083" ca="1">IF(AND(G1083="",M1083=""),"",HYPERLINK("#"&amp;RIGHT(CELL("dateiname"),LEN(CELL("dateiname"))-FIND("]",CELL("dateiname")))&amp;"!"&amp;CELL("adresse",OFFSET($G$6,MATCH(IF(G1083="",M1083,G1083),$E$6:$E$2000,0)-1,3)),"SUBSTRUCT"))</f>
        <v/>
      </c>
      <c r="X1083" s="104"/>
      <c r="Z1083" s="117"/>
      <c r="AA1083" s="118"/>
      <c r="AB1083" s="119"/>
      <c r="AC1083" s="120"/>
      <c r="AE1083" s="109"/>
      <c r="AF1083" s="110"/>
      <c r="AG1083" s="111"/>
      <c r="AH1083" s="112"/>
      <c r="AJ1083" s="101"/>
      <c r="AL1083" s="68" t="str" cm="1">
        <f t="array" aca="1" ref="AL1083" ca="1">IF(N1083="-","",HYPERLINK("#'DM01-AV-CH'!"&amp;RIGHT(CELL("adresse",OFFSET('DM01-AV-CH'!$G$6,N1083-1,0)),LEN(CELL("adresse",OFFSET('DM01-AV-CH'!$G$6,N1083-1,0)))-FIND("!",CELL("adresse",OFFSET('DM01-AV-CH'!$G$6,N1083-1,0)))),"Modell"))</f>
        <v/>
      </c>
      <c r="AM1083" s="96" t="str" cm="1">
        <f t="array" ref="AM1083">IF($N1083="-","",IF(INDEX('DM01-AV-CH'!$G$6:$G$2006,$N1083)="","",INDEX('DM01-AV-CH'!$G$6:$G$2006,$N1083)))</f>
        <v/>
      </c>
      <c r="AN1083" s="97" t="str" cm="1">
        <f t="array" ref="AN1083">IF($N1083="-","",IF(INDEX('DM01-AV-CH'!$H$6:$H$2006,$N1083)="","",INDEX('DM01-AV-CH'!$H$6:$H$2006,$N1083)))</f>
        <v/>
      </c>
      <c r="AO1083" s="98" t="str" cm="1">
        <f t="array" ref="AO1083">IF($N1083="-","",IF(INDEX('DM01-AV-CH'!$I$6:$I$2006,$N1083)="","",INDEX('DM01-AV-CH'!$I$6:$I$2006,$N1083)))</f>
        <v/>
      </c>
    </row>
    <row r="1084" spans="1:41" x14ac:dyDescent="0.25">
      <c r="A1084" s="201">
        <v>1079</v>
      </c>
      <c r="B1084" s="148" t="str" cm="1">
        <f t="array" ref="B1084">IF(A1084="","",INDEX(Korrelation!$E$4:$E$2004,A1084))</f>
        <v>-</v>
      </c>
      <c r="C1084" s="148">
        <f t="shared" si="160"/>
        <v>0</v>
      </c>
      <c r="D1084" s="148">
        <f t="shared" si="161"/>
        <v>0</v>
      </c>
      <c r="E1084" s="148" t="str">
        <f t="shared" si="162"/>
        <v/>
      </c>
      <c r="F1084" s="148" t="str">
        <f t="shared" si="163"/>
        <v/>
      </c>
      <c r="G1084" s="148" t="str">
        <f t="shared" si="164"/>
        <v/>
      </c>
      <c r="H1084" s="148" cm="1">
        <f t="array" ref="H1084">IF(A1084="","",INDEX(Korrelation!$F$4:$F$2004,A1084))</f>
        <v>48</v>
      </c>
      <c r="I1084" s="148">
        <f t="shared" si="165"/>
        <v>0</v>
      </c>
      <c r="J1084" s="148">
        <f t="shared" si="166"/>
        <v>0</v>
      </c>
      <c r="K1084" s="148">
        <f t="shared" si="167"/>
        <v>48</v>
      </c>
      <c r="L1084" s="148" t="str">
        <f t="shared" si="168"/>
        <v/>
      </c>
      <c r="M1084" s="148" t="str">
        <f t="shared" si="169"/>
        <v/>
      </c>
      <c r="N1084" s="148" t="str" cm="1">
        <f t="array" ref="N1084">IF(A1084="","",INDEX(Korrelation!$G$4:$G$2004,A1084))</f>
        <v>-</v>
      </c>
      <c r="O1084" s="148"/>
      <c r="P1084" s="68" t="str" cm="1">
        <f t="array" aca="1" ref="P1084" ca="1">IF(E1084="",IF(K1084="","",HYPERLINK("#DMAV_Dienste!"&amp;RIGHT(CELL("adresse",OFFSET(DMAV_Dienste!$E$6,K1084-1,0)),LEN(CELL("adresse",OFFSET(DMAV_Dienste!$E$6,K1084-1,0)))-FIND("!",CELL("adresse",OFFSET(DMAV_Dienste!$E$6,K1084-1,0)))),"Dienst")),HYPERLINK("#DMAV_Modell!"&amp;RIGHT(CELL("adresse",OFFSET(DMAV_Modell!$G$6,E1084-1,0)),LEN(CELL("adresse",OFFSET(DMAV_Modell!$G$6,E1084-1,0)))-FIND("!",CELL("adresse",OFFSET(DMAV_Modell!$G$6,E1084-1,0)))),"Modell"))</f>
        <v>Dienst</v>
      </c>
      <c r="Q1084" s="85" t="str" cm="1">
        <f t="array" ref="Q1084">IF(E1084="",IF(K1084="","",IF(INDEX(DMAV_Dienste!$H$6:$H$2006,K1084)="","",INDEX(DMAV_Dienste!$H$6:$H$2006,K1084))),IF(INDEX(DMAV_Modell!$J$6:$J$2006,E1084)="","",INDEX(DMAV_Modell!$J$6:$J$2006,E1084)))</f>
        <v>IMPORTS</v>
      </c>
      <c r="R1084" s="86" t="str" cm="1">
        <f t="array" ref="R1084">IF(E1084="",IF(K1084="","",IF(INDEX(DMAV_Dienste!$G$6:$G$2006,K1084)="","",INDEX(DMAV_Dienste!$G$6:$G$2006,K1084))),IF(INDEX(DMAV_Modell!$I$6:$I$2006,E1084)="","",INDEX(DMAV_Modell!$I$6:$I$2006,E1084)))</f>
        <v/>
      </c>
      <c r="S1084" s="86" t="str" cm="1">
        <f t="array" ref="S1084">IF(E1084="",IF(K1084="","",IF(INDEX(DMAV_Dienste!$I$6:$I$2006,K1084)="","",INDEX(DMAV_Dienste!$I$6:$I$2006,K1084))),IF(INDEX(DMAV_Modell!$K$6:$K$2006,E1084)="","",INDEX(DMAV_Modell!$K$6:$K$2006,E1084)))</f>
        <v>GeometryCHLV95_V2, Text_V2</v>
      </c>
      <c r="T1084" s="86" t="str" cm="1">
        <f t="array" ref="T1084">IF(E1084="",IF(K1084="","",IF(INDEX(DMAV_Dienste!$L$6:$L$2006,K1084)="","",INDEX(DMAV_Dienste!$L$6:$L$2006,K1084))),IF(INDEX(DMAV_Modell!$N$6:$N$2006,E1084)="","",INDEX(DMAV_Modell!$N$6:$N$2006,E1084)))</f>
        <v/>
      </c>
      <c r="U1084" s="87" t="str" cm="1">
        <f t="array" aca="1" ref="U1084" ca="1">IF(AND(F1084="",L1084=""),"",HYPERLINK("#"&amp;RIGHT(CELL("dateiname"),LEN(CELL("dateiname"))-FIND("]",CELL("dateiname")))&amp;"!"&amp;CELL("adresse",OFFSET($F$6,MATCH(IF(F1084="",L1084,F1084),$E$6:$E$2000,0)-1,4)),"STRUCT"))</f>
        <v/>
      </c>
      <c r="V1084" s="88" t="str" cm="1">
        <f t="array" aca="1" ref="V1084" ca="1">IF(AND(G1084="",M1084=""),"",HYPERLINK("#"&amp;RIGHT(CELL("dateiname"),LEN(CELL("dateiname"))-FIND("]",CELL("dateiname")))&amp;"!"&amp;CELL("adresse",OFFSET($G$6,MATCH(IF(G1084="",M1084,G1084),$E$6:$E$2000,0)-1,3)),"SUBSTRUCT"))</f>
        <v/>
      </c>
      <c r="X1084" s="104"/>
      <c r="Z1084" s="117"/>
      <c r="AA1084" s="118"/>
      <c r="AB1084" s="119"/>
      <c r="AC1084" s="120"/>
      <c r="AE1084" s="109"/>
      <c r="AF1084" s="110"/>
      <c r="AG1084" s="111"/>
      <c r="AH1084" s="112"/>
      <c r="AJ1084" s="101"/>
      <c r="AL1084" s="68" t="str" cm="1">
        <f t="array" aca="1" ref="AL1084" ca="1">IF(N1084="-","",HYPERLINK("#'DM01-AV-CH'!"&amp;RIGHT(CELL("adresse",OFFSET('DM01-AV-CH'!$G$6,N1084-1,0)),LEN(CELL("adresse",OFFSET('DM01-AV-CH'!$G$6,N1084-1,0)))-FIND("!",CELL("adresse",OFFSET('DM01-AV-CH'!$G$6,N1084-1,0)))),"Modell"))</f>
        <v/>
      </c>
      <c r="AM1084" s="96" t="str" cm="1">
        <f t="array" ref="AM1084">IF($N1084="-","",IF(INDEX('DM01-AV-CH'!$G$6:$G$2006,$N1084)="","",INDEX('DM01-AV-CH'!$G$6:$G$2006,$N1084)))</f>
        <v/>
      </c>
      <c r="AN1084" s="97" t="str" cm="1">
        <f t="array" ref="AN1084">IF($N1084="-","",IF(INDEX('DM01-AV-CH'!$H$6:$H$2006,$N1084)="","",INDEX('DM01-AV-CH'!$H$6:$H$2006,$N1084)))</f>
        <v/>
      </c>
      <c r="AO1084" s="98" t="str" cm="1">
        <f t="array" ref="AO1084">IF($N1084="-","",IF(INDEX('DM01-AV-CH'!$I$6:$I$2006,$N1084)="","",INDEX('DM01-AV-CH'!$I$6:$I$2006,$N1084)))</f>
        <v/>
      </c>
    </row>
    <row r="1085" spans="1:41" ht="128.25" x14ac:dyDescent="0.25">
      <c r="A1085" s="201">
        <v>1080</v>
      </c>
      <c r="B1085" s="148" t="str" cm="1">
        <f t="array" ref="B1085">IF(A1085="","",INDEX(Korrelation!$E$4:$E$2004,A1085))</f>
        <v>-</v>
      </c>
      <c r="C1085" s="148">
        <f t="shared" si="160"/>
        <v>0</v>
      </c>
      <c r="D1085" s="148">
        <f t="shared" si="161"/>
        <v>0</v>
      </c>
      <c r="E1085" s="148" t="str">
        <f t="shared" si="162"/>
        <v/>
      </c>
      <c r="F1085" s="148" t="str">
        <f t="shared" si="163"/>
        <v/>
      </c>
      <c r="G1085" s="148" t="str">
        <f t="shared" si="164"/>
        <v/>
      </c>
      <c r="H1085" s="148" t="str" cm="1">
        <f t="array" ref="H1085">IF(A1085="","",INDEX(Korrelation!$F$4:$F$2004,A1085))</f>
        <v>-</v>
      </c>
      <c r="I1085" s="148">
        <f t="shared" si="165"/>
        <v>0</v>
      </c>
      <c r="J1085" s="148">
        <f t="shared" si="166"/>
        <v>0</v>
      </c>
      <c r="K1085" s="148" t="str">
        <f t="shared" si="167"/>
        <v/>
      </c>
      <c r="L1085" s="148" t="str">
        <f t="shared" si="168"/>
        <v/>
      </c>
      <c r="M1085" s="148" t="str">
        <f t="shared" si="169"/>
        <v/>
      </c>
      <c r="N1085" s="148" cm="1">
        <f t="array" ref="N1085">IF(A1085="","",INDEX(Korrelation!$G$4:$G$2004,A1085))</f>
        <v>659</v>
      </c>
      <c r="O1085" s="148"/>
      <c r="P1085" s="68" t="str" cm="1">
        <f t="array" aca="1" ref="P1085" ca="1">IF(E1085="",IF(K1085="","",HYPERLINK("#DMAV_Dienste!"&amp;RIGHT(CELL("adresse",OFFSET(DMAV_Dienste!$E$6,K1085-1,0)),LEN(CELL("adresse",OFFSET(DMAV_Dienste!$E$6,K1085-1,0)))-FIND("!",CELL("adresse",OFFSET(DMAV_Dienste!$E$6,K1085-1,0)))),"Dienst")),HYPERLINK("#DMAV_Modell!"&amp;RIGHT(CELL("adresse",OFFSET(DMAV_Modell!$G$6,E1085-1,0)),LEN(CELL("adresse",OFFSET(DMAV_Modell!$G$6,E1085-1,0)))-FIND("!",CELL("adresse",OFFSET(DMAV_Modell!$G$6,E1085-1,0)))),"Modell"))</f>
        <v/>
      </c>
      <c r="Q1085" s="85" t="str" cm="1">
        <f t="array" ref="Q1085">IF(E1085="",IF(K1085="","",IF(INDEX(DMAV_Dienste!$H$6:$H$2006,K1085)="","",INDEX(DMAV_Dienste!$H$6:$H$2006,K1085))),IF(INDEX(DMAV_Modell!$J$6:$J$2006,E1085)="","",INDEX(DMAV_Modell!$J$6:$J$2006,E1085)))</f>
        <v/>
      </c>
      <c r="R1085" s="86" t="str" cm="1">
        <f t="array" ref="R1085">IF(E1085="",IF(K1085="","",IF(INDEX(DMAV_Dienste!$G$6:$G$2006,K1085)="","",INDEX(DMAV_Dienste!$G$6:$G$2006,K1085))),IF(INDEX(DMAV_Modell!$I$6:$I$2006,E1085)="","",INDEX(DMAV_Modell!$I$6:$I$2006,E1085)))</f>
        <v/>
      </c>
      <c r="S1085" s="86" t="str" cm="1">
        <f t="array" ref="S1085">IF(E1085="",IF(K1085="","",IF(INDEX(DMAV_Dienste!$I$6:$I$2006,K1085)="","",INDEX(DMAV_Dienste!$I$6:$I$2006,K1085))),IF(INDEX(DMAV_Modell!$K$6:$K$2006,E1085)="","",INDEX(DMAV_Modell!$K$6:$K$2006,E1085)))</f>
        <v/>
      </c>
      <c r="T1085" s="86" t="str" cm="1">
        <f t="array" ref="T1085">IF(E1085="",IF(K1085="","",IF(INDEX(DMAV_Dienste!$L$6:$L$2006,K1085)="","",INDEX(DMAV_Dienste!$L$6:$L$2006,K1085))),IF(INDEX(DMAV_Modell!$N$6:$N$2006,E1085)="","",INDEX(DMAV_Modell!$N$6:$N$2006,E1085)))</f>
        <v/>
      </c>
      <c r="U1085" s="87" t="str" cm="1">
        <f t="array" aca="1" ref="U1085" ca="1">IF(AND(F1085="",L1085=""),"",HYPERLINK("#"&amp;RIGHT(CELL("dateiname"),LEN(CELL("dateiname"))-FIND("]",CELL("dateiname")))&amp;"!"&amp;CELL("adresse",OFFSET($F$6,MATCH(IF(F1085="",L1085,F1085),$E$6:$E$2000,0)-1,4)),"STRUCT"))</f>
        <v/>
      </c>
      <c r="V1085" s="88" t="str" cm="1">
        <f t="array" aca="1" ref="V1085" ca="1">IF(AND(G1085="",M1085=""),"",HYPERLINK("#"&amp;RIGHT(CELL("dateiname"),LEN(CELL("dateiname"))-FIND("]",CELL("dateiname")))&amp;"!"&amp;CELL("adresse",OFFSET($G$6,MATCH(IF(G1085="",M1085,G1085),$E$6:$E$2000,0)-1,3)),"SUBSTRUCT"))</f>
        <v/>
      </c>
      <c r="X1085" s="104"/>
      <c r="Z1085" s="117"/>
      <c r="AA1085" s="118"/>
      <c r="AB1085" s="119"/>
      <c r="AC1085" s="120"/>
      <c r="AE1085" s="109"/>
      <c r="AF1085" s="110"/>
      <c r="AG1085" s="111"/>
      <c r="AH1085" s="112" t="s">
        <v>5155</v>
      </c>
      <c r="AJ1085" s="101"/>
      <c r="AL1085" s="68" t="str" cm="1">
        <f t="array" aca="1" ref="AL1085" ca="1">IF(N1085="-","",HYPERLINK("#'DM01-AV-CH'!"&amp;RIGHT(CELL("adresse",OFFSET('DM01-AV-CH'!$G$6,N1085-1,0)),LEN(CELL("adresse",OFFSET('DM01-AV-CH'!$G$6,N1085-1,0)))-FIND("!",CELL("adresse",OFFSET('DM01-AV-CH'!$G$6,N1085-1,0)))),"Modell"))</f>
        <v>Modell</v>
      </c>
      <c r="AM1085" s="96" t="str" cm="1">
        <f t="array" ref="AM1085">IF($N1085="-","",IF(INDEX('DM01-AV-CH'!$G$6:$G$2006,$N1085)="","",INDEX('DM01-AV-CH'!$G$6:$G$2006,$N1085)))</f>
        <v>PLZOrtschaft</v>
      </c>
      <c r="AN1085" s="97" t="str" cm="1">
        <f t="array" ref="AN1085">IF($N1085="-","",IF(INDEX('DM01-AV-CH'!$H$6:$H$2006,$N1085)="","",INDEX('DM01-AV-CH'!$H$6:$H$2006,$N1085)))</f>
        <v>OSNachfuehrung</v>
      </c>
      <c r="AO1085" s="98" t="str" cm="1">
        <f t="array" ref="AO1085">IF($N1085="-","",IF(INDEX('DM01-AV-CH'!$I$6:$I$2006,$N1085)="","",INDEX('DM01-AV-CH'!$I$6:$I$2006,$N1085)))</f>
        <v>NBIdent</v>
      </c>
    </row>
    <row r="1086" spans="1:41" ht="128.25" x14ac:dyDescent="0.25">
      <c r="A1086" s="201">
        <v>1081</v>
      </c>
      <c r="B1086" s="148" t="str" cm="1">
        <f t="array" ref="B1086">IF(A1086="","",INDEX(Korrelation!$E$4:$E$2004,A1086))</f>
        <v>-</v>
      </c>
      <c r="C1086" s="148">
        <f t="shared" si="160"/>
        <v>0</v>
      </c>
      <c r="D1086" s="148">
        <f t="shared" si="161"/>
        <v>0</v>
      </c>
      <c r="E1086" s="148" t="str">
        <f t="shared" si="162"/>
        <v/>
      </c>
      <c r="F1086" s="148" t="str">
        <f t="shared" si="163"/>
        <v/>
      </c>
      <c r="G1086" s="148" t="str">
        <f t="shared" si="164"/>
        <v/>
      </c>
      <c r="H1086" s="148" t="str" cm="1">
        <f t="array" ref="H1086">IF(A1086="","",INDEX(Korrelation!$F$4:$F$2004,A1086))</f>
        <v>-</v>
      </c>
      <c r="I1086" s="148">
        <f t="shared" si="165"/>
        <v>0</v>
      </c>
      <c r="J1086" s="148">
        <f t="shared" si="166"/>
        <v>0</v>
      </c>
      <c r="K1086" s="148" t="str">
        <f t="shared" si="167"/>
        <v/>
      </c>
      <c r="L1086" s="148" t="str">
        <f t="shared" si="168"/>
        <v/>
      </c>
      <c r="M1086" s="148" t="str">
        <f t="shared" si="169"/>
        <v/>
      </c>
      <c r="N1086" s="148" cm="1">
        <f t="array" ref="N1086">IF(A1086="","",INDEX(Korrelation!$G$4:$G$2004,A1086))</f>
        <v>660</v>
      </c>
      <c r="O1086" s="148"/>
      <c r="P1086" s="68" t="str" cm="1">
        <f t="array" aca="1" ref="P1086" ca="1">IF(E1086="",IF(K1086="","",HYPERLINK("#DMAV_Dienste!"&amp;RIGHT(CELL("adresse",OFFSET(DMAV_Dienste!$E$6,K1086-1,0)),LEN(CELL("adresse",OFFSET(DMAV_Dienste!$E$6,K1086-1,0)))-FIND("!",CELL("adresse",OFFSET(DMAV_Dienste!$E$6,K1086-1,0)))),"Dienst")),HYPERLINK("#DMAV_Modell!"&amp;RIGHT(CELL("adresse",OFFSET(DMAV_Modell!$G$6,E1086-1,0)),LEN(CELL("adresse",OFFSET(DMAV_Modell!$G$6,E1086-1,0)))-FIND("!",CELL("adresse",OFFSET(DMAV_Modell!$G$6,E1086-1,0)))),"Modell"))</f>
        <v/>
      </c>
      <c r="Q1086" s="85" t="str" cm="1">
        <f t="array" ref="Q1086">IF(E1086="",IF(K1086="","",IF(INDEX(DMAV_Dienste!$H$6:$H$2006,K1086)="","",INDEX(DMAV_Dienste!$H$6:$H$2006,K1086))),IF(INDEX(DMAV_Modell!$J$6:$J$2006,E1086)="","",INDEX(DMAV_Modell!$J$6:$J$2006,E1086)))</f>
        <v/>
      </c>
      <c r="R1086" s="86" t="str" cm="1">
        <f t="array" ref="R1086">IF(E1086="",IF(K1086="","",IF(INDEX(DMAV_Dienste!$G$6:$G$2006,K1086)="","",INDEX(DMAV_Dienste!$G$6:$G$2006,K1086))),IF(INDEX(DMAV_Modell!$I$6:$I$2006,E1086)="","",INDEX(DMAV_Modell!$I$6:$I$2006,E1086)))</f>
        <v/>
      </c>
      <c r="S1086" s="86" t="str" cm="1">
        <f t="array" ref="S1086">IF(E1086="",IF(K1086="","",IF(INDEX(DMAV_Dienste!$I$6:$I$2006,K1086)="","",INDEX(DMAV_Dienste!$I$6:$I$2006,K1086))),IF(INDEX(DMAV_Modell!$K$6:$K$2006,E1086)="","",INDEX(DMAV_Modell!$K$6:$K$2006,E1086)))</f>
        <v/>
      </c>
      <c r="T1086" s="86" t="str" cm="1">
        <f t="array" ref="T1086">IF(E1086="",IF(K1086="","",IF(INDEX(DMAV_Dienste!$L$6:$L$2006,K1086)="","",INDEX(DMAV_Dienste!$L$6:$L$2006,K1086))),IF(INDEX(DMAV_Modell!$N$6:$N$2006,E1086)="","",INDEX(DMAV_Modell!$N$6:$N$2006,E1086)))</f>
        <v/>
      </c>
      <c r="U1086" s="87" t="str" cm="1">
        <f t="array" aca="1" ref="U1086" ca="1">IF(AND(F1086="",L1086=""),"",HYPERLINK("#"&amp;RIGHT(CELL("dateiname"),LEN(CELL("dateiname"))-FIND("]",CELL("dateiname")))&amp;"!"&amp;CELL("adresse",OFFSET($F$6,MATCH(IF(F1086="",L1086,F1086),$E$6:$E$2000,0)-1,4)),"STRUCT"))</f>
        <v/>
      </c>
      <c r="V1086" s="88" t="str" cm="1">
        <f t="array" aca="1" ref="V1086" ca="1">IF(AND(G1086="",M1086=""),"",HYPERLINK("#"&amp;RIGHT(CELL("dateiname"),LEN(CELL("dateiname"))-FIND("]",CELL("dateiname")))&amp;"!"&amp;CELL("adresse",OFFSET($G$6,MATCH(IF(G1086="",M1086,G1086),$E$6:$E$2000,0)-1,3)),"SUBSTRUCT"))</f>
        <v/>
      </c>
      <c r="X1086" s="104"/>
      <c r="Z1086" s="117"/>
      <c r="AA1086" s="118"/>
      <c r="AB1086" s="119"/>
      <c r="AC1086" s="120"/>
      <c r="AE1086" s="109"/>
      <c r="AF1086" s="110"/>
      <c r="AG1086" s="111"/>
      <c r="AH1086" s="112" t="s">
        <v>5155</v>
      </c>
      <c r="AJ1086" s="101"/>
      <c r="AL1086" s="68" t="str" cm="1">
        <f t="array" aca="1" ref="AL1086" ca="1">IF(N1086="-","",HYPERLINK("#'DM01-AV-CH'!"&amp;RIGHT(CELL("adresse",OFFSET('DM01-AV-CH'!$G$6,N1086-1,0)),LEN(CELL("adresse",OFFSET('DM01-AV-CH'!$G$6,N1086-1,0)))-FIND("!",CELL("adresse",OFFSET('DM01-AV-CH'!$G$6,N1086-1,0)))),"Modell"))</f>
        <v>Modell</v>
      </c>
      <c r="AM1086" s="96" t="str" cm="1">
        <f t="array" ref="AM1086">IF($N1086="-","",IF(INDEX('DM01-AV-CH'!$G$6:$G$2006,$N1086)="","",INDEX('DM01-AV-CH'!$G$6:$G$2006,$N1086)))</f>
        <v>PLZOrtschaft</v>
      </c>
      <c r="AN1086" s="97" t="str" cm="1">
        <f t="array" ref="AN1086">IF($N1086="-","",IF(INDEX('DM01-AV-CH'!$H$6:$H$2006,$N1086)="","",INDEX('DM01-AV-CH'!$H$6:$H$2006,$N1086)))</f>
        <v>OSNachfuehrung</v>
      </c>
      <c r="AO1086" s="98" t="str" cm="1">
        <f t="array" ref="AO1086">IF($N1086="-","",IF(INDEX('DM01-AV-CH'!$I$6:$I$2006,$N1086)="","",INDEX('DM01-AV-CH'!$I$6:$I$2006,$N1086)))</f>
        <v>Identifikator</v>
      </c>
    </row>
    <row r="1087" spans="1:41" ht="128.25" x14ac:dyDescent="0.25">
      <c r="A1087" s="201">
        <v>1082</v>
      </c>
      <c r="B1087" s="148" t="str" cm="1">
        <f t="array" ref="B1087">IF(A1087="","",INDEX(Korrelation!$E$4:$E$2004,A1087))</f>
        <v>-</v>
      </c>
      <c r="C1087" s="148">
        <f t="shared" si="160"/>
        <v>0</v>
      </c>
      <c r="D1087" s="148">
        <f t="shared" si="161"/>
        <v>0</v>
      </c>
      <c r="E1087" s="148" t="str">
        <f t="shared" si="162"/>
        <v/>
      </c>
      <c r="F1087" s="148" t="str">
        <f t="shared" si="163"/>
        <v/>
      </c>
      <c r="G1087" s="148" t="str">
        <f t="shared" si="164"/>
        <v/>
      </c>
      <c r="H1087" s="148" t="str" cm="1">
        <f t="array" ref="H1087">IF(A1087="","",INDEX(Korrelation!$F$4:$F$2004,A1087))</f>
        <v>-</v>
      </c>
      <c r="I1087" s="148">
        <f t="shared" si="165"/>
        <v>0</v>
      </c>
      <c r="J1087" s="148">
        <f t="shared" si="166"/>
        <v>0</v>
      </c>
      <c r="K1087" s="148" t="str">
        <f t="shared" si="167"/>
        <v/>
      </c>
      <c r="L1087" s="148" t="str">
        <f t="shared" si="168"/>
        <v/>
      </c>
      <c r="M1087" s="148" t="str">
        <f t="shared" si="169"/>
        <v/>
      </c>
      <c r="N1087" s="148" cm="1">
        <f t="array" ref="N1087">IF(A1087="","",INDEX(Korrelation!$G$4:$G$2004,A1087))</f>
        <v>661</v>
      </c>
      <c r="O1087" s="148"/>
      <c r="P1087" s="68" t="str" cm="1">
        <f t="array" aca="1" ref="P1087" ca="1">IF(E1087="",IF(K1087="","",HYPERLINK("#DMAV_Dienste!"&amp;RIGHT(CELL("adresse",OFFSET(DMAV_Dienste!$E$6,K1087-1,0)),LEN(CELL("adresse",OFFSET(DMAV_Dienste!$E$6,K1087-1,0)))-FIND("!",CELL("adresse",OFFSET(DMAV_Dienste!$E$6,K1087-1,0)))),"Dienst")),HYPERLINK("#DMAV_Modell!"&amp;RIGHT(CELL("adresse",OFFSET(DMAV_Modell!$G$6,E1087-1,0)),LEN(CELL("adresse",OFFSET(DMAV_Modell!$G$6,E1087-1,0)))-FIND("!",CELL("adresse",OFFSET(DMAV_Modell!$G$6,E1087-1,0)))),"Modell"))</f>
        <v/>
      </c>
      <c r="Q1087" s="85" t="str" cm="1">
        <f t="array" ref="Q1087">IF(E1087="",IF(K1087="","",IF(INDEX(DMAV_Dienste!$H$6:$H$2006,K1087)="","",INDEX(DMAV_Dienste!$H$6:$H$2006,K1087))),IF(INDEX(DMAV_Modell!$J$6:$J$2006,E1087)="","",INDEX(DMAV_Modell!$J$6:$J$2006,E1087)))</f>
        <v/>
      </c>
      <c r="R1087" s="86" t="str" cm="1">
        <f t="array" ref="R1087">IF(E1087="",IF(K1087="","",IF(INDEX(DMAV_Dienste!$G$6:$G$2006,K1087)="","",INDEX(DMAV_Dienste!$G$6:$G$2006,K1087))),IF(INDEX(DMAV_Modell!$I$6:$I$2006,E1087)="","",INDEX(DMAV_Modell!$I$6:$I$2006,E1087)))</f>
        <v/>
      </c>
      <c r="S1087" s="86" t="str" cm="1">
        <f t="array" ref="S1087">IF(E1087="",IF(K1087="","",IF(INDEX(DMAV_Dienste!$I$6:$I$2006,K1087)="","",INDEX(DMAV_Dienste!$I$6:$I$2006,K1087))),IF(INDEX(DMAV_Modell!$K$6:$K$2006,E1087)="","",INDEX(DMAV_Modell!$K$6:$K$2006,E1087)))</f>
        <v/>
      </c>
      <c r="T1087" s="86" t="str" cm="1">
        <f t="array" ref="T1087">IF(E1087="",IF(K1087="","",IF(INDEX(DMAV_Dienste!$L$6:$L$2006,K1087)="","",INDEX(DMAV_Dienste!$L$6:$L$2006,K1087))),IF(INDEX(DMAV_Modell!$N$6:$N$2006,E1087)="","",INDEX(DMAV_Modell!$N$6:$N$2006,E1087)))</f>
        <v/>
      </c>
      <c r="U1087" s="87" t="str" cm="1">
        <f t="array" aca="1" ref="U1087" ca="1">IF(AND(F1087="",L1087=""),"",HYPERLINK("#"&amp;RIGHT(CELL("dateiname"),LEN(CELL("dateiname"))-FIND("]",CELL("dateiname")))&amp;"!"&amp;CELL("adresse",OFFSET($F$6,MATCH(IF(F1087="",L1087,F1087),$E$6:$E$2000,0)-1,4)),"STRUCT"))</f>
        <v/>
      </c>
      <c r="V1087" s="88" t="str" cm="1">
        <f t="array" aca="1" ref="V1087" ca="1">IF(AND(G1087="",M1087=""),"",HYPERLINK("#"&amp;RIGHT(CELL("dateiname"),LEN(CELL("dateiname"))-FIND("]",CELL("dateiname")))&amp;"!"&amp;CELL("adresse",OFFSET($G$6,MATCH(IF(G1087="",M1087,G1087),$E$6:$E$2000,0)-1,3)),"SUBSTRUCT"))</f>
        <v/>
      </c>
      <c r="X1087" s="104"/>
      <c r="Z1087" s="117"/>
      <c r="AA1087" s="118"/>
      <c r="AB1087" s="119"/>
      <c r="AC1087" s="120"/>
      <c r="AE1087" s="109"/>
      <c r="AF1087" s="110"/>
      <c r="AG1087" s="111"/>
      <c r="AH1087" s="112" t="s">
        <v>5155</v>
      </c>
      <c r="AJ1087" s="101"/>
      <c r="AL1087" s="68" t="str" cm="1">
        <f t="array" aca="1" ref="AL1087" ca="1">IF(N1087="-","",HYPERLINK("#'DM01-AV-CH'!"&amp;RIGHT(CELL("adresse",OFFSET('DM01-AV-CH'!$G$6,N1087-1,0)),LEN(CELL("adresse",OFFSET('DM01-AV-CH'!$G$6,N1087-1,0)))-FIND("!",CELL("adresse",OFFSET('DM01-AV-CH'!$G$6,N1087-1,0)))),"Modell"))</f>
        <v>Modell</v>
      </c>
      <c r="AM1087" s="96" t="str" cm="1">
        <f t="array" ref="AM1087">IF($N1087="-","",IF(INDEX('DM01-AV-CH'!$G$6:$G$2006,$N1087)="","",INDEX('DM01-AV-CH'!$G$6:$G$2006,$N1087)))</f>
        <v>PLZOrtschaft</v>
      </c>
      <c r="AN1087" s="97" t="str" cm="1">
        <f t="array" ref="AN1087">IF($N1087="-","",IF(INDEX('DM01-AV-CH'!$H$6:$H$2006,$N1087)="","",INDEX('DM01-AV-CH'!$H$6:$H$2006,$N1087)))</f>
        <v>OSNachfuehrung</v>
      </c>
      <c r="AO1087" s="98" t="str" cm="1">
        <f t="array" ref="AO1087">IF($N1087="-","",IF(INDEX('DM01-AV-CH'!$I$6:$I$2006,$N1087)="","",INDEX('DM01-AV-CH'!$I$6:$I$2006,$N1087)))</f>
        <v>Beschreibung</v>
      </c>
    </row>
    <row r="1088" spans="1:41" x14ac:dyDescent="0.25">
      <c r="A1088" s="201">
        <v>1083</v>
      </c>
      <c r="B1088" s="148" t="str" cm="1">
        <f t="array" ref="B1088">IF(A1088="","",INDEX(Korrelation!$E$4:$E$2004,A1088))</f>
        <v>-</v>
      </c>
      <c r="C1088" s="148">
        <f t="shared" si="160"/>
        <v>0</v>
      </c>
      <c r="D1088" s="148">
        <f t="shared" si="161"/>
        <v>0</v>
      </c>
      <c r="E1088" s="148" t="str">
        <f t="shared" si="162"/>
        <v/>
      </c>
      <c r="F1088" s="148" t="str">
        <f t="shared" si="163"/>
        <v/>
      </c>
      <c r="G1088" s="148" t="str">
        <f t="shared" si="164"/>
        <v/>
      </c>
      <c r="H1088" s="148" t="str" cm="1">
        <f t="array" ref="H1088">IF(A1088="","",INDEX(Korrelation!$F$4:$F$2004,A1088))</f>
        <v>-</v>
      </c>
      <c r="I1088" s="148">
        <f t="shared" si="165"/>
        <v>0</v>
      </c>
      <c r="J1088" s="148">
        <f t="shared" si="166"/>
        <v>0</v>
      </c>
      <c r="K1088" s="148" t="str">
        <f t="shared" si="167"/>
        <v/>
      </c>
      <c r="L1088" s="148" t="str">
        <f t="shared" si="168"/>
        <v/>
      </c>
      <c r="M1088" s="148" t="str">
        <f t="shared" si="169"/>
        <v/>
      </c>
      <c r="N1088" s="148" cm="1">
        <f t="array" ref="N1088">IF(A1088="","",INDEX(Korrelation!$G$4:$G$2004,A1088))</f>
        <v>662</v>
      </c>
      <c r="O1088" s="148"/>
      <c r="P1088" s="68" t="str" cm="1">
        <f t="array" aca="1" ref="P1088" ca="1">IF(E1088="",IF(K1088="","",HYPERLINK("#DMAV_Dienste!"&amp;RIGHT(CELL("adresse",OFFSET(DMAV_Dienste!$E$6,K1088-1,0)),LEN(CELL("adresse",OFFSET(DMAV_Dienste!$E$6,K1088-1,0)))-FIND("!",CELL("adresse",OFFSET(DMAV_Dienste!$E$6,K1088-1,0)))),"Dienst")),HYPERLINK("#DMAV_Modell!"&amp;RIGHT(CELL("adresse",OFFSET(DMAV_Modell!$G$6,E1088-1,0)),LEN(CELL("adresse",OFFSET(DMAV_Modell!$G$6,E1088-1,0)))-FIND("!",CELL("adresse",OFFSET(DMAV_Modell!$G$6,E1088-1,0)))),"Modell"))</f>
        <v/>
      </c>
      <c r="Q1088" s="85" t="str" cm="1">
        <f t="array" ref="Q1088">IF(E1088="",IF(K1088="","",IF(INDEX(DMAV_Dienste!$H$6:$H$2006,K1088)="","",INDEX(DMAV_Dienste!$H$6:$H$2006,K1088))),IF(INDEX(DMAV_Modell!$J$6:$J$2006,E1088)="","",INDEX(DMAV_Modell!$J$6:$J$2006,E1088)))</f>
        <v/>
      </c>
      <c r="R1088" s="86" t="str" cm="1">
        <f t="array" ref="R1088">IF(E1088="",IF(K1088="","",IF(INDEX(DMAV_Dienste!$G$6:$G$2006,K1088)="","",INDEX(DMAV_Dienste!$G$6:$G$2006,K1088))),IF(INDEX(DMAV_Modell!$I$6:$I$2006,E1088)="","",INDEX(DMAV_Modell!$I$6:$I$2006,E1088)))</f>
        <v/>
      </c>
      <c r="S1088" s="86" t="str" cm="1">
        <f t="array" ref="S1088">IF(E1088="",IF(K1088="","",IF(INDEX(DMAV_Dienste!$I$6:$I$2006,K1088)="","",INDEX(DMAV_Dienste!$I$6:$I$2006,K1088))),IF(INDEX(DMAV_Modell!$K$6:$K$2006,E1088)="","",INDEX(DMAV_Modell!$K$6:$K$2006,E1088)))</f>
        <v/>
      </c>
      <c r="T1088" s="86" t="str" cm="1">
        <f t="array" ref="T1088">IF(E1088="",IF(K1088="","",IF(INDEX(DMAV_Dienste!$L$6:$L$2006,K1088)="","",INDEX(DMAV_Dienste!$L$6:$L$2006,K1088))),IF(INDEX(DMAV_Modell!$N$6:$N$2006,E1088)="","",INDEX(DMAV_Modell!$N$6:$N$2006,E1088)))</f>
        <v/>
      </c>
      <c r="U1088" s="87" t="str" cm="1">
        <f t="array" aca="1" ref="U1088" ca="1">IF(AND(F1088="",L1088=""),"",HYPERLINK("#"&amp;RIGHT(CELL("dateiname"),LEN(CELL("dateiname"))-FIND("]",CELL("dateiname")))&amp;"!"&amp;CELL("adresse",OFFSET($F$6,MATCH(IF(F1088="",L1088,F1088),$E$6:$E$2000,0)-1,4)),"STRUCT"))</f>
        <v/>
      </c>
      <c r="V1088" s="88" t="str" cm="1">
        <f t="array" aca="1" ref="V1088" ca="1">IF(AND(G1088="",M1088=""),"",HYPERLINK("#"&amp;RIGHT(CELL("dateiname"),LEN(CELL("dateiname"))-FIND("]",CELL("dateiname")))&amp;"!"&amp;CELL("adresse",OFFSET($G$6,MATCH(IF(G1088="",M1088,G1088),$E$6:$E$2000,0)-1,3)),"SUBSTRUCT"))</f>
        <v/>
      </c>
      <c r="X1088" s="104"/>
      <c r="Z1088" s="117"/>
      <c r="AA1088" s="118"/>
      <c r="AB1088" s="119"/>
      <c r="AC1088" s="120"/>
      <c r="AE1088" s="109"/>
      <c r="AF1088" s="110"/>
      <c r="AG1088" s="111"/>
      <c r="AH1088" s="112"/>
      <c r="AJ1088" s="101"/>
      <c r="AL1088" s="68" t="str" cm="1">
        <f t="array" aca="1" ref="AL1088" ca="1">IF(N1088="-","",HYPERLINK("#'DM01-AV-CH'!"&amp;RIGHT(CELL("adresse",OFFSET('DM01-AV-CH'!$G$6,N1088-1,0)),LEN(CELL("adresse",OFFSET('DM01-AV-CH'!$G$6,N1088-1,0)))-FIND("!",CELL("adresse",OFFSET('DM01-AV-CH'!$G$6,N1088-1,0)))),"Modell"))</f>
        <v>Modell</v>
      </c>
      <c r="AM1088" s="96" t="str" cm="1">
        <f t="array" ref="AM1088">IF($N1088="-","",IF(INDEX('DM01-AV-CH'!$G$6:$G$2006,$N1088)="","",INDEX('DM01-AV-CH'!$G$6:$G$2006,$N1088)))</f>
        <v>PLZOrtschaft</v>
      </c>
      <c r="AN1088" s="97" t="str" cm="1">
        <f t="array" ref="AN1088">IF($N1088="-","",IF(INDEX('DM01-AV-CH'!$H$6:$H$2006,$N1088)="","",INDEX('DM01-AV-CH'!$H$6:$H$2006,$N1088)))</f>
        <v>OSNachfuehrung</v>
      </c>
      <c r="AO1088" s="98" t="str" cm="1">
        <f t="array" ref="AO1088">IF($N1088="-","",IF(INDEX('DM01-AV-CH'!$I$6:$I$2006,$N1088)="","",INDEX('DM01-AV-CH'!$I$6:$I$2006,$N1088)))</f>
        <v>Perimeter</v>
      </c>
    </row>
    <row r="1089" spans="1:41" ht="128.25" x14ac:dyDescent="0.25">
      <c r="A1089" s="201">
        <v>1084</v>
      </c>
      <c r="B1089" s="148" t="str" cm="1">
        <f t="array" ref="B1089">IF(A1089="","",INDEX(Korrelation!$E$4:$E$2004,A1089))</f>
        <v>-</v>
      </c>
      <c r="C1089" s="148">
        <f t="shared" si="160"/>
        <v>0</v>
      </c>
      <c r="D1089" s="148">
        <f t="shared" si="161"/>
        <v>0</v>
      </c>
      <c r="E1089" s="148" t="str">
        <f t="shared" si="162"/>
        <v/>
      </c>
      <c r="F1089" s="148" t="str">
        <f t="shared" si="163"/>
        <v/>
      </c>
      <c r="G1089" s="148" t="str">
        <f t="shared" si="164"/>
        <v/>
      </c>
      <c r="H1089" s="148" t="str" cm="1">
        <f t="array" ref="H1089">IF(A1089="","",INDEX(Korrelation!$F$4:$F$2004,A1089))</f>
        <v>-</v>
      </c>
      <c r="I1089" s="148">
        <f t="shared" si="165"/>
        <v>0</v>
      </c>
      <c r="J1089" s="148">
        <f t="shared" si="166"/>
        <v>0</v>
      </c>
      <c r="K1089" s="148" t="str">
        <f t="shared" si="167"/>
        <v/>
      </c>
      <c r="L1089" s="148" t="str">
        <f t="shared" si="168"/>
        <v/>
      </c>
      <c r="M1089" s="148" t="str">
        <f t="shared" si="169"/>
        <v/>
      </c>
      <c r="N1089" s="148" cm="1">
        <f t="array" ref="N1089">IF(A1089="","",INDEX(Korrelation!$G$4:$G$2004,A1089))</f>
        <v>663</v>
      </c>
      <c r="O1089" s="148"/>
      <c r="P1089" s="68" t="str" cm="1">
        <f t="array" aca="1" ref="P1089" ca="1">IF(E1089="",IF(K1089="","",HYPERLINK("#DMAV_Dienste!"&amp;RIGHT(CELL("adresse",OFFSET(DMAV_Dienste!$E$6,K1089-1,0)),LEN(CELL("adresse",OFFSET(DMAV_Dienste!$E$6,K1089-1,0)))-FIND("!",CELL("adresse",OFFSET(DMAV_Dienste!$E$6,K1089-1,0)))),"Dienst")),HYPERLINK("#DMAV_Modell!"&amp;RIGHT(CELL("adresse",OFFSET(DMAV_Modell!$G$6,E1089-1,0)),LEN(CELL("adresse",OFFSET(DMAV_Modell!$G$6,E1089-1,0)))-FIND("!",CELL("adresse",OFFSET(DMAV_Modell!$G$6,E1089-1,0)))),"Modell"))</f>
        <v/>
      </c>
      <c r="Q1089" s="85" t="str" cm="1">
        <f t="array" ref="Q1089">IF(E1089="",IF(K1089="","",IF(INDEX(DMAV_Dienste!$H$6:$H$2006,K1089)="","",INDEX(DMAV_Dienste!$H$6:$H$2006,K1089))),IF(INDEX(DMAV_Modell!$J$6:$J$2006,E1089)="","",INDEX(DMAV_Modell!$J$6:$J$2006,E1089)))</f>
        <v/>
      </c>
      <c r="R1089" s="86" t="str" cm="1">
        <f t="array" ref="R1089">IF(E1089="",IF(K1089="","",IF(INDEX(DMAV_Dienste!$G$6:$G$2006,K1089)="","",INDEX(DMAV_Dienste!$G$6:$G$2006,K1089))),IF(INDEX(DMAV_Modell!$I$6:$I$2006,E1089)="","",INDEX(DMAV_Modell!$I$6:$I$2006,E1089)))</f>
        <v/>
      </c>
      <c r="S1089" s="86" t="str" cm="1">
        <f t="array" ref="S1089">IF(E1089="",IF(K1089="","",IF(INDEX(DMAV_Dienste!$I$6:$I$2006,K1089)="","",INDEX(DMAV_Dienste!$I$6:$I$2006,K1089))),IF(INDEX(DMAV_Modell!$K$6:$K$2006,E1089)="","",INDEX(DMAV_Modell!$K$6:$K$2006,E1089)))</f>
        <v/>
      </c>
      <c r="T1089" s="86" t="str" cm="1">
        <f t="array" ref="T1089">IF(E1089="",IF(K1089="","",IF(INDEX(DMAV_Dienste!$L$6:$L$2006,K1089)="","",INDEX(DMAV_Dienste!$L$6:$L$2006,K1089))),IF(INDEX(DMAV_Modell!$N$6:$N$2006,E1089)="","",INDEX(DMAV_Modell!$N$6:$N$2006,E1089)))</f>
        <v/>
      </c>
      <c r="U1089" s="87" t="str" cm="1">
        <f t="array" aca="1" ref="U1089" ca="1">IF(AND(F1089="",L1089=""),"",HYPERLINK("#"&amp;RIGHT(CELL("dateiname"),LEN(CELL("dateiname"))-FIND("]",CELL("dateiname")))&amp;"!"&amp;CELL("adresse",OFFSET($F$6,MATCH(IF(F1089="",L1089,F1089),$E$6:$E$2000,0)-1,4)),"STRUCT"))</f>
        <v/>
      </c>
      <c r="V1089" s="88" t="str" cm="1">
        <f t="array" aca="1" ref="V1089" ca="1">IF(AND(G1089="",M1089=""),"",HYPERLINK("#"&amp;RIGHT(CELL("dateiname"),LEN(CELL("dateiname"))-FIND("]",CELL("dateiname")))&amp;"!"&amp;CELL("adresse",OFFSET($G$6,MATCH(IF(G1089="",M1089,G1089),$E$6:$E$2000,0)-1,3)),"SUBSTRUCT"))</f>
        <v/>
      </c>
      <c r="X1089" s="104"/>
      <c r="Z1089" s="117"/>
      <c r="AA1089" s="118"/>
      <c r="AB1089" s="119"/>
      <c r="AC1089" s="120"/>
      <c r="AE1089" s="109"/>
      <c r="AF1089" s="110"/>
      <c r="AG1089" s="111"/>
      <c r="AH1089" s="112" t="s">
        <v>5155</v>
      </c>
      <c r="AJ1089" s="101"/>
      <c r="AL1089" s="68" t="str" cm="1">
        <f t="array" aca="1" ref="AL1089" ca="1">IF(N1089="-","",HYPERLINK("#'DM01-AV-CH'!"&amp;RIGHT(CELL("adresse",OFFSET('DM01-AV-CH'!$G$6,N1089-1,0)),LEN(CELL("adresse",OFFSET('DM01-AV-CH'!$G$6,N1089-1,0)))-FIND("!",CELL("adresse",OFFSET('DM01-AV-CH'!$G$6,N1089-1,0)))),"Modell"))</f>
        <v>Modell</v>
      </c>
      <c r="AM1089" s="96" t="str" cm="1">
        <f t="array" ref="AM1089">IF($N1089="-","",IF(INDEX('DM01-AV-CH'!$G$6:$G$2006,$N1089)="","",INDEX('DM01-AV-CH'!$G$6:$G$2006,$N1089)))</f>
        <v>PLZOrtschaft</v>
      </c>
      <c r="AN1089" s="97" t="str" cm="1">
        <f t="array" ref="AN1089">IF($N1089="-","",IF(INDEX('DM01-AV-CH'!$H$6:$H$2006,$N1089)="","",INDEX('DM01-AV-CH'!$H$6:$H$2006,$N1089)))</f>
        <v>OSNachfuehrung</v>
      </c>
      <c r="AO1089" s="98" t="str" cm="1">
        <f t="array" ref="AO1089">IF($N1089="-","",IF(INDEX('DM01-AV-CH'!$I$6:$I$2006,$N1089)="","",INDEX('DM01-AV-CH'!$I$6:$I$2006,$N1089)))</f>
        <v>Gueltigkeit</v>
      </c>
    </row>
    <row r="1090" spans="1:41" ht="128.25" x14ac:dyDescent="0.25">
      <c r="A1090" s="201">
        <v>1085</v>
      </c>
      <c r="B1090" s="148" t="str" cm="1">
        <f t="array" ref="B1090">IF(A1090="","",INDEX(Korrelation!$E$4:$E$2004,A1090))</f>
        <v>-</v>
      </c>
      <c r="C1090" s="148">
        <f t="shared" si="160"/>
        <v>0</v>
      </c>
      <c r="D1090" s="148">
        <f t="shared" si="161"/>
        <v>0</v>
      </c>
      <c r="E1090" s="148" t="str">
        <f t="shared" si="162"/>
        <v/>
      </c>
      <c r="F1090" s="148" t="str">
        <f t="shared" si="163"/>
        <v/>
      </c>
      <c r="G1090" s="148" t="str">
        <f t="shared" si="164"/>
        <v/>
      </c>
      <c r="H1090" s="148" t="str" cm="1">
        <f t="array" ref="H1090">IF(A1090="","",INDEX(Korrelation!$F$4:$F$2004,A1090))</f>
        <v>-</v>
      </c>
      <c r="I1090" s="148">
        <f t="shared" si="165"/>
        <v>0</v>
      </c>
      <c r="J1090" s="148">
        <f t="shared" si="166"/>
        <v>0</v>
      </c>
      <c r="K1090" s="148" t="str">
        <f t="shared" si="167"/>
        <v/>
      </c>
      <c r="L1090" s="148" t="str">
        <f t="shared" si="168"/>
        <v/>
      </c>
      <c r="M1090" s="148" t="str">
        <f t="shared" si="169"/>
        <v/>
      </c>
      <c r="N1090" s="148" cm="1">
        <f t="array" ref="N1090">IF(A1090="","",INDEX(Korrelation!$G$4:$G$2004,A1090))</f>
        <v>664</v>
      </c>
      <c r="O1090" s="148"/>
      <c r="P1090" s="68" t="str" cm="1">
        <f t="array" aca="1" ref="P1090" ca="1">IF(E1090="",IF(K1090="","",HYPERLINK("#DMAV_Dienste!"&amp;RIGHT(CELL("adresse",OFFSET(DMAV_Dienste!$E$6,K1090-1,0)),LEN(CELL("adresse",OFFSET(DMAV_Dienste!$E$6,K1090-1,0)))-FIND("!",CELL("adresse",OFFSET(DMAV_Dienste!$E$6,K1090-1,0)))),"Dienst")),HYPERLINK("#DMAV_Modell!"&amp;RIGHT(CELL("adresse",OFFSET(DMAV_Modell!$G$6,E1090-1,0)),LEN(CELL("adresse",OFFSET(DMAV_Modell!$G$6,E1090-1,0)))-FIND("!",CELL("adresse",OFFSET(DMAV_Modell!$G$6,E1090-1,0)))),"Modell"))</f>
        <v/>
      </c>
      <c r="Q1090" s="85" t="str" cm="1">
        <f t="array" ref="Q1090">IF(E1090="",IF(K1090="","",IF(INDEX(DMAV_Dienste!$H$6:$H$2006,K1090)="","",INDEX(DMAV_Dienste!$H$6:$H$2006,K1090))),IF(INDEX(DMAV_Modell!$J$6:$J$2006,E1090)="","",INDEX(DMAV_Modell!$J$6:$J$2006,E1090)))</f>
        <v/>
      </c>
      <c r="R1090" s="86" t="str" cm="1">
        <f t="array" ref="R1090">IF(E1090="",IF(K1090="","",IF(INDEX(DMAV_Dienste!$G$6:$G$2006,K1090)="","",INDEX(DMAV_Dienste!$G$6:$G$2006,K1090))),IF(INDEX(DMAV_Modell!$I$6:$I$2006,E1090)="","",INDEX(DMAV_Modell!$I$6:$I$2006,E1090)))</f>
        <v/>
      </c>
      <c r="S1090" s="86" t="str" cm="1">
        <f t="array" ref="S1090">IF(E1090="",IF(K1090="","",IF(INDEX(DMAV_Dienste!$I$6:$I$2006,K1090)="","",INDEX(DMAV_Dienste!$I$6:$I$2006,K1090))),IF(INDEX(DMAV_Modell!$K$6:$K$2006,E1090)="","",INDEX(DMAV_Modell!$K$6:$K$2006,E1090)))</f>
        <v/>
      </c>
      <c r="T1090" s="86" t="str" cm="1">
        <f t="array" ref="T1090">IF(E1090="",IF(K1090="","",IF(INDEX(DMAV_Dienste!$L$6:$L$2006,K1090)="","",INDEX(DMAV_Dienste!$L$6:$L$2006,K1090))),IF(INDEX(DMAV_Modell!$N$6:$N$2006,E1090)="","",INDEX(DMAV_Modell!$N$6:$N$2006,E1090)))</f>
        <v/>
      </c>
      <c r="U1090" s="87" t="str" cm="1">
        <f t="array" aca="1" ref="U1090" ca="1">IF(AND(F1090="",L1090=""),"",HYPERLINK("#"&amp;RIGHT(CELL("dateiname"),LEN(CELL("dateiname"))-FIND("]",CELL("dateiname")))&amp;"!"&amp;CELL("adresse",OFFSET($F$6,MATCH(IF(F1090="",L1090,F1090),$E$6:$E$2000,0)-1,4)),"STRUCT"))</f>
        <v/>
      </c>
      <c r="V1090" s="88" t="str" cm="1">
        <f t="array" aca="1" ref="V1090" ca="1">IF(AND(G1090="",M1090=""),"",HYPERLINK("#"&amp;RIGHT(CELL("dateiname"),LEN(CELL("dateiname"))-FIND("]",CELL("dateiname")))&amp;"!"&amp;CELL("adresse",OFFSET($G$6,MATCH(IF(G1090="",M1090,G1090),$E$6:$E$2000,0)-1,3)),"SUBSTRUCT"))</f>
        <v/>
      </c>
      <c r="X1090" s="104"/>
      <c r="Z1090" s="117"/>
      <c r="AA1090" s="118"/>
      <c r="AB1090" s="119"/>
      <c r="AC1090" s="120"/>
      <c r="AE1090" s="109"/>
      <c r="AF1090" s="110"/>
      <c r="AG1090" s="111"/>
      <c r="AH1090" s="112" t="s">
        <v>5155</v>
      </c>
      <c r="AJ1090" s="101"/>
      <c r="AL1090" s="68" t="str" cm="1">
        <f t="array" aca="1" ref="AL1090" ca="1">IF(N1090="-","",HYPERLINK("#'DM01-AV-CH'!"&amp;RIGHT(CELL("adresse",OFFSET('DM01-AV-CH'!$G$6,N1090-1,0)),LEN(CELL("adresse",OFFSET('DM01-AV-CH'!$G$6,N1090-1,0)))-FIND("!",CELL("adresse",OFFSET('DM01-AV-CH'!$G$6,N1090-1,0)))),"Modell"))</f>
        <v>Modell</v>
      </c>
      <c r="AM1090" s="96" t="str" cm="1">
        <f t="array" ref="AM1090">IF($N1090="-","",IF(INDEX('DM01-AV-CH'!$G$6:$G$2006,$N1090)="","",INDEX('DM01-AV-CH'!$G$6:$G$2006,$N1090)))</f>
        <v>PLZOrtschaft</v>
      </c>
      <c r="AN1090" s="97" t="str" cm="1">
        <f t="array" ref="AN1090">IF($N1090="-","",IF(INDEX('DM01-AV-CH'!$H$6:$H$2006,$N1090)="","",INDEX('DM01-AV-CH'!$H$6:$H$2006,$N1090)))</f>
        <v>OSNachfuehrung</v>
      </c>
      <c r="AO1090" s="98" t="str" cm="1">
        <f t="array" ref="AO1090">IF($N1090="-","",IF(INDEX('DM01-AV-CH'!$I$6:$I$2006,$N1090)="","",INDEX('DM01-AV-CH'!$I$6:$I$2006,$N1090)))</f>
        <v>GueltigerEintrag</v>
      </c>
    </row>
    <row r="1091" spans="1:41" x14ac:dyDescent="0.25">
      <c r="A1091" s="201">
        <v>1086</v>
      </c>
      <c r="B1091" s="148" t="str" cm="1">
        <f t="array" ref="B1091">IF(A1091="","",INDEX(Korrelation!$E$4:$E$2004,A1091))</f>
        <v>-</v>
      </c>
      <c r="C1091" s="148">
        <f t="shared" si="160"/>
        <v>0</v>
      </c>
      <c r="D1091" s="148">
        <f t="shared" si="161"/>
        <v>0</v>
      </c>
      <c r="E1091" s="148" t="str">
        <f t="shared" si="162"/>
        <v/>
      </c>
      <c r="F1091" s="148" t="str">
        <f t="shared" si="163"/>
        <v/>
      </c>
      <c r="G1091" s="148" t="str">
        <f t="shared" si="164"/>
        <v/>
      </c>
      <c r="H1091" s="148" t="str" cm="1">
        <f t="array" ref="H1091">IF(A1091="","",INDEX(Korrelation!$F$4:$F$2004,A1091))</f>
        <v>-</v>
      </c>
      <c r="I1091" s="148">
        <f t="shared" si="165"/>
        <v>0</v>
      </c>
      <c r="J1091" s="148">
        <f t="shared" si="166"/>
        <v>0</v>
      </c>
      <c r="K1091" s="148" t="str">
        <f t="shared" si="167"/>
        <v/>
      </c>
      <c r="L1091" s="148" t="str">
        <f t="shared" si="168"/>
        <v/>
      </c>
      <c r="M1091" s="148" t="str">
        <f t="shared" si="169"/>
        <v/>
      </c>
      <c r="N1091" s="148" cm="1">
        <f t="array" ref="N1091">IF(A1091="","",INDEX(Korrelation!$G$4:$G$2004,A1091))</f>
        <v>665</v>
      </c>
      <c r="O1091" s="148"/>
      <c r="P1091" s="68" t="str" cm="1">
        <f t="array" aca="1" ref="P1091" ca="1">IF(E1091="",IF(K1091="","",HYPERLINK("#DMAV_Dienste!"&amp;RIGHT(CELL("adresse",OFFSET(DMAV_Dienste!$E$6,K1091-1,0)),LEN(CELL("adresse",OFFSET(DMAV_Dienste!$E$6,K1091-1,0)))-FIND("!",CELL("adresse",OFFSET(DMAV_Dienste!$E$6,K1091-1,0)))),"Dienst")),HYPERLINK("#DMAV_Modell!"&amp;RIGHT(CELL("adresse",OFFSET(DMAV_Modell!$G$6,E1091-1,0)),LEN(CELL("adresse",OFFSET(DMAV_Modell!$G$6,E1091-1,0)))-FIND("!",CELL("adresse",OFFSET(DMAV_Modell!$G$6,E1091-1,0)))),"Modell"))</f>
        <v/>
      </c>
      <c r="Q1091" s="85" t="str" cm="1">
        <f t="array" ref="Q1091">IF(E1091="",IF(K1091="","",IF(INDEX(DMAV_Dienste!$H$6:$H$2006,K1091)="","",INDEX(DMAV_Dienste!$H$6:$H$2006,K1091))),IF(INDEX(DMAV_Modell!$J$6:$J$2006,E1091)="","",INDEX(DMAV_Modell!$J$6:$J$2006,E1091)))</f>
        <v/>
      </c>
      <c r="R1091" s="86" t="str" cm="1">
        <f t="array" ref="R1091">IF(E1091="",IF(K1091="","",IF(INDEX(DMAV_Dienste!$G$6:$G$2006,K1091)="","",INDEX(DMAV_Dienste!$G$6:$G$2006,K1091))),IF(INDEX(DMAV_Modell!$I$6:$I$2006,E1091)="","",INDEX(DMAV_Modell!$I$6:$I$2006,E1091)))</f>
        <v/>
      </c>
      <c r="S1091" s="86" t="str" cm="1">
        <f t="array" ref="S1091">IF(E1091="",IF(K1091="","",IF(INDEX(DMAV_Dienste!$I$6:$I$2006,K1091)="","",INDEX(DMAV_Dienste!$I$6:$I$2006,K1091))),IF(INDEX(DMAV_Modell!$K$6:$K$2006,E1091)="","",INDEX(DMAV_Modell!$K$6:$K$2006,E1091)))</f>
        <v/>
      </c>
      <c r="T1091" s="86" t="str" cm="1">
        <f t="array" ref="T1091">IF(E1091="",IF(K1091="","",IF(INDEX(DMAV_Dienste!$L$6:$L$2006,K1091)="","",INDEX(DMAV_Dienste!$L$6:$L$2006,K1091))),IF(INDEX(DMAV_Modell!$N$6:$N$2006,E1091)="","",INDEX(DMAV_Modell!$N$6:$N$2006,E1091)))</f>
        <v/>
      </c>
      <c r="U1091" s="87" t="str" cm="1">
        <f t="array" aca="1" ref="U1091" ca="1">IF(AND(F1091="",L1091=""),"",HYPERLINK("#"&amp;RIGHT(CELL("dateiname"),LEN(CELL("dateiname"))-FIND("]",CELL("dateiname")))&amp;"!"&amp;CELL("adresse",OFFSET($F$6,MATCH(IF(F1091="",L1091,F1091),$E$6:$E$2000,0)-1,4)),"STRUCT"))</f>
        <v/>
      </c>
      <c r="V1091" s="88" t="str" cm="1">
        <f t="array" aca="1" ref="V1091" ca="1">IF(AND(G1091="",M1091=""),"",HYPERLINK("#"&amp;RIGHT(CELL("dateiname"),LEN(CELL("dateiname"))-FIND("]",CELL("dateiname")))&amp;"!"&amp;CELL("adresse",OFFSET($G$6,MATCH(IF(G1091="",M1091,G1091),$E$6:$E$2000,0)-1,3)),"SUBSTRUCT"))</f>
        <v/>
      </c>
      <c r="X1091" s="104"/>
      <c r="Z1091" s="117"/>
      <c r="AA1091" s="118"/>
      <c r="AB1091" s="119"/>
      <c r="AC1091" s="120"/>
      <c r="AE1091" s="109"/>
      <c r="AF1091" s="110"/>
      <c r="AG1091" s="111"/>
      <c r="AH1091" s="112"/>
      <c r="AJ1091" s="101"/>
      <c r="AL1091" s="68" t="str" cm="1">
        <f t="array" aca="1" ref="AL1091" ca="1">IF(N1091="-","",HYPERLINK("#'DM01-AV-CH'!"&amp;RIGHT(CELL("adresse",OFFSET('DM01-AV-CH'!$G$6,N1091-1,0)),LEN(CELL("adresse",OFFSET('DM01-AV-CH'!$G$6,N1091-1,0)))-FIND("!",CELL("adresse",OFFSET('DM01-AV-CH'!$G$6,N1091-1,0)))),"Modell"))</f>
        <v>Modell</v>
      </c>
      <c r="AM1091" s="96" t="str" cm="1">
        <f t="array" ref="AM1091">IF($N1091="-","",IF(INDEX('DM01-AV-CH'!$G$6:$G$2006,$N1091)="","",INDEX('DM01-AV-CH'!$G$6:$G$2006,$N1091)))</f>
        <v>PLZOrtschaft</v>
      </c>
      <c r="AN1091" s="97" t="str" cm="1">
        <f t="array" ref="AN1091">IF($N1091="-","",IF(INDEX('DM01-AV-CH'!$H$6:$H$2006,$N1091)="","",INDEX('DM01-AV-CH'!$H$6:$H$2006,$N1091)))</f>
        <v>OrtschaftsVerbund</v>
      </c>
      <c r="AO1091" s="98" t="str" cm="1">
        <f t="array" ref="AO1091">IF($N1091="-","",IF(INDEX('DM01-AV-CH'!$I$6:$I$2006,$N1091)="","",INDEX('DM01-AV-CH'!$I$6:$I$2006,$N1091)))</f>
        <v>Leer</v>
      </c>
    </row>
    <row r="1092" spans="1:41" ht="28.5" x14ac:dyDescent="0.25">
      <c r="A1092" s="201">
        <v>1087</v>
      </c>
      <c r="B1092" s="148" t="str" cm="1">
        <f t="array" ref="B1092">IF(A1092="","",INDEX(Korrelation!$E$4:$E$2004,A1092))</f>
        <v>-</v>
      </c>
      <c r="C1092" s="148">
        <f t="shared" si="160"/>
        <v>0</v>
      </c>
      <c r="D1092" s="148">
        <f t="shared" si="161"/>
        <v>0</v>
      </c>
      <c r="E1092" s="148" t="str">
        <f t="shared" si="162"/>
        <v/>
      </c>
      <c r="F1092" s="148" t="str">
        <f t="shared" si="163"/>
        <v/>
      </c>
      <c r="G1092" s="148" t="str">
        <f t="shared" si="164"/>
        <v/>
      </c>
      <c r="H1092" s="148" t="str" cm="1">
        <f t="array" ref="H1092">IF(A1092="","",INDEX(Korrelation!$F$4:$F$2004,A1092))</f>
        <v>-</v>
      </c>
      <c r="I1092" s="148">
        <f t="shared" si="165"/>
        <v>0</v>
      </c>
      <c r="J1092" s="148">
        <f t="shared" si="166"/>
        <v>0</v>
      </c>
      <c r="K1092" s="148" t="str">
        <f t="shared" si="167"/>
        <v/>
      </c>
      <c r="L1092" s="148" t="str">
        <f t="shared" si="168"/>
        <v/>
      </c>
      <c r="M1092" s="148" t="str">
        <f t="shared" si="169"/>
        <v/>
      </c>
      <c r="N1092" s="148" cm="1">
        <f t="array" ref="N1092">IF(A1092="","",INDEX(Korrelation!$G$4:$G$2004,A1092))</f>
        <v>666</v>
      </c>
      <c r="O1092" s="148"/>
      <c r="P1092" s="68" t="str" cm="1">
        <f t="array" aca="1" ref="P1092" ca="1">IF(E1092="",IF(K1092="","",HYPERLINK("#DMAV_Dienste!"&amp;RIGHT(CELL("adresse",OFFSET(DMAV_Dienste!$E$6,K1092-1,0)),LEN(CELL("adresse",OFFSET(DMAV_Dienste!$E$6,K1092-1,0)))-FIND("!",CELL("adresse",OFFSET(DMAV_Dienste!$E$6,K1092-1,0)))),"Dienst")),HYPERLINK("#DMAV_Modell!"&amp;RIGHT(CELL("adresse",OFFSET(DMAV_Modell!$G$6,E1092-1,0)),LEN(CELL("adresse",OFFSET(DMAV_Modell!$G$6,E1092-1,0)))-FIND("!",CELL("adresse",OFFSET(DMAV_Modell!$G$6,E1092-1,0)))),"Modell"))</f>
        <v/>
      </c>
      <c r="Q1092" s="85" t="str" cm="1">
        <f t="array" ref="Q1092">IF(E1092="",IF(K1092="","",IF(INDEX(DMAV_Dienste!$H$6:$H$2006,K1092)="","",INDEX(DMAV_Dienste!$H$6:$H$2006,K1092))),IF(INDEX(DMAV_Modell!$J$6:$J$2006,E1092)="","",INDEX(DMAV_Modell!$J$6:$J$2006,E1092)))</f>
        <v/>
      </c>
      <c r="R1092" s="86" t="str" cm="1">
        <f t="array" ref="R1092">IF(E1092="",IF(K1092="","",IF(INDEX(DMAV_Dienste!$G$6:$G$2006,K1092)="","",INDEX(DMAV_Dienste!$G$6:$G$2006,K1092))),IF(INDEX(DMAV_Modell!$I$6:$I$2006,E1092)="","",INDEX(DMAV_Modell!$I$6:$I$2006,E1092)))</f>
        <v/>
      </c>
      <c r="S1092" s="86" t="str" cm="1">
        <f t="array" ref="S1092">IF(E1092="",IF(K1092="","",IF(INDEX(DMAV_Dienste!$I$6:$I$2006,K1092)="","",INDEX(DMAV_Dienste!$I$6:$I$2006,K1092))),IF(INDEX(DMAV_Modell!$K$6:$K$2006,E1092)="","",INDEX(DMAV_Modell!$K$6:$K$2006,E1092)))</f>
        <v/>
      </c>
      <c r="T1092" s="86" t="str" cm="1">
        <f t="array" ref="T1092">IF(E1092="",IF(K1092="","",IF(INDEX(DMAV_Dienste!$L$6:$L$2006,K1092)="","",INDEX(DMAV_Dienste!$L$6:$L$2006,K1092))),IF(INDEX(DMAV_Modell!$N$6:$N$2006,E1092)="","",INDEX(DMAV_Modell!$N$6:$N$2006,E1092)))</f>
        <v/>
      </c>
      <c r="U1092" s="87" t="str" cm="1">
        <f t="array" aca="1" ref="U1092" ca="1">IF(AND(F1092="",L1092=""),"",HYPERLINK("#"&amp;RIGHT(CELL("dateiname"),LEN(CELL("dateiname"))-FIND("]",CELL("dateiname")))&amp;"!"&amp;CELL("adresse",OFFSET($F$6,MATCH(IF(F1092="",L1092,F1092),$E$6:$E$2000,0)-1,4)),"STRUCT"))</f>
        <v/>
      </c>
      <c r="V1092" s="88" t="str" cm="1">
        <f t="array" aca="1" ref="V1092" ca="1">IF(AND(G1092="",M1092=""),"",HYPERLINK("#"&amp;RIGHT(CELL("dateiname"),LEN(CELL("dateiname"))-FIND("]",CELL("dateiname")))&amp;"!"&amp;CELL("adresse",OFFSET($G$6,MATCH(IF(G1092="",M1092,G1092),$E$6:$E$2000,0)-1,3)),"SUBSTRUCT"))</f>
        <v/>
      </c>
      <c r="X1092" s="104"/>
      <c r="Z1092" s="117"/>
      <c r="AA1092" s="118"/>
      <c r="AB1092" s="119"/>
      <c r="AC1092" s="120"/>
      <c r="AE1092" s="109"/>
      <c r="AF1092" s="110"/>
      <c r="AG1092" s="111"/>
      <c r="AH1092" s="112"/>
      <c r="AJ1092" s="101"/>
      <c r="AL1092" s="68" t="str" cm="1">
        <f t="array" aca="1" ref="AL1092" ca="1">IF(N1092="-","",HYPERLINK("#'DM01-AV-CH'!"&amp;RIGHT(CELL("adresse",OFFSET('DM01-AV-CH'!$G$6,N1092-1,0)),LEN(CELL("adresse",OFFSET('DM01-AV-CH'!$G$6,N1092-1,0)))-FIND("!",CELL("adresse",OFFSET('DM01-AV-CH'!$G$6,N1092-1,0)))),"Modell"))</f>
        <v>Modell</v>
      </c>
      <c r="AM1092" s="96" t="str" cm="1">
        <f t="array" ref="AM1092">IF($N1092="-","",IF(INDEX('DM01-AV-CH'!$G$6:$G$2006,$N1092)="","",INDEX('DM01-AV-CH'!$G$6:$G$2006,$N1092)))</f>
        <v>PLZOrtschaft</v>
      </c>
      <c r="AN1092" s="97" t="str" cm="1">
        <f t="array" ref="AN1092">IF($N1092="-","",IF(INDEX('DM01-AV-CH'!$H$6:$H$2006,$N1092)="","",INDEX('DM01-AV-CH'!$H$6:$H$2006,$N1092)))</f>
        <v>OrtschaftsVerbundText</v>
      </c>
      <c r="AO1092" s="98" t="str" cm="1">
        <f t="array" ref="AO1092">IF($N1092="-","",IF(INDEX('DM01-AV-CH'!$I$6:$I$2006,$N1092)="","",INDEX('DM01-AV-CH'!$I$6:$I$2006,$N1092)))</f>
        <v>OrtschaftsVerbundText_von</v>
      </c>
    </row>
    <row r="1093" spans="1:41" x14ac:dyDescent="0.25">
      <c r="A1093" s="201">
        <v>1088</v>
      </c>
      <c r="B1093" s="148" t="str" cm="1">
        <f t="array" ref="B1093">IF(A1093="","",INDEX(Korrelation!$E$4:$E$2004,A1093))</f>
        <v>-</v>
      </c>
      <c r="C1093" s="148">
        <f t="shared" si="160"/>
        <v>0</v>
      </c>
      <c r="D1093" s="148">
        <f t="shared" si="161"/>
        <v>0</v>
      </c>
      <c r="E1093" s="148" t="str">
        <f t="shared" si="162"/>
        <v/>
      </c>
      <c r="F1093" s="148" t="str">
        <f t="shared" si="163"/>
        <v/>
      </c>
      <c r="G1093" s="148" t="str">
        <f t="shared" si="164"/>
        <v/>
      </c>
      <c r="H1093" s="148" t="str" cm="1">
        <f t="array" ref="H1093">IF(A1093="","",INDEX(Korrelation!$F$4:$F$2004,A1093))</f>
        <v>-</v>
      </c>
      <c r="I1093" s="148">
        <f t="shared" si="165"/>
        <v>0</v>
      </c>
      <c r="J1093" s="148">
        <f t="shared" si="166"/>
        <v>0</v>
      </c>
      <c r="K1093" s="148" t="str">
        <f t="shared" si="167"/>
        <v/>
      </c>
      <c r="L1093" s="148" t="str">
        <f t="shared" si="168"/>
        <v/>
      </c>
      <c r="M1093" s="148" t="str">
        <f t="shared" si="169"/>
        <v/>
      </c>
      <c r="N1093" s="148" cm="1">
        <f t="array" ref="N1093">IF(A1093="","",INDEX(Korrelation!$G$4:$G$2004,A1093))</f>
        <v>667</v>
      </c>
      <c r="O1093" s="148"/>
      <c r="P1093" s="68" t="str" cm="1">
        <f t="array" aca="1" ref="P1093" ca="1">IF(E1093="",IF(K1093="","",HYPERLINK("#DMAV_Dienste!"&amp;RIGHT(CELL("adresse",OFFSET(DMAV_Dienste!$E$6,K1093-1,0)),LEN(CELL("adresse",OFFSET(DMAV_Dienste!$E$6,K1093-1,0)))-FIND("!",CELL("adresse",OFFSET(DMAV_Dienste!$E$6,K1093-1,0)))),"Dienst")),HYPERLINK("#DMAV_Modell!"&amp;RIGHT(CELL("adresse",OFFSET(DMAV_Modell!$G$6,E1093-1,0)),LEN(CELL("adresse",OFFSET(DMAV_Modell!$G$6,E1093-1,0)))-FIND("!",CELL("adresse",OFFSET(DMAV_Modell!$G$6,E1093-1,0)))),"Modell"))</f>
        <v/>
      </c>
      <c r="Q1093" s="85" t="str" cm="1">
        <f t="array" ref="Q1093">IF(E1093="",IF(K1093="","",IF(INDEX(DMAV_Dienste!$H$6:$H$2006,K1093)="","",INDEX(DMAV_Dienste!$H$6:$H$2006,K1093))),IF(INDEX(DMAV_Modell!$J$6:$J$2006,E1093)="","",INDEX(DMAV_Modell!$J$6:$J$2006,E1093)))</f>
        <v/>
      </c>
      <c r="R1093" s="86" t="str" cm="1">
        <f t="array" ref="R1093">IF(E1093="",IF(K1093="","",IF(INDEX(DMAV_Dienste!$G$6:$G$2006,K1093)="","",INDEX(DMAV_Dienste!$G$6:$G$2006,K1093))),IF(INDEX(DMAV_Modell!$I$6:$I$2006,E1093)="","",INDEX(DMAV_Modell!$I$6:$I$2006,E1093)))</f>
        <v/>
      </c>
      <c r="S1093" s="86" t="str" cm="1">
        <f t="array" ref="S1093">IF(E1093="",IF(K1093="","",IF(INDEX(DMAV_Dienste!$I$6:$I$2006,K1093)="","",INDEX(DMAV_Dienste!$I$6:$I$2006,K1093))),IF(INDEX(DMAV_Modell!$K$6:$K$2006,E1093)="","",INDEX(DMAV_Modell!$K$6:$K$2006,E1093)))</f>
        <v/>
      </c>
      <c r="T1093" s="86" t="str" cm="1">
        <f t="array" ref="T1093">IF(E1093="",IF(K1093="","",IF(INDEX(DMAV_Dienste!$L$6:$L$2006,K1093)="","",INDEX(DMAV_Dienste!$L$6:$L$2006,K1093))),IF(INDEX(DMAV_Modell!$N$6:$N$2006,E1093)="","",INDEX(DMAV_Modell!$N$6:$N$2006,E1093)))</f>
        <v/>
      </c>
      <c r="U1093" s="87" t="str" cm="1">
        <f t="array" aca="1" ref="U1093" ca="1">IF(AND(F1093="",L1093=""),"",HYPERLINK("#"&amp;RIGHT(CELL("dateiname"),LEN(CELL("dateiname"))-FIND("]",CELL("dateiname")))&amp;"!"&amp;CELL("adresse",OFFSET($F$6,MATCH(IF(F1093="",L1093,F1093),$E$6:$E$2000,0)-1,4)),"STRUCT"))</f>
        <v/>
      </c>
      <c r="V1093" s="88" t="str" cm="1">
        <f t="array" aca="1" ref="V1093" ca="1">IF(AND(G1093="",M1093=""),"",HYPERLINK("#"&amp;RIGHT(CELL("dateiname"),LEN(CELL("dateiname"))-FIND("]",CELL("dateiname")))&amp;"!"&amp;CELL("adresse",OFFSET($G$6,MATCH(IF(G1093="",M1093,G1093),$E$6:$E$2000,0)-1,3)),"SUBSTRUCT"))</f>
        <v/>
      </c>
      <c r="X1093" s="104"/>
      <c r="Z1093" s="117"/>
      <c r="AA1093" s="118"/>
      <c r="AB1093" s="119"/>
      <c r="AC1093" s="120"/>
      <c r="AE1093" s="109"/>
      <c r="AF1093" s="110"/>
      <c r="AG1093" s="111"/>
      <c r="AH1093" s="112"/>
      <c r="AJ1093" s="101"/>
      <c r="AL1093" s="68" t="str" cm="1">
        <f t="array" aca="1" ref="AL1093" ca="1">IF(N1093="-","",HYPERLINK("#'DM01-AV-CH'!"&amp;RIGHT(CELL("adresse",OFFSET('DM01-AV-CH'!$G$6,N1093-1,0)),LEN(CELL("adresse",OFFSET('DM01-AV-CH'!$G$6,N1093-1,0)))-FIND("!",CELL("adresse",OFFSET('DM01-AV-CH'!$G$6,N1093-1,0)))),"Modell"))</f>
        <v>Modell</v>
      </c>
      <c r="AM1093" s="96" t="str" cm="1">
        <f t="array" ref="AM1093">IF($N1093="-","",IF(INDEX('DM01-AV-CH'!$G$6:$G$2006,$N1093)="","",INDEX('DM01-AV-CH'!$G$6:$G$2006,$N1093)))</f>
        <v>PLZOrtschaft</v>
      </c>
      <c r="AN1093" s="97" t="str" cm="1">
        <f t="array" ref="AN1093">IF($N1093="-","",IF(INDEX('DM01-AV-CH'!$H$6:$H$2006,$N1093)="","",INDEX('DM01-AV-CH'!$H$6:$H$2006,$N1093)))</f>
        <v>OrtschaftsVerbundText</v>
      </c>
      <c r="AO1093" s="98" t="str" cm="1">
        <f t="array" ref="AO1093">IF($N1093="-","",IF(INDEX('DM01-AV-CH'!$I$6:$I$2006,$N1093)="","",INDEX('DM01-AV-CH'!$I$6:$I$2006,$N1093)))</f>
        <v>Text</v>
      </c>
    </row>
    <row r="1094" spans="1:41" x14ac:dyDescent="0.25">
      <c r="A1094" s="201">
        <v>1089</v>
      </c>
      <c r="B1094" s="148" t="str" cm="1">
        <f t="array" ref="B1094">IF(A1094="","",INDEX(Korrelation!$E$4:$E$2004,A1094))</f>
        <v>-</v>
      </c>
      <c r="C1094" s="148">
        <f t="shared" si="160"/>
        <v>0</v>
      </c>
      <c r="D1094" s="148">
        <f t="shared" si="161"/>
        <v>0</v>
      </c>
      <c r="E1094" s="148" t="str">
        <f t="shared" si="162"/>
        <v/>
      </c>
      <c r="F1094" s="148" t="str">
        <f t="shared" si="163"/>
        <v/>
      </c>
      <c r="G1094" s="148" t="str">
        <f t="shared" si="164"/>
        <v/>
      </c>
      <c r="H1094" s="148" t="str" cm="1">
        <f t="array" ref="H1094">IF(A1094="","",INDEX(Korrelation!$F$4:$F$2004,A1094))</f>
        <v>-</v>
      </c>
      <c r="I1094" s="148">
        <f t="shared" si="165"/>
        <v>0</v>
      </c>
      <c r="J1094" s="148">
        <f t="shared" si="166"/>
        <v>0</v>
      </c>
      <c r="K1094" s="148" t="str">
        <f t="shared" si="167"/>
        <v/>
      </c>
      <c r="L1094" s="148" t="str">
        <f t="shared" si="168"/>
        <v/>
      </c>
      <c r="M1094" s="148" t="str">
        <f t="shared" si="169"/>
        <v/>
      </c>
      <c r="N1094" s="148" cm="1">
        <f t="array" ref="N1094">IF(A1094="","",INDEX(Korrelation!$G$4:$G$2004,A1094))</f>
        <v>668</v>
      </c>
      <c r="O1094" s="148"/>
      <c r="P1094" s="68" t="str" cm="1">
        <f t="array" aca="1" ref="P1094" ca="1">IF(E1094="",IF(K1094="","",HYPERLINK("#DMAV_Dienste!"&amp;RIGHT(CELL("adresse",OFFSET(DMAV_Dienste!$E$6,K1094-1,0)),LEN(CELL("adresse",OFFSET(DMAV_Dienste!$E$6,K1094-1,0)))-FIND("!",CELL("adresse",OFFSET(DMAV_Dienste!$E$6,K1094-1,0)))),"Dienst")),HYPERLINK("#DMAV_Modell!"&amp;RIGHT(CELL("adresse",OFFSET(DMAV_Modell!$G$6,E1094-1,0)),LEN(CELL("adresse",OFFSET(DMAV_Modell!$G$6,E1094-1,0)))-FIND("!",CELL("adresse",OFFSET(DMAV_Modell!$G$6,E1094-1,0)))),"Modell"))</f>
        <v/>
      </c>
      <c r="Q1094" s="85" t="str" cm="1">
        <f t="array" ref="Q1094">IF(E1094="",IF(K1094="","",IF(INDEX(DMAV_Dienste!$H$6:$H$2006,K1094)="","",INDEX(DMAV_Dienste!$H$6:$H$2006,K1094))),IF(INDEX(DMAV_Modell!$J$6:$J$2006,E1094)="","",INDEX(DMAV_Modell!$J$6:$J$2006,E1094)))</f>
        <v/>
      </c>
      <c r="R1094" s="86" t="str" cm="1">
        <f t="array" ref="R1094">IF(E1094="",IF(K1094="","",IF(INDEX(DMAV_Dienste!$G$6:$G$2006,K1094)="","",INDEX(DMAV_Dienste!$G$6:$G$2006,K1094))),IF(INDEX(DMAV_Modell!$I$6:$I$2006,E1094)="","",INDEX(DMAV_Modell!$I$6:$I$2006,E1094)))</f>
        <v/>
      </c>
      <c r="S1094" s="86" t="str" cm="1">
        <f t="array" ref="S1094">IF(E1094="",IF(K1094="","",IF(INDEX(DMAV_Dienste!$I$6:$I$2006,K1094)="","",INDEX(DMAV_Dienste!$I$6:$I$2006,K1094))),IF(INDEX(DMAV_Modell!$K$6:$K$2006,E1094)="","",INDEX(DMAV_Modell!$K$6:$K$2006,E1094)))</f>
        <v/>
      </c>
      <c r="T1094" s="86" t="str" cm="1">
        <f t="array" ref="T1094">IF(E1094="",IF(K1094="","",IF(INDEX(DMAV_Dienste!$L$6:$L$2006,K1094)="","",INDEX(DMAV_Dienste!$L$6:$L$2006,K1094))),IF(INDEX(DMAV_Modell!$N$6:$N$2006,E1094)="","",INDEX(DMAV_Modell!$N$6:$N$2006,E1094)))</f>
        <v/>
      </c>
      <c r="U1094" s="87" t="str" cm="1">
        <f t="array" aca="1" ref="U1094" ca="1">IF(AND(F1094="",L1094=""),"",HYPERLINK("#"&amp;RIGHT(CELL("dateiname"),LEN(CELL("dateiname"))-FIND("]",CELL("dateiname")))&amp;"!"&amp;CELL("adresse",OFFSET($F$6,MATCH(IF(F1094="",L1094,F1094),$E$6:$E$2000,0)-1,4)),"STRUCT"))</f>
        <v/>
      </c>
      <c r="V1094" s="88" t="str" cm="1">
        <f t="array" aca="1" ref="V1094" ca="1">IF(AND(G1094="",M1094=""),"",HYPERLINK("#"&amp;RIGHT(CELL("dateiname"),LEN(CELL("dateiname"))-FIND("]",CELL("dateiname")))&amp;"!"&amp;CELL("adresse",OFFSET($G$6,MATCH(IF(G1094="",M1094,G1094),$E$6:$E$2000,0)-1,3)),"SUBSTRUCT"))</f>
        <v/>
      </c>
      <c r="X1094" s="104"/>
      <c r="Z1094" s="117"/>
      <c r="AA1094" s="118"/>
      <c r="AB1094" s="119"/>
      <c r="AC1094" s="120"/>
      <c r="AE1094" s="109"/>
      <c r="AF1094" s="110"/>
      <c r="AG1094" s="111"/>
      <c r="AH1094" s="112"/>
      <c r="AJ1094" s="101"/>
      <c r="AL1094" s="68" t="str" cm="1">
        <f t="array" aca="1" ref="AL1094" ca="1">IF(N1094="-","",HYPERLINK("#'DM01-AV-CH'!"&amp;RIGHT(CELL("adresse",OFFSET('DM01-AV-CH'!$G$6,N1094-1,0)),LEN(CELL("adresse",OFFSET('DM01-AV-CH'!$G$6,N1094-1,0)))-FIND("!",CELL("adresse",OFFSET('DM01-AV-CH'!$G$6,N1094-1,0)))),"Modell"))</f>
        <v>Modell</v>
      </c>
      <c r="AM1094" s="96" t="str" cm="1">
        <f t="array" ref="AM1094">IF($N1094="-","",IF(INDEX('DM01-AV-CH'!$G$6:$G$2006,$N1094)="","",INDEX('DM01-AV-CH'!$G$6:$G$2006,$N1094)))</f>
        <v>PLZOrtschaft</v>
      </c>
      <c r="AN1094" s="97" t="str" cm="1">
        <f t="array" ref="AN1094">IF($N1094="-","",IF(INDEX('DM01-AV-CH'!$H$6:$H$2006,$N1094)="","",INDEX('DM01-AV-CH'!$H$6:$H$2006,$N1094)))</f>
        <v>OrtschaftsVerbundText</v>
      </c>
      <c r="AO1094" s="98" t="str" cm="1">
        <f t="array" ref="AO1094">IF($N1094="-","",IF(INDEX('DM01-AV-CH'!$I$6:$I$2006,$N1094)="","",INDEX('DM01-AV-CH'!$I$6:$I$2006,$N1094)))</f>
        <v>Sprache</v>
      </c>
    </row>
    <row r="1095" spans="1:41" x14ac:dyDescent="0.25">
      <c r="A1095" s="201">
        <v>1090</v>
      </c>
      <c r="B1095" s="148" t="str" cm="1">
        <f t="array" ref="B1095">IF(A1095="","",INDEX(Korrelation!$E$4:$E$2004,A1095))</f>
        <v>-</v>
      </c>
      <c r="C1095" s="148">
        <f t="shared" ref="C1095:C1158" si="170">IF(B1095="",0,IF(ISERR(SEARCH(".",B1095)),0,SEARCH(".",B1095)))</f>
        <v>0</v>
      </c>
      <c r="D1095" s="148">
        <f t="shared" ref="D1095:D1158" si="171">IF(C1095=0,0,IF(ISERR(SEARCH(".",B1095,C1095+1)),0,SEARCH(".",B1095,C1095+1)))</f>
        <v>0</v>
      </c>
      <c r="E1095" s="148" t="str">
        <f t="shared" ref="E1095:E1158" si="172">IF(B1095="","",IF(B1095="-","",_xlfn.NUMBERVALUE(IF(C1095=0,B1095,MID(B1095,1,C1095-1)))))</f>
        <v/>
      </c>
      <c r="F1095" s="148" t="str">
        <f t="shared" ref="F1095:F1158" si="173">IF(B1095="","",IF(B1095="-","",IF(C1095=0,"",_xlfn.NUMBERVALUE(IF(D1095=0,MID(B1095,C1095+1,LEN(B1095)),MID(B1095,C1095+1,D1095-C1095-1))))))</f>
        <v/>
      </c>
      <c r="G1095" s="148" t="str">
        <f t="shared" ref="G1095:G1158" si="174">IF(B1095="","",IF(B1095="-","",IF(D1095=0,"",_xlfn.NUMBERVALUE(MID(B1095,D1095+1,LEN(B1095))))))</f>
        <v/>
      </c>
      <c r="H1095" s="148" t="str" cm="1">
        <f t="array" ref="H1095">IF(A1095="","",INDEX(Korrelation!$F$4:$F$2004,A1095))</f>
        <v>-</v>
      </c>
      <c r="I1095" s="148">
        <f t="shared" ref="I1095:I1158" si="175">IF(H1095="",0,IF(ISERR(SEARCH(".",H1095)),0,SEARCH(".",H1095)))</f>
        <v>0</v>
      </c>
      <c r="J1095" s="148">
        <f t="shared" ref="J1095:J1158" si="176">IF(I1095=0,0,IF(ISERR(SEARCH(".",H1095,I1095+1)),0,SEARCH(".",H1095,I1095+1)))</f>
        <v>0</v>
      </c>
      <c r="K1095" s="148" t="str">
        <f t="shared" ref="K1095:K1158" si="177">IF(H1095="","",IF(H1095="-","",_xlfn.NUMBERVALUE(IF(I1095=0,H1095,MID(H1095,1,I1095-1)))))</f>
        <v/>
      </c>
      <c r="L1095" s="148" t="str">
        <f t="shared" ref="L1095:L1158" si="178">IF(H1095="","",IF(H1095="-","",IF(I1095=0,"",_xlfn.NUMBERVALUE(IF(J1095=0,MID(H1095,I1095+1,LEN(H1095)),MID(H1095,I1095+1,J1095-I1095-1))))))</f>
        <v/>
      </c>
      <c r="M1095" s="148" t="str">
        <f t="shared" ref="M1095:M1158" si="179">IF(H1095="","",IF(H1095="-","",IF(J1095=0,"",_xlfn.NUMBERVALUE(MID(H1095,J1095+1,LEN(H1095))))))</f>
        <v/>
      </c>
      <c r="N1095" s="148" cm="1">
        <f t="array" ref="N1095">IF(A1095="","",INDEX(Korrelation!$G$4:$G$2004,A1095))</f>
        <v>669</v>
      </c>
      <c r="O1095" s="148"/>
      <c r="P1095" s="68" t="str" cm="1">
        <f t="array" aca="1" ref="P1095" ca="1">IF(E1095="",IF(K1095="","",HYPERLINK("#DMAV_Dienste!"&amp;RIGHT(CELL("adresse",OFFSET(DMAV_Dienste!$E$6,K1095-1,0)),LEN(CELL("adresse",OFFSET(DMAV_Dienste!$E$6,K1095-1,0)))-FIND("!",CELL("adresse",OFFSET(DMAV_Dienste!$E$6,K1095-1,0)))),"Dienst")),HYPERLINK("#DMAV_Modell!"&amp;RIGHT(CELL("adresse",OFFSET(DMAV_Modell!$G$6,E1095-1,0)),LEN(CELL("adresse",OFFSET(DMAV_Modell!$G$6,E1095-1,0)))-FIND("!",CELL("adresse",OFFSET(DMAV_Modell!$G$6,E1095-1,0)))),"Modell"))</f>
        <v/>
      </c>
      <c r="Q1095" s="85" t="str" cm="1">
        <f t="array" ref="Q1095">IF(E1095="",IF(K1095="","",IF(INDEX(DMAV_Dienste!$H$6:$H$2006,K1095)="","",INDEX(DMAV_Dienste!$H$6:$H$2006,K1095))),IF(INDEX(DMAV_Modell!$J$6:$J$2006,E1095)="","",INDEX(DMAV_Modell!$J$6:$J$2006,E1095)))</f>
        <v/>
      </c>
      <c r="R1095" s="86" t="str" cm="1">
        <f t="array" ref="R1095">IF(E1095="",IF(K1095="","",IF(INDEX(DMAV_Dienste!$G$6:$G$2006,K1095)="","",INDEX(DMAV_Dienste!$G$6:$G$2006,K1095))),IF(INDEX(DMAV_Modell!$I$6:$I$2006,E1095)="","",INDEX(DMAV_Modell!$I$6:$I$2006,E1095)))</f>
        <v/>
      </c>
      <c r="S1095" s="86" t="str" cm="1">
        <f t="array" ref="S1095">IF(E1095="",IF(K1095="","",IF(INDEX(DMAV_Dienste!$I$6:$I$2006,K1095)="","",INDEX(DMAV_Dienste!$I$6:$I$2006,K1095))),IF(INDEX(DMAV_Modell!$K$6:$K$2006,E1095)="","",INDEX(DMAV_Modell!$K$6:$K$2006,E1095)))</f>
        <v/>
      </c>
      <c r="T1095" s="86" t="str" cm="1">
        <f t="array" ref="T1095">IF(E1095="",IF(K1095="","",IF(INDEX(DMAV_Dienste!$L$6:$L$2006,K1095)="","",INDEX(DMAV_Dienste!$L$6:$L$2006,K1095))),IF(INDEX(DMAV_Modell!$N$6:$N$2006,E1095)="","",INDEX(DMAV_Modell!$N$6:$N$2006,E1095)))</f>
        <v/>
      </c>
      <c r="U1095" s="87" t="str" cm="1">
        <f t="array" aca="1" ref="U1095" ca="1">IF(AND(F1095="",L1095=""),"",HYPERLINK("#"&amp;RIGHT(CELL("dateiname"),LEN(CELL("dateiname"))-FIND("]",CELL("dateiname")))&amp;"!"&amp;CELL("adresse",OFFSET($F$6,MATCH(IF(F1095="",L1095,F1095),$E$6:$E$2000,0)-1,4)),"STRUCT"))</f>
        <v/>
      </c>
      <c r="V1095" s="88" t="str" cm="1">
        <f t="array" aca="1" ref="V1095" ca="1">IF(AND(G1095="",M1095=""),"",HYPERLINK("#"&amp;RIGHT(CELL("dateiname"),LEN(CELL("dateiname"))-FIND("]",CELL("dateiname")))&amp;"!"&amp;CELL("adresse",OFFSET($G$6,MATCH(IF(G1095="",M1095,G1095),$E$6:$E$2000,0)-1,3)),"SUBSTRUCT"))</f>
        <v/>
      </c>
      <c r="X1095" s="104"/>
      <c r="Z1095" s="117"/>
      <c r="AA1095" s="118"/>
      <c r="AB1095" s="119"/>
      <c r="AC1095" s="120"/>
      <c r="AE1095" s="109"/>
      <c r="AF1095" s="110"/>
      <c r="AG1095" s="111"/>
      <c r="AH1095" s="112"/>
      <c r="AJ1095" s="101"/>
      <c r="AL1095" s="68" t="str" cm="1">
        <f t="array" aca="1" ref="AL1095" ca="1">IF(N1095="-","",HYPERLINK("#'DM01-AV-CH'!"&amp;RIGHT(CELL("adresse",OFFSET('DM01-AV-CH'!$G$6,N1095-1,0)),LEN(CELL("adresse",OFFSET('DM01-AV-CH'!$G$6,N1095-1,0)))-FIND("!",CELL("adresse",OFFSET('DM01-AV-CH'!$G$6,N1095-1,0)))),"Modell"))</f>
        <v>Modell</v>
      </c>
      <c r="AM1095" s="96" t="str" cm="1">
        <f t="array" ref="AM1095">IF($N1095="-","",IF(INDEX('DM01-AV-CH'!$G$6:$G$2006,$N1095)="","",INDEX('DM01-AV-CH'!$G$6:$G$2006,$N1095)))</f>
        <v>PLZOrtschaft</v>
      </c>
      <c r="AN1095" s="97" t="str" cm="1">
        <f t="array" ref="AN1095">IF($N1095="-","",IF(INDEX('DM01-AV-CH'!$H$6:$H$2006,$N1095)="","",INDEX('DM01-AV-CH'!$H$6:$H$2006,$N1095)))</f>
        <v>Ortschaft</v>
      </c>
      <c r="AO1095" s="98" t="str" cm="1">
        <f t="array" ref="AO1095">IF($N1095="-","",IF(INDEX('DM01-AV-CH'!$I$6:$I$2006,$N1095)="","",INDEX('DM01-AV-CH'!$I$6:$I$2006,$N1095)))</f>
        <v>Entstehung</v>
      </c>
    </row>
    <row r="1096" spans="1:41" x14ac:dyDescent="0.25">
      <c r="A1096" s="201">
        <v>1091</v>
      </c>
      <c r="B1096" s="148" t="str" cm="1">
        <f t="array" ref="B1096">IF(A1096="","",INDEX(Korrelation!$E$4:$E$2004,A1096))</f>
        <v>-</v>
      </c>
      <c r="C1096" s="148">
        <f t="shared" si="170"/>
        <v>0</v>
      </c>
      <c r="D1096" s="148">
        <f t="shared" si="171"/>
        <v>0</v>
      </c>
      <c r="E1096" s="148" t="str">
        <f t="shared" si="172"/>
        <v/>
      </c>
      <c r="F1096" s="148" t="str">
        <f t="shared" si="173"/>
        <v/>
      </c>
      <c r="G1096" s="148" t="str">
        <f t="shared" si="174"/>
        <v/>
      </c>
      <c r="H1096" s="148" t="str" cm="1">
        <f t="array" ref="H1096">IF(A1096="","",INDEX(Korrelation!$F$4:$F$2004,A1096))</f>
        <v>-</v>
      </c>
      <c r="I1096" s="148">
        <f t="shared" si="175"/>
        <v>0</v>
      </c>
      <c r="J1096" s="148">
        <f t="shared" si="176"/>
        <v>0</v>
      </c>
      <c r="K1096" s="148" t="str">
        <f t="shared" si="177"/>
        <v/>
      </c>
      <c r="L1096" s="148" t="str">
        <f t="shared" si="178"/>
        <v/>
      </c>
      <c r="M1096" s="148" t="str">
        <f t="shared" si="179"/>
        <v/>
      </c>
      <c r="N1096" s="148" cm="1">
        <f t="array" ref="N1096">IF(A1096="","",INDEX(Korrelation!$G$4:$G$2004,A1096))</f>
        <v>670</v>
      </c>
      <c r="O1096" s="148"/>
      <c r="P1096" s="68" t="str" cm="1">
        <f t="array" aca="1" ref="P1096" ca="1">IF(E1096="",IF(K1096="","",HYPERLINK("#DMAV_Dienste!"&amp;RIGHT(CELL("adresse",OFFSET(DMAV_Dienste!$E$6,K1096-1,0)),LEN(CELL("adresse",OFFSET(DMAV_Dienste!$E$6,K1096-1,0)))-FIND("!",CELL("adresse",OFFSET(DMAV_Dienste!$E$6,K1096-1,0)))),"Dienst")),HYPERLINK("#DMAV_Modell!"&amp;RIGHT(CELL("adresse",OFFSET(DMAV_Modell!$G$6,E1096-1,0)),LEN(CELL("adresse",OFFSET(DMAV_Modell!$G$6,E1096-1,0)))-FIND("!",CELL("adresse",OFFSET(DMAV_Modell!$G$6,E1096-1,0)))),"Modell"))</f>
        <v/>
      </c>
      <c r="Q1096" s="85" t="str" cm="1">
        <f t="array" ref="Q1096">IF(E1096="",IF(K1096="","",IF(INDEX(DMAV_Dienste!$H$6:$H$2006,K1096)="","",INDEX(DMAV_Dienste!$H$6:$H$2006,K1096))),IF(INDEX(DMAV_Modell!$J$6:$J$2006,E1096)="","",INDEX(DMAV_Modell!$J$6:$J$2006,E1096)))</f>
        <v/>
      </c>
      <c r="R1096" s="86" t="str" cm="1">
        <f t="array" ref="R1096">IF(E1096="",IF(K1096="","",IF(INDEX(DMAV_Dienste!$G$6:$G$2006,K1096)="","",INDEX(DMAV_Dienste!$G$6:$G$2006,K1096))),IF(INDEX(DMAV_Modell!$I$6:$I$2006,E1096)="","",INDEX(DMAV_Modell!$I$6:$I$2006,E1096)))</f>
        <v/>
      </c>
      <c r="S1096" s="86" t="str" cm="1">
        <f t="array" ref="S1096">IF(E1096="",IF(K1096="","",IF(INDEX(DMAV_Dienste!$I$6:$I$2006,K1096)="","",INDEX(DMAV_Dienste!$I$6:$I$2006,K1096))),IF(INDEX(DMAV_Modell!$K$6:$K$2006,E1096)="","",INDEX(DMAV_Modell!$K$6:$K$2006,E1096)))</f>
        <v/>
      </c>
      <c r="T1096" s="86" t="str" cm="1">
        <f t="array" ref="T1096">IF(E1096="",IF(K1096="","",IF(INDEX(DMAV_Dienste!$L$6:$L$2006,K1096)="","",INDEX(DMAV_Dienste!$L$6:$L$2006,K1096))),IF(INDEX(DMAV_Modell!$N$6:$N$2006,E1096)="","",INDEX(DMAV_Modell!$N$6:$N$2006,E1096)))</f>
        <v/>
      </c>
      <c r="U1096" s="87" t="str" cm="1">
        <f t="array" aca="1" ref="U1096" ca="1">IF(AND(F1096="",L1096=""),"",HYPERLINK("#"&amp;RIGHT(CELL("dateiname"),LEN(CELL("dateiname"))-FIND("]",CELL("dateiname")))&amp;"!"&amp;CELL("adresse",OFFSET($F$6,MATCH(IF(F1096="",L1096,F1096),$E$6:$E$2000,0)-1,4)),"STRUCT"))</f>
        <v/>
      </c>
      <c r="V1096" s="88" t="str" cm="1">
        <f t="array" aca="1" ref="V1096" ca="1">IF(AND(G1096="",M1096=""),"",HYPERLINK("#"&amp;RIGHT(CELL("dateiname"),LEN(CELL("dateiname"))-FIND("]",CELL("dateiname")))&amp;"!"&amp;CELL("adresse",OFFSET($G$6,MATCH(IF(G1096="",M1096,G1096),$E$6:$E$2000,0)-1,3)),"SUBSTRUCT"))</f>
        <v/>
      </c>
      <c r="X1096" s="104"/>
      <c r="Z1096" s="117"/>
      <c r="AA1096" s="118"/>
      <c r="AB1096" s="119"/>
      <c r="AC1096" s="120"/>
      <c r="AE1096" s="109"/>
      <c r="AF1096" s="110"/>
      <c r="AG1096" s="111"/>
      <c r="AH1096" s="112"/>
      <c r="AJ1096" s="101"/>
      <c r="AL1096" s="68" t="str" cm="1">
        <f t="array" aca="1" ref="AL1096" ca="1">IF(N1096="-","",HYPERLINK("#'DM01-AV-CH'!"&amp;RIGHT(CELL("adresse",OFFSET('DM01-AV-CH'!$G$6,N1096-1,0)),LEN(CELL("adresse",OFFSET('DM01-AV-CH'!$G$6,N1096-1,0)))-FIND("!",CELL("adresse",OFFSET('DM01-AV-CH'!$G$6,N1096-1,0)))),"Modell"))</f>
        <v>Modell</v>
      </c>
      <c r="AM1096" s="96" t="str" cm="1">
        <f t="array" ref="AM1096">IF($N1096="-","",IF(INDEX('DM01-AV-CH'!$G$6:$G$2006,$N1096)="","",INDEX('DM01-AV-CH'!$G$6:$G$2006,$N1096)))</f>
        <v>PLZOrtschaft</v>
      </c>
      <c r="AN1096" s="97" t="str" cm="1">
        <f t="array" ref="AN1096">IF($N1096="-","",IF(INDEX('DM01-AV-CH'!$H$6:$H$2006,$N1096)="","",INDEX('DM01-AV-CH'!$H$6:$H$2006,$N1096)))</f>
        <v>Ortschaft</v>
      </c>
      <c r="AO1096" s="98" t="str" cm="1">
        <f t="array" ref="AO1096">IF($N1096="-","",IF(INDEX('DM01-AV-CH'!$I$6:$I$2006,$N1096)="","",INDEX('DM01-AV-CH'!$I$6:$I$2006,$N1096)))</f>
        <v>Ortschaft_von</v>
      </c>
    </row>
    <row r="1097" spans="1:41" ht="42.75" x14ac:dyDescent="0.25">
      <c r="A1097" s="201">
        <v>1092</v>
      </c>
      <c r="B1097" s="148" t="str" cm="1">
        <f t="array" ref="B1097">IF(A1097="","",INDEX(Korrelation!$E$4:$E$2004,A1097))</f>
        <v>-</v>
      </c>
      <c r="C1097" s="148">
        <f t="shared" si="170"/>
        <v>0</v>
      </c>
      <c r="D1097" s="148">
        <f t="shared" si="171"/>
        <v>0</v>
      </c>
      <c r="E1097" s="148" t="str">
        <f t="shared" si="172"/>
        <v/>
      </c>
      <c r="F1097" s="148" t="str">
        <f t="shared" si="173"/>
        <v/>
      </c>
      <c r="G1097" s="148" t="str">
        <f t="shared" si="174"/>
        <v/>
      </c>
      <c r="H1097" s="148" cm="1">
        <f t="array" ref="H1097">IF(A1097="","",INDEX(Korrelation!$F$4:$F$2004,A1097))</f>
        <v>54</v>
      </c>
      <c r="I1097" s="148">
        <f t="shared" si="175"/>
        <v>0</v>
      </c>
      <c r="J1097" s="148">
        <f t="shared" si="176"/>
        <v>0</v>
      </c>
      <c r="K1097" s="148">
        <f t="shared" si="177"/>
        <v>54</v>
      </c>
      <c r="L1097" s="148" t="str">
        <f t="shared" si="178"/>
        <v/>
      </c>
      <c r="M1097" s="148" t="str">
        <f t="shared" si="179"/>
        <v/>
      </c>
      <c r="N1097" s="148" cm="1">
        <f t="array" ref="N1097">IF(A1097="","",INDEX(Korrelation!$G$4:$G$2004,A1097))</f>
        <v>671</v>
      </c>
      <c r="O1097" s="148"/>
      <c r="P1097" s="68" t="str" cm="1">
        <f t="array" aca="1" ref="P1097" ca="1">IF(E1097="",IF(K1097="","",HYPERLINK("#DMAV_Dienste!"&amp;RIGHT(CELL("adresse",OFFSET(DMAV_Dienste!$E$6,K1097-1,0)),LEN(CELL("adresse",OFFSET(DMAV_Dienste!$E$6,K1097-1,0)))-FIND("!",CELL("adresse",OFFSET(DMAV_Dienste!$E$6,K1097-1,0)))),"Dienst")),HYPERLINK("#DMAV_Modell!"&amp;RIGHT(CELL("adresse",OFFSET(DMAV_Modell!$G$6,E1097-1,0)),LEN(CELL("adresse",OFFSET(DMAV_Modell!$G$6,E1097-1,0)))-FIND("!",CELL("adresse",OFFSET(DMAV_Modell!$G$6,E1097-1,0)))),"Modell"))</f>
        <v>Dienst</v>
      </c>
      <c r="Q1097" s="85" t="str" cm="1">
        <f t="array" ref="Q1097">IF(E1097="",IF(K1097="","",IF(INDEX(DMAV_Dienste!$H$6:$H$2006,K1097)="","",INDEX(DMAV_Dienste!$H$6:$H$2006,K1097))),IF(INDEX(DMAV_Modell!$J$6:$J$2006,E1097)="","",INDEX(DMAV_Modell!$J$6:$J$2006,E1097)))</f>
        <v>CLASS</v>
      </c>
      <c r="R1097" s="86" t="str" cm="1">
        <f t="array" ref="R1097">IF(E1097="",IF(K1097="","",IF(INDEX(DMAV_Dienste!$G$6:$G$2006,K1097)="","",INDEX(DMAV_Dienste!$G$6:$G$2006,K1097))),IF(INDEX(DMAV_Modell!$I$6:$I$2006,E1097)="","",INDEX(DMAV_Modell!$I$6:$I$2006,E1097)))</f>
        <v>OfficialIndexOfLocalities</v>
      </c>
      <c r="S1097" s="86" t="str" cm="1">
        <f t="array" ref="S1097">IF(E1097="",IF(K1097="","",IF(INDEX(DMAV_Dienste!$I$6:$I$2006,K1097)="","",INDEX(DMAV_Dienste!$I$6:$I$2006,K1097))),IF(INDEX(DMAV_Modell!$K$6:$K$2006,E1097)="","",INDEX(DMAV_Modell!$K$6:$K$2006,E1097)))</f>
        <v>Locality</v>
      </c>
      <c r="T1097" s="86" t="str" cm="1">
        <f t="array" ref="T1097">IF(E1097="",IF(K1097="","",IF(INDEX(DMAV_Dienste!$L$6:$L$2006,K1097)="","",INDEX(DMAV_Dienste!$L$6:$L$2006,K1097))),IF(INDEX(DMAV_Modell!$N$6:$N$2006,E1097)="","",INDEX(DMAV_Modell!$N$6:$N$2006,E1097)))</f>
        <v>Status</v>
      </c>
      <c r="U1097" s="87" t="str" cm="1">
        <f t="array" aca="1" ref="U1097" ca="1">IF(AND(F1097="",L1097=""),"",HYPERLINK("#"&amp;RIGHT(CELL("dateiname"),LEN(CELL("dateiname"))-FIND("]",CELL("dateiname")))&amp;"!"&amp;CELL("adresse",OFFSET($F$6,MATCH(IF(F1097="",L1097,F1097),$E$6:$E$2000,0)-1,4)),"STRUCT"))</f>
        <v/>
      </c>
      <c r="V1097" s="88" t="str" cm="1">
        <f t="array" aca="1" ref="V1097" ca="1">IF(AND(G1097="",M1097=""),"",HYPERLINK("#"&amp;RIGHT(CELL("dateiname"),LEN(CELL("dateiname"))-FIND("]",CELL("dateiname")))&amp;"!"&amp;CELL("adresse",OFFSET($G$6,MATCH(IF(G1097="",M1097,G1097),$E$6:$E$2000,0)-1,3)),"SUBSTRUCT"))</f>
        <v/>
      </c>
      <c r="X1097" s="104" t="s">
        <v>5156</v>
      </c>
      <c r="Z1097" s="117"/>
      <c r="AA1097" s="118"/>
      <c r="AB1097" s="119"/>
      <c r="AC1097" s="120"/>
      <c r="AE1097" s="109"/>
      <c r="AF1097" s="110"/>
      <c r="AG1097" s="111"/>
      <c r="AH1097" s="112"/>
      <c r="AJ1097" s="101" t="s">
        <v>5157</v>
      </c>
      <c r="AL1097" s="68" t="str" cm="1">
        <f t="array" aca="1" ref="AL1097" ca="1">IF(N1097="-","",HYPERLINK("#'DM01-AV-CH'!"&amp;RIGHT(CELL("adresse",OFFSET('DM01-AV-CH'!$G$6,N1097-1,0)),LEN(CELL("adresse",OFFSET('DM01-AV-CH'!$G$6,N1097-1,0)))-FIND("!",CELL("adresse",OFFSET('DM01-AV-CH'!$G$6,N1097-1,0)))),"Modell"))</f>
        <v>Modell</v>
      </c>
      <c r="AM1097" s="96" t="str" cm="1">
        <f t="array" ref="AM1097">IF($N1097="-","",IF(INDEX('DM01-AV-CH'!$G$6:$G$2006,$N1097)="","",INDEX('DM01-AV-CH'!$G$6:$G$2006,$N1097)))</f>
        <v>PLZOrtschaft</v>
      </c>
      <c r="AN1097" s="97" t="str" cm="1">
        <f t="array" ref="AN1097">IF($N1097="-","",IF(INDEX('DM01-AV-CH'!$H$6:$H$2006,$N1097)="","",INDEX('DM01-AV-CH'!$H$6:$H$2006,$N1097)))</f>
        <v>Ortschaft</v>
      </c>
      <c r="AO1097" s="98" t="str" cm="1">
        <f t="array" ref="AO1097">IF($N1097="-","",IF(INDEX('DM01-AV-CH'!$I$6:$I$2006,$N1097)="","",INDEX('DM01-AV-CH'!$I$6:$I$2006,$N1097)))</f>
        <v>Status</v>
      </c>
    </row>
    <row r="1098" spans="1:41" ht="28.5" x14ac:dyDescent="0.25">
      <c r="A1098" s="201">
        <v>1093</v>
      </c>
      <c r="B1098" s="148" t="str" cm="1">
        <f t="array" ref="B1098">IF(A1098="","",INDEX(Korrelation!$E$4:$E$2004,A1098))</f>
        <v>-</v>
      </c>
      <c r="C1098" s="148">
        <f t="shared" si="170"/>
        <v>0</v>
      </c>
      <c r="D1098" s="148">
        <f t="shared" si="171"/>
        <v>0</v>
      </c>
      <c r="E1098" s="148" t="str">
        <f t="shared" si="172"/>
        <v/>
      </c>
      <c r="F1098" s="148" t="str">
        <f t="shared" si="173"/>
        <v/>
      </c>
      <c r="G1098" s="148" t="str">
        <f t="shared" si="174"/>
        <v/>
      </c>
      <c r="H1098" s="148" cm="1">
        <f t="array" ref="H1098">IF(A1098="","",INDEX(Korrelation!$F$4:$F$2004,A1098))</f>
        <v>55</v>
      </c>
      <c r="I1098" s="148">
        <f t="shared" si="175"/>
        <v>0</v>
      </c>
      <c r="J1098" s="148">
        <f t="shared" si="176"/>
        <v>0</v>
      </c>
      <c r="K1098" s="148">
        <f t="shared" si="177"/>
        <v>55</v>
      </c>
      <c r="L1098" s="148" t="str">
        <f t="shared" si="178"/>
        <v/>
      </c>
      <c r="M1098" s="148" t="str">
        <f t="shared" si="179"/>
        <v/>
      </c>
      <c r="N1098" s="148" cm="1">
        <f t="array" ref="N1098">IF(A1098="","",INDEX(Korrelation!$G$4:$G$2004,A1098))</f>
        <v>672</v>
      </c>
      <c r="O1098" s="148"/>
      <c r="P1098" s="68" t="str" cm="1">
        <f t="array" aca="1" ref="P1098" ca="1">IF(E1098="",IF(K1098="","",HYPERLINK("#DMAV_Dienste!"&amp;RIGHT(CELL("adresse",OFFSET(DMAV_Dienste!$E$6,K1098-1,0)),LEN(CELL("adresse",OFFSET(DMAV_Dienste!$E$6,K1098-1,0)))-FIND("!",CELL("adresse",OFFSET(DMAV_Dienste!$E$6,K1098-1,0)))),"Dienst")),HYPERLINK("#DMAV_Modell!"&amp;RIGHT(CELL("adresse",OFFSET(DMAV_Modell!$G$6,E1098-1,0)),LEN(CELL("adresse",OFFSET(DMAV_Modell!$G$6,E1098-1,0)))-FIND("!",CELL("adresse",OFFSET(DMAV_Modell!$G$6,E1098-1,0)))),"Modell"))</f>
        <v>Dienst</v>
      </c>
      <c r="Q1098" s="85" t="str" cm="1">
        <f t="array" ref="Q1098">IF(E1098="",IF(K1098="","",IF(INDEX(DMAV_Dienste!$H$6:$H$2006,K1098)="","",INDEX(DMAV_Dienste!$H$6:$H$2006,K1098))),IF(INDEX(DMAV_Modell!$J$6:$J$2006,E1098)="","",INDEX(DMAV_Modell!$J$6:$J$2006,E1098)))</f>
        <v>CLASS</v>
      </c>
      <c r="R1098" s="86" t="str" cm="1">
        <f t="array" ref="R1098">IF(E1098="",IF(K1098="","",IF(INDEX(DMAV_Dienste!$G$6:$G$2006,K1098)="","",INDEX(DMAV_Dienste!$G$6:$G$2006,K1098))),IF(INDEX(DMAV_Modell!$I$6:$I$2006,E1098)="","",INDEX(DMAV_Modell!$I$6:$I$2006,E1098)))</f>
        <v>OfficialIndexOfLocalities</v>
      </c>
      <c r="S1098" s="86" t="str" cm="1">
        <f t="array" ref="S1098">IF(E1098="",IF(K1098="","",IF(INDEX(DMAV_Dienste!$I$6:$I$2006,K1098)="","",INDEX(DMAV_Dienste!$I$6:$I$2006,K1098))),IF(INDEX(DMAV_Modell!$K$6:$K$2006,E1098)="","",INDEX(DMAV_Modell!$K$6:$K$2006,E1098)))</f>
        <v>Locality</v>
      </c>
      <c r="T1098" s="86" t="str" cm="1">
        <f t="array" ref="T1098">IF(E1098="",IF(K1098="","",IF(INDEX(DMAV_Dienste!$L$6:$L$2006,K1098)="","",INDEX(DMAV_Dienste!$L$6:$L$2006,K1098))),IF(INDEX(DMAV_Modell!$N$6:$N$2006,E1098)="","",INDEX(DMAV_Modell!$N$6:$N$2006,E1098)))</f>
        <v>InModification</v>
      </c>
      <c r="U1098" s="87" t="str" cm="1">
        <f t="array" aca="1" ref="U1098" ca="1">IF(AND(F1098="",L1098=""),"",HYPERLINK("#"&amp;RIGHT(CELL("dateiname"),LEN(CELL("dateiname"))-FIND("]",CELL("dateiname")))&amp;"!"&amp;CELL("adresse",OFFSET($F$6,MATCH(IF(F1098="",L1098,F1098),$E$6:$E$2000,0)-1,4)),"STRUCT"))</f>
        <v/>
      </c>
      <c r="V1098" s="88" t="str" cm="1">
        <f t="array" aca="1" ref="V1098" ca="1">IF(AND(G1098="",M1098=""),"",HYPERLINK("#"&amp;RIGHT(CELL("dateiname"),LEN(CELL("dateiname"))-FIND("]",CELL("dateiname")))&amp;"!"&amp;CELL("adresse",OFFSET($G$6,MATCH(IF(G1098="",M1098,G1098),$E$6:$E$2000,0)-1,3)),"SUBSTRUCT"))</f>
        <v/>
      </c>
      <c r="X1098" s="104" t="s">
        <v>3706</v>
      </c>
      <c r="Z1098" s="117"/>
      <c r="AA1098" s="118"/>
      <c r="AB1098" s="119"/>
      <c r="AC1098" s="120"/>
      <c r="AE1098" s="109"/>
      <c r="AF1098" s="110"/>
      <c r="AG1098" s="111"/>
      <c r="AH1098" s="112"/>
      <c r="AJ1098" s="101" t="s">
        <v>3707</v>
      </c>
      <c r="AL1098" s="68" t="str" cm="1">
        <f t="array" aca="1" ref="AL1098" ca="1">IF(N1098="-","",HYPERLINK("#'DM01-AV-CH'!"&amp;RIGHT(CELL("adresse",OFFSET('DM01-AV-CH'!$G$6,N1098-1,0)),LEN(CELL("adresse",OFFSET('DM01-AV-CH'!$G$6,N1098-1,0)))-FIND("!",CELL("adresse",OFFSET('DM01-AV-CH'!$G$6,N1098-1,0)))),"Modell"))</f>
        <v>Modell</v>
      </c>
      <c r="AM1098" s="96" t="str" cm="1">
        <f t="array" ref="AM1098">IF($N1098="-","",IF(INDEX('DM01-AV-CH'!$G$6:$G$2006,$N1098)="","",INDEX('DM01-AV-CH'!$G$6:$G$2006,$N1098)))</f>
        <v>PLZOrtschaft</v>
      </c>
      <c r="AN1098" s="97" t="str" cm="1">
        <f t="array" ref="AN1098">IF($N1098="-","",IF(INDEX('DM01-AV-CH'!$H$6:$H$2006,$N1098)="","",INDEX('DM01-AV-CH'!$H$6:$H$2006,$N1098)))</f>
        <v>Ortschaft</v>
      </c>
      <c r="AO1098" s="98" t="str" cm="1">
        <f t="array" ref="AO1098">IF($N1098="-","",IF(INDEX('DM01-AV-CH'!$I$6:$I$2006,$N1098)="","",INDEX('DM01-AV-CH'!$I$6:$I$2006,$N1098)))</f>
        <v>InAenderung</v>
      </c>
    </row>
    <row r="1099" spans="1:41" ht="28.5" x14ac:dyDescent="0.25">
      <c r="A1099" s="201">
        <v>1094</v>
      </c>
      <c r="B1099" s="148" t="str" cm="1">
        <f t="array" ref="B1099">IF(A1099="","",INDEX(Korrelation!$E$4:$E$2004,A1099))</f>
        <v>-</v>
      </c>
      <c r="C1099" s="148">
        <f t="shared" si="170"/>
        <v>0</v>
      </c>
      <c r="D1099" s="148">
        <f t="shared" si="171"/>
        <v>0</v>
      </c>
      <c r="E1099" s="148" t="str">
        <f t="shared" si="172"/>
        <v/>
      </c>
      <c r="F1099" s="148" t="str">
        <f t="shared" si="173"/>
        <v/>
      </c>
      <c r="G1099" s="148" t="str">
        <f t="shared" si="174"/>
        <v/>
      </c>
      <c r="H1099" s="148" cm="1">
        <f t="array" ref="H1099">IF(A1099="","",INDEX(Korrelation!$F$4:$F$2004,A1099))</f>
        <v>58</v>
      </c>
      <c r="I1099" s="148">
        <f t="shared" si="175"/>
        <v>0</v>
      </c>
      <c r="J1099" s="148">
        <f t="shared" si="176"/>
        <v>0</v>
      </c>
      <c r="K1099" s="148">
        <f t="shared" si="177"/>
        <v>58</v>
      </c>
      <c r="L1099" s="148" t="str">
        <f t="shared" si="178"/>
        <v/>
      </c>
      <c r="M1099" s="148" t="str">
        <f t="shared" si="179"/>
        <v/>
      </c>
      <c r="N1099" s="148" cm="1">
        <f t="array" ref="N1099">IF(A1099="","",INDEX(Korrelation!$G$4:$G$2004,A1099))</f>
        <v>673</v>
      </c>
      <c r="O1099" s="148"/>
      <c r="P1099" s="68" t="str" cm="1">
        <f t="array" aca="1" ref="P1099" ca="1">IF(E1099="",IF(K1099="","",HYPERLINK("#DMAV_Dienste!"&amp;RIGHT(CELL("adresse",OFFSET(DMAV_Dienste!$E$6,K1099-1,0)),LEN(CELL("adresse",OFFSET(DMAV_Dienste!$E$6,K1099-1,0)))-FIND("!",CELL("adresse",OFFSET(DMAV_Dienste!$E$6,K1099-1,0)))),"Dienst")),HYPERLINK("#DMAV_Modell!"&amp;RIGHT(CELL("adresse",OFFSET(DMAV_Modell!$G$6,E1099-1,0)),LEN(CELL("adresse",OFFSET(DMAV_Modell!$G$6,E1099-1,0)))-FIND("!",CELL("adresse",OFFSET(DMAV_Modell!$G$6,E1099-1,0)))),"Modell"))</f>
        <v>Dienst</v>
      </c>
      <c r="Q1099" s="85" t="str" cm="1">
        <f t="array" ref="Q1099">IF(E1099="",IF(K1099="","",IF(INDEX(DMAV_Dienste!$H$6:$H$2006,K1099)="","",INDEX(DMAV_Dienste!$H$6:$H$2006,K1099))),IF(INDEX(DMAV_Modell!$J$6:$J$2006,E1099)="","",INDEX(DMAV_Modell!$J$6:$J$2006,E1099)))</f>
        <v>CLASS</v>
      </c>
      <c r="R1099" s="86" t="str" cm="1">
        <f t="array" ref="R1099">IF(E1099="",IF(K1099="","",IF(INDEX(DMAV_Dienste!$G$6:$G$2006,K1099)="","",INDEX(DMAV_Dienste!$G$6:$G$2006,K1099))),IF(INDEX(DMAV_Modell!$I$6:$I$2006,E1099)="","",INDEX(DMAV_Modell!$I$6:$I$2006,E1099)))</f>
        <v>OfficialIndexOfLocalities</v>
      </c>
      <c r="S1099" s="86" t="str" cm="1">
        <f t="array" ref="S1099">IF(E1099="",IF(K1099="","",IF(INDEX(DMAV_Dienste!$I$6:$I$2006,K1099)="","",INDEX(DMAV_Dienste!$I$6:$I$2006,K1099))),IF(INDEX(DMAV_Modell!$K$6:$K$2006,E1099)="","",INDEX(DMAV_Modell!$K$6:$K$2006,E1099)))</f>
        <v>Locality</v>
      </c>
      <c r="T1099" s="86" t="str" cm="1">
        <f t="array" ref="T1099">IF(E1099="",IF(K1099="","",IF(INDEX(DMAV_Dienste!$L$6:$L$2006,K1099)="","",INDEX(DMAV_Dienste!$L$6:$L$2006,K1099))),IF(INDEX(DMAV_Modell!$N$6:$N$2006,E1099)="","",INDEX(DMAV_Modell!$N$6:$N$2006,E1099)))</f>
        <v>Geometry</v>
      </c>
      <c r="U1099" s="87" t="str" cm="1">
        <f t="array" aca="1" ref="U1099" ca="1">IF(AND(F1099="",L1099=""),"",HYPERLINK("#"&amp;RIGHT(CELL("dateiname"),LEN(CELL("dateiname"))-FIND("]",CELL("dateiname")))&amp;"!"&amp;CELL("adresse",OFFSET($F$6,MATCH(IF(F1099="",L1099,F1099),$E$6:$E$2000,0)-1,4)),"STRUCT"))</f>
        <v/>
      </c>
      <c r="V1099" s="88" t="str" cm="1">
        <f t="array" aca="1" ref="V1099" ca="1">IF(AND(G1099="",M1099=""),"",HYPERLINK("#"&amp;RIGHT(CELL("dateiname"),LEN(CELL("dateiname"))-FIND("]",CELL("dateiname")))&amp;"!"&amp;CELL("adresse",OFFSET($G$6,MATCH(IF(G1099="",M1099,G1099),$E$6:$E$2000,0)-1,3)),"SUBSTRUCT"))</f>
        <v/>
      </c>
      <c r="X1099" s="104"/>
      <c r="Z1099" s="117"/>
      <c r="AA1099" s="118"/>
      <c r="AB1099" s="119"/>
      <c r="AC1099" s="120"/>
      <c r="AE1099" s="109"/>
      <c r="AF1099" s="110"/>
      <c r="AG1099" s="111"/>
      <c r="AH1099" s="112"/>
      <c r="AJ1099" s="101" t="s">
        <v>3859</v>
      </c>
      <c r="AL1099" s="68" t="str" cm="1">
        <f t="array" aca="1" ref="AL1099" ca="1">IF(N1099="-","",HYPERLINK("#'DM01-AV-CH'!"&amp;RIGHT(CELL("adresse",OFFSET('DM01-AV-CH'!$G$6,N1099-1,0)),LEN(CELL("adresse",OFFSET('DM01-AV-CH'!$G$6,N1099-1,0)))-FIND("!",CELL("adresse",OFFSET('DM01-AV-CH'!$G$6,N1099-1,0)))),"Modell"))</f>
        <v>Modell</v>
      </c>
      <c r="AM1099" s="96" t="str" cm="1">
        <f t="array" ref="AM1099">IF($N1099="-","",IF(INDEX('DM01-AV-CH'!$G$6:$G$2006,$N1099)="","",INDEX('DM01-AV-CH'!$G$6:$G$2006,$N1099)))</f>
        <v>PLZOrtschaft</v>
      </c>
      <c r="AN1099" s="97" t="str" cm="1">
        <f t="array" ref="AN1099">IF($N1099="-","",IF(INDEX('DM01-AV-CH'!$H$6:$H$2006,$N1099)="","",INDEX('DM01-AV-CH'!$H$6:$H$2006,$N1099)))</f>
        <v>Ortschaft</v>
      </c>
      <c r="AO1099" s="98" t="str" cm="1">
        <f t="array" ref="AO1099">IF($N1099="-","",IF(INDEX('DM01-AV-CH'!$I$6:$I$2006,$N1099)="","",INDEX('DM01-AV-CH'!$I$6:$I$2006,$N1099)))</f>
        <v>Flaeche</v>
      </c>
    </row>
    <row r="1100" spans="1:41" x14ac:dyDescent="0.25">
      <c r="A1100" s="201">
        <v>1095</v>
      </c>
      <c r="B1100" s="148" t="str" cm="1">
        <f t="array" ref="B1100">IF(A1100="","",INDEX(Korrelation!$E$4:$E$2004,A1100))</f>
        <v>-</v>
      </c>
      <c r="C1100" s="148">
        <f t="shared" si="170"/>
        <v>0</v>
      </c>
      <c r="D1100" s="148">
        <f t="shared" si="171"/>
        <v>0</v>
      </c>
      <c r="E1100" s="148" t="str">
        <f t="shared" si="172"/>
        <v/>
      </c>
      <c r="F1100" s="148" t="str">
        <f t="shared" si="173"/>
        <v/>
      </c>
      <c r="G1100" s="148" t="str">
        <f t="shared" si="174"/>
        <v/>
      </c>
      <c r="H1100" s="148" cm="1">
        <f t="array" ref="H1100">IF(A1100="","",INDEX(Korrelation!$F$4:$F$2004,A1100))</f>
        <v>56</v>
      </c>
      <c r="I1100" s="148">
        <f t="shared" si="175"/>
        <v>0</v>
      </c>
      <c r="J1100" s="148">
        <f t="shared" si="176"/>
        <v>0</v>
      </c>
      <c r="K1100" s="148">
        <f t="shared" si="177"/>
        <v>56</v>
      </c>
      <c r="L1100" s="148" t="str">
        <f t="shared" si="178"/>
        <v/>
      </c>
      <c r="M1100" s="148" t="str">
        <f t="shared" si="179"/>
        <v/>
      </c>
      <c r="N1100" s="148" t="str" cm="1">
        <f t="array" ref="N1100">IF(A1100="","",INDEX(Korrelation!$G$4:$G$2004,A1100))</f>
        <v>-</v>
      </c>
      <c r="O1100" s="148"/>
      <c r="P1100" s="68" t="str" cm="1">
        <f t="array" aca="1" ref="P1100" ca="1">IF(E1100="",IF(K1100="","",HYPERLINK("#DMAV_Dienste!"&amp;RIGHT(CELL("adresse",OFFSET(DMAV_Dienste!$E$6,K1100-1,0)),LEN(CELL("adresse",OFFSET(DMAV_Dienste!$E$6,K1100-1,0)))-FIND("!",CELL("adresse",OFFSET(DMAV_Dienste!$E$6,K1100-1,0)))),"Dienst")),HYPERLINK("#DMAV_Modell!"&amp;RIGHT(CELL("adresse",OFFSET(DMAV_Modell!$G$6,E1100-1,0)),LEN(CELL("adresse",OFFSET(DMAV_Modell!$G$6,E1100-1,0)))-FIND("!",CELL("adresse",OFFSET(DMAV_Modell!$G$6,E1100-1,0)))),"Modell"))</f>
        <v>Dienst</v>
      </c>
      <c r="Q1100" s="85" t="str" cm="1">
        <f t="array" ref="Q1100">IF(E1100="",IF(K1100="","",IF(INDEX(DMAV_Dienste!$H$6:$H$2006,K1100)="","",INDEX(DMAV_Dienste!$H$6:$H$2006,K1100))),IF(INDEX(DMAV_Modell!$J$6:$J$2006,E1100)="","",INDEX(DMAV_Modell!$J$6:$J$2006,E1100)))</f>
        <v>CLASS</v>
      </c>
      <c r="R1100" s="86" t="str" cm="1">
        <f t="array" ref="R1100">IF(E1100="",IF(K1100="","",IF(INDEX(DMAV_Dienste!$G$6:$G$2006,K1100)="","",INDEX(DMAV_Dienste!$G$6:$G$2006,K1100))),IF(INDEX(DMAV_Modell!$I$6:$I$2006,E1100)="","",INDEX(DMAV_Modell!$I$6:$I$2006,E1100)))</f>
        <v>OfficialIndexOfLocalities</v>
      </c>
      <c r="S1100" s="86" t="str" cm="1">
        <f t="array" ref="S1100">IF(E1100="",IF(K1100="","",IF(INDEX(DMAV_Dienste!$I$6:$I$2006,K1100)="","",INDEX(DMAV_Dienste!$I$6:$I$2006,K1100))),IF(INDEX(DMAV_Modell!$K$6:$K$2006,E1100)="","",INDEX(DMAV_Modell!$K$6:$K$2006,E1100)))</f>
        <v>Locality</v>
      </c>
      <c r="T1100" s="86" t="str" cm="1">
        <f t="array" ref="T1100">IF(E1100="",IF(K1100="","",IF(INDEX(DMAV_Dienste!$L$6:$L$2006,K1100)="","",INDEX(DMAV_Dienste!$L$6:$L$2006,K1100))),IF(INDEX(DMAV_Modell!$N$6:$N$2006,E1100)="","",INDEX(DMAV_Modell!$N$6:$N$2006,E1100)))</f>
        <v>Validity</v>
      </c>
      <c r="U1100" s="87" t="str" cm="1">
        <f t="array" aca="1" ref="U1100" ca="1">IF(AND(F1100="",L1100=""),"",HYPERLINK("#"&amp;RIGHT(CELL("dateiname"),LEN(CELL("dateiname"))-FIND("]",CELL("dateiname")))&amp;"!"&amp;CELL("adresse",OFFSET($F$6,MATCH(IF(F1100="",L1100,F1100),$E$6:$E$2000,0)-1,4)),"STRUCT"))</f>
        <v/>
      </c>
      <c r="V1100" s="88" t="str" cm="1">
        <f t="array" aca="1" ref="V1100" ca="1">IF(AND(G1100="",M1100=""),"",HYPERLINK("#"&amp;RIGHT(CELL("dateiname"),LEN(CELL("dateiname"))-FIND("]",CELL("dateiname")))&amp;"!"&amp;CELL("adresse",OFFSET($G$6,MATCH(IF(G1100="",M1100,G1100),$E$6:$E$2000,0)-1,3)),"SUBSTRUCT"))</f>
        <v/>
      </c>
      <c r="X1100" s="104"/>
      <c r="Z1100" s="117"/>
      <c r="AA1100" s="118"/>
      <c r="AB1100" s="119"/>
      <c r="AC1100" s="120"/>
      <c r="AE1100" s="109"/>
      <c r="AF1100" s="110"/>
      <c r="AG1100" s="111"/>
      <c r="AH1100" s="112"/>
      <c r="AJ1100" s="101"/>
      <c r="AL1100" s="68" t="str" cm="1">
        <f t="array" aca="1" ref="AL1100" ca="1">IF(N1100="-","",HYPERLINK("#'DM01-AV-CH'!"&amp;RIGHT(CELL("adresse",OFFSET('DM01-AV-CH'!$G$6,N1100-1,0)),LEN(CELL("adresse",OFFSET('DM01-AV-CH'!$G$6,N1100-1,0)))-FIND("!",CELL("adresse",OFFSET('DM01-AV-CH'!$G$6,N1100-1,0)))),"Modell"))</f>
        <v/>
      </c>
      <c r="AM1100" s="96" t="str" cm="1">
        <f t="array" ref="AM1100">IF($N1100="-","",IF(INDEX('DM01-AV-CH'!$G$6:$G$2006,$N1100)="","",INDEX('DM01-AV-CH'!$G$6:$G$2006,$N1100)))</f>
        <v/>
      </c>
      <c r="AN1100" s="97" t="str" cm="1">
        <f t="array" ref="AN1100">IF($N1100="-","",IF(INDEX('DM01-AV-CH'!$H$6:$H$2006,$N1100)="","",INDEX('DM01-AV-CH'!$H$6:$H$2006,$N1100)))</f>
        <v/>
      </c>
      <c r="AO1100" s="98" t="str" cm="1">
        <f t="array" ref="AO1100">IF($N1100="-","",IF(INDEX('DM01-AV-CH'!$I$6:$I$2006,$N1100)="","",INDEX('DM01-AV-CH'!$I$6:$I$2006,$N1100)))</f>
        <v/>
      </c>
    </row>
    <row r="1101" spans="1:41" x14ac:dyDescent="0.25">
      <c r="A1101" s="201">
        <v>1096</v>
      </c>
      <c r="B1101" s="148" t="str" cm="1">
        <f t="array" ref="B1101">IF(A1101="","",INDEX(Korrelation!$E$4:$E$2004,A1101))</f>
        <v>-</v>
      </c>
      <c r="C1101" s="148">
        <f t="shared" si="170"/>
        <v>0</v>
      </c>
      <c r="D1101" s="148">
        <f t="shared" si="171"/>
        <v>0</v>
      </c>
      <c r="E1101" s="148" t="str">
        <f t="shared" si="172"/>
        <v/>
      </c>
      <c r="F1101" s="148" t="str">
        <f t="shared" si="173"/>
        <v/>
      </c>
      <c r="G1101" s="148" t="str">
        <f t="shared" si="174"/>
        <v/>
      </c>
      <c r="H1101" s="148" cm="1">
        <f t="array" ref="H1101">IF(A1101="","",INDEX(Korrelation!$F$4:$F$2004,A1101))</f>
        <v>57</v>
      </c>
      <c r="I1101" s="148">
        <f t="shared" si="175"/>
        <v>0</v>
      </c>
      <c r="J1101" s="148">
        <f t="shared" si="176"/>
        <v>0</v>
      </c>
      <c r="K1101" s="148">
        <f t="shared" si="177"/>
        <v>57</v>
      </c>
      <c r="L1101" s="148" t="str">
        <f t="shared" si="178"/>
        <v/>
      </c>
      <c r="M1101" s="148" t="str">
        <f t="shared" si="179"/>
        <v/>
      </c>
      <c r="N1101" s="148" t="str" cm="1">
        <f t="array" ref="N1101">IF(A1101="","",INDEX(Korrelation!$G$4:$G$2004,A1101))</f>
        <v>-</v>
      </c>
      <c r="O1101" s="148"/>
      <c r="P1101" s="68" t="str" cm="1">
        <f t="array" aca="1" ref="P1101" ca="1">IF(E1101="",IF(K1101="","",HYPERLINK("#DMAV_Dienste!"&amp;RIGHT(CELL("adresse",OFFSET(DMAV_Dienste!$E$6,K1101-1,0)),LEN(CELL("adresse",OFFSET(DMAV_Dienste!$E$6,K1101-1,0)))-FIND("!",CELL("adresse",OFFSET(DMAV_Dienste!$E$6,K1101-1,0)))),"Dienst")),HYPERLINK("#DMAV_Modell!"&amp;RIGHT(CELL("adresse",OFFSET(DMAV_Modell!$G$6,E1101-1,0)),LEN(CELL("adresse",OFFSET(DMAV_Modell!$G$6,E1101-1,0)))-FIND("!",CELL("adresse",OFFSET(DMAV_Modell!$G$6,E1101-1,0)))),"Modell"))</f>
        <v>Dienst</v>
      </c>
      <c r="Q1101" s="85" t="str" cm="1">
        <f t="array" ref="Q1101">IF(E1101="",IF(K1101="","",IF(INDEX(DMAV_Dienste!$H$6:$H$2006,K1101)="","",INDEX(DMAV_Dienste!$H$6:$H$2006,K1101))),IF(INDEX(DMAV_Modell!$J$6:$J$2006,E1101)="","",INDEX(DMAV_Modell!$J$6:$J$2006,E1101)))</f>
        <v>CLASS</v>
      </c>
      <c r="R1101" s="86" t="str" cm="1">
        <f t="array" ref="R1101">IF(E1101="",IF(K1101="","",IF(INDEX(DMAV_Dienste!$G$6:$G$2006,K1101)="","",INDEX(DMAV_Dienste!$G$6:$G$2006,K1101))),IF(INDEX(DMAV_Modell!$I$6:$I$2006,E1101)="","",INDEX(DMAV_Modell!$I$6:$I$2006,E1101)))</f>
        <v>OfficialIndexOfLocalities</v>
      </c>
      <c r="S1101" s="86" t="str" cm="1">
        <f t="array" ref="S1101">IF(E1101="",IF(K1101="","",IF(INDEX(DMAV_Dienste!$I$6:$I$2006,K1101)="","",INDEX(DMAV_Dienste!$I$6:$I$2006,K1101))),IF(INDEX(DMAV_Modell!$K$6:$K$2006,E1101)="","",INDEX(DMAV_Modell!$K$6:$K$2006,E1101)))</f>
        <v>Locality</v>
      </c>
      <c r="T1101" s="86" t="str" cm="1">
        <f t="array" ref="T1101">IF(E1101="",IF(K1101="","",IF(INDEX(DMAV_Dienste!$L$6:$L$2006,K1101)="","",INDEX(DMAV_Dienste!$L$6:$L$2006,K1101))),IF(INDEX(DMAV_Modell!$N$6:$N$2006,E1101)="","",INDEX(DMAV_Modell!$N$6:$N$2006,E1101)))</f>
        <v>Modified</v>
      </c>
      <c r="U1101" s="87" t="str" cm="1">
        <f t="array" aca="1" ref="U1101" ca="1">IF(AND(F1101="",L1101=""),"",HYPERLINK("#"&amp;RIGHT(CELL("dateiname"),LEN(CELL("dateiname"))-FIND("]",CELL("dateiname")))&amp;"!"&amp;CELL("adresse",OFFSET($F$6,MATCH(IF(F1101="",L1101,F1101),$E$6:$E$2000,0)-1,4)),"STRUCT"))</f>
        <v/>
      </c>
      <c r="V1101" s="88" t="str" cm="1">
        <f t="array" aca="1" ref="V1101" ca="1">IF(AND(G1101="",M1101=""),"",HYPERLINK("#"&amp;RIGHT(CELL("dateiname"),LEN(CELL("dateiname"))-FIND("]",CELL("dateiname")))&amp;"!"&amp;CELL("adresse",OFFSET($G$6,MATCH(IF(G1101="",M1101,G1101),$E$6:$E$2000,0)-1,3)),"SUBSTRUCT"))</f>
        <v/>
      </c>
      <c r="X1101" s="104"/>
      <c r="Z1101" s="117"/>
      <c r="AA1101" s="118"/>
      <c r="AB1101" s="119"/>
      <c r="AC1101" s="120"/>
      <c r="AE1101" s="109"/>
      <c r="AF1101" s="110"/>
      <c r="AG1101" s="111"/>
      <c r="AH1101" s="112"/>
      <c r="AJ1101" s="101"/>
      <c r="AL1101" s="68" t="str" cm="1">
        <f t="array" aca="1" ref="AL1101" ca="1">IF(N1101="-","",HYPERLINK("#'DM01-AV-CH'!"&amp;RIGHT(CELL("adresse",OFFSET('DM01-AV-CH'!$G$6,N1101-1,0)),LEN(CELL("adresse",OFFSET('DM01-AV-CH'!$G$6,N1101-1,0)))-FIND("!",CELL("adresse",OFFSET('DM01-AV-CH'!$G$6,N1101-1,0)))),"Modell"))</f>
        <v/>
      </c>
      <c r="AM1101" s="96" t="str" cm="1">
        <f t="array" ref="AM1101">IF($N1101="-","",IF(INDEX('DM01-AV-CH'!$G$6:$G$2006,$N1101)="","",INDEX('DM01-AV-CH'!$G$6:$G$2006,$N1101)))</f>
        <v/>
      </c>
      <c r="AN1101" s="97" t="str" cm="1">
        <f t="array" ref="AN1101">IF($N1101="-","",IF(INDEX('DM01-AV-CH'!$H$6:$H$2006,$N1101)="","",INDEX('DM01-AV-CH'!$H$6:$H$2006,$N1101)))</f>
        <v/>
      </c>
      <c r="AO1101" s="98" t="str" cm="1">
        <f t="array" ref="AO1101">IF($N1101="-","",IF(INDEX('DM01-AV-CH'!$I$6:$I$2006,$N1101)="","",INDEX('DM01-AV-CH'!$I$6:$I$2006,$N1101)))</f>
        <v/>
      </c>
    </row>
    <row r="1102" spans="1:41" x14ac:dyDescent="0.25">
      <c r="A1102" s="201">
        <v>1097</v>
      </c>
      <c r="B1102" s="148" t="str" cm="1">
        <f t="array" ref="B1102">IF(A1102="","",INDEX(Korrelation!$E$4:$E$2004,A1102))</f>
        <v>-</v>
      </c>
      <c r="C1102" s="148">
        <f t="shared" si="170"/>
        <v>0</v>
      </c>
      <c r="D1102" s="148">
        <f t="shared" si="171"/>
        <v>0</v>
      </c>
      <c r="E1102" s="148" t="str">
        <f t="shared" si="172"/>
        <v/>
      </c>
      <c r="F1102" s="148" t="str">
        <f t="shared" si="173"/>
        <v/>
      </c>
      <c r="G1102" s="148" t="str">
        <f t="shared" si="174"/>
        <v/>
      </c>
      <c r="H1102" s="148" t="str" cm="1">
        <f t="array" ref="H1102">IF(A1102="","",INDEX(Korrelation!$F$4:$F$2004,A1102))</f>
        <v>-</v>
      </c>
      <c r="I1102" s="148">
        <f t="shared" si="175"/>
        <v>0</v>
      </c>
      <c r="J1102" s="148">
        <f t="shared" si="176"/>
        <v>0</v>
      </c>
      <c r="K1102" s="148" t="str">
        <f t="shared" si="177"/>
        <v/>
      </c>
      <c r="L1102" s="148" t="str">
        <f t="shared" si="178"/>
        <v/>
      </c>
      <c r="M1102" s="148" t="str">
        <f t="shared" si="179"/>
        <v/>
      </c>
      <c r="N1102" s="148" cm="1">
        <f t="array" ref="N1102">IF(A1102="","",INDEX(Korrelation!$G$4:$G$2004,A1102))</f>
        <v>674</v>
      </c>
      <c r="O1102" s="148"/>
      <c r="P1102" s="68" t="str" cm="1">
        <f t="array" aca="1" ref="P1102" ca="1">IF(E1102="",IF(K1102="","",HYPERLINK("#DMAV_Dienste!"&amp;RIGHT(CELL("adresse",OFFSET(DMAV_Dienste!$E$6,K1102-1,0)),LEN(CELL("adresse",OFFSET(DMAV_Dienste!$E$6,K1102-1,0)))-FIND("!",CELL("adresse",OFFSET(DMAV_Dienste!$E$6,K1102-1,0)))),"Dienst")),HYPERLINK("#DMAV_Modell!"&amp;RIGHT(CELL("adresse",OFFSET(DMAV_Modell!$G$6,E1102-1,0)),LEN(CELL("adresse",OFFSET(DMAV_Modell!$G$6,E1102-1,0)))-FIND("!",CELL("adresse",OFFSET(DMAV_Modell!$G$6,E1102-1,0)))),"Modell"))</f>
        <v/>
      </c>
      <c r="Q1102" s="85" t="str" cm="1">
        <f t="array" ref="Q1102">IF(E1102="",IF(K1102="","",IF(INDEX(DMAV_Dienste!$H$6:$H$2006,K1102)="","",INDEX(DMAV_Dienste!$H$6:$H$2006,K1102))),IF(INDEX(DMAV_Modell!$J$6:$J$2006,E1102)="","",INDEX(DMAV_Modell!$J$6:$J$2006,E1102)))</f>
        <v/>
      </c>
      <c r="R1102" s="86" t="str" cm="1">
        <f t="array" ref="R1102">IF(E1102="",IF(K1102="","",IF(INDEX(DMAV_Dienste!$G$6:$G$2006,K1102)="","",INDEX(DMAV_Dienste!$G$6:$G$2006,K1102))),IF(INDEX(DMAV_Modell!$I$6:$I$2006,E1102)="","",INDEX(DMAV_Modell!$I$6:$I$2006,E1102)))</f>
        <v/>
      </c>
      <c r="S1102" s="86" t="str" cm="1">
        <f t="array" ref="S1102">IF(E1102="",IF(K1102="","",IF(INDEX(DMAV_Dienste!$I$6:$I$2006,K1102)="","",INDEX(DMAV_Dienste!$I$6:$I$2006,K1102))),IF(INDEX(DMAV_Modell!$K$6:$K$2006,E1102)="","",INDEX(DMAV_Modell!$K$6:$K$2006,E1102)))</f>
        <v/>
      </c>
      <c r="T1102" s="86" t="str" cm="1">
        <f t="array" ref="T1102">IF(E1102="",IF(K1102="","",IF(INDEX(DMAV_Dienste!$L$6:$L$2006,K1102)="","",INDEX(DMAV_Dienste!$L$6:$L$2006,K1102))),IF(INDEX(DMAV_Modell!$N$6:$N$2006,E1102)="","",INDEX(DMAV_Modell!$N$6:$N$2006,E1102)))</f>
        <v/>
      </c>
      <c r="U1102" s="87" t="str" cm="1">
        <f t="array" aca="1" ref="U1102" ca="1">IF(AND(F1102="",L1102=""),"",HYPERLINK("#"&amp;RIGHT(CELL("dateiname"),LEN(CELL("dateiname"))-FIND("]",CELL("dateiname")))&amp;"!"&amp;CELL("adresse",OFFSET($F$6,MATCH(IF(F1102="",L1102,F1102),$E$6:$E$2000,0)-1,4)),"STRUCT"))</f>
        <v/>
      </c>
      <c r="V1102" s="88" t="str" cm="1">
        <f t="array" aca="1" ref="V1102" ca="1">IF(AND(G1102="",M1102=""),"",HYPERLINK("#"&amp;RIGHT(CELL("dateiname"),LEN(CELL("dateiname"))-FIND("]",CELL("dateiname")))&amp;"!"&amp;CELL("adresse",OFFSET($G$6,MATCH(IF(G1102="",M1102,G1102),$E$6:$E$2000,0)-1,3)),"SUBSTRUCT"))</f>
        <v/>
      </c>
      <c r="X1102" s="104"/>
      <c r="Z1102" s="117"/>
      <c r="AA1102" s="118"/>
      <c r="AB1102" s="119"/>
      <c r="AC1102" s="120"/>
      <c r="AE1102" s="109"/>
      <c r="AF1102" s="110"/>
      <c r="AG1102" s="111"/>
      <c r="AH1102" s="112"/>
      <c r="AJ1102" s="101"/>
      <c r="AL1102" s="68" t="str" cm="1">
        <f t="array" aca="1" ref="AL1102" ca="1">IF(N1102="-","",HYPERLINK("#'DM01-AV-CH'!"&amp;RIGHT(CELL("adresse",OFFSET('DM01-AV-CH'!$G$6,N1102-1,0)),LEN(CELL("adresse",OFFSET('DM01-AV-CH'!$G$6,N1102-1,0)))-FIND("!",CELL("adresse",OFFSET('DM01-AV-CH'!$G$6,N1102-1,0)))),"Modell"))</f>
        <v>Modell</v>
      </c>
      <c r="AM1102" s="96" t="str" cm="1">
        <f t="array" ref="AM1102">IF($N1102="-","",IF(INDEX('DM01-AV-CH'!$G$6:$G$2006,$N1102)="","",INDEX('DM01-AV-CH'!$G$6:$G$2006,$N1102)))</f>
        <v>PLZOrtschaft</v>
      </c>
      <c r="AN1102" s="97" t="str" cm="1">
        <f t="array" ref="AN1102">IF($N1102="-","",IF(INDEX('DM01-AV-CH'!$H$6:$H$2006,$N1102)="","",INDEX('DM01-AV-CH'!$H$6:$H$2006,$N1102)))</f>
        <v>OrtschaftsName</v>
      </c>
      <c r="AO1102" s="98" t="str" cm="1">
        <f t="array" ref="AO1102">IF($N1102="-","",IF(INDEX('DM01-AV-CH'!$I$6:$I$2006,$N1102)="","",INDEX('DM01-AV-CH'!$I$6:$I$2006,$N1102)))</f>
        <v>OrtschaftsName_von</v>
      </c>
    </row>
    <row r="1103" spans="1:41" x14ac:dyDescent="0.25">
      <c r="A1103" s="201">
        <v>1098</v>
      </c>
      <c r="B1103" s="148" t="str" cm="1">
        <f t="array" ref="B1103">IF(A1103="","",INDEX(Korrelation!$E$4:$E$2004,A1103))</f>
        <v>-</v>
      </c>
      <c r="C1103" s="148">
        <f t="shared" si="170"/>
        <v>0</v>
      </c>
      <c r="D1103" s="148">
        <f t="shared" si="171"/>
        <v>0</v>
      </c>
      <c r="E1103" s="148" t="str">
        <f t="shared" si="172"/>
        <v/>
      </c>
      <c r="F1103" s="148" t="str">
        <f t="shared" si="173"/>
        <v/>
      </c>
      <c r="G1103" s="148" t="str">
        <f t="shared" si="174"/>
        <v/>
      </c>
      <c r="H1103" s="148" cm="1">
        <f t="array" ref="H1103">IF(A1103="","",INDEX(Korrelation!$F$4:$F$2004,A1103))</f>
        <v>49</v>
      </c>
      <c r="I1103" s="148">
        <f t="shared" si="175"/>
        <v>0</v>
      </c>
      <c r="J1103" s="148">
        <f t="shared" si="176"/>
        <v>0</v>
      </c>
      <c r="K1103" s="148">
        <f t="shared" si="177"/>
        <v>49</v>
      </c>
      <c r="L1103" s="148" t="str">
        <f t="shared" si="178"/>
        <v/>
      </c>
      <c r="M1103" s="148" t="str">
        <f t="shared" si="179"/>
        <v/>
      </c>
      <c r="N1103" s="148" t="str" cm="1">
        <f t="array" ref="N1103">IF(A1103="","",INDEX(Korrelation!$G$4:$G$2004,A1103))</f>
        <v>-</v>
      </c>
      <c r="O1103" s="148"/>
      <c r="P1103" s="68" t="str" cm="1">
        <f t="array" aca="1" ref="P1103" ca="1">IF(E1103="",IF(K1103="","",HYPERLINK("#DMAV_Dienste!"&amp;RIGHT(CELL("adresse",OFFSET(DMAV_Dienste!$E$6,K1103-1,0)),LEN(CELL("adresse",OFFSET(DMAV_Dienste!$E$6,K1103-1,0)))-FIND("!",CELL("adresse",OFFSET(DMAV_Dienste!$E$6,K1103-1,0)))),"Dienst")),HYPERLINK("#DMAV_Modell!"&amp;RIGHT(CELL("adresse",OFFSET(DMAV_Modell!$G$6,E1103-1,0)),LEN(CELL("adresse",OFFSET(DMAV_Modell!$G$6,E1103-1,0)))-FIND("!",CELL("adresse",OFFSET(DMAV_Modell!$G$6,E1103-1,0)))),"Modell"))</f>
        <v>Dienst</v>
      </c>
      <c r="Q1103" s="85" t="str" cm="1">
        <f t="array" ref="Q1103">IF(E1103="",IF(K1103="","",IF(INDEX(DMAV_Dienste!$H$6:$H$2006,K1103)="","",INDEX(DMAV_Dienste!$H$6:$H$2006,K1103))),IF(INDEX(DMAV_Modell!$J$6:$J$2006,E1103)="","",INDEX(DMAV_Modell!$J$6:$J$2006,E1103)))</f>
        <v>CLASS</v>
      </c>
      <c r="R1103" s="86" t="str" cm="1">
        <f t="array" ref="R1103">IF(E1103="",IF(K1103="","",IF(INDEX(DMAV_Dienste!$G$6:$G$2006,K1103)="","",INDEX(DMAV_Dienste!$G$6:$G$2006,K1103))),IF(INDEX(DMAV_Modell!$I$6:$I$2006,E1103)="","",INDEX(DMAV_Modell!$I$6:$I$2006,E1103)))</f>
        <v>OfficialIndexOfLocalities</v>
      </c>
      <c r="S1103" s="86" t="str" cm="1">
        <f t="array" ref="S1103">IF(E1103="",IF(K1103="","",IF(INDEX(DMAV_Dienste!$I$6:$I$2006,K1103)="","",INDEX(DMAV_Dienste!$I$6:$I$2006,K1103))),IF(INDEX(DMAV_Modell!$K$6:$K$2006,E1103)="","",INDEX(DMAV_Modell!$K$6:$K$2006,E1103)))</f>
        <v>Locality</v>
      </c>
      <c r="T1103" s="86" t="str" cm="1">
        <f t="array" ref="T1103">IF(E1103="",IF(K1103="","",IF(INDEX(DMAV_Dienste!$L$6:$L$2006,K1103)="","",INDEX(DMAV_Dienste!$L$6:$L$2006,K1103))),IF(INDEX(DMAV_Modell!$N$6:$N$2006,E1103)="","",INDEX(DMAV_Modell!$N$6:$N$2006,E1103)))</f>
        <v>LocalityID</v>
      </c>
      <c r="U1103" s="87" t="str" cm="1">
        <f t="array" aca="1" ref="U1103" ca="1">IF(AND(F1103="",L1103=""),"",HYPERLINK("#"&amp;RIGHT(CELL("dateiname"),LEN(CELL("dateiname"))-FIND("]",CELL("dateiname")))&amp;"!"&amp;CELL("adresse",OFFSET($F$6,MATCH(IF(F1103="",L1103,F1103),$E$6:$E$2000,0)-1,4)),"STRUCT"))</f>
        <v/>
      </c>
      <c r="V1103" s="88" t="str" cm="1">
        <f t="array" aca="1" ref="V1103" ca="1">IF(AND(G1103="",M1103=""),"",HYPERLINK("#"&amp;RIGHT(CELL("dateiname"),LEN(CELL("dateiname"))-FIND("]",CELL("dateiname")))&amp;"!"&amp;CELL("adresse",OFFSET($G$6,MATCH(IF(G1103="",M1103,G1103),$E$6:$E$2000,0)-1,3)),"SUBSTRUCT"))</f>
        <v/>
      </c>
      <c r="X1103" s="104"/>
      <c r="Z1103" s="117"/>
      <c r="AA1103" s="118"/>
      <c r="AB1103" s="119"/>
      <c r="AC1103" s="120"/>
      <c r="AE1103" s="109"/>
      <c r="AF1103" s="110"/>
      <c r="AG1103" s="111"/>
      <c r="AH1103" s="112"/>
      <c r="AJ1103" s="101"/>
      <c r="AL1103" s="68" t="str" cm="1">
        <f t="array" aca="1" ref="AL1103" ca="1">IF(N1103="-","",HYPERLINK("#'DM01-AV-CH'!"&amp;RIGHT(CELL("adresse",OFFSET('DM01-AV-CH'!$G$6,N1103-1,0)),LEN(CELL("adresse",OFFSET('DM01-AV-CH'!$G$6,N1103-1,0)))-FIND("!",CELL("adresse",OFFSET('DM01-AV-CH'!$G$6,N1103-1,0)))),"Modell"))</f>
        <v/>
      </c>
      <c r="AM1103" s="96" t="str" cm="1">
        <f t="array" ref="AM1103">IF($N1103="-","",IF(INDEX('DM01-AV-CH'!$G$6:$G$2006,$N1103)="","",INDEX('DM01-AV-CH'!$G$6:$G$2006,$N1103)))</f>
        <v/>
      </c>
      <c r="AN1103" s="97" t="str" cm="1">
        <f t="array" ref="AN1103">IF($N1103="-","",IF(INDEX('DM01-AV-CH'!$H$6:$H$2006,$N1103)="","",INDEX('DM01-AV-CH'!$H$6:$H$2006,$N1103)))</f>
        <v/>
      </c>
      <c r="AO1103" s="98" t="str" cm="1">
        <f t="array" ref="AO1103">IF($N1103="-","",IF(INDEX('DM01-AV-CH'!$I$6:$I$2006,$N1103)="","",INDEX('DM01-AV-CH'!$I$6:$I$2006,$N1103)))</f>
        <v/>
      </c>
    </row>
    <row r="1104" spans="1:41" x14ac:dyDescent="0.25">
      <c r="A1104" s="201">
        <v>1099</v>
      </c>
      <c r="B1104" s="148" t="str" cm="1">
        <f t="array" ref="B1104">IF(A1104="","",INDEX(Korrelation!$E$4:$E$2004,A1104))</f>
        <v>-</v>
      </c>
      <c r="C1104" s="148">
        <f t="shared" si="170"/>
        <v>0</v>
      </c>
      <c r="D1104" s="148">
        <f t="shared" si="171"/>
        <v>0</v>
      </c>
      <c r="E1104" s="148" t="str">
        <f t="shared" si="172"/>
        <v/>
      </c>
      <c r="F1104" s="148" t="str">
        <f t="shared" si="173"/>
        <v/>
      </c>
      <c r="G1104" s="148" t="str">
        <f t="shared" si="174"/>
        <v/>
      </c>
      <c r="H1104" s="148" cm="1">
        <f t="array" ref="H1104">IF(A1104="","",INDEX(Korrelation!$F$4:$F$2004,A1104))</f>
        <v>50</v>
      </c>
      <c r="I1104" s="148">
        <f t="shared" si="175"/>
        <v>0</v>
      </c>
      <c r="J1104" s="148">
        <f t="shared" si="176"/>
        <v>0</v>
      </c>
      <c r="K1104" s="148">
        <f t="shared" si="177"/>
        <v>50</v>
      </c>
      <c r="L1104" s="148" t="str">
        <f t="shared" si="178"/>
        <v/>
      </c>
      <c r="M1104" s="148" t="str">
        <f t="shared" si="179"/>
        <v/>
      </c>
      <c r="N1104" s="148" cm="1">
        <f t="array" ref="N1104">IF(A1104="","",INDEX(Korrelation!$G$4:$G$2004,A1104))</f>
        <v>675</v>
      </c>
      <c r="O1104" s="148"/>
      <c r="P1104" s="68" t="str" cm="1">
        <f t="array" aca="1" ref="P1104" ca="1">IF(E1104="",IF(K1104="","",HYPERLINK("#DMAV_Dienste!"&amp;RIGHT(CELL("adresse",OFFSET(DMAV_Dienste!$E$6,K1104-1,0)),LEN(CELL("adresse",OFFSET(DMAV_Dienste!$E$6,K1104-1,0)))-FIND("!",CELL("adresse",OFFSET(DMAV_Dienste!$E$6,K1104-1,0)))),"Dienst")),HYPERLINK("#DMAV_Modell!"&amp;RIGHT(CELL("adresse",OFFSET(DMAV_Modell!$G$6,E1104-1,0)),LEN(CELL("adresse",OFFSET(DMAV_Modell!$G$6,E1104-1,0)))-FIND("!",CELL("adresse",OFFSET(DMAV_Modell!$G$6,E1104-1,0)))),"Modell"))</f>
        <v>Dienst</v>
      </c>
      <c r="Q1104" s="85" t="str" cm="1">
        <f t="array" ref="Q1104">IF(E1104="",IF(K1104="","",IF(INDEX(DMAV_Dienste!$H$6:$H$2006,K1104)="","",INDEX(DMAV_Dienste!$H$6:$H$2006,K1104))),IF(INDEX(DMAV_Modell!$J$6:$J$2006,E1104)="","",INDEX(DMAV_Modell!$J$6:$J$2006,E1104)))</f>
        <v>CLASS</v>
      </c>
      <c r="R1104" s="86" t="str" cm="1">
        <f t="array" ref="R1104">IF(E1104="",IF(K1104="","",IF(INDEX(DMAV_Dienste!$G$6:$G$2006,K1104)="","",INDEX(DMAV_Dienste!$G$6:$G$2006,K1104))),IF(INDEX(DMAV_Modell!$I$6:$I$2006,E1104)="","",INDEX(DMAV_Modell!$I$6:$I$2006,E1104)))</f>
        <v>OfficialIndexOfLocalities</v>
      </c>
      <c r="S1104" s="86" t="str" cm="1">
        <f t="array" ref="S1104">IF(E1104="",IF(K1104="","",IF(INDEX(DMAV_Dienste!$I$6:$I$2006,K1104)="","",INDEX(DMAV_Dienste!$I$6:$I$2006,K1104))),IF(INDEX(DMAV_Modell!$K$6:$K$2006,E1104)="","",INDEX(DMAV_Modell!$K$6:$K$2006,E1104)))</f>
        <v>Locality</v>
      </c>
      <c r="T1104" s="86" t="str" cm="1">
        <f t="array" ref="T1104">IF(E1104="",IF(K1104="","",IF(INDEX(DMAV_Dienste!$L$6:$L$2006,K1104)="","",INDEX(DMAV_Dienste!$L$6:$L$2006,K1104))),IF(INDEX(DMAV_Modell!$N$6:$N$2006,E1104)="","",INDEX(DMAV_Modell!$N$6:$N$2006,E1104)))</f>
        <v>LocalityName</v>
      </c>
      <c r="U1104" s="87" t="str" cm="1">
        <f t="array" aca="1" ref="U1104" ca="1">IF(AND(F1104="",L1104=""),"",HYPERLINK("#"&amp;RIGHT(CELL("dateiname"),LEN(CELL("dateiname"))-FIND("]",CELL("dateiname")))&amp;"!"&amp;CELL("adresse",OFFSET($F$6,MATCH(IF(F1104="",L1104,F1104),$E$6:$E$2000,0)-1,4)),"STRUCT"))</f>
        <v/>
      </c>
      <c r="V1104" s="88" t="str" cm="1">
        <f t="array" aca="1" ref="V1104" ca="1">IF(AND(G1104="",M1104=""),"",HYPERLINK("#"&amp;RIGHT(CELL("dateiname"),LEN(CELL("dateiname"))-FIND("]",CELL("dateiname")))&amp;"!"&amp;CELL("adresse",OFFSET($G$6,MATCH(IF(G1104="",M1104,G1104),$E$6:$E$2000,0)-1,3)),"SUBSTRUCT"))</f>
        <v/>
      </c>
      <c r="X1104" s="104"/>
      <c r="Z1104" s="117"/>
      <c r="AA1104" s="118"/>
      <c r="AB1104" s="119"/>
      <c r="AC1104" s="120"/>
      <c r="AE1104" s="109"/>
      <c r="AF1104" s="110"/>
      <c r="AG1104" s="111"/>
      <c r="AH1104" s="112"/>
      <c r="AJ1104" s="101"/>
      <c r="AL1104" s="68" t="str" cm="1">
        <f t="array" aca="1" ref="AL1104" ca="1">IF(N1104="-","",HYPERLINK("#'DM01-AV-CH'!"&amp;RIGHT(CELL("adresse",OFFSET('DM01-AV-CH'!$G$6,N1104-1,0)),LEN(CELL("adresse",OFFSET('DM01-AV-CH'!$G$6,N1104-1,0)))-FIND("!",CELL("adresse",OFFSET('DM01-AV-CH'!$G$6,N1104-1,0)))),"Modell"))</f>
        <v>Modell</v>
      </c>
      <c r="AM1104" s="96" t="str" cm="1">
        <f t="array" ref="AM1104">IF($N1104="-","",IF(INDEX('DM01-AV-CH'!$G$6:$G$2006,$N1104)="","",INDEX('DM01-AV-CH'!$G$6:$G$2006,$N1104)))</f>
        <v>PLZOrtschaft</v>
      </c>
      <c r="AN1104" s="97" t="str" cm="1">
        <f t="array" ref="AN1104">IF($N1104="-","",IF(INDEX('DM01-AV-CH'!$H$6:$H$2006,$N1104)="","",INDEX('DM01-AV-CH'!$H$6:$H$2006,$N1104)))</f>
        <v>OrtschaftsName</v>
      </c>
      <c r="AO1104" s="98" t="str" cm="1">
        <f t="array" ref="AO1104">IF($N1104="-","",IF(INDEX('DM01-AV-CH'!$I$6:$I$2006,$N1104)="","",INDEX('DM01-AV-CH'!$I$6:$I$2006,$N1104)))</f>
        <v>Text</v>
      </c>
    </row>
    <row r="1105" spans="1:41" x14ac:dyDescent="0.25">
      <c r="A1105" s="201">
        <v>1100</v>
      </c>
      <c r="B1105" s="148" t="str" cm="1">
        <f t="array" ref="B1105">IF(A1105="","",INDEX(Korrelation!$E$4:$E$2004,A1105))</f>
        <v>-</v>
      </c>
      <c r="C1105" s="148">
        <f t="shared" si="170"/>
        <v>0</v>
      </c>
      <c r="D1105" s="148">
        <f t="shared" si="171"/>
        <v>0</v>
      </c>
      <c r="E1105" s="148" t="str">
        <f t="shared" si="172"/>
        <v/>
      </c>
      <c r="F1105" s="148" t="str">
        <f t="shared" si="173"/>
        <v/>
      </c>
      <c r="G1105" s="148" t="str">
        <f t="shared" si="174"/>
        <v/>
      </c>
      <c r="H1105" s="148" cm="1">
        <f t="array" ref="H1105">IF(A1105="","",INDEX(Korrelation!$F$4:$F$2004,A1105))</f>
        <v>51</v>
      </c>
      <c r="I1105" s="148">
        <f t="shared" si="175"/>
        <v>0</v>
      </c>
      <c r="J1105" s="148">
        <f t="shared" si="176"/>
        <v>0</v>
      </c>
      <c r="K1105" s="148">
        <f t="shared" si="177"/>
        <v>51</v>
      </c>
      <c r="L1105" s="148" t="str">
        <f t="shared" si="178"/>
        <v/>
      </c>
      <c r="M1105" s="148" t="str">
        <f t="shared" si="179"/>
        <v/>
      </c>
      <c r="N1105" s="148" cm="1">
        <f t="array" ref="N1105">IF(A1105="","",INDEX(Korrelation!$G$4:$G$2004,A1105))</f>
        <v>676</v>
      </c>
      <c r="O1105" s="148"/>
      <c r="P1105" s="68" t="str" cm="1">
        <f t="array" aca="1" ref="P1105" ca="1">IF(E1105="",IF(K1105="","",HYPERLINK("#DMAV_Dienste!"&amp;RIGHT(CELL("adresse",OFFSET(DMAV_Dienste!$E$6,K1105-1,0)),LEN(CELL("adresse",OFFSET(DMAV_Dienste!$E$6,K1105-1,0)))-FIND("!",CELL("adresse",OFFSET(DMAV_Dienste!$E$6,K1105-1,0)))),"Dienst")),HYPERLINK("#DMAV_Modell!"&amp;RIGHT(CELL("adresse",OFFSET(DMAV_Modell!$G$6,E1105-1,0)),LEN(CELL("adresse",OFFSET(DMAV_Modell!$G$6,E1105-1,0)))-FIND("!",CELL("adresse",OFFSET(DMAV_Modell!$G$6,E1105-1,0)))),"Modell"))</f>
        <v>Dienst</v>
      </c>
      <c r="Q1105" s="85" t="str" cm="1">
        <f t="array" ref="Q1105">IF(E1105="",IF(K1105="","",IF(INDEX(DMAV_Dienste!$H$6:$H$2006,K1105)="","",INDEX(DMAV_Dienste!$H$6:$H$2006,K1105))),IF(INDEX(DMAV_Modell!$J$6:$J$2006,E1105)="","",INDEX(DMAV_Modell!$J$6:$J$2006,E1105)))</f>
        <v>CLASS</v>
      </c>
      <c r="R1105" s="86" t="str" cm="1">
        <f t="array" ref="R1105">IF(E1105="",IF(K1105="","",IF(INDEX(DMAV_Dienste!$G$6:$G$2006,K1105)="","",INDEX(DMAV_Dienste!$G$6:$G$2006,K1105))),IF(INDEX(DMAV_Modell!$I$6:$I$2006,E1105)="","",INDEX(DMAV_Modell!$I$6:$I$2006,E1105)))</f>
        <v>OfficialIndexOfLocalities</v>
      </c>
      <c r="S1105" s="86" t="str" cm="1">
        <f t="array" ref="S1105">IF(E1105="",IF(K1105="","",IF(INDEX(DMAV_Dienste!$I$6:$I$2006,K1105)="","",INDEX(DMAV_Dienste!$I$6:$I$2006,K1105))),IF(INDEX(DMAV_Modell!$K$6:$K$2006,E1105)="","",INDEX(DMAV_Modell!$K$6:$K$2006,E1105)))</f>
        <v>Locality</v>
      </c>
      <c r="T1105" s="86" t="str" cm="1">
        <f t="array" ref="T1105">IF(E1105="",IF(K1105="","",IF(INDEX(DMAV_Dienste!$L$6:$L$2006,K1105)="","",INDEX(DMAV_Dienste!$L$6:$L$2006,K1105))),IF(INDEX(DMAV_Modell!$N$6:$N$2006,E1105)="","",INDEX(DMAV_Modell!$N$6:$N$2006,E1105)))</f>
        <v>LocalityShortName</v>
      </c>
      <c r="U1105" s="87" t="str" cm="1">
        <f t="array" aca="1" ref="U1105" ca="1">IF(AND(F1105="",L1105=""),"",HYPERLINK("#"&amp;RIGHT(CELL("dateiname"),LEN(CELL("dateiname"))-FIND("]",CELL("dateiname")))&amp;"!"&amp;CELL("adresse",OFFSET($F$6,MATCH(IF(F1105="",L1105,F1105),$E$6:$E$2000,0)-1,4)),"STRUCT"))</f>
        <v/>
      </c>
      <c r="V1105" s="88" t="str" cm="1">
        <f t="array" aca="1" ref="V1105" ca="1">IF(AND(G1105="",M1105=""),"",HYPERLINK("#"&amp;RIGHT(CELL("dateiname"),LEN(CELL("dateiname"))-FIND("]",CELL("dateiname")))&amp;"!"&amp;CELL("adresse",OFFSET($G$6,MATCH(IF(G1105="",M1105,G1105),$E$6:$E$2000,0)-1,3)),"SUBSTRUCT"))</f>
        <v/>
      </c>
      <c r="X1105" s="104"/>
      <c r="Z1105" s="117"/>
      <c r="AA1105" s="118"/>
      <c r="AB1105" s="119"/>
      <c r="AC1105" s="120"/>
      <c r="AE1105" s="109"/>
      <c r="AF1105" s="110"/>
      <c r="AG1105" s="111"/>
      <c r="AH1105" s="112"/>
      <c r="AJ1105" s="101"/>
      <c r="AL1105" s="68" t="str" cm="1">
        <f t="array" aca="1" ref="AL1105" ca="1">IF(N1105="-","",HYPERLINK("#'DM01-AV-CH'!"&amp;RIGHT(CELL("adresse",OFFSET('DM01-AV-CH'!$G$6,N1105-1,0)),LEN(CELL("adresse",OFFSET('DM01-AV-CH'!$G$6,N1105-1,0)))-FIND("!",CELL("adresse",OFFSET('DM01-AV-CH'!$G$6,N1105-1,0)))),"Modell"))</f>
        <v>Modell</v>
      </c>
      <c r="AM1105" s="96" t="str" cm="1">
        <f t="array" ref="AM1105">IF($N1105="-","",IF(INDEX('DM01-AV-CH'!$G$6:$G$2006,$N1105)="","",INDEX('DM01-AV-CH'!$G$6:$G$2006,$N1105)))</f>
        <v>PLZOrtschaft</v>
      </c>
      <c r="AN1105" s="97" t="str" cm="1">
        <f t="array" ref="AN1105">IF($N1105="-","",IF(INDEX('DM01-AV-CH'!$H$6:$H$2006,$N1105)="","",INDEX('DM01-AV-CH'!$H$6:$H$2006,$N1105)))</f>
        <v>OrtschaftsName</v>
      </c>
      <c r="AO1105" s="98" t="str" cm="1">
        <f t="array" ref="AO1105">IF($N1105="-","",IF(INDEX('DM01-AV-CH'!$I$6:$I$2006,$N1105)="","",INDEX('DM01-AV-CH'!$I$6:$I$2006,$N1105)))</f>
        <v>KurzText</v>
      </c>
    </row>
    <row r="1106" spans="1:41" x14ac:dyDescent="0.25">
      <c r="A1106" s="201">
        <v>1101</v>
      </c>
      <c r="B1106" s="148" t="str" cm="1">
        <f t="array" ref="B1106">IF(A1106="","",INDEX(Korrelation!$E$4:$E$2004,A1106))</f>
        <v>-</v>
      </c>
      <c r="C1106" s="148">
        <f t="shared" si="170"/>
        <v>0</v>
      </c>
      <c r="D1106" s="148">
        <f t="shared" si="171"/>
        <v>0</v>
      </c>
      <c r="E1106" s="148" t="str">
        <f t="shared" si="172"/>
        <v/>
      </c>
      <c r="F1106" s="148" t="str">
        <f t="shared" si="173"/>
        <v/>
      </c>
      <c r="G1106" s="148" t="str">
        <f t="shared" si="174"/>
        <v/>
      </c>
      <c r="H1106" s="148" cm="1">
        <f t="array" ref="H1106">IF(A1106="","",INDEX(Korrelation!$F$4:$F$2004,A1106))</f>
        <v>52</v>
      </c>
      <c r="I1106" s="148">
        <f t="shared" si="175"/>
        <v>0</v>
      </c>
      <c r="J1106" s="148">
        <f t="shared" si="176"/>
        <v>0</v>
      </c>
      <c r="K1106" s="148">
        <f t="shared" si="177"/>
        <v>52</v>
      </c>
      <c r="L1106" s="148" t="str">
        <f t="shared" si="178"/>
        <v/>
      </c>
      <c r="M1106" s="148" t="str">
        <f t="shared" si="179"/>
        <v/>
      </c>
      <c r="N1106" s="148" cm="1">
        <f t="array" ref="N1106">IF(A1106="","",INDEX(Korrelation!$G$4:$G$2004,A1106))</f>
        <v>677</v>
      </c>
      <c r="O1106" s="148"/>
      <c r="P1106" s="68" t="str" cm="1">
        <f t="array" aca="1" ref="P1106" ca="1">IF(E1106="",IF(K1106="","",HYPERLINK("#DMAV_Dienste!"&amp;RIGHT(CELL("adresse",OFFSET(DMAV_Dienste!$E$6,K1106-1,0)),LEN(CELL("adresse",OFFSET(DMAV_Dienste!$E$6,K1106-1,0)))-FIND("!",CELL("adresse",OFFSET(DMAV_Dienste!$E$6,K1106-1,0)))),"Dienst")),HYPERLINK("#DMAV_Modell!"&amp;RIGHT(CELL("adresse",OFFSET(DMAV_Modell!$G$6,E1106-1,0)),LEN(CELL("adresse",OFFSET(DMAV_Modell!$G$6,E1106-1,0)))-FIND("!",CELL("adresse",OFFSET(DMAV_Modell!$G$6,E1106-1,0)))),"Modell"))</f>
        <v>Dienst</v>
      </c>
      <c r="Q1106" s="85" t="str" cm="1">
        <f t="array" ref="Q1106">IF(E1106="",IF(K1106="","",IF(INDEX(DMAV_Dienste!$H$6:$H$2006,K1106)="","",INDEX(DMAV_Dienste!$H$6:$H$2006,K1106))),IF(INDEX(DMAV_Modell!$J$6:$J$2006,E1106)="","",INDEX(DMAV_Modell!$J$6:$J$2006,E1106)))</f>
        <v>CLASS</v>
      </c>
      <c r="R1106" s="86" t="str" cm="1">
        <f t="array" ref="R1106">IF(E1106="",IF(K1106="","",IF(INDEX(DMAV_Dienste!$G$6:$G$2006,K1106)="","",INDEX(DMAV_Dienste!$G$6:$G$2006,K1106))),IF(INDEX(DMAV_Modell!$I$6:$I$2006,E1106)="","",INDEX(DMAV_Modell!$I$6:$I$2006,E1106)))</f>
        <v>OfficialIndexOfLocalities</v>
      </c>
      <c r="S1106" s="86" t="str" cm="1">
        <f t="array" ref="S1106">IF(E1106="",IF(K1106="","",IF(INDEX(DMAV_Dienste!$I$6:$I$2006,K1106)="","",INDEX(DMAV_Dienste!$I$6:$I$2006,K1106))),IF(INDEX(DMAV_Modell!$K$6:$K$2006,E1106)="","",INDEX(DMAV_Modell!$K$6:$K$2006,E1106)))</f>
        <v>Locality</v>
      </c>
      <c r="T1106" s="86" t="str" cm="1">
        <f t="array" ref="T1106">IF(E1106="",IF(K1106="","",IF(INDEX(DMAV_Dienste!$L$6:$L$2006,K1106)="","",INDEX(DMAV_Dienste!$L$6:$L$2006,K1106))),IF(INDEX(DMAV_Modell!$N$6:$N$2006,E1106)="","",INDEX(DMAV_Modell!$N$6:$N$2006,E1106)))</f>
        <v>LocalityIndexName</v>
      </c>
      <c r="U1106" s="87" t="str" cm="1">
        <f t="array" aca="1" ref="U1106" ca="1">IF(AND(F1106="",L1106=""),"",HYPERLINK("#"&amp;RIGHT(CELL("dateiname"),LEN(CELL("dateiname"))-FIND("]",CELL("dateiname")))&amp;"!"&amp;CELL("adresse",OFFSET($F$6,MATCH(IF(F1106="",L1106,F1106),$E$6:$E$2000,0)-1,4)),"STRUCT"))</f>
        <v/>
      </c>
      <c r="V1106" s="88" t="str" cm="1">
        <f t="array" aca="1" ref="V1106" ca="1">IF(AND(G1106="",M1106=""),"",HYPERLINK("#"&amp;RIGHT(CELL("dateiname"),LEN(CELL("dateiname"))-FIND("]",CELL("dateiname")))&amp;"!"&amp;CELL("adresse",OFFSET($G$6,MATCH(IF(G1106="",M1106,G1106),$E$6:$E$2000,0)-1,3)),"SUBSTRUCT"))</f>
        <v/>
      </c>
      <c r="X1106" s="104"/>
      <c r="Z1106" s="117"/>
      <c r="AA1106" s="118"/>
      <c r="AB1106" s="119"/>
      <c r="AC1106" s="120"/>
      <c r="AE1106" s="109"/>
      <c r="AF1106" s="110"/>
      <c r="AG1106" s="111"/>
      <c r="AH1106" s="112"/>
      <c r="AJ1106" s="101"/>
      <c r="AL1106" s="68" t="str" cm="1">
        <f t="array" aca="1" ref="AL1106" ca="1">IF(N1106="-","",HYPERLINK("#'DM01-AV-CH'!"&amp;RIGHT(CELL("adresse",OFFSET('DM01-AV-CH'!$G$6,N1106-1,0)),LEN(CELL("adresse",OFFSET('DM01-AV-CH'!$G$6,N1106-1,0)))-FIND("!",CELL("adresse",OFFSET('DM01-AV-CH'!$G$6,N1106-1,0)))),"Modell"))</f>
        <v>Modell</v>
      </c>
      <c r="AM1106" s="96" t="str" cm="1">
        <f t="array" ref="AM1106">IF($N1106="-","",IF(INDEX('DM01-AV-CH'!$G$6:$G$2006,$N1106)="","",INDEX('DM01-AV-CH'!$G$6:$G$2006,$N1106)))</f>
        <v>PLZOrtschaft</v>
      </c>
      <c r="AN1106" s="97" t="str" cm="1">
        <f t="array" ref="AN1106">IF($N1106="-","",IF(INDEX('DM01-AV-CH'!$H$6:$H$2006,$N1106)="","",INDEX('DM01-AV-CH'!$H$6:$H$2006,$N1106)))</f>
        <v>OrtschaftsName</v>
      </c>
      <c r="AO1106" s="98" t="str" cm="1">
        <f t="array" ref="AO1106">IF($N1106="-","",IF(INDEX('DM01-AV-CH'!$I$6:$I$2006,$N1106)="","",INDEX('DM01-AV-CH'!$I$6:$I$2006,$N1106)))</f>
        <v>IndexText</v>
      </c>
    </row>
    <row r="1107" spans="1:41" x14ac:dyDescent="0.25">
      <c r="A1107" s="201">
        <v>1102</v>
      </c>
      <c r="B1107" s="148" t="str" cm="1">
        <f t="array" ref="B1107">IF(A1107="","",INDEX(Korrelation!$E$4:$E$2004,A1107))</f>
        <v>-</v>
      </c>
      <c r="C1107" s="148">
        <f t="shared" si="170"/>
        <v>0</v>
      </c>
      <c r="D1107" s="148">
        <f t="shared" si="171"/>
        <v>0</v>
      </c>
      <c r="E1107" s="148" t="str">
        <f t="shared" si="172"/>
        <v/>
      </c>
      <c r="F1107" s="148" t="str">
        <f t="shared" si="173"/>
        <v/>
      </c>
      <c r="G1107" s="148" t="str">
        <f t="shared" si="174"/>
        <v/>
      </c>
      <c r="H1107" s="148" cm="1">
        <f t="array" ref="H1107">IF(A1107="","",INDEX(Korrelation!$F$4:$F$2004,A1107))</f>
        <v>53</v>
      </c>
      <c r="I1107" s="148">
        <f t="shared" si="175"/>
        <v>0</v>
      </c>
      <c r="J1107" s="148">
        <f t="shared" si="176"/>
        <v>0</v>
      </c>
      <c r="K1107" s="148">
        <f t="shared" si="177"/>
        <v>53</v>
      </c>
      <c r="L1107" s="148" t="str">
        <f t="shared" si="178"/>
        <v/>
      </c>
      <c r="M1107" s="148" t="str">
        <f t="shared" si="179"/>
        <v/>
      </c>
      <c r="N1107" s="148" cm="1">
        <f t="array" ref="N1107">IF(A1107="","",INDEX(Korrelation!$G$4:$G$2004,A1107))</f>
        <v>678</v>
      </c>
      <c r="O1107" s="148"/>
      <c r="P1107" s="68" t="str" cm="1">
        <f t="array" aca="1" ref="P1107" ca="1">IF(E1107="",IF(K1107="","",HYPERLINK("#DMAV_Dienste!"&amp;RIGHT(CELL("adresse",OFFSET(DMAV_Dienste!$E$6,K1107-1,0)),LEN(CELL("adresse",OFFSET(DMAV_Dienste!$E$6,K1107-1,0)))-FIND("!",CELL("adresse",OFFSET(DMAV_Dienste!$E$6,K1107-1,0)))),"Dienst")),HYPERLINK("#DMAV_Modell!"&amp;RIGHT(CELL("adresse",OFFSET(DMAV_Modell!$G$6,E1107-1,0)),LEN(CELL("adresse",OFFSET(DMAV_Modell!$G$6,E1107-1,0)))-FIND("!",CELL("adresse",OFFSET(DMAV_Modell!$G$6,E1107-1,0)))),"Modell"))</f>
        <v>Dienst</v>
      </c>
      <c r="Q1107" s="85" t="str" cm="1">
        <f t="array" ref="Q1107">IF(E1107="",IF(K1107="","",IF(INDEX(DMAV_Dienste!$H$6:$H$2006,K1107)="","",INDEX(DMAV_Dienste!$H$6:$H$2006,K1107))),IF(INDEX(DMAV_Modell!$J$6:$J$2006,E1107)="","",INDEX(DMAV_Modell!$J$6:$J$2006,E1107)))</f>
        <v>CLASS</v>
      </c>
      <c r="R1107" s="86" t="str" cm="1">
        <f t="array" ref="R1107">IF(E1107="",IF(K1107="","",IF(INDEX(DMAV_Dienste!$G$6:$G$2006,K1107)="","",INDEX(DMAV_Dienste!$G$6:$G$2006,K1107))),IF(INDEX(DMAV_Modell!$I$6:$I$2006,E1107)="","",INDEX(DMAV_Modell!$I$6:$I$2006,E1107)))</f>
        <v>OfficialIndexOfLocalities</v>
      </c>
      <c r="S1107" s="86" t="str" cm="1">
        <f t="array" ref="S1107">IF(E1107="",IF(K1107="","",IF(INDEX(DMAV_Dienste!$I$6:$I$2006,K1107)="","",INDEX(DMAV_Dienste!$I$6:$I$2006,K1107))),IF(INDEX(DMAV_Modell!$K$6:$K$2006,E1107)="","",INDEX(DMAV_Modell!$K$6:$K$2006,E1107)))</f>
        <v>Locality</v>
      </c>
      <c r="T1107" s="86" t="str" cm="1">
        <f t="array" ref="T1107">IF(E1107="",IF(K1107="","",IF(INDEX(DMAV_Dienste!$L$6:$L$2006,K1107)="","",INDEX(DMAV_Dienste!$L$6:$L$2006,K1107))),IF(INDEX(DMAV_Modell!$N$6:$N$2006,E1107)="","",INDEX(DMAV_Modell!$N$6:$N$2006,E1107)))</f>
        <v>Language</v>
      </c>
      <c r="U1107" s="87" t="str" cm="1">
        <f t="array" aca="1" ref="U1107" ca="1">IF(AND(F1107="",L1107=""),"",HYPERLINK("#"&amp;RIGHT(CELL("dateiname"),LEN(CELL("dateiname"))-FIND("]",CELL("dateiname")))&amp;"!"&amp;CELL("adresse",OFFSET($F$6,MATCH(IF(F1107="",L1107,F1107),$E$6:$E$2000,0)-1,4)),"STRUCT"))</f>
        <v/>
      </c>
      <c r="V1107" s="88" t="str" cm="1">
        <f t="array" aca="1" ref="V1107" ca="1">IF(AND(G1107="",M1107=""),"",HYPERLINK("#"&amp;RIGHT(CELL("dateiname"),LEN(CELL("dateiname"))-FIND("]",CELL("dateiname")))&amp;"!"&amp;CELL("adresse",OFFSET($G$6,MATCH(IF(G1107="",M1107,G1107),$E$6:$E$2000,0)-1,3)),"SUBSTRUCT"))</f>
        <v/>
      </c>
      <c r="X1107" s="104"/>
      <c r="Z1107" s="117"/>
      <c r="AA1107" s="118"/>
      <c r="AB1107" s="119"/>
      <c r="AC1107" s="120"/>
      <c r="AE1107" s="109"/>
      <c r="AF1107" s="110"/>
      <c r="AG1107" s="111"/>
      <c r="AH1107" s="112"/>
      <c r="AJ1107" s="101"/>
      <c r="AL1107" s="68" t="str" cm="1">
        <f t="array" aca="1" ref="AL1107" ca="1">IF(N1107="-","",HYPERLINK("#'DM01-AV-CH'!"&amp;RIGHT(CELL("adresse",OFFSET('DM01-AV-CH'!$G$6,N1107-1,0)),LEN(CELL("adresse",OFFSET('DM01-AV-CH'!$G$6,N1107-1,0)))-FIND("!",CELL("adresse",OFFSET('DM01-AV-CH'!$G$6,N1107-1,0)))),"Modell"))</f>
        <v>Modell</v>
      </c>
      <c r="AM1107" s="96" t="str" cm="1">
        <f t="array" ref="AM1107">IF($N1107="-","",IF(INDEX('DM01-AV-CH'!$G$6:$G$2006,$N1107)="","",INDEX('DM01-AV-CH'!$G$6:$G$2006,$N1107)))</f>
        <v>PLZOrtschaft</v>
      </c>
      <c r="AN1107" s="97" t="str" cm="1">
        <f t="array" ref="AN1107">IF($N1107="-","",IF(INDEX('DM01-AV-CH'!$H$6:$H$2006,$N1107)="","",INDEX('DM01-AV-CH'!$H$6:$H$2006,$N1107)))</f>
        <v>OrtschaftsName</v>
      </c>
      <c r="AO1107" s="98" t="str" cm="1">
        <f t="array" ref="AO1107">IF($N1107="-","",IF(INDEX('DM01-AV-CH'!$I$6:$I$2006,$N1107)="","",INDEX('DM01-AV-CH'!$I$6:$I$2006,$N1107)))</f>
        <v>Sprache</v>
      </c>
    </row>
    <row r="1108" spans="1:41" ht="28.5" x14ac:dyDescent="0.25">
      <c r="A1108" s="201">
        <v>1103</v>
      </c>
      <c r="B1108" s="148" t="str" cm="1">
        <f t="array" ref="B1108">IF(A1108="","",INDEX(Korrelation!$E$4:$E$2004,A1108))</f>
        <v>-</v>
      </c>
      <c r="C1108" s="148">
        <f t="shared" si="170"/>
        <v>0</v>
      </c>
      <c r="D1108" s="148">
        <f t="shared" si="171"/>
        <v>0</v>
      </c>
      <c r="E1108" s="148" t="str">
        <f t="shared" si="172"/>
        <v/>
      </c>
      <c r="F1108" s="148" t="str">
        <f t="shared" si="173"/>
        <v/>
      </c>
      <c r="G1108" s="148" t="str">
        <f t="shared" si="174"/>
        <v/>
      </c>
      <c r="H1108" s="148" t="str" cm="1">
        <f t="array" ref="H1108">IF(A1108="","",INDEX(Korrelation!$F$4:$F$2004,A1108))</f>
        <v>-</v>
      </c>
      <c r="I1108" s="148">
        <f t="shared" si="175"/>
        <v>0</v>
      </c>
      <c r="J1108" s="148">
        <f t="shared" si="176"/>
        <v>0</v>
      </c>
      <c r="K1108" s="148" t="str">
        <f t="shared" si="177"/>
        <v/>
      </c>
      <c r="L1108" s="148" t="str">
        <f t="shared" si="178"/>
        <v/>
      </c>
      <c r="M1108" s="148" t="str">
        <f t="shared" si="179"/>
        <v/>
      </c>
      <c r="N1108" s="148" cm="1">
        <f t="array" ref="N1108">IF(A1108="","",INDEX(Korrelation!$G$4:$G$2004,A1108))</f>
        <v>679</v>
      </c>
      <c r="O1108" s="148"/>
      <c r="P1108" s="68" t="str" cm="1">
        <f t="array" aca="1" ref="P1108" ca="1">IF(E1108="",IF(K1108="","",HYPERLINK("#DMAV_Dienste!"&amp;RIGHT(CELL("adresse",OFFSET(DMAV_Dienste!$E$6,K1108-1,0)),LEN(CELL("adresse",OFFSET(DMAV_Dienste!$E$6,K1108-1,0)))-FIND("!",CELL("adresse",OFFSET(DMAV_Dienste!$E$6,K1108-1,0)))),"Dienst")),HYPERLINK("#DMAV_Modell!"&amp;RIGHT(CELL("adresse",OFFSET(DMAV_Modell!$G$6,E1108-1,0)),LEN(CELL("adresse",OFFSET(DMAV_Modell!$G$6,E1108-1,0)))-FIND("!",CELL("adresse",OFFSET(DMAV_Modell!$G$6,E1108-1,0)))),"Modell"))</f>
        <v/>
      </c>
      <c r="Q1108" s="85" t="str" cm="1">
        <f t="array" ref="Q1108">IF(E1108="",IF(K1108="","",IF(INDEX(DMAV_Dienste!$H$6:$H$2006,K1108)="","",INDEX(DMAV_Dienste!$H$6:$H$2006,K1108))),IF(INDEX(DMAV_Modell!$J$6:$J$2006,E1108)="","",INDEX(DMAV_Modell!$J$6:$J$2006,E1108)))</f>
        <v/>
      </c>
      <c r="R1108" s="86" t="str" cm="1">
        <f t="array" ref="R1108">IF(E1108="",IF(K1108="","",IF(INDEX(DMAV_Dienste!$G$6:$G$2006,K1108)="","",INDEX(DMAV_Dienste!$G$6:$G$2006,K1108))),IF(INDEX(DMAV_Modell!$I$6:$I$2006,E1108)="","",INDEX(DMAV_Modell!$I$6:$I$2006,E1108)))</f>
        <v/>
      </c>
      <c r="S1108" s="86" t="str" cm="1">
        <f t="array" ref="S1108">IF(E1108="",IF(K1108="","",IF(INDEX(DMAV_Dienste!$I$6:$I$2006,K1108)="","",INDEX(DMAV_Dienste!$I$6:$I$2006,K1108))),IF(INDEX(DMAV_Modell!$K$6:$K$2006,E1108)="","",INDEX(DMAV_Modell!$K$6:$K$2006,E1108)))</f>
        <v/>
      </c>
      <c r="T1108" s="86" t="str" cm="1">
        <f t="array" ref="T1108">IF(E1108="",IF(K1108="","",IF(INDEX(DMAV_Dienste!$L$6:$L$2006,K1108)="","",INDEX(DMAV_Dienste!$L$6:$L$2006,K1108))),IF(INDEX(DMAV_Modell!$N$6:$N$2006,E1108)="","",INDEX(DMAV_Modell!$N$6:$N$2006,E1108)))</f>
        <v/>
      </c>
      <c r="U1108" s="87" t="str" cm="1">
        <f t="array" aca="1" ref="U1108" ca="1">IF(AND(F1108="",L1108=""),"",HYPERLINK("#"&amp;RIGHT(CELL("dateiname"),LEN(CELL("dateiname"))-FIND("]",CELL("dateiname")))&amp;"!"&amp;CELL("adresse",OFFSET($F$6,MATCH(IF(F1108="",L1108,F1108),$E$6:$E$2000,0)-1,4)),"STRUCT"))</f>
        <v/>
      </c>
      <c r="V1108" s="88" t="str" cm="1">
        <f t="array" aca="1" ref="V1108" ca="1">IF(AND(G1108="",M1108=""),"",HYPERLINK("#"&amp;RIGHT(CELL("dateiname"),LEN(CELL("dateiname"))-FIND("]",CELL("dateiname")))&amp;"!"&amp;CELL("adresse",OFFSET($G$6,MATCH(IF(G1108="",M1108,G1108),$E$6:$E$2000,0)-1,3)),"SUBSTRUCT"))</f>
        <v/>
      </c>
      <c r="X1108" s="104"/>
      <c r="Z1108" s="117"/>
      <c r="AA1108" s="118"/>
      <c r="AB1108" s="119"/>
      <c r="AC1108" s="120"/>
      <c r="AE1108" s="109"/>
      <c r="AF1108" s="110"/>
      <c r="AG1108" s="111"/>
      <c r="AH1108" s="112"/>
      <c r="AJ1108" s="101"/>
      <c r="AL1108" s="68" t="str" cm="1">
        <f t="array" aca="1" ref="AL1108" ca="1">IF(N1108="-","",HYPERLINK("#'DM01-AV-CH'!"&amp;RIGHT(CELL("adresse",OFFSET('DM01-AV-CH'!$G$6,N1108-1,0)),LEN(CELL("adresse",OFFSET('DM01-AV-CH'!$G$6,N1108-1,0)))-FIND("!",CELL("adresse",OFFSET('DM01-AV-CH'!$G$6,N1108-1,0)))),"Modell"))</f>
        <v>Modell</v>
      </c>
      <c r="AM1108" s="96" t="str" cm="1">
        <f t="array" ref="AM1108">IF($N1108="-","",IF(INDEX('DM01-AV-CH'!$G$6:$G$2006,$N1108)="","",INDEX('DM01-AV-CH'!$G$6:$G$2006,$N1108)))</f>
        <v>PLZOrtschaft</v>
      </c>
      <c r="AN1108" s="97" t="str" cm="1">
        <f t="array" ref="AN1108">IF($N1108="-","",IF(INDEX('DM01-AV-CH'!$H$6:$H$2006,$N1108)="","",INDEX('DM01-AV-CH'!$H$6:$H$2006,$N1108)))</f>
        <v>OrtschaftsName_Pos</v>
      </c>
      <c r="AO1108" s="98" t="str" cm="1">
        <f t="array" ref="AO1108">IF($N1108="-","",IF(INDEX('DM01-AV-CH'!$I$6:$I$2006,$N1108)="","",INDEX('DM01-AV-CH'!$I$6:$I$2006,$N1108)))</f>
        <v>OrtschaftsName_Pos_von</v>
      </c>
    </row>
    <row r="1109" spans="1:41" x14ac:dyDescent="0.25">
      <c r="A1109" s="201">
        <v>1104</v>
      </c>
      <c r="B1109" s="148" t="str" cm="1">
        <f t="array" ref="B1109">IF(A1109="","",INDEX(Korrelation!$E$4:$E$2004,A1109))</f>
        <v>-</v>
      </c>
      <c r="C1109" s="148">
        <f t="shared" si="170"/>
        <v>0</v>
      </c>
      <c r="D1109" s="148">
        <f t="shared" si="171"/>
        <v>0</v>
      </c>
      <c r="E1109" s="148" t="str">
        <f t="shared" si="172"/>
        <v/>
      </c>
      <c r="F1109" s="148" t="str">
        <f t="shared" si="173"/>
        <v/>
      </c>
      <c r="G1109" s="148" t="str">
        <f t="shared" si="174"/>
        <v/>
      </c>
      <c r="H1109" s="148" t="str" cm="1">
        <f t="array" ref="H1109">IF(A1109="","",INDEX(Korrelation!$F$4:$F$2004,A1109))</f>
        <v>-</v>
      </c>
      <c r="I1109" s="148">
        <f t="shared" si="175"/>
        <v>0</v>
      </c>
      <c r="J1109" s="148">
        <f t="shared" si="176"/>
        <v>0</v>
      </c>
      <c r="K1109" s="148" t="str">
        <f t="shared" si="177"/>
        <v/>
      </c>
      <c r="L1109" s="148" t="str">
        <f t="shared" si="178"/>
        <v/>
      </c>
      <c r="M1109" s="148" t="str">
        <f t="shared" si="179"/>
        <v/>
      </c>
      <c r="N1109" s="148" cm="1">
        <f t="array" ref="N1109">IF(A1109="","",INDEX(Korrelation!$G$4:$G$2004,A1109))</f>
        <v>680</v>
      </c>
      <c r="O1109" s="148"/>
      <c r="P1109" s="68" t="str" cm="1">
        <f t="array" aca="1" ref="P1109" ca="1">IF(E1109="",IF(K1109="","",HYPERLINK("#DMAV_Dienste!"&amp;RIGHT(CELL("adresse",OFFSET(DMAV_Dienste!$E$6,K1109-1,0)),LEN(CELL("adresse",OFFSET(DMAV_Dienste!$E$6,K1109-1,0)))-FIND("!",CELL("adresse",OFFSET(DMAV_Dienste!$E$6,K1109-1,0)))),"Dienst")),HYPERLINK("#DMAV_Modell!"&amp;RIGHT(CELL("adresse",OFFSET(DMAV_Modell!$G$6,E1109-1,0)),LEN(CELL("adresse",OFFSET(DMAV_Modell!$G$6,E1109-1,0)))-FIND("!",CELL("adresse",OFFSET(DMAV_Modell!$G$6,E1109-1,0)))),"Modell"))</f>
        <v/>
      </c>
      <c r="Q1109" s="85" t="str" cm="1">
        <f t="array" ref="Q1109">IF(E1109="",IF(K1109="","",IF(INDEX(DMAV_Dienste!$H$6:$H$2006,K1109)="","",INDEX(DMAV_Dienste!$H$6:$H$2006,K1109))),IF(INDEX(DMAV_Modell!$J$6:$J$2006,E1109)="","",INDEX(DMAV_Modell!$J$6:$J$2006,E1109)))</f>
        <v/>
      </c>
      <c r="R1109" s="86" t="str" cm="1">
        <f t="array" ref="R1109">IF(E1109="",IF(K1109="","",IF(INDEX(DMAV_Dienste!$G$6:$G$2006,K1109)="","",INDEX(DMAV_Dienste!$G$6:$G$2006,K1109))),IF(INDEX(DMAV_Modell!$I$6:$I$2006,E1109)="","",INDEX(DMAV_Modell!$I$6:$I$2006,E1109)))</f>
        <v/>
      </c>
      <c r="S1109" s="86" t="str" cm="1">
        <f t="array" ref="S1109">IF(E1109="",IF(K1109="","",IF(INDEX(DMAV_Dienste!$I$6:$I$2006,K1109)="","",INDEX(DMAV_Dienste!$I$6:$I$2006,K1109))),IF(INDEX(DMAV_Modell!$K$6:$K$2006,E1109)="","",INDEX(DMAV_Modell!$K$6:$K$2006,E1109)))</f>
        <v/>
      </c>
      <c r="T1109" s="86" t="str" cm="1">
        <f t="array" ref="T1109">IF(E1109="",IF(K1109="","",IF(INDEX(DMAV_Dienste!$L$6:$L$2006,K1109)="","",INDEX(DMAV_Dienste!$L$6:$L$2006,K1109))),IF(INDEX(DMAV_Modell!$N$6:$N$2006,E1109)="","",INDEX(DMAV_Modell!$N$6:$N$2006,E1109)))</f>
        <v/>
      </c>
      <c r="U1109" s="87" t="str" cm="1">
        <f t="array" aca="1" ref="U1109" ca="1">IF(AND(F1109="",L1109=""),"",HYPERLINK("#"&amp;RIGHT(CELL("dateiname"),LEN(CELL("dateiname"))-FIND("]",CELL("dateiname")))&amp;"!"&amp;CELL("adresse",OFFSET($F$6,MATCH(IF(F1109="",L1109,F1109),$E$6:$E$2000,0)-1,4)),"STRUCT"))</f>
        <v/>
      </c>
      <c r="V1109" s="88" t="str" cm="1">
        <f t="array" aca="1" ref="V1109" ca="1">IF(AND(G1109="",M1109=""),"",HYPERLINK("#"&amp;RIGHT(CELL("dateiname"),LEN(CELL("dateiname"))-FIND("]",CELL("dateiname")))&amp;"!"&amp;CELL("adresse",OFFSET($G$6,MATCH(IF(G1109="",M1109,G1109),$E$6:$E$2000,0)-1,3)),"SUBSTRUCT"))</f>
        <v/>
      </c>
      <c r="X1109" s="104"/>
      <c r="Z1109" s="117"/>
      <c r="AA1109" s="118"/>
      <c r="AB1109" s="119"/>
      <c r="AC1109" s="120"/>
      <c r="AE1109" s="109"/>
      <c r="AF1109" s="110"/>
      <c r="AG1109" s="111"/>
      <c r="AH1109" s="112"/>
      <c r="AJ1109" s="101"/>
      <c r="AL1109" s="68" t="str" cm="1">
        <f t="array" aca="1" ref="AL1109" ca="1">IF(N1109="-","",HYPERLINK("#'DM01-AV-CH'!"&amp;RIGHT(CELL("adresse",OFFSET('DM01-AV-CH'!$G$6,N1109-1,0)),LEN(CELL("adresse",OFFSET('DM01-AV-CH'!$G$6,N1109-1,0)))-FIND("!",CELL("adresse",OFFSET('DM01-AV-CH'!$G$6,N1109-1,0)))),"Modell"))</f>
        <v>Modell</v>
      </c>
      <c r="AM1109" s="96" t="str" cm="1">
        <f t="array" ref="AM1109">IF($N1109="-","",IF(INDEX('DM01-AV-CH'!$G$6:$G$2006,$N1109)="","",INDEX('DM01-AV-CH'!$G$6:$G$2006,$N1109)))</f>
        <v>PLZOrtschaft</v>
      </c>
      <c r="AN1109" s="97" t="str" cm="1">
        <f t="array" ref="AN1109">IF($N1109="-","",IF(INDEX('DM01-AV-CH'!$H$6:$H$2006,$N1109)="","",INDEX('DM01-AV-CH'!$H$6:$H$2006,$N1109)))</f>
        <v>OrtschaftsName_Pos</v>
      </c>
      <c r="AO1109" s="98" t="str" cm="1">
        <f t="array" ref="AO1109">IF($N1109="-","",IF(INDEX('DM01-AV-CH'!$I$6:$I$2006,$N1109)="","",INDEX('DM01-AV-CH'!$I$6:$I$2006,$N1109)))</f>
        <v>Pos</v>
      </c>
    </row>
    <row r="1110" spans="1:41" x14ac:dyDescent="0.25">
      <c r="A1110" s="201">
        <v>1105</v>
      </c>
      <c r="B1110" s="148" t="str" cm="1">
        <f t="array" ref="B1110">IF(A1110="","",INDEX(Korrelation!$E$4:$E$2004,A1110))</f>
        <v>-</v>
      </c>
      <c r="C1110" s="148">
        <f t="shared" si="170"/>
        <v>0</v>
      </c>
      <c r="D1110" s="148">
        <f t="shared" si="171"/>
        <v>0</v>
      </c>
      <c r="E1110" s="148" t="str">
        <f t="shared" si="172"/>
        <v/>
      </c>
      <c r="F1110" s="148" t="str">
        <f t="shared" si="173"/>
        <v/>
      </c>
      <c r="G1110" s="148" t="str">
        <f t="shared" si="174"/>
        <v/>
      </c>
      <c r="H1110" s="148" t="str" cm="1">
        <f t="array" ref="H1110">IF(A1110="","",INDEX(Korrelation!$F$4:$F$2004,A1110))</f>
        <v>-</v>
      </c>
      <c r="I1110" s="148">
        <f t="shared" si="175"/>
        <v>0</v>
      </c>
      <c r="J1110" s="148">
        <f t="shared" si="176"/>
        <v>0</v>
      </c>
      <c r="K1110" s="148" t="str">
        <f t="shared" si="177"/>
        <v/>
      </c>
      <c r="L1110" s="148" t="str">
        <f t="shared" si="178"/>
        <v/>
      </c>
      <c r="M1110" s="148" t="str">
        <f t="shared" si="179"/>
        <v/>
      </c>
      <c r="N1110" s="148" cm="1">
        <f t="array" ref="N1110">IF(A1110="","",INDEX(Korrelation!$G$4:$G$2004,A1110))</f>
        <v>681</v>
      </c>
      <c r="O1110" s="148"/>
      <c r="P1110" s="68" t="str" cm="1">
        <f t="array" aca="1" ref="P1110" ca="1">IF(E1110="",IF(K1110="","",HYPERLINK("#DMAV_Dienste!"&amp;RIGHT(CELL("adresse",OFFSET(DMAV_Dienste!$E$6,K1110-1,0)),LEN(CELL("adresse",OFFSET(DMAV_Dienste!$E$6,K1110-1,0)))-FIND("!",CELL("adresse",OFFSET(DMAV_Dienste!$E$6,K1110-1,0)))),"Dienst")),HYPERLINK("#DMAV_Modell!"&amp;RIGHT(CELL("adresse",OFFSET(DMAV_Modell!$G$6,E1110-1,0)),LEN(CELL("adresse",OFFSET(DMAV_Modell!$G$6,E1110-1,0)))-FIND("!",CELL("adresse",OFFSET(DMAV_Modell!$G$6,E1110-1,0)))),"Modell"))</f>
        <v/>
      </c>
      <c r="Q1110" s="85" t="str" cm="1">
        <f t="array" ref="Q1110">IF(E1110="",IF(K1110="","",IF(INDEX(DMAV_Dienste!$H$6:$H$2006,K1110)="","",INDEX(DMAV_Dienste!$H$6:$H$2006,K1110))),IF(INDEX(DMAV_Modell!$J$6:$J$2006,E1110)="","",INDEX(DMAV_Modell!$J$6:$J$2006,E1110)))</f>
        <v/>
      </c>
      <c r="R1110" s="86" t="str" cm="1">
        <f t="array" ref="R1110">IF(E1110="",IF(K1110="","",IF(INDEX(DMAV_Dienste!$G$6:$G$2006,K1110)="","",INDEX(DMAV_Dienste!$G$6:$G$2006,K1110))),IF(INDEX(DMAV_Modell!$I$6:$I$2006,E1110)="","",INDEX(DMAV_Modell!$I$6:$I$2006,E1110)))</f>
        <v/>
      </c>
      <c r="S1110" s="86" t="str" cm="1">
        <f t="array" ref="S1110">IF(E1110="",IF(K1110="","",IF(INDEX(DMAV_Dienste!$I$6:$I$2006,K1110)="","",INDEX(DMAV_Dienste!$I$6:$I$2006,K1110))),IF(INDEX(DMAV_Modell!$K$6:$K$2006,E1110)="","",INDEX(DMAV_Modell!$K$6:$K$2006,E1110)))</f>
        <v/>
      </c>
      <c r="T1110" s="86" t="str" cm="1">
        <f t="array" ref="T1110">IF(E1110="",IF(K1110="","",IF(INDEX(DMAV_Dienste!$L$6:$L$2006,K1110)="","",INDEX(DMAV_Dienste!$L$6:$L$2006,K1110))),IF(INDEX(DMAV_Modell!$N$6:$N$2006,E1110)="","",INDEX(DMAV_Modell!$N$6:$N$2006,E1110)))</f>
        <v/>
      </c>
      <c r="U1110" s="87" t="str" cm="1">
        <f t="array" aca="1" ref="U1110" ca="1">IF(AND(F1110="",L1110=""),"",HYPERLINK("#"&amp;RIGHT(CELL("dateiname"),LEN(CELL("dateiname"))-FIND("]",CELL("dateiname")))&amp;"!"&amp;CELL("adresse",OFFSET($F$6,MATCH(IF(F1110="",L1110,F1110),$E$6:$E$2000,0)-1,4)),"STRUCT"))</f>
        <v/>
      </c>
      <c r="V1110" s="88" t="str" cm="1">
        <f t="array" aca="1" ref="V1110" ca="1">IF(AND(G1110="",M1110=""),"",HYPERLINK("#"&amp;RIGHT(CELL("dateiname"),LEN(CELL("dateiname"))-FIND("]",CELL("dateiname")))&amp;"!"&amp;CELL("adresse",OFFSET($G$6,MATCH(IF(G1110="",M1110,G1110),$E$6:$E$2000,0)-1,3)),"SUBSTRUCT"))</f>
        <v/>
      </c>
      <c r="X1110" s="104"/>
      <c r="Z1110" s="117"/>
      <c r="AA1110" s="118"/>
      <c r="AB1110" s="119"/>
      <c r="AC1110" s="120"/>
      <c r="AE1110" s="109"/>
      <c r="AF1110" s="110"/>
      <c r="AG1110" s="111"/>
      <c r="AH1110" s="112"/>
      <c r="AJ1110" s="101"/>
      <c r="AL1110" s="68" t="str" cm="1">
        <f t="array" aca="1" ref="AL1110" ca="1">IF(N1110="-","",HYPERLINK("#'DM01-AV-CH'!"&amp;RIGHT(CELL("adresse",OFFSET('DM01-AV-CH'!$G$6,N1110-1,0)),LEN(CELL("adresse",OFFSET('DM01-AV-CH'!$G$6,N1110-1,0)))-FIND("!",CELL("adresse",OFFSET('DM01-AV-CH'!$G$6,N1110-1,0)))),"Modell"))</f>
        <v>Modell</v>
      </c>
      <c r="AM1110" s="96" t="str" cm="1">
        <f t="array" ref="AM1110">IF($N1110="-","",IF(INDEX('DM01-AV-CH'!$G$6:$G$2006,$N1110)="","",INDEX('DM01-AV-CH'!$G$6:$G$2006,$N1110)))</f>
        <v>PLZOrtschaft</v>
      </c>
      <c r="AN1110" s="97" t="str" cm="1">
        <f t="array" ref="AN1110">IF($N1110="-","",IF(INDEX('DM01-AV-CH'!$H$6:$H$2006,$N1110)="","",INDEX('DM01-AV-CH'!$H$6:$H$2006,$N1110)))</f>
        <v>OrtschaftsName_Pos</v>
      </c>
      <c r="AO1110" s="98" t="str" cm="1">
        <f t="array" ref="AO1110">IF($N1110="-","",IF(INDEX('DM01-AV-CH'!$I$6:$I$2006,$N1110)="","",INDEX('DM01-AV-CH'!$I$6:$I$2006,$N1110)))</f>
        <v>Ori</v>
      </c>
    </row>
    <row r="1111" spans="1:41" x14ac:dyDescent="0.25">
      <c r="A1111" s="201">
        <v>1106</v>
      </c>
      <c r="B1111" s="148" t="str" cm="1">
        <f t="array" ref="B1111">IF(A1111="","",INDEX(Korrelation!$E$4:$E$2004,A1111))</f>
        <v>-</v>
      </c>
      <c r="C1111" s="148">
        <f t="shared" si="170"/>
        <v>0</v>
      </c>
      <c r="D1111" s="148">
        <f t="shared" si="171"/>
        <v>0</v>
      </c>
      <c r="E1111" s="148" t="str">
        <f t="shared" si="172"/>
        <v/>
      </c>
      <c r="F1111" s="148" t="str">
        <f t="shared" si="173"/>
        <v/>
      </c>
      <c r="G1111" s="148" t="str">
        <f t="shared" si="174"/>
        <v/>
      </c>
      <c r="H1111" s="148" t="str" cm="1">
        <f t="array" ref="H1111">IF(A1111="","",INDEX(Korrelation!$F$4:$F$2004,A1111))</f>
        <v>-</v>
      </c>
      <c r="I1111" s="148">
        <f t="shared" si="175"/>
        <v>0</v>
      </c>
      <c r="J1111" s="148">
        <f t="shared" si="176"/>
        <v>0</v>
      </c>
      <c r="K1111" s="148" t="str">
        <f t="shared" si="177"/>
        <v/>
      </c>
      <c r="L1111" s="148" t="str">
        <f t="shared" si="178"/>
        <v/>
      </c>
      <c r="M1111" s="148" t="str">
        <f t="shared" si="179"/>
        <v/>
      </c>
      <c r="N1111" s="148" cm="1">
        <f t="array" ref="N1111">IF(A1111="","",INDEX(Korrelation!$G$4:$G$2004,A1111))</f>
        <v>682</v>
      </c>
      <c r="O1111" s="148"/>
      <c r="P1111" s="68" t="str" cm="1">
        <f t="array" aca="1" ref="P1111" ca="1">IF(E1111="",IF(K1111="","",HYPERLINK("#DMAV_Dienste!"&amp;RIGHT(CELL("adresse",OFFSET(DMAV_Dienste!$E$6,K1111-1,0)),LEN(CELL("adresse",OFFSET(DMAV_Dienste!$E$6,K1111-1,0)))-FIND("!",CELL("adresse",OFFSET(DMAV_Dienste!$E$6,K1111-1,0)))),"Dienst")),HYPERLINK("#DMAV_Modell!"&amp;RIGHT(CELL("adresse",OFFSET(DMAV_Modell!$G$6,E1111-1,0)),LEN(CELL("adresse",OFFSET(DMAV_Modell!$G$6,E1111-1,0)))-FIND("!",CELL("adresse",OFFSET(DMAV_Modell!$G$6,E1111-1,0)))),"Modell"))</f>
        <v/>
      </c>
      <c r="Q1111" s="85" t="str" cm="1">
        <f t="array" ref="Q1111">IF(E1111="",IF(K1111="","",IF(INDEX(DMAV_Dienste!$H$6:$H$2006,K1111)="","",INDEX(DMAV_Dienste!$H$6:$H$2006,K1111))),IF(INDEX(DMAV_Modell!$J$6:$J$2006,E1111)="","",INDEX(DMAV_Modell!$J$6:$J$2006,E1111)))</f>
        <v/>
      </c>
      <c r="R1111" s="86" t="str" cm="1">
        <f t="array" ref="R1111">IF(E1111="",IF(K1111="","",IF(INDEX(DMAV_Dienste!$G$6:$G$2006,K1111)="","",INDEX(DMAV_Dienste!$G$6:$G$2006,K1111))),IF(INDEX(DMAV_Modell!$I$6:$I$2006,E1111)="","",INDEX(DMAV_Modell!$I$6:$I$2006,E1111)))</f>
        <v/>
      </c>
      <c r="S1111" s="86" t="str" cm="1">
        <f t="array" ref="S1111">IF(E1111="",IF(K1111="","",IF(INDEX(DMAV_Dienste!$I$6:$I$2006,K1111)="","",INDEX(DMAV_Dienste!$I$6:$I$2006,K1111))),IF(INDEX(DMAV_Modell!$K$6:$K$2006,E1111)="","",INDEX(DMAV_Modell!$K$6:$K$2006,E1111)))</f>
        <v/>
      </c>
      <c r="T1111" s="86" t="str" cm="1">
        <f t="array" ref="T1111">IF(E1111="",IF(K1111="","",IF(INDEX(DMAV_Dienste!$L$6:$L$2006,K1111)="","",INDEX(DMAV_Dienste!$L$6:$L$2006,K1111))),IF(INDEX(DMAV_Modell!$N$6:$N$2006,E1111)="","",INDEX(DMAV_Modell!$N$6:$N$2006,E1111)))</f>
        <v/>
      </c>
      <c r="U1111" s="87" t="str" cm="1">
        <f t="array" aca="1" ref="U1111" ca="1">IF(AND(F1111="",L1111=""),"",HYPERLINK("#"&amp;RIGHT(CELL("dateiname"),LEN(CELL("dateiname"))-FIND("]",CELL("dateiname")))&amp;"!"&amp;CELL("adresse",OFFSET($F$6,MATCH(IF(F1111="",L1111,F1111),$E$6:$E$2000,0)-1,4)),"STRUCT"))</f>
        <v/>
      </c>
      <c r="V1111" s="88" t="str" cm="1">
        <f t="array" aca="1" ref="V1111" ca="1">IF(AND(G1111="",M1111=""),"",HYPERLINK("#"&amp;RIGHT(CELL("dateiname"),LEN(CELL("dateiname"))-FIND("]",CELL("dateiname")))&amp;"!"&amp;CELL("adresse",OFFSET($G$6,MATCH(IF(G1111="",M1111,G1111),$E$6:$E$2000,0)-1,3)),"SUBSTRUCT"))</f>
        <v/>
      </c>
      <c r="X1111" s="104"/>
      <c r="Z1111" s="117"/>
      <c r="AA1111" s="118"/>
      <c r="AB1111" s="119"/>
      <c r="AC1111" s="120"/>
      <c r="AE1111" s="109"/>
      <c r="AF1111" s="110"/>
      <c r="AG1111" s="111"/>
      <c r="AH1111" s="112"/>
      <c r="AJ1111" s="101"/>
      <c r="AL1111" s="68" t="str" cm="1">
        <f t="array" aca="1" ref="AL1111" ca="1">IF(N1111="-","",HYPERLINK("#'DM01-AV-CH'!"&amp;RIGHT(CELL("adresse",OFFSET('DM01-AV-CH'!$G$6,N1111-1,0)),LEN(CELL("adresse",OFFSET('DM01-AV-CH'!$G$6,N1111-1,0)))-FIND("!",CELL("adresse",OFFSET('DM01-AV-CH'!$G$6,N1111-1,0)))),"Modell"))</f>
        <v>Modell</v>
      </c>
      <c r="AM1111" s="96" t="str" cm="1">
        <f t="array" ref="AM1111">IF($N1111="-","",IF(INDEX('DM01-AV-CH'!$G$6:$G$2006,$N1111)="","",INDEX('DM01-AV-CH'!$G$6:$G$2006,$N1111)))</f>
        <v>PLZOrtschaft</v>
      </c>
      <c r="AN1111" s="97" t="str" cm="1">
        <f t="array" ref="AN1111">IF($N1111="-","",IF(INDEX('DM01-AV-CH'!$H$6:$H$2006,$N1111)="","",INDEX('DM01-AV-CH'!$H$6:$H$2006,$N1111)))</f>
        <v>OrtschaftsName_Pos</v>
      </c>
      <c r="AO1111" s="98" t="str" cm="1">
        <f t="array" ref="AO1111">IF($N1111="-","",IF(INDEX('DM01-AV-CH'!$I$6:$I$2006,$N1111)="","",INDEX('DM01-AV-CH'!$I$6:$I$2006,$N1111)))</f>
        <v>HAli</v>
      </c>
    </row>
    <row r="1112" spans="1:41" x14ac:dyDescent="0.25">
      <c r="A1112" s="201">
        <v>1107</v>
      </c>
      <c r="B1112" s="148" t="str" cm="1">
        <f t="array" ref="B1112">IF(A1112="","",INDEX(Korrelation!$E$4:$E$2004,A1112))</f>
        <v>-</v>
      </c>
      <c r="C1112" s="148">
        <f t="shared" si="170"/>
        <v>0</v>
      </c>
      <c r="D1112" s="148">
        <f t="shared" si="171"/>
        <v>0</v>
      </c>
      <c r="E1112" s="148" t="str">
        <f t="shared" si="172"/>
        <v/>
      </c>
      <c r="F1112" s="148" t="str">
        <f t="shared" si="173"/>
        <v/>
      </c>
      <c r="G1112" s="148" t="str">
        <f t="shared" si="174"/>
        <v/>
      </c>
      <c r="H1112" s="148" t="str" cm="1">
        <f t="array" ref="H1112">IF(A1112="","",INDEX(Korrelation!$F$4:$F$2004,A1112))</f>
        <v>-</v>
      </c>
      <c r="I1112" s="148">
        <f t="shared" si="175"/>
        <v>0</v>
      </c>
      <c r="J1112" s="148">
        <f t="shared" si="176"/>
        <v>0</v>
      </c>
      <c r="K1112" s="148" t="str">
        <f t="shared" si="177"/>
        <v/>
      </c>
      <c r="L1112" s="148" t="str">
        <f t="shared" si="178"/>
        <v/>
      </c>
      <c r="M1112" s="148" t="str">
        <f t="shared" si="179"/>
        <v/>
      </c>
      <c r="N1112" s="148" cm="1">
        <f t="array" ref="N1112">IF(A1112="","",INDEX(Korrelation!$G$4:$G$2004,A1112))</f>
        <v>683</v>
      </c>
      <c r="O1112" s="148"/>
      <c r="P1112" s="68" t="str" cm="1">
        <f t="array" aca="1" ref="P1112" ca="1">IF(E1112="",IF(K1112="","",HYPERLINK("#DMAV_Dienste!"&amp;RIGHT(CELL("adresse",OFFSET(DMAV_Dienste!$E$6,K1112-1,0)),LEN(CELL("adresse",OFFSET(DMAV_Dienste!$E$6,K1112-1,0)))-FIND("!",CELL("adresse",OFFSET(DMAV_Dienste!$E$6,K1112-1,0)))),"Dienst")),HYPERLINK("#DMAV_Modell!"&amp;RIGHT(CELL("adresse",OFFSET(DMAV_Modell!$G$6,E1112-1,0)),LEN(CELL("adresse",OFFSET(DMAV_Modell!$G$6,E1112-1,0)))-FIND("!",CELL("adresse",OFFSET(DMAV_Modell!$G$6,E1112-1,0)))),"Modell"))</f>
        <v/>
      </c>
      <c r="Q1112" s="85" t="str" cm="1">
        <f t="array" ref="Q1112">IF(E1112="",IF(K1112="","",IF(INDEX(DMAV_Dienste!$H$6:$H$2006,K1112)="","",INDEX(DMAV_Dienste!$H$6:$H$2006,K1112))),IF(INDEX(DMAV_Modell!$J$6:$J$2006,E1112)="","",INDEX(DMAV_Modell!$J$6:$J$2006,E1112)))</f>
        <v/>
      </c>
      <c r="R1112" s="86" t="str" cm="1">
        <f t="array" ref="R1112">IF(E1112="",IF(K1112="","",IF(INDEX(DMAV_Dienste!$G$6:$G$2006,K1112)="","",INDEX(DMAV_Dienste!$G$6:$G$2006,K1112))),IF(INDEX(DMAV_Modell!$I$6:$I$2006,E1112)="","",INDEX(DMAV_Modell!$I$6:$I$2006,E1112)))</f>
        <v/>
      </c>
      <c r="S1112" s="86" t="str" cm="1">
        <f t="array" ref="S1112">IF(E1112="",IF(K1112="","",IF(INDEX(DMAV_Dienste!$I$6:$I$2006,K1112)="","",INDEX(DMAV_Dienste!$I$6:$I$2006,K1112))),IF(INDEX(DMAV_Modell!$K$6:$K$2006,E1112)="","",INDEX(DMAV_Modell!$K$6:$K$2006,E1112)))</f>
        <v/>
      </c>
      <c r="T1112" s="86" t="str" cm="1">
        <f t="array" ref="T1112">IF(E1112="",IF(K1112="","",IF(INDEX(DMAV_Dienste!$L$6:$L$2006,K1112)="","",INDEX(DMAV_Dienste!$L$6:$L$2006,K1112))),IF(INDEX(DMAV_Modell!$N$6:$N$2006,E1112)="","",INDEX(DMAV_Modell!$N$6:$N$2006,E1112)))</f>
        <v/>
      </c>
      <c r="U1112" s="87" t="str" cm="1">
        <f t="array" aca="1" ref="U1112" ca="1">IF(AND(F1112="",L1112=""),"",HYPERLINK("#"&amp;RIGHT(CELL("dateiname"),LEN(CELL("dateiname"))-FIND("]",CELL("dateiname")))&amp;"!"&amp;CELL("adresse",OFFSET($F$6,MATCH(IF(F1112="",L1112,F1112),$E$6:$E$2000,0)-1,4)),"STRUCT"))</f>
        <v/>
      </c>
      <c r="V1112" s="88" t="str" cm="1">
        <f t="array" aca="1" ref="V1112" ca="1">IF(AND(G1112="",M1112=""),"",HYPERLINK("#"&amp;RIGHT(CELL("dateiname"),LEN(CELL("dateiname"))-FIND("]",CELL("dateiname")))&amp;"!"&amp;CELL("adresse",OFFSET($G$6,MATCH(IF(G1112="",M1112,G1112),$E$6:$E$2000,0)-1,3)),"SUBSTRUCT"))</f>
        <v/>
      </c>
      <c r="X1112" s="104"/>
      <c r="Z1112" s="117"/>
      <c r="AA1112" s="118"/>
      <c r="AB1112" s="119"/>
      <c r="AC1112" s="120"/>
      <c r="AE1112" s="109"/>
      <c r="AF1112" s="110"/>
      <c r="AG1112" s="111"/>
      <c r="AH1112" s="112"/>
      <c r="AJ1112" s="101"/>
      <c r="AL1112" s="68" t="str" cm="1">
        <f t="array" aca="1" ref="AL1112" ca="1">IF(N1112="-","",HYPERLINK("#'DM01-AV-CH'!"&amp;RIGHT(CELL("adresse",OFFSET('DM01-AV-CH'!$G$6,N1112-1,0)),LEN(CELL("adresse",OFFSET('DM01-AV-CH'!$G$6,N1112-1,0)))-FIND("!",CELL("adresse",OFFSET('DM01-AV-CH'!$G$6,N1112-1,0)))),"Modell"))</f>
        <v>Modell</v>
      </c>
      <c r="AM1112" s="96" t="str" cm="1">
        <f t="array" ref="AM1112">IF($N1112="-","",IF(INDEX('DM01-AV-CH'!$G$6:$G$2006,$N1112)="","",INDEX('DM01-AV-CH'!$G$6:$G$2006,$N1112)))</f>
        <v>PLZOrtschaft</v>
      </c>
      <c r="AN1112" s="97" t="str" cm="1">
        <f t="array" ref="AN1112">IF($N1112="-","",IF(INDEX('DM01-AV-CH'!$H$6:$H$2006,$N1112)="","",INDEX('DM01-AV-CH'!$H$6:$H$2006,$N1112)))</f>
        <v>OrtschaftsName_Pos</v>
      </c>
      <c r="AO1112" s="98" t="str" cm="1">
        <f t="array" ref="AO1112">IF($N1112="-","",IF(INDEX('DM01-AV-CH'!$I$6:$I$2006,$N1112)="","",INDEX('DM01-AV-CH'!$I$6:$I$2006,$N1112)))</f>
        <v>VAli</v>
      </c>
    </row>
    <row r="1113" spans="1:41" x14ac:dyDescent="0.25">
      <c r="A1113" s="201">
        <v>1108</v>
      </c>
      <c r="B1113" s="148" t="str" cm="1">
        <f t="array" ref="B1113">IF(A1113="","",INDEX(Korrelation!$E$4:$E$2004,A1113))</f>
        <v>-</v>
      </c>
      <c r="C1113" s="148">
        <f t="shared" si="170"/>
        <v>0</v>
      </c>
      <c r="D1113" s="148">
        <f t="shared" si="171"/>
        <v>0</v>
      </c>
      <c r="E1113" s="148" t="str">
        <f t="shared" si="172"/>
        <v/>
      </c>
      <c r="F1113" s="148" t="str">
        <f t="shared" si="173"/>
        <v/>
      </c>
      <c r="G1113" s="148" t="str">
        <f t="shared" si="174"/>
        <v/>
      </c>
      <c r="H1113" s="148" t="str" cm="1">
        <f t="array" ref="H1113">IF(A1113="","",INDEX(Korrelation!$F$4:$F$2004,A1113))</f>
        <v>-</v>
      </c>
      <c r="I1113" s="148">
        <f t="shared" si="175"/>
        <v>0</v>
      </c>
      <c r="J1113" s="148">
        <f t="shared" si="176"/>
        <v>0</v>
      </c>
      <c r="K1113" s="148" t="str">
        <f t="shared" si="177"/>
        <v/>
      </c>
      <c r="L1113" s="148" t="str">
        <f t="shared" si="178"/>
        <v/>
      </c>
      <c r="M1113" s="148" t="str">
        <f t="shared" si="179"/>
        <v/>
      </c>
      <c r="N1113" s="148" cm="1">
        <f t="array" ref="N1113">IF(A1113="","",INDEX(Korrelation!$G$4:$G$2004,A1113))</f>
        <v>684</v>
      </c>
      <c r="O1113" s="148"/>
      <c r="P1113" s="68" t="str" cm="1">
        <f t="array" aca="1" ref="P1113" ca="1">IF(E1113="",IF(K1113="","",HYPERLINK("#DMAV_Dienste!"&amp;RIGHT(CELL("adresse",OFFSET(DMAV_Dienste!$E$6,K1113-1,0)),LEN(CELL("adresse",OFFSET(DMAV_Dienste!$E$6,K1113-1,0)))-FIND("!",CELL("adresse",OFFSET(DMAV_Dienste!$E$6,K1113-1,0)))),"Dienst")),HYPERLINK("#DMAV_Modell!"&amp;RIGHT(CELL("adresse",OFFSET(DMAV_Modell!$G$6,E1113-1,0)),LEN(CELL("adresse",OFFSET(DMAV_Modell!$G$6,E1113-1,0)))-FIND("!",CELL("adresse",OFFSET(DMAV_Modell!$G$6,E1113-1,0)))),"Modell"))</f>
        <v/>
      </c>
      <c r="Q1113" s="85" t="str" cm="1">
        <f t="array" ref="Q1113">IF(E1113="",IF(K1113="","",IF(INDEX(DMAV_Dienste!$H$6:$H$2006,K1113)="","",INDEX(DMAV_Dienste!$H$6:$H$2006,K1113))),IF(INDEX(DMAV_Modell!$J$6:$J$2006,E1113)="","",INDEX(DMAV_Modell!$J$6:$J$2006,E1113)))</f>
        <v/>
      </c>
      <c r="R1113" s="86" t="str" cm="1">
        <f t="array" ref="R1113">IF(E1113="",IF(K1113="","",IF(INDEX(DMAV_Dienste!$G$6:$G$2006,K1113)="","",INDEX(DMAV_Dienste!$G$6:$G$2006,K1113))),IF(INDEX(DMAV_Modell!$I$6:$I$2006,E1113)="","",INDEX(DMAV_Modell!$I$6:$I$2006,E1113)))</f>
        <v/>
      </c>
      <c r="S1113" s="86" t="str" cm="1">
        <f t="array" ref="S1113">IF(E1113="",IF(K1113="","",IF(INDEX(DMAV_Dienste!$I$6:$I$2006,K1113)="","",INDEX(DMAV_Dienste!$I$6:$I$2006,K1113))),IF(INDEX(DMAV_Modell!$K$6:$K$2006,E1113)="","",INDEX(DMAV_Modell!$K$6:$K$2006,E1113)))</f>
        <v/>
      </c>
      <c r="T1113" s="86" t="str" cm="1">
        <f t="array" ref="T1113">IF(E1113="",IF(K1113="","",IF(INDEX(DMAV_Dienste!$L$6:$L$2006,K1113)="","",INDEX(DMAV_Dienste!$L$6:$L$2006,K1113))),IF(INDEX(DMAV_Modell!$N$6:$N$2006,E1113)="","",INDEX(DMAV_Modell!$N$6:$N$2006,E1113)))</f>
        <v/>
      </c>
      <c r="U1113" s="87" t="str" cm="1">
        <f t="array" aca="1" ref="U1113" ca="1">IF(AND(F1113="",L1113=""),"",HYPERLINK("#"&amp;RIGHT(CELL("dateiname"),LEN(CELL("dateiname"))-FIND("]",CELL("dateiname")))&amp;"!"&amp;CELL("adresse",OFFSET($F$6,MATCH(IF(F1113="",L1113,F1113),$E$6:$E$2000,0)-1,4)),"STRUCT"))</f>
        <v/>
      </c>
      <c r="V1113" s="88" t="str" cm="1">
        <f t="array" aca="1" ref="V1113" ca="1">IF(AND(G1113="",M1113=""),"",HYPERLINK("#"&amp;RIGHT(CELL("dateiname"),LEN(CELL("dateiname"))-FIND("]",CELL("dateiname")))&amp;"!"&amp;CELL("adresse",OFFSET($G$6,MATCH(IF(G1113="",M1113,G1113),$E$6:$E$2000,0)-1,3)),"SUBSTRUCT"))</f>
        <v/>
      </c>
      <c r="X1113" s="104"/>
      <c r="Z1113" s="117"/>
      <c r="AA1113" s="118"/>
      <c r="AB1113" s="119"/>
      <c r="AC1113" s="120"/>
      <c r="AE1113" s="109"/>
      <c r="AF1113" s="110"/>
      <c r="AG1113" s="111"/>
      <c r="AH1113" s="112"/>
      <c r="AJ1113" s="101"/>
      <c r="AL1113" s="68" t="str" cm="1">
        <f t="array" aca="1" ref="AL1113" ca="1">IF(N1113="-","",HYPERLINK("#'DM01-AV-CH'!"&amp;RIGHT(CELL("adresse",OFFSET('DM01-AV-CH'!$G$6,N1113-1,0)),LEN(CELL("adresse",OFFSET('DM01-AV-CH'!$G$6,N1113-1,0)))-FIND("!",CELL("adresse",OFFSET('DM01-AV-CH'!$G$6,N1113-1,0)))),"Modell"))</f>
        <v>Modell</v>
      </c>
      <c r="AM1113" s="96" t="str" cm="1">
        <f t="array" ref="AM1113">IF($N1113="-","",IF(INDEX('DM01-AV-CH'!$G$6:$G$2006,$N1113)="","",INDEX('DM01-AV-CH'!$G$6:$G$2006,$N1113)))</f>
        <v>PLZOrtschaft</v>
      </c>
      <c r="AN1113" s="97" t="str" cm="1">
        <f t="array" ref="AN1113">IF($N1113="-","",IF(INDEX('DM01-AV-CH'!$H$6:$H$2006,$N1113)="","",INDEX('DM01-AV-CH'!$H$6:$H$2006,$N1113)))</f>
        <v>OrtschaftsName_Pos</v>
      </c>
      <c r="AO1113" s="98" t="str" cm="1">
        <f t="array" ref="AO1113">IF($N1113="-","",IF(INDEX('DM01-AV-CH'!$I$6:$I$2006,$N1113)="","",INDEX('DM01-AV-CH'!$I$6:$I$2006,$N1113)))</f>
        <v>Groesse</v>
      </c>
    </row>
    <row r="1114" spans="1:41" ht="142.5" x14ac:dyDescent="0.25">
      <c r="A1114" s="201">
        <v>1109</v>
      </c>
      <c r="B1114" s="148" t="str" cm="1">
        <f t="array" ref="B1114">IF(A1114="","",INDEX(Korrelation!$E$4:$E$2004,A1114))</f>
        <v>-</v>
      </c>
      <c r="C1114" s="148">
        <f t="shared" si="170"/>
        <v>0</v>
      </c>
      <c r="D1114" s="148">
        <f t="shared" si="171"/>
        <v>0</v>
      </c>
      <c r="E1114" s="148" t="str">
        <f t="shared" si="172"/>
        <v/>
      </c>
      <c r="F1114" s="148" t="str">
        <f t="shared" si="173"/>
        <v/>
      </c>
      <c r="G1114" s="148" t="str">
        <f t="shared" si="174"/>
        <v/>
      </c>
      <c r="H1114" s="148" t="str" cm="1">
        <f t="array" ref="H1114">IF(A1114="","",INDEX(Korrelation!$F$4:$F$2004,A1114))</f>
        <v>-</v>
      </c>
      <c r="I1114" s="148">
        <f t="shared" si="175"/>
        <v>0</v>
      </c>
      <c r="J1114" s="148">
        <f t="shared" si="176"/>
        <v>0</v>
      </c>
      <c r="K1114" s="148" t="str">
        <f t="shared" si="177"/>
        <v/>
      </c>
      <c r="L1114" s="148" t="str">
        <f t="shared" si="178"/>
        <v/>
      </c>
      <c r="M1114" s="148" t="str">
        <f t="shared" si="179"/>
        <v/>
      </c>
      <c r="N1114" s="148" cm="1">
        <f t="array" ref="N1114">IF(A1114="","",INDEX(Korrelation!$G$4:$G$2004,A1114))</f>
        <v>685</v>
      </c>
      <c r="O1114" s="148"/>
      <c r="P1114" s="68" t="str" cm="1">
        <f t="array" aca="1" ref="P1114" ca="1">IF(E1114="",IF(K1114="","",HYPERLINK("#DMAV_Dienste!"&amp;RIGHT(CELL("adresse",OFFSET(DMAV_Dienste!$E$6,K1114-1,0)),LEN(CELL("adresse",OFFSET(DMAV_Dienste!$E$6,K1114-1,0)))-FIND("!",CELL("adresse",OFFSET(DMAV_Dienste!$E$6,K1114-1,0)))),"Dienst")),HYPERLINK("#DMAV_Modell!"&amp;RIGHT(CELL("adresse",OFFSET(DMAV_Modell!$G$6,E1114-1,0)),LEN(CELL("adresse",OFFSET(DMAV_Modell!$G$6,E1114-1,0)))-FIND("!",CELL("adresse",OFFSET(DMAV_Modell!$G$6,E1114-1,0)))),"Modell"))</f>
        <v/>
      </c>
      <c r="Q1114" s="85" t="str" cm="1">
        <f t="array" ref="Q1114">IF(E1114="",IF(K1114="","",IF(INDEX(DMAV_Dienste!$H$6:$H$2006,K1114)="","",INDEX(DMAV_Dienste!$H$6:$H$2006,K1114))),IF(INDEX(DMAV_Modell!$J$6:$J$2006,E1114)="","",INDEX(DMAV_Modell!$J$6:$J$2006,E1114)))</f>
        <v/>
      </c>
      <c r="R1114" s="86" t="str" cm="1">
        <f t="array" ref="R1114">IF(E1114="",IF(K1114="","",IF(INDEX(DMAV_Dienste!$G$6:$G$2006,K1114)="","",INDEX(DMAV_Dienste!$G$6:$G$2006,K1114))),IF(INDEX(DMAV_Modell!$I$6:$I$2006,E1114)="","",INDEX(DMAV_Modell!$I$6:$I$2006,E1114)))</f>
        <v/>
      </c>
      <c r="S1114" s="86" t="str" cm="1">
        <f t="array" ref="S1114">IF(E1114="",IF(K1114="","",IF(INDEX(DMAV_Dienste!$I$6:$I$2006,K1114)="","",INDEX(DMAV_Dienste!$I$6:$I$2006,K1114))),IF(INDEX(DMAV_Modell!$K$6:$K$2006,E1114)="","",INDEX(DMAV_Modell!$K$6:$K$2006,E1114)))</f>
        <v/>
      </c>
      <c r="T1114" s="86" t="str" cm="1">
        <f t="array" ref="T1114">IF(E1114="",IF(K1114="","",IF(INDEX(DMAV_Dienste!$L$6:$L$2006,K1114)="","",INDEX(DMAV_Dienste!$L$6:$L$2006,K1114))),IF(INDEX(DMAV_Modell!$N$6:$N$2006,E1114)="","",INDEX(DMAV_Modell!$N$6:$N$2006,E1114)))</f>
        <v/>
      </c>
      <c r="U1114" s="87" t="str" cm="1">
        <f t="array" aca="1" ref="U1114" ca="1">IF(AND(F1114="",L1114=""),"",HYPERLINK("#"&amp;RIGHT(CELL("dateiname"),LEN(CELL("dateiname"))-FIND("]",CELL("dateiname")))&amp;"!"&amp;CELL("adresse",OFFSET($F$6,MATCH(IF(F1114="",L1114,F1114),$E$6:$E$2000,0)-1,4)),"STRUCT"))</f>
        <v/>
      </c>
      <c r="V1114" s="88" t="str" cm="1">
        <f t="array" aca="1" ref="V1114" ca="1">IF(AND(G1114="",M1114=""),"",HYPERLINK("#"&amp;RIGHT(CELL("dateiname"),LEN(CELL("dateiname"))-FIND("]",CELL("dateiname")))&amp;"!"&amp;CELL("adresse",OFFSET($G$6,MATCH(IF(G1114="",M1114,G1114),$E$6:$E$2000,0)-1,3)),"SUBSTRUCT"))</f>
        <v/>
      </c>
      <c r="X1114" s="104"/>
      <c r="Z1114" s="117"/>
      <c r="AA1114" s="118"/>
      <c r="AB1114" s="119"/>
      <c r="AC1114" s="120"/>
      <c r="AE1114" s="109"/>
      <c r="AF1114" s="110"/>
      <c r="AG1114" s="111"/>
      <c r="AH1114" s="112" t="s">
        <v>5158</v>
      </c>
      <c r="AJ1114" s="101"/>
      <c r="AL1114" s="68" t="str" cm="1">
        <f t="array" aca="1" ref="AL1114" ca="1">IF(N1114="-","",HYPERLINK("#'DM01-AV-CH'!"&amp;RIGHT(CELL("adresse",OFFSET('DM01-AV-CH'!$G$6,N1114-1,0)),LEN(CELL("adresse",OFFSET('DM01-AV-CH'!$G$6,N1114-1,0)))-FIND("!",CELL("adresse",OFFSET('DM01-AV-CH'!$G$6,N1114-1,0)))),"Modell"))</f>
        <v>Modell</v>
      </c>
      <c r="AM1114" s="96" t="str" cm="1">
        <f t="array" ref="AM1114">IF($N1114="-","",IF(INDEX('DM01-AV-CH'!$G$6:$G$2006,$N1114)="","",INDEX('DM01-AV-CH'!$G$6:$G$2006,$N1114)))</f>
        <v>PLZOrtschaft</v>
      </c>
      <c r="AN1114" s="97" t="str" cm="1">
        <f t="array" ref="AN1114">IF($N1114="-","",IF(INDEX('DM01-AV-CH'!$H$6:$H$2006,$N1114)="","",INDEX('DM01-AV-CH'!$H$6:$H$2006,$N1114)))</f>
        <v>PLZ6Nachfuehrung</v>
      </c>
      <c r="AO1114" s="98" t="str" cm="1">
        <f t="array" ref="AO1114">IF($N1114="-","",IF(INDEX('DM01-AV-CH'!$I$6:$I$2006,$N1114)="","",INDEX('DM01-AV-CH'!$I$6:$I$2006,$N1114)))</f>
        <v>NBIdent</v>
      </c>
    </row>
    <row r="1115" spans="1:41" ht="142.5" x14ac:dyDescent="0.25">
      <c r="A1115" s="201">
        <v>1110</v>
      </c>
      <c r="B1115" s="148" t="str" cm="1">
        <f t="array" ref="B1115">IF(A1115="","",INDEX(Korrelation!$E$4:$E$2004,A1115))</f>
        <v>-</v>
      </c>
      <c r="C1115" s="148">
        <f t="shared" si="170"/>
        <v>0</v>
      </c>
      <c r="D1115" s="148">
        <f t="shared" si="171"/>
        <v>0</v>
      </c>
      <c r="E1115" s="148" t="str">
        <f t="shared" si="172"/>
        <v/>
      </c>
      <c r="F1115" s="148" t="str">
        <f t="shared" si="173"/>
        <v/>
      </c>
      <c r="G1115" s="148" t="str">
        <f t="shared" si="174"/>
        <v/>
      </c>
      <c r="H1115" s="148" t="str" cm="1">
        <f t="array" ref="H1115">IF(A1115="","",INDEX(Korrelation!$F$4:$F$2004,A1115))</f>
        <v>-</v>
      </c>
      <c r="I1115" s="148">
        <f t="shared" si="175"/>
        <v>0</v>
      </c>
      <c r="J1115" s="148">
        <f t="shared" si="176"/>
        <v>0</v>
      </c>
      <c r="K1115" s="148" t="str">
        <f t="shared" si="177"/>
        <v/>
      </c>
      <c r="L1115" s="148" t="str">
        <f t="shared" si="178"/>
        <v/>
      </c>
      <c r="M1115" s="148" t="str">
        <f t="shared" si="179"/>
        <v/>
      </c>
      <c r="N1115" s="148" cm="1">
        <f t="array" ref="N1115">IF(A1115="","",INDEX(Korrelation!$G$4:$G$2004,A1115))</f>
        <v>686</v>
      </c>
      <c r="O1115" s="148"/>
      <c r="P1115" s="68" t="str" cm="1">
        <f t="array" aca="1" ref="P1115" ca="1">IF(E1115="",IF(K1115="","",HYPERLINK("#DMAV_Dienste!"&amp;RIGHT(CELL("adresse",OFFSET(DMAV_Dienste!$E$6,K1115-1,0)),LEN(CELL("adresse",OFFSET(DMAV_Dienste!$E$6,K1115-1,0)))-FIND("!",CELL("adresse",OFFSET(DMAV_Dienste!$E$6,K1115-1,0)))),"Dienst")),HYPERLINK("#DMAV_Modell!"&amp;RIGHT(CELL("adresse",OFFSET(DMAV_Modell!$G$6,E1115-1,0)),LEN(CELL("adresse",OFFSET(DMAV_Modell!$G$6,E1115-1,0)))-FIND("!",CELL("adresse",OFFSET(DMAV_Modell!$G$6,E1115-1,0)))),"Modell"))</f>
        <v/>
      </c>
      <c r="Q1115" s="85" t="str" cm="1">
        <f t="array" ref="Q1115">IF(E1115="",IF(K1115="","",IF(INDEX(DMAV_Dienste!$H$6:$H$2006,K1115)="","",INDEX(DMAV_Dienste!$H$6:$H$2006,K1115))),IF(INDEX(DMAV_Modell!$J$6:$J$2006,E1115)="","",INDEX(DMAV_Modell!$J$6:$J$2006,E1115)))</f>
        <v/>
      </c>
      <c r="R1115" s="86" t="str" cm="1">
        <f t="array" ref="R1115">IF(E1115="",IF(K1115="","",IF(INDEX(DMAV_Dienste!$G$6:$G$2006,K1115)="","",INDEX(DMAV_Dienste!$G$6:$G$2006,K1115))),IF(INDEX(DMAV_Modell!$I$6:$I$2006,E1115)="","",INDEX(DMAV_Modell!$I$6:$I$2006,E1115)))</f>
        <v/>
      </c>
      <c r="S1115" s="86" t="str" cm="1">
        <f t="array" ref="S1115">IF(E1115="",IF(K1115="","",IF(INDEX(DMAV_Dienste!$I$6:$I$2006,K1115)="","",INDEX(DMAV_Dienste!$I$6:$I$2006,K1115))),IF(INDEX(DMAV_Modell!$K$6:$K$2006,E1115)="","",INDEX(DMAV_Modell!$K$6:$K$2006,E1115)))</f>
        <v/>
      </c>
      <c r="T1115" s="86" t="str" cm="1">
        <f t="array" ref="T1115">IF(E1115="",IF(K1115="","",IF(INDEX(DMAV_Dienste!$L$6:$L$2006,K1115)="","",INDEX(DMAV_Dienste!$L$6:$L$2006,K1115))),IF(INDEX(DMAV_Modell!$N$6:$N$2006,E1115)="","",INDEX(DMAV_Modell!$N$6:$N$2006,E1115)))</f>
        <v/>
      </c>
      <c r="U1115" s="87" t="str" cm="1">
        <f t="array" aca="1" ref="U1115" ca="1">IF(AND(F1115="",L1115=""),"",HYPERLINK("#"&amp;RIGHT(CELL("dateiname"),LEN(CELL("dateiname"))-FIND("]",CELL("dateiname")))&amp;"!"&amp;CELL("adresse",OFFSET($F$6,MATCH(IF(F1115="",L1115,F1115),$E$6:$E$2000,0)-1,4)),"STRUCT"))</f>
        <v/>
      </c>
      <c r="V1115" s="88" t="str" cm="1">
        <f t="array" aca="1" ref="V1115" ca="1">IF(AND(G1115="",M1115=""),"",HYPERLINK("#"&amp;RIGHT(CELL("dateiname"),LEN(CELL("dateiname"))-FIND("]",CELL("dateiname")))&amp;"!"&amp;CELL("adresse",OFFSET($G$6,MATCH(IF(G1115="",M1115,G1115),$E$6:$E$2000,0)-1,3)),"SUBSTRUCT"))</f>
        <v/>
      </c>
      <c r="X1115" s="104"/>
      <c r="Z1115" s="117"/>
      <c r="AA1115" s="118"/>
      <c r="AB1115" s="119"/>
      <c r="AC1115" s="120"/>
      <c r="AE1115" s="109"/>
      <c r="AF1115" s="110"/>
      <c r="AG1115" s="111"/>
      <c r="AH1115" s="112" t="s">
        <v>5158</v>
      </c>
      <c r="AJ1115" s="101"/>
      <c r="AL1115" s="68" t="str" cm="1">
        <f t="array" aca="1" ref="AL1115" ca="1">IF(N1115="-","",HYPERLINK("#'DM01-AV-CH'!"&amp;RIGHT(CELL("adresse",OFFSET('DM01-AV-CH'!$G$6,N1115-1,0)),LEN(CELL("adresse",OFFSET('DM01-AV-CH'!$G$6,N1115-1,0)))-FIND("!",CELL("adresse",OFFSET('DM01-AV-CH'!$G$6,N1115-1,0)))),"Modell"))</f>
        <v>Modell</v>
      </c>
      <c r="AM1115" s="96" t="str" cm="1">
        <f t="array" ref="AM1115">IF($N1115="-","",IF(INDEX('DM01-AV-CH'!$G$6:$G$2006,$N1115)="","",INDEX('DM01-AV-CH'!$G$6:$G$2006,$N1115)))</f>
        <v>PLZOrtschaft</v>
      </c>
      <c r="AN1115" s="97" t="str" cm="1">
        <f t="array" ref="AN1115">IF($N1115="-","",IF(INDEX('DM01-AV-CH'!$H$6:$H$2006,$N1115)="","",INDEX('DM01-AV-CH'!$H$6:$H$2006,$N1115)))</f>
        <v>PLZ6Nachfuehrung</v>
      </c>
      <c r="AO1115" s="98" t="str" cm="1">
        <f t="array" ref="AO1115">IF($N1115="-","",IF(INDEX('DM01-AV-CH'!$I$6:$I$2006,$N1115)="","",INDEX('DM01-AV-CH'!$I$6:$I$2006,$N1115)))</f>
        <v>Identifikator</v>
      </c>
    </row>
    <row r="1116" spans="1:41" ht="142.5" x14ac:dyDescent="0.25">
      <c r="A1116" s="201">
        <v>1111</v>
      </c>
      <c r="B1116" s="148" t="str" cm="1">
        <f t="array" ref="B1116">IF(A1116="","",INDEX(Korrelation!$E$4:$E$2004,A1116))</f>
        <v>-</v>
      </c>
      <c r="C1116" s="148">
        <f t="shared" si="170"/>
        <v>0</v>
      </c>
      <c r="D1116" s="148">
        <f t="shared" si="171"/>
        <v>0</v>
      </c>
      <c r="E1116" s="148" t="str">
        <f t="shared" si="172"/>
        <v/>
      </c>
      <c r="F1116" s="148" t="str">
        <f t="shared" si="173"/>
        <v/>
      </c>
      <c r="G1116" s="148" t="str">
        <f t="shared" si="174"/>
        <v/>
      </c>
      <c r="H1116" s="148" t="str" cm="1">
        <f t="array" ref="H1116">IF(A1116="","",INDEX(Korrelation!$F$4:$F$2004,A1116))</f>
        <v>-</v>
      </c>
      <c r="I1116" s="148">
        <f t="shared" si="175"/>
        <v>0</v>
      </c>
      <c r="J1116" s="148">
        <f t="shared" si="176"/>
        <v>0</v>
      </c>
      <c r="K1116" s="148" t="str">
        <f t="shared" si="177"/>
        <v/>
      </c>
      <c r="L1116" s="148" t="str">
        <f t="shared" si="178"/>
        <v/>
      </c>
      <c r="M1116" s="148" t="str">
        <f t="shared" si="179"/>
        <v/>
      </c>
      <c r="N1116" s="148" cm="1">
        <f t="array" ref="N1116">IF(A1116="","",INDEX(Korrelation!$G$4:$G$2004,A1116))</f>
        <v>687</v>
      </c>
      <c r="O1116" s="148"/>
      <c r="P1116" s="68" t="str" cm="1">
        <f t="array" aca="1" ref="P1116" ca="1">IF(E1116="",IF(K1116="","",HYPERLINK("#DMAV_Dienste!"&amp;RIGHT(CELL("adresse",OFFSET(DMAV_Dienste!$E$6,K1116-1,0)),LEN(CELL("adresse",OFFSET(DMAV_Dienste!$E$6,K1116-1,0)))-FIND("!",CELL("adresse",OFFSET(DMAV_Dienste!$E$6,K1116-1,0)))),"Dienst")),HYPERLINK("#DMAV_Modell!"&amp;RIGHT(CELL("adresse",OFFSET(DMAV_Modell!$G$6,E1116-1,0)),LEN(CELL("adresse",OFFSET(DMAV_Modell!$G$6,E1116-1,0)))-FIND("!",CELL("adresse",OFFSET(DMAV_Modell!$G$6,E1116-1,0)))),"Modell"))</f>
        <v/>
      </c>
      <c r="Q1116" s="85" t="str" cm="1">
        <f t="array" ref="Q1116">IF(E1116="",IF(K1116="","",IF(INDEX(DMAV_Dienste!$H$6:$H$2006,K1116)="","",INDEX(DMAV_Dienste!$H$6:$H$2006,K1116))),IF(INDEX(DMAV_Modell!$J$6:$J$2006,E1116)="","",INDEX(DMAV_Modell!$J$6:$J$2006,E1116)))</f>
        <v/>
      </c>
      <c r="R1116" s="86" t="str" cm="1">
        <f t="array" ref="R1116">IF(E1116="",IF(K1116="","",IF(INDEX(DMAV_Dienste!$G$6:$G$2006,K1116)="","",INDEX(DMAV_Dienste!$G$6:$G$2006,K1116))),IF(INDEX(DMAV_Modell!$I$6:$I$2006,E1116)="","",INDEX(DMAV_Modell!$I$6:$I$2006,E1116)))</f>
        <v/>
      </c>
      <c r="S1116" s="86" t="str" cm="1">
        <f t="array" ref="S1116">IF(E1116="",IF(K1116="","",IF(INDEX(DMAV_Dienste!$I$6:$I$2006,K1116)="","",INDEX(DMAV_Dienste!$I$6:$I$2006,K1116))),IF(INDEX(DMAV_Modell!$K$6:$K$2006,E1116)="","",INDEX(DMAV_Modell!$K$6:$K$2006,E1116)))</f>
        <v/>
      </c>
      <c r="T1116" s="86" t="str" cm="1">
        <f t="array" ref="T1116">IF(E1116="",IF(K1116="","",IF(INDEX(DMAV_Dienste!$L$6:$L$2006,K1116)="","",INDEX(DMAV_Dienste!$L$6:$L$2006,K1116))),IF(INDEX(DMAV_Modell!$N$6:$N$2006,E1116)="","",INDEX(DMAV_Modell!$N$6:$N$2006,E1116)))</f>
        <v/>
      </c>
      <c r="U1116" s="87" t="str" cm="1">
        <f t="array" aca="1" ref="U1116" ca="1">IF(AND(F1116="",L1116=""),"",HYPERLINK("#"&amp;RIGHT(CELL("dateiname"),LEN(CELL("dateiname"))-FIND("]",CELL("dateiname")))&amp;"!"&amp;CELL("adresse",OFFSET($F$6,MATCH(IF(F1116="",L1116,F1116),$E$6:$E$2000,0)-1,4)),"STRUCT"))</f>
        <v/>
      </c>
      <c r="V1116" s="88" t="str" cm="1">
        <f t="array" aca="1" ref="V1116" ca="1">IF(AND(G1116="",M1116=""),"",HYPERLINK("#"&amp;RIGHT(CELL("dateiname"),LEN(CELL("dateiname"))-FIND("]",CELL("dateiname")))&amp;"!"&amp;CELL("adresse",OFFSET($G$6,MATCH(IF(G1116="",M1116,G1116),$E$6:$E$2000,0)-1,3)),"SUBSTRUCT"))</f>
        <v/>
      </c>
      <c r="X1116" s="104"/>
      <c r="Z1116" s="117"/>
      <c r="AA1116" s="118"/>
      <c r="AB1116" s="119"/>
      <c r="AC1116" s="120"/>
      <c r="AE1116" s="109"/>
      <c r="AF1116" s="110"/>
      <c r="AG1116" s="111"/>
      <c r="AH1116" s="112" t="s">
        <v>5158</v>
      </c>
      <c r="AJ1116" s="101"/>
      <c r="AL1116" s="68" t="str" cm="1">
        <f t="array" aca="1" ref="AL1116" ca="1">IF(N1116="-","",HYPERLINK("#'DM01-AV-CH'!"&amp;RIGHT(CELL("adresse",OFFSET('DM01-AV-CH'!$G$6,N1116-1,0)),LEN(CELL("adresse",OFFSET('DM01-AV-CH'!$G$6,N1116-1,0)))-FIND("!",CELL("adresse",OFFSET('DM01-AV-CH'!$G$6,N1116-1,0)))),"Modell"))</f>
        <v>Modell</v>
      </c>
      <c r="AM1116" s="96" t="str" cm="1">
        <f t="array" ref="AM1116">IF($N1116="-","",IF(INDEX('DM01-AV-CH'!$G$6:$G$2006,$N1116)="","",INDEX('DM01-AV-CH'!$G$6:$G$2006,$N1116)))</f>
        <v>PLZOrtschaft</v>
      </c>
      <c r="AN1116" s="97" t="str" cm="1">
        <f t="array" ref="AN1116">IF($N1116="-","",IF(INDEX('DM01-AV-CH'!$H$6:$H$2006,$N1116)="","",INDEX('DM01-AV-CH'!$H$6:$H$2006,$N1116)))</f>
        <v>PLZ6Nachfuehrung</v>
      </c>
      <c r="AO1116" s="98" t="str" cm="1">
        <f t="array" ref="AO1116">IF($N1116="-","",IF(INDEX('DM01-AV-CH'!$I$6:$I$2006,$N1116)="","",INDEX('DM01-AV-CH'!$I$6:$I$2006,$N1116)))</f>
        <v>Beschreibung</v>
      </c>
    </row>
    <row r="1117" spans="1:41" x14ac:dyDescent="0.25">
      <c r="A1117" s="201">
        <v>1112</v>
      </c>
      <c r="B1117" s="148" t="str" cm="1">
        <f t="array" ref="B1117">IF(A1117="","",INDEX(Korrelation!$E$4:$E$2004,A1117))</f>
        <v>-</v>
      </c>
      <c r="C1117" s="148">
        <f t="shared" si="170"/>
        <v>0</v>
      </c>
      <c r="D1117" s="148">
        <f t="shared" si="171"/>
        <v>0</v>
      </c>
      <c r="E1117" s="148" t="str">
        <f t="shared" si="172"/>
        <v/>
      </c>
      <c r="F1117" s="148" t="str">
        <f t="shared" si="173"/>
        <v/>
      </c>
      <c r="G1117" s="148" t="str">
        <f t="shared" si="174"/>
        <v/>
      </c>
      <c r="H1117" s="148" t="str" cm="1">
        <f t="array" ref="H1117">IF(A1117="","",INDEX(Korrelation!$F$4:$F$2004,A1117))</f>
        <v>-</v>
      </c>
      <c r="I1117" s="148">
        <f t="shared" si="175"/>
        <v>0</v>
      </c>
      <c r="J1117" s="148">
        <f t="shared" si="176"/>
        <v>0</v>
      </c>
      <c r="K1117" s="148" t="str">
        <f t="shared" si="177"/>
        <v/>
      </c>
      <c r="L1117" s="148" t="str">
        <f t="shared" si="178"/>
        <v/>
      </c>
      <c r="M1117" s="148" t="str">
        <f t="shared" si="179"/>
        <v/>
      </c>
      <c r="N1117" s="148" cm="1">
        <f t="array" ref="N1117">IF(A1117="","",INDEX(Korrelation!$G$4:$G$2004,A1117))</f>
        <v>688</v>
      </c>
      <c r="O1117" s="148"/>
      <c r="P1117" s="68" t="str" cm="1">
        <f t="array" aca="1" ref="P1117" ca="1">IF(E1117="",IF(K1117="","",HYPERLINK("#DMAV_Dienste!"&amp;RIGHT(CELL("adresse",OFFSET(DMAV_Dienste!$E$6,K1117-1,0)),LEN(CELL("adresse",OFFSET(DMAV_Dienste!$E$6,K1117-1,0)))-FIND("!",CELL("adresse",OFFSET(DMAV_Dienste!$E$6,K1117-1,0)))),"Dienst")),HYPERLINK("#DMAV_Modell!"&amp;RIGHT(CELL("adresse",OFFSET(DMAV_Modell!$G$6,E1117-1,0)),LEN(CELL("adresse",OFFSET(DMAV_Modell!$G$6,E1117-1,0)))-FIND("!",CELL("adresse",OFFSET(DMAV_Modell!$G$6,E1117-1,0)))),"Modell"))</f>
        <v/>
      </c>
      <c r="Q1117" s="85" t="str" cm="1">
        <f t="array" ref="Q1117">IF(E1117="",IF(K1117="","",IF(INDEX(DMAV_Dienste!$H$6:$H$2006,K1117)="","",INDEX(DMAV_Dienste!$H$6:$H$2006,K1117))),IF(INDEX(DMAV_Modell!$J$6:$J$2006,E1117)="","",INDEX(DMAV_Modell!$J$6:$J$2006,E1117)))</f>
        <v/>
      </c>
      <c r="R1117" s="86" t="str" cm="1">
        <f t="array" ref="R1117">IF(E1117="",IF(K1117="","",IF(INDEX(DMAV_Dienste!$G$6:$G$2006,K1117)="","",INDEX(DMAV_Dienste!$G$6:$G$2006,K1117))),IF(INDEX(DMAV_Modell!$I$6:$I$2006,E1117)="","",INDEX(DMAV_Modell!$I$6:$I$2006,E1117)))</f>
        <v/>
      </c>
      <c r="S1117" s="86" t="str" cm="1">
        <f t="array" ref="S1117">IF(E1117="",IF(K1117="","",IF(INDEX(DMAV_Dienste!$I$6:$I$2006,K1117)="","",INDEX(DMAV_Dienste!$I$6:$I$2006,K1117))),IF(INDEX(DMAV_Modell!$K$6:$K$2006,E1117)="","",INDEX(DMAV_Modell!$K$6:$K$2006,E1117)))</f>
        <v/>
      </c>
      <c r="T1117" s="86" t="str" cm="1">
        <f t="array" ref="T1117">IF(E1117="",IF(K1117="","",IF(INDEX(DMAV_Dienste!$L$6:$L$2006,K1117)="","",INDEX(DMAV_Dienste!$L$6:$L$2006,K1117))),IF(INDEX(DMAV_Modell!$N$6:$N$2006,E1117)="","",INDEX(DMAV_Modell!$N$6:$N$2006,E1117)))</f>
        <v/>
      </c>
      <c r="U1117" s="87" t="str" cm="1">
        <f t="array" aca="1" ref="U1117" ca="1">IF(AND(F1117="",L1117=""),"",HYPERLINK("#"&amp;RIGHT(CELL("dateiname"),LEN(CELL("dateiname"))-FIND("]",CELL("dateiname")))&amp;"!"&amp;CELL("adresse",OFFSET($F$6,MATCH(IF(F1117="",L1117,F1117),$E$6:$E$2000,0)-1,4)),"STRUCT"))</f>
        <v/>
      </c>
      <c r="V1117" s="88" t="str" cm="1">
        <f t="array" aca="1" ref="V1117" ca="1">IF(AND(G1117="",M1117=""),"",HYPERLINK("#"&amp;RIGHT(CELL("dateiname"),LEN(CELL("dateiname"))-FIND("]",CELL("dateiname")))&amp;"!"&amp;CELL("adresse",OFFSET($G$6,MATCH(IF(G1117="",M1117,G1117),$E$6:$E$2000,0)-1,3)),"SUBSTRUCT"))</f>
        <v/>
      </c>
      <c r="X1117" s="104"/>
      <c r="Z1117" s="117"/>
      <c r="AA1117" s="118"/>
      <c r="AB1117" s="119"/>
      <c r="AC1117" s="120"/>
      <c r="AE1117" s="109"/>
      <c r="AF1117" s="110"/>
      <c r="AG1117" s="111"/>
      <c r="AH1117" s="112"/>
      <c r="AJ1117" s="101"/>
      <c r="AL1117" s="68" t="str" cm="1">
        <f t="array" aca="1" ref="AL1117" ca="1">IF(N1117="-","",HYPERLINK("#'DM01-AV-CH'!"&amp;RIGHT(CELL("adresse",OFFSET('DM01-AV-CH'!$G$6,N1117-1,0)),LEN(CELL("adresse",OFFSET('DM01-AV-CH'!$G$6,N1117-1,0)))-FIND("!",CELL("adresse",OFFSET('DM01-AV-CH'!$G$6,N1117-1,0)))),"Modell"))</f>
        <v>Modell</v>
      </c>
      <c r="AM1117" s="96" t="str" cm="1">
        <f t="array" ref="AM1117">IF($N1117="-","",IF(INDEX('DM01-AV-CH'!$G$6:$G$2006,$N1117)="","",INDEX('DM01-AV-CH'!$G$6:$G$2006,$N1117)))</f>
        <v>PLZOrtschaft</v>
      </c>
      <c r="AN1117" s="97" t="str" cm="1">
        <f t="array" ref="AN1117">IF($N1117="-","",IF(INDEX('DM01-AV-CH'!$H$6:$H$2006,$N1117)="","",INDEX('DM01-AV-CH'!$H$6:$H$2006,$N1117)))</f>
        <v>PLZ6Nachfuehrung</v>
      </c>
      <c r="AO1117" s="98" t="str" cm="1">
        <f t="array" ref="AO1117">IF($N1117="-","",IF(INDEX('DM01-AV-CH'!$I$6:$I$2006,$N1117)="","",INDEX('DM01-AV-CH'!$I$6:$I$2006,$N1117)))</f>
        <v>Perimeter</v>
      </c>
    </row>
    <row r="1118" spans="1:41" ht="142.5" x14ac:dyDescent="0.25">
      <c r="A1118" s="201">
        <v>1113</v>
      </c>
      <c r="B1118" s="148" t="str" cm="1">
        <f t="array" ref="B1118">IF(A1118="","",INDEX(Korrelation!$E$4:$E$2004,A1118))</f>
        <v>-</v>
      </c>
      <c r="C1118" s="148">
        <f t="shared" si="170"/>
        <v>0</v>
      </c>
      <c r="D1118" s="148">
        <f t="shared" si="171"/>
        <v>0</v>
      </c>
      <c r="E1118" s="148" t="str">
        <f t="shared" si="172"/>
        <v/>
      </c>
      <c r="F1118" s="148" t="str">
        <f t="shared" si="173"/>
        <v/>
      </c>
      <c r="G1118" s="148" t="str">
        <f t="shared" si="174"/>
        <v/>
      </c>
      <c r="H1118" s="148" t="str" cm="1">
        <f t="array" ref="H1118">IF(A1118="","",INDEX(Korrelation!$F$4:$F$2004,A1118))</f>
        <v>-</v>
      </c>
      <c r="I1118" s="148">
        <f t="shared" si="175"/>
        <v>0</v>
      </c>
      <c r="J1118" s="148">
        <f t="shared" si="176"/>
        <v>0</v>
      </c>
      <c r="K1118" s="148" t="str">
        <f t="shared" si="177"/>
        <v/>
      </c>
      <c r="L1118" s="148" t="str">
        <f t="shared" si="178"/>
        <v/>
      </c>
      <c r="M1118" s="148" t="str">
        <f t="shared" si="179"/>
        <v/>
      </c>
      <c r="N1118" s="148" cm="1">
        <f t="array" ref="N1118">IF(A1118="","",INDEX(Korrelation!$G$4:$G$2004,A1118))</f>
        <v>689</v>
      </c>
      <c r="O1118" s="148"/>
      <c r="P1118" s="68" t="str" cm="1">
        <f t="array" aca="1" ref="P1118" ca="1">IF(E1118="",IF(K1118="","",HYPERLINK("#DMAV_Dienste!"&amp;RIGHT(CELL("adresse",OFFSET(DMAV_Dienste!$E$6,K1118-1,0)),LEN(CELL("adresse",OFFSET(DMAV_Dienste!$E$6,K1118-1,0)))-FIND("!",CELL("adresse",OFFSET(DMAV_Dienste!$E$6,K1118-1,0)))),"Dienst")),HYPERLINK("#DMAV_Modell!"&amp;RIGHT(CELL("adresse",OFFSET(DMAV_Modell!$G$6,E1118-1,0)),LEN(CELL("adresse",OFFSET(DMAV_Modell!$G$6,E1118-1,0)))-FIND("!",CELL("adresse",OFFSET(DMAV_Modell!$G$6,E1118-1,0)))),"Modell"))</f>
        <v/>
      </c>
      <c r="Q1118" s="85" t="str" cm="1">
        <f t="array" ref="Q1118">IF(E1118="",IF(K1118="","",IF(INDEX(DMAV_Dienste!$H$6:$H$2006,K1118)="","",INDEX(DMAV_Dienste!$H$6:$H$2006,K1118))),IF(INDEX(DMAV_Modell!$J$6:$J$2006,E1118)="","",INDEX(DMAV_Modell!$J$6:$J$2006,E1118)))</f>
        <v/>
      </c>
      <c r="R1118" s="86" t="str" cm="1">
        <f t="array" ref="R1118">IF(E1118="",IF(K1118="","",IF(INDEX(DMAV_Dienste!$G$6:$G$2006,K1118)="","",INDEX(DMAV_Dienste!$G$6:$G$2006,K1118))),IF(INDEX(DMAV_Modell!$I$6:$I$2006,E1118)="","",INDEX(DMAV_Modell!$I$6:$I$2006,E1118)))</f>
        <v/>
      </c>
      <c r="S1118" s="86" t="str" cm="1">
        <f t="array" ref="S1118">IF(E1118="",IF(K1118="","",IF(INDEX(DMAV_Dienste!$I$6:$I$2006,K1118)="","",INDEX(DMAV_Dienste!$I$6:$I$2006,K1118))),IF(INDEX(DMAV_Modell!$K$6:$K$2006,E1118)="","",INDEX(DMAV_Modell!$K$6:$K$2006,E1118)))</f>
        <v/>
      </c>
      <c r="T1118" s="86" t="str" cm="1">
        <f t="array" ref="T1118">IF(E1118="",IF(K1118="","",IF(INDEX(DMAV_Dienste!$L$6:$L$2006,K1118)="","",INDEX(DMAV_Dienste!$L$6:$L$2006,K1118))),IF(INDEX(DMAV_Modell!$N$6:$N$2006,E1118)="","",INDEX(DMAV_Modell!$N$6:$N$2006,E1118)))</f>
        <v/>
      </c>
      <c r="U1118" s="87" t="str" cm="1">
        <f t="array" aca="1" ref="U1118" ca="1">IF(AND(F1118="",L1118=""),"",HYPERLINK("#"&amp;RIGHT(CELL("dateiname"),LEN(CELL("dateiname"))-FIND("]",CELL("dateiname")))&amp;"!"&amp;CELL("adresse",OFFSET($F$6,MATCH(IF(F1118="",L1118,F1118),$E$6:$E$2000,0)-1,4)),"STRUCT"))</f>
        <v/>
      </c>
      <c r="V1118" s="88" t="str" cm="1">
        <f t="array" aca="1" ref="V1118" ca="1">IF(AND(G1118="",M1118=""),"",HYPERLINK("#"&amp;RIGHT(CELL("dateiname"),LEN(CELL("dateiname"))-FIND("]",CELL("dateiname")))&amp;"!"&amp;CELL("adresse",OFFSET($G$6,MATCH(IF(G1118="",M1118,G1118),$E$6:$E$2000,0)-1,3)),"SUBSTRUCT"))</f>
        <v/>
      </c>
      <c r="X1118" s="104"/>
      <c r="Z1118" s="117"/>
      <c r="AA1118" s="118"/>
      <c r="AB1118" s="119"/>
      <c r="AC1118" s="120"/>
      <c r="AE1118" s="109"/>
      <c r="AF1118" s="110"/>
      <c r="AG1118" s="111"/>
      <c r="AH1118" s="112" t="s">
        <v>5158</v>
      </c>
      <c r="AJ1118" s="101"/>
      <c r="AL1118" s="68" t="str" cm="1">
        <f t="array" aca="1" ref="AL1118" ca="1">IF(N1118="-","",HYPERLINK("#'DM01-AV-CH'!"&amp;RIGHT(CELL("adresse",OFFSET('DM01-AV-CH'!$G$6,N1118-1,0)),LEN(CELL("adresse",OFFSET('DM01-AV-CH'!$G$6,N1118-1,0)))-FIND("!",CELL("adresse",OFFSET('DM01-AV-CH'!$G$6,N1118-1,0)))),"Modell"))</f>
        <v>Modell</v>
      </c>
      <c r="AM1118" s="96" t="str" cm="1">
        <f t="array" ref="AM1118">IF($N1118="-","",IF(INDEX('DM01-AV-CH'!$G$6:$G$2006,$N1118)="","",INDEX('DM01-AV-CH'!$G$6:$G$2006,$N1118)))</f>
        <v>PLZOrtschaft</v>
      </c>
      <c r="AN1118" s="97" t="str" cm="1">
        <f t="array" ref="AN1118">IF($N1118="-","",IF(INDEX('DM01-AV-CH'!$H$6:$H$2006,$N1118)="","",INDEX('DM01-AV-CH'!$H$6:$H$2006,$N1118)))</f>
        <v>PLZ6Nachfuehrung</v>
      </c>
      <c r="AO1118" s="98" t="str" cm="1">
        <f t="array" ref="AO1118">IF($N1118="-","",IF(INDEX('DM01-AV-CH'!$I$6:$I$2006,$N1118)="","",INDEX('DM01-AV-CH'!$I$6:$I$2006,$N1118)))</f>
        <v>Gueltigkeit</v>
      </c>
    </row>
    <row r="1119" spans="1:41" ht="142.5" x14ac:dyDescent="0.25">
      <c r="A1119" s="201">
        <v>1114</v>
      </c>
      <c r="B1119" s="148" t="str" cm="1">
        <f t="array" ref="B1119">IF(A1119="","",INDEX(Korrelation!$E$4:$E$2004,A1119))</f>
        <v>-</v>
      </c>
      <c r="C1119" s="148">
        <f t="shared" si="170"/>
        <v>0</v>
      </c>
      <c r="D1119" s="148">
        <f t="shared" si="171"/>
        <v>0</v>
      </c>
      <c r="E1119" s="148" t="str">
        <f t="shared" si="172"/>
        <v/>
      </c>
      <c r="F1119" s="148" t="str">
        <f t="shared" si="173"/>
        <v/>
      </c>
      <c r="G1119" s="148" t="str">
        <f t="shared" si="174"/>
        <v/>
      </c>
      <c r="H1119" s="148" t="str" cm="1">
        <f t="array" ref="H1119">IF(A1119="","",INDEX(Korrelation!$F$4:$F$2004,A1119))</f>
        <v>-</v>
      </c>
      <c r="I1119" s="148">
        <f t="shared" si="175"/>
        <v>0</v>
      </c>
      <c r="J1119" s="148">
        <f t="shared" si="176"/>
        <v>0</v>
      </c>
      <c r="K1119" s="148" t="str">
        <f t="shared" si="177"/>
        <v/>
      </c>
      <c r="L1119" s="148" t="str">
        <f t="shared" si="178"/>
        <v/>
      </c>
      <c r="M1119" s="148" t="str">
        <f t="shared" si="179"/>
        <v/>
      </c>
      <c r="N1119" s="148" cm="1">
        <f t="array" ref="N1119">IF(A1119="","",INDEX(Korrelation!$G$4:$G$2004,A1119))</f>
        <v>690</v>
      </c>
      <c r="O1119" s="148"/>
      <c r="P1119" s="68" t="str" cm="1">
        <f t="array" aca="1" ref="P1119" ca="1">IF(E1119="",IF(K1119="","",HYPERLINK("#DMAV_Dienste!"&amp;RIGHT(CELL("adresse",OFFSET(DMAV_Dienste!$E$6,K1119-1,0)),LEN(CELL("adresse",OFFSET(DMAV_Dienste!$E$6,K1119-1,0)))-FIND("!",CELL("adresse",OFFSET(DMAV_Dienste!$E$6,K1119-1,0)))),"Dienst")),HYPERLINK("#DMAV_Modell!"&amp;RIGHT(CELL("adresse",OFFSET(DMAV_Modell!$G$6,E1119-1,0)),LEN(CELL("adresse",OFFSET(DMAV_Modell!$G$6,E1119-1,0)))-FIND("!",CELL("adresse",OFFSET(DMAV_Modell!$G$6,E1119-1,0)))),"Modell"))</f>
        <v/>
      </c>
      <c r="Q1119" s="85" t="str" cm="1">
        <f t="array" ref="Q1119">IF(E1119="",IF(K1119="","",IF(INDEX(DMAV_Dienste!$H$6:$H$2006,K1119)="","",INDEX(DMAV_Dienste!$H$6:$H$2006,K1119))),IF(INDEX(DMAV_Modell!$J$6:$J$2006,E1119)="","",INDEX(DMAV_Modell!$J$6:$J$2006,E1119)))</f>
        <v/>
      </c>
      <c r="R1119" s="86" t="str" cm="1">
        <f t="array" ref="R1119">IF(E1119="",IF(K1119="","",IF(INDEX(DMAV_Dienste!$G$6:$G$2006,K1119)="","",INDEX(DMAV_Dienste!$G$6:$G$2006,K1119))),IF(INDEX(DMAV_Modell!$I$6:$I$2006,E1119)="","",INDEX(DMAV_Modell!$I$6:$I$2006,E1119)))</f>
        <v/>
      </c>
      <c r="S1119" s="86" t="str" cm="1">
        <f t="array" ref="S1119">IF(E1119="",IF(K1119="","",IF(INDEX(DMAV_Dienste!$I$6:$I$2006,K1119)="","",INDEX(DMAV_Dienste!$I$6:$I$2006,K1119))),IF(INDEX(DMAV_Modell!$K$6:$K$2006,E1119)="","",INDEX(DMAV_Modell!$K$6:$K$2006,E1119)))</f>
        <v/>
      </c>
      <c r="T1119" s="86" t="str" cm="1">
        <f t="array" ref="T1119">IF(E1119="",IF(K1119="","",IF(INDEX(DMAV_Dienste!$L$6:$L$2006,K1119)="","",INDEX(DMAV_Dienste!$L$6:$L$2006,K1119))),IF(INDEX(DMAV_Modell!$N$6:$N$2006,E1119)="","",INDEX(DMAV_Modell!$N$6:$N$2006,E1119)))</f>
        <v/>
      </c>
      <c r="U1119" s="87" t="str" cm="1">
        <f t="array" aca="1" ref="U1119" ca="1">IF(AND(F1119="",L1119=""),"",HYPERLINK("#"&amp;RIGHT(CELL("dateiname"),LEN(CELL("dateiname"))-FIND("]",CELL("dateiname")))&amp;"!"&amp;CELL("adresse",OFFSET($F$6,MATCH(IF(F1119="",L1119,F1119),$E$6:$E$2000,0)-1,4)),"STRUCT"))</f>
        <v/>
      </c>
      <c r="V1119" s="88" t="str" cm="1">
        <f t="array" aca="1" ref="V1119" ca="1">IF(AND(G1119="",M1119=""),"",HYPERLINK("#"&amp;RIGHT(CELL("dateiname"),LEN(CELL("dateiname"))-FIND("]",CELL("dateiname")))&amp;"!"&amp;CELL("adresse",OFFSET($G$6,MATCH(IF(G1119="",M1119,G1119),$E$6:$E$2000,0)-1,3)),"SUBSTRUCT"))</f>
        <v/>
      </c>
      <c r="X1119" s="104"/>
      <c r="Z1119" s="117"/>
      <c r="AA1119" s="118"/>
      <c r="AB1119" s="119"/>
      <c r="AC1119" s="120"/>
      <c r="AE1119" s="109"/>
      <c r="AF1119" s="110"/>
      <c r="AG1119" s="111"/>
      <c r="AH1119" s="112" t="s">
        <v>5158</v>
      </c>
      <c r="AJ1119" s="101"/>
      <c r="AL1119" s="68" t="str" cm="1">
        <f t="array" aca="1" ref="AL1119" ca="1">IF(N1119="-","",HYPERLINK("#'DM01-AV-CH'!"&amp;RIGHT(CELL("adresse",OFFSET('DM01-AV-CH'!$G$6,N1119-1,0)),LEN(CELL("adresse",OFFSET('DM01-AV-CH'!$G$6,N1119-1,0)))-FIND("!",CELL("adresse",OFFSET('DM01-AV-CH'!$G$6,N1119-1,0)))),"Modell"))</f>
        <v>Modell</v>
      </c>
      <c r="AM1119" s="96" t="str" cm="1">
        <f t="array" ref="AM1119">IF($N1119="-","",IF(INDEX('DM01-AV-CH'!$G$6:$G$2006,$N1119)="","",INDEX('DM01-AV-CH'!$G$6:$G$2006,$N1119)))</f>
        <v>PLZOrtschaft</v>
      </c>
      <c r="AN1119" s="97" t="str" cm="1">
        <f t="array" ref="AN1119">IF($N1119="-","",IF(INDEX('DM01-AV-CH'!$H$6:$H$2006,$N1119)="","",INDEX('DM01-AV-CH'!$H$6:$H$2006,$N1119)))</f>
        <v>PLZ6Nachfuehrung</v>
      </c>
      <c r="AO1119" s="98" t="str" cm="1">
        <f t="array" ref="AO1119">IF($N1119="-","",IF(INDEX('DM01-AV-CH'!$I$6:$I$2006,$N1119)="","",INDEX('DM01-AV-CH'!$I$6:$I$2006,$N1119)))</f>
        <v>GueltigerEintrag</v>
      </c>
    </row>
    <row r="1120" spans="1:41" x14ac:dyDescent="0.25">
      <c r="A1120" s="201">
        <v>1115</v>
      </c>
      <c r="B1120" s="148" t="str" cm="1">
        <f t="array" ref="B1120">IF(A1120="","",INDEX(Korrelation!$E$4:$E$2004,A1120))</f>
        <v>-</v>
      </c>
      <c r="C1120" s="148">
        <f t="shared" si="170"/>
        <v>0</v>
      </c>
      <c r="D1120" s="148">
        <f t="shared" si="171"/>
        <v>0</v>
      </c>
      <c r="E1120" s="148" t="str">
        <f t="shared" si="172"/>
        <v/>
      </c>
      <c r="F1120" s="148" t="str">
        <f t="shared" si="173"/>
        <v/>
      </c>
      <c r="G1120" s="148" t="str">
        <f t="shared" si="174"/>
        <v/>
      </c>
      <c r="H1120" s="148" t="str" cm="1">
        <f t="array" ref="H1120">IF(A1120="","",INDEX(Korrelation!$F$4:$F$2004,A1120))</f>
        <v>-</v>
      </c>
      <c r="I1120" s="148">
        <f t="shared" si="175"/>
        <v>0</v>
      </c>
      <c r="J1120" s="148">
        <f t="shared" si="176"/>
        <v>0</v>
      </c>
      <c r="K1120" s="148" t="str">
        <f t="shared" si="177"/>
        <v/>
      </c>
      <c r="L1120" s="148" t="str">
        <f t="shared" si="178"/>
        <v/>
      </c>
      <c r="M1120" s="148" t="str">
        <f t="shared" si="179"/>
        <v/>
      </c>
      <c r="N1120" s="148" cm="1">
        <f t="array" ref="N1120">IF(A1120="","",INDEX(Korrelation!$G$4:$G$2004,A1120))</f>
        <v>691</v>
      </c>
      <c r="O1120" s="148"/>
      <c r="P1120" s="68" t="str" cm="1">
        <f t="array" aca="1" ref="P1120" ca="1">IF(E1120="",IF(K1120="","",HYPERLINK("#DMAV_Dienste!"&amp;RIGHT(CELL("adresse",OFFSET(DMAV_Dienste!$E$6,K1120-1,0)),LEN(CELL("adresse",OFFSET(DMAV_Dienste!$E$6,K1120-1,0)))-FIND("!",CELL("adresse",OFFSET(DMAV_Dienste!$E$6,K1120-1,0)))),"Dienst")),HYPERLINK("#DMAV_Modell!"&amp;RIGHT(CELL("adresse",OFFSET(DMAV_Modell!$G$6,E1120-1,0)),LEN(CELL("adresse",OFFSET(DMAV_Modell!$G$6,E1120-1,0)))-FIND("!",CELL("adresse",OFFSET(DMAV_Modell!$G$6,E1120-1,0)))),"Modell"))</f>
        <v/>
      </c>
      <c r="Q1120" s="85" t="str" cm="1">
        <f t="array" ref="Q1120">IF(E1120="",IF(K1120="","",IF(INDEX(DMAV_Dienste!$H$6:$H$2006,K1120)="","",INDEX(DMAV_Dienste!$H$6:$H$2006,K1120))),IF(INDEX(DMAV_Modell!$J$6:$J$2006,E1120)="","",INDEX(DMAV_Modell!$J$6:$J$2006,E1120)))</f>
        <v/>
      </c>
      <c r="R1120" s="86" t="str" cm="1">
        <f t="array" ref="R1120">IF(E1120="",IF(K1120="","",IF(INDEX(DMAV_Dienste!$G$6:$G$2006,K1120)="","",INDEX(DMAV_Dienste!$G$6:$G$2006,K1120))),IF(INDEX(DMAV_Modell!$I$6:$I$2006,E1120)="","",INDEX(DMAV_Modell!$I$6:$I$2006,E1120)))</f>
        <v/>
      </c>
      <c r="S1120" s="86" t="str" cm="1">
        <f t="array" ref="S1120">IF(E1120="",IF(K1120="","",IF(INDEX(DMAV_Dienste!$I$6:$I$2006,K1120)="","",INDEX(DMAV_Dienste!$I$6:$I$2006,K1120))),IF(INDEX(DMAV_Modell!$K$6:$K$2006,E1120)="","",INDEX(DMAV_Modell!$K$6:$K$2006,E1120)))</f>
        <v/>
      </c>
      <c r="T1120" s="86" t="str" cm="1">
        <f t="array" ref="T1120">IF(E1120="",IF(K1120="","",IF(INDEX(DMAV_Dienste!$L$6:$L$2006,K1120)="","",INDEX(DMAV_Dienste!$L$6:$L$2006,K1120))),IF(INDEX(DMAV_Modell!$N$6:$N$2006,E1120)="","",INDEX(DMAV_Modell!$N$6:$N$2006,E1120)))</f>
        <v/>
      </c>
      <c r="U1120" s="87" t="str" cm="1">
        <f t="array" aca="1" ref="U1120" ca="1">IF(AND(F1120="",L1120=""),"",HYPERLINK("#"&amp;RIGHT(CELL("dateiname"),LEN(CELL("dateiname"))-FIND("]",CELL("dateiname")))&amp;"!"&amp;CELL("adresse",OFFSET($F$6,MATCH(IF(F1120="",L1120,F1120),$E$6:$E$2000,0)-1,4)),"STRUCT"))</f>
        <v/>
      </c>
      <c r="V1120" s="88" t="str" cm="1">
        <f t="array" aca="1" ref="V1120" ca="1">IF(AND(G1120="",M1120=""),"",HYPERLINK("#"&amp;RIGHT(CELL("dateiname"),LEN(CELL("dateiname"))-FIND("]",CELL("dateiname")))&amp;"!"&amp;CELL("adresse",OFFSET($G$6,MATCH(IF(G1120="",M1120,G1120),$E$6:$E$2000,0)-1,3)),"SUBSTRUCT"))</f>
        <v/>
      </c>
      <c r="X1120" s="104"/>
      <c r="Z1120" s="117"/>
      <c r="AA1120" s="118"/>
      <c r="AB1120" s="119"/>
      <c r="AC1120" s="120"/>
      <c r="AE1120" s="109"/>
      <c r="AF1120" s="110"/>
      <c r="AG1120" s="111"/>
      <c r="AH1120" s="112"/>
      <c r="AJ1120" s="101"/>
      <c r="AL1120" s="68" t="str" cm="1">
        <f t="array" aca="1" ref="AL1120" ca="1">IF(N1120="-","",HYPERLINK("#'DM01-AV-CH'!"&amp;RIGHT(CELL("adresse",OFFSET('DM01-AV-CH'!$G$6,N1120-1,0)),LEN(CELL("adresse",OFFSET('DM01-AV-CH'!$G$6,N1120-1,0)))-FIND("!",CELL("adresse",OFFSET('DM01-AV-CH'!$G$6,N1120-1,0)))),"Modell"))</f>
        <v>Modell</v>
      </c>
      <c r="AM1120" s="96" t="str" cm="1">
        <f t="array" ref="AM1120">IF($N1120="-","",IF(INDEX('DM01-AV-CH'!$G$6:$G$2006,$N1120)="","",INDEX('DM01-AV-CH'!$G$6:$G$2006,$N1120)))</f>
        <v>PLZOrtschaft</v>
      </c>
      <c r="AN1120" s="97" t="str" cm="1">
        <f t="array" ref="AN1120">IF($N1120="-","",IF(INDEX('DM01-AV-CH'!$H$6:$H$2006,$N1120)="","",INDEX('DM01-AV-CH'!$H$6:$H$2006,$N1120)))</f>
        <v>PLZ6</v>
      </c>
      <c r="AO1120" s="98" t="str" cm="1">
        <f t="array" ref="AO1120">IF($N1120="-","",IF(INDEX('DM01-AV-CH'!$I$6:$I$2006,$N1120)="","",INDEX('DM01-AV-CH'!$I$6:$I$2006,$N1120)))</f>
        <v>Entstehung</v>
      </c>
    </row>
    <row r="1121" spans="1:41" x14ac:dyDescent="0.25">
      <c r="A1121" s="201">
        <v>1116</v>
      </c>
      <c r="B1121" s="148" t="str" cm="1">
        <f t="array" ref="B1121">IF(A1121="","",INDEX(Korrelation!$E$4:$E$2004,A1121))</f>
        <v>-</v>
      </c>
      <c r="C1121" s="148">
        <f t="shared" si="170"/>
        <v>0</v>
      </c>
      <c r="D1121" s="148">
        <f t="shared" si="171"/>
        <v>0</v>
      </c>
      <c r="E1121" s="148" t="str">
        <f t="shared" si="172"/>
        <v/>
      </c>
      <c r="F1121" s="148" t="str">
        <f t="shared" si="173"/>
        <v/>
      </c>
      <c r="G1121" s="148" t="str">
        <f t="shared" si="174"/>
        <v/>
      </c>
      <c r="H1121" s="148" t="str" cm="1">
        <f t="array" ref="H1121">IF(A1121="","",INDEX(Korrelation!$F$4:$F$2004,A1121))</f>
        <v>-</v>
      </c>
      <c r="I1121" s="148">
        <f t="shared" si="175"/>
        <v>0</v>
      </c>
      <c r="J1121" s="148">
        <f t="shared" si="176"/>
        <v>0</v>
      </c>
      <c r="K1121" s="148" t="str">
        <f t="shared" si="177"/>
        <v/>
      </c>
      <c r="L1121" s="148" t="str">
        <f t="shared" si="178"/>
        <v/>
      </c>
      <c r="M1121" s="148" t="str">
        <f t="shared" si="179"/>
        <v/>
      </c>
      <c r="N1121" s="148" cm="1">
        <f t="array" ref="N1121">IF(A1121="","",INDEX(Korrelation!$G$4:$G$2004,A1121))</f>
        <v>692</v>
      </c>
      <c r="O1121" s="148"/>
      <c r="P1121" s="68" t="str" cm="1">
        <f t="array" aca="1" ref="P1121" ca="1">IF(E1121="",IF(K1121="","",HYPERLINK("#DMAV_Dienste!"&amp;RIGHT(CELL("adresse",OFFSET(DMAV_Dienste!$E$6,K1121-1,0)),LEN(CELL("adresse",OFFSET(DMAV_Dienste!$E$6,K1121-1,0)))-FIND("!",CELL("adresse",OFFSET(DMAV_Dienste!$E$6,K1121-1,0)))),"Dienst")),HYPERLINK("#DMAV_Modell!"&amp;RIGHT(CELL("adresse",OFFSET(DMAV_Modell!$G$6,E1121-1,0)),LEN(CELL("adresse",OFFSET(DMAV_Modell!$G$6,E1121-1,0)))-FIND("!",CELL("adresse",OFFSET(DMAV_Modell!$G$6,E1121-1,0)))),"Modell"))</f>
        <v/>
      </c>
      <c r="Q1121" s="85" t="str" cm="1">
        <f t="array" ref="Q1121">IF(E1121="",IF(K1121="","",IF(INDEX(DMAV_Dienste!$H$6:$H$2006,K1121)="","",INDEX(DMAV_Dienste!$H$6:$H$2006,K1121))),IF(INDEX(DMAV_Modell!$J$6:$J$2006,E1121)="","",INDEX(DMAV_Modell!$J$6:$J$2006,E1121)))</f>
        <v/>
      </c>
      <c r="R1121" s="86" t="str" cm="1">
        <f t="array" ref="R1121">IF(E1121="",IF(K1121="","",IF(INDEX(DMAV_Dienste!$G$6:$G$2006,K1121)="","",INDEX(DMAV_Dienste!$G$6:$G$2006,K1121))),IF(INDEX(DMAV_Modell!$I$6:$I$2006,E1121)="","",INDEX(DMAV_Modell!$I$6:$I$2006,E1121)))</f>
        <v/>
      </c>
      <c r="S1121" s="86" t="str" cm="1">
        <f t="array" ref="S1121">IF(E1121="",IF(K1121="","",IF(INDEX(DMAV_Dienste!$I$6:$I$2006,K1121)="","",INDEX(DMAV_Dienste!$I$6:$I$2006,K1121))),IF(INDEX(DMAV_Modell!$K$6:$K$2006,E1121)="","",INDEX(DMAV_Modell!$K$6:$K$2006,E1121)))</f>
        <v/>
      </c>
      <c r="T1121" s="86" t="str" cm="1">
        <f t="array" ref="T1121">IF(E1121="",IF(K1121="","",IF(INDEX(DMAV_Dienste!$L$6:$L$2006,K1121)="","",INDEX(DMAV_Dienste!$L$6:$L$2006,K1121))),IF(INDEX(DMAV_Modell!$N$6:$N$2006,E1121)="","",INDEX(DMAV_Modell!$N$6:$N$2006,E1121)))</f>
        <v/>
      </c>
      <c r="U1121" s="87" t="str" cm="1">
        <f t="array" aca="1" ref="U1121" ca="1">IF(AND(F1121="",L1121=""),"",HYPERLINK("#"&amp;RIGHT(CELL("dateiname"),LEN(CELL("dateiname"))-FIND("]",CELL("dateiname")))&amp;"!"&amp;CELL("adresse",OFFSET($F$6,MATCH(IF(F1121="",L1121,F1121),$E$6:$E$2000,0)-1,4)),"STRUCT"))</f>
        <v/>
      </c>
      <c r="V1121" s="88" t="str" cm="1">
        <f t="array" aca="1" ref="V1121" ca="1">IF(AND(G1121="",M1121=""),"",HYPERLINK("#"&amp;RIGHT(CELL("dateiname"),LEN(CELL("dateiname"))-FIND("]",CELL("dateiname")))&amp;"!"&amp;CELL("adresse",OFFSET($G$6,MATCH(IF(G1121="",M1121,G1121),$E$6:$E$2000,0)-1,3)),"SUBSTRUCT"))</f>
        <v/>
      </c>
      <c r="X1121" s="104"/>
      <c r="Z1121" s="117"/>
      <c r="AA1121" s="118"/>
      <c r="AB1121" s="119"/>
      <c r="AC1121" s="120"/>
      <c r="AE1121" s="109"/>
      <c r="AF1121" s="110"/>
      <c r="AG1121" s="111"/>
      <c r="AH1121" s="112"/>
      <c r="AJ1121" s="101"/>
      <c r="AL1121" s="68" t="str" cm="1">
        <f t="array" aca="1" ref="AL1121" ca="1">IF(N1121="-","",HYPERLINK("#'DM01-AV-CH'!"&amp;RIGHT(CELL("adresse",OFFSET('DM01-AV-CH'!$G$6,N1121-1,0)),LEN(CELL("adresse",OFFSET('DM01-AV-CH'!$G$6,N1121-1,0)))-FIND("!",CELL("adresse",OFFSET('DM01-AV-CH'!$G$6,N1121-1,0)))),"Modell"))</f>
        <v>Modell</v>
      </c>
      <c r="AM1121" s="96" t="str" cm="1">
        <f t="array" ref="AM1121">IF($N1121="-","",IF(INDEX('DM01-AV-CH'!$G$6:$G$2006,$N1121)="","",INDEX('DM01-AV-CH'!$G$6:$G$2006,$N1121)))</f>
        <v>PLZOrtschaft</v>
      </c>
      <c r="AN1121" s="97" t="str" cm="1">
        <f t="array" ref="AN1121">IF($N1121="-","",IF(INDEX('DM01-AV-CH'!$H$6:$H$2006,$N1121)="","",INDEX('DM01-AV-CH'!$H$6:$H$2006,$N1121)))</f>
        <v>PLZ6</v>
      </c>
      <c r="AO1121" s="98" t="str" cm="1">
        <f t="array" ref="AO1121">IF($N1121="-","",IF(INDEX('DM01-AV-CH'!$I$6:$I$2006,$N1121)="","",INDEX('DM01-AV-CH'!$I$6:$I$2006,$N1121)))</f>
        <v>PLZ6_von</v>
      </c>
    </row>
    <row r="1122" spans="1:41" x14ac:dyDescent="0.25">
      <c r="A1122" s="201">
        <v>1117</v>
      </c>
      <c r="B1122" s="148" t="str" cm="1">
        <f t="array" ref="B1122">IF(A1122="","",INDEX(Korrelation!$E$4:$E$2004,A1122))</f>
        <v>-</v>
      </c>
      <c r="C1122" s="148">
        <f t="shared" si="170"/>
        <v>0</v>
      </c>
      <c r="D1122" s="148">
        <f t="shared" si="171"/>
        <v>0</v>
      </c>
      <c r="E1122" s="148" t="str">
        <f t="shared" si="172"/>
        <v/>
      </c>
      <c r="F1122" s="148" t="str">
        <f t="shared" si="173"/>
        <v/>
      </c>
      <c r="G1122" s="148" t="str">
        <f t="shared" si="174"/>
        <v/>
      </c>
      <c r="H1122" s="148" cm="1">
        <f t="array" ref="H1122">IF(A1122="","",INDEX(Korrelation!$F$4:$F$2004,A1122))</f>
        <v>59</v>
      </c>
      <c r="I1122" s="148">
        <f t="shared" si="175"/>
        <v>0</v>
      </c>
      <c r="J1122" s="148">
        <f t="shared" si="176"/>
        <v>0</v>
      </c>
      <c r="K1122" s="148">
        <f t="shared" si="177"/>
        <v>59</v>
      </c>
      <c r="L1122" s="148" t="str">
        <f t="shared" si="178"/>
        <v/>
      </c>
      <c r="M1122" s="148" t="str">
        <f t="shared" si="179"/>
        <v/>
      </c>
      <c r="N1122" s="148" t="str" cm="1">
        <f t="array" ref="N1122">IF(A1122="","",INDEX(Korrelation!$G$4:$G$2004,A1122))</f>
        <v>-</v>
      </c>
      <c r="O1122" s="148"/>
      <c r="P1122" s="68" t="str" cm="1">
        <f t="array" aca="1" ref="P1122" ca="1">IF(E1122="",IF(K1122="","",HYPERLINK("#DMAV_Dienste!"&amp;RIGHT(CELL("adresse",OFFSET(DMAV_Dienste!$E$6,K1122-1,0)),LEN(CELL("adresse",OFFSET(DMAV_Dienste!$E$6,K1122-1,0)))-FIND("!",CELL("adresse",OFFSET(DMAV_Dienste!$E$6,K1122-1,0)))),"Dienst")),HYPERLINK("#DMAV_Modell!"&amp;RIGHT(CELL("adresse",OFFSET(DMAV_Modell!$G$6,E1122-1,0)),LEN(CELL("adresse",OFFSET(DMAV_Modell!$G$6,E1122-1,0)))-FIND("!",CELL("adresse",OFFSET(DMAV_Modell!$G$6,E1122-1,0)))),"Modell"))</f>
        <v>Dienst</v>
      </c>
      <c r="Q1122" s="85" t="str" cm="1">
        <f t="array" ref="Q1122">IF(E1122="",IF(K1122="","",IF(INDEX(DMAV_Dienste!$H$6:$H$2006,K1122)="","",INDEX(DMAV_Dienste!$H$6:$H$2006,K1122))),IF(INDEX(DMAV_Modell!$J$6:$J$2006,E1122)="","",INDEX(DMAV_Modell!$J$6:$J$2006,E1122)))</f>
        <v>CLASS</v>
      </c>
      <c r="R1122" s="86" t="str" cm="1">
        <f t="array" ref="R1122">IF(E1122="",IF(K1122="","",IF(INDEX(DMAV_Dienste!$G$6:$G$2006,K1122)="","",INDEX(DMAV_Dienste!$G$6:$G$2006,K1122))),IF(INDEX(DMAV_Modell!$I$6:$I$2006,E1122)="","",INDEX(DMAV_Modell!$I$6:$I$2006,E1122)))</f>
        <v>OfficialIndexOfLocalities</v>
      </c>
      <c r="S1122" s="86" t="str" cm="1">
        <f t="array" ref="S1122">IF(E1122="",IF(K1122="","",IF(INDEX(DMAV_Dienste!$I$6:$I$2006,K1122)="","",INDEX(DMAV_Dienste!$I$6:$I$2006,K1122))),IF(INDEX(DMAV_Modell!$K$6:$K$2006,E1122)="","",INDEX(DMAV_Modell!$K$6:$K$2006,E1122)))</f>
        <v>ZIP</v>
      </c>
      <c r="T1122" s="86" t="str" cm="1">
        <f t="array" ref="T1122">IF(E1122="",IF(K1122="","",IF(INDEX(DMAV_Dienste!$L$6:$L$2006,K1122)="","",INDEX(DMAV_Dienste!$L$6:$L$2006,K1122))),IF(INDEX(DMAV_Modell!$N$6:$N$2006,E1122)="","",INDEX(DMAV_Modell!$N$6:$N$2006,E1122)))</f>
        <v>ZIP_ID</v>
      </c>
      <c r="U1122" s="87" t="str" cm="1">
        <f t="array" aca="1" ref="U1122" ca="1">IF(AND(F1122="",L1122=""),"",HYPERLINK("#"&amp;RIGHT(CELL("dateiname"),LEN(CELL("dateiname"))-FIND("]",CELL("dateiname")))&amp;"!"&amp;CELL("adresse",OFFSET($F$6,MATCH(IF(F1122="",L1122,F1122),$E$6:$E$2000,0)-1,4)),"STRUCT"))</f>
        <v/>
      </c>
      <c r="V1122" s="88" t="str" cm="1">
        <f t="array" aca="1" ref="V1122" ca="1">IF(AND(G1122="",M1122=""),"",HYPERLINK("#"&amp;RIGHT(CELL("dateiname"),LEN(CELL("dateiname"))-FIND("]",CELL("dateiname")))&amp;"!"&amp;CELL("adresse",OFFSET($G$6,MATCH(IF(G1122="",M1122,G1122),$E$6:$E$2000,0)-1,3)),"SUBSTRUCT"))</f>
        <v/>
      </c>
      <c r="X1122" s="104"/>
      <c r="Z1122" s="117"/>
      <c r="AA1122" s="118"/>
      <c r="AB1122" s="119"/>
      <c r="AC1122" s="120"/>
      <c r="AE1122" s="109"/>
      <c r="AF1122" s="110"/>
      <c r="AG1122" s="111"/>
      <c r="AH1122" s="112"/>
      <c r="AJ1122" s="101"/>
      <c r="AL1122" s="68" t="str" cm="1">
        <f t="array" aca="1" ref="AL1122" ca="1">IF(N1122="-","",HYPERLINK("#'DM01-AV-CH'!"&amp;RIGHT(CELL("adresse",OFFSET('DM01-AV-CH'!$G$6,N1122-1,0)),LEN(CELL("adresse",OFFSET('DM01-AV-CH'!$G$6,N1122-1,0)))-FIND("!",CELL("adresse",OFFSET('DM01-AV-CH'!$G$6,N1122-1,0)))),"Modell"))</f>
        <v/>
      </c>
      <c r="AM1122" s="96" t="str" cm="1">
        <f t="array" ref="AM1122">IF($N1122="-","",IF(INDEX('DM01-AV-CH'!$G$6:$G$2006,$N1122)="","",INDEX('DM01-AV-CH'!$G$6:$G$2006,$N1122)))</f>
        <v/>
      </c>
      <c r="AN1122" s="97" t="str" cm="1">
        <f t="array" ref="AN1122">IF($N1122="-","",IF(INDEX('DM01-AV-CH'!$H$6:$H$2006,$N1122)="","",INDEX('DM01-AV-CH'!$H$6:$H$2006,$N1122)))</f>
        <v/>
      </c>
      <c r="AO1122" s="98" t="str" cm="1">
        <f t="array" ref="AO1122">IF($N1122="-","",IF(INDEX('DM01-AV-CH'!$I$6:$I$2006,$N1122)="","",INDEX('DM01-AV-CH'!$I$6:$I$2006,$N1122)))</f>
        <v/>
      </c>
    </row>
    <row r="1123" spans="1:41" x14ac:dyDescent="0.25">
      <c r="A1123" s="201">
        <v>1118</v>
      </c>
      <c r="B1123" s="148" t="str" cm="1">
        <f t="array" ref="B1123">IF(A1123="","",INDEX(Korrelation!$E$4:$E$2004,A1123))</f>
        <v>-</v>
      </c>
      <c r="C1123" s="148">
        <f t="shared" si="170"/>
        <v>0</v>
      </c>
      <c r="D1123" s="148">
        <f t="shared" si="171"/>
        <v>0</v>
      </c>
      <c r="E1123" s="148" t="str">
        <f t="shared" si="172"/>
        <v/>
      </c>
      <c r="F1123" s="148" t="str">
        <f t="shared" si="173"/>
        <v/>
      </c>
      <c r="G1123" s="148" t="str">
        <f t="shared" si="174"/>
        <v/>
      </c>
      <c r="H1123" s="148" cm="1">
        <f t="array" ref="H1123">IF(A1123="","",INDEX(Korrelation!$F$4:$F$2004,A1123))</f>
        <v>64</v>
      </c>
      <c r="I1123" s="148">
        <f t="shared" si="175"/>
        <v>0</v>
      </c>
      <c r="J1123" s="148">
        <f t="shared" si="176"/>
        <v>0</v>
      </c>
      <c r="K1123" s="148">
        <f t="shared" si="177"/>
        <v>64</v>
      </c>
      <c r="L1123" s="148" t="str">
        <f t="shared" si="178"/>
        <v/>
      </c>
      <c r="M1123" s="148" t="str">
        <f t="shared" si="179"/>
        <v/>
      </c>
      <c r="N1123" s="148" t="str" cm="1">
        <f t="array" ref="N1123">IF(A1123="","",INDEX(Korrelation!$G$4:$G$2004,A1123))</f>
        <v>-</v>
      </c>
      <c r="O1123" s="148"/>
      <c r="P1123" s="68" t="str" cm="1">
        <f t="array" aca="1" ref="P1123" ca="1">IF(E1123="",IF(K1123="","",HYPERLINK("#DMAV_Dienste!"&amp;RIGHT(CELL("adresse",OFFSET(DMAV_Dienste!$E$6,K1123-1,0)),LEN(CELL("adresse",OFFSET(DMAV_Dienste!$E$6,K1123-1,0)))-FIND("!",CELL("adresse",OFFSET(DMAV_Dienste!$E$6,K1123-1,0)))),"Dienst")),HYPERLINK("#DMAV_Modell!"&amp;RIGHT(CELL("adresse",OFFSET(DMAV_Modell!$G$6,E1123-1,0)),LEN(CELL("adresse",OFFSET(DMAV_Modell!$G$6,E1123-1,0)))-FIND("!",CELL("adresse",OFFSET(DMAV_Modell!$G$6,E1123-1,0)))),"Modell"))</f>
        <v>Dienst</v>
      </c>
      <c r="Q1123" s="85" t="str" cm="1">
        <f t="array" ref="Q1123">IF(E1123="",IF(K1123="","",IF(INDEX(DMAV_Dienste!$H$6:$H$2006,K1123)="","",INDEX(DMAV_Dienste!$H$6:$H$2006,K1123))),IF(INDEX(DMAV_Modell!$J$6:$J$2006,E1123)="","",INDEX(DMAV_Modell!$J$6:$J$2006,E1123)))</f>
        <v>CLASS</v>
      </c>
      <c r="R1123" s="86" t="str" cm="1">
        <f t="array" ref="R1123">IF(E1123="",IF(K1123="","",IF(INDEX(DMAV_Dienste!$G$6:$G$2006,K1123)="","",INDEX(DMAV_Dienste!$G$6:$G$2006,K1123))),IF(INDEX(DMAV_Modell!$I$6:$I$2006,E1123)="","",INDEX(DMAV_Modell!$I$6:$I$2006,E1123)))</f>
        <v>OfficialIndexOfLocalities</v>
      </c>
      <c r="S1123" s="86" t="str" cm="1">
        <f t="array" ref="S1123">IF(E1123="",IF(K1123="","",IF(INDEX(DMAV_Dienste!$I$6:$I$2006,K1123)="","",INDEX(DMAV_Dienste!$I$6:$I$2006,K1123))),IF(INDEX(DMAV_Modell!$K$6:$K$2006,E1123)="","",INDEX(DMAV_Modell!$K$6:$K$2006,E1123)))</f>
        <v>ZIP</v>
      </c>
      <c r="T1123" s="86" t="str" cm="1">
        <f t="array" ref="T1123">IF(E1123="",IF(K1123="","",IF(INDEX(DMAV_Dienste!$L$6:$L$2006,K1123)="","",INDEX(DMAV_Dienste!$L$6:$L$2006,K1123))),IF(INDEX(DMAV_Modell!$N$6:$N$2006,E1123)="","",INDEX(DMAV_Modell!$N$6:$N$2006,E1123)))</f>
        <v>Modified</v>
      </c>
      <c r="U1123" s="87" t="str" cm="1">
        <f t="array" aca="1" ref="U1123" ca="1">IF(AND(F1123="",L1123=""),"",HYPERLINK("#"&amp;RIGHT(CELL("dateiname"),LEN(CELL("dateiname"))-FIND("]",CELL("dateiname")))&amp;"!"&amp;CELL("adresse",OFFSET($F$6,MATCH(IF(F1123="",L1123,F1123),$E$6:$E$2000,0)-1,4)),"STRUCT"))</f>
        <v/>
      </c>
      <c r="V1123" s="88" t="str" cm="1">
        <f t="array" aca="1" ref="V1123" ca="1">IF(AND(G1123="",M1123=""),"",HYPERLINK("#"&amp;RIGHT(CELL("dateiname"),LEN(CELL("dateiname"))-FIND("]",CELL("dateiname")))&amp;"!"&amp;CELL("adresse",OFFSET($G$6,MATCH(IF(G1123="",M1123,G1123),$E$6:$E$2000,0)-1,3)),"SUBSTRUCT"))</f>
        <v/>
      </c>
      <c r="X1123" s="104"/>
      <c r="Z1123" s="117"/>
      <c r="AA1123" s="118"/>
      <c r="AB1123" s="119"/>
      <c r="AC1123" s="120"/>
      <c r="AE1123" s="109"/>
      <c r="AF1123" s="110"/>
      <c r="AG1123" s="111"/>
      <c r="AH1123" s="112"/>
      <c r="AJ1123" s="101"/>
      <c r="AL1123" s="68" t="str" cm="1">
        <f t="array" aca="1" ref="AL1123" ca="1">IF(N1123="-","",HYPERLINK("#'DM01-AV-CH'!"&amp;RIGHT(CELL("adresse",OFFSET('DM01-AV-CH'!$G$6,N1123-1,0)),LEN(CELL("adresse",OFFSET('DM01-AV-CH'!$G$6,N1123-1,0)))-FIND("!",CELL("adresse",OFFSET('DM01-AV-CH'!$G$6,N1123-1,0)))),"Modell"))</f>
        <v/>
      </c>
      <c r="AM1123" s="96" t="str" cm="1">
        <f t="array" ref="AM1123">IF($N1123="-","",IF(INDEX('DM01-AV-CH'!$G$6:$G$2006,$N1123)="","",INDEX('DM01-AV-CH'!$G$6:$G$2006,$N1123)))</f>
        <v/>
      </c>
      <c r="AN1123" s="97" t="str" cm="1">
        <f t="array" ref="AN1123">IF($N1123="-","",IF(INDEX('DM01-AV-CH'!$H$6:$H$2006,$N1123)="","",INDEX('DM01-AV-CH'!$H$6:$H$2006,$N1123)))</f>
        <v/>
      </c>
      <c r="AO1123" s="98" t="str" cm="1">
        <f t="array" ref="AO1123">IF($N1123="-","",IF(INDEX('DM01-AV-CH'!$I$6:$I$2006,$N1123)="","",INDEX('DM01-AV-CH'!$I$6:$I$2006,$N1123)))</f>
        <v/>
      </c>
    </row>
    <row r="1124" spans="1:41" x14ac:dyDescent="0.25">
      <c r="A1124" s="201">
        <v>1119</v>
      </c>
      <c r="B1124" s="148" t="str" cm="1">
        <f t="array" ref="B1124">IF(A1124="","",INDEX(Korrelation!$E$4:$E$2004,A1124))</f>
        <v>-</v>
      </c>
      <c r="C1124" s="148">
        <f t="shared" si="170"/>
        <v>0</v>
      </c>
      <c r="D1124" s="148">
        <f t="shared" si="171"/>
        <v>0</v>
      </c>
      <c r="E1124" s="148" t="str">
        <f t="shared" si="172"/>
        <v/>
      </c>
      <c r="F1124" s="148" t="str">
        <f t="shared" si="173"/>
        <v/>
      </c>
      <c r="G1124" s="148" t="str">
        <f t="shared" si="174"/>
        <v/>
      </c>
      <c r="H1124" s="148" cm="1">
        <f t="array" ref="H1124">IF(A1124="","",INDEX(Korrelation!$F$4:$F$2004,A1124))</f>
        <v>65</v>
      </c>
      <c r="I1124" s="148">
        <f t="shared" si="175"/>
        <v>0</v>
      </c>
      <c r="J1124" s="148">
        <f t="shared" si="176"/>
        <v>0</v>
      </c>
      <c r="K1124" s="148">
        <f t="shared" si="177"/>
        <v>65</v>
      </c>
      <c r="L1124" s="148" t="str">
        <f t="shared" si="178"/>
        <v/>
      </c>
      <c r="M1124" s="148" t="str">
        <f t="shared" si="179"/>
        <v/>
      </c>
      <c r="N1124" s="148" cm="1">
        <f t="array" ref="N1124">IF(A1124="","",INDEX(Korrelation!$G$4:$G$2004,A1124))</f>
        <v>693</v>
      </c>
      <c r="O1124" s="148"/>
      <c r="P1124" s="68" t="str" cm="1">
        <f t="array" aca="1" ref="P1124" ca="1">IF(E1124="",IF(K1124="","",HYPERLINK("#DMAV_Dienste!"&amp;RIGHT(CELL("adresse",OFFSET(DMAV_Dienste!$E$6,K1124-1,0)),LEN(CELL("adresse",OFFSET(DMAV_Dienste!$E$6,K1124-1,0)))-FIND("!",CELL("adresse",OFFSET(DMAV_Dienste!$E$6,K1124-1,0)))),"Dienst")),HYPERLINK("#DMAV_Modell!"&amp;RIGHT(CELL("adresse",OFFSET(DMAV_Modell!$G$6,E1124-1,0)),LEN(CELL("adresse",OFFSET(DMAV_Modell!$G$6,E1124-1,0)))-FIND("!",CELL("adresse",OFFSET(DMAV_Modell!$G$6,E1124-1,0)))),"Modell"))</f>
        <v>Dienst</v>
      </c>
      <c r="Q1124" s="85" t="str" cm="1">
        <f t="array" ref="Q1124">IF(E1124="",IF(K1124="","",IF(INDEX(DMAV_Dienste!$H$6:$H$2006,K1124)="","",INDEX(DMAV_Dienste!$H$6:$H$2006,K1124))),IF(INDEX(DMAV_Modell!$J$6:$J$2006,E1124)="","",INDEX(DMAV_Modell!$J$6:$J$2006,E1124)))</f>
        <v>CLASS</v>
      </c>
      <c r="R1124" s="86" t="str" cm="1">
        <f t="array" ref="R1124">IF(E1124="",IF(K1124="","",IF(INDEX(DMAV_Dienste!$G$6:$G$2006,K1124)="","",INDEX(DMAV_Dienste!$G$6:$G$2006,K1124))),IF(INDEX(DMAV_Modell!$I$6:$I$2006,E1124)="","",INDEX(DMAV_Modell!$I$6:$I$2006,E1124)))</f>
        <v>OfficialIndexOfLocalities</v>
      </c>
      <c r="S1124" s="86" t="str" cm="1">
        <f t="array" ref="S1124">IF(E1124="",IF(K1124="","",IF(INDEX(DMAV_Dienste!$I$6:$I$2006,K1124)="","",INDEX(DMAV_Dienste!$I$6:$I$2006,K1124))),IF(INDEX(DMAV_Modell!$K$6:$K$2006,E1124)="","",INDEX(DMAV_Modell!$K$6:$K$2006,E1124)))</f>
        <v>ZIP</v>
      </c>
      <c r="T1124" s="86" t="str" cm="1">
        <f t="array" ref="T1124">IF(E1124="",IF(K1124="","",IF(INDEX(DMAV_Dienste!$L$6:$L$2006,K1124)="","",INDEX(DMAV_Dienste!$L$6:$L$2006,K1124))),IF(INDEX(DMAV_Modell!$N$6:$N$2006,E1124)="","",INDEX(DMAV_Modell!$N$6:$N$2006,E1124)))</f>
        <v>Geometry</v>
      </c>
      <c r="U1124" s="87" t="str" cm="1">
        <f t="array" aca="1" ref="U1124" ca="1">IF(AND(F1124="",L1124=""),"",HYPERLINK("#"&amp;RIGHT(CELL("dateiname"),LEN(CELL("dateiname"))-FIND("]",CELL("dateiname")))&amp;"!"&amp;CELL("adresse",OFFSET($F$6,MATCH(IF(F1124="",L1124,F1124),$E$6:$E$2000,0)-1,4)),"STRUCT"))</f>
        <v/>
      </c>
      <c r="V1124" s="88" t="str" cm="1">
        <f t="array" aca="1" ref="V1124" ca="1">IF(AND(G1124="",M1124=""),"",HYPERLINK("#"&amp;RIGHT(CELL("dateiname"),LEN(CELL("dateiname"))-FIND("]",CELL("dateiname")))&amp;"!"&amp;CELL("adresse",OFFSET($G$6,MATCH(IF(G1124="",M1124,G1124),$E$6:$E$2000,0)-1,3)),"SUBSTRUCT"))</f>
        <v/>
      </c>
      <c r="X1124" s="104"/>
      <c r="Z1124" s="117"/>
      <c r="AA1124" s="118"/>
      <c r="AB1124" s="119"/>
      <c r="AC1124" s="120"/>
      <c r="AE1124" s="109"/>
      <c r="AF1124" s="110"/>
      <c r="AG1124" s="111"/>
      <c r="AH1124" s="112"/>
      <c r="AJ1124" s="101"/>
      <c r="AL1124" s="68" t="str" cm="1">
        <f t="array" aca="1" ref="AL1124" ca="1">IF(N1124="-","",HYPERLINK("#'DM01-AV-CH'!"&amp;RIGHT(CELL("adresse",OFFSET('DM01-AV-CH'!$G$6,N1124-1,0)),LEN(CELL("adresse",OFFSET('DM01-AV-CH'!$G$6,N1124-1,0)))-FIND("!",CELL("adresse",OFFSET('DM01-AV-CH'!$G$6,N1124-1,0)))),"Modell"))</f>
        <v>Modell</v>
      </c>
      <c r="AM1124" s="96" t="str" cm="1">
        <f t="array" ref="AM1124">IF($N1124="-","",IF(INDEX('DM01-AV-CH'!$G$6:$G$2006,$N1124)="","",INDEX('DM01-AV-CH'!$G$6:$G$2006,$N1124)))</f>
        <v>PLZOrtschaft</v>
      </c>
      <c r="AN1124" s="97" t="str" cm="1">
        <f t="array" ref="AN1124">IF($N1124="-","",IF(INDEX('DM01-AV-CH'!$H$6:$H$2006,$N1124)="","",INDEX('DM01-AV-CH'!$H$6:$H$2006,$N1124)))</f>
        <v>PLZ6</v>
      </c>
      <c r="AO1124" s="98" t="str" cm="1">
        <f t="array" ref="AO1124">IF($N1124="-","",IF(INDEX('DM01-AV-CH'!$I$6:$I$2006,$N1124)="","",INDEX('DM01-AV-CH'!$I$6:$I$2006,$N1124)))</f>
        <v>Flaeche</v>
      </c>
    </row>
    <row r="1125" spans="1:41" ht="42.75" x14ac:dyDescent="0.25">
      <c r="A1125" s="201">
        <v>1120</v>
      </c>
      <c r="B1125" s="148" t="str" cm="1">
        <f t="array" ref="B1125">IF(A1125="","",INDEX(Korrelation!$E$4:$E$2004,A1125))</f>
        <v>-</v>
      </c>
      <c r="C1125" s="148">
        <f t="shared" si="170"/>
        <v>0</v>
      </c>
      <c r="D1125" s="148">
        <f t="shared" si="171"/>
        <v>0</v>
      </c>
      <c r="E1125" s="148" t="str">
        <f t="shared" si="172"/>
        <v/>
      </c>
      <c r="F1125" s="148" t="str">
        <f t="shared" si="173"/>
        <v/>
      </c>
      <c r="G1125" s="148" t="str">
        <f t="shared" si="174"/>
        <v/>
      </c>
      <c r="H1125" s="148" cm="1">
        <f t="array" ref="H1125">IF(A1125="","",INDEX(Korrelation!$F$4:$F$2004,A1125))</f>
        <v>62</v>
      </c>
      <c r="I1125" s="148">
        <f t="shared" si="175"/>
        <v>0</v>
      </c>
      <c r="J1125" s="148">
        <f t="shared" si="176"/>
        <v>0</v>
      </c>
      <c r="K1125" s="148">
        <f t="shared" si="177"/>
        <v>62</v>
      </c>
      <c r="L1125" s="148" t="str">
        <f t="shared" si="178"/>
        <v/>
      </c>
      <c r="M1125" s="148" t="str">
        <f t="shared" si="179"/>
        <v/>
      </c>
      <c r="N1125" s="148" cm="1">
        <f t="array" ref="N1125">IF(A1125="","",INDEX(Korrelation!$G$4:$G$2004,A1125))</f>
        <v>694</v>
      </c>
      <c r="O1125" s="148"/>
      <c r="P1125" s="68" t="str" cm="1">
        <f t="array" aca="1" ref="P1125" ca="1">IF(E1125="",IF(K1125="","",HYPERLINK("#DMAV_Dienste!"&amp;RIGHT(CELL("adresse",OFFSET(DMAV_Dienste!$E$6,K1125-1,0)),LEN(CELL("adresse",OFFSET(DMAV_Dienste!$E$6,K1125-1,0)))-FIND("!",CELL("adresse",OFFSET(DMAV_Dienste!$E$6,K1125-1,0)))),"Dienst")),HYPERLINK("#DMAV_Modell!"&amp;RIGHT(CELL("adresse",OFFSET(DMAV_Modell!$G$6,E1125-1,0)),LEN(CELL("adresse",OFFSET(DMAV_Modell!$G$6,E1125-1,0)))-FIND("!",CELL("adresse",OFFSET(DMAV_Modell!$G$6,E1125-1,0)))),"Modell"))</f>
        <v>Dienst</v>
      </c>
      <c r="Q1125" s="85" t="str" cm="1">
        <f t="array" ref="Q1125">IF(E1125="",IF(K1125="","",IF(INDEX(DMAV_Dienste!$H$6:$H$2006,K1125)="","",INDEX(DMAV_Dienste!$H$6:$H$2006,K1125))),IF(INDEX(DMAV_Modell!$J$6:$J$2006,E1125)="","",INDEX(DMAV_Modell!$J$6:$J$2006,E1125)))</f>
        <v>CLASS</v>
      </c>
      <c r="R1125" s="86" t="str" cm="1">
        <f t="array" ref="R1125">IF(E1125="",IF(K1125="","",IF(INDEX(DMAV_Dienste!$G$6:$G$2006,K1125)="","",INDEX(DMAV_Dienste!$G$6:$G$2006,K1125))),IF(INDEX(DMAV_Modell!$I$6:$I$2006,E1125)="","",INDEX(DMAV_Modell!$I$6:$I$2006,E1125)))</f>
        <v>OfficialIndexOfLocalities</v>
      </c>
      <c r="S1125" s="86" t="str" cm="1">
        <f t="array" ref="S1125">IF(E1125="",IF(K1125="","",IF(INDEX(DMAV_Dienste!$I$6:$I$2006,K1125)="","",INDEX(DMAV_Dienste!$I$6:$I$2006,K1125))),IF(INDEX(DMAV_Modell!$K$6:$K$2006,E1125)="","",INDEX(DMAV_Modell!$K$6:$K$2006,E1125)))</f>
        <v>ZIP</v>
      </c>
      <c r="T1125" s="86" t="str" cm="1">
        <f t="array" ref="T1125">IF(E1125="",IF(K1125="","",IF(INDEX(DMAV_Dienste!$L$6:$L$2006,K1125)="","",INDEX(DMAV_Dienste!$L$6:$L$2006,K1125))),IF(INDEX(DMAV_Modell!$N$6:$N$2006,E1125)="","",INDEX(DMAV_Modell!$N$6:$N$2006,E1125)))</f>
        <v>Status</v>
      </c>
      <c r="U1125" s="87" t="str" cm="1">
        <f t="array" aca="1" ref="U1125" ca="1">IF(AND(F1125="",L1125=""),"",HYPERLINK("#"&amp;RIGHT(CELL("dateiname"),LEN(CELL("dateiname"))-FIND("]",CELL("dateiname")))&amp;"!"&amp;CELL("adresse",OFFSET($F$6,MATCH(IF(F1125="",L1125,F1125),$E$6:$E$2000,0)-1,4)),"STRUCT"))</f>
        <v/>
      </c>
      <c r="V1125" s="88" t="str" cm="1">
        <f t="array" aca="1" ref="V1125" ca="1">IF(AND(G1125="",M1125=""),"",HYPERLINK("#"&amp;RIGHT(CELL("dateiname"),LEN(CELL("dateiname"))-FIND("]",CELL("dateiname")))&amp;"!"&amp;CELL("adresse",OFFSET($G$6,MATCH(IF(G1125="",M1125,G1125),$E$6:$E$2000,0)-1,3)),"SUBSTRUCT"))</f>
        <v/>
      </c>
      <c r="X1125" s="104" t="s">
        <v>5156</v>
      </c>
      <c r="Z1125" s="117"/>
      <c r="AA1125" s="118"/>
      <c r="AB1125" s="119"/>
      <c r="AC1125" s="120"/>
      <c r="AE1125" s="109"/>
      <c r="AF1125" s="110"/>
      <c r="AG1125" s="111"/>
      <c r="AH1125" s="112"/>
      <c r="AJ1125" s="101" t="s">
        <v>5157</v>
      </c>
      <c r="AL1125" s="68" t="str" cm="1">
        <f t="array" aca="1" ref="AL1125" ca="1">IF(N1125="-","",HYPERLINK("#'DM01-AV-CH'!"&amp;RIGHT(CELL("adresse",OFFSET('DM01-AV-CH'!$G$6,N1125-1,0)),LEN(CELL("adresse",OFFSET('DM01-AV-CH'!$G$6,N1125-1,0)))-FIND("!",CELL("adresse",OFFSET('DM01-AV-CH'!$G$6,N1125-1,0)))),"Modell"))</f>
        <v>Modell</v>
      </c>
      <c r="AM1125" s="96" t="str" cm="1">
        <f t="array" ref="AM1125">IF($N1125="-","",IF(INDEX('DM01-AV-CH'!$G$6:$G$2006,$N1125)="","",INDEX('DM01-AV-CH'!$G$6:$G$2006,$N1125)))</f>
        <v>PLZOrtschaft</v>
      </c>
      <c r="AN1125" s="97" t="str" cm="1">
        <f t="array" ref="AN1125">IF($N1125="-","",IF(INDEX('DM01-AV-CH'!$H$6:$H$2006,$N1125)="","",INDEX('DM01-AV-CH'!$H$6:$H$2006,$N1125)))</f>
        <v>PLZ6</v>
      </c>
      <c r="AO1125" s="98" t="str" cm="1">
        <f t="array" ref="AO1125">IF($N1125="-","",IF(INDEX('DM01-AV-CH'!$I$6:$I$2006,$N1125)="","",INDEX('DM01-AV-CH'!$I$6:$I$2006,$N1125)))</f>
        <v>Status</v>
      </c>
    </row>
    <row r="1126" spans="1:41" ht="28.5" x14ac:dyDescent="0.25">
      <c r="A1126" s="201">
        <v>1121</v>
      </c>
      <c r="B1126" s="148" t="str" cm="1">
        <f t="array" ref="B1126">IF(A1126="","",INDEX(Korrelation!$E$4:$E$2004,A1126))</f>
        <v>-</v>
      </c>
      <c r="C1126" s="148">
        <f t="shared" si="170"/>
        <v>0</v>
      </c>
      <c r="D1126" s="148">
        <f t="shared" si="171"/>
        <v>0</v>
      </c>
      <c r="E1126" s="148" t="str">
        <f t="shared" si="172"/>
        <v/>
      </c>
      <c r="F1126" s="148" t="str">
        <f t="shared" si="173"/>
        <v/>
      </c>
      <c r="G1126" s="148" t="str">
        <f t="shared" si="174"/>
        <v/>
      </c>
      <c r="H1126" s="148" cm="1">
        <f t="array" ref="H1126">IF(A1126="","",INDEX(Korrelation!$F$4:$F$2004,A1126))</f>
        <v>63</v>
      </c>
      <c r="I1126" s="148">
        <f t="shared" si="175"/>
        <v>0</v>
      </c>
      <c r="J1126" s="148">
        <f t="shared" si="176"/>
        <v>0</v>
      </c>
      <c r="K1126" s="148">
        <f t="shared" si="177"/>
        <v>63</v>
      </c>
      <c r="L1126" s="148" t="str">
        <f t="shared" si="178"/>
        <v/>
      </c>
      <c r="M1126" s="148" t="str">
        <f t="shared" si="179"/>
        <v/>
      </c>
      <c r="N1126" s="148" cm="1">
        <f t="array" ref="N1126">IF(A1126="","",INDEX(Korrelation!$G$4:$G$2004,A1126))</f>
        <v>695</v>
      </c>
      <c r="O1126" s="148"/>
      <c r="P1126" s="68" t="str" cm="1">
        <f t="array" aca="1" ref="P1126" ca="1">IF(E1126="",IF(K1126="","",HYPERLINK("#DMAV_Dienste!"&amp;RIGHT(CELL("adresse",OFFSET(DMAV_Dienste!$E$6,K1126-1,0)),LEN(CELL("adresse",OFFSET(DMAV_Dienste!$E$6,K1126-1,0)))-FIND("!",CELL("adresse",OFFSET(DMAV_Dienste!$E$6,K1126-1,0)))),"Dienst")),HYPERLINK("#DMAV_Modell!"&amp;RIGHT(CELL("adresse",OFFSET(DMAV_Modell!$G$6,E1126-1,0)),LEN(CELL("adresse",OFFSET(DMAV_Modell!$G$6,E1126-1,0)))-FIND("!",CELL("adresse",OFFSET(DMAV_Modell!$G$6,E1126-1,0)))),"Modell"))</f>
        <v>Dienst</v>
      </c>
      <c r="Q1126" s="85" t="str" cm="1">
        <f t="array" ref="Q1126">IF(E1126="",IF(K1126="","",IF(INDEX(DMAV_Dienste!$H$6:$H$2006,K1126)="","",INDEX(DMAV_Dienste!$H$6:$H$2006,K1126))),IF(INDEX(DMAV_Modell!$J$6:$J$2006,E1126)="","",INDEX(DMAV_Modell!$J$6:$J$2006,E1126)))</f>
        <v>CLASS</v>
      </c>
      <c r="R1126" s="86" t="str" cm="1">
        <f t="array" ref="R1126">IF(E1126="",IF(K1126="","",IF(INDEX(DMAV_Dienste!$G$6:$G$2006,K1126)="","",INDEX(DMAV_Dienste!$G$6:$G$2006,K1126))),IF(INDEX(DMAV_Modell!$I$6:$I$2006,E1126)="","",INDEX(DMAV_Modell!$I$6:$I$2006,E1126)))</f>
        <v>OfficialIndexOfLocalities</v>
      </c>
      <c r="S1126" s="86" t="str" cm="1">
        <f t="array" ref="S1126">IF(E1126="",IF(K1126="","",IF(INDEX(DMAV_Dienste!$I$6:$I$2006,K1126)="","",INDEX(DMAV_Dienste!$I$6:$I$2006,K1126))),IF(INDEX(DMAV_Modell!$K$6:$K$2006,E1126)="","",INDEX(DMAV_Modell!$K$6:$K$2006,E1126)))</f>
        <v>ZIP</v>
      </c>
      <c r="T1126" s="86" t="str" cm="1">
        <f t="array" ref="T1126">IF(E1126="",IF(K1126="","",IF(INDEX(DMAV_Dienste!$L$6:$L$2006,K1126)="","",INDEX(DMAV_Dienste!$L$6:$L$2006,K1126))),IF(INDEX(DMAV_Modell!$N$6:$N$2006,E1126)="","",INDEX(DMAV_Modell!$N$6:$N$2006,E1126)))</f>
        <v>InModification</v>
      </c>
      <c r="U1126" s="87" t="str" cm="1">
        <f t="array" aca="1" ref="U1126" ca="1">IF(AND(F1126="",L1126=""),"",HYPERLINK("#"&amp;RIGHT(CELL("dateiname"),LEN(CELL("dateiname"))-FIND("]",CELL("dateiname")))&amp;"!"&amp;CELL("adresse",OFFSET($F$6,MATCH(IF(F1126="",L1126,F1126),$E$6:$E$2000,0)-1,4)),"STRUCT"))</f>
        <v/>
      </c>
      <c r="V1126" s="88" t="str" cm="1">
        <f t="array" aca="1" ref="V1126" ca="1">IF(AND(G1126="",M1126=""),"",HYPERLINK("#"&amp;RIGHT(CELL("dateiname"),LEN(CELL("dateiname"))-FIND("]",CELL("dateiname")))&amp;"!"&amp;CELL("adresse",OFFSET($G$6,MATCH(IF(G1126="",M1126,G1126),$E$6:$E$2000,0)-1,3)),"SUBSTRUCT"))</f>
        <v/>
      </c>
      <c r="X1126" s="104" t="s">
        <v>3706</v>
      </c>
      <c r="Z1126" s="117"/>
      <c r="AA1126" s="118"/>
      <c r="AB1126" s="119"/>
      <c r="AC1126" s="120"/>
      <c r="AE1126" s="109"/>
      <c r="AF1126" s="110"/>
      <c r="AG1126" s="111"/>
      <c r="AH1126" s="112"/>
      <c r="AJ1126" s="101" t="s">
        <v>3707</v>
      </c>
      <c r="AL1126" s="68" t="str" cm="1">
        <f t="array" aca="1" ref="AL1126" ca="1">IF(N1126="-","",HYPERLINK("#'DM01-AV-CH'!"&amp;RIGHT(CELL("adresse",OFFSET('DM01-AV-CH'!$G$6,N1126-1,0)),LEN(CELL("adresse",OFFSET('DM01-AV-CH'!$G$6,N1126-1,0)))-FIND("!",CELL("adresse",OFFSET('DM01-AV-CH'!$G$6,N1126-1,0)))),"Modell"))</f>
        <v>Modell</v>
      </c>
      <c r="AM1126" s="96" t="str" cm="1">
        <f t="array" ref="AM1126">IF($N1126="-","",IF(INDEX('DM01-AV-CH'!$G$6:$G$2006,$N1126)="","",INDEX('DM01-AV-CH'!$G$6:$G$2006,$N1126)))</f>
        <v>PLZOrtschaft</v>
      </c>
      <c r="AN1126" s="97" t="str" cm="1">
        <f t="array" ref="AN1126">IF($N1126="-","",IF(INDEX('DM01-AV-CH'!$H$6:$H$2006,$N1126)="","",INDEX('DM01-AV-CH'!$H$6:$H$2006,$N1126)))</f>
        <v>PLZ6</v>
      </c>
      <c r="AO1126" s="98" t="str" cm="1">
        <f t="array" ref="AO1126">IF($N1126="-","",IF(INDEX('DM01-AV-CH'!$I$6:$I$2006,$N1126)="","",INDEX('DM01-AV-CH'!$I$6:$I$2006,$N1126)))</f>
        <v>InAenderung</v>
      </c>
    </row>
    <row r="1127" spans="1:41" x14ac:dyDescent="0.25">
      <c r="A1127" s="201">
        <v>1122</v>
      </c>
      <c r="B1127" s="148" t="str" cm="1">
        <f t="array" ref="B1127">IF(A1127="","",INDEX(Korrelation!$E$4:$E$2004,A1127))</f>
        <v>-</v>
      </c>
      <c r="C1127" s="148">
        <f t="shared" si="170"/>
        <v>0</v>
      </c>
      <c r="D1127" s="148">
        <f t="shared" si="171"/>
        <v>0</v>
      </c>
      <c r="E1127" s="148" t="str">
        <f t="shared" si="172"/>
        <v/>
      </c>
      <c r="F1127" s="148" t="str">
        <f t="shared" si="173"/>
        <v/>
      </c>
      <c r="G1127" s="148" t="str">
        <f t="shared" si="174"/>
        <v/>
      </c>
      <c r="H1127" s="148" cm="1">
        <f t="array" ref="H1127">IF(A1127="","",INDEX(Korrelation!$F$4:$F$2004,A1127))</f>
        <v>60</v>
      </c>
      <c r="I1127" s="148">
        <f t="shared" si="175"/>
        <v>0</v>
      </c>
      <c r="J1127" s="148">
        <f t="shared" si="176"/>
        <v>0</v>
      </c>
      <c r="K1127" s="148">
        <f t="shared" si="177"/>
        <v>60</v>
      </c>
      <c r="L1127" s="148" t="str">
        <f t="shared" si="178"/>
        <v/>
      </c>
      <c r="M1127" s="148" t="str">
        <f t="shared" si="179"/>
        <v/>
      </c>
      <c r="N1127" s="148" cm="1">
        <f t="array" ref="N1127">IF(A1127="","",INDEX(Korrelation!$G$4:$G$2004,A1127))</f>
        <v>696</v>
      </c>
      <c r="O1127" s="148"/>
      <c r="P1127" s="68" t="str" cm="1">
        <f t="array" aca="1" ref="P1127" ca="1">IF(E1127="",IF(K1127="","",HYPERLINK("#DMAV_Dienste!"&amp;RIGHT(CELL("adresse",OFFSET(DMAV_Dienste!$E$6,K1127-1,0)),LEN(CELL("adresse",OFFSET(DMAV_Dienste!$E$6,K1127-1,0)))-FIND("!",CELL("adresse",OFFSET(DMAV_Dienste!$E$6,K1127-1,0)))),"Dienst")),HYPERLINK("#DMAV_Modell!"&amp;RIGHT(CELL("adresse",OFFSET(DMAV_Modell!$G$6,E1127-1,0)),LEN(CELL("adresse",OFFSET(DMAV_Modell!$G$6,E1127-1,0)))-FIND("!",CELL("adresse",OFFSET(DMAV_Modell!$G$6,E1127-1,0)))),"Modell"))</f>
        <v>Dienst</v>
      </c>
      <c r="Q1127" s="85" t="str" cm="1">
        <f t="array" ref="Q1127">IF(E1127="",IF(K1127="","",IF(INDEX(DMAV_Dienste!$H$6:$H$2006,K1127)="","",INDEX(DMAV_Dienste!$H$6:$H$2006,K1127))),IF(INDEX(DMAV_Modell!$J$6:$J$2006,E1127)="","",INDEX(DMAV_Modell!$J$6:$J$2006,E1127)))</f>
        <v>CLASS</v>
      </c>
      <c r="R1127" s="86" t="str" cm="1">
        <f t="array" ref="R1127">IF(E1127="",IF(K1127="","",IF(INDEX(DMAV_Dienste!$G$6:$G$2006,K1127)="","",INDEX(DMAV_Dienste!$G$6:$G$2006,K1127))),IF(INDEX(DMAV_Modell!$I$6:$I$2006,E1127)="","",INDEX(DMAV_Modell!$I$6:$I$2006,E1127)))</f>
        <v>OfficialIndexOfLocalities</v>
      </c>
      <c r="S1127" s="86" t="str" cm="1">
        <f t="array" ref="S1127">IF(E1127="",IF(K1127="","",IF(INDEX(DMAV_Dienste!$I$6:$I$2006,K1127)="","",INDEX(DMAV_Dienste!$I$6:$I$2006,K1127))),IF(INDEX(DMAV_Modell!$K$6:$K$2006,E1127)="","",INDEX(DMAV_Modell!$K$6:$K$2006,E1127)))</f>
        <v>ZIP</v>
      </c>
      <c r="T1127" s="86" t="str" cm="1">
        <f t="array" ref="T1127">IF(E1127="",IF(K1127="","",IF(INDEX(DMAV_Dienste!$L$6:$L$2006,K1127)="","",INDEX(DMAV_Dienste!$L$6:$L$2006,K1127))),IF(INDEX(DMAV_Modell!$N$6:$N$2006,E1127)="","",INDEX(DMAV_Modell!$N$6:$N$2006,E1127)))</f>
        <v>ZIP4</v>
      </c>
      <c r="U1127" s="87" t="str" cm="1">
        <f t="array" aca="1" ref="U1127" ca="1">IF(AND(F1127="",L1127=""),"",HYPERLINK("#"&amp;RIGHT(CELL("dateiname"),LEN(CELL("dateiname"))-FIND("]",CELL("dateiname")))&amp;"!"&amp;CELL("adresse",OFFSET($F$6,MATCH(IF(F1127="",L1127,F1127),$E$6:$E$2000,0)-1,4)),"STRUCT"))</f>
        <v/>
      </c>
      <c r="V1127" s="88" t="str" cm="1">
        <f t="array" aca="1" ref="V1127" ca="1">IF(AND(G1127="",M1127=""),"",HYPERLINK("#"&amp;RIGHT(CELL("dateiname"),LEN(CELL("dateiname"))-FIND("]",CELL("dateiname")))&amp;"!"&amp;CELL("adresse",OFFSET($G$6,MATCH(IF(G1127="",M1127,G1127),$E$6:$E$2000,0)-1,3)),"SUBSTRUCT"))</f>
        <v/>
      </c>
      <c r="X1127" s="104"/>
      <c r="Z1127" s="117"/>
      <c r="AA1127" s="118"/>
      <c r="AB1127" s="119"/>
      <c r="AC1127" s="120"/>
      <c r="AE1127" s="109"/>
      <c r="AF1127" s="110"/>
      <c r="AG1127" s="111"/>
      <c r="AH1127" s="112"/>
      <c r="AJ1127" s="101"/>
      <c r="AL1127" s="68" t="str" cm="1">
        <f t="array" aca="1" ref="AL1127" ca="1">IF(N1127="-","",HYPERLINK("#'DM01-AV-CH'!"&amp;RIGHT(CELL("adresse",OFFSET('DM01-AV-CH'!$G$6,N1127-1,0)),LEN(CELL("adresse",OFFSET('DM01-AV-CH'!$G$6,N1127-1,0)))-FIND("!",CELL("adresse",OFFSET('DM01-AV-CH'!$G$6,N1127-1,0)))),"Modell"))</f>
        <v>Modell</v>
      </c>
      <c r="AM1127" s="96" t="str" cm="1">
        <f t="array" ref="AM1127">IF($N1127="-","",IF(INDEX('DM01-AV-CH'!$G$6:$G$2006,$N1127)="","",INDEX('DM01-AV-CH'!$G$6:$G$2006,$N1127)))</f>
        <v>PLZOrtschaft</v>
      </c>
      <c r="AN1127" s="97" t="str" cm="1">
        <f t="array" ref="AN1127">IF($N1127="-","",IF(INDEX('DM01-AV-CH'!$H$6:$H$2006,$N1127)="","",INDEX('DM01-AV-CH'!$H$6:$H$2006,$N1127)))</f>
        <v>PLZ6</v>
      </c>
      <c r="AO1127" s="98" t="str" cm="1">
        <f t="array" ref="AO1127">IF($N1127="-","",IF(INDEX('DM01-AV-CH'!$I$6:$I$2006,$N1127)="","",INDEX('DM01-AV-CH'!$I$6:$I$2006,$N1127)))</f>
        <v>PLZ</v>
      </c>
    </row>
    <row r="1128" spans="1:41" x14ac:dyDescent="0.25">
      <c r="A1128" s="201">
        <v>1123</v>
      </c>
      <c r="B1128" s="148" t="str" cm="1">
        <f t="array" ref="B1128">IF(A1128="","",INDEX(Korrelation!$E$4:$E$2004,A1128))</f>
        <v>-</v>
      </c>
      <c r="C1128" s="148">
        <f t="shared" si="170"/>
        <v>0</v>
      </c>
      <c r="D1128" s="148">
        <f t="shared" si="171"/>
        <v>0</v>
      </c>
      <c r="E1128" s="148" t="str">
        <f t="shared" si="172"/>
        <v/>
      </c>
      <c r="F1128" s="148" t="str">
        <f t="shared" si="173"/>
        <v/>
      </c>
      <c r="G1128" s="148" t="str">
        <f t="shared" si="174"/>
        <v/>
      </c>
      <c r="H1128" s="148" cm="1">
        <f t="array" ref="H1128">IF(A1128="","",INDEX(Korrelation!$F$4:$F$2004,A1128))</f>
        <v>61</v>
      </c>
      <c r="I1128" s="148">
        <f t="shared" si="175"/>
        <v>0</v>
      </c>
      <c r="J1128" s="148">
        <f t="shared" si="176"/>
        <v>0</v>
      </c>
      <c r="K1128" s="148">
        <f t="shared" si="177"/>
        <v>61</v>
      </c>
      <c r="L1128" s="148" t="str">
        <f t="shared" si="178"/>
        <v/>
      </c>
      <c r="M1128" s="148" t="str">
        <f t="shared" si="179"/>
        <v/>
      </c>
      <c r="N1128" s="148" cm="1">
        <f t="array" ref="N1128">IF(A1128="","",INDEX(Korrelation!$G$4:$G$2004,A1128))</f>
        <v>697</v>
      </c>
      <c r="O1128" s="148"/>
      <c r="P1128" s="68" t="str" cm="1">
        <f t="array" aca="1" ref="P1128" ca="1">IF(E1128="",IF(K1128="","",HYPERLINK("#DMAV_Dienste!"&amp;RIGHT(CELL("adresse",OFFSET(DMAV_Dienste!$E$6,K1128-1,0)),LEN(CELL("adresse",OFFSET(DMAV_Dienste!$E$6,K1128-1,0)))-FIND("!",CELL("adresse",OFFSET(DMAV_Dienste!$E$6,K1128-1,0)))),"Dienst")),HYPERLINK("#DMAV_Modell!"&amp;RIGHT(CELL("adresse",OFFSET(DMAV_Modell!$G$6,E1128-1,0)),LEN(CELL("adresse",OFFSET(DMAV_Modell!$G$6,E1128-1,0)))-FIND("!",CELL("adresse",OFFSET(DMAV_Modell!$G$6,E1128-1,0)))),"Modell"))</f>
        <v>Dienst</v>
      </c>
      <c r="Q1128" s="85" t="str" cm="1">
        <f t="array" ref="Q1128">IF(E1128="",IF(K1128="","",IF(INDEX(DMAV_Dienste!$H$6:$H$2006,K1128)="","",INDEX(DMAV_Dienste!$H$6:$H$2006,K1128))),IF(INDEX(DMAV_Modell!$J$6:$J$2006,E1128)="","",INDEX(DMAV_Modell!$J$6:$J$2006,E1128)))</f>
        <v>CLASS</v>
      </c>
      <c r="R1128" s="86" t="str" cm="1">
        <f t="array" ref="R1128">IF(E1128="",IF(K1128="","",IF(INDEX(DMAV_Dienste!$G$6:$G$2006,K1128)="","",INDEX(DMAV_Dienste!$G$6:$G$2006,K1128))),IF(INDEX(DMAV_Modell!$I$6:$I$2006,E1128)="","",INDEX(DMAV_Modell!$I$6:$I$2006,E1128)))</f>
        <v>OfficialIndexOfLocalities</v>
      </c>
      <c r="S1128" s="86" t="str" cm="1">
        <f t="array" ref="S1128">IF(E1128="",IF(K1128="","",IF(INDEX(DMAV_Dienste!$I$6:$I$2006,K1128)="","",INDEX(DMAV_Dienste!$I$6:$I$2006,K1128))),IF(INDEX(DMAV_Modell!$K$6:$K$2006,E1128)="","",INDEX(DMAV_Modell!$K$6:$K$2006,E1128)))</f>
        <v>ZIP</v>
      </c>
      <c r="T1128" s="86" t="str" cm="1">
        <f t="array" ref="T1128">IF(E1128="",IF(K1128="","",IF(INDEX(DMAV_Dienste!$L$6:$L$2006,K1128)="","",INDEX(DMAV_Dienste!$L$6:$L$2006,K1128))),IF(INDEX(DMAV_Modell!$N$6:$N$2006,E1128)="","",INDEX(DMAV_Modell!$N$6:$N$2006,E1128)))</f>
        <v>AdditionalNumber</v>
      </c>
      <c r="U1128" s="87" t="str" cm="1">
        <f t="array" aca="1" ref="U1128" ca="1">IF(AND(F1128="",L1128=""),"",HYPERLINK("#"&amp;RIGHT(CELL("dateiname"),LEN(CELL("dateiname"))-FIND("]",CELL("dateiname")))&amp;"!"&amp;CELL("adresse",OFFSET($F$6,MATCH(IF(F1128="",L1128,F1128),$E$6:$E$2000,0)-1,4)),"STRUCT"))</f>
        <v/>
      </c>
      <c r="V1128" s="88" t="str" cm="1">
        <f t="array" aca="1" ref="V1128" ca="1">IF(AND(G1128="",M1128=""),"",HYPERLINK("#"&amp;RIGHT(CELL("dateiname"),LEN(CELL("dateiname"))-FIND("]",CELL("dateiname")))&amp;"!"&amp;CELL("adresse",OFFSET($G$6,MATCH(IF(G1128="",M1128,G1128),$E$6:$E$2000,0)-1,3)),"SUBSTRUCT"))</f>
        <v/>
      </c>
      <c r="X1128" s="104"/>
      <c r="Z1128" s="117"/>
      <c r="AA1128" s="118"/>
      <c r="AB1128" s="119"/>
      <c r="AC1128" s="120"/>
      <c r="AE1128" s="109"/>
      <c r="AF1128" s="110"/>
      <c r="AG1128" s="111"/>
      <c r="AH1128" s="112"/>
      <c r="AJ1128" s="101"/>
      <c r="AL1128" s="68" t="str" cm="1">
        <f t="array" aca="1" ref="AL1128" ca="1">IF(N1128="-","",HYPERLINK("#'DM01-AV-CH'!"&amp;RIGHT(CELL("adresse",OFFSET('DM01-AV-CH'!$G$6,N1128-1,0)),LEN(CELL("adresse",OFFSET('DM01-AV-CH'!$G$6,N1128-1,0)))-FIND("!",CELL("adresse",OFFSET('DM01-AV-CH'!$G$6,N1128-1,0)))),"Modell"))</f>
        <v>Modell</v>
      </c>
      <c r="AM1128" s="96" t="str" cm="1">
        <f t="array" ref="AM1128">IF($N1128="-","",IF(INDEX('DM01-AV-CH'!$G$6:$G$2006,$N1128)="","",INDEX('DM01-AV-CH'!$G$6:$G$2006,$N1128)))</f>
        <v>PLZOrtschaft</v>
      </c>
      <c r="AN1128" s="97" t="str" cm="1">
        <f t="array" ref="AN1128">IF($N1128="-","",IF(INDEX('DM01-AV-CH'!$H$6:$H$2006,$N1128)="","",INDEX('DM01-AV-CH'!$H$6:$H$2006,$N1128)))</f>
        <v>PLZ6</v>
      </c>
      <c r="AO1128" s="98" t="str" cm="1">
        <f t="array" ref="AO1128">IF($N1128="-","",IF(INDEX('DM01-AV-CH'!$I$6:$I$2006,$N1128)="","",INDEX('DM01-AV-CH'!$I$6:$I$2006,$N1128)))</f>
        <v>Zusatzziffern</v>
      </c>
    </row>
    <row r="1129" spans="1:41" x14ac:dyDescent="0.25">
      <c r="A1129" s="201">
        <v>1124</v>
      </c>
      <c r="B1129" s="148" t="str" cm="1">
        <f t="array" ref="B1129">IF(A1129="","",INDEX(Korrelation!$E$4:$E$2004,A1129))</f>
        <v>-</v>
      </c>
      <c r="C1129" s="148">
        <f t="shared" si="170"/>
        <v>0</v>
      </c>
      <c r="D1129" s="148">
        <f t="shared" si="171"/>
        <v>0</v>
      </c>
      <c r="E1129" s="148" t="str">
        <f t="shared" si="172"/>
        <v/>
      </c>
      <c r="F1129" s="148" t="str">
        <f t="shared" si="173"/>
        <v/>
      </c>
      <c r="G1129" s="148" t="str">
        <f t="shared" si="174"/>
        <v/>
      </c>
      <c r="H1129" s="148" cm="1">
        <f t="array" ref="H1129">IF(A1129="","",INDEX(Korrelation!$F$4:$F$2004,A1129))</f>
        <v>66</v>
      </c>
      <c r="I1129" s="148">
        <f t="shared" si="175"/>
        <v>0</v>
      </c>
      <c r="J1129" s="148">
        <f t="shared" si="176"/>
        <v>0</v>
      </c>
      <c r="K1129" s="148">
        <f t="shared" si="177"/>
        <v>66</v>
      </c>
      <c r="L1129" s="148" t="str">
        <f t="shared" si="178"/>
        <v/>
      </c>
      <c r="M1129" s="148" t="str">
        <f t="shared" si="179"/>
        <v/>
      </c>
      <c r="N1129" s="148" t="str" cm="1">
        <f t="array" ref="N1129">IF(A1129="","",INDEX(Korrelation!$G$4:$G$2004,A1129))</f>
        <v>-</v>
      </c>
      <c r="O1129" s="148"/>
      <c r="P1129" s="68" t="str" cm="1">
        <f t="array" aca="1" ref="P1129" ca="1">IF(E1129="",IF(K1129="","",HYPERLINK("#DMAV_Dienste!"&amp;RIGHT(CELL("adresse",OFFSET(DMAV_Dienste!$E$6,K1129-1,0)),LEN(CELL("adresse",OFFSET(DMAV_Dienste!$E$6,K1129-1,0)))-FIND("!",CELL("adresse",OFFSET(DMAV_Dienste!$E$6,K1129-1,0)))),"Dienst")),HYPERLINK("#DMAV_Modell!"&amp;RIGHT(CELL("adresse",OFFSET(DMAV_Modell!$G$6,E1129-1,0)),LEN(CELL("adresse",OFFSET(DMAV_Modell!$G$6,E1129-1,0)))-FIND("!",CELL("adresse",OFFSET(DMAV_Modell!$G$6,E1129-1,0)))),"Modell"))</f>
        <v>Dienst</v>
      </c>
      <c r="Q1129" s="85" t="str" cm="1">
        <f t="array" ref="Q1129">IF(E1129="",IF(K1129="","",IF(INDEX(DMAV_Dienste!$H$6:$H$2006,K1129)="","",INDEX(DMAV_Dienste!$H$6:$H$2006,K1129))),IF(INDEX(DMAV_Modell!$J$6:$J$2006,E1129)="","",INDEX(DMAV_Modell!$J$6:$J$2006,E1129)))</f>
        <v>CLASS.CONSTRAINT</v>
      </c>
      <c r="R1129" s="86" t="str" cm="1">
        <f t="array" ref="R1129">IF(E1129="",IF(K1129="","",IF(INDEX(DMAV_Dienste!$G$6:$G$2006,K1129)="","",INDEX(DMAV_Dienste!$G$6:$G$2006,K1129))),IF(INDEX(DMAV_Modell!$I$6:$I$2006,E1129)="","",INDEX(DMAV_Modell!$I$6:$I$2006,E1129)))</f>
        <v>OfficialIndexOfLocalities</v>
      </c>
      <c r="S1129" s="86" t="str" cm="1">
        <f t="array" ref="S1129">IF(E1129="",IF(K1129="","",IF(INDEX(DMAV_Dienste!$I$6:$I$2006,K1129)="","",INDEX(DMAV_Dienste!$I$6:$I$2006,K1129))),IF(INDEX(DMAV_Modell!$K$6:$K$2006,E1129)="","",INDEX(DMAV_Modell!$K$6:$K$2006,E1129)))</f>
        <v>ZIP</v>
      </c>
      <c r="T1129" s="86" t="str" cm="1">
        <f t="array" ref="T1129">IF(E1129="",IF(K1129="","",IF(INDEX(DMAV_Dienste!$L$6:$L$2006,K1129)="","",INDEX(DMAV_Dienste!$L$6:$L$2006,K1129))),IF(INDEX(DMAV_Modell!$N$6:$N$2006,E1129)="","",INDEX(DMAV_Modell!$N$6:$N$2006,E1129)))</f>
        <v>Text_V2.matches(@PH1@)</v>
      </c>
      <c r="U1129" s="87" t="str" cm="1">
        <f t="array" aca="1" ref="U1129" ca="1">IF(AND(F1129="",L1129=""),"",HYPERLINK("#"&amp;RIGHT(CELL("dateiname"),LEN(CELL("dateiname"))-FIND("]",CELL("dateiname")))&amp;"!"&amp;CELL("adresse",OFFSET($F$6,MATCH(IF(F1129="",L1129,F1129),$E$6:$E$2000,0)-1,4)),"STRUCT"))</f>
        <v/>
      </c>
      <c r="V1129" s="88" t="str" cm="1">
        <f t="array" aca="1" ref="V1129" ca="1">IF(AND(G1129="",M1129=""),"",HYPERLINK("#"&amp;RIGHT(CELL("dateiname"),LEN(CELL("dateiname"))-FIND("]",CELL("dateiname")))&amp;"!"&amp;CELL("adresse",OFFSET($G$6,MATCH(IF(G1129="",M1129,G1129),$E$6:$E$2000,0)-1,3)),"SUBSTRUCT"))</f>
        <v/>
      </c>
      <c r="X1129" s="104"/>
      <c r="Z1129" s="117"/>
      <c r="AA1129" s="118"/>
      <c r="AB1129" s="119"/>
      <c r="AC1129" s="120"/>
      <c r="AE1129" s="109"/>
      <c r="AF1129" s="110"/>
      <c r="AG1129" s="111"/>
      <c r="AH1129" s="112"/>
      <c r="AJ1129" s="101"/>
      <c r="AL1129" s="68" t="str" cm="1">
        <f t="array" aca="1" ref="AL1129" ca="1">IF(N1129="-","",HYPERLINK("#'DM01-AV-CH'!"&amp;RIGHT(CELL("adresse",OFFSET('DM01-AV-CH'!$G$6,N1129-1,0)),LEN(CELL("adresse",OFFSET('DM01-AV-CH'!$G$6,N1129-1,0)))-FIND("!",CELL("adresse",OFFSET('DM01-AV-CH'!$G$6,N1129-1,0)))),"Modell"))</f>
        <v/>
      </c>
      <c r="AM1129" s="96" t="str" cm="1">
        <f t="array" ref="AM1129">IF($N1129="-","",IF(INDEX('DM01-AV-CH'!$G$6:$G$2006,$N1129)="","",INDEX('DM01-AV-CH'!$G$6:$G$2006,$N1129)))</f>
        <v/>
      </c>
      <c r="AN1129" s="97" t="str" cm="1">
        <f t="array" ref="AN1129">IF($N1129="-","",IF(INDEX('DM01-AV-CH'!$H$6:$H$2006,$N1129)="","",INDEX('DM01-AV-CH'!$H$6:$H$2006,$N1129)))</f>
        <v/>
      </c>
      <c r="AO1129" s="98" t="str" cm="1">
        <f t="array" ref="AO1129">IF($N1129="-","",IF(INDEX('DM01-AV-CH'!$I$6:$I$2006,$N1129)="","",INDEX('DM01-AV-CH'!$I$6:$I$2006,$N1129)))</f>
        <v/>
      </c>
    </row>
    <row r="1130" spans="1:41" x14ac:dyDescent="0.25">
      <c r="A1130" s="201">
        <v>1125</v>
      </c>
      <c r="B1130" s="148" t="str" cm="1">
        <f t="array" ref="B1130">IF(A1130="","",INDEX(Korrelation!$E$4:$E$2004,A1130))</f>
        <v>-</v>
      </c>
      <c r="C1130" s="148">
        <f t="shared" si="170"/>
        <v>0</v>
      </c>
      <c r="D1130" s="148">
        <f t="shared" si="171"/>
        <v>0</v>
      </c>
      <c r="E1130" s="148" t="str">
        <f t="shared" si="172"/>
        <v/>
      </c>
      <c r="F1130" s="148" t="str">
        <f t="shared" si="173"/>
        <v/>
      </c>
      <c r="G1130" s="148" t="str">
        <f t="shared" si="174"/>
        <v/>
      </c>
      <c r="H1130" s="148" cm="1">
        <f t="array" ref="H1130">IF(A1130="","",INDEX(Korrelation!$F$4:$F$2004,A1130))</f>
        <v>67</v>
      </c>
      <c r="I1130" s="148">
        <f t="shared" si="175"/>
        <v>0</v>
      </c>
      <c r="J1130" s="148">
        <f t="shared" si="176"/>
        <v>0</v>
      </c>
      <c r="K1130" s="148">
        <f t="shared" si="177"/>
        <v>67</v>
      </c>
      <c r="L1130" s="148" t="str">
        <f t="shared" si="178"/>
        <v/>
      </c>
      <c r="M1130" s="148" t="str">
        <f t="shared" si="179"/>
        <v/>
      </c>
      <c r="N1130" s="148" t="str" cm="1">
        <f t="array" ref="N1130">IF(A1130="","",INDEX(Korrelation!$G$4:$G$2004,A1130))</f>
        <v>-</v>
      </c>
      <c r="O1130" s="148"/>
      <c r="P1130" s="68" t="str" cm="1">
        <f t="array" aca="1" ref="P1130" ca="1">IF(E1130="",IF(K1130="","",HYPERLINK("#DMAV_Dienste!"&amp;RIGHT(CELL("adresse",OFFSET(DMAV_Dienste!$E$6,K1130-1,0)),LEN(CELL("adresse",OFFSET(DMAV_Dienste!$E$6,K1130-1,0)))-FIND("!",CELL("adresse",OFFSET(DMAV_Dienste!$E$6,K1130-1,0)))),"Dienst")),HYPERLINK("#DMAV_Modell!"&amp;RIGHT(CELL("adresse",OFFSET(DMAV_Modell!$G$6,E1130-1,0)),LEN(CELL("adresse",OFFSET(DMAV_Modell!$G$6,E1130-1,0)))-FIND("!",CELL("adresse",OFFSET(DMAV_Modell!$G$6,E1130-1,0)))),"Modell"))</f>
        <v>Dienst</v>
      </c>
      <c r="Q1130" s="85" t="str" cm="1">
        <f t="array" ref="Q1130">IF(E1130="",IF(K1130="","",IF(INDEX(DMAV_Dienste!$H$6:$H$2006,K1130)="","",INDEX(DMAV_Dienste!$H$6:$H$2006,K1130))),IF(INDEX(DMAV_Modell!$J$6:$J$2006,E1130)="","",INDEX(DMAV_Modell!$J$6:$J$2006,E1130)))</f>
        <v>ASSOCIATION</v>
      </c>
      <c r="R1130" s="86" t="str" cm="1">
        <f t="array" ref="R1130">IF(E1130="",IF(K1130="","",IF(INDEX(DMAV_Dienste!$G$6:$G$2006,K1130)="","",INDEX(DMAV_Dienste!$G$6:$G$2006,K1130))),IF(INDEX(DMAV_Modell!$I$6:$I$2006,E1130)="","",INDEX(DMAV_Modell!$I$6:$I$2006,E1130)))</f>
        <v>OfficialIndexOfLocalities</v>
      </c>
      <c r="S1130" s="86" t="str" cm="1">
        <f t="array" ref="S1130">IF(E1130="",IF(K1130="","",IF(INDEX(DMAV_Dienste!$I$6:$I$2006,K1130)="","",INDEX(DMAV_Dienste!$I$6:$I$2006,K1130))),IF(INDEX(DMAV_Modell!$K$6:$K$2006,E1130)="","",INDEX(DMAV_Modell!$K$6:$K$2006,E1130)))</f>
        <v>LocalityZIP</v>
      </c>
      <c r="T1130" s="86" t="str" cm="1">
        <f t="array" ref="T1130">IF(E1130="",IF(K1130="","",IF(INDEX(DMAV_Dienste!$L$6:$L$2006,K1130)="","",INDEX(DMAV_Dienste!$L$6:$L$2006,K1130))),IF(INDEX(DMAV_Modell!$N$6:$N$2006,E1130)="","",INDEX(DMAV_Modell!$N$6:$N$2006,E1130)))</f>
        <v>Locality</v>
      </c>
      <c r="U1130" s="87" t="str" cm="1">
        <f t="array" aca="1" ref="U1130" ca="1">IF(AND(F1130="",L1130=""),"",HYPERLINK("#"&amp;RIGHT(CELL("dateiname"),LEN(CELL("dateiname"))-FIND("]",CELL("dateiname")))&amp;"!"&amp;CELL("adresse",OFFSET($F$6,MATCH(IF(F1130="",L1130,F1130),$E$6:$E$2000,0)-1,4)),"STRUCT"))</f>
        <v/>
      </c>
      <c r="V1130" s="88" t="str" cm="1">
        <f t="array" aca="1" ref="V1130" ca="1">IF(AND(G1130="",M1130=""),"",HYPERLINK("#"&amp;RIGHT(CELL("dateiname"),LEN(CELL("dateiname"))-FIND("]",CELL("dateiname")))&amp;"!"&amp;CELL("adresse",OFFSET($G$6,MATCH(IF(G1130="",M1130,G1130),$E$6:$E$2000,0)-1,3)),"SUBSTRUCT"))</f>
        <v/>
      </c>
      <c r="X1130" s="104"/>
      <c r="Z1130" s="117"/>
      <c r="AA1130" s="118"/>
      <c r="AB1130" s="119"/>
      <c r="AC1130" s="120"/>
      <c r="AE1130" s="109"/>
      <c r="AF1130" s="110"/>
      <c r="AG1130" s="111"/>
      <c r="AH1130" s="112"/>
      <c r="AJ1130" s="101"/>
      <c r="AL1130" s="68" t="str" cm="1">
        <f t="array" aca="1" ref="AL1130" ca="1">IF(N1130="-","",HYPERLINK("#'DM01-AV-CH'!"&amp;RIGHT(CELL("adresse",OFFSET('DM01-AV-CH'!$G$6,N1130-1,0)),LEN(CELL("adresse",OFFSET('DM01-AV-CH'!$G$6,N1130-1,0)))-FIND("!",CELL("adresse",OFFSET('DM01-AV-CH'!$G$6,N1130-1,0)))),"Modell"))</f>
        <v/>
      </c>
      <c r="AM1130" s="96" t="str" cm="1">
        <f t="array" ref="AM1130">IF($N1130="-","",IF(INDEX('DM01-AV-CH'!$G$6:$G$2006,$N1130)="","",INDEX('DM01-AV-CH'!$G$6:$G$2006,$N1130)))</f>
        <v/>
      </c>
      <c r="AN1130" s="97" t="str" cm="1">
        <f t="array" ref="AN1130">IF($N1130="-","",IF(INDEX('DM01-AV-CH'!$H$6:$H$2006,$N1130)="","",INDEX('DM01-AV-CH'!$H$6:$H$2006,$N1130)))</f>
        <v/>
      </c>
      <c r="AO1130" s="98" t="str" cm="1">
        <f t="array" ref="AO1130">IF($N1130="-","",IF(INDEX('DM01-AV-CH'!$I$6:$I$2006,$N1130)="","",INDEX('DM01-AV-CH'!$I$6:$I$2006,$N1130)))</f>
        <v/>
      </c>
    </row>
    <row r="1131" spans="1:41" x14ac:dyDescent="0.25">
      <c r="A1131" s="201">
        <v>1126</v>
      </c>
      <c r="B1131" s="148" t="str" cm="1">
        <f t="array" ref="B1131">IF(A1131="","",INDEX(Korrelation!$E$4:$E$2004,A1131))</f>
        <v>-</v>
      </c>
      <c r="C1131" s="148">
        <f t="shared" si="170"/>
        <v>0</v>
      </c>
      <c r="D1131" s="148">
        <f t="shared" si="171"/>
        <v>0</v>
      </c>
      <c r="E1131" s="148" t="str">
        <f t="shared" si="172"/>
        <v/>
      </c>
      <c r="F1131" s="148" t="str">
        <f t="shared" si="173"/>
        <v/>
      </c>
      <c r="G1131" s="148" t="str">
        <f t="shared" si="174"/>
        <v/>
      </c>
      <c r="H1131" s="148" cm="1">
        <f t="array" ref="H1131">IF(A1131="","",INDEX(Korrelation!$F$4:$F$2004,A1131))</f>
        <v>68</v>
      </c>
      <c r="I1131" s="148">
        <f t="shared" si="175"/>
        <v>0</v>
      </c>
      <c r="J1131" s="148">
        <f t="shared" si="176"/>
        <v>0</v>
      </c>
      <c r="K1131" s="148">
        <f t="shared" si="177"/>
        <v>68</v>
      </c>
      <c r="L1131" s="148" t="str">
        <f t="shared" si="178"/>
        <v/>
      </c>
      <c r="M1131" s="148" t="str">
        <f t="shared" si="179"/>
        <v/>
      </c>
      <c r="N1131" s="148" t="str" cm="1">
        <f t="array" ref="N1131">IF(A1131="","",INDEX(Korrelation!$G$4:$G$2004,A1131))</f>
        <v>-</v>
      </c>
      <c r="O1131" s="148"/>
      <c r="P1131" s="68" t="str" cm="1">
        <f t="array" aca="1" ref="P1131" ca="1">IF(E1131="",IF(K1131="","",HYPERLINK("#DMAV_Dienste!"&amp;RIGHT(CELL("adresse",OFFSET(DMAV_Dienste!$E$6,K1131-1,0)),LEN(CELL("adresse",OFFSET(DMAV_Dienste!$E$6,K1131-1,0)))-FIND("!",CELL("adresse",OFFSET(DMAV_Dienste!$E$6,K1131-1,0)))),"Dienst")),HYPERLINK("#DMAV_Modell!"&amp;RIGHT(CELL("adresse",OFFSET(DMAV_Modell!$G$6,E1131-1,0)),LEN(CELL("adresse",OFFSET(DMAV_Modell!$G$6,E1131-1,0)))-FIND("!",CELL("adresse",OFFSET(DMAV_Modell!$G$6,E1131-1,0)))),"Modell"))</f>
        <v>Dienst</v>
      </c>
      <c r="Q1131" s="85" t="str" cm="1">
        <f t="array" ref="Q1131">IF(E1131="",IF(K1131="","",IF(INDEX(DMAV_Dienste!$H$6:$H$2006,K1131)="","",INDEX(DMAV_Dienste!$H$6:$H$2006,K1131))),IF(INDEX(DMAV_Modell!$J$6:$J$2006,E1131)="","",INDEX(DMAV_Modell!$J$6:$J$2006,E1131)))</f>
        <v>ASSOCIATION</v>
      </c>
      <c r="R1131" s="86" t="str" cm="1">
        <f t="array" ref="R1131">IF(E1131="",IF(K1131="","",IF(INDEX(DMAV_Dienste!$G$6:$G$2006,K1131)="","",INDEX(DMAV_Dienste!$G$6:$G$2006,K1131))),IF(INDEX(DMAV_Modell!$I$6:$I$2006,E1131)="","",INDEX(DMAV_Modell!$I$6:$I$2006,E1131)))</f>
        <v>OfficialIndexOfLocalities</v>
      </c>
      <c r="S1131" s="86" t="str" cm="1">
        <f t="array" ref="S1131">IF(E1131="",IF(K1131="","",IF(INDEX(DMAV_Dienste!$I$6:$I$2006,K1131)="","",INDEX(DMAV_Dienste!$I$6:$I$2006,K1131))),IF(INDEX(DMAV_Modell!$K$6:$K$2006,E1131)="","",INDEX(DMAV_Modell!$K$6:$K$2006,E1131)))</f>
        <v>LocalityZIP</v>
      </c>
      <c r="T1131" s="86" t="str" cm="1">
        <f t="array" ref="T1131">IF(E1131="",IF(K1131="","",IF(INDEX(DMAV_Dienste!$L$6:$L$2006,K1131)="","",INDEX(DMAV_Dienste!$L$6:$L$2006,K1131))),IF(INDEX(DMAV_Modell!$N$6:$N$2006,E1131)="","",INDEX(DMAV_Modell!$N$6:$N$2006,E1131)))</f>
        <v>ZIP</v>
      </c>
      <c r="U1131" s="87" t="str" cm="1">
        <f t="array" aca="1" ref="U1131" ca="1">IF(AND(F1131="",L1131=""),"",HYPERLINK("#"&amp;RIGHT(CELL("dateiname"),LEN(CELL("dateiname"))-FIND("]",CELL("dateiname")))&amp;"!"&amp;CELL("adresse",OFFSET($F$6,MATCH(IF(F1131="",L1131,F1131),$E$6:$E$2000,0)-1,4)),"STRUCT"))</f>
        <v/>
      </c>
      <c r="V1131" s="88" t="str" cm="1">
        <f t="array" aca="1" ref="V1131" ca="1">IF(AND(G1131="",M1131=""),"",HYPERLINK("#"&amp;RIGHT(CELL("dateiname"),LEN(CELL("dateiname"))-FIND("]",CELL("dateiname")))&amp;"!"&amp;CELL("adresse",OFFSET($G$6,MATCH(IF(G1131="",M1131,G1131),$E$6:$E$2000,0)-1,3)),"SUBSTRUCT"))</f>
        <v/>
      </c>
      <c r="X1131" s="104"/>
      <c r="Z1131" s="117"/>
      <c r="AA1131" s="118"/>
      <c r="AB1131" s="119"/>
      <c r="AC1131" s="120"/>
      <c r="AE1131" s="109"/>
      <c r="AF1131" s="110"/>
      <c r="AG1131" s="111"/>
      <c r="AH1131" s="112"/>
      <c r="AJ1131" s="101"/>
      <c r="AL1131" s="68" t="str" cm="1">
        <f t="array" aca="1" ref="AL1131" ca="1">IF(N1131="-","",HYPERLINK("#'DM01-AV-CH'!"&amp;RIGHT(CELL("adresse",OFFSET('DM01-AV-CH'!$G$6,N1131-1,0)),LEN(CELL("adresse",OFFSET('DM01-AV-CH'!$G$6,N1131-1,0)))-FIND("!",CELL("adresse",OFFSET('DM01-AV-CH'!$G$6,N1131-1,0)))),"Modell"))</f>
        <v/>
      </c>
      <c r="AM1131" s="96" t="str" cm="1">
        <f t="array" ref="AM1131">IF($N1131="-","",IF(INDEX('DM01-AV-CH'!$G$6:$G$2006,$N1131)="","",INDEX('DM01-AV-CH'!$G$6:$G$2006,$N1131)))</f>
        <v/>
      </c>
      <c r="AN1131" s="97" t="str" cm="1">
        <f t="array" ref="AN1131">IF($N1131="-","",IF(INDEX('DM01-AV-CH'!$H$6:$H$2006,$N1131)="","",INDEX('DM01-AV-CH'!$H$6:$H$2006,$N1131)))</f>
        <v/>
      </c>
      <c r="AO1131" s="98" t="str" cm="1">
        <f t="array" ref="AO1131">IF($N1131="-","",IF(INDEX('DM01-AV-CH'!$I$6:$I$2006,$N1131)="","",INDEX('DM01-AV-CH'!$I$6:$I$2006,$N1131)))</f>
        <v/>
      </c>
    </row>
    <row r="1132" spans="1:41" x14ac:dyDescent="0.25">
      <c r="A1132" s="201">
        <v>1127</v>
      </c>
      <c r="B1132" s="148" t="str" cm="1">
        <f t="array" ref="B1132">IF(A1132="","",INDEX(Korrelation!$E$4:$E$2004,A1132))</f>
        <v>683</v>
      </c>
      <c r="C1132" s="148">
        <f t="shared" si="170"/>
        <v>0</v>
      </c>
      <c r="D1132" s="148">
        <f t="shared" si="171"/>
        <v>0</v>
      </c>
      <c r="E1132" s="148">
        <f t="shared" si="172"/>
        <v>683</v>
      </c>
      <c r="F1132" s="148" t="str">
        <f t="shared" si="173"/>
        <v/>
      </c>
      <c r="G1132" s="148" t="str">
        <f t="shared" si="174"/>
        <v/>
      </c>
      <c r="H1132" s="148" t="str" cm="1">
        <f t="array" ref="H1132">IF(A1132="","",INDEX(Korrelation!$F$4:$F$2004,A1132))</f>
        <v>-</v>
      </c>
      <c r="I1132" s="148">
        <f t="shared" si="175"/>
        <v>0</v>
      </c>
      <c r="J1132" s="148">
        <f t="shared" si="176"/>
        <v>0</v>
      </c>
      <c r="K1132" s="148" t="str">
        <f t="shared" si="177"/>
        <v/>
      </c>
      <c r="L1132" s="148" t="str">
        <f t="shared" si="178"/>
        <v/>
      </c>
      <c r="M1132" s="148" t="str">
        <f t="shared" si="179"/>
        <v/>
      </c>
      <c r="N1132" s="148" t="str" cm="1">
        <f t="array" ref="N1132">IF(A1132="","",INDEX(Korrelation!$G$4:$G$2004,A1132))</f>
        <v>-</v>
      </c>
      <c r="O1132" s="148"/>
      <c r="P1132" s="68" t="str" cm="1">
        <f t="array" aca="1" ref="P1132" ca="1">IF(E1132="",IF(K1132="","",HYPERLINK("#DMAV_Dienste!"&amp;RIGHT(CELL("adresse",OFFSET(DMAV_Dienste!$E$6,K1132-1,0)),LEN(CELL("adresse",OFFSET(DMAV_Dienste!$E$6,K1132-1,0)))-FIND("!",CELL("adresse",OFFSET(DMAV_Dienste!$E$6,K1132-1,0)))),"Dienst")),HYPERLINK("#DMAV_Modell!"&amp;RIGHT(CELL("adresse",OFFSET(DMAV_Modell!$G$6,E1132-1,0)),LEN(CELL("adresse",OFFSET(DMAV_Modell!$G$6,E1132-1,0)))-FIND("!",CELL("adresse",OFFSET(DMAV_Modell!$G$6,E1132-1,0)))),"Modell"))</f>
        <v>Modell</v>
      </c>
      <c r="Q1132" s="85" t="str" cm="1">
        <f t="array" ref="Q1132">IF(E1132="",IF(K1132="","",IF(INDEX(DMAV_Dienste!$H$6:$H$2006,K1132)="","",INDEX(DMAV_Dienste!$H$6:$H$2006,K1132))),IF(INDEX(DMAV_Modell!$J$6:$J$2006,E1132)="","",INDEX(DMAV_Modell!$J$6:$J$2006,E1132)))</f>
        <v>IMPORTS</v>
      </c>
      <c r="R1132" s="86" t="str" cm="1">
        <f t="array" ref="R1132">IF(E1132="",IF(K1132="","",IF(INDEX(DMAV_Dienste!$G$6:$G$2006,K1132)="","",INDEX(DMAV_Dienste!$G$6:$G$2006,K1132))),IF(INDEX(DMAV_Modell!$I$6:$I$2006,E1132)="","",INDEX(DMAV_Modell!$I$6:$I$2006,E1132)))</f>
        <v/>
      </c>
      <c r="S1132" s="86" t="str" cm="1">
        <f t="array" ref="S1132">IF(E1132="",IF(K1132="","",IF(INDEX(DMAV_Dienste!$I$6:$I$2006,K1132)="","",INDEX(DMAV_Dienste!$I$6:$I$2006,K1132))),IF(INDEX(DMAV_Modell!$K$6:$K$2006,E1132)="","",INDEX(DMAV_Modell!$K$6:$K$2006,E1132)))</f>
        <v>GeometryCHLV95_V2</v>
      </c>
      <c r="T1132" s="86" t="str" cm="1">
        <f t="array" ref="T1132">IF(E1132="",IF(K1132="","",IF(INDEX(DMAV_Dienste!$L$6:$L$2006,K1132)="","",INDEX(DMAV_Dienste!$L$6:$L$2006,K1132))),IF(INDEX(DMAV_Modell!$N$6:$N$2006,E1132)="","",INDEX(DMAV_Modell!$N$6:$N$2006,E1132)))</f>
        <v/>
      </c>
      <c r="U1132" s="87" t="str" cm="1">
        <f t="array" aca="1" ref="U1132" ca="1">IF(AND(F1132="",L1132=""),"",HYPERLINK("#"&amp;RIGHT(CELL("dateiname"),LEN(CELL("dateiname"))-FIND("]",CELL("dateiname")))&amp;"!"&amp;CELL("adresse",OFFSET($F$6,MATCH(IF(F1132="",L1132,F1132),$E$6:$E$2000,0)-1,4)),"STRUCT"))</f>
        <v/>
      </c>
      <c r="V1132" s="88" t="str" cm="1">
        <f t="array" aca="1" ref="V1132" ca="1">IF(AND(G1132="",M1132=""),"",HYPERLINK("#"&amp;RIGHT(CELL("dateiname"),LEN(CELL("dateiname"))-FIND("]",CELL("dateiname")))&amp;"!"&amp;CELL("adresse",OFFSET($G$6,MATCH(IF(G1132="",M1132,G1132),$E$6:$E$2000,0)-1,3)),"SUBSTRUCT"))</f>
        <v/>
      </c>
      <c r="X1132" s="104"/>
      <c r="Z1132" s="117"/>
      <c r="AA1132" s="118"/>
      <c r="AB1132" s="119"/>
      <c r="AC1132" s="120"/>
      <c r="AE1132" s="109"/>
      <c r="AF1132" s="110"/>
      <c r="AG1132" s="111"/>
      <c r="AH1132" s="112"/>
      <c r="AJ1132" s="101"/>
      <c r="AL1132" s="68" t="str" cm="1">
        <f t="array" aca="1" ref="AL1132" ca="1">IF(N1132="-","",HYPERLINK("#'DM01-AV-CH'!"&amp;RIGHT(CELL("adresse",OFFSET('DM01-AV-CH'!$G$6,N1132-1,0)),LEN(CELL("adresse",OFFSET('DM01-AV-CH'!$G$6,N1132-1,0)))-FIND("!",CELL("adresse",OFFSET('DM01-AV-CH'!$G$6,N1132-1,0)))),"Modell"))</f>
        <v/>
      </c>
      <c r="AM1132" s="96" t="str" cm="1">
        <f t="array" ref="AM1132">IF($N1132="-","",IF(INDEX('DM01-AV-CH'!$G$6:$G$2006,$N1132)="","",INDEX('DM01-AV-CH'!$G$6:$G$2006,$N1132)))</f>
        <v/>
      </c>
      <c r="AN1132" s="97" t="str" cm="1">
        <f t="array" ref="AN1132">IF($N1132="-","",IF(INDEX('DM01-AV-CH'!$H$6:$H$2006,$N1132)="","",INDEX('DM01-AV-CH'!$H$6:$H$2006,$N1132)))</f>
        <v/>
      </c>
      <c r="AO1132" s="98" t="str" cm="1">
        <f t="array" ref="AO1132">IF($N1132="-","",IF(INDEX('DM01-AV-CH'!$I$6:$I$2006,$N1132)="","",INDEX('DM01-AV-CH'!$I$6:$I$2006,$N1132)))</f>
        <v/>
      </c>
    </row>
    <row r="1133" spans="1:41" x14ac:dyDescent="0.25">
      <c r="A1133" s="201">
        <v>1128</v>
      </c>
      <c r="B1133" s="148" t="str" cm="1">
        <f t="array" ref="B1133">IF(A1133="","",INDEX(Korrelation!$E$4:$E$2004,A1133))</f>
        <v>684</v>
      </c>
      <c r="C1133" s="148">
        <f t="shared" si="170"/>
        <v>0</v>
      </c>
      <c r="D1133" s="148">
        <f t="shared" si="171"/>
        <v>0</v>
      </c>
      <c r="E1133" s="148">
        <f t="shared" si="172"/>
        <v>684</v>
      </c>
      <c r="F1133" s="148" t="str">
        <f t="shared" si="173"/>
        <v/>
      </c>
      <c r="G1133" s="148" t="str">
        <f t="shared" si="174"/>
        <v/>
      </c>
      <c r="H1133" s="148" t="str" cm="1">
        <f t="array" ref="H1133">IF(A1133="","",INDEX(Korrelation!$F$4:$F$2004,A1133))</f>
        <v>-</v>
      </c>
      <c r="I1133" s="148">
        <f t="shared" si="175"/>
        <v>0</v>
      </c>
      <c r="J1133" s="148">
        <f t="shared" si="176"/>
        <v>0</v>
      </c>
      <c r="K1133" s="148" t="str">
        <f t="shared" si="177"/>
        <v/>
      </c>
      <c r="L1133" s="148" t="str">
        <f t="shared" si="178"/>
        <v/>
      </c>
      <c r="M1133" s="148" t="str">
        <f t="shared" si="179"/>
        <v/>
      </c>
      <c r="N1133" s="148" t="str" cm="1">
        <f t="array" ref="N1133">IF(A1133="","",INDEX(Korrelation!$G$4:$G$2004,A1133))</f>
        <v>-</v>
      </c>
      <c r="O1133" s="148"/>
      <c r="P1133" s="68" t="str" cm="1">
        <f t="array" aca="1" ref="P1133" ca="1">IF(E1133="",IF(K1133="","",HYPERLINK("#DMAV_Dienste!"&amp;RIGHT(CELL("adresse",OFFSET(DMAV_Dienste!$E$6,K1133-1,0)),LEN(CELL("adresse",OFFSET(DMAV_Dienste!$E$6,K1133-1,0)))-FIND("!",CELL("adresse",OFFSET(DMAV_Dienste!$E$6,K1133-1,0)))),"Dienst")),HYPERLINK("#DMAV_Modell!"&amp;RIGHT(CELL("adresse",OFFSET(DMAV_Modell!$G$6,E1133-1,0)),LEN(CELL("adresse",OFFSET(DMAV_Modell!$G$6,E1133-1,0)))-FIND("!",CELL("adresse",OFFSET(DMAV_Modell!$G$6,E1133-1,0)))),"Modell"))</f>
        <v>Modell</v>
      </c>
      <c r="Q1133" s="85" t="str" cm="1">
        <f t="array" ref="Q1133">IF(E1133="",IF(K1133="","",IF(INDEX(DMAV_Dienste!$H$6:$H$2006,K1133)="","",INDEX(DMAV_Dienste!$H$6:$H$2006,K1133))),IF(INDEX(DMAV_Modell!$J$6:$J$2006,E1133)="","",INDEX(DMAV_Modell!$J$6:$J$2006,E1133)))</f>
        <v>IMPORTS</v>
      </c>
      <c r="R1133" s="86" t="str" cm="1">
        <f t="array" ref="R1133">IF(E1133="",IF(K1133="","",IF(INDEX(DMAV_Dienste!$G$6:$G$2006,K1133)="","",INDEX(DMAV_Dienste!$G$6:$G$2006,K1133))),IF(INDEX(DMAV_Modell!$I$6:$I$2006,E1133)="","",INDEX(DMAV_Modell!$I$6:$I$2006,E1133)))</f>
        <v/>
      </c>
      <c r="S1133" s="86" t="str" cm="1">
        <f t="array" ref="S1133">IF(E1133="",IF(K1133="","",IF(INDEX(DMAV_Dienste!$I$6:$I$2006,K1133)="","",INDEX(DMAV_Dienste!$I$6:$I$2006,K1133))),IF(INDEX(DMAV_Modell!$K$6:$K$2006,E1133)="","",INDEX(DMAV_Modell!$K$6:$K$2006,E1133)))</f>
        <v>DMAVTYM_Modinfo_V1_0</v>
      </c>
      <c r="T1133" s="86" t="str" cm="1">
        <f t="array" ref="T1133">IF(E1133="",IF(K1133="","",IF(INDEX(DMAV_Dienste!$L$6:$L$2006,K1133)="","",INDEX(DMAV_Dienste!$L$6:$L$2006,K1133))),IF(INDEX(DMAV_Modell!$N$6:$N$2006,E1133)="","",INDEX(DMAV_Modell!$N$6:$N$2006,E1133)))</f>
        <v/>
      </c>
      <c r="U1133" s="87" t="str" cm="1">
        <f t="array" aca="1" ref="U1133" ca="1">IF(AND(F1133="",L1133=""),"",HYPERLINK("#"&amp;RIGHT(CELL("dateiname"),LEN(CELL("dateiname"))-FIND("]",CELL("dateiname")))&amp;"!"&amp;CELL("adresse",OFFSET($F$6,MATCH(IF(F1133="",L1133,F1133),$E$6:$E$2000,0)-1,4)),"STRUCT"))</f>
        <v/>
      </c>
      <c r="V1133" s="88" t="str" cm="1">
        <f t="array" aca="1" ref="V1133" ca="1">IF(AND(G1133="",M1133=""),"",HYPERLINK("#"&amp;RIGHT(CELL("dateiname"),LEN(CELL("dateiname"))-FIND("]",CELL("dateiname")))&amp;"!"&amp;CELL("adresse",OFFSET($G$6,MATCH(IF(G1133="",M1133,G1133),$E$6:$E$2000,0)-1,3)),"SUBSTRUCT"))</f>
        <v/>
      </c>
      <c r="X1133" s="104"/>
      <c r="Z1133" s="117"/>
      <c r="AA1133" s="118"/>
      <c r="AB1133" s="119"/>
      <c r="AC1133" s="120"/>
      <c r="AE1133" s="109"/>
      <c r="AF1133" s="110"/>
      <c r="AG1133" s="111"/>
      <c r="AH1133" s="112"/>
      <c r="AJ1133" s="101"/>
      <c r="AL1133" s="68" t="str" cm="1">
        <f t="array" aca="1" ref="AL1133" ca="1">IF(N1133="-","",HYPERLINK("#'DM01-AV-CH'!"&amp;RIGHT(CELL("adresse",OFFSET('DM01-AV-CH'!$G$6,N1133-1,0)),LEN(CELL("adresse",OFFSET('DM01-AV-CH'!$G$6,N1133-1,0)))-FIND("!",CELL("adresse",OFFSET('DM01-AV-CH'!$G$6,N1133-1,0)))),"Modell"))</f>
        <v/>
      </c>
      <c r="AM1133" s="96" t="str" cm="1">
        <f t="array" ref="AM1133">IF($N1133="-","",IF(INDEX('DM01-AV-CH'!$G$6:$G$2006,$N1133)="","",INDEX('DM01-AV-CH'!$G$6:$G$2006,$N1133)))</f>
        <v/>
      </c>
      <c r="AN1133" s="97" t="str" cm="1">
        <f t="array" ref="AN1133">IF($N1133="-","",IF(INDEX('DM01-AV-CH'!$H$6:$H$2006,$N1133)="","",INDEX('DM01-AV-CH'!$H$6:$H$2006,$N1133)))</f>
        <v/>
      </c>
      <c r="AO1133" s="98" t="str" cm="1">
        <f t="array" ref="AO1133">IF($N1133="-","",IF(INDEX('DM01-AV-CH'!$I$6:$I$2006,$N1133)="","",INDEX('DM01-AV-CH'!$I$6:$I$2006,$N1133)))</f>
        <v/>
      </c>
    </row>
    <row r="1134" spans="1:41" x14ac:dyDescent="0.25">
      <c r="A1134" s="201">
        <v>1129</v>
      </c>
      <c r="B1134" s="148" t="str" cm="1">
        <f t="array" ref="B1134">IF(A1134="","",INDEX(Korrelation!$E$4:$E$2004,A1134))</f>
        <v>685</v>
      </c>
      <c r="C1134" s="148">
        <f t="shared" si="170"/>
        <v>0</v>
      </c>
      <c r="D1134" s="148">
        <f t="shared" si="171"/>
        <v>0</v>
      </c>
      <c r="E1134" s="148">
        <f t="shared" si="172"/>
        <v>685</v>
      </c>
      <c r="F1134" s="148" t="str">
        <f t="shared" si="173"/>
        <v/>
      </c>
      <c r="G1134" s="148" t="str">
        <f t="shared" si="174"/>
        <v/>
      </c>
      <c r="H1134" s="148" t="str" cm="1">
        <f t="array" ref="H1134">IF(A1134="","",INDEX(Korrelation!$F$4:$F$2004,A1134))</f>
        <v>-</v>
      </c>
      <c r="I1134" s="148">
        <f t="shared" si="175"/>
        <v>0</v>
      </c>
      <c r="J1134" s="148">
        <f t="shared" si="176"/>
        <v>0</v>
      </c>
      <c r="K1134" s="148" t="str">
        <f t="shared" si="177"/>
        <v/>
      </c>
      <c r="L1134" s="148" t="str">
        <f t="shared" si="178"/>
        <v/>
      </c>
      <c r="M1134" s="148" t="str">
        <f t="shared" si="179"/>
        <v/>
      </c>
      <c r="N1134" s="148" t="str" cm="1">
        <f t="array" ref="N1134">IF(A1134="","",INDEX(Korrelation!$G$4:$G$2004,A1134))</f>
        <v>-</v>
      </c>
      <c r="O1134" s="148"/>
      <c r="P1134" s="68" t="str" cm="1">
        <f t="array" aca="1" ref="P1134" ca="1">IF(E1134="",IF(K1134="","",HYPERLINK("#DMAV_Dienste!"&amp;RIGHT(CELL("adresse",OFFSET(DMAV_Dienste!$E$6,K1134-1,0)),LEN(CELL("adresse",OFFSET(DMAV_Dienste!$E$6,K1134-1,0)))-FIND("!",CELL("adresse",OFFSET(DMAV_Dienste!$E$6,K1134-1,0)))),"Dienst")),HYPERLINK("#DMAV_Modell!"&amp;RIGHT(CELL("adresse",OFFSET(DMAV_Modell!$G$6,E1134-1,0)),LEN(CELL("adresse",OFFSET(DMAV_Modell!$G$6,E1134-1,0)))-FIND("!",CELL("adresse",OFFSET(DMAV_Modell!$G$6,E1134-1,0)))),"Modell"))</f>
        <v>Modell</v>
      </c>
      <c r="Q1134" s="85" t="str" cm="1">
        <f t="array" ref="Q1134">IF(E1134="",IF(K1134="","",IF(INDEX(DMAV_Dienste!$H$6:$H$2006,K1134)="","",INDEX(DMAV_Dienste!$H$6:$H$2006,K1134))),IF(INDEX(DMAV_Modell!$J$6:$J$2006,E1134)="","",INDEX(DMAV_Modell!$J$6:$J$2006,E1134)))</f>
        <v>IMPORTS</v>
      </c>
      <c r="R1134" s="86" t="str" cm="1">
        <f t="array" ref="R1134">IF(E1134="",IF(K1134="","",IF(INDEX(DMAV_Dienste!$G$6:$G$2006,K1134)="","",INDEX(DMAV_Dienste!$G$6:$G$2006,K1134))),IF(INDEX(DMAV_Modell!$I$6:$I$2006,E1134)="","",INDEX(DMAV_Modell!$I$6:$I$2006,E1134)))</f>
        <v/>
      </c>
      <c r="S1134" s="86" t="str" cm="1">
        <f t="array" ref="S1134">IF(E1134="",IF(K1134="","",IF(INDEX(DMAV_Dienste!$I$6:$I$2006,K1134)="","",INDEX(DMAV_Dienste!$I$6:$I$2006,K1134))),IF(INDEX(DMAV_Modell!$K$6:$K$2006,E1134)="","",INDEX(DMAV_Modell!$K$6:$K$2006,E1134)))</f>
        <v>DMAVTYM_Grafik_V1_0</v>
      </c>
      <c r="T1134" s="86" t="str" cm="1">
        <f t="array" ref="T1134">IF(E1134="",IF(K1134="","",IF(INDEX(DMAV_Dienste!$L$6:$L$2006,K1134)="","",INDEX(DMAV_Dienste!$L$6:$L$2006,K1134))),IF(INDEX(DMAV_Modell!$N$6:$N$2006,E1134)="","",INDEX(DMAV_Modell!$N$6:$N$2006,E1134)))</f>
        <v/>
      </c>
      <c r="U1134" s="87" t="str" cm="1">
        <f t="array" aca="1" ref="U1134" ca="1">IF(AND(F1134="",L1134=""),"",HYPERLINK("#"&amp;RIGHT(CELL("dateiname"),LEN(CELL("dateiname"))-FIND("]",CELL("dateiname")))&amp;"!"&amp;CELL("adresse",OFFSET($F$6,MATCH(IF(F1134="",L1134,F1134),$E$6:$E$2000,0)-1,4)),"STRUCT"))</f>
        <v/>
      </c>
      <c r="V1134" s="88" t="str" cm="1">
        <f t="array" aca="1" ref="V1134" ca="1">IF(AND(G1134="",M1134=""),"",HYPERLINK("#"&amp;RIGHT(CELL("dateiname"),LEN(CELL("dateiname"))-FIND("]",CELL("dateiname")))&amp;"!"&amp;CELL("adresse",OFFSET($G$6,MATCH(IF(G1134="",M1134,G1134),$E$6:$E$2000,0)-1,3)),"SUBSTRUCT"))</f>
        <v/>
      </c>
      <c r="X1134" s="104"/>
      <c r="Z1134" s="117"/>
      <c r="AA1134" s="118"/>
      <c r="AB1134" s="119"/>
      <c r="AC1134" s="120"/>
      <c r="AE1134" s="109"/>
      <c r="AF1134" s="110"/>
      <c r="AG1134" s="111"/>
      <c r="AH1134" s="112"/>
      <c r="AJ1134" s="101"/>
      <c r="AL1134" s="68" t="str" cm="1">
        <f t="array" aca="1" ref="AL1134" ca="1">IF(N1134="-","",HYPERLINK("#'DM01-AV-CH'!"&amp;RIGHT(CELL("adresse",OFFSET('DM01-AV-CH'!$G$6,N1134-1,0)),LEN(CELL("adresse",OFFSET('DM01-AV-CH'!$G$6,N1134-1,0)))-FIND("!",CELL("adresse",OFFSET('DM01-AV-CH'!$G$6,N1134-1,0)))),"Modell"))</f>
        <v/>
      </c>
      <c r="AM1134" s="96" t="str" cm="1">
        <f t="array" ref="AM1134">IF($N1134="-","",IF(INDEX('DM01-AV-CH'!$G$6:$G$2006,$N1134)="","",INDEX('DM01-AV-CH'!$G$6:$G$2006,$N1134)))</f>
        <v/>
      </c>
      <c r="AN1134" s="97" t="str" cm="1">
        <f t="array" ref="AN1134">IF($N1134="-","",IF(INDEX('DM01-AV-CH'!$H$6:$H$2006,$N1134)="","",INDEX('DM01-AV-CH'!$H$6:$H$2006,$N1134)))</f>
        <v/>
      </c>
      <c r="AO1134" s="98" t="str" cm="1">
        <f t="array" ref="AO1134">IF($N1134="-","",IF(INDEX('DM01-AV-CH'!$I$6:$I$2006,$N1134)="","",INDEX('DM01-AV-CH'!$I$6:$I$2006,$N1134)))</f>
        <v/>
      </c>
    </row>
    <row r="1135" spans="1:41" x14ac:dyDescent="0.25">
      <c r="A1135" s="201">
        <v>1130</v>
      </c>
      <c r="B1135" s="148" t="str" cm="1">
        <f t="array" ref="B1135">IF(A1135="","",INDEX(Korrelation!$E$4:$E$2004,A1135))</f>
        <v>686</v>
      </c>
      <c r="C1135" s="148">
        <f t="shared" si="170"/>
        <v>0</v>
      </c>
      <c r="D1135" s="148">
        <f t="shared" si="171"/>
        <v>0</v>
      </c>
      <c r="E1135" s="148">
        <f t="shared" si="172"/>
        <v>686</v>
      </c>
      <c r="F1135" s="148" t="str">
        <f t="shared" si="173"/>
        <v/>
      </c>
      <c r="G1135" s="148" t="str">
        <f t="shared" si="174"/>
        <v/>
      </c>
      <c r="H1135" s="148" t="str" cm="1">
        <f t="array" ref="H1135">IF(A1135="","",INDEX(Korrelation!$F$4:$F$2004,A1135))</f>
        <v>-</v>
      </c>
      <c r="I1135" s="148">
        <f t="shared" si="175"/>
        <v>0</v>
      </c>
      <c r="J1135" s="148">
        <f t="shared" si="176"/>
        <v>0</v>
      </c>
      <c r="K1135" s="148" t="str">
        <f t="shared" si="177"/>
        <v/>
      </c>
      <c r="L1135" s="148" t="str">
        <f t="shared" si="178"/>
        <v/>
      </c>
      <c r="M1135" s="148" t="str">
        <f t="shared" si="179"/>
        <v/>
      </c>
      <c r="N1135" s="148" t="str" cm="1">
        <f t="array" ref="N1135">IF(A1135="","",INDEX(Korrelation!$G$4:$G$2004,A1135))</f>
        <v>-</v>
      </c>
      <c r="O1135" s="148"/>
      <c r="P1135" s="68" t="str" cm="1">
        <f t="array" aca="1" ref="P1135" ca="1">IF(E1135="",IF(K1135="","",HYPERLINK("#DMAV_Dienste!"&amp;RIGHT(CELL("adresse",OFFSET(DMAV_Dienste!$E$6,K1135-1,0)),LEN(CELL("adresse",OFFSET(DMAV_Dienste!$E$6,K1135-1,0)))-FIND("!",CELL("adresse",OFFSET(DMAV_Dienste!$E$6,K1135-1,0)))),"Dienst")),HYPERLINK("#DMAV_Modell!"&amp;RIGHT(CELL("adresse",OFFSET(DMAV_Modell!$G$6,E1135-1,0)),LEN(CELL("adresse",OFFSET(DMAV_Modell!$G$6,E1135-1,0)))-FIND("!",CELL("adresse",OFFSET(DMAV_Modell!$G$6,E1135-1,0)))),"Modell"))</f>
        <v>Modell</v>
      </c>
      <c r="Q1135" s="85" t="str" cm="1">
        <f t="array" ref="Q1135">IF(E1135="",IF(K1135="","",IF(INDEX(DMAV_Dienste!$H$6:$H$2006,K1135)="","",INDEX(DMAV_Dienste!$H$6:$H$2006,K1135))),IF(INDEX(DMAV_Modell!$J$6:$J$2006,E1135)="","",INDEX(DMAV_Modell!$J$6:$J$2006,E1135)))</f>
        <v>COMMENT</v>
      </c>
      <c r="R1135" s="86" t="str" cm="1">
        <f t="array" ref="R1135">IF(E1135="",IF(K1135="","",IF(INDEX(DMAV_Dienste!$G$6:$G$2006,K1135)="","",INDEX(DMAV_Dienste!$G$6:$G$2006,K1135))),IF(INDEX(DMAV_Modell!$I$6:$I$2006,E1135)="","",INDEX(DMAV_Modell!$I$6:$I$2006,E1135)))</f>
        <v>Gebaeudeadressen</v>
      </c>
      <c r="S1135" s="86" t="str" cm="1">
        <f t="array" ref="S1135">IF(E1135="",IF(K1135="","",IF(INDEX(DMAV_Dienste!$I$6:$I$2006,K1135)="","",INDEX(DMAV_Dienste!$I$6:$I$2006,K1135))),IF(INDEX(DMAV_Modell!$K$6:$K$2006,E1135)="","",INDEX(DMAV_Modell!$K$6:$K$2006,E1135)))</f>
        <v/>
      </c>
      <c r="T1135" s="86" t="str" cm="1">
        <f t="array" ref="T1135">IF(E1135="",IF(K1135="","",IF(INDEX(DMAV_Dienste!$L$6:$L$2006,K1135)="","",INDEX(DMAV_Dienste!$L$6:$L$2006,K1135))),IF(INDEX(DMAV_Modell!$N$6:$N$2006,E1135)="","",INDEX(DMAV_Modell!$N$6:$N$2006,E1135)))</f>
        <v/>
      </c>
      <c r="U1135" s="87" t="str" cm="1">
        <f t="array" aca="1" ref="U1135" ca="1">IF(AND(F1135="",L1135=""),"",HYPERLINK("#"&amp;RIGHT(CELL("dateiname"),LEN(CELL("dateiname"))-FIND("]",CELL("dateiname")))&amp;"!"&amp;CELL("adresse",OFFSET($F$6,MATCH(IF(F1135="",L1135,F1135),$E$6:$E$2000,0)-1,4)),"STRUCT"))</f>
        <v/>
      </c>
      <c r="V1135" s="88" t="str" cm="1">
        <f t="array" aca="1" ref="V1135" ca="1">IF(AND(G1135="",M1135=""),"",HYPERLINK("#"&amp;RIGHT(CELL("dateiname"),LEN(CELL("dateiname"))-FIND("]",CELL("dateiname")))&amp;"!"&amp;CELL("adresse",OFFSET($G$6,MATCH(IF(G1135="",M1135,G1135),$E$6:$E$2000,0)-1,3)),"SUBSTRUCT"))</f>
        <v/>
      </c>
      <c r="X1135" s="104"/>
      <c r="Z1135" s="117"/>
      <c r="AA1135" s="118"/>
      <c r="AB1135" s="119"/>
      <c r="AC1135" s="120"/>
      <c r="AE1135" s="109"/>
      <c r="AF1135" s="110"/>
      <c r="AG1135" s="111"/>
      <c r="AH1135" s="112"/>
      <c r="AJ1135" s="101"/>
      <c r="AL1135" s="68" t="str" cm="1">
        <f t="array" aca="1" ref="AL1135" ca="1">IF(N1135="-","",HYPERLINK("#'DM01-AV-CH'!"&amp;RIGHT(CELL("adresse",OFFSET('DM01-AV-CH'!$G$6,N1135-1,0)),LEN(CELL("adresse",OFFSET('DM01-AV-CH'!$G$6,N1135-1,0)))-FIND("!",CELL("adresse",OFFSET('DM01-AV-CH'!$G$6,N1135-1,0)))),"Modell"))</f>
        <v/>
      </c>
      <c r="AM1135" s="96" t="str" cm="1">
        <f t="array" ref="AM1135">IF($N1135="-","",IF(INDEX('DM01-AV-CH'!$G$6:$G$2006,$N1135)="","",INDEX('DM01-AV-CH'!$G$6:$G$2006,$N1135)))</f>
        <v/>
      </c>
      <c r="AN1135" s="97" t="str" cm="1">
        <f t="array" ref="AN1135">IF($N1135="-","",IF(INDEX('DM01-AV-CH'!$H$6:$H$2006,$N1135)="","",INDEX('DM01-AV-CH'!$H$6:$H$2006,$N1135)))</f>
        <v/>
      </c>
      <c r="AO1135" s="98" t="str" cm="1">
        <f t="array" ref="AO1135">IF($N1135="-","",IF(INDEX('DM01-AV-CH'!$I$6:$I$2006,$N1135)="","",INDEX('DM01-AV-CH'!$I$6:$I$2006,$N1135)))</f>
        <v/>
      </c>
    </row>
    <row r="1136" spans="1:41" x14ac:dyDescent="0.25">
      <c r="A1136" s="201">
        <v>1131</v>
      </c>
      <c r="B1136" s="148" t="str" cm="1">
        <f t="array" ref="B1136">IF(A1136="","",INDEX(Korrelation!$E$4:$E$2004,A1136))</f>
        <v>687</v>
      </c>
      <c r="C1136" s="148">
        <f t="shared" si="170"/>
        <v>0</v>
      </c>
      <c r="D1136" s="148">
        <f t="shared" si="171"/>
        <v>0</v>
      </c>
      <c r="E1136" s="148">
        <f t="shared" si="172"/>
        <v>687</v>
      </c>
      <c r="F1136" s="148" t="str">
        <f t="shared" si="173"/>
        <v/>
      </c>
      <c r="G1136" s="148" t="str">
        <f t="shared" si="174"/>
        <v/>
      </c>
      <c r="H1136" s="148" t="str" cm="1">
        <f t="array" ref="H1136">IF(A1136="","",INDEX(Korrelation!$F$4:$F$2004,A1136))</f>
        <v>-</v>
      </c>
      <c r="I1136" s="148">
        <f t="shared" si="175"/>
        <v>0</v>
      </c>
      <c r="J1136" s="148">
        <f t="shared" si="176"/>
        <v>0</v>
      </c>
      <c r="K1136" s="148" t="str">
        <f t="shared" si="177"/>
        <v/>
      </c>
      <c r="L1136" s="148" t="str">
        <f t="shared" si="178"/>
        <v/>
      </c>
      <c r="M1136" s="148" t="str">
        <f t="shared" si="179"/>
        <v/>
      </c>
      <c r="N1136" s="148" t="str" cm="1">
        <f t="array" ref="N1136">IF(A1136="","",INDEX(Korrelation!$G$4:$G$2004,A1136))</f>
        <v>-</v>
      </c>
      <c r="O1136" s="148"/>
      <c r="P1136" s="68" t="str" cm="1">
        <f t="array" aca="1" ref="P1136" ca="1">IF(E1136="",IF(K1136="","",HYPERLINK("#DMAV_Dienste!"&amp;RIGHT(CELL("adresse",OFFSET(DMAV_Dienste!$E$6,K1136-1,0)),LEN(CELL("adresse",OFFSET(DMAV_Dienste!$E$6,K1136-1,0)))-FIND("!",CELL("adresse",OFFSET(DMAV_Dienste!$E$6,K1136-1,0)))),"Dienst")),HYPERLINK("#DMAV_Modell!"&amp;RIGHT(CELL("adresse",OFFSET(DMAV_Modell!$G$6,E1136-1,0)),LEN(CELL("adresse",OFFSET(DMAV_Modell!$G$6,E1136-1,0)))-FIND("!",CELL("adresse",OFFSET(DMAV_Modell!$G$6,E1136-1,0)))),"Modell"))</f>
        <v>Modell</v>
      </c>
      <c r="Q1136" s="85" t="str" cm="1">
        <f t="array" ref="Q1136">IF(E1136="",IF(K1136="","",IF(INDEX(DMAV_Dienste!$H$6:$H$2006,K1136)="","",INDEX(DMAV_Dienste!$H$6:$H$2006,K1136))),IF(INDEX(DMAV_Modell!$J$6:$J$2006,E1136)="","",INDEX(DMAV_Modell!$J$6:$J$2006,E1136)))</f>
        <v>COMMENT</v>
      </c>
      <c r="R1136" s="86" t="str" cm="1">
        <f t="array" ref="R1136">IF(E1136="",IF(K1136="","",IF(INDEX(DMAV_Dienste!$G$6:$G$2006,K1136)="","",INDEX(DMAV_Dienste!$G$6:$G$2006,K1136))),IF(INDEX(DMAV_Modell!$I$6:$I$2006,E1136)="","",INDEX(DMAV_Modell!$I$6:$I$2006,E1136)))</f>
        <v>Gebaeudeadressen</v>
      </c>
      <c r="S1136" s="86" t="str" cm="1">
        <f t="array" ref="S1136">IF(E1136="",IF(K1136="","",IF(INDEX(DMAV_Dienste!$I$6:$I$2006,K1136)="","",INDEX(DMAV_Dienste!$I$6:$I$2006,K1136))),IF(INDEX(DMAV_Modell!$K$6:$K$2006,E1136)="","",INDEX(DMAV_Modell!$K$6:$K$2006,E1136)))</f>
        <v/>
      </c>
      <c r="T1136" s="86" t="str" cm="1">
        <f t="array" ref="T1136">IF(E1136="",IF(K1136="","",IF(INDEX(DMAV_Dienste!$L$6:$L$2006,K1136)="","",INDEX(DMAV_Dienste!$L$6:$L$2006,K1136))),IF(INDEX(DMAV_Modell!$N$6:$N$2006,E1136)="","",INDEX(DMAV_Modell!$N$6:$N$2006,E1136)))</f>
        <v/>
      </c>
      <c r="U1136" s="87" t="str" cm="1">
        <f t="array" aca="1" ref="U1136" ca="1">IF(AND(F1136="",L1136=""),"",HYPERLINK("#"&amp;RIGHT(CELL("dateiname"),LEN(CELL("dateiname"))-FIND("]",CELL("dateiname")))&amp;"!"&amp;CELL("adresse",OFFSET($F$6,MATCH(IF(F1136="",L1136,F1136),$E$6:$E$2000,0)-1,4)),"STRUCT"))</f>
        <v/>
      </c>
      <c r="V1136" s="88" t="str" cm="1">
        <f t="array" aca="1" ref="V1136" ca="1">IF(AND(G1136="",M1136=""),"",HYPERLINK("#"&amp;RIGHT(CELL("dateiname"),LEN(CELL("dateiname"))-FIND("]",CELL("dateiname")))&amp;"!"&amp;CELL("adresse",OFFSET($G$6,MATCH(IF(G1136="",M1136,G1136),$E$6:$E$2000,0)-1,3)),"SUBSTRUCT"))</f>
        <v/>
      </c>
      <c r="X1136" s="104"/>
      <c r="Z1136" s="117"/>
      <c r="AA1136" s="118"/>
      <c r="AB1136" s="119"/>
      <c r="AC1136" s="120"/>
      <c r="AE1136" s="109"/>
      <c r="AF1136" s="110"/>
      <c r="AG1136" s="111"/>
      <c r="AH1136" s="112"/>
      <c r="AJ1136" s="101"/>
      <c r="AL1136" s="68" t="str" cm="1">
        <f t="array" aca="1" ref="AL1136" ca="1">IF(N1136="-","",HYPERLINK("#'DM01-AV-CH'!"&amp;RIGHT(CELL("adresse",OFFSET('DM01-AV-CH'!$G$6,N1136-1,0)),LEN(CELL("adresse",OFFSET('DM01-AV-CH'!$G$6,N1136-1,0)))-FIND("!",CELL("adresse",OFFSET('DM01-AV-CH'!$G$6,N1136-1,0)))),"Modell"))</f>
        <v/>
      </c>
      <c r="AM1136" s="96" t="str" cm="1">
        <f t="array" ref="AM1136">IF($N1136="-","",IF(INDEX('DM01-AV-CH'!$G$6:$G$2006,$N1136)="","",INDEX('DM01-AV-CH'!$G$6:$G$2006,$N1136)))</f>
        <v/>
      </c>
      <c r="AN1136" s="97" t="str" cm="1">
        <f t="array" ref="AN1136">IF($N1136="-","",IF(INDEX('DM01-AV-CH'!$H$6:$H$2006,$N1136)="","",INDEX('DM01-AV-CH'!$H$6:$H$2006,$N1136)))</f>
        <v/>
      </c>
      <c r="AO1136" s="98" t="str" cm="1">
        <f t="array" ref="AO1136">IF($N1136="-","",IF(INDEX('DM01-AV-CH'!$I$6:$I$2006,$N1136)="","",INDEX('DM01-AV-CH'!$I$6:$I$2006,$N1136)))</f>
        <v/>
      </c>
    </row>
    <row r="1137" spans="1:41" x14ac:dyDescent="0.25">
      <c r="A1137" s="201">
        <v>1132</v>
      </c>
      <c r="B1137" s="148" t="str" cm="1">
        <f t="array" ref="B1137">IF(A1137="","",INDEX(Korrelation!$E$4:$E$2004,A1137))</f>
        <v>688</v>
      </c>
      <c r="C1137" s="148">
        <f t="shared" si="170"/>
        <v>0</v>
      </c>
      <c r="D1137" s="148">
        <f t="shared" si="171"/>
        <v>0</v>
      </c>
      <c r="E1137" s="148">
        <f t="shared" si="172"/>
        <v>688</v>
      </c>
      <c r="F1137" s="148" t="str">
        <f t="shared" si="173"/>
        <v/>
      </c>
      <c r="G1137" s="148" t="str">
        <f t="shared" si="174"/>
        <v/>
      </c>
      <c r="H1137" s="148" t="str" cm="1">
        <f t="array" ref="H1137">IF(A1137="","",INDEX(Korrelation!$F$4:$F$2004,A1137))</f>
        <v>-</v>
      </c>
      <c r="I1137" s="148">
        <f t="shared" si="175"/>
        <v>0</v>
      </c>
      <c r="J1137" s="148">
        <f t="shared" si="176"/>
        <v>0</v>
      </c>
      <c r="K1137" s="148" t="str">
        <f t="shared" si="177"/>
        <v/>
      </c>
      <c r="L1137" s="148" t="str">
        <f t="shared" si="178"/>
        <v/>
      </c>
      <c r="M1137" s="148" t="str">
        <f t="shared" si="179"/>
        <v/>
      </c>
      <c r="N1137" s="148" t="str" cm="1">
        <f t="array" ref="N1137">IF(A1137="","",INDEX(Korrelation!$G$4:$G$2004,A1137))</f>
        <v>-</v>
      </c>
      <c r="O1137" s="148"/>
      <c r="P1137" s="68" t="str" cm="1">
        <f t="array" aca="1" ref="P1137" ca="1">IF(E1137="",IF(K1137="","",HYPERLINK("#DMAV_Dienste!"&amp;RIGHT(CELL("adresse",OFFSET(DMAV_Dienste!$E$6,K1137-1,0)),LEN(CELL("adresse",OFFSET(DMAV_Dienste!$E$6,K1137-1,0)))-FIND("!",CELL("adresse",OFFSET(DMAV_Dienste!$E$6,K1137-1,0)))),"Dienst")),HYPERLINK("#DMAV_Modell!"&amp;RIGHT(CELL("adresse",OFFSET(DMAV_Modell!$G$6,E1137-1,0)),LEN(CELL("adresse",OFFSET(DMAV_Modell!$G$6,E1137-1,0)))-FIND("!",CELL("adresse",OFFSET(DMAV_Modell!$G$6,E1137-1,0)))),"Modell"))</f>
        <v>Modell</v>
      </c>
      <c r="Q1137" s="85" t="str" cm="1">
        <f t="array" ref="Q1137">IF(E1137="",IF(K1137="","",IF(INDEX(DMAV_Dienste!$H$6:$H$2006,K1137)="","",INDEX(DMAV_Dienste!$H$6:$H$2006,K1137))),IF(INDEX(DMAV_Modell!$J$6:$J$2006,E1137)="","",INDEX(DMAV_Modell!$J$6:$J$2006,E1137)))</f>
        <v>COMMENT</v>
      </c>
      <c r="R1137" s="86" t="str" cm="1">
        <f t="array" ref="R1137">IF(E1137="",IF(K1137="","",IF(INDEX(DMAV_Dienste!$G$6:$G$2006,K1137)="","",INDEX(DMAV_Dienste!$G$6:$G$2006,K1137))),IF(INDEX(DMAV_Modell!$I$6:$I$2006,E1137)="","",INDEX(DMAV_Modell!$I$6:$I$2006,E1137)))</f>
        <v>Gebaeudeadressen</v>
      </c>
      <c r="S1137" s="86" t="str" cm="1">
        <f t="array" ref="S1137">IF(E1137="",IF(K1137="","",IF(INDEX(DMAV_Dienste!$I$6:$I$2006,K1137)="","",INDEX(DMAV_Dienste!$I$6:$I$2006,K1137))),IF(INDEX(DMAV_Modell!$K$6:$K$2006,E1137)="","",INDEX(DMAV_Modell!$K$6:$K$2006,E1137)))</f>
        <v/>
      </c>
      <c r="T1137" s="86" t="str" cm="1">
        <f t="array" ref="T1137">IF(E1137="",IF(K1137="","",IF(INDEX(DMAV_Dienste!$L$6:$L$2006,K1137)="","",INDEX(DMAV_Dienste!$L$6:$L$2006,K1137))),IF(INDEX(DMAV_Modell!$N$6:$N$2006,E1137)="","",INDEX(DMAV_Modell!$N$6:$N$2006,E1137)))</f>
        <v/>
      </c>
      <c r="U1137" s="87" t="str" cm="1">
        <f t="array" aca="1" ref="U1137" ca="1">IF(AND(F1137="",L1137=""),"",HYPERLINK("#"&amp;RIGHT(CELL("dateiname"),LEN(CELL("dateiname"))-FIND("]",CELL("dateiname")))&amp;"!"&amp;CELL("adresse",OFFSET($F$6,MATCH(IF(F1137="",L1137,F1137),$E$6:$E$2000,0)-1,4)),"STRUCT"))</f>
        <v/>
      </c>
      <c r="V1137" s="88" t="str" cm="1">
        <f t="array" aca="1" ref="V1137" ca="1">IF(AND(G1137="",M1137=""),"",HYPERLINK("#"&amp;RIGHT(CELL("dateiname"),LEN(CELL("dateiname"))-FIND("]",CELL("dateiname")))&amp;"!"&amp;CELL("adresse",OFFSET($G$6,MATCH(IF(G1137="",M1137,G1137),$E$6:$E$2000,0)-1,3)),"SUBSTRUCT"))</f>
        <v/>
      </c>
      <c r="X1137" s="104"/>
      <c r="Z1137" s="117"/>
      <c r="AA1137" s="118"/>
      <c r="AB1137" s="119"/>
      <c r="AC1137" s="120"/>
      <c r="AE1137" s="109"/>
      <c r="AF1137" s="110"/>
      <c r="AG1137" s="111"/>
      <c r="AH1137" s="112"/>
      <c r="AJ1137" s="101"/>
      <c r="AL1137" s="68" t="str" cm="1">
        <f t="array" aca="1" ref="AL1137" ca="1">IF(N1137="-","",HYPERLINK("#'DM01-AV-CH'!"&amp;RIGHT(CELL("adresse",OFFSET('DM01-AV-CH'!$G$6,N1137-1,0)),LEN(CELL("adresse",OFFSET('DM01-AV-CH'!$G$6,N1137-1,0)))-FIND("!",CELL("adresse",OFFSET('DM01-AV-CH'!$G$6,N1137-1,0)))),"Modell"))</f>
        <v/>
      </c>
      <c r="AM1137" s="96" t="str" cm="1">
        <f t="array" ref="AM1137">IF($N1137="-","",IF(INDEX('DM01-AV-CH'!$G$6:$G$2006,$N1137)="","",INDEX('DM01-AV-CH'!$G$6:$G$2006,$N1137)))</f>
        <v/>
      </c>
      <c r="AN1137" s="97" t="str" cm="1">
        <f t="array" ref="AN1137">IF($N1137="-","",IF(INDEX('DM01-AV-CH'!$H$6:$H$2006,$N1137)="","",INDEX('DM01-AV-CH'!$H$6:$H$2006,$N1137)))</f>
        <v/>
      </c>
      <c r="AO1137" s="98" t="str" cm="1">
        <f t="array" ref="AO1137">IF($N1137="-","",IF(INDEX('DM01-AV-CH'!$I$6:$I$2006,$N1137)="","",INDEX('DM01-AV-CH'!$I$6:$I$2006,$N1137)))</f>
        <v/>
      </c>
    </row>
    <row r="1138" spans="1:41" x14ac:dyDescent="0.25">
      <c r="A1138" s="201">
        <v>1133</v>
      </c>
      <c r="B1138" s="148" t="str" cm="1">
        <f t="array" ref="B1138">IF(A1138="","",INDEX(Korrelation!$E$4:$E$2004,A1138))</f>
        <v>689</v>
      </c>
      <c r="C1138" s="148">
        <f t="shared" si="170"/>
        <v>0</v>
      </c>
      <c r="D1138" s="148">
        <f t="shared" si="171"/>
        <v>0</v>
      </c>
      <c r="E1138" s="148">
        <f t="shared" si="172"/>
        <v>689</v>
      </c>
      <c r="F1138" s="148" t="str">
        <f t="shared" si="173"/>
        <v/>
      </c>
      <c r="G1138" s="148" t="str">
        <f t="shared" si="174"/>
        <v/>
      </c>
      <c r="H1138" s="148" t="str" cm="1">
        <f t="array" ref="H1138">IF(A1138="","",INDEX(Korrelation!$F$4:$F$2004,A1138))</f>
        <v>-</v>
      </c>
      <c r="I1138" s="148">
        <f t="shared" si="175"/>
        <v>0</v>
      </c>
      <c r="J1138" s="148">
        <f t="shared" si="176"/>
        <v>0</v>
      </c>
      <c r="K1138" s="148" t="str">
        <f t="shared" si="177"/>
        <v/>
      </c>
      <c r="L1138" s="148" t="str">
        <f t="shared" si="178"/>
        <v/>
      </c>
      <c r="M1138" s="148" t="str">
        <f t="shared" si="179"/>
        <v/>
      </c>
      <c r="N1138" s="148" t="str" cm="1">
        <f t="array" ref="N1138">IF(A1138="","",INDEX(Korrelation!$G$4:$G$2004,A1138))</f>
        <v>-</v>
      </c>
      <c r="O1138" s="148"/>
      <c r="P1138" s="68" t="str" cm="1">
        <f t="array" aca="1" ref="P1138" ca="1">IF(E1138="",IF(K1138="","",HYPERLINK("#DMAV_Dienste!"&amp;RIGHT(CELL("adresse",OFFSET(DMAV_Dienste!$E$6,K1138-1,0)),LEN(CELL("adresse",OFFSET(DMAV_Dienste!$E$6,K1138-1,0)))-FIND("!",CELL("adresse",OFFSET(DMAV_Dienste!$E$6,K1138-1,0)))),"Dienst")),HYPERLINK("#DMAV_Modell!"&amp;RIGHT(CELL("adresse",OFFSET(DMAV_Modell!$G$6,E1138-1,0)),LEN(CELL("adresse",OFFSET(DMAV_Modell!$G$6,E1138-1,0)))-FIND("!",CELL("adresse",OFFSET(DMAV_Modell!$G$6,E1138-1,0)))),"Modell"))</f>
        <v>Modell</v>
      </c>
      <c r="Q1138" s="85" t="str" cm="1">
        <f t="array" ref="Q1138">IF(E1138="",IF(K1138="","",IF(INDEX(DMAV_Dienste!$H$6:$H$2006,K1138)="","",INDEX(DMAV_Dienste!$H$6:$H$2006,K1138))),IF(INDEX(DMAV_Modell!$J$6:$J$2006,E1138)="","",INDEX(DMAV_Modell!$J$6:$J$2006,E1138)))</f>
        <v>COMMENT</v>
      </c>
      <c r="R1138" s="86" t="str" cm="1">
        <f t="array" ref="R1138">IF(E1138="",IF(K1138="","",IF(INDEX(DMAV_Dienste!$G$6:$G$2006,K1138)="","",INDEX(DMAV_Dienste!$G$6:$G$2006,K1138))),IF(INDEX(DMAV_Modell!$I$6:$I$2006,E1138)="","",INDEX(DMAV_Modell!$I$6:$I$2006,E1138)))</f>
        <v>Gebaeudeadressen</v>
      </c>
      <c r="S1138" s="86" t="str" cm="1">
        <f t="array" ref="S1138">IF(E1138="",IF(K1138="","",IF(INDEX(DMAV_Dienste!$I$6:$I$2006,K1138)="","",INDEX(DMAV_Dienste!$I$6:$I$2006,K1138))),IF(INDEX(DMAV_Modell!$K$6:$K$2006,E1138)="","",INDEX(DMAV_Modell!$K$6:$K$2006,E1138)))</f>
        <v/>
      </c>
      <c r="T1138" s="86" t="str" cm="1">
        <f t="array" ref="T1138">IF(E1138="",IF(K1138="","",IF(INDEX(DMAV_Dienste!$L$6:$L$2006,K1138)="","",INDEX(DMAV_Dienste!$L$6:$L$2006,K1138))),IF(INDEX(DMAV_Modell!$N$6:$N$2006,E1138)="","",INDEX(DMAV_Modell!$N$6:$N$2006,E1138)))</f>
        <v/>
      </c>
      <c r="U1138" s="87" t="str" cm="1">
        <f t="array" aca="1" ref="U1138" ca="1">IF(AND(F1138="",L1138=""),"",HYPERLINK("#"&amp;RIGHT(CELL("dateiname"),LEN(CELL("dateiname"))-FIND("]",CELL("dateiname")))&amp;"!"&amp;CELL("adresse",OFFSET($F$6,MATCH(IF(F1138="",L1138,F1138),$E$6:$E$2000,0)-1,4)),"STRUCT"))</f>
        <v/>
      </c>
      <c r="V1138" s="88" t="str" cm="1">
        <f t="array" aca="1" ref="V1138" ca="1">IF(AND(G1138="",M1138=""),"",HYPERLINK("#"&amp;RIGHT(CELL("dateiname"),LEN(CELL("dateiname"))-FIND("]",CELL("dateiname")))&amp;"!"&amp;CELL("adresse",OFFSET($G$6,MATCH(IF(G1138="",M1138,G1138),$E$6:$E$2000,0)-1,3)),"SUBSTRUCT"))</f>
        <v/>
      </c>
      <c r="X1138" s="104"/>
      <c r="Z1138" s="117"/>
      <c r="AA1138" s="118"/>
      <c r="AB1138" s="119"/>
      <c r="AC1138" s="120"/>
      <c r="AE1138" s="109"/>
      <c r="AF1138" s="110"/>
      <c r="AG1138" s="111"/>
      <c r="AH1138" s="112"/>
      <c r="AJ1138" s="101"/>
      <c r="AL1138" s="68" t="str" cm="1">
        <f t="array" aca="1" ref="AL1138" ca="1">IF(N1138="-","",HYPERLINK("#'DM01-AV-CH'!"&amp;RIGHT(CELL("adresse",OFFSET('DM01-AV-CH'!$G$6,N1138-1,0)),LEN(CELL("adresse",OFFSET('DM01-AV-CH'!$G$6,N1138-1,0)))-FIND("!",CELL("adresse",OFFSET('DM01-AV-CH'!$G$6,N1138-1,0)))),"Modell"))</f>
        <v/>
      </c>
      <c r="AM1138" s="96" t="str" cm="1">
        <f t="array" ref="AM1138">IF($N1138="-","",IF(INDEX('DM01-AV-CH'!$G$6:$G$2006,$N1138)="","",INDEX('DM01-AV-CH'!$G$6:$G$2006,$N1138)))</f>
        <v/>
      </c>
      <c r="AN1138" s="97" t="str" cm="1">
        <f t="array" ref="AN1138">IF($N1138="-","",IF(INDEX('DM01-AV-CH'!$H$6:$H$2006,$N1138)="","",INDEX('DM01-AV-CH'!$H$6:$H$2006,$N1138)))</f>
        <v/>
      </c>
      <c r="AO1138" s="98" t="str" cm="1">
        <f t="array" ref="AO1138">IF($N1138="-","",IF(INDEX('DM01-AV-CH'!$I$6:$I$2006,$N1138)="","",INDEX('DM01-AV-CH'!$I$6:$I$2006,$N1138)))</f>
        <v/>
      </c>
    </row>
    <row r="1139" spans="1:41" x14ac:dyDescent="0.25">
      <c r="A1139" s="201">
        <v>1134</v>
      </c>
      <c r="B1139" s="148" t="str" cm="1">
        <f t="array" ref="B1139">IF(A1139="","",INDEX(Korrelation!$E$4:$E$2004,A1139))</f>
        <v>690</v>
      </c>
      <c r="C1139" s="148">
        <f t="shared" si="170"/>
        <v>0</v>
      </c>
      <c r="D1139" s="148">
        <f t="shared" si="171"/>
        <v>0</v>
      </c>
      <c r="E1139" s="148">
        <f t="shared" si="172"/>
        <v>690</v>
      </c>
      <c r="F1139" s="148" t="str">
        <f t="shared" si="173"/>
        <v/>
      </c>
      <c r="G1139" s="148" t="str">
        <f t="shared" si="174"/>
        <v/>
      </c>
      <c r="H1139" s="148" t="str" cm="1">
        <f t="array" ref="H1139">IF(A1139="","",INDEX(Korrelation!$F$4:$F$2004,A1139))</f>
        <v>-</v>
      </c>
      <c r="I1139" s="148">
        <f t="shared" si="175"/>
        <v>0</v>
      </c>
      <c r="J1139" s="148">
        <f t="shared" si="176"/>
        <v>0</v>
      </c>
      <c r="K1139" s="148" t="str">
        <f t="shared" si="177"/>
        <v/>
      </c>
      <c r="L1139" s="148" t="str">
        <f t="shared" si="178"/>
        <v/>
      </c>
      <c r="M1139" s="148" t="str">
        <f t="shared" si="179"/>
        <v/>
      </c>
      <c r="N1139" s="148" cm="1">
        <f t="array" ref="N1139">IF(A1139="","",INDEX(Korrelation!$G$4:$G$2004,A1139))</f>
        <v>32</v>
      </c>
      <c r="O1139" s="148"/>
      <c r="P1139" s="68" t="str" cm="1">
        <f t="array" aca="1" ref="P1139" ca="1">IF(E1139="",IF(K1139="","",HYPERLINK("#DMAV_Dienste!"&amp;RIGHT(CELL("adresse",OFFSET(DMAV_Dienste!$E$6,K1139-1,0)),LEN(CELL("adresse",OFFSET(DMAV_Dienste!$E$6,K1139-1,0)))-FIND("!",CELL("adresse",OFFSET(DMAV_Dienste!$E$6,K1139-1,0)))),"Dienst")),HYPERLINK("#DMAV_Modell!"&amp;RIGHT(CELL("adresse",OFFSET(DMAV_Modell!$G$6,E1139-1,0)),LEN(CELL("adresse",OFFSET(DMAV_Modell!$G$6,E1139-1,0)))-FIND("!",CELL("adresse",OFFSET(DMAV_Modell!$G$6,E1139-1,0)))),"Modell"))</f>
        <v>Modell</v>
      </c>
      <c r="Q1139" s="85" t="str" cm="1">
        <f t="array" ref="Q1139">IF(E1139="",IF(K1139="","",IF(INDEX(DMAV_Dienste!$H$6:$H$2006,K1139)="","",INDEX(DMAV_Dienste!$H$6:$H$2006,K1139))),IF(INDEX(DMAV_Modell!$J$6:$J$2006,E1139)="","",INDEX(DMAV_Modell!$J$6:$J$2006,E1139)))</f>
        <v>DOMAIN</v>
      </c>
      <c r="R1139" s="86" t="str" cm="1">
        <f t="array" ref="R1139">IF(E1139="",IF(K1139="","",IF(INDEX(DMAV_Dienste!$G$6:$G$2006,K1139)="","",INDEX(DMAV_Dienste!$G$6:$G$2006,K1139))),IF(INDEX(DMAV_Modell!$I$6:$I$2006,E1139)="","",INDEX(DMAV_Modell!$I$6:$I$2006,E1139)))</f>
        <v>Gebaeudeadressen</v>
      </c>
      <c r="S1139" s="86" t="str" cm="1">
        <f t="array" ref="S1139">IF(E1139="",IF(K1139="","",IF(INDEX(DMAV_Dienste!$I$6:$I$2006,K1139)="","",INDEX(DMAV_Dienste!$I$6:$I$2006,K1139))),IF(INDEX(DMAV_Modell!$K$6:$K$2006,E1139)="","",INDEX(DMAV_Modell!$K$6:$K$2006,E1139)))</f>
        <v>Sprache</v>
      </c>
      <c r="T1139" s="86" t="str" cm="1">
        <f t="array" ref="T1139">IF(E1139="",IF(K1139="","",IF(INDEX(DMAV_Dienste!$L$6:$L$2006,K1139)="","",INDEX(DMAV_Dienste!$L$6:$L$2006,K1139))),IF(INDEX(DMAV_Modell!$N$6:$N$2006,E1139)="","",INDEX(DMAV_Modell!$N$6:$N$2006,E1139)))</f>
        <v/>
      </c>
      <c r="U1139" s="87" t="str" cm="1">
        <f t="array" aca="1" ref="U1139" ca="1">IF(AND(F1139="",L1139=""),"",HYPERLINK("#"&amp;RIGHT(CELL("dateiname"),LEN(CELL("dateiname"))-FIND("]",CELL("dateiname")))&amp;"!"&amp;CELL("adresse",OFFSET($F$6,MATCH(IF(F1139="",L1139,F1139),$E$6:$E$2000,0)-1,4)),"STRUCT"))</f>
        <v/>
      </c>
      <c r="V1139" s="88" t="str" cm="1">
        <f t="array" aca="1" ref="V1139" ca="1">IF(AND(G1139="",M1139=""),"",HYPERLINK("#"&amp;RIGHT(CELL("dateiname"),LEN(CELL("dateiname"))-FIND("]",CELL("dateiname")))&amp;"!"&amp;CELL("adresse",OFFSET($G$6,MATCH(IF(G1139="",M1139,G1139),$E$6:$E$2000,0)-1,3)),"SUBSTRUCT"))</f>
        <v/>
      </c>
      <c r="X1139" s="104"/>
      <c r="Z1139" s="117"/>
      <c r="AA1139" s="118"/>
      <c r="AB1139" s="119"/>
      <c r="AC1139" s="120"/>
      <c r="AE1139" s="109"/>
      <c r="AF1139" s="110"/>
      <c r="AG1139" s="111"/>
      <c r="AH1139" s="112"/>
      <c r="AJ1139" s="101"/>
      <c r="AL1139" s="68" t="str" cm="1">
        <f t="array" aca="1" ref="AL1139" ca="1">IF(N1139="-","",HYPERLINK("#'DM01-AV-CH'!"&amp;RIGHT(CELL("adresse",OFFSET('DM01-AV-CH'!$G$6,N1139-1,0)),LEN(CELL("adresse",OFFSET('DM01-AV-CH'!$G$6,N1139-1,0)))-FIND("!",CELL("adresse",OFFSET('DM01-AV-CH'!$G$6,N1139-1,0)))),"Modell"))</f>
        <v>Modell</v>
      </c>
      <c r="AM1139" s="96" t="str" cm="1">
        <f t="array" ref="AM1139">IF($N1139="-","",IF(INDEX('DM01-AV-CH'!$G$6:$G$2006,$N1139)="","",INDEX('DM01-AV-CH'!$G$6:$G$2006,$N1139)))</f>
        <v>Allgemein</v>
      </c>
      <c r="AN1139" s="97" t="str" cm="1">
        <f t="array" ref="AN1139">IF($N1139="-","",IF(INDEX('DM01-AV-CH'!$H$6:$H$2006,$N1139)="","",INDEX('DM01-AV-CH'!$H$6:$H$2006,$N1139)))</f>
        <v/>
      </c>
      <c r="AO1139" s="98" t="str" cm="1">
        <f t="array" ref="AO1139">IF($N1139="-","",IF(INDEX('DM01-AV-CH'!$I$6:$I$2006,$N1139)="","",INDEX('DM01-AV-CH'!$I$6:$I$2006,$N1139)))</f>
        <v>Sprachtyp</v>
      </c>
    </row>
    <row r="1140" spans="1:41" x14ac:dyDescent="0.25">
      <c r="A1140" s="201">
        <v>1135</v>
      </c>
      <c r="B1140" s="148" t="str" cm="1">
        <f t="array" ref="B1140">IF(A1140="","",INDEX(Korrelation!$E$4:$E$2004,A1140))</f>
        <v>691</v>
      </c>
      <c r="C1140" s="148">
        <f t="shared" si="170"/>
        <v>0</v>
      </c>
      <c r="D1140" s="148">
        <f t="shared" si="171"/>
        <v>0</v>
      </c>
      <c r="E1140" s="148">
        <f t="shared" si="172"/>
        <v>691</v>
      </c>
      <c r="F1140" s="148" t="str">
        <f t="shared" si="173"/>
        <v/>
      </c>
      <c r="G1140" s="148" t="str">
        <f t="shared" si="174"/>
        <v/>
      </c>
      <c r="H1140" s="148" t="str" cm="1">
        <f t="array" ref="H1140">IF(A1140="","",INDEX(Korrelation!$F$4:$F$2004,A1140))</f>
        <v>-</v>
      </c>
      <c r="I1140" s="148">
        <f t="shared" si="175"/>
        <v>0</v>
      </c>
      <c r="J1140" s="148">
        <f t="shared" si="176"/>
        <v>0</v>
      </c>
      <c r="K1140" s="148" t="str">
        <f t="shared" si="177"/>
        <v/>
      </c>
      <c r="L1140" s="148" t="str">
        <f t="shared" si="178"/>
        <v/>
      </c>
      <c r="M1140" s="148" t="str">
        <f t="shared" si="179"/>
        <v/>
      </c>
      <c r="N1140" s="148" cm="1">
        <f t="array" ref="N1140">IF(A1140="","",INDEX(Korrelation!$G$4:$G$2004,A1140))</f>
        <v>33</v>
      </c>
      <c r="O1140" s="148"/>
      <c r="P1140" s="68" t="str" cm="1">
        <f t="array" aca="1" ref="P1140" ca="1">IF(E1140="",IF(K1140="","",HYPERLINK("#DMAV_Dienste!"&amp;RIGHT(CELL("adresse",OFFSET(DMAV_Dienste!$E$6,K1140-1,0)),LEN(CELL("adresse",OFFSET(DMAV_Dienste!$E$6,K1140-1,0)))-FIND("!",CELL("adresse",OFFSET(DMAV_Dienste!$E$6,K1140-1,0)))),"Dienst")),HYPERLINK("#DMAV_Modell!"&amp;RIGHT(CELL("adresse",OFFSET(DMAV_Modell!$G$6,E1140-1,0)),LEN(CELL("adresse",OFFSET(DMAV_Modell!$G$6,E1140-1,0)))-FIND("!",CELL("adresse",OFFSET(DMAV_Modell!$G$6,E1140-1,0)))),"Modell"))</f>
        <v>Modell</v>
      </c>
      <c r="Q1140" s="85" t="str" cm="1">
        <f t="array" ref="Q1140">IF(E1140="",IF(K1140="","",IF(INDEX(DMAV_Dienste!$H$6:$H$2006,K1140)="","",INDEX(DMAV_Dienste!$H$6:$H$2006,K1140))),IF(INDEX(DMAV_Modell!$J$6:$J$2006,E1140)="","",INDEX(DMAV_Modell!$J$6:$J$2006,E1140)))</f>
        <v>DOMAIN</v>
      </c>
      <c r="R1140" s="86" t="str" cm="1">
        <f t="array" ref="R1140">IF(E1140="",IF(K1140="","",IF(INDEX(DMAV_Dienste!$G$6:$G$2006,K1140)="","",INDEX(DMAV_Dienste!$G$6:$G$2006,K1140))),IF(INDEX(DMAV_Modell!$I$6:$I$2006,E1140)="","",INDEX(DMAV_Modell!$I$6:$I$2006,E1140)))</f>
        <v>Gebaeudeadressen</v>
      </c>
      <c r="S1140" s="86" t="str" cm="1">
        <f t="array" ref="S1140">IF(E1140="",IF(K1140="","",IF(INDEX(DMAV_Dienste!$I$6:$I$2006,K1140)="","",INDEX(DMAV_Dienste!$I$6:$I$2006,K1140))),IF(INDEX(DMAV_Modell!$K$6:$K$2006,E1140)="","",INDEX(DMAV_Modell!$K$6:$K$2006,E1140)))</f>
        <v>Sprache</v>
      </c>
      <c r="T1140" s="86" t="str" cm="1">
        <f t="array" ref="T1140">IF(E1140="",IF(K1140="","",IF(INDEX(DMAV_Dienste!$L$6:$L$2006,K1140)="","",INDEX(DMAV_Dienste!$L$6:$L$2006,K1140))),IF(INDEX(DMAV_Modell!$N$6:$N$2006,E1140)="","",INDEX(DMAV_Modell!$N$6:$N$2006,E1140)))</f>
        <v/>
      </c>
      <c r="U1140" s="87" t="str" cm="1">
        <f t="array" aca="1" ref="U1140" ca="1">IF(AND(F1140="",L1140=""),"",HYPERLINK("#"&amp;RIGHT(CELL("dateiname"),LEN(CELL("dateiname"))-FIND("]",CELL("dateiname")))&amp;"!"&amp;CELL("adresse",OFFSET($F$6,MATCH(IF(F1140="",L1140,F1140),$E$6:$E$2000,0)-1,4)),"STRUCT"))</f>
        <v/>
      </c>
      <c r="V1140" s="88" t="str" cm="1">
        <f t="array" aca="1" ref="V1140" ca="1">IF(AND(G1140="",M1140=""),"",HYPERLINK("#"&amp;RIGHT(CELL("dateiname"),LEN(CELL("dateiname"))-FIND("]",CELL("dateiname")))&amp;"!"&amp;CELL("adresse",OFFSET($G$6,MATCH(IF(G1140="",M1140,G1140),$E$6:$E$2000,0)-1,3)),"SUBSTRUCT"))</f>
        <v/>
      </c>
      <c r="X1140" s="104"/>
      <c r="Z1140" s="117"/>
      <c r="AA1140" s="118"/>
      <c r="AB1140" s="119"/>
      <c r="AC1140" s="120"/>
      <c r="AE1140" s="109"/>
      <c r="AF1140" s="110"/>
      <c r="AG1140" s="111"/>
      <c r="AH1140" s="112"/>
      <c r="AJ1140" s="101"/>
      <c r="AL1140" s="68" t="str" cm="1">
        <f t="array" aca="1" ref="AL1140" ca="1">IF(N1140="-","",HYPERLINK("#'DM01-AV-CH'!"&amp;RIGHT(CELL("adresse",OFFSET('DM01-AV-CH'!$G$6,N1140-1,0)),LEN(CELL("adresse",OFFSET('DM01-AV-CH'!$G$6,N1140-1,0)))-FIND("!",CELL("adresse",OFFSET('DM01-AV-CH'!$G$6,N1140-1,0)))),"Modell"))</f>
        <v>Modell</v>
      </c>
      <c r="AM1140" s="96" t="str" cm="1">
        <f t="array" ref="AM1140">IF($N1140="-","",IF(INDEX('DM01-AV-CH'!$G$6:$G$2006,$N1140)="","",INDEX('DM01-AV-CH'!$G$6:$G$2006,$N1140)))</f>
        <v>Allgemein</v>
      </c>
      <c r="AN1140" s="97" t="str" cm="1">
        <f t="array" ref="AN1140">IF($N1140="-","",IF(INDEX('DM01-AV-CH'!$H$6:$H$2006,$N1140)="","",INDEX('DM01-AV-CH'!$H$6:$H$2006,$N1140)))</f>
        <v/>
      </c>
      <c r="AO1140" s="98" t="str" cm="1">
        <f t="array" ref="AO1140">IF($N1140="-","",IF(INDEX('DM01-AV-CH'!$I$6:$I$2006,$N1140)="","",INDEX('DM01-AV-CH'!$I$6:$I$2006,$N1140)))</f>
        <v>Sprachtyp</v>
      </c>
    </row>
    <row r="1141" spans="1:41" x14ac:dyDescent="0.25">
      <c r="A1141" s="201">
        <v>1136</v>
      </c>
      <c r="B1141" s="148" t="str" cm="1">
        <f t="array" ref="B1141">IF(A1141="","",INDEX(Korrelation!$E$4:$E$2004,A1141))</f>
        <v>692</v>
      </c>
      <c r="C1141" s="148">
        <f t="shared" si="170"/>
        <v>0</v>
      </c>
      <c r="D1141" s="148">
        <f t="shared" si="171"/>
        <v>0</v>
      </c>
      <c r="E1141" s="148">
        <f t="shared" si="172"/>
        <v>692</v>
      </c>
      <c r="F1141" s="148" t="str">
        <f t="shared" si="173"/>
        <v/>
      </c>
      <c r="G1141" s="148" t="str">
        <f t="shared" si="174"/>
        <v/>
      </c>
      <c r="H1141" s="148" t="str" cm="1">
        <f t="array" ref="H1141">IF(A1141="","",INDEX(Korrelation!$F$4:$F$2004,A1141))</f>
        <v>-</v>
      </c>
      <c r="I1141" s="148">
        <f t="shared" si="175"/>
        <v>0</v>
      </c>
      <c r="J1141" s="148">
        <f t="shared" si="176"/>
        <v>0</v>
      </c>
      <c r="K1141" s="148" t="str">
        <f t="shared" si="177"/>
        <v/>
      </c>
      <c r="L1141" s="148" t="str">
        <f t="shared" si="178"/>
        <v/>
      </c>
      <c r="M1141" s="148" t="str">
        <f t="shared" si="179"/>
        <v/>
      </c>
      <c r="N1141" s="148" cm="1">
        <f t="array" ref="N1141">IF(A1141="","",INDEX(Korrelation!$G$4:$G$2004,A1141))</f>
        <v>34</v>
      </c>
      <c r="O1141" s="148"/>
      <c r="P1141" s="68" t="str" cm="1">
        <f t="array" aca="1" ref="P1141" ca="1">IF(E1141="",IF(K1141="","",HYPERLINK("#DMAV_Dienste!"&amp;RIGHT(CELL("adresse",OFFSET(DMAV_Dienste!$E$6,K1141-1,0)),LEN(CELL("adresse",OFFSET(DMAV_Dienste!$E$6,K1141-1,0)))-FIND("!",CELL("adresse",OFFSET(DMAV_Dienste!$E$6,K1141-1,0)))),"Dienst")),HYPERLINK("#DMAV_Modell!"&amp;RIGHT(CELL("adresse",OFFSET(DMAV_Modell!$G$6,E1141-1,0)),LEN(CELL("adresse",OFFSET(DMAV_Modell!$G$6,E1141-1,0)))-FIND("!",CELL("adresse",OFFSET(DMAV_Modell!$G$6,E1141-1,0)))),"Modell"))</f>
        <v>Modell</v>
      </c>
      <c r="Q1141" s="85" t="str" cm="1">
        <f t="array" ref="Q1141">IF(E1141="",IF(K1141="","",IF(INDEX(DMAV_Dienste!$H$6:$H$2006,K1141)="","",INDEX(DMAV_Dienste!$H$6:$H$2006,K1141))),IF(INDEX(DMAV_Modell!$J$6:$J$2006,E1141)="","",INDEX(DMAV_Modell!$J$6:$J$2006,E1141)))</f>
        <v>DOMAIN</v>
      </c>
      <c r="R1141" s="86" t="str" cm="1">
        <f t="array" ref="R1141">IF(E1141="",IF(K1141="","",IF(INDEX(DMAV_Dienste!$G$6:$G$2006,K1141)="","",INDEX(DMAV_Dienste!$G$6:$G$2006,K1141))),IF(INDEX(DMAV_Modell!$I$6:$I$2006,E1141)="","",INDEX(DMAV_Modell!$I$6:$I$2006,E1141)))</f>
        <v>Gebaeudeadressen</v>
      </c>
      <c r="S1141" s="86" t="str" cm="1">
        <f t="array" ref="S1141">IF(E1141="",IF(K1141="","",IF(INDEX(DMAV_Dienste!$I$6:$I$2006,K1141)="","",INDEX(DMAV_Dienste!$I$6:$I$2006,K1141))),IF(INDEX(DMAV_Modell!$K$6:$K$2006,E1141)="","",INDEX(DMAV_Modell!$K$6:$K$2006,E1141)))</f>
        <v>Sprache</v>
      </c>
      <c r="T1141" s="86" t="str" cm="1">
        <f t="array" ref="T1141">IF(E1141="",IF(K1141="","",IF(INDEX(DMAV_Dienste!$L$6:$L$2006,K1141)="","",INDEX(DMAV_Dienste!$L$6:$L$2006,K1141))),IF(INDEX(DMAV_Modell!$N$6:$N$2006,E1141)="","",INDEX(DMAV_Modell!$N$6:$N$2006,E1141)))</f>
        <v/>
      </c>
      <c r="U1141" s="87" t="str" cm="1">
        <f t="array" aca="1" ref="U1141" ca="1">IF(AND(F1141="",L1141=""),"",HYPERLINK("#"&amp;RIGHT(CELL("dateiname"),LEN(CELL("dateiname"))-FIND("]",CELL("dateiname")))&amp;"!"&amp;CELL("adresse",OFFSET($F$6,MATCH(IF(F1141="",L1141,F1141),$E$6:$E$2000,0)-1,4)),"STRUCT"))</f>
        <v/>
      </c>
      <c r="V1141" s="88" t="str" cm="1">
        <f t="array" aca="1" ref="V1141" ca="1">IF(AND(G1141="",M1141=""),"",HYPERLINK("#"&amp;RIGHT(CELL("dateiname"),LEN(CELL("dateiname"))-FIND("]",CELL("dateiname")))&amp;"!"&amp;CELL("adresse",OFFSET($G$6,MATCH(IF(G1141="",M1141,G1141),$E$6:$E$2000,0)-1,3)),"SUBSTRUCT"))</f>
        <v/>
      </c>
      <c r="X1141" s="104"/>
      <c r="Z1141" s="117"/>
      <c r="AA1141" s="118"/>
      <c r="AB1141" s="119"/>
      <c r="AC1141" s="120"/>
      <c r="AE1141" s="109"/>
      <c r="AF1141" s="110"/>
      <c r="AG1141" s="111"/>
      <c r="AH1141" s="112"/>
      <c r="AJ1141" s="101"/>
      <c r="AL1141" s="68" t="str" cm="1">
        <f t="array" aca="1" ref="AL1141" ca="1">IF(N1141="-","",HYPERLINK("#'DM01-AV-CH'!"&amp;RIGHT(CELL("adresse",OFFSET('DM01-AV-CH'!$G$6,N1141-1,0)),LEN(CELL("adresse",OFFSET('DM01-AV-CH'!$G$6,N1141-1,0)))-FIND("!",CELL("adresse",OFFSET('DM01-AV-CH'!$G$6,N1141-1,0)))),"Modell"))</f>
        <v>Modell</v>
      </c>
      <c r="AM1141" s="96" t="str" cm="1">
        <f t="array" ref="AM1141">IF($N1141="-","",IF(INDEX('DM01-AV-CH'!$G$6:$G$2006,$N1141)="","",INDEX('DM01-AV-CH'!$G$6:$G$2006,$N1141)))</f>
        <v>Allgemein</v>
      </c>
      <c r="AN1141" s="97" t="str" cm="1">
        <f t="array" ref="AN1141">IF($N1141="-","",IF(INDEX('DM01-AV-CH'!$H$6:$H$2006,$N1141)="","",INDEX('DM01-AV-CH'!$H$6:$H$2006,$N1141)))</f>
        <v/>
      </c>
      <c r="AO1141" s="98" t="str" cm="1">
        <f t="array" ref="AO1141">IF($N1141="-","",IF(INDEX('DM01-AV-CH'!$I$6:$I$2006,$N1141)="","",INDEX('DM01-AV-CH'!$I$6:$I$2006,$N1141)))</f>
        <v>Sprachtyp</v>
      </c>
    </row>
    <row r="1142" spans="1:41" x14ac:dyDescent="0.25">
      <c r="A1142" s="201">
        <v>1137</v>
      </c>
      <c r="B1142" s="148" t="str" cm="1">
        <f t="array" ref="B1142">IF(A1142="","",INDEX(Korrelation!$E$4:$E$2004,A1142))</f>
        <v>693</v>
      </c>
      <c r="C1142" s="148">
        <f t="shared" si="170"/>
        <v>0</v>
      </c>
      <c r="D1142" s="148">
        <f t="shared" si="171"/>
        <v>0</v>
      </c>
      <c r="E1142" s="148">
        <f t="shared" si="172"/>
        <v>693</v>
      </c>
      <c r="F1142" s="148" t="str">
        <f t="shared" si="173"/>
        <v/>
      </c>
      <c r="G1142" s="148" t="str">
        <f t="shared" si="174"/>
        <v/>
      </c>
      <c r="H1142" s="148" t="str" cm="1">
        <f t="array" ref="H1142">IF(A1142="","",INDEX(Korrelation!$F$4:$F$2004,A1142))</f>
        <v>-</v>
      </c>
      <c r="I1142" s="148">
        <f t="shared" si="175"/>
        <v>0</v>
      </c>
      <c r="J1142" s="148">
        <f t="shared" si="176"/>
        <v>0</v>
      </c>
      <c r="K1142" s="148" t="str">
        <f t="shared" si="177"/>
        <v/>
      </c>
      <c r="L1142" s="148" t="str">
        <f t="shared" si="178"/>
        <v/>
      </c>
      <c r="M1142" s="148" t="str">
        <f t="shared" si="179"/>
        <v/>
      </c>
      <c r="N1142" s="148" cm="1">
        <f t="array" ref="N1142">IF(A1142="","",INDEX(Korrelation!$G$4:$G$2004,A1142))</f>
        <v>35</v>
      </c>
      <c r="O1142" s="148"/>
      <c r="P1142" s="68" t="str" cm="1">
        <f t="array" aca="1" ref="P1142" ca="1">IF(E1142="",IF(K1142="","",HYPERLINK("#DMAV_Dienste!"&amp;RIGHT(CELL("adresse",OFFSET(DMAV_Dienste!$E$6,K1142-1,0)),LEN(CELL("adresse",OFFSET(DMAV_Dienste!$E$6,K1142-1,0)))-FIND("!",CELL("adresse",OFFSET(DMAV_Dienste!$E$6,K1142-1,0)))),"Dienst")),HYPERLINK("#DMAV_Modell!"&amp;RIGHT(CELL("adresse",OFFSET(DMAV_Modell!$G$6,E1142-1,0)),LEN(CELL("adresse",OFFSET(DMAV_Modell!$G$6,E1142-1,0)))-FIND("!",CELL("adresse",OFFSET(DMAV_Modell!$G$6,E1142-1,0)))),"Modell"))</f>
        <v>Modell</v>
      </c>
      <c r="Q1142" s="85" t="str" cm="1">
        <f t="array" ref="Q1142">IF(E1142="",IF(K1142="","",IF(INDEX(DMAV_Dienste!$H$6:$H$2006,K1142)="","",INDEX(DMAV_Dienste!$H$6:$H$2006,K1142))),IF(INDEX(DMAV_Modell!$J$6:$J$2006,E1142)="","",INDEX(DMAV_Modell!$J$6:$J$2006,E1142)))</f>
        <v>DOMAIN</v>
      </c>
      <c r="R1142" s="86" t="str" cm="1">
        <f t="array" ref="R1142">IF(E1142="",IF(K1142="","",IF(INDEX(DMAV_Dienste!$G$6:$G$2006,K1142)="","",INDEX(DMAV_Dienste!$G$6:$G$2006,K1142))),IF(INDEX(DMAV_Modell!$I$6:$I$2006,E1142)="","",INDEX(DMAV_Modell!$I$6:$I$2006,E1142)))</f>
        <v>Gebaeudeadressen</v>
      </c>
      <c r="S1142" s="86" t="str" cm="1">
        <f t="array" ref="S1142">IF(E1142="",IF(K1142="","",IF(INDEX(DMAV_Dienste!$I$6:$I$2006,K1142)="","",INDEX(DMAV_Dienste!$I$6:$I$2006,K1142))),IF(INDEX(DMAV_Modell!$K$6:$K$2006,E1142)="","",INDEX(DMAV_Modell!$K$6:$K$2006,E1142)))</f>
        <v>Sprache</v>
      </c>
      <c r="T1142" s="86" t="str" cm="1">
        <f t="array" ref="T1142">IF(E1142="",IF(K1142="","",IF(INDEX(DMAV_Dienste!$L$6:$L$2006,K1142)="","",INDEX(DMAV_Dienste!$L$6:$L$2006,K1142))),IF(INDEX(DMAV_Modell!$N$6:$N$2006,E1142)="","",INDEX(DMAV_Modell!$N$6:$N$2006,E1142)))</f>
        <v/>
      </c>
      <c r="U1142" s="87" t="str" cm="1">
        <f t="array" aca="1" ref="U1142" ca="1">IF(AND(F1142="",L1142=""),"",HYPERLINK("#"&amp;RIGHT(CELL("dateiname"),LEN(CELL("dateiname"))-FIND("]",CELL("dateiname")))&amp;"!"&amp;CELL("adresse",OFFSET($F$6,MATCH(IF(F1142="",L1142,F1142),$E$6:$E$2000,0)-1,4)),"STRUCT"))</f>
        <v/>
      </c>
      <c r="V1142" s="88" t="str" cm="1">
        <f t="array" aca="1" ref="V1142" ca="1">IF(AND(G1142="",M1142=""),"",HYPERLINK("#"&amp;RIGHT(CELL("dateiname"),LEN(CELL("dateiname"))-FIND("]",CELL("dateiname")))&amp;"!"&amp;CELL("adresse",OFFSET($G$6,MATCH(IF(G1142="",M1142,G1142),$E$6:$E$2000,0)-1,3)),"SUBSTRUCT"))</f>
        <v/>
      </c>
      <c r="X1142" s="104"/>
      <c r="Z1142" s="117"/>
      <c r="AA1142" s="118"/>
      <c r="AB1142" s="119"/>
      <c r="AC1142" s="120"/>
      <c r="AE1142" s="109"/>
      <c r="AF1142" s="110"/>
      <c r="AG1142" s="111"/>
      <c r="AH1142" s="112"/>
      <c r="AJ1142" s="101"/>
      <c r="AL1142" s="68" t="str" cm="1">
        <f t="array" aca="1" ref="AL1142" ca="1">IF(N1142="-","",HYPERLINK("#'DM01-AV-CH'!"&amp;RIGHT(CELL("adresse",OFFSET('DM01-AV-CH'!$G$6,N1142-1,0)),LEN(CELL("adresse",OFFSET('DM01-AV-CH'!$G$6,N1142-1,0)))-FIND("!",CELL("adresse",OFFSET('DM01-AV-CH'!$G$6,N1142-1,0)))),"Modell"))</f>
        <v>Modell</v>
      </c>
      <c r="AM1142" s="96" t="str" cm="1">
        <f t="array" ref="AM1142">IF($N1142="-","",IF(INDEX('DM01-AV-CH'!$G$6:$G$2006,$N1142)="","",INDEX('DM01-AV-CH'!$G$6:$G$2006,$N1142)))</f>
        <v>Allgemein</v>
      </c>
      <c r="AN1142" s="97" t="str" cm="1">
        <f t="array" ref="AN1142">IF($N1142="-","",IF(INDEX('DM01-AV-CH'!$H$6:$H$2006,$N1142)="","",INDEX('DM01-AV-CH'!$H$6:$H$2006,$N1142)))</f>
        <v/>
      </c>
      <c r="AO1142" s="98" t="str" cm="1">
        <f t="array" ref="AO1142">IF($N1142="-","",IF(INDEX('DM01-AV-CH'!$I$6:$I$2006,$N1142)="","",INDEX('DM01-AV-CH'!$I$6:$I$2006,$N1142)))</f>
        <v>Sprachtyp</v>
      </c>
    </row>
    <row r="1143" spans="1:41" x14ac:dyDescent="0.25">
      <c r="A1143" s="201">
        <v>1138</v>
      </c>
      <c r="B1143" s="148" t="str" cm="1">
        <f t="array" ref="B1143">IF(A1143="","",INDEX(Korrelation!$E$4:$E$2004,A1143))</f>
        <v>-</v>
      </c>
      <c r="C1143" s="148">
        <f t="shared" si="170"/>
        <v>0</v>
      </c>
      <c r="D1143" s="148">
        <f t="shared" si="171"/>
        <v>0</v>
      </c>
      <c r="E1143" s="148" t="str">
        <f t="shared" si="172"/>
        <v/>
      </c>
      <c r="F1143" s="148" t="str">
        <f t="shared" si="173"/>
        <v/>
      </c>
      <c r="G1143" s="148" t="str">
        <f t="shared" si="174"/>
        <v/>
      </c>
      <c r="H1143" s="148" t="str" cm="1">
        <f t="array" ref="H1143">IF(A1143="","",INDEX(Korrelation!$F$4:$F$2004,A1143))</f>
        <v>-</v>
      </c>
      <c r="I1143" s="148">
        <f t="shared" si="175"/>
        <v>0</v>
      </c>
      <c r="J1143" s="148">
        <f t="shared" si="176"/>
        <v>0</v>
      </c>
      <c r="K1143" s="148" t="str">
        <f t="shared" si="177"/>
        <v/>
      </c>
      <c r="L1143" s="148" t="str">
        <f t="shared" si="178"/>
        <v/>
      </c>
      <c r="M1143" s="148" t="str">
        <f t="shared" si="179"/>
        <v/>
      </c>
      <c r="N1143" s="148" cm="1">
        <f t="array" ref="N1143">IF(A1143="","",INDEX(Korrelation!$G$4:$G$2004,A1143))</f>
        <v>36</v>
      </c>
      <c r="O1143" s="148"/>
      <c r="P1143" s="68" t="str" cm="1">
        <f t="array" aca="1" ref="P1143" ca="1">IF(E1143="",IF(K1143="","",HYPERLINK("#DMAV_Dienste!"&amp;RIGHT(CELL("adresse",OFFSET(DMAV_Dienste!$E$6,K1143-1,0)),LEN(CELL("adresse",OFFSET(DMAV_Dienste!$E$6,K1143-1,0)))-FIND("!",CELL("adresse",OFFSET(DMAV_Dienste!$E$6,K1143-1,0)))),"Dienst")),HYPERLINK("#DMAV_Modell!"&amp;RIGHT(CELL("adresse",OFFSET(DMAV_Modell!$G$6,E1143-1,0)),LEN(CELL("adresse",OFFSET(DMAV_Modell!$G$6,E1143-1,0)))-FIND("!",CELL("adresse",OFFSET(DMAV_Modell!$G$6,E1143-1,0)))),"Modell"))</f>
        <v/>
      </c>
      <c r="Q1143" s="85" t="str" cm="1">
        <f t="array" ref="Q1143">IF(E1143="",IF(K1143="","",IF(INDEX(DMAV_Dienste!$H$6:$H$2006,K1143)="","",INDEX(DMAV_Dienste!$H$6:$H$2006,K1143))),IF(INDEX(DMAV_Modell!$J$6:$J$2006,E1143)="","",INDEX(DMAV_Modell!$J$6:$J$2006,E1143)))</f>
        <v/>
      </c>
      <c r="R1143" s="86" t="str" cm="1">
        <f t="array" ref="R1143">IF(E1143="",IF(K1143="","",IF(INDEX(DMAV_Dienste!$G$6:$G$2006,K1143)="","",INDEX(DMAV_Dienste!$G$6:$G$2006,K1143))),IF(INDEX(DMAV_Modell!$I$6:$I$2006,E1143)="","",INDEX(DMAV_Modell!$I$6:$I$2006,E1143)))</f>
        <v/>
      </c>
      <c r="S1143" s="86" t="str" cm="1">
        <f t="array" ref="S1143">IF(E1143="",IF(K1143="","",IF(INDEX(DMAV_Dienste!$I$6:$I$2006,K1143)="","",INDEX(DMAV_Dienste!$I$6:$I$2006,K1143))),IF(INDEX(DMAV_Modell!$K$6:$K$2006,E1143)="","",INDEX(DMAV_Modell!$K$6:$K$2006,E1143)))</f>
        <v/>
      </c>
      <c r="T1143" s="86" t="str" cm="1">
        <f t="array" ref="T1143">IF(E1143="",IF(K1143="","",IF(INDEX(DMAV_Dienste!$L$6:$L$2006,K1143)="","",INDEX(DMAV_Dienste!$L$6:$L$2006,K1143))),IF(INDEX(DMAV_Modell!$N$6:$N$2006,E1143)="","",INDEX(DMAV_Modell!$N$6:$N$2006,E1143)))</f>
        <v/>
      </c>
      <c r="U1143" s="87" t="str" cm="1">
        <f t="array" aca="1" ref="U1143" ca="1">IF(AND(F1143="",L1143=""),"",HYPERLINK("#"&amp;RIGHT(CELL("dateiname"),LEN(CELL("dateiname"))-FIND("]",CELL("dateiname")))&amp;"!"&amp;CELL("adresse",OFFSET($F$6,MATCH(IF(F1143="",L1143,F1143),$E$6:$E$2000,0)-1,4)),"STRUCT"))</f>
        <v/>
      </c>
      <c r="V1143" s="88" t="str" cm="1">
        <f t="array" aca="1" ref="V1143" ca="1">IF(AND(G1143="",M1143=""),"",HYPERLINK("#"&amp;RIGHT(CELL("dateiname"),LEN(CELL("dateiname"))-FIND("]",CELL("dateiname")))&amp;"!"&amp;CELL("adresse",OFFSET($G$6,MATCH(IF(G1143="",M1143,G1143),$E$6:$E$2000,0)-1,3)),"SUBSTRUCT"))</f>
        <v/>
      </c>
      <c r="X1143" s="104"/>
      <c r="Z1143" s="117"/>
      <c r="AA1143" s="118"/>
      <c r="AB1143" s="119"/>
      <c r="AC1143" s="120"/>
      <c r="AE1143" s="109"/>
      <c r="AF1143" s="110"/>
      <c r="AG1143" s="111"/>
      <c r="AH1143" s="112"/>
      <c r="AJ1143" s="101"/>
      <c r="AL1143" s="68" t="str" cm="1">
        <f t="array" aca="1" ref="AL1143" ca="1">IF(N1143="-","",HYPERLINK("#'DM01-AV-CH'!"&amp;RIGHT(CELL("adresse",OFFSET('DM01-AV-CH'!$G$6,N1143-1,0)),LEN(CELL("adresse",OFFSET('DM01-AV-CH'!$G$6,N1143-1,0)))-FIND("!",CELL("adresse",OFFSET('DM01-AV-CH'!$G$6,N1143-1,0)))),"Modell"))</f>
        <v>Modell</v>
      </c>
      <c r="AM1143" s="96" t="str" cm="1">
        <f t="array" ref="AM1143">IF($N1143="-","",IF(INDEX('DM01-AV-CH'!$G$6:$G$2006,$N1143)="","",INDEX('DM01-AV-CH'!$G$6:$G$2006,$N1143)))</f>
        <v>Allgemein</v>
      </c>
      <c r="AN1143" s="97" t="str" cm="1">
        <f t="array" ref="AN1143">IF($N1143="-","",IF(INDEX('DM01-AV-CH'!$H$6:$H$2006,$N1143)="","",INDEX('DM01-AV-CH'!$H$6:$H$2006,$N1143)))</f>
        <v/>
      </c>
      <c r="AO1143" s="98" t="str" cm="1">
        <f t="array" ref="AO1143">IF($N1143="-","",IF(INDEX('DM01-AV-CH'!$I$6:$I$2006,$N1143)="","",INDEX('DM01-AV-CH'!$I$6:$I$2006,$N1143)))</f>
        <v>Sprachtyp</v>
      </c>
    </row>
    <row r="1144" spans="1:41" x14ac:dyDescent="0.25">
      <c r="A1144" s="201">
        <v>1139</v>
      </c>
      <c r="B1144" s="148" t="str" cm="1">
        <f t="array" ref="B1144">IF(A1144="","",INDEX(Korrelation!$E$4:$E$2004,A1144))</f>
        <v>694</v>
      </c>
      <c r="C1144" s="148">
        <f t="shared" si="170"/>
        <v>0</v>
      </c>
      <c r="D1144" s="148">
        <f t="shared" si="171"/>
        <v>0</v>
      </c>
      <c r="E1144" s="148">
        <f t="shared" si="172"/>
        <v>694</v>
      </c>
      <c r="F1144" s="148" t="str">
        <f t="shared" si="173"/>
        <v/>
      </c>
      <c r="G1144" s="148" t="str">
        <f t="shared" si="174"/>
        <v/>
      </c>
      <c r="H1144" s="148" t="str" cm="1">
        <f t="array" ref="H1144">IF(A1144="","",INDEX(Korrelation!$F$4:$F$2004,A1144))</f>
        <v>-</v>
      </c>
      <c r="I1144" s="148">
        <f t="shared" si="175"/>
        <v>0</v>
      </c>
      <c r="J1144" s="148">
        <f t="shared" si="176"/>
        <v>0</v>
      </c>
      <c r="K1144" s="148" t="str">
        <f t="shared" si="177"/>
        <v/>
      </c>
      <c r="L1144" s="148" t="str">
        <f t="shared" si="178"/>
        <v/>
      </c>
      <c r="M1144" s="148" t="str">
        <f t="shared" si="179"/>
        <v/>
      </c>
      <c r="N1144" s="148" cm="1">
        <f t="array" ref="N1144">IF(A1144="","",INDEX(Korrelation!$G$4:$G$2004,A1144))</f>
        <v>698</v>
      </c>
      <c r="O1144" s="148"/>
      <c r="P1144" s="68" t="str" cm="1">
        <f t="array" aca="1" ref="P1144" ca="1">IF(E1144="",IF(K1144="","",HYPERLINK("#DMAV_Dienste!"&amp;RIGHT(CELL("adresse",OFFSET(DMAV_Dienste!$E$6,K1144-1,0)),LEN(CELL("adresse",OFFSET(DMAV_Dienste!$E$6,K1144-1,0)))-FIND("!",CELL("adresse",OFFSET(DMAV_Dienste!$E$6,K1144-1,0)))),"Dienst")),HYPERLINK("#DMAV_Modell!"&amp;RIGHT(CELL("adresse",OFFSET(DMAV_Modell!$G$6,E1144-1,0)),LEN(CELL("adresse",OFFSET(DMAV_Modell!$G$6,E1144-1,0)))-FIND("!",CELL("adresse",OFFSET(DMAV_Modell!$G$6,E1144-1,0)))),"Modell"))</f>
        <v>Modell</v>
      </c>
      <c r="Q1144" s="85" t="str" cm="1">
        <f t="array" ref="Q1144">IF(E1144="",IF(K1144="","",IF(INDEX(DMAV_Dienste!$H$6:$H$2006,K1144)="","",INDEX(DMAV_Dienste!$H$6:$H$2006,K1144))),IF(INDEX(DMAV_Modell!$J$6:$J$2006,E1144)="","",INDEX(DMAV_Modell!$J$6:$J$2006,E1144)))</f>
        <v>CLASS</v>
      </c>
      <c r="R1144" s="86" t="str" cm="1">
        <f t="array" ref="R1144">IF(E1144="",IF(K1144="","",IF(INDEX(DMAV_Dienste!$G$6:$G$2006,K1144)="","",INDEX(DMAV_Dienste!$G$6:$G$2006,K1144))),IF(INDEX(DMAV_Modell!$I$6:$I$2006,E1144)="","",INDEX(DMAV_Modell!$I$6:$I$2006,E1144)))</f>
        <v>Gebaeudeadressen</v>
      </c>
      <c r="S1144" s="86" t="str" cm="1">
        <f t="array" ref="S1144">IF(E1144="",IF(K1144="","",IF(INDEX(DMAV_Dienste!$I$6:$I$2006,K1144)="","",INDEX(DMAV_Dienste!$I$6:$I$2006,K1144))),IF(INDEX(DMAV_Modell!$K$6:$K$2006,E1144)="","",INDEX(DMAV_Modell!$K$6:$K$2006,E1144)))</f>
        <v>GANachfuehrung</v>
      </c>
      <c r="T1144" s="86" t="str" cm="1">
        <f t="array" ref="T1144">IF(E1144="",IF(K1144="","",IF(INDEX(DMAV_Dienste!$L$6:$L$2006,K1144)="","",INDEX(DMAV_Dienste!$L$6:$L$2006,K1144))),IF(INDEX(DMAV_Modell!$N$6:$N$2006,E1144)="","",INDEX(DMAV_Modell!$N$6:$N$2006,E1144)))</f>
        <v>NBIdent</v>
      </c>
      <c r="U1144" s="87" t="str" cm="1">
        <f t="array" aca="1" ref="U1144" ca="1">IF(AND(F1144="",L1144=""),"",HYPERLINK("#"&amp;RIGHT(CELL("dateiname"),LEN(CELL("dateiname"))-FIND("]",CELL("dateiname")))&amp;"!"&amp;CELL("adresse",OFFSET($F$6,MATCH(IF(F1144="",L1144,F1144),$E$6:$E$2000,0)-1,4)),"STRUCT"))</f>
        <v/>
      </c>
      <c r="V1144" s="88" t="str" cm="1">
        <f t="array" aca="1" ref="V1144" ca="1">IF(AND(G1144="",M1144=""),"",HYPERLINK("#"&amp;RIGHT(CELL("dateiname"),LEN(CELL("dateiname"))-FIND("]",CELL("dateiname")))&amp;"!"&amp;CELL("adresse",OFFSET($G$6,MATCH(IF(G1144="",M1144,G1144),$E$6:$E$2000,0)-1,3)),"SUBSTRUCT"))</f>
        <v/>
      </c>
      <c r="X1144" s="104"/>
      <c r="Z1144" s="117"/>
      <c r="AA1144" s="118"/>
      <c r="AB1144" s="119"/>
      <c r="AC1144" s="120"/>
      <c r="AE1144" s="109"/>
      <c r="AF1144" s="110"/>
      <c r="AG1144" s="111"/>
      <c r="AH1144" s="112"/>
      <c r="AJ1144" s="101"/>
      <c r="AL1144" s="68" t="str" cm="1">
        <f t="array" aca="1" ref="AL1144" ca="1">IF(N1144="-","",HYPERLINK("#'DM01-AV-CH'!"&amp;RIGHT(CELL("adresse",OFFSET('DM01-AV-CH'!$G$6,N1144-1,0)),LEN(CELL("adresse",OFFSET('DM01-AV-CH'!$G$6,N1144-1,0)))-FIND("!",CELL("adresse",OFFSET('DM01-AV-CH'!$G$6,N1144-1,0)))),"Modell"))</f>
        <v>Modell</v>
      </c>
      <c r="AM1144" s="96" t="str" cm="1">
        <f t="array" ref="AM1144">IF($N1144="-","",IF(INDEX('DM01-AV-CH'!$G$6:$G$2006,$N1144)="","",INDEX('DM01-AV-CH'!$G$6:$G$2006,$N1144)))</f>
        <v>Gebaeudeadressen</v>
      </c>
      <c r="AN1144" s="97" t="str" cm="1">
        <f t="array" ref="AN1144">IF($N1144="-","",IF(INDEX('DM01-AV-CH'!$H$6:$H$2006,$N1144)="","",INDEX('DM01-AV-CH'!$H$6:$H$2006,$N1144)))</f>
        <v>GEBNachfuehrung</v>
      </c>
      <c r="AO1144" s="98" t="str" cm="1">
        <f t="array" ref="AO1144">IF($N1144="-","",IF(INDEX('DM01-AV-CH'!$I$6:$I$2006,$N1144)="","",INDEX('DM01-AV-CH'!$I$6:$I$2006,$N1144)))</f>
        <v>NBIdent</v>
      </c>
    </row>
    <row r="1145" spans="1:41" x14ac:dyDescent="0.25">
      <c r="A1145" s="201">
        <v>1140</v>
      </c>
      <c r="B1145" s="148" t="str" cm="1">
        <f t="array" ref="B1145">IF(A1145="","",INDEX(Korrelation!$E$4:$E$2004,A1145))</f>
        <v>695</v>
      </c>
      <c r="C1145" s="148">
        <f t="shared" si="170"/>
        <v>0</v>
      </c>
      <c r="D1145" s="148">
        <f t="shared" si="171"/>
        <v>0</v>
      </c>
      <c r="E1145" s="148">
        <f t="shared" si="172"/>
        <v>695</v>
      </c>
      <c r="F1145" s="148" t="str">
        <f t="shared" si="173"/>
        <v/>
      </c>
      <c r="G1145" s="148" t="str">
        <f t="shared" si="174"/>
        <v/>
      </c>
      <c r="H1145" s="148" t="str" cm="1">
        <f t="array" ref="H1145">IF(A1145="","",INDEX(Korrelation!$F$4:$F$2004,A1145))</f>
        <v>-</v>
      </c>
      <c r="I1145" s="148">
        <f t="shared" si="175"/>
        <v>0</v>
      </c>
      <c r="J1145" s="148">
        <f t="shared" si="176"/>
        <v>0</v>
      </c>
      <c r="K1145" s="148" t="str">
        <f t="shared" si="177"/>
        <v/>
      </c>
      <c r="L1145" s="148" t="str">
        <f t="shared" si="178"/>
        <v/>
      </c>
      <c r="M1145" s="148" t="str">
        <f t="shared" si="179"/>
        <v/>
      </c>
      <c r="N1145" s="148" cm="1">
        <f t="array" ref="N1145">IF(A1145="","",INDEX(Korrelation!$G$4:$G$2004,A1145))</f>
        <v>699</v>
      </c>
      <c r="O1145" s="148"/>
      <c r="P1145" s="68" t="str" cm="1">
        <f t="array" aca="1" ref="P1145" ca="1">IF(E1145="",IF(K1145="","",HYPERLINK("#DMAV_Dienste!"&amp;RIGHT(CELL("adresse",OFFSET(DMAV_Dienste!$E$6,K1145-1,0)),LEN(CELL("adresse",OFFSET(DMAV_Dienste!$E$6,K1145-1,0)))-FIND("!",CELL("adresse",OFFSET(DMAV_Dienste!$E$6,K1145-1,0)))),"Dienst")),HYPERLINK("#DMAV_Modell!"&amp;RIGHT(CELL("adresse",OFFSET(DMAV_Modell!$G$6,E1145-1,0)),LEN(CELL("adresse",OFFSET(DMAV_Modell!$G$6,E1145-1,0)))-FIND("!",CELL("adresse",OFFSET(DMAV_Modell!$G$6,E1145-1,0)))),"Modell"))</f>
        <v>Modell</v>
      </c>
      <c r="Q1145" s="85" t="str" cm="1">
        <f t="array" ref="Q1145">IF(E1145="",IF(K1145="","",IF(INDEX(DMAV_Dienste!$H$6:$H$2006,K1145)="","",INDEX(DMAV_Dienste!$H$6:$H$2006,K1145))),IF(INDEX(DMAV_Modell!$J$6:$J$2006,E1145)="","",INDEX(DMAV_Modell!$J$6:$J$2006,E1145)))</f>
        <v>CLASS</v>
      </c>
      <c r="R1145" s="86" t="str" cm="1">
        <f t="array" ref="R1145">IF(E1145="",IF(K1145="","",IF(INDEX(DMAV_Dienste!$G$6:$G$2006,K1145)="","",INDEX(DMAV_Dienste!$G$6:$G$2006,K1145))),IF(INDEX(DMAV_Modell!$I$6:$I$2006,E1145)="","",INDEX(DMAV_Modell!$I$6:$I$2006,E1145)))</f>
        <v>Gebaeudeadressen</v>
      </c>
      <c r="S1145" s="86" t="str" cm="1">
        <f t="array" ref="S1145">IF(E1145="",IF(K1145="","",IF(INDEX(DMAV_Dienste!$I$6:$I$2006,K1145)="","",INDEX(DMAV_Dienste!$I$6:$I$2006,K1145))),IF(INDEX(DMAV_Modell!$K$6:$K$2006,E1145)="","",INDEX(DMAV_Modell!$K$6:$K$2006,E1145)))</f>
        <v>GANachfuehrung</v>
      </c>
      <c r="T1145" s="86" t="str" cm="1">
        <f t="array" ref="T1145">IF(E1145="",IF(K1145="","",IF(INDEX(DMAV_Dienste!$L$6:$L$2006,K1145)="","",INDEX(DMAV_Dienste!$L$6:$L$2006,K1145))),IF(INDEX(DMAV_Modell!$N$6:$N$2006,E1145)="","",INDEX(DMAV_Modell!$N$6:$N$2006,E1145)))</f>
        <v>Identifikator</v>
      </c>
      <c r="U1145" s="87" t="str" cm="1">
        <f t="array" aca="1" ref="U1145" ca="1">IF(AND(F1145="",L1145=""),"",HYPERLINK("#"&amp;RIGHT(CELL("dateiname"),LEN(CELL("dateiname"))-FIND("]",CELL("dateiname")))&amp;"!"&amp;CELL("adresse",OFFSET($F$6,MATCH(IF(F1145="",L1145,F1145),$E$6:$E$2000,0)-1,4)),"STRUCT"))</f>
        <v/>
      </c>
      <c r="V1145" s="88" t="str" cm="1">
        <f t="array" aca="1" ref="V1145" ca="1">IF(AND(G1145="",M1145=""),"",HYPERLINK("#"&amp;RIGHT(CELL("dateiname"),LEN(CELL("dateiname"))-FIND("]",CELL("dateiname")))&amp;"!"&amp;CELL("adresse",OFFSET($G$6,MATCH(IF(G1145="",M1145,G1145),$E$6:$E$2000,0)-1,3)),"SUBSTRUCT"))</f>
        <v/>
      </c>
      <c r="X1145" s="104"/>
      <c r="Z1145" s="117"/>
      <c r="AA1145" s="118"/>
      <c r="AB1145" s="119"/>
      <c r="AC1145" s="120"/>
      <c r="AE1145" s="109"/>
      <c r="AF1145" s="110"/>
      <c r="AG1145" s="111"/>
      <c r="AH1145" s="112"/>
      <c r="AJ1145" s="101"/>
      <c r="AL1145" s="68" t="str" cm="1">
        <f t="array" aca="1" ref="AL1145" ca="1">IF(N1145="-","",HYPERLINK("#'DM01-AV-CH'!"&amp;RIGHT(CELL("adresse",OFFSET('DM01-AV-CH'!$G$6,N1145-1,0)),LEN(CELL("adresse",OFFSET('DM01-AV-CH'!$G$6,N1145-1,0)))-FIND("!",CELL("adresse",OFFSET('DM01-AV-CH'!$G$6,N1145-1,0)))),"Modell"))</f>
        <v>Modell</v>
      </c>
      <c r="AM1145" s="96" t="str" cm="1">
        <f t="array" ref="AM1145">IF($N1145="-","",IF(INDEX('DM01-AV-CH'!$G$6:$G$2006,$N1145)="","",INDEX('DM01-AV-CH'!$G$6:$G$2006,$N1145)))</f>
        <v>Gebaeudeadressen</v>
      </c>
      <c r="AN1145" s="97" t="str" cm="1">
        <f t="array" ref="AN1145">IF($N1145="-","",IF(INDEX('DM01-AV-CH'!$H$6:$H$2006,$N1145)="","",INDEX('DM01-AV-CH'!$H$6:$H$2006,$N1145)))</f>
        <v>GEBNachfuehrung</v>
      </c>
      <c r="AO1145" s="98" t="str" cm="1">
        <f t="array" ref="AO1145">IF($N1145="-","",IF(INDEX('DM01-AV-CH'!$I$6:$I$2006,$N1145)="","",INDEX('DM01-AV-CH'!$I$6:$I$2006,$N1145)))</f>
        <v>Identifikator</v>
      </c>
    </row>
    <row r="1146" spans="1:41" x14ac:dyDescent="0.25">
      <c r="A1146" s="201">
        <v>1141</v>
      </c>
      <c r="B1146" s="148" t="str" cm="1">
        <f t="array" ref="B1146">IF(A1146="","",INDEX(Korrelation!$E$4:$E$2004,A1146))</f>
        <v>696</v>
      </c>
      <c r="C1146" s="148">
        <f t="shared" si="170"/>
        <v>0</v>
      </c>
      <c r="D1146" s="148">
        <f t="shared" si="171"/>
        <v>0</v>
      </c>
      <c r="E1146" s="148">
        <f t="shared" si="172"/>
        <v>696</v>
      </c>
      <c r="F1146" s="148" t="str">
        <f t="shared" si="173"/>
        <v/>
      </c>
      <c r="G1146" s="148" t="str">
        <f t="shared" si="174"/>
        <v/>
      </c>
      <c r="H1146" s="148" t="str" cm="1">
        <f t="array" ref="H1146">IF(A1146="","",INDEX(Korrelation!$F$4:$F$2004,A1146))</f>
        <v>-</v>
      </c>
      <c r="I1146" s="148">
        <f t="shared" si="175"/>
        <v>0</v>
      </c>
      <c r="J1146" s="148">
        <f t="shared" si="176"/>
        <v>0</v>
      </c>
      <c r="K1146" s="148" t="str">
        <f t="shared" si="177"/>
        <v/>
      </c>
      <c r="L1146" s="148" t="str">
        <f t="shared" si="178"/>
        <v/>
      </c>
      <c r="M1146" s="148" t="str">
        <f t="shared" si="179"/>
        <v/>
      </c>
      <c r="N1146" s="148" cm="1">
        <f t="array" ref="N1146">IF(A1146="","",INDEX(Korrelation!$G$4:$G$2004,A1146))</f>
        <v>700</v>
      </c>
      <c r="O1146" s="148"/>
      <c r="P1146" s="68" t="str" cm="1">
        <f t="array" aca="1" ref="P1146" ca="1">IF(E1146="",IF(K1146="","",HYPERLINK("#DMAV_Dienste!"&amp;RIGHT(CELL("adresse",OFFSET(DMAV_Dienste!$E$6,K1146-1,0)),LEN(CELL("adresse",OFFSET(DMAV_Dienste!$E$6,K1146-1,0)))-FIND("!",CELL("adresse",OFFSET(DMAV_Dienste!$E$6,K1146-1,0)))),"Dienst")),HYPERLINK("#DMAV_Modell!"&amp;RIGHT(CELL("adresse",OFFSET(DMAV_Modell!$G$6,E1146-1,0)),LEN(CELL("adresse",OFFSET(DMAV_Modell!$G$6,E1146-1,0)))-FIND("!",CELL("adresse",OFFSET(DMAV_Modell!$G$6,E1146-1,0)))),"Modell"))</f>
        <v>Modell</v>
      </c>
      <c r="Q1146" s="85" t="str" cm="1">
        <f t="array" ref="Q1146">IF(E1146="",IF(K1146="","",IF(INDEX(DMAV_Dienste!$H$6:$H$2006,K1146)="","",INDEX(DMAV_Dienste!$H$6:$H$2006,K1146))),IF(INDEX(DMAV_Modell!$J$6:$J$2006,E1146)="","",INDEX(DMAV_Modell!$J$6:$J$2006,E1146)))</f>
        <v>CLASS</v>
      </c>
      <c r="R1146" s="86" t="str" cm="1">
        <f t="array" ref="R1146">IF(E1146="",IF(K1146="","",IF(INDEX(DMAV_Dienste!$G$6:$G$2006,K1146)="","",INDEX(DMAV_Dienste!$G$6:$G$2006,K1146))),IF(INDEX(DMAV_Modell!$I$6:$I$2006,E1146)="","",INDEX(DMAV_Modell!$I$6:$I$2006,E1146)))</f>
        <v>Gebaeudeadressen</v>
      </c>
      <c r="S1146" s="86" t="str" cm="1">
        <f t="array" ref="S1146">IF(E1146="",IF(K1146="","",IF(INDEX(DMAV_Dienste!$I$6:$I$2006,K1146)="","",INDEX(DMAV_Dienste!$I$6:$I$2006,K1146))),IF(INDEX(DMAV_Modell!$K$6:$K$2006,E1146)="","",INDEX(DMAV_Modell!$K$6:$K$2006,E1146)))</f>
        <v>GANachfuehrung</v>
      </c>
      <c r="T1146" s="86" t="str" cm="1">
        <f t="array" ref="T1146">IF(E1146="",IF(K1146="","",IF(INDEX(DMAV_Dienste!$L$6:$L$2006,K1146)="","",INDEX(DMAV_Dienste!$L$6:$L$2006,K1146))),IF(INDEX(DMAV_Modell!$N$6:$N$2006,E1146)="","",INDEX(DMAV_Modell!$N$6:$N$2006,E1146)))</f>
        <v>Beschreibung</v>
      </c>
      <c r="U1146" s="87" t="str" cm="1">
        <f t="array" aca="1" ref="U1146" ca="1">IF(AND(F1146="",L1146=""),"",HYPERLINK("#"&amp;RIGHT(CELL("dateiname"),LEN(CELL("dateiname"))-FIND("]",CELL("dateiname")))&amp;"!"&amp;CELL("adresse",OFFSET($F$6,MATCH(IF(F1146="",L1146,F1146),$E$6:$E$2000,0)-1,4)),"STRUCT"))</f>
        <v/>
      </c>
      <c r="V1146" s="88" t="str" cm="1">
        <f t="array" aca="1" ref="V1146" ca="1">IF(AND(G1146="",M1146=""),"",HYPERLINK("#"&amp;RIGHT(CELL("dateiname"),LEN(CELL("dateiname"))-FIND("]",CELL("dateiname")))&amp;"!"&amp;CELL("adresse",OFFSET($G$6,MATCH(IF(G1146="",M1146,G1146),$E$6:$E$2000,0)-1,3)),"SUBSTRUCT"))</f>
        <v/>
      </c>
      <c r="X1146" s="104"/>
      <c r="Z1146" s="117"/>
      <c r="AA1146" s="118"/>
      <c r="AB1146" s="119"/>
      <c r="AC1146" s="120"/>
      <c r="AE1146" s="109"/>
      <c r="AF1146" s="110"/>
      <c r="AG1146" s="111"/>
      <c r="AH1146" s="112"/>
      <c r="AJ1146" s="101"/>
      <c r="AL1146" s="68" t="str" cm="1">
        <f t="array" aca="1" ref="AL1146" ca="1">IF(N1146="-","",HYPERLINK("#'DM01-AV-CH'!"&amp;RIGHT(CELL("adresse",OFFSET('DM01-AV-CH'!$G$6,N1146-1,0)),LEN(CELL("adresse",OFFSET('DM01-AV-CH'!$G$6,N1146-1,0)))-FIND("!",CELL("adresse",OFFSET('DM01-AV-CH'!$G$6,N1146-1,0)))),"Modell"))</f>
        <v>Modell</v>
      </c>
      <c r="AM1146" s="96" t="str" cm="1">
        <f t="array" ref="AM1146">IF($N1146="-","",IF(INDEX('DM01-AV-CH'!$G$6:$G$2006,$N1146)="","",INDEX('DM01-AV-CH'!$G$6:$G$2006,$N1146)))</f>
        <v>Gebaeudeadressen</v>
      </c>
      <c r="AN1146" s="97" t="str" cm="1">
        <f t="array" ref="AN1146">IF($N1146="-","",IF(INDEX('DM01-AV-CH'!$H$6:$H$2006,$N1146)="","",INDEX('DM01-AV-CH'!$H$6:$H$2006,$N1146)))</f>
        <v>GEBNachfuehrung</v>
      </c>
      <c r="AO1146" s="98" t="str" cm="1">
        <f t="array" ref="AO1146">IF($N1146="-","",IF(INDEX('DM01-AV-CH'!$I$6:$I$2006,$N1146)="","",INDEX('DM01-AV-CH'!$I$6:$I$2006,$N1146)))</f>
        <v>Beschreibung</v>
      </c>
    </row>
    <row r="1147" spans="1:41" x14ac:dyDescent="0.25">
      <c r="A1147" s="201">
        <v>1142</v>
      </c>
      <c r="B1147" s="148" t="str" cm="1">
        <f t="array" ref="B1147">IF(A1147="","",INDEX(Korrelation!$E$4:$E$2004,A1147))</f>
        <v>697</v>
      </c>
      <c r="C1147" s="148">
        <f t="shared" si="170"/>
        <v>0</v>
      </c>
      <c r="D1147" s="148">
        <f t="shared" si="171"/>
        <v>0</v>
      </c>
      <c r="E1147" s="148">
        <f t="shared" si="172"/>
        <v>697</v>
      </c>
      <c r="F1147" s="148" t="str">
        <f t="shared" si="173"/>
        <v/>
      </c>
      <c r="G1147" s="148" t="str">
        <f t="shared" si="174"/>
        <v/>
      </c>
      <c r="H1147" s="148" t="str" cm="1">
        <f t="array" ref="H1147">IF(A1147="","",INDEX(Korrelation!$F$4:$F$2004,A1147))</f>
        <v>-</v>
      </c>
      <c r="I1147" s="148">
        <f t="shared" si="175"/>
        <v>0</v>
      </c>
      <c r="J1147" s="148">
        <f t="shared" si="176"/>
        <v>0</v>
      </c>
      <c r="K1147" s="148" t="str">
        <f t="shared" si="177"/>
        <v/>
      </c>
      <c r="L1147" s="148" t="str">
        <f t="shared" si="178"/>
        <v/>
      </c>
      <c r="M1147" s="148" t="str">
        <f t="shared" si="179"/>
        <v/>
      </c>
      <c r="N1147" s="148" cm="1">
        <f t="array" ref="N1147">IF(A1147="","",INDEX(Korrelation!$G$4:$G$2004,A1147))</f>
        <v>701</v>
      </c>
      <c r="O1147" s="148"/>
      <c r="P1147" s="68" t="str" cm="1">
        <f t="array" aca="1" ref="P1147" ca="1">IF(E1147="",IF(K1147="","",HYPERLINK("#DMAV_Dienste!"&amp;RIGHT(CELL("adresse",OFFSET(DMAV_Dienste!$E$6,K1147-1,0)),LEN(CELL("adresse",OFFSET(DMAV_Dienste!$E$6,K1147-1,0)))-FIND("!",CELL("adresse",OFFSET(DMAV_Dienste!$E$6,K1147-1,0)))),"Dienst")),HYPERLINK("#DMAV_Modell!"&amp;RIGHT(CELL("adresse",OFFSET(DMAV_Modell!$G$6,E1147-1,0)),LEN(CELL("adresse",OFFSET(DMAV_Modell!$G$6,E1147-1,0)))-FIND("!",CELL("adresse",OFFSET(DMAV_Modell!$G$6,E1147-1,0)))),"Modell"))</f>
        <v>Modell</v>
      </c>
      <c r="Q1147" s="85" t="str" cm="1">
        <f t="array" ref="Q1147">IF(E1147="",IF(K1147="","",IF(INDEX(DMAV_Dienste!$H$6:$H$2006,K1147)="","",INDEX(DMAV_Dienste!$H$6:$H$2006,K1147))),IF(INDEX(DMAV_Modell!$J$6:$J$2006,E1147)="","",INDEX(DMAV_Modell!$J$6:$J$2006,E1147)))</f>
        <v>CLASS</v>
      </c>
      <c r="R1147" s="86" t="str" cm="1">
        <f t="array" ref="R1147">IF(E1147="",IF(K1147="","",IF(INDEX(DMAV_Dienste!$G$6:$G$2006,K1147)="","",INDEX(DMAV_Dienste!$G$6:$G$2006,K1147))),IF(INDEX(DMAV_Modell!$I$6:$I$2006,E1147)="","",INDEX(DMAV_Modell!$I$6:$I$2006,E1147)))</f>
        <v>Gebaeudeadressen</v>
      </c>
      <c r="S1147" s="86" t="str" cm="1">
        <f t="array" ref="S1147">IF(E1147="",IF(K1147="","",IF(INDEX(DMAV_Dienste!$I$6:$I$2006,K1147)="","",INDEX(DMAV_Dienste!$I$6:$I$2006,K1147))),IF(INDEX(DMAV_Modell!$K$6:$K$2006,E1147)="","",INDEX(DMAV_Modell!$K$6:$K$2006,E1147)))</f>
        <v>GANachfuehrung</v>
      </c>
      <c r="T1147" s="86" t="str" cm="1">
        <f t="array" ref="T1147">IF(E1147="",IF(K1147="","",IF(INDEX(DMAV_Dienste!$L$6:$L$2006,K1147)="","",INDEX(DMAV_Dienste!$L$6:$L$2006,K1147))),IF(INDEX(DMAV_Modell!$N$6:$N$2006,E1147)="","",INDEX(DMAV_Modell!$N$6:$N$2006,E1147)))</f>
        <v>Perimeter</v>
      </c>
      <c r="U1147" s="87" t="str" cm="1">
        <f t="array" aca="1" ref="U1147" ca="1">IF(AND(F1147="",L1147=""),"",HYPERLINK("#"&amp;RIGHT(CELL("dateiname"),LEN(CELL("dateiname"))-FIND("]",CELL("dateiname")))&amp;"!"&amp;CELL("adresse",OFFSET($F$6,MATCH(IF(F1147="",L1147,F1147),$E$6:$E$2000,0)-1,4)),"STRUCT"))</f>
        <v/>
      </c>
      <c r="V1147" s="88" t="str" cm="1">
        <f t="array" aca="1" ref="V1147" ca="1">IF(AND(G1147="",M1147=""),"",HYPERLINK("#"&amp;RIGHT(CELL("dateiname"),LEN(CELL("dateiname"))-FIND("]",CELL("dateiname")))&amp;"!"&amp;CELL("adresse",OFFSET($G$6,MATCH(IF(G1147="",M1147,G1147),$E$6:$E$2000,0)-1,3)),"SUBSTRUCT"))</f>
        <v/>
      </c>
      <c r="X1147" s="104"/>
      <c r="Z1147" s="117"/>
      <c r="AA1147" s="118"/>
      <c r="AB1147" s="119"/>
      <c r="AC1147" s="120"/>
      <c r="AE1147" s="109"/>
      <c r="AF1147" s="110"/>
      <c r="AG1147" s="111"/>
      <c r="AH1147" s="112"/>
      <c r="AJ1147" s="101"/>
      <c r="AL1147" s="68" t="str" cm="1">
        <f t="array" aca="1" ref="AL1147" ca="1">IF(N1147="-","",HYPERLINK("#'DM01-AV-CH'!"&amp;RIGHT(CELL("adresse",OFFSET('DM01-AV-CH'!$G$6,N1147-1,0)),LEN(CELL("adresse",OFFSET('DM01-AV-CH'!$G$6,N1147-1,0)))-FIND("!",CELL("adresse",OFFSET('DM01-AV-CH'!$G$6,N1147-1,0)))),"Modell"))</f>
        <v>Modell</v>
      </c>
      <c r="AM1147" s="96" t="str" cm="1">
        <f t="array" ref="AM1147">IF($N1147="-","",IF(INDEX('DM01-AV-CH'!$G$6:$G$2006,$N1147)="","",INDEX('DM01-AV-CH'!$G$6:$G$2006,$N1147)))</f>
        <v>Gebaeudeadressen</v>
      </c>
      <c r="AN1147" s="97" t="str" cm="1">
        <f t="array" ref="AN1147">IF($N1147="-","",IF(INDEX('DM01-AV-CH'!$H$6:$H$2006,$N1147)="","",INDEX('DM01-AV-CH'!$H$6:$H$2006,$N1147)))</f>
        <v>GEBNachfuehrung</v>
      </c>
      <c r="AO1147" s="98" t="str" cm="1">
        <f t="array" ref="AO1147">IF($N1147="-","",IF(INDEX('DM01-AV-CH'!$I$6:$I$2006,$N1147)="","",INDEX('DM01-AV-CH'!$I$6:$I$2006,$N1147)))</f>
        <v>Perimeter</v>
      </c>
    </row>
    <row r="1148" spans="1:41" x14ac:dyDescent="0.25">
      <c r="A1148" s="201">
        <v>1143</v>
      </c>
      <c r="B1148" s="148" t="str" cm="1">
        <f t="array" ref="B1148">IF(A1148="","",INDEX(Korrelation!$E$4:$E$2004,A1148))</f>
        <v>-</v>
      </c>
      <c r="C1148" s="148">
        <f t="shared" si="170"/>
        <v>0</v>
      </c>
      <c r="D1148" s="148">
        <f t="shared" si="171"/>
        <v>0</v>
      </c>
      <c r="E1148" s="148" t="str">
        <f t="shared" si="172"/>
        <v/>
      </c>
      <c r="F1148" s="148" t="str">
        <f t="shared" si="173"/>
        <v/>
      </c>
      <c r="G1148" s="148" t="str">
        <f t="shared" si="174"/>
        <v/>
      </c>
      <c r="H1148" s="148" t="str" cm="1">
        <f t="array" ref="H1148">IF(A1148="","",INDEX(Korrelation!$F$4:$F$2004,A1148))</f>
        <v>-</v>
      </c>
      <c r="I1148" s="148">
        <f t="shared" si="175"/>
        <v>0</v>
      </c>
      <c r="J1148" s="148">
        <f t="shared" si="176"/>
        <v>0</v>
      </c>
      <c r="K1148" s="148" t="str">
        <f t="shared" si="177"/>
        <v/>
      </c>
      <c r="L1148" s="148" t="str">
        <f t="shared" si="178"/>
        <v/>
      </c>
      <c r="M1148" s="148" t="str">
        <f t="shared" si="179"/>
        <v/>
      </c>
      <c r="N1148" s="148" cm="1">
        <f t="array" ref="N1148">IF(A1148="","",INDEX(Korrelation!$G$4:$G$2004,A1148))</f>
        <v>702</v>
      </c>
      <c r="O1148" s="148"/>
      <c r="P1148" s="68" t="str" cm="1">
        <f t="array" aca="1" ref="P1148" ca="1">IF(E1148="",IF(K1148="","",HYPERLINK("#DMAV_Dienste!"&amp;RIGHT(CELL("adresse",OFFSET(DMAV_Dienste!$E$6,K1148-1,0)),LEN(CELL("adresse",OFFSET(DMAV_Dienste!$E$6,K1148-1,0)))-FIND("!",CELL("adresse",OFFSET(DMAV_Dienste!$E$6,K1148-1,0)))),"Dienst")),HYPERLINK("#DMAV_Modell!"&amp;RIGHT(CELL("adresse",OFFSET(DMAV_Modell!$G$6,E1148-1,0)),LEN(CELL("adresse",OFFSET(DMAV_Modell!$G$6,E1148-1,0)))-FIND("!",CELL("adresse",OFFSET(DMAV_Modell!$G$6,E1148-1,0)))),"Modell"))</f>
        <v/>
      </c>
      <c r="Q1148" s="85" t="str" cm="1">
        <f t="array" ref="Q1148">IF(E1148="",IF(K1148="","",IF(INDEX(DMAV_Dienste!$H$6:$H$2006,K1148)="","",INDEX(DMAV_Dienste!$H$6:$H$2006,K1148))),IF(INDEX(DMAV_Modell!$J$6:$J$2006,E1148)="","",INDEX(DMAV_Modell!$J$6:$J$2006,E1148)))</f>
        <v/>
      </c>
      <c r="R1148" s="86" t="str" cm="1">
        <f t="array" ref="R1148">IF(E1148="",IF(K1148="","",IF(INDEX(DMAV_Dienste!$G$6:$G$2006,K1148)="","",INDEX(DMAV_Dienste!$G$6:$G$2006,K1148))),IF(INDEX(DMAV_Modell!$I$6:$I$2006,E1148)="","",INDEX(DMAV_Modell!$I$6:$I$2006,E1148)))</f>
        <v/>
      </c>
      <c r="S1148" s="86" t="str" cm="1">
        <f t="array" ref="S1148">IF(E1148="",IF(K1148="","",IF(INDEX(DMAV_Dienste!$I$6:$I$2006,K1148)="","",INDEX(DMAV_Dienste!$I$6:$I$2006,K1148))),IF(INDEX(DMAV_Modell!$K$6:$K$2006,E1148)="","",INDEX(DMAV_Modell!$K$6:$K$2006,E1148)))</f>
        <v/>
      </c>
      <c r="T1148" s="86" t="str" cm="1">
        <f t="array" ref="T1148">IF(E1148="",IF(K1148="","",IF(INDEX(DMAV_Dienste!$L$6:$L$2006,K1148)="","",INDEX(DMAV_Dienste!$L$6:$L$2006,K1148))),IF(INDEX(DMAV_Modell!$N$6:$N$2006,E1148)="","",INDEX(DMAV_Modell!$N$6:$N$2006,E1148)))</f>
        <v/>
      </c>
      <c r="U1148" s="87" t="str" cm="1">
        <f t="array" aca="1" ref="U1148" ca="1">IF(AND(F1148="",L1148=""),"",HYPERLINK("#"&amp;RIGHT(CELL("dateiname"),LEN(CELL("dateiname"))-FIND("]",CELL("dateiname")))&amp;"!"&amp;CELL("adresse",OFFSET($F$6,MATCH(IF(F1148="",L1148,F1148),$E$6:$E$2000,0)-1,4)),"STRUCT"))</f>
        <v/>
      </c>
      <c r="V1148" s="88" t="str" cm="1">
        <f t="array" aca="1" ref="V1148" ca="1">IF(AND(G1148="",M1148=""),"",HYPERLINK("#"&amp;RIGHT(CELL("dateiname"),LEN(CELL("dateiname"))-FIND("]",CELL("dateiname")))&amp;"!"&amp;CELL("adresse",OFFSET($G$6,MATCH(IF(G1148="",M1148,G1148),$E$6:$E$2000,0)-1,3)),"SUBSTRUCT"))</f>
        <v/>
      </c>
      <c r="X1148" s="104"/>
      <c r="Z1148" s="117"/>
      <c r="AA1148" s="118"/>
      <c r="AB1148" s="119"/>
      <c r="AC1148" s="120"/>
      <c r="AE1148" s="109"/>
      <c r="AF1148" s="110"/>
      <c r="AG1148" s="111"/>
      <c r="AH1148" s="112"/>
      <c r="AJ1148" s="101" t="s">
        <v>3287</v>
      </c>
      <c r="AL1148" s="68" t="str" cm="1">
        <f t="array" aca="1" ref="AL1148" ca="1">IF(N1148="-","",HYPERLINK("#'DM01-AV-CH'!"&amp;RIGHT(CELL("adresse",OFFSET('DM01-AV-CH'!$G$6,N1148-1,0)),LEN(CELL("adresse",OFFSET('DM01-AV-CH'!$G$6,N1148-1,0)))-FIND("!",CELL("adresse",OFFSET('DM01-AV-CH'!$G$6,N1148-1,0)))),"Modell"))</f>
        <v>Modell</v>
      </c>
      <c r="AM1148" s="96" t="str" cm="1">
        <f t="array" ref="AM1148">IF($N1148="-","",IF(INDEX('DM01-AV-CH'!$G$6:$G$2006,$N1148)="","",INDEX('DM01-AV-CH'!$G$6:$G$2006,$N1148)))</f>
        <v>Gebaeudeadressen</v>
      </c>
      <c r="AN1148" s="97" t="str" cm="1">
        <f t="array" ref="AN1148">IF($N1148="-","",IF(INDEX('DM01-AV-CH'!$H$6:$H$2006,$N1148)="","",INDEX('DM01-AV-CH'!$H$6:$H$2006,$N1148)))</f>
        <v>GEBNachfuehrung</v>
      </c>
      <c r="AO1148" s="98" t="str" cm="1">
        <f t="array" ref="AO1148">IF($N1148="-","",IF(INDEX('DM01-AV-CH'!$I$6:$I$2006,$N1148)="","",INDEX('DM01-AV-CH'!$I$6:$I$2006,$N1148)))</f>
        <v>Gueltigkeit</v>
      </c>
    </row>
    <row r="1149" spans="1:41" x14ac:dyDescent="0.25">
      <c r="A1149" s="201">
        <v>1144</v>
      </c>
      <c r="B1149" s="148" t="str" cm="1">
        <f t="array" ref="B1149">IF(A1149="","",INDEX(Korrelation!$E$4:$E$2004,A1149))</f>
        <v>698</v>
      </c>
      <c r="C1149" s="148">
        <f t="shared" si="170"/>
        <v>0</v>
      </c>
      <c r="D1149" s="148">
        <f t="shared" si="171"/>
        <v>0</v>
      </c>
      <c r="E1149" s="148">
        <f t="shared" si="172"/>
        <v>698</v>
      </c>
      <c r="F1149" s="148" t="str">
        <f t="shared" si="173"/>
        <v/>
      </c>
      <c r="G1149" s="148" t="str">
        <f t="shared" si="174"/>
        <v/>
      </c>
      <c r="H1149" s="148" t="str" cm="1">
        <f t="array" ref="H1149">IF(A1149="","",INDEX(Korrelation!$F$4:$F$2004,A1149))</f>
        <v>-</v>
      </c>
      <c r="I1149" s="148">
        <f t="shared" si="175"/>
        <v>0</v>
      </c>
      <c r="J1149" s="148">
        <f t="shared" si="176"/>
        <v>0</v>
      </c>
      <c r="K1149" s="148" t="str">
        <f t="shared" si="177"/>
        <v/>
      </c>
      <c r="L1149" s="148" t="str">
        <f t="shared" si="178"/>
        <v/>
      </c>
      <c r="M1149" s="148" t="str">
        <f t="shared" si="179"/>
        <v/>
      </c>
      <c r="N1149" s="148" cm="1">
        <f t="array" ref="N1149">IF(A1149="","",INDEX(Korrelation!$G$4:$G$2004,A1149))</f>
        <v>703</v>
      </c>
      <c r="O1149" s="148"/>
      <c r="P1149" s="68" t="str" cm="1">
        <f t="array" aca="1" ref="P1149" ca="1">IF(E1149="",IF(K1149="","",HYPERLINK("#DMAV_Dienste!"&amp;RIGHT(CELL("adresse",OFFSET(DMAV_Dienste!$E$6,K1149-1,0)),LEN(CELL("adresse",OFFSET(DMAV_Dienste!$E$6,K1149-1,0)))-FIND("!",CELL("adresse",OFFSET(DMAV_Dienste!$E$6,K1149-1,0)))),"Dienst")),HYPERLINK("#DMAV_Modell!"&amp;RIGHT(CELL("adresse",OFFSET(DMAV_Modell!$G$6,E1149-1,0)),LEN(CELL("adresse",OFFSET(DMAV_Modell!$G$6,E1149-1,0)))-FIND("!",CELL("adresse",OFFSET(DMAV_Modell!$G$6,E1149-1,0)))),"Modell"))</f>
        <v>Modell</v>
      </c>
      <c r="Q1149" s="85" t="str" cm="1">
        <f t="array" ref="Q1149">IF(E1149="",IF(K1149="","",IF(INDEX(DMAV_Dienste!$H$6:$H$2006,K1149)="","",INDEX(DMAV_Dienste!$H$6:$H$2006,K1149))),IF(INDEX(DMAV_Modell!$J$6:$J$2006,E1149)="","",INDEX(DMAV_Modell!$J$6:$J$2006,E1149)))</f>
        <v>CLASS</v>
      </c>
      <c r="R1149" s="86" t="str" cm="1">
        <f t="array" ref="R1149">IF(E1149="",IF(K1149="","",IF(INDEX(DMAV_Dienste!$G$6:$G$2006,K1149)="","",INDEX(DMAV_Dienste!$G$6:$G$2006,K1149))),IF(INDEX(DMAV_Modell!$I$6:$I$2006,E1149)="","",INDEX(DMAV_Modell!$I$6:$I$2006,E1149)))</f>
        <v>Gebaeudeadressen</v>
      </c>
      <c r="S1149" s="86" t="str" cm="1">
        <f t="array" ref="S1149">IF(E1149="",IF(K1149="","",IF(INDEX(DMAV_Dienste!$I$6:$I$2006,K1149)="","",INDEX(DMAV_Dienste!$I$6:$I$2006,K1149))),IF(INDEX(DMAV_Modell!$K$6:$K$2006,E1149)="","",INDEX(DMAV_Modell!$K$6:$K$2006,E1149)))</f>
        <v>GANachfuehrung</v>
      </c>
      <c r="T1149" s="86" t="str" cm="1">
        <f t="array" ref="T1149">IF(E1149="",IF(K1149="","",IF(INDEX(DMAV_Dienste!$L$6:$L$2006,K1149)="","",INDEX(DMAV_Dienste!$L$6:$L$2006,K1149))),IF(INDEX(DMAV_Modell!$N$6:$N$2006,E1149)="","",INDEX(DMAV_Modell!$N$6:$N$2006,E1149)))</f>
        <v>GueltigerEintrag</v>
      </c>
      <c r="U1149" s="87" t="str" cm="1">
        <f t="array" aca="1" ref="U1149" ca="1">IF(AND(F1149="",L1149=""),"",HYPERLINK("#"&amp;RIGHT(CELL("dateiname"),LEN(CELL("dateiname"))-FIND("]",CELL("dateiname")))&amp;"!"&amp;CELL("adresse",OFFSET($F$6,MATCH(IF(F1149="",L1149,F1149),$E$6:$E$2000,0)-1,4)),"STRUCT"))</f>
        <v/>
      </c>
      <c r="V1149" s="88" t="str" cm="1">
        <f t="array" aca="1" ref="V1149" ca="1">IF(AND(G1149="",M1149=""),"",HYPERLINK("#"&amp;RIGHT(CELL("dateiname"),LEN(CELL("dateiname"))-FIND("]",CELL("dateiname")))&amp;"!"&amp;CELL("adresse",OFFSET($G$6,MATCH(IF(G1149="",M1149,G1149),$E$6:$E$2000,0)-1,3)),"SUBSTRUCT"))</f>
        <v/>
      </c>
      <c r="X1149" s="104"/>
      <c r="Z1149" s="117"/>
      <c r="AA1149" s="118"/>
      <c r="AB1149" s="119"/>
      <c r="AC1149" s="120"/>
      <c r="AE1149" s="109"/>
      <c r="AF1149" s="110"/>
      <c r="AG1149" s="111"/>
      <c r="AH1149" s="112"/>
      <c r="AJ1149" s="101"/>
      <c r="AL1149" s="68" t="str" cm="1">
        <f t="array" aca="1" ref="AL1149" ca="1">IF(N1149="-","",HYPERLINK("#'DM01-AV-CH'!"&amp;RIGHT(CELL("adresse",OFFSET('DM01-AV-CH'!$G$6,N1149-1,0)),LEN(CELL("adresse",OFFSET('DM01-AV-CH'!$G$6,N1149-1,0)))-FIND("!",CELL("adresse",OFFSET('DM01-AV-CH'!$G$6,N1149-1,0)))),"Modell"))</f>
        <v>Modell</v>
      </c>
      <c r="AM1149" s="96" t="str" cm="1">
        <f t="array" ref="AM1149">IF($N1149="-","",IF(INDEX('DM01-AV-CH'!$G$6:$G$2006,$N1149)="","",INDEX('DM01-AV-CH'!$G$6:$G$2006,$N1149)))</f>
        <v>Gebaeudeadressen</v>
      </c>
      <c r="AN1149" s="97" t="str" cm="1">
        <f t="array" ref="AN1149">IF($N1149="-","",IF(INDEX('DM01-AV-CH'!$H$6:$H$2006,$N1149)="","",INDEX('DM01-AV-CH'!$H$6:$H$2006,$N1149)))</f>
        <v>GEBNachfuehrung</v>
      </c>
      <c r="AO1149" s="98" t="str" cm="1">
        <f t="array" ref="AO1149">IF($N1149="-","",IF(INDEX('DM01-AV-CH'!$I$6:$I$2006,$N1149)="","",INDEX('DM01-AV-CH'!$I$6:$I$2006,$N1149)))</f>
        <v>GueltigerEintrag</v>
      </c>
    </row>
    <row r="1150" spans="1:41" x14ac:dyDescent="0.25">
      <c r="A1150" s="201">
        <v>1145</v>
      </c>
      <c r="B1150" s="148" t="str" cm="1">
        <f t="array" ref="B1150">IF(A1150="","",INDEX(Korrelation!$E$4:$E$2004,A1150))</f>
        <v>699</v>
      </c>
      <c r="C1150" s="148">
        <f t="shared" si="170"/>
        <v>0</v>
      </c>
      <c r="D1150" s="148">
        <f t="shared" si="171"/>
        <v>0</v>
      </c>
      <c r="E1150" s="148">
        <f t="shared" si="172"/>
        <v>699</v>
      </c>
      <c r="F1150" s="148" t="str">
        <f t="shared" si="173"/>
        <v/>
      </c>
      <c r="G1150" s="148" t="str">
        <f t="shared" si="174"/>
        <v/>
      </c>
      <c r="H1150" s="148" t="str" cm="1">
        <f t="array" ref="H1150">IF(A1150="","",INDEX(Korrelation!$F$4:$F$2004,A1150))</f>
        <v>-</v>
      </c>
      <c r="I1150" s="148">
        <f t="shared" si="175"/>
        <v>0</v>
      </c>
      <c r="J1150" s="148">
        <f t="shared" si="176"/>
        <v>0</v>
      </c>
      <c r="K1150" s="148" t="str">
        <f t="shared" si="177"/>
        <v/>
      </c>
      <c r="L1150" s="148" t="str">
        <f t="shared" si="178"/>
        <v/>
      </c>
      <c r="M1150" s="148" t="str">
        <f t="shared" si="179"/>
        <v/>
      </c>
      <c r="N1150" s="148" t="str" cm="1">
        <f t="array" ref="N1150">IF(A1150="","",INDEX(Korrelation!$G$4:$G$2004,A1150))</f>
        <v>-</v>
      </c>
      <c r="O1150" s="148"/>
      <c r="P1150" s="68" t="str" cm="1">
        <f t="array" aca="1" ref="P1150" ca="1">IF(E1150="",IF(K1150="","",HYPERLINK("#DMAV_Dienste!"&amp;RIGHT(CELL("adresse",OFFSET(DMAV_Dienste!$E$6,K1150-1,0)),LEN(CELL("adresse",OFFSET(DMAV_Dienste!$E$6,K1150-1,0)))-FIND("!",CELL("adresse",OFFSET(DMAV_Dienste!$E$6,K1150-1,0)))),"Dienst")),HYPERLINK("#DMAV_Modell!"&amp;RIGHT(CELL("adresse",OFFSET(DMAV_Modell!$G$6,E1150-1,0)),LEN(CELL("adresse",OFFSET(DMAV_Modell!$G$6,E1150-1,0)))-FIND("!",CELL("adresse",OFFSET(DMAV_Modell!$G$6,E1150-1,0)))),"Modell"))</f>
        <v>Modell</v>
      </c>
      <c r="Q1150" s="85" t="str" cm="1">
        <f t="array" ref="Q1150">IF(E1150="",IF(K1150="","",IF(INDEX(DMAV_Dienste!$H$6:$H$2006,K1150)="","",INDEX(DMAV_Dienste!$H$6:$H$2006,K1150))),IF(INDEX(DMAV_Modell!$J$6:$J$2006,E1150)="","",INDEX(DMAV_Modell!$J$6:$J$2006,E1150)))</f>
        <v>STRUCTURE</v>
      </c>
      <c r="R1150" s="86" t="str" cm="1">
        <f t="array" ref="R1150">IF(E1150="",IF(K1150="","",IF(INDEX(DMAV_Dienste!$G$6:$G$2006,K1150)="","",INDEX(DMAV_Dienste!$G$6:$G$2006,K1150))),IF(INDEX(DMAV_Modell!$I$6:$I$2006,E1150)="","",INDEX(DMAV_Modell!$I$6:$I$2006,E1150)))</f>
        <v>Gebaeudeadressen</v>
      </c>
      <c r="S1150" s="86" t="str" cm="1">
        <f t="array" ref="S1150">IF(E1150="",IF(K1150="","",IF(INDEX(DMAV_Dienste!$I$6:$I$2006,K1150)="","",INDEX(DMAV_Dienste!$I$6:$I$2006,K1150))),IF(INDEX(DMAV_Modell!$K$6:$K$2006,E1150)="","",INDEX(DMAV_Modell!$K$6:$K$2006,E1150)))</f>
        <v>Lokalisationsname</v>
      </c>
      <c r="T1150" s="86" t="str" cm="1">
        <f t="array" ref="T1150">IF(E1150="",IF(K1150="","",IF(INDEX(DMAV_Dienste!$L$6:$L$2006,K1150)="","",INDEX(DMAV_Dienste!$L$6:$L$2006,K1150))),IF(INDEX(DMAV_Modell!$N$6:$N$2006,E1150)="","",INDEX(DMAV_Modell!$N$6:$N$2006,E1150)))</f>
        <v>Name</v>
      </c>
      <c r="U1150" s="87" t="str" cm="1">
        <f t="array" aca="1" ref="U1150" ca="1">IF(AND(F1150="",L1150=""),"",HYPERLINK("#"&amp;RIGHT(CELL("dateiname"),LEN(CELL("dateiname"))-FIND("]",CELL("dateiname")))&amp;"!"&amp;CELL("adresse",OFFSET($F$6,MATCH(IF(F1150="",L1150,F1150),$E$6:$E$2000,0)-1,4)),"STRUCT"))</f>
        <v/>
      </c>
      <c r="V1150" s="88" t="str" cm="1">
        <f t="array" aca="1" ref="V1150" ca="1">IF(AND(G1150="",M1150=""),"",HYPERLINK("#"&amp;RIGHT(CELL("dateiname"),LEN(CELL("dateiname"))-FIND("]",CELL("dateiname")))&amp;"!"&amp;CELL("adresse",OFFSET($G$6,MATCH(IF(G1150="",M1150,G1150),$E$6:$E$2000,0)-1,3)),"SUBSTRUCT"))</f>
        <v/>
      </c>
      <c r="X1150" s="104"/>
      <c r="Z1150" s="117"/>
      <c r="AA1150" s="118"/>
      <c r="AB1150" s="119"/>
      <c r="AC1150" s="120"/>
      <c r="AE1150" s="109"/>
      <c r="AF1150" s="110"/>
      <c r="AG1150" s="111"/>
      <c r="AH1150" s="112"/>
      <c r="AJ1150" s="101"/>
      <c r="AL1150" s="68" t="str" cm="1">
        <f t="array" aca="1" ref="AL1150" ca="1">IF(N1150="-","",HYPERLINK("#'DM01-AV-CH'!"&amp;RIGHT(CELL("adresse",OFFSET('DM01-AV-CH'!$G$6,N1150-1,0)),LEN(CELL("adresse",OFFSET('DM01-AV-CH'!$G$6,N1150-1,0)))-FIND("!",CELL("adresse",OFFSET('DM01-AV-CH'!$G$6,N1150-1,0)))),"Modell"))</f>
        <v/>
      </c>
      <c r="AM1150" s="96" t="str" cm="1">
        <f t="array" ref="AM1150">IF($N1150="-","",IF(INDEX('DM01-AV-CH'!$G$6:$G$2006,$N1150)="","",INDEX('DM01-AV-CH'!$G$6:$G$2006,$N1150)))</f>
        <v/>
      </c>
      <c r="AN1150" s="97" t="str" cm="1">
        <f t="array" ref="AN1150">IF($N1150="-","",IF(INDEX('DM01-AV-CH'!$H$6:$H$2006,$N1150)="","",INDEX('DM01-AV-CH'!$H$6:$H$2006,$N1150)))</f>
        <v/>
      </c>
      <c r="AO1150" s="98" t="str" cm="1">
        <f t="array" ref="AO1150">IF($N1150="-","",IF(INDEX('DM01-AV-CH'!$I$6:$I$2006,$N1150)="","",INDEX('DM01-AV-CH'!$I$6:$I$2006,$N1150)))</f>
        <v/>
      </c>
    </row>
    <row r="1151" spans="1:41" x14ac:dyDescent="0.25">
      <c r="A1151" s="201">
        <v>1146</v>
      </c>
      <c r="B1151" s="148" t="str" cm="1">
        <f t="array" ref="B1151">IF(A1151="","",INDEX(Korrelation!$E$4:$E$2004,A1151))</f>
        <v>700</v>
      </c>
      <c r="C1151" s="148">
        <f t="shared" si="170"/>
        <v>0</v>
      </c>
      <c r="D1151" s="148">
        <f t="shared" si="171"/>
        <v>0</v>
      </c>
      <c r="E1151" s="148">
        <f t="shared" si="172"/>
        <v>700</v>
      </c>
      <c r="F1151" s="148" t="str">
        <f t="shared" si="173"/>
        <v/>
      </c>
      <c r="G1151" s="148" t="str">
        <f t="shared" si="174"/>
        <v/>
      </c>
      <c r="H1151" s="148" t="str" cm="1">
        <f t="array" ref="H1151">IF(A1151="","",INDEX(Korrelation!$F$4:$F$2004,A1151))</f>
        <v>-</v>
      </c>
      <c r="I1151" s="148">
        <f t="shared" si="175"/>
        <v>0</v>
      </c>
      <c r="J1151" s="148">
        <f t="shared" si="176"/>
        <v>0</v>
      </c>
      <c r="K1151" s="148" t="str">
        <f t="shared" si="177"/>
        <v/>
      </c>
      <c r="L1151" s="148" t="str">
        <f t="shared" si="178"/>
        <v/>
      </c>
      <c r="M1151" s="148" t="str">
        <f t="shared" si="179"/>
        <v/>
      </c>
      <c r="N1151" s="148" t="str" cm="1">
        <f t="array" ref="N1151">IF(A1151="","",INDEX(Korrelation!$G$4:$G$2004,A1151))</f>
        <v>-</v>
      </c>
      <c r="O1151" s="148"/>
      <c r="P1151" s="68" t="str" cm="1">
        <f t="array" aca="1" ref="P1151" ca="1">IF(E1151="",IF(K1151="","",HYPERLINK("#DMAV_Dienste!"&amp;RIGHT(CELL("adresse",OFFSET(DMAV_Dienste!$E$6,K1151-1,0)),LEN(CELL("adresse",OFFSET(DMAV_Dienste!$E$6,K1151-1,0)))-FIND("!",CELL("adresse",OFFSET(DMAV_Dienste!$E$6,K1151-1,0)))),"Dienst")),HYPERLINK("#DMAV_Modell!"&amp;RIGHT(CELL("adresse",OFFSET(DMAV_Modell!$G$6,E1151-1,0)),LEN(CELL("adresse",OFFSET(DMAV_Modell!$G$6,E1151-1,0)))-FIND("!",CELL("adresse",OFFSET(DMAV_Modell!$G$6,E1151-1,0)))),"Modell"))</f>
        <v>Modell</v>
      </c>
      <c r="Q1151" s="85" t="str" cm="1">
        <f t="array" ref="Q1151">IF(E1151="",IF(K1151="","",IF(INDEX(DMAV_Dienste!$H$6:$H$2006,K1151)="","",INDEX(DMAV_Dienste!$H$6:$H$2006,K1151))),IF(INDEX(DMAV_Modell!$J$6:$J$2006,E1151)="","",INDEX(DMAV_Modell!$J$6:$J$2006,E1151)))</f>
        <v>STRUCTURE</v>
      </c>
      <c r="R1151" s="86" t="str" cm="1">
        <f t="array" ref="R1151">IF(E1151="",IF(K1151="","",IF(INDEX(DMAV_Dienste!$G$6:$G$2006,K1151)="","",INDEX(DMAV_Dienste!$G$6:$G$2006,K1151))),IF(INDEX(DMAV_Modell!$I$6:$I$2006,E1151)="","",INDEX(DMAV_Modell!$I$6:$I$2006,E1151)))</f>
        <v>Gebaeudeadressen</v>
      </c>
      <c r="S1151" s="86" t="str" cm="1">
        <f t="array" ref="S1151">IF(E1151="",IF(K1151="","",IF(INDEX(DMAV_Dienste!$I$6:$I$2006,K1151)="","",INDEX(DMAV_Dienste!$I$6:$I$2006,K1151))),IF(INDEX(DMAV_Modell!$K$6:$K$2006,E1151)="","",INDEX(DMAV_Modell!$K$6:$K$2006,E1151)))</f>
        <v>Lokalisationsname</v>
      </c>
      <c r="T1151" s="86" t="str" cm="1">
        <f t="array" ref="T1151">IF(E1151="",IF(K1151="","",IF(INDEX(DMAV_Dienste!$L$6:$L$2006,K1151)="","",INDEX(DMAV_Dienste!$L$6:$L$2006,K1151))),IF(INDEX(DMAV_Modell!$N$6:$N$2006,E1151)="","",INDEX(DMAV_Modell!$N$6:$N$2006,E1151)))</f>
        <v>NameKurz</v>
      </c>
      <c r="U1151" s="87" t="str" cm="1">
        <f t="array" aca="1" ref="U1151" ca="1">IF(AND(F1151="",L1151=""),"",HYPERLINK("#"&amp;RIGHT(CELL("dateiname"),LEN(CELL("dateiname"))-FIND("]",CELL("dateiname")))&amp;"!"&amp;CELL("adresse",OFFSET($F$6,MATCH(IF(F1151="",L1151,F1151),$E$6:$E$2000,0)-1,4)),"STRUCT"))</f>
        <v/>
      </c>
      <c r="V1151" s="88" t="str" cm="1">
        <f t="array" aca="1" ref="V1151" ca="1">IF(AND(G1151="",M1151=""),"",HYPERLINK("#"&amp;RIGHT(CELL("dateiname"),LEN(CELL("dateiname"))-FIND("]",CELL("dateiname")))&amp;"!"&amp;CELL("adresse",OFFSET($G$6,MATCH(IF(G1151="",M1151,G1151),$E$6:$E$2000,0)-1,3)),"SUBSTRUCT"))</f>
        <v/>
      </c>
      <c r="X1151" s="104"/>
      <c r="Z1151" s="117"/>
      <c r="AA1151" s="118"/>
      <c r="AB1151" s="119"/>
      <c r="AC1151" s="120"/>
      <c r="AE1151" s="109"/>
      <c r="AF1151" s="110"/>
      <c r="AG1151" s="111"/>
      <c r="AH1151" s="112"/>
      <c r="AJ1151" s="101"/>
      <c r="AL1151" s="68" t="str" cm="1">
        <f t="array" aca="1" ref="AL1151" ca="1">IF(N1151="-","",HYPERLINK("#'DM01-AV-CH'!"&amp;RIGHT(CELL("adresse",OFFSET('DM01-AV-CH'!$G$6,N1151-1,0)),LEN(CELL("adresse",OFFSET('DM01-AV-CH'!$G$6,N1151-1,0)))-FIND("!",CELL("adresse",OFFSET('DM01-AV-CH'!$G$6,N1151-1,0)))),"Modell"))</f>
        <v/>
      </c>
      <c r="AM1151" s="96" t="str" cm="1">
        <f t="array" ref="AM1151">IF($N1151="-","",IF(INDEX('DM01-AV-CH'!$G$6:$G$2006,$N1151)="","",INDEX('DM01-AV-CH'!$G$6:$G$2006,$N1151)))</f>
        <v/>
      </c>
      <c r="AN1151" s="97" t="str" cm="1">
        <f t="array" ref="AN1151">IF($N1151="-","",IF(INDEX('DM01-AV-CH'!$H$6:$H$2006,$N1151)="","",INDEX('DM01-AV-CH'!$H$6:$H$2006,$N1151)))</f>
        <v/>
      </c>
      <c r="AO1151" s="98" t="str" cm="1">
        <f t="array" ref="AO1151">IF($N1151="-","",IF(INDEX('DM01-AV-CH'!$I$6:$I$2006,$N1151)="","",INDEX('DM01-AV-CH'!$I$6:$I$2006,$N1151)))</f>
        <v/>
      </c>
    </row>
    <row r="1152" spans="1:41" x14ac:dyDescent="0.25">
      <c r="A1152" s="201">
        <v>1147</v>
      </c>
      <c r="B1152" s="148" t="str" cm="1">
        <f t="array" ref="B1152">IF(A1152="","",INDEX(Korrelation!$E$4:$E$2004,A1152))</f>
        <v>701</v>
      </c>
      <c r="C1152" s="148">
        <f t="shared" si="170"/>
        <v>0</v>
      </c>
      <c r="D1152" s="148">
        <f t="shared" si="171"/>
        <v>0</v>
      </c>
      <c r="E1152" s="148">
        <f t="shared" si="172"/>
        <v>701</v>
      </c>
      <c r="F1152" s="148" t="str">
        <f t="shared" si="173"/>
        <v/>
      </c>
      <c r="G1152" s="148" t="str">
        <f t="shared" si="174"/>
        <v/>
      </c>
      <c r="H1152" s="148" t="str" cm="1">
        <f t="array" ref="H1152">IF(A1152="","",INDEX(Korrelation!$F$4:$F$2004,A1152))</f>
        <v>-</v>
      </c>
      <c r="I1152" s="148">
        <f t="shared" si="175"/>
        <v>0</v>
      </c>
      <c r="J1152" s="148">
        <f t="shared" si="176"/>
        <v>0</v>
      </c>
      <c r="K1152" s="148" t="str">
        <f t="shared" si="177"/>
        <v/>
      </c>
      <c r="L1152" s="148" t="str">
        <f t="shared" si="178"/>
        <v/>
      </c>
      <c r="M1152" s="148" t="str">
        <f t="shared" si="179"/>
        <v/>
      </c>
      <c r="N1152" s="148" t="str" cm="1">
        <f t="array" ref="N1152">IF(A1152="","",INDEX(Korrelation!$G$4:$G$2004,A1152))</f>
        <v>-</v>
      </c>
      <c r="O1152" s="148"/>
      <c r="P1152" s="68" t="str" cm="1">
        <f t="array" aca="1" ref="P1152" ca="1">IF(E1152="",IF(K1152="","",HYPERLINK("#DMAV_Dienste!"&amp;RIGHT(CELL("adresse",OFFSET(DMAV_Dienste!$E$6,K1152-1,0)),LEN(CELL("adresse",OFFSET(DMAV_Dienste!$E$6,K1152-1,0)))-FIND("!",CELL("adresse",OFFSET(DMAV_Dienste!$E$6,K1152-1,0)))),"Dienst")),HYPERLINK("#DMAV_Modell!"&amp;RIGHT(CELL("adresse",OFFSET(DMAV_Modell!$G$6,E1152-1,0)),LEN(CELL("adresse",OFFSET(DMAV_Modell!$G$6,E1152-1,0)))-FIND("!",CELL("adresse",OFFSET(DMAV_Modell!$G$6,E1152-1,0)))),"Modell"))</f>
        <v>Modell</v>
      </c>
      <c r="Q1152" s="85" t="str" cm="1">
        <f t="array" ref="Q1152">IF(E1152="",IF(K1152="","",IF(INDEX(DMAV_Dienste!$H$6:$H$2006,K1152)="","",INDEX(DMAV_Dienste!$H$6:$H$2006,K1152))),IF(INDEX(DMAV_Modell!$J$6:$J$2006,E1152)="","",INDEX(DMAV_Modell!$J$6:$J$2006,E1152)))</f>
        <v>STRUCTURE</v>
      </c>
      <c r="R1152" s="86" t="str" cm="1">
        <f t="array" ref="R1152">IF(E1152="",IF(K1152="","",IF(INDEX(DMAV_Dienste!$G$6:$G$2006,K1152)="","",INDEX(DMAV_Dienste!$G$6:$G$2006,K1152))),IF(INDEX(DMAV_Modell!$I$6:$I$2006,E1152)="","",INDEX(DMAV_Modell!$I$6:$I$2006,E1152)))</f>
        <v>Gebaeudeadressen</v>
      </c>
      <c r="S1152" s="86" t="str" cm="1">
        <f t="array" ref="S1152">IF(E1152="",IF(K1152="","",IF(INDEX(DMAV_Dienste!$I$6:$I$2006,K1152)="","",INDEX(DMAV_Dienste!$I$6:$I$2006,K1152))),IF(INDEX(DMAV_Modell!$K$6:$K$2006,E1152)="","",INDEX(DMAV_Modell!$K$6:$K$2006,E1152)))</f>
        <v>Lokalisationsname</v>
      </c>
      <c r="T1152" s="86" t="str" cm="1">
        <f t="array" ref="T1152">IF(E1152="",IF(K1152="","",IF(INDEX(DMAV_Dienste!$L$6:$L$2006,K1152)="","",INDEX(DMAV_Dienste!$L$6:$L$2006,K1152))),IF(INDEX(DMAV_Modell!$N$6:$N$2006,E1152)="","",INDEX(DMAV_Modell!$N$6:$N$2006,E1152)))</f>
        <v>NameAlsIndex</v>
      </c>
      <c r="U1152" s="87" t="str" cm="1">
        <f t="array" aca="1" ref="U1152" ca="1">IF(AND(F1152="",L1152=""),"",HYPERLINK("#"&amp;RIGHT(CELL("dateiname"),LEN(CELL("dateiname"))-FIND("]",CELL("dateiname")))&amp;"!"&amp;CELL("adresse",OFFSET($F$6,MATCH(IF(F1152="",L1152,F1152),$E$6:$E$2000,0)-1,4)),"STRUCT"))</f>
        <v/>
      </c>
      <c r="V1152" s="88" t="str" cm="1">
        <f t="array" aca="1" ref="V1152" ca="1">IF(AND(G1152="",M1152=""),"",HYPERLINK("#"&amp;RIGHT(CELL("dateiname"),LEN(CELL("dateiname"))-FIND("]",CELL("dateiname")))&amp;"!"&amp;CELL("adresse",OFFSET($G$6,MATCH(IF(G1152="",M1152,G1152),$E$6:$E$2000,0)-1,3)),"SUBSTRUCT"))</f>
        <v/>
      </c>
      <c r="X1152" s="104"/>
      <c r="Z1152" s="117"/>
      <c r="AA1152" s="118"/>
      <c r="AB1152" s="119"/>
      <c r="AC1152" s="120"/>
      <c r="AE1152" s="109"/>
      <c r="AF1152" s="110"/>
      <c r="AG1152" s="111"/>
      <c r="AH1152" s="112"/>
      <c r="AJ1152" s="101"/>
      <c r="AL1152" s="68" t="str" cm="1">
        <f t="array" aca="1" ref="AL1152" ca="1">IF(N1152="-","",HYPERLINK("#'DM01-AV-CH'!"&amp;RIGHT(CELL("adresse",OFFSET('DM01-AV-CH'!$G$6,N1152-1,0)),LEN(CELL("adresse",OFFSET('DM01-AV-CH'!$G$6,N1152-1,0)))-FIND("!",CELL("adresse",OFFSET('DM01-AV-CH'!$G$6,N1152-1,0)))),"Modell"))</f>
        <v/>
      </c>
      <c r="AM1152" s="96" t="str" cm="1">
        <f t="array" ref="AM1152">IF($N1152="-","",IF(INDEX('DM01-AV-CH'!$G$6:$G$2006,$N1152)="","",INDEX('DM01-AV-CH'!$G$6:$G$2006,$N1152)))</f>
        <v/>
      </c>
      <c r="AN1152" s="97" t="str" cm="1">
        <f t="array" ref="AN1152">IF($N1152="-","",IF(INDEX('DM01-AV-CH'!$H$6:$H$2006,$N1152)="","",INDEX('DM01-AV-CH'!$H$6:$H$2006,$N1152)))</f>
        <v/>
      </c>
      <c r="AO1152" s="98" t="str" cm="1">
        <f t="array" ref="AO1152">IF($N1152="-","",IF(INDEX('DM01-AV-CH'!$I$6:$I$2006,$N1152)="","",INDEX('DM01-AV-CH'!$I$6:$I$2006,$N1152)))</f>
        <v/>
      </c>
    </row>
    <row r="1153" spans="1:41" x14ac:dyDescent="0.25">
      <c r="A1153" s="201">
        <v>1148</v>
      </c>
      <c r="B1153" s="148" t="str" cm="1">
        <f t="array" ref="B1153">IF(A1153="","",INDEX(Korrelation!$E$4:$E$2004,A1153))</f>
        <v>702</v>
      </c>
      <c r="C1153" s="148">
        <f t="shared" si="170"/>
        <v>0</v>
      </c>
      <c r="D1153" s="148">
        <f t="shared" si="171"/>
        <v>0</v>
      </c>
      <c r="E1153" s="148">
        <f t="shared" si="172"/>
        <v>702</v>
      </c>
      <c r="F1153" s="148" t="str">
        <f t="shared" si="173"/>
        <v/>
      </c>
      <c r="G1153" s="148" t="str">
        <f t="shared" si="174"/>
        <v/>
      </c>
      <c r="H1153" s="148" t="str" cm="1">
        <f t="array" ref="H1153">IF(A1153="","",INDEX(Korrelation!$F$4:$F$2004,A1153))</f>
        <v>-</v>
      </c>
      <c r="I1153" s="148">
        <f t="shared" si="175"/>
        <v>0</v>
      </c>
      <c r="J1153" s="148">
        <f t="shared" si="176"/>
        <v>0</v>
      </c>
      <c r="K1153" s="148" t="str">
        <f t="shared" si="177"/>
        <v/>
      </c>
      <c r="L1153" s="148" t="str">
        <f t="shared" si="178"/>
        <v/>
      </c>
      <c r="M1153" s="148" t="str">
        <f t="shared" si="179"/>
        <v/>
      </c>
      <c r="N1153" s="148" t="str" cm="1">
        <f t="array" ref="N1153">IF(A1153="","",INDEX(Korrelation!$G$4:$G$2004,A1153))</f>
        <v>-</v>
      </c>
      <c r="O1153" s="148"/>
      <c r="P1153" s="68" t="str" cm="1">
        <f t="array" aca="1" ref="P1153" ca="1">IF(E1153="",IF(K1153="","",HYPERLINK("#DMAV_Dienste!"&amp;RIGHT(CELL("adresse",OFFSET(DMAV_Dienste!$E$6,K1153-1,0)),LEN(CELL("adresse",OFFSET(DMAV_Dienste!$E$6,K1153-1,0)))-FIND("!",CELL("adresse",OFFSET(DMAV_Dienste!$E$6,K1153-1,0)))),"Dienst")),HYPERLINK("#DMAV_Modell!"&amp;RIGHT(CELL("adresse",OFFSET(DMAV_Modell!$G$6,E1153-1,0)),LEN(CELL("adresse",OFFSET(DMAV_Modell!$G$6,E1153-1,0)))-FIND("!",CELL("adresse",OFFSET(DMAV_Modell!$G$6,E1153-1,0)))),"Modell"))</f>
        <v>Modell</v>
      </c>
      <c r="Q1153" s="85" t="str" cm="1">
        <f t="array" ref="Q1153">IF(E1153="",IF(K1153="","",IF(INDEX(DMAV_Dienste!$H$6:$H$2006,K1153)="","",INDEX(DMAV_Dienste!$H$6:$H$2006,K1153))),IF(INDEX(DMAV_Modell!$J$6:$J$2006,E1153)="","",INDEX(DMAV_Modell!$J$6:$J$2006,E1153)))</f>
        <v>STRUCTURE</v>
      </c>
      <c r="R1153" s="86" t="str" cm="1">
        <f t="array" ref="R1153">IF(E1153="",IF(K1153="","",IF(INDEX(DMAV_Dienste!$G$6:$G$2006,K1153)="","",INDEX(DMAV_Dienste!$G$6:$G$2006,K1153))),IF(INDEX(DMAV_Modell!$I$6:$I$2006,E1153)="","",INDEX(DMAV_Modell!$I$6:$I$2006,E1153)))</f>
        <v>Gebaeudeadressen</v>
      </c>
      <c r="S1153" s="86" t="str" cm="1">
        <f t="array" ref="S1153">IF(E1153="",IF(K1153="","",IF(INDEX(DMAV_Dienste!$I$6:$I$2006,K1153)="","",INDEX(DMAV_Dienste!$I$6:$I$2006,K1153))),IF(INDEX(DMAV_Modell!$K$6:$K$2006,E1153)="","",INDEX(DMAV_Modell!$K$6:$K$2006,E1153)))</f>
        <v>Lokalisationsname</v>
      </c>
      <c r="T1153" s="86" t="str" cm="1">
        <f t="array" ref="T1153">IF(E1153="",IF(K1153="","",IF(INDEX(DMAV_Dienste!$L$6:$L$2006,K1153)="","",INDEX(DMAV_Dienste!$L$6:$L$2006,K1153))),IF(INDEX(DMAV_Modell!$N$6:$N$2006,E1153)="","",INDEX(DMAV_Modell!$N$6:$N$2006,E1153)))</f>
        <v>Sprache</v>
      </c>
      <c r="U1153" s="87" t="str" cm="1">
        <f t="array" aca="1" ref="U1153" ca="1">IF(AND(F1153="",L1153=""),"",HYPERLINK("#"&amp;RIGHT(CELL("dateiname"),LEN(CELL("dateiname"))-FIND("]",CELL("dateiname")))&amp;"!"&amp;CELL("adresse",OFFSET($F$6,MATCH(IF(F1153="",L1153,F1153),$E$6:$E$2000,0)-1,4)),"STRUCT"))</f>
        <v/>
      </c>
      <c r="V1153" s="88" t="str" cm="1">
        <f t="array" aca="1" ref="V1153" ca="1">IF(AND(G1153="",M1153=""),"",HYPERLINK("#"&amp;RIGHT(CELL("dateiname"),LEN(CELL("dateiname"))-FIND("]",CELL("dateiname")))&amp;"!"&amp;CELL("adresse",OFFSET($G$6,MATCH(IF(G1153="",M1153,G1153),$E$6:$E$2000,0)-1,3)),"SUBSTRUCT"))</f>
        <v/>
      </c>
      <c r="X1153" s="104"/>
      <c r="Z1153" s="117"/>
      <c r="AA1153" s="118"/>
      <c r="AB1153" s="119"/>
      <c r="AC1153" s="120"/>
      <c r="AE1153" s="109"/>
      <c r="AF1153" s="110"/>
      <c r="AG1153" s="111"/>
      <c r="AH1153" s="112"/>
      <c r="AJ1153" s="101"/>
      <c r="AL1153" s="68" t="str" cm="1">
        <f t="array" aca="1" ref="AL1153" ca="1">IF(N1153="-","",HYPERLINK("#'DM01-AV-CH'!"&amp;RIGHT(CELL("adresse",OFFSET('DM01-AV-CH'!$G$6,N1153-1,0)),LEN(CELL("adresse",OFFSET('DM01-AV-CH'!$G$6,N1153-1,0)))-FIND("!",CELL("adresse",OFFSET('DM01-AV-CH'!$G$6,N1153-1,0)))),"Modell"))</f>
        <v/>
      </c>
      <c r="AM1153" s="96" t="str" cm="1">
        <f t="array" ref="AM1153">IF($N1153="-","",IF(INDEX('DM01-AV-CH'!$G$6:$G$2006,$N1153)="","",INDEX('DM01-AV-CH'!$G$6:$G$2006,$N1153)))</f>
        <v/>
      </c>
      <c r="AN1153" s="97" t="str" cm="1">
        <f t="array" ref="AN1153">IF($N1153="-","",IF(INDEX('DM01-AV-CH'!$H$6:$H$2006,$N1153)="","",INDEX('DM01-AV-CH'!$H$6:$H$2006,$N1153)))</f>
        <v/>
      </c>
      <c r="AO1153" s="98" t="str" cm="1">
        <f t="array" ref="AO1153">IF($N1153="-","",IF(INDEX('DM01-AV-CH'!$I$6:$I$2006,$N1153)="","",INDEX('DM01-AV-CH'!$I$6:$I$2006,$N1153)))</f>
        <v/>
      </c>
    </row>
    <row r="1154" spans="1:41" x14ac:dyDescent="0.25">
      <c r="A1154" s="201">
        <v>1149</v>
      </c>
      <c r="B1154" s="148" t="str" cm="1">
        <f t="array" ref="B1154">IF(A1154="","",INDEX(Korrelation!$E$4:$E$2004,A1154))</f>
        <v>703.26</v>
      </c>
      <c r="C1154" s="148">
        <f t="shared" si="170"/>
        <v>4</v>
      </c>
      <c r="D1154" s="148">
        <f t="shared" si="171"/>
        <v>0</v>
      </c>
      <c r="E1154" s="148">
        <f t="shared" si="172"/>
        <v>703</v>
      </c>
      <c r="F1154" s="148">
        <f t="shared" si="173"/>
        <v>26</v>
      </c>
      <c r="G1154" s="148" t="str">
        <f t="shared" si="174"/>
        <v/>
      </c>
      <c r="H1154" s="148" t="str" cm="1">
        <f t="array" ref="H1154">IF(A1154="","",INDEX(Korrelation!$F$4:$F$2004,A1154))</f>
        <v>-</v>
      </c>
      <c r="I1154" s="148">
        <f t="shared" si="175"/>
        <v>0</v>
      </c>
      <c r="J1154" s="148">
        <f t="shared" si="176"/>
        <v>0</v>
      </c>
      <c r="K1154" s="148" t="str">
        <f t="shared" si="177"/>
        <v/>
      </c>
      <c r="L1154" s="148" t="str">
        <f t="shared" si="178"/>
        <v/>
      </c>
      <c r="M1154" s="148" t="str">
        <f t="shared" si="179"/>
        <v/>
      </c>
      <c r="N1154" s="148" t="str" cm="1">
        <f t="array" ref="N1154">IF(A1154="","",INDEX(Korrelation!$G$4:$G$2004,A1154))</f>
        <v>-</v>
      </c>
      <c r="O1154" s="148"/>
      <c r="P1154" s="68" t="str" cm="1">
        <f t="array" aca="1" ref="P1154" ca="1">IF(E1154="",IF(K1154="","",HYPERLINK("#DMAV_Dienste!"&amp;RIGHT(CELL("adresse",OFFSET(DMAV_Dienste!$E$6,K1154-1,0)),LEN(CELL("adresse",OFFSET(DMAV_Dienste!$E$6,K1154-1,0)))-FIND("!",CELL("adresse",OFFSET(DMAV_Dienste!$E$6,K1154-1,0)))),"Dienst")),HYPERLINK("#DMAV_Modell!"&amp;RIGHT(CELL("adresse",OFFSET(DMAV_Modell!$G$6,E1154-1,0)),LEN(CELL("adresse",OFFSET(DMAV_Modell!$G$6,E1154-1,0)))-FIND("!",CELL("adresse",OFFSET(DMAV_Modell!$G$6,E1154-1,0)))),"Modell"))</f>
        <v>Modell</v>
      </c>
      <c r="Q1154" s="85" t="str" cm="1">
        <f t="array" ref="Q1154">IF(E1154="",IF(K1154="","",IF(INDEX(DMAV_Dienste!$H$6:$H$2006,K1154)="","",INDEX(DMAV_Dienste!$H$6:$H$2006,K1154))),IF(INDEX(DMAV_Modell!$J$6:$J$2006,E1154)="","",INDEX(DMAV_Modell!$J$6:$J$2006,E1154)))</f>
        <v>STRUCTURE</v>
      </c>
      <c r="R1154" s="86" t="str" cm="1">
        <f t="array" ref="R1154">IF(E1154="",IF(K1154="","",IF(INDEX(DMAV_Dienste!$G$6:$G$2006,K1154)="","",INDEX(DMAV_Dienste!$G$6:$G$2006,K1154))),IF(INDEX(DMAV_Modell!$I$6:$I$2006,E1154)="","",INDEX(DMAV_Modell!$I$6:$I$2006,E1154)))</f>
        <v>Gebaeudeadressen</v>
      </c>
      <c r="S1154" s="86" t="str" cm="1">
        <f t="array" ref="S1154">IF(E1154="",IF(K1154="","",IF(INDEX(DMAV_Dienste!$I$6:$I$2006,K1154)="","",INDEX(DMAV_Dienste!$I$6:$I$2006,K1154))),IF(INDEX(DMAV_Modell!$K$6:$K$2006,E1154)="","",INDEX(DMAV_Modell!$K$6:$K$2006,E1154)))</f>
        <v>Lokalisationsname</v>
      </c>
      <c r="T1154" s="86" t="str" cm="1">
        <f t="array" ref="T1154">IF(E1154="",IF(K1154="","",IF(INDEX(DMAV_Dienste!$L$6:$L$2006,K1154)="","",INDEX(DMAV_Dienste!$L$6:$L$2006,K1154))),IF(INDEX(DMAV_Modell!$N$6:$N$2006,E1154)="","",INDEX(DMAV_Modell!$N$6:$N$2006,E1154)))</f>
        <v>Textposition</v>
      </c>
      <c r="U1154" s="87" t="str" cm="1">
        <f t="array" aca="1" ref="U1154" ca="1">IF(AND(F1154="",L1154=""),"",HYPERLINK("#"&amp;RIGHT(CELL("dateiname"),LEN(CELL("dateiname"))-FIND("]",CELL("dateiname")))&amp;"!"&amp;CELL("adresse",OFFSET($F$6,MATCH(IF(F1154="",L1154,F1154),$E$6:$E$2000,0)-1,4)),"STRUCT"))</f>
        <v>STRUCT</v>
      </c>
      <c r="V1154" s="88" t="str" cm="1">
        <f t="array" aca="1" ref="V1154" ca="1">IF(AND(G1154="",M1154=""),"",HYPERLINK("#"&amp;RIGHT(CELL("dateiname"),LEN(CELL("dateiname"))-FIND("]",CELL("dateiname")))&amp;"!"&amp;CELL("adresse",OFFSET($G$6,MATCH(IF(G1154="",M1154,G1154),$E$6:$E$2000,0)-1,3)),"SUBSTRUCT"))</f>
        <v/>
      </c>
      <c r="X1154" s="104"/>
      <c r="Z1154" s="117"/>
      <c r="AA1154" s="118"/>
      <c r="AB1154" s="119"/>
      <c r="AC1154" s="120"/>
      <c r="AE1154" s="109"/>
      <c r="AF1154" s="110"/>
      <c r="AG1154" s="111"/>
      <c r="AH1154" s="112"/>
      <c r="AJ1154" s="101"/>
      <c r="AL1154" s="68" t="str" cm="1">
        <f t="array" aca="1" ref="AL1154" ca="1">IF(N1154="-","",HYPERLINK("#'DM01-AV-CH'!"&amp;RIGHT(CELL("adresse",OFFSET('DM01-AV-CH'!$G$6,N1154-1,0)),LEN(CELL("adresse",OFFSET('DM01-AV-CH'!$G$6,N1154-1,0)))-FIND("!",CELL("adresse",OFFSET('DM01-AV-CH'!$G$6,N1154-1,0)))),"Modell"))</f>
        <v/>
      </c>
      <c r="AM1154" s="96" t="str" cm="1">
        <f t="array" ref="AM1154">IF($N1154="-","",IF(INDEX('DM01-AV-CH'!$G$6:$G$2006,$N1154)="","",INDEX('DM01-AV-CH'!$G$6:$G$2006,$N1154)))</f>
        <v/>
      </c>
      <c r="AN1154" s="97" t="str" cm="1">
        <f t="array" ref="AN1154">IF($N1154="-","",IF(INDEX('DM01-AV-CH'!$H$6:$H$2006,$N1154)="","",INDEX('DM01-AV-CH'!$H$6:$H$2006,$N1154)))</f>
        <v/>
      </c>
      <c r="AO1154" s="98" t="str" cm="1">
        <f t="array" ref="AO1154">IF($N1154="-","",IF(INDEX('DM01-AV-CH'!$I$6:$I$2006,$N1154)="","",INDEX('DM01-AV-CH'!$I$6:$I$2006,$N1154)))</f>
        <v/>
      </c>
    </row>
    <row r="1155" spans="1:41" x14ac:dyDescent="0.25">
      <c r="A1155" s="201">
        <v>1150</v>
      </c>
      <c r="B1155" s="148" t="str" cm="1">
        <f t="array" ref="B1155">IF(A1155="","",INDEX(Korrelation!$E$4:$E$2004,A1155))</f>
        <v>704</v>
      </c>
      <c r="C1155" s="148">
        <f t="shared" si="170"/>
        <v>0</v>
      </c>
      <c r="D1155" s="148">
        <f t="shared" si="171"/>
        <v>0</v>
      </c>
      <c r="E1155" s="148">
        <f t="shared" si="172"/>
        <v>704</v>
      </c>
      <c r="F1155" s="148" t="str">
        <f t="shared" si="173"/>
        <v/>
      </c>
      <c r="G1155" s="148" t="str">
        <f t="shared" si="174"/>
        <v/>
      </c>
      <c r="H1155" s="148" t="str" cm="1">
        <f t="array" ref="H1155">IF(A1155="","",INDEX(Korrelation!$F$4:$F$2004,A1155))</f>
        <v>-</v>
      </c>
      <c r="I1155" s="148">
        <f t="shared" si="175"/>
        <v>0</v>
      </c>
      <c r="J1155" s="148">
        <f t="shared" si="176"/>
        <v>0</v>
      </c>
      <c r="K1155" s="148" t="str">
        <f t="shared" si="177"/>
        <v/>
      </c>
      <c r="L1155" s="148" t="str">
        <f t="shared" si="178"/>
        <v/>
      </c>
      <c r="M1155" s="148" t="str">
        <f t="shared" si="179"/>
        <v/>
      </c>
      <c r="N1155" s="148" t="str" cm="1">
        <f t="array" ref="N1155">IF(A1155="","",INDEX(Korrelation!$G$4:$G$2004,A1155))</f>
        <v>-</v>
      </c>
      <c r="O1155" s="148"/>
      <c r="P1155" s="68" t="str" cm="1">
        <f t="array" aca="1" ref="P1155" ca="1">IF(E1155="",IF(K1155="","",HYPERLINK("#DMAV_Dienste!"&amp;RIGHT(CELL("adresse",OFFSET(DMAV_Dienste!$E$6,K1155-1,0)),LEN(CELL("adresse",OFFSET(DMAV_Dienste!$E$6,K1155-1,0)))-FIND("!",CELL("adresse",OFFSET(DMAV_Dienste!$E$6,K1155-1,0)))),"Dienst")),HYPERLINK("#DMAV_Modell!"&amp;RIGHT(CELL("adresse",OFFSET(DMAV_Modell!$G$6,E1155-1,0)),LEN(CELL("adresse",OFFSET(DMAV_Modell!$G$6,E1155-1,0)))-FIND("!",CELL("adresse",OFFSET(DMAV_Modell!$G$6,E1155-1,0)))),"Modell"))</f>
        <v>Modell</v>
      </c>
      <c r="Q1155" s="85" t="str" cm="1">
        <f t="array" ref="Q1155">IF(E1155="",IF(K1155="","",IF(INDEX(DMAV_Dienste!$H$6:$H$2006,K1155)="","",INDEX(DMAV_Dienste!$H$6:$H$2006,K1155))),IF(INDEX(DMAV_Modell!$J$6:$J$2006,E1155)="","",INDEX(DMAV_Modell!$J$6:$J$2006,E1155)))</f>
        <v>STRUCTURE</v>
      </c>
      <c r="R1155" s="86" t="str" cm="1">
        <f t="array" ref="R1155">IF(E1155="",IF(K1155="","",IF(INDEX(DMAV_Dienste!$G$6:$G$2006,K1155)="","",INDEX(DMAV_Dienste!$G$6:$G$2006,K1155))),IF(INDEX(DMAV_Modell!$I$6:$I$2006,E1155)="","",INDEX(DMAV_Modell!$I$6:$I$2006,E1155)))</f>
        <v>Gebaeudeadressen</v>
      </c>
      <c r="S1155" s="86" t="str" cm="1">
        <f t="array" ref="S1155">IF(E1155="",IF(K1155="","",IF(INDEX(DMAV_Dienste!$I$6:$I$2006,K1155)="","",INDEX(DMAV_Dienste!$I$6:$I$2006,K1155))),IF(INDEX(DMAV_Modell!$K$6:$K$2006,E1155)="","",INDEX(DMAV_Modell!$K$6:$K$2006,E1155)))</f>
        <v>BenanntesGebiet</v>
      </c>
      <c r="T1155" s="86" t="str" cm="1">
        <f t="array" ref="T1155">IF(E1155="",IF(K1155="","",IF(INDEX(DMAV_Dienste!$L$6:$L$2006,K1155)="","",INDEX(DMAV_Dienste!$L$6:$L$2006,K1155))),IF(INDEX(DMAV_Modell!$N$6:$N$2006,E1155)="","",INDEX(DMAV_Modell!$N$6:$N$2006,E1155)))</f>
        <v>Geometrie</v>
      </c>
      <c r="U1155" s="87" t="str" cm="1">
        <f t="array" aca="1" ref="U1155" ca="1">IF(AND(F1155="",L1155=""),"",HYPERLINK("#"&amp;RIGHT(CELL("dateiname"),LEN(CELL("dateiname"))-FIND("]",CELL("dateiname")))&amp;"!"&amp;CELL("adresse",OFFSET($F$6,MATCH(IF(F1155="",L1155,F1155),$E$6:$E$2000,0)-1,4)),"STRUCT"))</f>
        <v/>
      </c>
      <c r="V1155" s="88" t="str" cm="1">
        <f t="array" aca="1" ref="V1155" ca="1">IF(AND(G1155="",M1155=""),"",HYPERLINK("#"&amp;RIGHT(CELL("dateiname"),LEN(CELL("dateiname"))-FIND("]",CELL("dateiname")))&amp;"!"&amp;CELL("adresse",OFFSET($G$6,MATCH(IF(G1155="",M1155,G1155),$E$6:$E$2000,0)-1,3)),"SUBSTRUCT"))</f>
        <v/>
      </c>
      <c r="X1155" s="104"/>
      <c r="Z1155" s="117"/>
      <c r="AA1155" s="118"/>
      <c r="AB1155" s="119"/>
      <c r="AC1155" s="120"/>
      <c r="AE1155" s="109"/>
      <c r="AF1155" s="110"/>
      <c r="AG1155" s="111"/>
      <c r="AH1155" s="112"/>
      <c r="AJ1155" s="101"/>
      <c r="AL1155" s="68" t="str" cm="1">
        <f t="array" aca="1" ref="AL1155" ca="1">IF(N1155="-","",HYPERLINK("#'DM01-AV-CH'!"&amp;RIGHT(CELL("adresse",OFFSET('DM01-AV-CH'!$G$6,N1155-1,0)),LEN(CELL("adresse",OFFSET('DM01-AV-CH'!$G$6,N1155-1,0)))-FIND("!",CELL("adresse",OFFSET('DM01-AV-CH'!$G$6,N1155-1,0)))),"Modell"))</f>
        <v/>
      </c>
      <c r="AM1155" s="96" t="str" cm="1">
        <f t="array" ref="AM1155">IF($N1155="-","",IF(INDEX('DM01-AV-CH'!$G$6:$G$2006,$N1155)="","",INDEX('DM01-AV-CH'!$G$6:$G$2006,$N1155)))</f>
        <v/>
      </c>
      <c r="AN1155" s="97" t="str" cm="1">
        <f t="array" ref="AN1155">IF($N1155="-","",IF(INDEX('DM01-AV-CH'!$H$6:$H$2006,$N1155)="","",INDEX('DM01-AV-CH'!$H$6:$H$2006,$N1155)))</f>
        <v/>
      </c>
      <c r="AO1155" s="98" t="str" cm="1">
        <f t="array" ref="AO1155">IF($N1155="-","",IF(INDEX('DM01-AV-CH'!$I$6:$I$2006,$N1155)="","",INDEX('DM01-AV-CH'!$I$6:$I$2006,$N1155)))</f>
        <v/>
      </c>
    </row>
    <row r="1156" spans="1:41" x14ac:dyDescent="0.25">
      <c r="A1156" s="201">
        <v>1151</v>
      </c>
      <c r="B1156" s="148" t="str" cm="1">
        <f t="array" ref="B1156">IF(A1156="","",INDEX(Korrelation!$E$4:$E$2004,A1156))</f>
        <v>705</v>
      </c>
      <c r="C1156" s="148">
        <f t="shared" si="170"/>
        <v>0</v>
      </c>
      <c r="D1156" s="148">
        <f t="shared" si="171"/>
        <v>0</v>
      </c>
      <c r="E1156" s="148">
        <f t="shared" si="172"/>
        <v>705</v>
      </c>
      <c r="F1156" s="148" t="str">
        <f t="shared" si="173"/>
        <v/>
      </c>
      <c r="G1156" s="148" t="str">
        <f t="shared" si="174"/>
        <v/>
      </c>
      <c r="H1156" s="148" t="str" cm="1">
        <f t="array" ref="H1156">IF(A1156="","",INDEX(Korrelation!$F$4:$F$2004,A1156))</f>
        <v>-</v>
      </c>
      <c r="I1156" s="148">
        <f t="shared" si="175"/>
        <v>0</v>
      </c>
      <c r="J1156" s="148">
        <f t="shared" si="176"/>
        <v>0</v>
      </c>
      <c r="K1156" s="148" t="str">
        <f t="shared" si="177"/>
        <v/>
      </c>
      <c r="L1156" s="148" t="str">
        <f t="shared" si="178"/>
        <v/>
      </c>
      <c r="M1156" s="148" t="str">
        <f t="shared" si="179"/>
        <v/>
      </c>
      <c r="N1156" s="148" t="str" cm="1">
        <f t="array" ref="N1156">IF(A1156="","",INDEX(Korrelation!$G$4:$G$2004,A1156))</f>
        <v>-</v>
      </c>
      <c r="O1156" s="148"/>
      <c r="P1156" s="68" t="str" cm="1">
        <f t="array" aca="1" ref="P1156" ca="1">IF(E1156="",IF(K1156="","",HYPERLINK("#DMAV_Dienste!"&amp;RIGHT(CELL("adresse",OFFSET(DMAV_Dienste!$E$6,K1156-1,0)),LEN(CELL("adresse",OFFSET(DMAV_Dienste!$E$6,K1156-1,0)))-FIND("!",CELL("adresse",OFFSET(DMAV_Dienste!$E$6,K1156-1,0)))),"Dienst")),HYPERLINK("#DMAV_Modell!"&amp;RIGHT(CELL("adresse",OFFSET(DMAV_Modell!$G$6,E1156-1,0)),LEN(CELL("adresse",OFFSET(DMAV_Modell!$G$6,E1156-1,0)))-FIND("!",CELL("adresse",OFFSET(DMAV_Modell!$G$6,E1156-1,0)))),"Modell"))</f>
        <v>Modell</v>
      </c>
      <c r="Q1156" s="85" t="str" cm="1">
        <f t="array" ref="Q1156">IF(E1156="",IF(K1156="","",IF(INDEX(DMAV_Dienste!$H$6:$H$2006,K1156)="","",INDEX(DMAV_Dienste!$H$6:$H$2006,K1156))),IF(INDEX(DMAV_Modell!$J$6:$J$2006,E1156)="","",INDEX(DMAV_Modell!$J$6:$J$2006,E1156)))</f>
        <v>STRUCTURE</v>
      </c>
      <c r="R1156" s="86" t="str" cm="1">
        <f t="array" ref="R1156">IF(E1156="",IF(K1156="","",IF(INDEX(DMAV_Dienste!$G$6:$G$2006,K1156)="","",INDEX(DMAV_Dienste!$G$6:$G$2006,K1156))),IF(INDEX(DMAV_Modell!$I$6:$I$2006,E1156)="","",INDEX(DMAV_Modell!$I$6:$I$2006,E1156)))</f>
        <v>Gebaeudeadressen</v>
      </c>
      <c r="S1156" s="86" t="str" cm="1">
        <f t="array" ref="S1156">IF(E1156="",IF(K1156="","",IF(INDEX(DMAV_Dienste!$I$6:$I$2006,K1156)="","",INDEX(DMAV_Dienste!$I$6:$I$2006,K1156))),IF(INDEX(DMAV_Modell!$K$6:$K$2006,E1156)="","",INDEX(DMAV_Modell!$K$6:$K$2006,E1156)))</f>
        <v>Strassenstueck</v>
      </c>
      <c r="T1156" s="86" t="str" cm="1">
        <f t="array" ref="T1156">IF(E1156="",IF(K1156="","",IF(INDEX(DMAV_Dienste!$L$6:$L$2006,K1156)="","",INDEX(DMAV_Dienste!$L$6:$L$2006,K1156))),IF(INDEX(DMAV_Modell!$N$6:$N$2006,E1156)="","",INDEX(DMAV_Modell!$N$6:$N$2006,E1156)))</f>
        <v>Geometrie</v>
      </c>
      <c r="U1156" s="87" t="str" cm="1">
        <f t="array" aca="1" ref="U1156" ca="1">IF(AND(F1156="",L1156=""),"",HYPERLINK("#"&amp;RIGHT(CELL("dateiname"),LEN(CELL("dateiname"))-FIND("]",CELL("dateiname")))&amp;"!"&amp;CELL("adresse",OFFSET($F$6,MATCH(IF(F1156="",L1156,F1156),$E$6:$E$2000,0)-1,4)),"STRUCT"))</f>
        <v/>
      </c>
      <c r="V1156" s="88" t="str" cm="1">
        <f t="array" aca="1" ref="V1156" ca="1">IF(AND(G1156="",M1156=""),"",HYPERLINK("#"&amp;RIGHT(CELL("dateiname"),LEN(CELL("dateiname"))-FIND("]",CELL("dateiname")))&amp;"!"&amp;CELL("adresse",OFFSET($G$6,MATCH(IF(G1156="",M1156,G1156),$E$6:$E$2000,0)-1,3)),"SUBSTRUCT"))</f>
        <v/>
      </c>
      <c r="X1156" s="104"/>
      <c r="Z1156" s="117"/>
      <c r="AA1156" s="118"/>
      <c r="AB1156" s="119"/>
      <c r="AC1156" s="120"/>
      <c r="AE1156" s="109"/>
      <c r="AF1156" s="110"/>
      <c r="AG1156" s="111"/>
      <c r="AH1156" s="112"/>
      <c r="AJ1156" s="101"/>
      <c r="AL1156" s="68" t="str" cm="1">
        <f t="array" aca="1" ref="AL1156" ca="1">IF(N1156="-","",HYPERLINK("#'DM01-AV-CH'!"&amp;RIGHT(CELL("adresse",OFFSET('DM01-AV-CH'!$G$6,N1156-1,0)),LEN(CELL("adresse",OFFSET('DM01-AV-CH'!$G$6,N1156-1,0)))-FIND("!",CELL("adresse",OFFSET('DM01-AV-CH'!$G$6,N1156-1,0)))),"Modell"))</f>
        <v/>
      </c>
      <c r="AM1156" s="96" t="str" cm="1">
        <f t="array" ref="AM1156">IF($N1156="-","",IF(INDEX('DM01-AV-CH'!$G$6:$G$2006,$N1156)="","",INDEX('DM01-AV-CH'!$G$6:$G$2006,$N1156)))</f>
        <v/>
      </c>
      <c r="AN1156" s="97" t="str" cm="1">
        <f t="array" ref="AN1156">IF($N1156="-","",IF(INDEX('DM01-AV-CH'!$H$6:$H$2006,$N1156)="","",INDEX('DM01-AV-CH'!$H$6:$H$2006,$N1156)))</f>
        <v/>
      </c>
      <c r="AO1156" s="98" t="str" cm="1">
        <f t="array" ref="AO1156">IF($N1156="-","",IF(INDEX('DM01-AV-CH'!$I$6:$I$2006,$N1156)="","",INDEX('DM01-AV-CH'!$I$6:$I$2006,$N1156)))</f>
        <v/>
      </c>
    </row>
    <row r="1157" spans="1:41" x14ac:dyDescent="0.25">
      <c r="A1157" s="201">
        <v>1152</v>
      </c>
      <c r="B1157" s="148" t="str" cm="1">
        <f t="array" ref="B1157">IF(A1157="","",INDEX(Korrelation!$E$4:$E$2004,A1157))</f>
        <v>706</v>
      </c>
      <c r="C1157" s="148">
        <f t="shared" si="170"/>
        <v>0</v>
      </c>
      <c r="D1157" s="148">
        <f t="shared" si="171"/>
        <v>0</v>
      </c>
      <c r="E1157" s="148">
        <f t="shared" si="172"/>
        <v>706</v>
      </c>
      <c r="F1157" s="148" t="str">
        <f t="shared" si="173"/>
        <v/>
      </c>
      <c r="G1157" s="148" t="str">
        <f t="shared" si="174"/>
        <v/>
      </c>
      <c r="H1157" s="148" t="str" cm="1">
        <f t="array" ref="H1157">IF(A1157="","",INDEX(Korrelation!$F$4:$F$2004,A1157))</f>
        <v>-</v>
      </c>
      <c r="I1157" s="148">
        <f t="shared" si="175"/>
        <v>0</v>
      </c>
      <c r="J1157" s="148">
        <f t="shared" si="176"/>
        <v>0</v>
      </c>
      <c r="K1157" s="148" t="str">
        <f t="shared" si="177"/>
        <v/>
      </c>
      <c r="L1157" s="148" t="str">
        <f t="shared" si="178"/>
        <v/>
      </c>
      <c r="M1157" s="148" t="str">
        <f t="shared" si="179"/>
        <v/>
      </c>
      <c r="N1157" s="148" t="str" cm="1">
        <f t="array" ref="N1157">IF(A1157="","",INDEX(Korrelation!$G$4:$G$2004,A1157))</f>
        <v>-</v>
      </c>
      <c r="O1157" s="148"/>
      <c r="P1157" s="68" t="str" cm="1">
        <f t="array" aca="1" ref="P1157" ca="1">IF(E1157="",IF(K1157="","",HYPERLINK("#DMAV_Dienste!"&amp;RIGHT(CELL("adresse",OFFSET(DMAV_Dienste!$E$6,K1157-1,0)),LEN(CELL("adresse",OFFSET(DMAV_Dienste!$E$6,K1157-1,0)))-FIND("!",CELL("adresse",OFFSET(DMAV_Dienste!$E$6,K1157-1,0)))),"Dienst")),HYPERLINK("#DMAV_Modell!"&amp;RIGHT(CELL("adresse",OFFSET(DMAV_Modell!$G$6,E1157-1,0)),LEN(CELL("adresse",OFFSET(DMAV_Modell!$G$6,E1157-1,0)))-FIND("!",CELL("adresse",OFFSET(DMAV_Modell!$G$6,E1157-1,0)))),"Modell"))</f>
        <v>Modell</v>
      </c>
      <c r="Q1157" s="85" t="str" cm="1">
        <f t="array" ref="Q1157">IF(E1157="",IF(K1157="","",IF(INDEX(DMAV_Dienste!$H$6:$H$2006,K1157)="","",INDEX(DMAV_Dienste!$H$6:$H$2006,K1157))),IF(INDEX(DMAV_Modell!$J$6:$J$2006,E1157)="","",INDEX(DMAV_Modell!$J$6:$J$2006,E1157)))</f>
        <v>STRUCTURE</v>
      </c>
      <c r="R1157" s="86" t="str" cm="1">
        <f t="array" ref="R1157">IF(E1157="",IF(K1157="","",IF(INDEX(DMAV_Dienste!$G$6:$G$2006,K1157)="","",INDEX(DMAV_Dienste!$G$6:$G$2006,K1157))),IF(INDEX(DMAV_Modell!$I$6:$I$2006,E1157)="","",INDEX(DMAV_Modell!$I$6:$I$2006,E1157)))</f>
        <v>Gebaeudeadressen</v>
      </c>
      <c r="S1157" s="86" t="str" cm="1">
        <f t="array" ref="S1157">IF(E1157="",IF(K1157="","",IF(INDEX(DMAV_Dienste!$I$6:$I$2006,K1157)="","",INDEX(DMAV_Dienste!$I$6:$I$2006,K1157))),IF(INDEX(DMAV_Modell!$K$6:$K$2006,E1157)="","",INDEX(DMAV_Modell!$K$6:$K$2006,E1157)))</f>
        <v>Strassenstueck</v>
      </c>
      <c r="T1157" s="86" t="str" cm="1">
        <f t="array" ref="T1157">IF(E1157="",IF(K1157="","",IF(INDEX(DMAV_Dienste!$L$6:$L$2006,K1157)="","",INDEX(DMAV_Dienste!$L$6:$L$2006,K1157))),IF(INDEX(DMAV_Modell!$N$6:$N$2006,E1157)="","",INDEX(DMAV_Modell!$N$6:$N$2006,E1157)))</f>
        <v>IstAchse</v>
      </c>
      <c r="U1157" s="87" t="str" cm="1">
        <f t="array" aca="1" ref="U1157" ca="1">IF(AND(F1157="",L1157=""),"",HYPERLINK("#"&amp;RIGHT(CELL("dateiname"),LEN(CELL("dateiname"))-FIND("]",CELL("dateiname")))&amp;"!"&amp;CELL("adresse",OFFSET($F$6,MATCH(IF(F1157="",L1157,F1157),$E$6:$E$2000,0)-1,4)),"STRUCT"))</f>
        <v/>
      </c>
      <c r="V1157" s="88" t="str" cm="1">
        <f t="array" aca="1" ref="V1157" ca="1">IF(AND(G1157="",M1157=""),"",HYPERLINK("#"&amp;RIGHT(CELL("dateiname"),LEN(CELL("dateiname"))-FIND("]",CELL("dateiname")))&amp;"!"&amp;CELL("adresse",OFFSET($G$6,MATCH(IF(G1157="",M1157,G1157),$E$6:$E$2000,0)-1,3)),"SUBSTRUCT"))</f>
        <v/>
      </c>
      <c r="X1157" s="104"/>
      <c r="Z1157" s="117"/>
      <c r="AA1157" s="118"/>
      <c r="AB1157" s="119"/>
      <c r="AC1157" s="120"/>
      <c r="AE1157" s="109"/>
      <c r="AF1157" s="110"/>
      <c r="AG1157" s="111"/>
      <c r="AH1157" s="112"/>
      <c r="AJ1157" s="101"/>
      <c r="AL1157" s="68" t="str" cm="1">
        <f t="array" aca="1" ref="AL1157" ca="1">IF(N1157="-","",HYPERLINK("#'DM01-AV-CH'!"&amp;RIGHT(CELL("adresse",OFFSET('DM01-AV-CH'!$G$6,N1157-1,0)),LEN(CELL("adresse",OFFSET('DM01-AV-CH'!$G$6,N1157-1,0)))-FIND("!",CELL("adresse",OFFSET('DM01-AV-CH'!$G$6,N1157-1,0)))),"Modell"))</f>
        <v/>
      </c>
      <c r="AM1157" s="96" t="str" cm="1">
        <f t="array" ref="AM1157">IF($N1157="-","",IF(INDEX('DM01-AV-CH'!$G$6:$G$2006,$N1157)="","",INDEX('DM01-AV-CH'!$G$6:$G$2006,$N1157)))</f>
        <v/>
      </c>
      <c r="AN1157" s="97" t="str" cm="1">
        <f t="array" ref="AN1157">IF($N1157="-","",IF(INDEX('DM01-AV-CH'!$H$6:$H$2006,$N1157)="","",INDEX('DM01-AV-CH'!$H$6:$H$2006,$N1157)))</f>
        <v/>
      </c>
      <c r="AO1157" s="98" t="str" cm="1">
        <f t="array" ref="AO1157">IF($N1157="-","",IF(INDEX('DM01-AV-CH'!$I$6:$I$2006,$N1157)="","",INDEX('DM01-AV-CH'!$I$6:$I$2006,$N1157)))</f>
        <v/>
      </c>
    </row>
    <row r="1158" spans="1:41" x14ac:dyDescent="0.25">
      <c r="A1158" s="201">
        <v>1153</v>
      </c>
      <c r="B1158" s="148" t="str" cm="1">
        <f t="array" ref="B1158">IF(A1158="","",INDEX(Korrelation!$E$4:$E$2004,A1158))</f>
        <v>-</v>
      </c>
      <c r="C1158" s="148">
        <f t="shared" si="170"/>
        <v>0</v>
      </c>
      <c r="D1158" s="148">
        <f t="shared" si="171"/>
        <v>0</v>
      </c>
      <c r="E1158" s="148" t="str">
        <f t="shared" si="172"/>
        <v/>
      </c>
      <c r="F1158" s="148" t="str">
        <f t="shared" si="173"/>
        <v/>
      </c>
      <c r="G1158" s="148" t="str">
        <f t="shared" si="174"/>
        <v/>
      </c>
      <c r="H1158" s="148" t="str" cm="1">
        <f t="array" ref="H1158">IF(A1158="","",INDEX(Korrelation!$F$4:$F$2004,A1158))</f>
        <v>-</v>
      </c>
      <c r="I1158" s="148">
        <f t="shared" si="175"/>
        <v>0</v>
      </c>
      <c r="J1158" s="148">
        <f t="shared" si="176"/>
        <v>0</v>
      </c>
      <c r="K1158" s="148" t="str">
        <f t="shared" si="177"/>
        <v/>
      </c>
      <c r="L1158" s="148" t="str">
        <f t="shared" si="178"/>
        <v/>
      </c>
      <c r="M1158" s="148" t="str">
        <f t="shared" si="179"/>
        <v/>
      </c>
      <c r="N1158" s="148" cm="1">
        <f t="array" ref="N1158">IF(A1158="","",INDEX(Korrelation!$G$4:$G$2004,A1158))</f>
        <v>704</v>
      </c>
      <c r="O1158" s="148"/>
      <c r="P1158" s="68" t="str" cm="1">
        <f t="array" aca="1" ref="P1158" ca="1">IF(E1158="",IF(K1158="","",HYPERLINK("#DMAV_Dienste!"&amp;RIGHT(CELL("adresse",OFFSET(DMAV_Dienste!$E$6,K1158-1,0)),LEN(CELL("adresse",OFFSET(DMAV_Dienste!$E$6,K1158-1,0)))-FIND("!",CELL("adresse",OFFSET(DMAV_Dienste!$E$6,K1158-1,0)))),"Dienst")),HYPERLINK("#DMAV_Modell!"&amp;RIGHT(CELL("adresse",OFFSET(DMAV_Modell!$G$6,E1158-1,0)),LEN(CELL("adresse",OFFSET(DMAV_Modell!$G$6,E1158-1,0)))-FIND("!",CELL("adresse",OFFSET(DMAV_Modell!$G$6,E1158-1,0)))),"Modell"))</f>
        <v/>
      </c>
      <c r="Q1158" s="85" t="str" cm="1">
        <f t="array" ref="Q1158">IF(E1158="",IF(K1158="","",IF(INDEX(DMAV_Dienste!$H$6:$H$2006,K1158)="","",INDEX(DMAV_Dienste!$H$6:$H$2006,K1158))),IF(INDEX(DMAV_Modell!$J$6:$J$2006,E1158)="","",INDEX(DMAV_Modell!$J$6:$J$2006,E1158)))</f>
        <v/>
      </c>
      <c r="R1158" s="86" t="str" cm="1">
        <f t="array" ref="R1158">IF(E1158="",IF(K1158="","",IF(INDEX(DMAV_Dienste!$G$6:$G$2006,K1158)="","",INDEX(DMAV_Dienste!$G$6:$G$2006,K1158))),IF(INDEX(DMAV_Modell!$I$6:$I$2006,E1158)="","",INDEX(DMAV_Modell!$I$6:$I$2006,E1158)))</f>
        <v/>
      </c>
      <c r="S1158" s="86" t="str" cm="1">
        <f t="array" ref="S1158">IF(E1158="",IF(K1158="","",IF(INDEX(DMAV_Dienste!$I$6:$I$2006,K1158)="","",INDEX(DMAV_Dienste!$I$6:$I$2006,K1158))),IF(INDEX(DMAV_Modell!$K$6:$K$2006,E1158)="","",INDEX(DMAV_Modell!$K$6:$K$2006,E1158)))</f>
        <v/>
      </c>
      <c r="T1158" s="86" t="str" cm="1">
        <f t="array" ref="T1158">IF(E1158="",IF(K1158="","",IF(INDEX(DMAV_Dienste!$L$6:$L$2006,K1158)="","",INDEX(DMAV_Dienste!$L$6:$L$2006,K1158))),IF(INDEX(DMAV_Modell!$N$6:$N$2006,E1158)="","",INDEX(DMAV_Modell!$N$6:$N$2006,E1158)))</f>
        <v/>
      </c>
      <c r="U1158" s="87" t="str" cm="1">
        <f t="array" aca="1" ref="U1158" ca="1">IF(AND(F1158="",L1158=""),"",HYPERLINK("#"&amp;RIGHT(CELL("dateiname"),LEN(CELL("dateiname"))-FIND("]",CELL("dateiname")))&amp;"!"&amp;CELL("adresse",OFFSET($F$6,MATCH(IF(F1158="",L1158,F1158),$E$6:$E$2000,0)-1,4)),"STRUCT"))</f>
        <v/>
      </c>
      <c r="V1158" s="88" t="str" cm="1">
        <f t="array" aca="1" ref="V1158" ca="1">IF(AND(G1158="",M1158=""),"",HYPERLINK("#"&amp;RIGHT(CELL("dateiname"),LEN(CELL("dateiname"))-FIND("]",CELL("dateiname")))&amp;"!"&amp;CELL("adresse",OFFSET($G$6,MATCH(IF(G1158="",M1158,G1158),$E$6:$E$2000,0)-1,3)),"SUBSTRUCT"))</f>
        <v/>
      </c>
      <c r="X1158" s="104"/>
      <c r="Z1158" s="117"/>
      <c r="AA1158" s="118"/>
      <c r="AB1158" s="119"/>
      <c r="AC1158" s="120"/>
      <c r="AE1158" s="109"/>
      <c r="AF1158" s="110"/>
      <c r="AG1158" s="111"/>
      <c r="AH1158" s="112"/>
      <c r="AJ1158" s="101"/>
      <c r="AL1158" s="68" t="str" cm="1">
        <f t="array" aca="1" ref="AL1158" ca="1">IF(N1158="-","",HYPERLINK("#'DM01-AV-CH'!"&amp;RIGHT(CELL("adresse",OFFSET('DM01-AV-CH'!$G$6,N1158-1,0)),LEN(CELL("adresse",OFFSET('DM01-AV-CH'!$G$6,N1158-1,0)))-FIND("!",CELL("adresse",OFFSET('DM01-AV-CH'!$G$6,N1158-1,0)))),"Modell"))</f>
        <v>Modell</v>
      </c>
      <c r="AM1158" s="96" t="str" cm="1">
        <f t="array" ref="AM1158">IF($N1158="-","",IF(INDEX('DM01-AV-CH'!$G$6:$G$2006,$N1158)="","",INDEX('DM01-AV-CH'!$G$6:$G$2006,$N1158)))</f>
        <v>Gebaeudeadressen</v>
      </c>
      <c r="AN1158" s="97" t="str" cm="1">
        <f t="array" ref="AN1158">IF($N1158="-","",IF(INDEX('DM01-AV-CH'!$H$6:$H$2006,$N1158)="","",INDEX('DM01-AV-CH'!$H$6:$H$2006,$N1158)))</f>
        <v>Lokalisation</v>
      </c>
      <c r="AO1158" s="98" t="str" cm="1">
        <f t="array" ref="AO1158">IF($N1158="-","",IF(INDEX('DM01-AV-CH'!$I$6:$I$2006,$N1158)="","",INDEX('DM01-AV-CH'!$I$6:$I$2006,$N1158)))</f>
        <v>Entstehung</v>
      </c>
    </row>
    <row r="1159" spans="1:41" x14ac:dyDescent="0.25">
      <c r="A1159" s="201">
        <v>1154</v>
      </c>
      <c r="B1159" s="148" t="str" cm="1">
        <f t="array" ref="B1159">IF(A1159="","",INDEX(Korrelation!$E$4:$E$2004,A1159))</f>
        <v>707</v>
      </c>
      <c r="C1159" s="148">
        <f t="shared" ref="C1159:C1222" si="180">IF(B1159="",0,IF(ISERR(SEARCH(".",B1159)),0,SEARCH(".",B1159)))</f>
        <v>0</v>
      </c>
      <c r="D1159" s="148">
        <f t="shared" ref="D1159:D1222" si="181">IF(C1159=0,0,IF(ISERR(SEARCH(".",B1159,C1159+1)),0,SEARCH(".",B1159,C1159+1)))</f>
        <v>0</v>
      </c>
      <c r="E1159" s="148">
        <f t="shared" ref="E1159:E1222" si="182">IF(B1159="","",IF(B1159="-","",_xlfn.NUMBERVALUE(IF(C1159=0,B1159,MID(B1159,1,C1159-1)))))</f>
        <v>707</v>
      </c>
      <c r="F1159" s="148" t="str">
        <f t="shared" ref="F1159:F1222" si="183">IF(B1159="","",IF(B1159="-","",IF(C1159=0,"",_xlfn.NUMBERVALUE(IF(D1159=0,MID(B1159,C1159+1,LEN(B1159)),MID(B1159,C1159+1,D1159-C1159-1))))))</f>
        <v/>
      </c>
      <c r="G1159" s="148" t="str">
        <f t="shared" ref="G1159:G1222" si="184">IF(B1159="","",IF(B1159="-","",IF(D1159=0,"",_xlfn.NUMBERVALUE(MID(B1159,D1159+1,LEN(B1159))))))</f>
        <v/>
      </c>
      <c r="H1159" s="148" t="str" cm="1">
        <f t="array" ref="H1159">IF(A1159="","",INDEX(Korrelation!$F$4:$F$2004,A1159))</f>
        <v>-</v>
      </c>
      <c r="I1159" s="148">
        <f t="shared" ref="I1159:I1222" si="185">IF(H1159="",0,IF(ISERR(SEARCH(".",H1159)),0,SEARCH(".",H1159)))</f>
        <v>0</v>
      </c>
      <c r="J1159" s="148">
        <f t="shared" ref="J1159:J1222" si="186">IF(I1159=0,0,IF(ISERR(SEARCH(".",H1159,I1159+1)),0,SEARCH(".",H1159,I1159+1)))</f>
        <v>0</v>
      </c>
      <c r="K1159" s="148" t="str">
        <f t="shared" ref="K1159:K1222" si="187">IF(H1159="","",IF(H1159="-","",_xlfn.NUMBERVALUE(IF(I1159=0,H1159,MID(H1159,1,I1159-1)))))</f>
        <v/>
      </c>
      <c r="L1159" s="148" t="str">
        <f t="shared" ref="L1159:L1222" si="188">IF(H1159="","",IF(H1159="-","",IF(I1159=0,"",_xlfn.NUMBERVALUE(IF(J1159=0,MID(H1159,I1159+1,LEN(H1159)),MID(H1159,I1159+1,J1159-I1159-1))))))</f>
        <v/>
      </c>
      <c r="M1159" s="148" t="str">
        <f t="shared" ref="M1159:M1222" si="189">IF(H1159="","",IF(H1159="-","",IF(J1159=0,"",_xlfn.NUMBERVALUE(MID(H1159,J1159+1,LEN(H1159))))))</f>
        <v/>
      </c>
      <c r="N1159" s="148" cm="1">
        <f t="array" ref="N1159">IF(A1159="","",INDEX(Korrelation!$G$4:$G$2004,A1159))</f>
        <v>706</v>
      </c>
      <c r="O1159" s="148"/>
      <c r="P1159" s="68" t="str" cm="1">
        <f t="array" aca="1" ref="P1159" ca="1">IF(E1159="",IF(K1159="","",HYPERLINK("#DMAV_Dienste!"&amp;RIGHT(CELL("adresse",OFFSET(DMAV_Dienste!$E$6,K1159-1,0)),LEN(CELL("adresse",OFFSET(DMAV_Dienste!$E$6,K1159-1,0)))-FIND("!",CELL("adresse",OFFSET(DMAV_Dienste!$E$6,K1159-1,0)))),"Dienst")),HYPERLINK("#DMAV_Modell!"&amp;RIGHT(CELL("adresse",OFFSET(DMAV_Modell!$G$6,E1159-1,0)),LEN(CELL("adresse",OFFSET(DMAV_Modell!$G$6,E1159-1,0)))-FIND("!",CELL("adresse",OFFSET(DMAV_Modell!$G$6,E1159-1,0)))),"Modell"))</f>
        <v>Modell</v>
      </c>
      <c r="Q1159" s="85" t="str" cm="1">
        <f t="array" ref="Q1159">IF(E1159="",IF(K1159="","",IF(INDEX(DMAV_Dienste!$H$6:$H$2006,K1159)="","",INDEX(DMAV_Dienste!$H$6:$H$2006,K1159))),IF(INDEX(DMAV_Modell!$J$6:$J$2006,E1159)="","",INDEX(DMAV_Modell!$J$6:$J$2006,E1159)))</f>
        <v>CLASS</v>
      </c>
      <c r="R1159" s="86" t="str" cm="1">
        <f t="array" ref="R1159">IF(E1159="",IF(K1159="","",IF(INDEX(DMAV_Dienste!$G$6:$G$2006,K1159)="","",INDEX(DMAV_Dienste!$G$6:$G$2006,K1159))),IF(INDEX(DMAV_Modell!$I$6:$I$2006,E1159)="","",INDEX(DMAV_Modell!$I$6:$I$2006,E1159)))</f>
        <v>Gebaeudeadressen</v>
      </c>
      <c r="S1159" s="86" t="str" cm="1">
        <f t="array" ref="S1159">IF(E1159="",IF(K1159="","",IF(INDEX(DMAV_Dienste!$I$6:$I$2006,K1159)="","",INDEX(DMAV_Dienste!$I$6:$I$2006,K1159))),IF(INDEX(DMAV_Modell!$K$6:$K$2006,E1159)="","",INDEX(DMAV_Modell!$K$6:$K$2006,E1159)))</f>
        <v>Lokalisation</v>
      </c>
      <c r="T1159" s="86" t="str" cm="1">
        <f t="array" ref="T1159">IF(E1159="",IF(K1159="","",IF(INDEX(DMAV_Dienste!$L$6:$L$2006,K1159)="","",INDEX(DMAV_Dienste!$L$6:$L$2006,K1159))),IF(INDEX(DMAV_Modell!$N$6:$N$2006,E1159)="","",INDEX(DMAV_Modell!$N$6:$N$2006,E1159)))</f>
        <v>LokalisationNummer</v>
      </c>
      <c r="U1159" s="87" t="str" cm="1">
        <f t="array" aca="1" ref="U1159" ca="1">IF(AND(F1159="",L1159=""),"",HYPERLINK("#"&amp;RIGHT(CELL("dateiname"),LEN(CELL("dateiname"))-FIND("]",CELL("dateiname")))&amp;"!"&amp;CELL("adresse",OFFSET($F$6,MATCH(IF(F1159="",L1159,F1159),$E$6:$E$2000,0)-1,4)),"STRUCT"))</f>
        <v/>
      </c>
      <c r="V1159" s="88" t="str" cm="1">
        <f t="array" aca="1" ref="V1159" ca="1">IF(AND(G1159="",M1159=""),"",HYPERLINK("#"&amp;RIGHT(CELL("dateiname"),LEN(CELL("dateiname"))-FIND("]",CELL("dateiname")))&amp;"!"&amp;CELL("adresse",OFFSET($G$6,MATCH(IF(G1159="",M1159,G1159),$E$6:$E$2000,0)-1,3)),"SUBSTRUCT"))</f>
        <v/>
      </c>
      <c r="X1159" s="104"/>
      <c r="Z1159" s="117"/>
      <c r="AA1159" s="118"/>
      <c r="AB1159" s="119"/>
      <c r="AC1159" s="120"/>
      <c r="AE1159" s="109"/>
      <c r="AF1159" s="110"/>
      <c r="AG1159" s="111"/>
      <c r="AH1159" s="112"/>
      <c r="AJ1159" s="101"/>
      <c r="AL1159" s="68" t="str" cm="1">
        <f t="array" aca="1" ref="AL1159" ca="1">IF(N1159="-","",HYPERLINK("#'DM01-AV-CH'!"&amp;RIGHT(CELL("adresse",OFFSET('DM01-AV-CH'!$G$6,N1159-1,0)),LEN(CELL("adresse",OFFSET('DM01-AV-CH'!$G$6,N1159-1,0)))-FIND("!",CELL("adresse",OFFSET('DM01-AV-CH'!$G$6,N1159-1,0)))),"Modell"))</f>
        <v>Modell</v>
      </c>
      <c r="AM1159" s="96" t="str" cm="1">
        <f t="array" ref="AM1159">IF($N1159="-","",IF(INDEX('DM01-AV-CH'!$G$6:$G$2006,$N1159)="","",INDEX('DM01-AV-CH'!$G$6:$G$2006,$N1159)))</f>
        <v>Gebaeudeadressen</v>
      </c>
      <c r="AN1159" s="97" t="str" cm="1">
        <f t="array" ref="AN1159">IF($N1159="-","",IF(INDEX('DM01-AV-CH'!$H$6:$H$2006,$N1159)="","",INDEX('DM01-AV-CH'!$H$6:$H$2006,$N1159)))</f>
        <v>Lokalisation</v>
      </c>
      <c r="AO1159" s="98" t="str" cm="1">
        <f t="array" ref="AO1159">IF($N1159="-","",IF(INDEX('DM01-AV-CH'!$I$6:$I$2006,$N1159)="","",INDEX('DM01-AV-CH'!$I$6:$I$2006,$N1159)))</f>
        <v>LokalisationNummer</v>
      </c>
    </row>
    <row r="1160" spans="1:41" ht="28.5" x14ac:dyDescent="0.25">
      <c r="A1160" s="201">
        <v>1155</v>
      </c>
      <c r="B1160" s="148" t="str" cm="1">
        <f t="array" ref="B1160">IF(A1160="","",INDEX(Korrelation!$E$4:$E$2004,A1160))</f>
        <v>708</v>
      </c>
      <c r="C1160" s="148">
        <f t="shared" si="180"/>
        <v>0</v>
      </c>
      <c r="D1160" s="148">
        <f t="shared" si="181"/>
        <v>0</v>
      </c>
      <c r="E1160" s="148">
        <f t="shared" si="182"/>
        <v>708</v>
      </c>
      <c r="F1160" s="148" t="str">
        <f t="shared" si="183"/>
        <v/>
      </c>
      <c r="G1160" s="148" t="str">
        <f t="shared" si="184"/>
        <v/>
      </c>
      <c r="H1160" s="148" t="str" cm="1">
        <f t="array" ref="H1160">IF(A1160="","",INDEX(Korrelation!$F$4:$F$2004,A1160))</f>
        <v>-</v>
      </c>
      <c r="I1160" s="148">
        <f t="shared" si="185"/>
        <v>0</v>
      </c>
      <c r="J1160" s="148">
        <f t="shared" si="186"/>
        <v>0</v>
      </c>
      <c r="K1160" s="148" t="str">
        <f t="shared" si="187"/>
        <v/>
      </c>
      <c r="L1160" s="148" t="str">
        <f t="shared" si="188"/>
        <v/>
      </c>
      <c r="M1160" s="148" t="str">
        <f t="shared" si="189"/>
        <v/>
      </c>
      <c r="N1160" s="148" cm="1">
        <f t="array" ref="N1160">IF(A1160="","",INDEX(Korrelation!$G$4:$G$2004,A1160))</f>
        <v>707</v>
      </c>
      <c r="O1160" s="148"/>
      <c r="P1160" s="68" t="str" cm="1">
        <f t="array" aca="1" ref="P1160" ca="1">IF(E1160="",IF(K1160="","",HYPERLINK("#DMAV_Dienste!"&amp;RIGHT(CELL("adresse",OFFSET(DMAV_Dienste!$E$6,K1160-1,0)),LEN(CELL("adresse",OFFSET(DMAV_Dienste!$E$6,K1160-1,0)))-FIND("!",CELL("adresse",OFFSET(DMAV_Dienste!$E$6,K1160-1,0)))),"Dienst")),HYPERLINK("#DMAV_Modell!"&amp;RIGHT(CELL("adresse",OFFSET(DMAV_Modell!$G$6,E1160-1,0)),LEN(CELL("adresse",OFFSET(DMAV_Modell!$G$6,E1160-1,0)))-FIND("!",CELL("adresse",OFFSET(DMAV_Modell!$G$6,E1160-1,0)))),"Modell"))</f>
        <v>Modell</v>
      </c>
      <c r="Q1160" s="85" t="str" cm="1">
        <f t="array" ref="Q1160">IF(E1160="",IF(K1160="","",IF(INDEX(DMAV_Dienste!$H$6:$H$2006,K1160)="","",INDEX(DMAV_Dienste!$H$6:$H$2006,K1160))),IF(INDEX(DMAV_Modell!$J$6:$J$2006,E1160)="","",INDEX(DMAV_Modell!$J$6:$J$2006,E1160)))</f>
        <v>CLASS</v>
      </c>
      <c r="R1160" s="86" t="str" cm="1">
        <f t="array" ref="R1160">IF(E1160="",IF(K1160="","",IF(INDEX(DMAV_Dienste!$G$6:$G$2006,K1160)="","",INDEX(DMAV_Dienste!$G$6:$G$2006,K1160))),IF(INDEX(DMAV_Modell!$I$6:$I$2006,E1160)="","",INDEX(DMAV_Modell!$I$6:$I$2006,E1160)))</f>
        <v>Gebaeudeadressen</v>
      </c>
      <c r="S1160" s="86" t="str" cm="1">
        <f t="array" ref="S1160">IF(E1160="",IF(K1160="","",IF(INDEX(DMAV_Dienste!$I$6:$I$2006,K1160)="","",INDEX(DMAV_Dienste!$I$6:$I$2006,K1160))),IF(INDEX(DMAV_Modell!$K$6:$K$2006,E1160)="","",INDEX(DMAV_Modell!$K$6:$K$2006,E1160)))</f>
        <v>Lokalisation</v>
      </c>
      <c r="T1160" s="86" t="str" cm="1">
        <f t="array" ref="T1160">IF(E1160="",IF(K1160="","",IF(INDEX(DMAV_Dienste!$L$6:$L$2006,K1160)="","",INDEX(DMAV_Dienste!$L$6:$L$2006,K1160))),IF(INDEX(DMAV_Modell!$N$6:$N$2006,E1160)="","",INDEX(DMAV_Modell!$N$6:$N$2006,E1160)))</f>
        <v>AttributeProvisorisch</v>
      </c>
      <c r="U1160" s="87" t="str" cm="1">
        <f t="array" aca="1" ref="U1160" ca="1">IF(AND(F1160="",L1160=""),"",HYPERLINK("#"&amp;RIGHT(CELL("dateiname"),LEN(CELL("dateiname"))-FIND("]",CELL("dateiname")))&amp;"!"&amp;CELL("adresse",OFFSET($F$6,MATCH(IF(F1160="",L1160,F1160),$E$6:$E$2000,0)-1,4)),"STRUCT"))</f>
        <v/>
      </c>
      <c r="V1160" s="88" t="str" cm="1">
        <f t="array" aca="1" ref="V1160" ca="1">IF(AND(G1160="",M1160=""),"",HYPERLINK("#"&amp;RIGHT(CELL("dateiname"),LEN(CELL("dateiname"))-FIND("]",CELL("dateiname")))&amp;"!"&amp;CELL("adresse",OFFSET($G$6,MATCH(IF(G1160="",M1160,G1160),$E$6:$E$2000,0)-1,3)),"SUBSTRUCT"))</f>
        <v/>
      </c>
      <c r="X1160" s="104" t="s">
        <v>3670</v>
      </c>
      <c r="Z1160" s="117"/>
      <c r="AA1160" s="118"/>
      <c r="AB1160" s="119"/>
      <c r="AC1160" s="120"/>
      <c r="AE1160" s="109"/>
      <c r="AF1160" s="110"/>
      <c r="AG1160" s="111"/>
      <c r="AH1160" s="112"/>
      <c r="AJ1160" s="101" t="s">
        <v>3600</v>
      </c>
      <c r="AL1160" s="68" t="str" cm="1">
        <f t="array" aca="1" ref="AL1160" ca="1">IF(N1160="-","",HYPERLINK("#'DM01-AV-CH'!"&amp;RIGHT(CELL("adresse",OFFSET('DM01-AV-CH'!$G$6,N1160-1,0)),LEN(CELL("adresse",OFFSET('DM01-AV-CH'!$G$6,N1160-1,0)))-FIND("!",CELL("adresse",OFFSET('DM01-AV-CH'!$G$6,N1160-1,0)))),"Modell"))</f>
        <v>Modell</v>
      </c>
      <c r="AM1160" s="96" t="str" cm="1">
        <f t="array" ref="AM1160">IF($N1160="-","",IF(INDEX('DM01-AV-CH'!$G$6:$G$2006,$N1160)="","",INDEX('DM01-AV-CH'!$G$6:$G$2006,$N1160)))</f>
        <v>Gebaeudeadressen</v>
      </c>
      <c r="AN1160" s="97" t="str" cm="1">
        <f t="array" ref="AN1160">IF($N1160="-","",IF(INDEX('DM01-AV-CH'!$H$6:$H$2006,$N1160)="","",INDEX('DM01-AV-CH'!$H$6:$H$2006,$N1160)))</f>
        <v>Lokalisation</v>
      </c>
      <c r="AO1160" s="98" t="str" cm="1">
        <f t="array" ref="AO1160">IF($N1160="-","",IF(INDEX('DM01-AV-CH'!$I$6:$I$2006,$N1160)="","",INDEX('DM01-AV-CH'!$I$6:$I$2006,$N1160)))</f>
        <v>AttributeProvisorisch</v>
      </c>
    </row>
    <row r="1161" spans="1:41" ht="28.5" x14ac:dyDescent="0.25">
      <c r="A1161" s="201">
        <v>1156</v>
      </c>
      <c r="B1161" s="148" t="str" cm="1">
        <f t="array" ref="B1161">IF(A1161="","",INDEX(Korrelation!$E$4:$E$2004,A1161))</f>
        <v>709</v>
      </c>
      <c r="C1161" s="148">
        <f t="shared" si="180"/>
        <v>0</v>
      </c>
      <c r="D1161" s="148">
        <f t="shared" si="181"/>
        <v>0</v>
      </c>
      <c r="E1161" s="148">
        <f t="shared" si="182"/>
        <v>709</v>
      </c>
      <c r="F1161" s="148" t="str">
        <f t="shared" si="183"/>
        <v/>
      </c>
      <c r="G1161" s="148" t="str">
        <f t="shared" si="184"/>
        <v/>
      </c>
      <c r="H1161" s="148" t="str" cm="1">
        <f t="array" ref="H1161">IF(A1161="","",INDEX(Korrelation!$F$4:$F$2004,A1161))</f>
        <v>-</v>
      </c>
      <c r="I1161" s="148">
        <f t="shared" si="185"/>
        <v>0</v>
      </c>
      <c r="J1161" s="148">
        <f t="shared" si="186"/>
        <v>0</v>
      </c>
      <c r="K1161" s="148" t="str">
        <f t="shared" si="187"/>
        <v/>
      </c>
      <c r="L1161" s="148" t="str">
        <f t="shared" si="188"/>
        <v/>
      </c>
      <c r="M1161" s="148" t="str">
        <f t="shared" si="189"/>
        <v/>
      </c>
      <c r="N1161" s="148" cm="1">
        <f t="array" ref="N1161">IF(A1161="","",INDEX(Korrelation!$G$4:$G$2004,A1161))</f>
        <v>708</v>
      </c>
      <c r="O1161" s="148"/>
      <c r="P1161" s="68" t="str" cm="1">
        <f t="array" aca="1" ref="P1161" ca="1">IF(E1161="",IF(K1161="","",HYPERLINK("#DMAV_Dienste!"&amp;RIGHT(CELL("adresse",OFFSET(DMAV_Dienste!$E$6,K1161-1,0)),LEN(CELL("adresse",OFFSET(DMAV_Dienste!$E$6,K1161-1,0)))-FIND("!",CELL("adresse",OFFSET(DMAV_Dienste!$E$6,K1161-1,0)))),"Dienst")),HYPERLINK("#DMAV_Modell!"&amp;RIGHT(CELL("adresse",OFFSET(DMAV_Modell!$G$6,E1161-1,0)),LEN(CELL("adresse",OFFSET(DMAV_Modell!$G$6,E1161-1,0)))-FIND("!",CELL("adresse",OFFSET(DMAV_Modell!$G$6,E1161-1,0)))),"Modell"))</f>
        <v>Modell</v>
      </c>
      <c r="Q1161" s="85" t="str" cm="1">
        <f t="array" ref="Q1161">IF(E1161="",IF(K1161="","",IF(INDEX(DMAV_Dienste!$H$6:$H$2006,K1161)="","",INDEX(DMAV_Dienste!$H$6:$H$2006,K1161))),IF(INDEX(DMAV_Modell!$J$6:$J$2006,E1161)="","",INDEX(DMAV_Modell!$J$6:$J$2006,E1161)))</f>
        <v>CLASS</v>
      </c>
      <c r="R1161" s="86" t="str" cm="1">
        <f t="array" ref="R1161">IF(E1161="",IF(K1161="","",IF(INDEX(DMAV_Dienste!$G$6:$G$2006,K1161)="","",INDEX(DMAV_Dienste!$G$6:$G$2006,K1161))),IF(INDEX(DMAV_Modell!$I$6:$I$2006,E1161)="","",INDEX(DMAV_Modell!$I$6:$I$2006,E1161)))</f>
        <v>Gebaeudeadressen</v>
      </c>
      <c r="S1161" s="86" t="str" cm="1">
        <f t="array" ref="S1161">IF(E1161="",IF(K1161="","",IF(INDEX(DMAV_Dienste!$I$6:$I$2006,K1161)="","",INDEX(DMAV_Dienste!$I$6:$I$2006,K1161))),IF(INDEX(DMAV_Modell!$K$6:$K$2006,E1161)="","",INDEX(DMAV_Modell!$K$6:$K$2006,E1161)))</f>
        <v>Lokalisation</v>
      </c>
      <c r="T1161" s="86" t="str" cm="1">
        <f t="array" ref="T1161">IF(E1161="",IF(K1161="","",IF(INDEX(DMAV_Dienste!$L$6:$L$2006,K1161)="","",INDEX(DMAV_Dienste!$L$6:$L$2006,K1161))),IF(INDEX(DMAV_Modell!$N$6:$N$2006,E1161)="","",INDEX(DMAV_Modell!$N$6:$N$2006,E1161)))</f>
        <v>IstOffizielleBezeichnung</v>
      </c>
      <c r="U1161" s="87" t="str" cm="1">
        <f t="array" aca="1" ref="U1161" ca="1">IF(AND(F1161="",L1161=""),"",HYPERLINK("#"&amp;RIGHT(CELL("dateiname"),LEN(CELL("dateiname"))-FIND("]",CELL("dateiname")))&amp;"!"&amp;CELL("adresse",OFFSET($F$6,MATCH(IF(F1161="",L1161,F1161),$E$6:$E$2000,0)-1,4)),"STRUCT"))</f>
        <v/>
      </c>
      <c r="V1161" s="88" t="str" cm="1">
        <f t="array" aca="1" ref="V1161" ca="1">IF(AND(G1161="",M1161=""),"",HYPERLINK("#"&amp;RIGHT(CELL("dateiname"),LEN(CELL("dateiname"))-FIND("]",CELL("dateiname")))&amp;"!"&amp;CELL("adresse",OFFSET($G$6,MATCH(IF(G1161="",M1161,G1161),$E$6:$E$2000,0)-1,3)),"SUBSTRUCT"))</f>
        <v/>
      </c>
      <c r="X1161" s="104" t="s">
        <v>3670</v>
      </c>
      <c r="Z1161" s="117"/>
      <c r="AA1161" s="118"/>
      <c r="AB1161" s="119"/>
      <c r="AC1161" s="120"/>
      <c r="AE1161" s="109"/>
      <c r="AF1161" s="110"/>
      <c r="AG1161" s="111"/>
      <c r="AH1161" s="112"/>
      <c r="AJ1161" s="101" t="s">
        <v>3600</v>
      </c>
      <c r="AL1161" s="68" t="str" cm="1">
        <f t="array" aca="1" ref="AL1161" ca="1">IF(N1161="-","",HYPERLINK("#'DM01-AV-CH'!"&amp;RIGHT(CELL("adresse",OFFSET('DM01-AV-CH'!$G$6,N1161-1,0)),LEN(CELL("adresse",OFFSET('DM01-AV-CH'!$G$6,N1161-1,0)))-FIND("!",CELL("adresse",OFFSET('DM01-AV-CH'!$G$6,N1161-1,0)))),"Modell"))</f>
        <v>Modell</v>
      </c>
      <c r="AM1161" s="96" t="str" cm="1">
        <f t="array" ref="AM1161">IF($N1161="-","",IF(INDEX('DM01-AV-CH'!$G$6:$G$2006,$N1161)="","",INDEX('DM01-AV-CH'!$G$6:$G$2006,$N1161)))</f>
        <v>Gebaeudeadressen</v>
      </c>
      <c r="AN1161" s="97" t="str" cm="1">
        <f t="array" ref="AN1161">IF($N1161="-","",IF(INDEX('DM01-AV-CH'!$H$6:$H$2006,$N1161)="","",INDEX('DM01-AV-CH'!$H$6:$H$2006,$N1161)))</f>
        <v>Lokalisation</v>
      </c>
      <c r="AO1161" s="98" t="str" cm="1">
        <f t="array" ref="AO1161">IF($N1161="-","",IF(INDEX('DM01-AV-CH'!$I$6:$I$2006,$N1161)="","",INDEX('DM01-AV-CH'!$I$6:$I$2006,$N1161)))</f>
        <v>IstOffizielleBezeichnung</v>
      </c>
    </row>
    <row r="1162" spans="1:41" x14ac:dyDescent="0.25">
      <c r="A1162" s="201">
        <v>1157</v>
      </c>
      <c r="B1162" s="148" t="str" cm="1">
        <f t="array" ref="B1162">IF(A1162="","",INDEX(Korrelation!$E$4:$E$2004,A1162))</f>
        <v>710</v>
      </c>
      <c r="C1162" s="148">
        <f t="shared" si="180"/>
        <v>0</v>
      </c>
      <c r="D1162" s="148">
        <f t="shared" si="181"/>
        <v>0</v>
      </c>
      <c r="E1162" s="148">
        <f t="shared" si="182"/>
        <v>710</v>
      </c>
      <c r="F1162" s="148" t="str">
        <f t="shared" si="183"/>
        <v/>
      </c>
      <c r="G1162" s="148" t="str">
        <f t="shared" si="184"/>
        <v/>
      </c>
      <c r="H1162" s="148" t="str" cm="1">
        <f t="array" ref="H1162">IF(A1162="","",INDEX(Korrelation!$F$4:$F$2004,A1162))</f>
        <v>-</v>
      </c>
      <c r="I1162" s="148">
        <f t="shared" si="185"/>
        <v>0</v>
      </c>
      <c r="J1162" s="148">
        <f t="shared" si="186"/>
        <v>0</v>
      </c>
      <c r="K1162" s="148" t="str">
        <f t="shared" si="187"/>
        <v/>
      </c>
      <c r="L1162" s="148" t="str">
        <f t="shared" si="188"/>
        <v/>
      </c>
      <c r="M1162" s="148" t="str">
        <f t="shared" si="189"/>
        <v/>
      </c>
      <c r="N1162" s="148" cm="1">
        <f t="array" ref="N1162">IF(A1162="","",INDEX(Korrelation!$G$4:$G$2004,A1162))</f>
        <v>709</v>
      </c>
      <c r="O1162" s="148"/>
      <c r="P1162" s="68" t="str" cm="1">
        <f t="array" aca="1" ref="P1162" ca="1">IF(E1162="",IF(K1162="","",HYPERLINK("#DMAV_Dienste!"&amp;RIGHT(CELL("adresse",OFFSET(DMAV_Dienste!$E$6,K1162-1,0)),LEN(CELL("adresse",OFFSET(DMAV_Dienste!$E$6,K1162-1,0)))-FIND("!",CELL("adresse",OFFSET(DMAV_Dienste!$E$6,K1162-1,0)))),"Dienst")),HYPERLINK("#DMAV_Modell!"&amp;RIGHT(CELL("adresse",OFFSET(DMAV_Modell!$G$6,E1162-1,0)),LEN(CELL("adresse",OFFSET(DMAV_Modell!$G$6,E1162-1,0)))-FIND("!",CELL("adresse",OFFSET(DMAV_Modell!$G$6,E1162-1,0)))),"Modell"))</f>
        <v>Modell</v>
      </c>
      <c r="Q1162" s="85" t="str" cm="1">
        <f t="array" ref="Q1162">IF(E1162="",IF(K1162="","",IF(INDEX(DMAV_Dienste!$H$6:$H$2006,K1162)="","",INDEX(DMAV_Dienste!$H$6:$H$2006,K1162))),IF(INDEX(DMAV_Modell!$J$6:$J$2006,E1162)="","",INDEX(DMAV_Modell!$J$6:$J$2006,E1162)))</f>
        <v>CLASS</v>
      </c>
      <c r="R1162" s="86" t="str" cm="1">
        <f t="array" ref="R1162">IF(E1162="",IF(K1162="","",IF(INDEX(DMAV_Dienste!$G$6:$G$2006,K1162)="","",INDEX(DMAV_Dienste!$G$6:$G$2006,K1162))),IF(INDEX(DMAV_Modell!$I$6:$I$2006,E1162)="","",INDEX(DMAV_Modell!$I$6:$I$2006,E1162)))</f>
        <v>Gebaeudeadressen</v>
      </c>
      <c r="S1162" s="86" t="str" cm="1">
        <f t="array" ref="S1162">IF(E1162="",IF(K1162="","",IF(INDEX(DMAV_Dienste!$I$6:$I$2006,K1162)="","",INDEX(DMAV_Dienste!$I$6:$I$2006,K1162))),IF(INDEX(DMAV_Modell!$K$6:$K$2006,E1162)="","",INDEX(DMAV_Modell!$K$6:$K$2006,E1162)))</f>
        <v>Lokalisation</v>
      </c>
      <c r="T1162" s="86" t="str" cm="1">
        <f t="array" ref="T1162">IF(E1162="",IF(K1162="","",IF(INDEX(DMAV_Dienste!$L$6:$L$2006,K1162)="","",INDEX(DMAV_Dienste!$L$6:$L$2006,K1162))),IF(INDEX(DMAV_Modell!$N$6:$N$2006,E1162)="","",INDEX(DMAV_Modell!$N$6:$N$2006,E1162)))</f>
        <v>Lokalisationsstatus</v>
      </c>
      <c r="U1162" s="87" t="str" cm="1">
        <f t="array" aca="1" ref="U1162" ca="1">IF(AND(F1162="",L1162=""),"",HYPERLINK("#"&amp;RIGHT(CELL("dateiname"),LEN(CELL("dateiname"))-FIND("]",CELL("dateiname")))&amp;"!"&amp;CELL("adresse",OFFSET($F$6,MATCH(IF(F1162="",L1162,F1162),$E$6:$E$2000,0)-1,4)),"STRUCT"))</f>
        <v/>
      </c>
      <c r="V1162" s="88" t="str" cm="1">
        <f t="array" aca="1" ref="V1162" ca="1">IF(AND(G1162="",M1162=""),"",HYPERLINK("#"&amp;RIGHT(CELL("dateiname"),LEN(CELL("dateiname"))-FIND("]",CELL("dateiname")))&amp;"!"&amp;CELL("adresse",OFFSET($G$6,MATCH(IF(G1162="",M1162,G1162),$E$6:$E$2000,0)-1,3)),"SUBSTRUCT"))</f>
        <v/>
      </c>
      <c r="X1162" s="104"/>
      <c r="Z1162" s="117"/>
      <c r="AA1162" s="118"/>
      <c r="AB1162" s="119"/>
      <c r="AC1162" s="120"/>
      <c r="AE1162" s="109"/>
      <c r="AF1162" s="110"/>
      <c r="AG1162" s="111"/>
      <c r="AH1162" s="112"/>
      <c r="AJ1162" s="101"/>
      <c r="AL1162" s="68" t="str" cm="1">
        <f t="array" aca="1" ref="AL1162" ca="1">IF(N1162="-","",HYPERLINK("#'DM01-AV-CH'!"&amp;RIGHT(CELL("adresse",OFFSET('DM01-AV-CH'!$G$6,N1162-1,0)),LEN(CELL("adresse",OFFSET('DM01-AV-CH'!$G$6,N1162-1,0)))-FIND("!",CELL("adresse",OFFSET('DM01-AV-CH'!$G$6,N1162-1,0)))),"Modell"))</f>
        <v>Modell</v>
      </c>
      <c r="AM1162" s="96" t="str" cm="1">
        <f t="array" ref="AM1162">IF($N1162="-","",IF(INDEX('DM01-AV-CH'!$G$6:$G$2006,$N1162)="","",INDEX('DM01-AV-CH'!$G$6:$G$2006,$N1162)))</f>
        <v>Gebaeudeadressen</v>
      </c>
      <c r="AN1162" s="97" t="str" cm="1">
        <f t="array" ref="AN1162">IF($N1162="-","",IF(INDEX('DM01-AV-CH'!$H$6:$H$2006,$N1162)="","",INDEX('DM01-AV-CH'!$H$6:$H$2006,$N1162)))</f>
        <v>Lokalisation</v>
      </c>
      <c r="AO1162" s="98" t="str" cm="1">
        <f t="array" ref="AO1162">IF($N1162="-","",IF(INDEX('DM01-AV-CH'!$I$6:$I$2006,$N1162)="","",INDEX('DM01-AV-CH'!$I$6:$I$2006,$N1162)))</f>
        <v>Status</v>
      </c>
    </row>
    <row r="1163" spans="1:41" ht="28.5" x14ac:dyDescent="0.25">
      <c r="A1163" s="201">
        <v>1158</v>
      </c>
      <c r="B1163" s="148" t="str" cm="1">
        <f t="array" ref="B1163">IF(A1163="","",INDEX(Korrelation!$E$4:$E$2004,A1163))</f>
        <v>711</v>
      </c>
      <c r="C1163" s="148">
        <f t="shared" si="180"/>
        <v>0</v>
      </c>
      <c r="D1163" s="148">
        <f t="shared" si="181"/>
        <v>0</v>
      </c>
      <c r="E1163" s="148">
        <f t="shared" si="182"/>
        <v>711</v>
      </c>
      <c r="F1163" s="148" t="str">
        <f t="shared" si="183"/>
        <v/>
      </c>
      <c r="G1163" s="148" t="str">
        <f t="shared" si="184"/>
        <v/>
      </c>
      <c r="H1163" s="148" t="str" cm="1">
        <f t="array" ref="H1163">IF(A1163="","",INDEX(Korrelation!$F$4:$F$2004,A1163))</f>
        <v>-</v>
      </c>
      <c r="I1163" s="148">
        <f t="shared" si="185"/>
        <v>0</v>
      </c>
      <c r="J1163" s="148">
        <f t="shared" si="186"/>
        <v>0</v>
      </c>
      <c r="K1163" s="148" t="str">
        <f t="shared" si="187"/>
        <v/>
      </c>
      <c r="L1163" s="148" t="str">
        <f t="shared" si="188"/>
        <v/>
      </c>
      <c r="M1163" s="148" t="str">
        <f t="shared" si="189"/>
        <v/>
      </c>
      <c r="N1163" s="148" cm="1">
        <f t="array" ref="N1163">IF(A1163="","",INDEX(Korrelation!$G$4:$G$2004,A1163))</f>
        <v>710</v>
      </c>
      <c r="O1163" s="148"/>
      <c r="P1163" s="68" t="str" cm="1">
        <f t="array" aca="1" ref="P1163" ca="1">IF(E1163="",IF(K1163="","",HYPERLINK("#DMAV_Dienste!"&amp;RIGHT(CELL("adresse",OFFSET(DMAV_Dienste!$E$6,K1163-1,0)),LEN(CELL("adresse",OFFSET(DMAV_Dienste!$E$6,K1163-1,0)))-FIND("!",CELL("adresse",OFFSET(DMAV_Dienste!$E$6,K1163-1,0)))),"Dienst")),HYPERLINK("#DMAV_Modell!"&amp;RIGHT(CELL("adresse",OFFSET(DMAV_Modell!$G$6,E1163-1,0)),LEN(CELL("adresse",OFFSET(DMAV_Modell!$G$6,E1163-1,0)))-FIND("!",CELL("adresse",OFFSET(DMAV_Modell!$G$6,E1163-1,0)))),"Modell"))</f>
        <v>Modell</v>
      </c>
      <c r="Q1163" s="85" t="str" cm="1">
        <f t="array" ref="Q1163">IF(E1163="",IF(K1163="","",IF(INDEX(DMAV_Dienste!$H$6:$H$2006,K1163)="","",INDEX(DMAV_Dienste!$H$6:$H$2006,K1163))),IF(INDEX(DMAV_Modell!$J$6:$J$2006,E1163)="","",INDEX(DMAV_Modell!$J$6:$J$2006,E1163)))</f>
        <v>CLASS</v>
      </c>
      <c r="R1163" s="86" t="str" cm="1">
        <f t="array" ref="R1163">IF(E1163="",IF(K1163="","",IF(INDEX(DMAV_Dienste!$G$6:$G$2006,K1163)="","",INDEX(DMAV_Dienste!$G$6:$G$2006,K1163))),IF(INDEX(DMAV_Modell!$I$6:$I$2006,E1163)="","",INDEX(DMAV_Modell!$I$6:$I$2006,E1163)))</f>
        <v>Gebaeudeadressen</v>
      </c>
      <c r="S1163" s="86" t="str" cm="1">
        <f t="array" ref="S1163">IF(E1163="",IF(K1163="","",IF(INDEX(DMAV_Dienste!$I$6:$I$2006,K1163)="","",INDEX(DMAV_Dienste!$I$6:$I$2006,K1163))),IF(INDEX(DMAV_Modell!$K$6:$K$2006,E1163)="","",INDEX(DMAV_Modell!$K$6:$K$2006,E1163)))</f>
        <v>Lokalisation</v>
      </c>
      <c r="T1163" s="86" t="str" cm="1">
        <f t="array" ref="T1163">IF(E1163="",IF(K1163="","",IF(INDEX(DMAV_Dienste!$L$6:$L$2006,K1163)="","",INDEX(DMAV_Dienste!$L$6:$L$2006,K1163))),IF(INDEX(DMAV_Modell!$N$6:$N$2006,E1163)="","",INDEX(DMAV_Modell!$N$6:$N$2006,E1163)))</f>
        <v>InAenderung</v>
      </c>
      <c r="U1163" s="87" t="str" cm="1">
        <f t="array" aca="1" ref="U1163" ca="1">IF(AND(F1163="",L1163=""),"",HYPERLINK("#"&amp;RIGHT(CELL("dateiname"),LEN(CELL("dateiname"))-FIND("]",CELL("dateiname")))&amp;"!"&amp;CELL("adresse",OFFSET($F$6,MATCH(IF(F1163="",L1163,F1163),$E$6:$E$2000,0)-1,4)),"STRUCT"))</f>
        <v/>
      </c>
      <c r="V1163" s="88" t="str" cm="1">
        <f t="array" aca="1" ref="V1163" ca="1">IF(AND(G1163="",M1163=""),"",HYPERLINK("#"&amp;RIGHT(CELL("dateiname"),LEN(CELL("dateiname"))-FIND("]",CELL("dateiname")))&amp;"!"&amp;CELL("adresse",OFFSET($G$6,MATCH(IF(G1163="",M1163,G1163),$E$6:$E$2000,0)-1,3)),"SUBSTRUCT"))</f>
        <v/>
      </c>
      <c r="X1163" s="104" t="s">
        <v>3670</v>
      </c>
      <c r="Z1163" s="117"/>
      <c r="AA1163" s="118"/>
      <c r="AB1163" s="119"/>
      <c r="AC1163" s="120"/>
      <c r="AE1163" s="109"/>
      <c r="AF1163" s="110"/>
      <c r="AG1163" s="111"/>
      <c r="AH1163" s="112"/>
      <c r="AJ1163" s="101" t="s">
        <v>3600</v>
      </c>
      <c r="AL1163" s="68" t="str" cm="1">
        <f t="array" aca="1" ref="AL1163" ca="1">IF(N1163="-","",HYPERLINK("#'DM01-AV-CH'!"&amp;RIGHT(CELL("adresse",OFFSET('DM01-AV-CH'!$G$6,N1163-1,0)),LEN(CELL("adresse",OFFSET('DM01-AV-CH'!$G$6,N1163-1,0)))-FIND("!",CELL("adresse",OFFSET('DM01-AV-CH'!$G$6,N1163-1,0)))),"Modell"))</f>
        <v>Modell</v>
      </c>
      <c r="AM1163" s="96" t="str" cm="1">
        <f t="array" ref="AM1163">IF($N1163="-","",IF(INDEX('DM01-AV-CH'!$G$6:$G$2006,$N1163)="","",INDEX('DM01-AV-CH'!$G$6:$G$2006,$N1163)))</f>
        <v>Gebaeudeadressen</v>
      </c>
      <c r="AN1163" s="97" t="str" cm="1">
        <f t="array" ref="AN1163">IF($N1163="-","",IF(INDEX('DM01-AV-CH'!$H$6:$H$2006,$N1163)="","",INDEX('DM01-AV-CH'!$H$6:$H$2006,$N1163)))</f>
        <v>Lokalisation</v>
      </c>
      <c r="AO1163" s="98" t="str" cm="1">
        <f t="array" ref="AO1163">IF($N1163="-","",IF(INDEX('DM01-AV-CH'!$I$6:$I$2006,$N1163)="","",INDEX('DM01-AV-CH'!$I$6:$I$2006,$N1163)))</f>
        <v>InAenderung</v>
      </c>
    </row>
    <row r="1164" spans="1:41" x14ac:dyDescent="0.25">
      <c r="A1164" s="201">
        <v>1159</v>
      </c>
      <c r="B1164" s="148" t="str" cm="1">
        <f t="array" ref="B1164">IF(A1164="","",INDEX(Korrelation!$E$4:$E$2004,A1164))</f>
        <v>712</v>
      </c>
      <c r="C1164" s="148">
        <f t="shared" si="180"/>
        <v>0</v>
      </c>
      <c r="D1164" s="148">
        <f t="shared" si="181"/>
        <v>0</v>
      </c>
      <c r="E1164" s="148">
        <f t="shared" si="182"/>
        <v>712</v>
      </c>
      <c r="F1164" s="148" t="str">
        <f t="shared" si="183"/>
        <v/>
      </c>
      <c r="G1164" s="148" t="str">
        <f t="shared" si="184"/>
        <v/>
      </c>
      <c r="H1164" s="148" t="str" cm="1">
        <f t="array" ref="H1164">IF(A1164="","",INDEX(Korrelation!$F$4:$F$2004,A1164))</f>
        <v>-</v>
      </c>
      <c r="I1164" s="148">
        <f t="shared" si="185"/>
        <v>0</v>
      </c>
      <c r="J1164" s="148">
        <f t="shared" si="186"/>
        <v>0</v>
      </c>
      <c r="K1164" s="148" t="str">
        <f t="shared" si="187"/>
        <v/>
      </c>
      <c r="L1164" s="148" t="str">
        <f t="shared" si="188"/>
        <v/>
      </c>
      <c r="M1164" s="148" t="str">
        <f t="shared" si="189"/>
        <v/>
      </c>
      <c r="N1164" s="148" cm="1">
        <f t="array" ref="N1164">IF(A1164="","",INDEX(Korrelation!$G$4:$G$2004,A1164))</f>
        <v>711</v>
      </c>
      <c r="O1164" s="148"/>
      <c r="P1164" s="68" t="str" cm="1">
        <f t="array" aca="1" ref="P1164" ca="1">IF(E1164="",IF(K1164="","",HYPERLINK("#DMAV_Dienste!"&amp;RIGHT(CELL("adresse",OFFSET(DMAV_Dienste!$E$6,K1164-1,0)),LEN(CELL("adresse",OFFSET(DMAV_Dienste!$E$6,K1164-1,0)))-FIND("!",CELL("adresse",OFFSET(DMAV_Dienste!$E$6,K1164-1,0)))),"Dienst")),HYPERLINK("#DMAV_Modell!"&amp;RIGHT(CELL("adresse",OFFSET(DMAV_Modell!$G$6,E1164-1,0)),LEN(CELL("adresse",OFFSET(DMAV_Modell!$G$6,E1164-1,0)))-FIND("!",CELL("adresse",OFFSET(DMAV_Modell!$G$6,E1164-1,0)))),"Modell"))</f>
        <v>Modell</v>
      </c>
      <c r="Q1164" s="85" t="str" cm="1">
        <f t="array" ref="Q1164">IF(E1164="",IF(K1164="","",IF(INDEX(DMAV_Dienste!$H$6:$H$2006,K1164)="","",INDEX(DMAV_Dienste!$H$6:$H$2006,K1164))),IF(INDEX(DMAV_Modell!$J$6:$J$2006,E1164)="","",INDEX(DMAV_Modell!$J$6:$J$2006,E1164)))</f>
        <v>CLASS</v>
      </c>
      <c r="R1164" s="86" t="str" cm="1">
        <f t="array" ref="R1164">IF(E1164="",IF(K1164="","",IF(INDEX(DMAV_Dienste!$G$6:$G$2006,K1164)="","",INDEX(DMAV_Dienste!$G$6:$G$2006,K1164))),IF(INDEX(DMAV_Modell!$I$6:$I$2006,E1164)="","",INDEX(DMAV_Modell!$I$6:$I$2006,E1164)))</f>
        <v>Gebaeudeadressen</v>
      </c>
      <c r="S1164" s="86" t="str" cm="1">
        <f t="array" ref="S1164">IF(E1164="",IF(K1164="","",IF(INDEX(DMAV_Dienste!$I$6:$I$2006,K1164)="","",INDEX(DMAV_Dienste!$I$6:$I$2006,K1164))),IF(INDEX(DMAV_Modell!$K$6:$K$2006,E1164)="","",INDEX(DMAV_Modell!$K$6:$K$2006,E1164)))</f>
        <v>Lokalisation</v>
      </c>
      <c r="T1164" s="86" t="str" cm="1">
        <f t="array" ref="T1164">IF(E1164="",IF(K1164="","",IF(INDEX(DMAV_Dienste!$L$6:$L$2006,K1164)="","",INDEX(DMAV_Dienste!$L$6:$L$2006,K1164))),IF(INDEX(DMAV_Modell!$N$6:$N$2006,E1164)="","",INDEX(DMAV_Modell!$N$6:$N$2006,E1164)))</f>
        <v>Lokalisationsart</v>
      </c>
      <c r="U1164" s="87" t="str" cm="1">
        <f t="array" aca="1" ref="U1164" ca="1">IF(AND(F1164="",L1164=""),"",HYPERLINK("#"&amp;RIGHT(CELL("dateiname"),LEN(CELL("dateiname"))-FIND("]",CELL("dateiname")))&amp;"!"&amp;CELL("adresse",OFFSET($F$6,MATCH(IF(F1164="",L1164,F1164),$E$6:$E$2000,0)-1,4)),"STRUCT"))</f>
        <v/>
      </c>
      <c r="V1164" s="88" t="str" cm="1">
        <f t="array" aca="1" ref="V1164" ca="1">IF(AND(G1164="",M1164=""),"",HYPERLINK("#"&amp;RIGHT(CELL("dateiname"),LEN(CELL("dateiname"))-FIND("]",CELL("dateiname")))&amp;"!"&amp;CELL("adresse",OFFSET($G$6,MATCH(IF(G1164="",M1164,G1164),$E$6:$E$2000,0)-1,3)),"SUBSTRUCT"))</f>
        <v/>
      </c>
      <c r="X1164" s="104"/>
      <c r="Z1164" s="117"/>
      <c r="AA1164" s="118"/>
      <c r="AB1164" s="119"/>
      <c r="AC1164" s="120"/>
      <c r="AE1164" s="109"/>
      <c r="AF1164" s="110"/>
      <c r="AG1164" s="111"/>
      <c r="AH1164" s="112"/>
      <c r="AJ1164" s="101"/>
      <c r="AL1164" s="68" t="str" cm="1">
        <f t="array" aca="1" ref="AL1164" ca="1">IF(N1164="-","",HYPERLINK("#'DM01-AV-CH'!"&amp;RIGHT(CELL("adresse",OFFSET('DM01-AV-CH'!$G$6,N1164-1,0)),LEN(CELL("adresse",OFFSET('DM01-AV-CH'!$G$6,N1164-1,0)))-FIND("!",CELL("adresse",OFFSET('DM01-AV-CH'!$G$6,N1164-1,0)))),"Modell"))</f>
        <v>Modell</v>
      </c>
      <c r="AM1164" s="96" t="str" cm="1">
        <f t="array" ref="AM1164">IF($N1164="-","",IF(INDEX('DM01-AV-CH'!$G$6:$G$2006,$N1164)="","",INDEX('DM01-AV-CH'!$G$6:$G$2006,$N1164)))</f>
        <v>Gebaeudeadressen</v>
      </c>
      <c r="AN1164" s="97" t="str" cm="1">
        <f t="array" ref="AN1164">IF($N1164="-","",IF(INDEX('DM01-AV-CH'!$H$6:$H$2006,$N1164)="","",INDEX('DM01-AV-CH'!$H$6:$H$2006,$N1164)))</f>
        <v>Lokalisation</v>
      </c>
      <c r="AO1164" s="98" t="str" cm="1">
        <f t="array" ref="AO1164">IF($N1164="-","",IF(INDEX('DM01-AV-CH'!$I$6:$I$2006,$N1164)="","",INDEX('DM01-AV-CH'!$I$6:$I$2006,$N1164)))</f>
        <v>Art</v>
      </c>
    </row>
    <row r="1165" spans="1:41" x14ac:dyDescent="0.25">
      <c r="A1165" s="201">
        <v>1160</v>
      </c>
      <c r="B1165" s="148" t="str" cm="1">
        <f t="array" ref="B1165">IF(A1165="","",INDEX(Korrelation!$E$4:$E$2004,A1165))</f>
        <v>713</v>
      </c>
      <c r="C1165" s="148">
        <f t="shared" si="180"/>
        <v>0</v>
      </c>
      <c r="D1165" s="148">
        <f t="shared" si="181"/>
        <v>0</v>
      </c>
      <c r="E1165" s="148">
        <f t="shared" si="182"/>
        <v>713</v>
      </c>
      <c r="F1165" s="148" t="str">
        <f t="shared" si="183"/>
        <v/>
      </c>
      <c r="G1165" s="148" t="str">
        <f t="shared" si="184"/>
        <v/>
      </c>
      <c r="H1165" s="148" t="str" cm="1">
        <f t="array" ref="H1165">IF(A1165="","",INDEX(Korrelation!$F$4:$F$2004,A1165))</f>
        <v>-</v>
      </c>
      <c r="I1165" s="148">
        <f t="shared" si="185"/>
        <v>0</v>
      </c>
      <c r="J1165" s="148">
        <f t="shared" si="186"/>
        <v>0</v>
      </c>
      <c r="K1165" s="148" t="str">
        <f t="shared" si="187"/>
        <v/>
      </c>
      <c r="L1165" s="148" t="str">
        <f t="shared" si="188"/>
        <v/>
      </c>
      <c r="M1165" s="148" t="str">
        <f t="shared" si="189"/>
        <v/>
      </c>
      <c r="N1165" s="148" cm="1">
        <f t="array" ref="N1165">IF(A1165="","",INDEX(Korrelation!$G$4:$G$2004,A1165))</f>
        <v>705</v>
      </c>
      <c r="O1165" s="148"/>
      <c r="P1165" s="68" t="str" cm="1">
        <f t="array" aca="1" ref="P1165" ca="1">IF(E1165="",IF(K1165="","",HYPERLINK("#DMAV_Dienste!"&amp;RIGHT(CELL("adresse",OFFSET(DMAV_Dienste!$E$6,K1165-1,0)),LEN(CELL("adresse",OFFSET(DMAV_Dienste!$E$6,K1165-1,0)))-FIND("!",CELL("adresse",OFFSET(DMAV_Dienste!$E$6,K1165-1,0)))),"Dienst")),HYPERLINK("#DMAV_Modell!"&amp;RIGHT(CELL("adresse",OFFSET(DMAV_Modell!$G$6,E1165-1,0)),LEN(CELL("adresse",OFFSET(DMAV_Modell!$G$6,E1165-1,0)))-FIND("!",CELL("adresse",OFFSET(DMAV_Modell!$G$6,E1165-1,0)))),"Modell"))</f>
        <v>Modell</v>
      </c>
      <c r="Q1165" s="85" t="str" cm="1">
        <f t="array" ref="Q1165">IF(E1165="",IF(K1165="","",IF(INDEX(DMAV_Dienste!$H$6:$H$2006,K1165)="","",INDEX(DMAV_Dienste!$H$6:$H$2006,K1165))),IF(INDEX(DMAV_Modell!$J$6:$J$2006,E1165)="","",INDEX(DMAV_Modell!$J$6:$J$2006,E1165)))</f>
        <v>CLASS</v>
      </c>
      <c r="R1165" s="86" t="str" cm="1">
        <f t="array" ref="R1165">IF(E1165="",IF(K1165="","",IF(INDEX(DMAV_Dienste!$G$6:$G$2006,K1165)="","",INDEX(DMAV_Dienste!$G$6:$G$2006,K1165))),IF(INDEX(DMAV_Modell!$I$6:$I$2006,E1165)="","",INDEX(DMAV_Modell!$I$6:$I$2006,E1165)))</f>
        <v>Gebaeudeadressen</v>
      </c>
      <c r="S1165" s="86" t="str" cm="1">
        <f t="array" ref="S1165">IF(E1165="",IF(K1165="","",IF(INDEX(DMAV_Dienste!$I$6:$I$2006,K1165)="","",INDEX(DMAV_Dienste!$I$6:$I$2006,K1165))),IF(INDEX(DMAV_Modell!$K$6:$K$2006,E1165)="","",INDEX(DMAV_Modell!$K$6:$K$2006,E1165)))</f>
        <v>Lokalisation</v>
      </c>
      <c r="T1165" s="86" t="str" cm="1">
        <f t="array" ref="T1165">IF(E1165="",IF(K1165="","",IF(INDEX(DMAV_Dienste!$L$6:$L$2006,K1165)="","",INDEX(DMAV_Dienste!$L$6:$L$2006,K1165))),IF(INDEX(DMAV_Modell!$N$6:$N$2006,E1165)="","",INDEX(DMAV_Modell!$N$6:$N$2006,E1165)))</f>
        <v>Nummerierungsprinzip</v>
      </c>
      <c r="U1165" s="87" t="str" cm="1">
        <f t="array" aca="1" ref="U1165" ca="1">IF(AND(F1165="",L1165=""),"",HYPERLINK("#"&amp;RIGHT(CELL("dateiname"),LEN(CELL("dateiname"))-FIND("]",CELL("dateiname")))&amp;"!"&amp;CELL("adresse",OFFSET($F$6,MATCH(IF(F1165="",L1165,F1165),$E$6:$E$2000,0)-1,4)),"STRUCT"))</f>
        <v/>
      </c>
      <c r="V1165" s="88" t="str" cm="1">
        <f t="array" aca="1" ref="V1165" ca="1">IF(AND(G1165="",M1165=""),"",HYPERLINK("#"&amp;RIGHT(CELL("dateiname"),LEN(CELL("dateiname"))-FIND("]",CELL("dateiname")))&amp;"!"&amp;CELL("adresse",OFFSET($G$6,MATCH(IF(G1165="",M1165,G1165),$E$6:$E$2000,0)-1,3)),"SUBSTRUCT"))</f>
        <v/>
      </c>
      <c r="X1165" s="104"/>
      <c r="Z1165" s="117"/>
      <c r="AA1165" s="118"/>
      <c r="AB1165" s="119"/>
      <c r="AC1165" s="120"/>
      <c r="AE1165" s="109"/>
      <c r="AF1165" s="110"/>
      <c r="AG1165" s="111"/>
      <c r="AH1165" s="112"/>
      <c r="AJ1165" s="101"/>
      <c r="AL1165" s="68" t="str" cm="1">
        <f t="array" aca="1" ref="AL1165" ca="1">IF(N1165="-","",HYPERLINK("#'DM01-AV-CH'!"&amp;RIGHT(CELL("adresse",OFFSET('DM01-AV-CH'!$G$6,N1165-1,0)),LEN(CELL("adresse",OFFSET('DM01-AV-CH'!$G$6,N1165-1,0)))-FIND("!",CELL("adresse",OFFSET('DM01-AV-CH'!$G$6,N1165-1,0)))),"Modell"))</f>
        <v>Modell</v>
      </c>
      <c r="AM1165" s="96" t="str" cm="1">
        <f t="array" ref="AM1165">IF($N1165="-","",IF(INDEX('DM01-AV-CH'!$G$6:$G$2006,$N1165)="","",INDEX('DM01-AV-CH'!$G$6:$G$2006,$N1165)))</f>
        <v>Gebaeudeadressen</v>
      </c>
      <c r="AN1165" s="97" t="str" cm="1">
        <f t="array" ref="AN1165">IF($N1165="-","",IF(INDEX('DM01-AV-CH'!$H$6:$H$2006,$N1165)="","",INDEX('DM01-AV-CH'!$H$6:$H$2006,$N1165)))</f>
        <v>Lokalisation</v>
      </c>
      <c r="AO1165" s="98" t="str" cm="1">
        <f t="array" ref="AO1165">IF($N1165="-","",IF(INDEX('DM01-AV-CH'!$I$6:$I$2006,$N1165)="","",INDEX('DM01-AV-CH'!$I$6:$I$2006,$N1165)))</f>
        <v>Nummerierungsprinzip</v>
      </c>
    </row>
    <row r="1166" spans="1:41" x14ac:dyDescent="0.25">
      <c r="A1166" s="201">
        <v>1161</v>
      </c>
      <c r="B1166" s="148" t="str" cm="1">
        <f t="array" ref="B1166">IF(A1166="","",INDEX(Korrelation!$E$4:$E$2004,A1166))</f>
        <v>714</v>
      </c>
      <c r="C1166" s="148">
        <f t="shared" si="180"/>
        <v>0</v>
      </c>
      <c r="D1166" s="148">
        <f t="shared" si="181"/>
        <v>0</v>
      </c>
      <c r="E1166" s="148">
        <f t="shared" si="182"/>
        <v>714</v>
      </c>
      <c r="F1166" s="148" t="str">
        <f t="shared" si="183"/>
        <v/>
      </c>
      <c r="G1166" s="148" t="str">
        <f t="shared" si="184"/>
        <v/>
      </c>
      <c r="H1166" s="148" t="str" cm="1">
        <f t="array" ref="H1166">IF(A1166="","",INDEX(Korrelation!$F$4:$F$2004,A1166))</f>
        <v>-</v>
      </c>
      <c r="I1166" s="148">
        <f t="shared" si="185"/>
        <v>0</v>
      </c>
      <c r="J1166" s="148">
        <f t="shared" si="186"/>
        <v>0</v>
      </c>
      <c r="K1166" s="148" t="str">
        <f t="shared" si="187"/>
        <v/>
      </c>
      <c r="L1166" s="148" t="str">
        <f t="shared" si="188"/>
        <v/>
      </c>
      <c r="M1166" s="148" t="str">
        <f t="shared" si="189"/>
        <v/>
      </c>
      <c r="N1166" s="148" t="str" cm="1">
        <f t="array" ref="N1166">IF(A1166="","",INDEX(Korrelation!$G$4:$G$2004,A1166))</f>
        <v>-</v>
      </c>
      <c r="O1166" s="148"/>
      <c r="P1166" s="68" t="str" cm="1">
        <f t="array" aca="1" ref="P1166" ca="1">IF(E1166="",IF(K1166="","",HYPERLINK("#DMAV_Dienste!"&amp;RIGHT(CELL("adresse",OFFSET(DMAV_Dienste!$E$6,K1166-1,0)),LEN(CELL("adresse",OFFSET(DMAV_Dienste!$E$6,K1166-1,0)))-FIND("!",CELL("adresse",OFFSET(DMAV_Dienste!$E$6,K1166-1,0)))),"Dienst")),HYPERLINK("#DMAV_Modell!"&amp;RIGHT(CELL("adresse",OFFSET(DMAV_Modell!$G$6,E1166-1,0)),LEN(CELL("adresse",OFFSET(DMAV_Modell!$G$6,E1166-1,0)))-FIND("!",CELL("adresse",OFFSET(DMAV_Modell!$G$6,E1166-1,0)))),"Modell"))</f>
        <v>Modell</v>
      </c>
      <c r="Q1166" s="85" t="str" cm="1">
        <f t="array" ref="Q1166">IF(E1166="",IF(K1166="","",IF(INDEX(DMAV_Dienste!$H$6:$H$2006,K1166)="","",INDEX(DMAV_Dienste!$H$6:$H$2006,K1166))),IF(INDEX(DMAV_Modell!$J$6:$J$2006,E1166)="","",INDEX(DMAV_Modell!$J$6:$J$2006,E1166)))</f>
        <v>CLASS</v>
      </c>
      <c r="R1166" s="86" t="str" cm="1">
        <f t="array" ref="R1166">IF(E1166="",IF(K1166="","",IF(INDEX(DMAV_Dienste!$G$6:$G$2006,K1166)="","",INDEX(DMAV_Dienste!$G$6:$G$2006,K1166))),IF(INDEX(DMAV_Modell!$I$6:$I$2006,E1166)="","",INDEX(DMAV_Modell!$I$6:$I$2006,E1166)))</f>
        <v>Gebaeudeadressen</v>
      </c>
      <c r="S1166" s="86" t="str" cm="1">
        <f t="array" ref="S1166">IF(E1166="",IF(K1166="","",IF(INDEX(DMAV_Dienste!$I$6:$I$2006,K1166)="","",INDEX(DMAV_Dienste!$I$6:$I$2006,K1166))),IF(INDEX(DMAV_Modell!$K$6:$K$2006,E1166)="","",INDEX(DMAV_Modell!$K$6:$K$2006,E1166)))</f>
        <v>Lokalisation</v>
      </c>
      <c r="T1166" s="86" t="str" cm="1">
        <f t="array" ref="T1166">IF(E1166="",IF(K1166="","",IF(INDEX(DMAV_Dienste!$L$6:$L$2006,K1166)="","",INDEX(DMAV_Dienste!$L$6:$L$2006,K1166))),IF(INDEX(DMAV_Modell!$N$6:$N$2006,E1166)="","",INDEX(DMAV_Modell!$N$6:$N$2006,E1166)))</f>
        <v>ESID</v>
      </c>
      <c r="U1166" s="87" t="str" cm="1">
        <f t="array" aca="1" ref="U1166" ca="1">IF(AND(F1166="",L1166=""),"",HYPERLINK("#"&amp;RIGHT(CELL("dateiname"),LEN(CELL("dateiname"))-FIND("]",CELL("dateiname")))&amp;"!"&amp;CELL("adresse",OFFSET($F$6,MATCH(IF(F1166="",L1166,F1166),$E$6:$E$2000,0)-1,4)),"STRUCT"))</f>
        <v/>
      </c>
      <c r="V1166" s="88" t="str" cm="1">
        <f t="array" aca="1" ref="V1166" ca="1">IF(AND(G1166="",M1166=""),"",HYPERLINK("#"&amp;RIGHT(CELL("dateiname"),LEN(CELL("dateiname"))-FIND("]",CELL("dateiname")))&amp;"!"&amp;CELL("adresse",OFFSET($G$6,MATCH(IF(G1166="",M1166,G1166),$E$6:$E$2000,0)-1,3)),"SUBSTRUCT"))</f>
        <v/>
      </c>
      <c r="X1166" s="104"/>
      <c r="Z1166" s="117"/>
      <c r="AA1166" s="118"/>
      <c r="AB1166" s="119"/>
      <c r="AC1166" s="120"/>
      <c r="AE1166" s="109"/>
      <c r="AF1166" s="110"/>
      <c r="AG1166" s="111"/>
      <c r="AH1166" s="112"/>
      <c r="AJ1166" s="101"/>
      <c r="AL1166" s="68" t="str" cm="1">
        <f t="array" aca="1" ref="AL1166" ca="1">IF(N1166="-","",HYPERLINK("#'DM01-AV-CH'!"&amp;RIGHT(CELL("adresse",OFFSET('DM01-AV-CH'!$G$6,N1166-1,0)),LEN(CELL("adresse",OFFSET('DM01-AV-CH'!$G$6,N1166-1,0)))-FIND("!",CELL("adresse",OFFSET('DM01-AV-CH'!$G$6,N1166-1,0)))),"Modell"))</f>
        <v/>
      </c>
      <c r="AM1166" s="96" t="str" cm="1">
        <f t="array" ref="AM1166">IF($N1166="-","",IF(INDEX('DM01-AV-CH'!$G$6:$G$2006,$N1166)="","",INDEX('DM01-AV-CH'!$G$6:$G$2006,$N1166)))</f>
        <v/>
      </c>
      <c r="AN1166" s="97" t="str" cm="1">
        <f t="array" ref="AN1166">IF($N1166="-","",IF(INDEX('DM01-AV-CH'!$H$6:$H$2006,$N1166)="","",INDEX('DM01-AV-CH'!$H$6:$H$2006,$N1166)))</f>
        <v/>
      </c>
      <c r="AO1166" s="98" t="str" cm="1">
        <f t="array" ref="AO1166">IF($N1166="-","",IF(INDEX('DM01-AV-CH'!$I$6:$I$2006,$N1166)="","",INDEX('DM01-AV-CH'!$I$6:$I$2006,$N1166)))</f>
        <v/>
      </c>
    </row>
    <row r="1167" spans="1:41" x14ac:dyDescent="0.25">
      <c r="A1167" s="201">
        <v>1162</v>
      </c>
      <c r="B1167" s="148" t="str" cm="1">
        <f t="array" ref="B1167">IF(A1167="","",INDEX(Korrelation!$E$4:$E$2004,A1167))</f>
        <v>-</v>
      </c>
      <c r="C1167" s="148">
        <f t="shared" si="180"/>
        <v>0</v>
      </c>
      <c r="D1167" s="148">
        <f t="shared" si="181"/>
        <v>0</v>
      </c>
      <c r="E1167" s="148" t="str">
        <f t="shared" si="182"/>
        <v/>
      </c>
      <c r="F1167" s="148" t="str">
        <f t="shared" si="183"/>
        <v/>
      </c>
      <c r="G1167" s="148" t="str">
        <f t="shared" si="184"/>
        <v/>
      </c>
      <c r="H1167" s="148" t="str" cm="1">
        <f t="array" ref="H1167">IF(A1167="","",INDEX(Korrelation!$F$4:$F$2004,A1167))</f>
        <v>-</v>
      </c>
      <c r="I1167" s="148">
        <f t="shared" si="185"/>
        <v>0</v>
      </c>
      <c r="J1167" s="148">
        <f t="shared" si="186"/>
        <v>0</v>
      </c>
      <c r="K1167" s="148" t="str">
        <f t="shared" si="187"/>
        <v/>
      </c>
      <c r="L1167" s="148" t="str">
        <f t="shared" si="188"/>
        <v/>
      </c>
      <c r="M1167" s="148" t="str">
        <f t="shared" si="189"/>
        <v/>
      </c>
      <c r="N1167" s="148" cm="1">
        <f t="array" ref="N1167">IF(A1167="","",INDEX(Korrelation!$G$4:$G$2004,A1167))</f>
        <v>712</v>
      </c>
      <c r="O1167" s="148"/>
      <c r="P1167" s="68" t="str" cm="1">
        <f t="array" aca="1" ref="P1167" ca="1">IF(E1167="",IF(K1167="","",HYPERLINK("#DMAV_Dienste!"&amp;RIGHT(CELL("adresse",OFFSET(DMAV_Dienste!$E$6,K1167-1,0)),LEN(CELL("adresse",OFFSET(DMAV_Dienste!$E$6,K1167-1,0)))-FIND("!",CELL("adresse",OFFSET(DMAV_Dienste!$E$6,K1167-1,0)))),"Dienst")),HYPERLINK("#DMAV_Modell!"&amp;RIGHT(CELL("adresse",OFFSET(DMAV_Modell!$G$6,E1167-1,0)),LEN(CELL("adresse",OFFSET(DMAV_Modell!$G$6,E1167-1,0)))-FIND("!",CELL("adresse",OFFSET(DMAV_Modell!$G$6,E1167-1,0)))),"Modell"))</f>
        <v/>
      </c>
      <c r="Q1167" s="85" t="str" cm="1">
        <f t="array" ref="Q1167">IF(E1167="",IF(K1167="","",IF(INDEX(DMAV_Dienste!$H$6:$H$2006,K1167)="","",INDEX(DMAV_Dienste!$H$6:$H$2006,K1167))),IF(INDEX(DMAV_Modell!$J$6:$J$2006,E1167)="","",INDEX(DMAV_Modell!$J$6:$J$2006,E1167)))</f>
        <v/>
      </c>
      <c r="R1167" s="86" t="str" cm="1">
        <f t="array" ref="R1167">IF(E1167="",IF(K1167="","",IF(INDEX(DMAV_Dienste!$G$6:$G$2006,K1167)="","",INDEX(DMAV_Dienste!$G$6:$G$2006,K1167))),IF(INDEX(DMAV_Modell!$I$6:$I$2006,E1167)="","",INDEX(DMAV_Modell!$I$6:$I$2006,E1167)))</f>
        <v/>
      </c>
      <c r="S1167" s="86" t="str" cm="1">
        <f t="array" ref="S1167">IF(E1167="",IF(K1167="","",IF(INDEX(DMAV_Dienste!$I$6:$I$2006,K1167)="","",INDEX(DMAV_Dienste!$I$6:$I$2006,K1167))),IF(INDEX(DMAV_Modell!$K$6:$K$2006,E1167)="","",INDEX(DMAV_Modell!$K$6:$K$2006,E1167)))</f>
        <v/>
      </c>
      <c r="T1167" s="86" t="str" cm="1">
        <f t="array" ref="T1167">IF(E1167="",IF(K1167="","",IF(INDEX(DMAV_Dienste!$L$6:$L$2006,K1167)="","",INDEX(DMAV_Dienste!$L$6:$L$2006,K1167))),IF(INDEX(DMAV_Modell!$N$6:$N$2006,E1167)="","",INDEX(DMAV_Modell!$N$6:$N$2006,E1167)))</f>
        <v/>
      </c>
      <c r="U1167" s="87" t="str" cm="1">
        <f t="array" aca="1" ref="U1167" ca="1">IF(AND(F1167="",L1167=""),"",HYPERLINK("#"&amp;RIGHT(CELL("dateiname"),LEN(CELL("dateiname"))-FIND("]",CELL("dateiname")))&amp;"!"&amp;CELL("adresse",OFFSET($F$6,MATCH(IF(F1167="",L1167,F1167),$E$6:$E$2000,0)-1,4)),"STRUCT"))</f>
        <v/>
      </c>
      <c r="V1167" s="88" t="str" cm="1">
        <f t="array" aca="1" ref="V1167" ca="1">IF(AND(G1167="",M1167=""),"",HYPERLINK("#"&amp;RIGHT(CELL("dateiname"),LEN(CELL("dateiname"))-FIND("]",CELL("dateiname")))&amp;"!"&amp;CELL("adresse",OFFSET($G$6,MATCH(IF(G1167="",M1167,G1167),$E$6:$E$2000,0)-1,3)),"SUBSTRUCT"))</f>
        <v/>
      </c>
      <c r="X1167" s="104"/>
      <c r="Z1167" s="117"/>
      <c r="AA1167" s="118"/>
      <c r="AB1167" s="119"/>
      <c r="AC1167" s="120"/>
      <c r="AE1167" s="109"/>
      <c r="AF1167" s="110"/>
      <c r="AG1167" s="111"/>
      <c r="AH1167" s="112"/>
      <c r="AJ1167" s="101"/>
      <c r="AL1167" s="68" t="str" cm="1">
        <f t="array" aca="1" ref="AL1167" ca="1">IF(N1167="-","",HYPERLINK("#'DM01-AV-CH'!"&amp;RIGHT(CELL("adresse",OFFSET('DM01-AV-CH'!$G$6,N1167-1,0)),LEN(CELL("adresse",OFFSET('DM01-AV-CH'!$G$6,N1167-1,0)))-FIND("!",CELL("adresse",OFFSET('DM01-AV-CH'!$G$6,N1167-1,0)))),"Modell"))</f>
        <v>Modell</v>
      </c>
      <c r="AM1167" s="96" t="str" cm="1">
        <f t="array" ref="AM1167">IF($N1167="-","",IF(INDEX('DM01-AV-CH'!$G$6:$G$2006,$N1167)="","",INDEX('DM01-AV-CH'!$G$6:$G$2006,$N1167)))</f>
        <v>Gebaeudeadressen</v>
      </c>
      <c r="AN1167" s="97" t="str" cm="1">
        <f t="array" ref="AN1167">IF($N1167="-","",IF(INDEX('DM01-AV-CH'!$H$6:$H$2006,$N1167)="","",INDEX('DM01-AV-CH'!$H$6:$H$2006,$N1167)))</f>
        <v>LokalisationsName</v>
      </c>
      <c r="AO1167" s="98" t="str" cm="1">
        <f t="array" ref="AO1167">IF($N1167="-","",IF(INDEX('DM01-AV-CH'!$I$6:$I$2006,$N1167)="","",INDEX('DM01-AV-CH'!$I$6:$I$2006,$N1167)))</f>
        <v>Benannte</v>
      </c>
    </row>
    <row r="1168" spans="1:41" ht="28.5" x14ac:dyDescent="0.25">
      <c r="A1168" s="201">
        <v>1163</v>
      </c>
      <c r="B1168" s="148" t="str" cm="1">
        <f t="array" ref="B1168">IF(A1168="","",INDEX(Korrelation!$E$4:$E$2004,A1168))</f>
        <v>715.699</v>
      </c>
      <c r="C1168" s="148">
        <f t="shared" si="180"/>
        <v>4</v>
      </c>
      <c r="D1168" s="148">
        <f t="shared" si="181"/>
        <v>0</v>
      </c>
      <c r="E1168" s="148">
        <f t="shared" si="182"/>
        <v>715</v>
      </c>
      <c r="F1168" s="148">
        <f t="shared" si="183"/>
        <v>699</v>
      </c>
      <c r="G1168" s="148" t="str">
        <f t="shared" si="184"/>
        <v/>
      </c>
      <c r="H1168" s="148" t="str" cm="1">
        <f t="array" ref="H1168">IF(A1168="","",INDEX(Korrelation!$F$4:$F$2004,A1168))</f>
        <v>-</v>
      </c>
      <c r="I1168" s="148">
        <f t="shared" si="185"/>
        <v>0</v>
      </c>
      <c r="J1168" s="148">
        <f t="shared" si="186"/>
        <v>0</v>
      </c>
      <c r="K1168" s="148" t="str">
        <f t="shared" si="187"/>
        <v/>
      </c>
      <c r="L1168" s="148" t="str">
        <f t="shared" si="188"/>
        <v/>
      </c>
      <c r="M1168" s="148" t="str">
        <f t="shared" si="189"/>
        <v/>
      </c>
      <c r="N1168" s="148" cm="1">
        <f t="array" ref="N1168">IF(A1168="","",INDEX(Korrelation!$G$4:$G$2004,A1168))</f>
        <v>713</v>
      </c>
      <c r="O1168" s="148"/>
      <c r="P1168" s="68" t="str" cm="1">
        <f t="array" aca="1" ref="P1168" ca="1">IF(E1168="",IF(K1168="","",HYPERLINK("#DMAV_Dienste!"&amp;RIGHT(CELL("adresse",OFFSET(DMAV_Dienste!$E$6,K1168-1,0)),LEN(CELL("adresse",OFFSET(DMAV_Dienste!$E$6,K1168-1,0)))-FIND("!",CELL("adresse",OFFSET(DMAV_Dienste!$E$6,K1168-1,0)))),"Dienst")),HYPERLINK("#DMAV_Modell!"&amp;RIGHT(CELL("adresse",OFFSET(DMAV_Modell!$G$6,E1168-1,0)),LEN(CELL("adresse",OFFSET(DMAV_Modell!$G$6,E1168-1,0)))-FIND("!",CELL("adresse",OFFSET(DMAV_Modell!$G$6,E1168-1,0)))),"Modell"))</f>
        <v>Modell</v>
      </c>
      <c r="Q1168" s="85" t="str" cm="1">
        <f t="array" ref="Q1168">IF(E1168="",IF(K1168="","",IF(INDEX(DMAV_Dienste!$H$6:$H$2006,K1168)="","",INDEX(DMAV_Dienste!$H$6:$H$2006,K1168))),IF(INDEX(DMAV_Modell!$J$6:$J$2006,E1168)="","",INDEX(DMAV_Modell!$J$6:$J$2006,E1168)))</f>
        <v>CLASS</v>
      </c>
      <c r="R1168" s="86" t="str" cm="1">
        <f t="array" ref="R1168">IF(E1168="",IF(K1168="","",IF(INDEX(DMAV_Dienste!$G$6:$G$2006,K1168)="","",INDEX(DMAV_Dienste!$G$6:$G$2006,K1168))),IF(INDEX(DMAV_Modell!$I$6:$I$2006,E1168)="","",INDEX(DMAV_Modell!$I$6:$I$2006,E1168)))</f>
        <v>Gebaeudeadressen</v>
      </c>
      <c r="S1168" s="86" t="str" cm="1">
        <f t="array" ref="S1168">IF(E1168="",IF(K1168="","",IF(INDEX(DMAV_Dienste!$I$6:$I$2006,K1168)="","",INDEX(DMAV_Dienste!$I$6:$I$2006,K1168))),IF(INDEX(DMAV_Modell!$K$6:$K$2006,E1168)="","",INDEX(DMAV_Modell!$K$6:$K$2006,E1168)))</f>
        <v>Lokalisation</v>
      </c>
      <c r="T1168" s="86" t="str" cm="1">
        <f t="array" ref="T1168">IF(E1168="",IF(K1168="","",IF(INDEX(DMAV_Dienste!$L$6:$L$2006,K1168)="","",INDEX(DMAV_Dienste!$L$6:$L$2006,K1168))),IF(INDEX(DMAV_Modell!$N$6:$N$2006,E1168)="","",INDEX(DMAV_Modell!$N$6:$N$2006,E1168)))</f>
        <v>LokalisationName</v>
      </c>
      <c r="U1168" s="87" t="str" cm="1">
        <f t="array" aca="1" ref="U1168" ca="1">IF(AND(F1168="",L1168=""),"",HYPERLINK("#"&amp;RIGHT(CELL("dateiname"),LEN(CELL("dateiname"))-FIND("]",CELL("dateiname")))&amp;"!"&amp;CELL("adresse",OFFSET($F$6,MATCH(IF(F1168="",L1168,F1168),$E$6:$E$2000,0)-1,4)),"STRUCT"))</f>
        <v>STRUCT</v>
      </c>
      <c r="V1168" s="88" t="str" cm="1">
        <f t="array" aca="1" ref="V1168" ca="1">IF(AND(G1168="",M1168=""),"",HYPERLINK("#"&amp;RIGHT(CELL("dateiname"),LEN(CELL("dateiname"))-FIND("]",CELL("dateiname")))&amp;"!"&amp;CELL("adresse",OFFSET($G$6,MATCH(IF(G1168="",M1168,G1168),$E$6:$E$2000,0)-1,3)),"SUBSTRUCT"))</f>
        <v/>
      </c>
      <c r="X1168" s="104"/>
      <c r="Z1168" s="117"/>
      <c r="AA1168" s="118" t="s">
        <v>3588</v>
      </c>
      <c r="AB1168" s="119" t="s">
        <v>3860</v>
      </c>
      <c r="AC1168" s="120"/>
      <c r="AE1168" s="109"/>
      <c r="AF1168" s="110" t="s">
        <v>3588</v>
      </c>
      <c r="AG1168" s="111" t="s">
        <v>3861</v>
      </c>
      <c r="AH1168" s="112"/>
      <c r="AJ1168" s="101"/>
      <c r="AL1168" s="68" t="str" cm="1">
        <f t="array" aca="1" ref="AL1168" ca="1">IF(N1168="-","",HYPERLINK("#'DM01-AV-CH'!"&amp;RIGHT(CELL("adresse",OFFSET('DM01-AV-CH'!$G$6,N1168-1,0)),LEN(CELL("adresse",OFFSET('DM01-AV-CH'!$G$6,N1168-1,0)))-FIND("!",CELL("adresse",OFFSET('DM01-AV-CH'!$G$6,N1168-1,0)))),"Modell"))</f>
        <v>Modell</v>
      </c>
      <c r="AM1168" s="96" t="str" cm="1">
        <f t="array" ref="AM1168">IF($N1168="-","",IF(INDEX('DM01-AV-CH'!$G$6:$G$2006,$N1168)="","",INDEX('DM01-AV-CH'!$G$6:$G$2006,$N1168)))</f>
        <v>Gebaeudeadressen</v>
      </c>
      <c r="AN1168" s="97" t="str" cm="1">
        <f t="array" ref="AN1168">IF($N1168="-","",IF(INDEX('DM01-AV-CH'!$H$6:$H$2006,$N1168)="","",INDEX('DM01-AV-CH'!$H$6:$H$2006,$N1168)))</f>
        <v>LokalisationsName</v>
      </c>
      <c r="AO1168" s="98" t="str" cm="1">
        <f t="array" ref="AO1168">IF($N1168="-","",IF(INDEX('DM01-AV-CH'!$I$6:$I$2006,$N1168)="","",INDEX('DM01-AV-CH'!$I$6:$I$2006,$N1168)))</f>
        <v>Text</v>
      </c>
    </row>
    <row r="1169" spans="1:41" ht="28.5" x14ac:dyDescent="0.25">
      <c r="A1169" s="201">
        <v>1164</v>
      </c>
      <c r="B1169" s="148" t="str" cm="1">
        <f t="array" ref="B1169">IF(A1169="","",INDEX(Korrelation!$E$4:$E$2004,A1169))</f>
        <v>715.700</v>
      </c>
      <c r="C1169" s="148">
        <f t="shared" si="180"/>
        <v>4</v>
      </c>
      <c r="D1169" s="148">
        <f t="shared" si="181"/>
        <v>0</v>
      </c>
      <c r="E1169" s="148">
        <f t="shared" si="182"/>
        <v>715</v>
      </c>
      <c r="F1169" s="148">
        <f t="shared" si="183"/>
        <v>700</v>
      </c>
      <c r="G1169" s="148" t="str">
        <f t="shared" si="184"/>
        <v/>
      </c>
      <c r="H1169" s="148" t="str" cm="1">
        <f t="array" ref="H1169">IF(A1169="","",INDEX(Korrelation!$F$4:$F$2004,A1169))</f>
        <v>-</v>
      </c>
      <c r="I1169" s="148">
        <f t="shared" si="185"/>
        <v>0</v>
      </c>
      <c r="J1169" s="148">
        <f t="shared" si="186"/>
        <v>0</v>
      </c>
      <c r="K1169" s="148" t="str">
        <f t="shared" si="187"/>
        <v/>
      </c>
      <c r="L1169" s="148" t="str">
        <f t="shared" si="188"/>
        <v/>
      </c>
      <c r="M1169" s="148" t="str">
        <f t="shared" si="189"/>
        <v/>
      </c>
      <c r="N1169" s="148" cm="1">
        <f t="array" ref="N1169">IF(A1169="","",INDEX(Korrelation!$G$4:$G$2004,A1169))</f>
        <v>714</v>
      </c>
      <c r="O1169" s="148"/>
      <c r="P1169" s="68" t="str" cm="1">
        <f t="array" aca="1" ref="P1169" ca="1">IF(E1169="",IF(K1169="","",HYPERLINK("#DMAV_Dienste!"&amp;RIGHT(CELL("adresse",OFFSET(DMAV_Dienste!$E$6,K1169-1,0)),LEN(CELL("adresse",OFFSET(DMAV_Dienste!$E$6,K1169-1,0)))-FIND("!",CELL("adresse",OFFSET(DMAV_Dienste!$E$6,K1169-1,0)))),"Dienst")),HYPERLINK("#DMAV_Modell!"&amp;RIGHT(CELL("adresse",OFFSET(DMAV_Modell!$G$6,E1169-1,0)),LEN(CELL("adresse",OFFSET(DMAV_Modell!$G$6,E1169-1,0)))-FIND("!",CELL("adresse",OFFSET(DMAV_Modell!$G$6,E1169-1,0)))),"Modell"))</f>
        <v>Modell</v>
      </c>
      <c r="Q1169" s="85" t="str" cm="1">
        <f t="array" ref="Q1169">IF(E1169="",IF(K1169="","",IF(INDEX(DMAV_Dienste!$H$6:$H$2006,K1169)="","",INDEX(DMAV_Dienste!$H$6:$H$2006,K1169))),IF(INDEX(DMAV_Modell!$J$6:$J$2006,E1169)="","",INDEX(DMAV_Modell!$J$6:$J$2006,E1169)))</f>
        <v>CLASS</v>
      </c>
      <c r="R1169" s="86" t="str" cm="1">
        <f t="array" ref="R1169">IF(E1169="",IF(K1169="","",IF(INDEX(DMAV_Dienste!$G$6:$G$2006,K1169)="","",INDEX(DMAV_Dienste!$G$6:$G$2006,K1169))),IF(INDEX(DMAV_Modell!$I$6:$I$2006,E1169)="","",INDEX(DMAV_Modell!$I$6:$I$2006,E1169)))</f>
        <v>Gebaeudeadressen</v>
      </c>
      <c r="S1169" s="86" t="str" cm="1">
        <f t="array" ref="S1169">IF(E1169="",IF(K1169="","",IF(INDEX(DMAV_Dienste!$I$6:$I$2006,K1169)="","",INDEX(DMAV_Dienste!$I$6:$I$2006,K1169))),IF(INDEX(DMAV_Modell!$K$6:$K$2006,E1169)="","",INDEX(DMAV_Modell!$K$6:$K$2006,E1169)))</f>
        <v>Lokalisation</v>
      </c>
      <c r="T1169" s="86" t="str" cm="1">
        <f t="array" ref="T1169">IF(E1169="",IF(K1169="","",IF(INDEX(DMAV_Dienste!$L$6:$L$2006,K1169)="","",INDEX(DMAV_Dienste!$L$6:$L$2006,K1169))),IF(INDEX(DMAV_Modell!$N$6:$N$2006,E1169)="","",INDEX(DMAV_Modell!$N$6:$N$2006,E1169)))</f>
        <v>LokalisationName</v>
      </c>
      <c r="U1169" s="87" t="str" cm="1">
        <f t="array" aca="1" ref="U1169" ca="1">IF(AND(F1169="",L1169=""),"",HYPERLINK("#"&amp;RIGHT(CELL("dateiname"),LEN(CELL("dateiname"))-FIND("]",CELL("dateiname")))&amp;"!"&amp;CELL("adresse",OFFSET($F$6,MATCH(IF(F1169="",L1169,F1169),$E$6:$E$2000,0)-1,4)),"STRUCT"))</f>
        <v>STRUCT</v>
      </c>
      <c r="V1169" s="88" t="str" cm="1">
        <f t="array" aca="1" ref="V1169" ca="1">IF(AND(G1169="",M1169=""),"",HYPERLINK("#"&amp;RIGHT(CELL("dateiname"),LEN(CELL("dateiname"))-FIND("]",CELL("dateiname")))&amp;"!"&amp;CELL("adresse",OFFSET($G$6,MATCH(IF(G1169="",M1169,G1169),$E$6:$E$2000,0)-1,3)),"SUBSTRUCT"))</f>
        <v/>
      </c>
      <c r="X1169" s="104"/>
      <c r="Z1169" s="117"/>
      <c r="AA1169" s="118" t="s">
        <v>3588</v>
      </c>
      <c r="AB1169" s="119" t="s">
        <v>3862</v>
      </c>
      <c r="AC1169" s="120"/>
      <c r="AE1169" s="109"/>
      <c r="AF1169" s="110" t="s">
        <v>3588</v>
      </c>
      <c r="AG1169" s="111" t="s">
        <v>3863</v>
      </c>
      <c r="AH1169" s="112"/>
      <c r="AJ1169" s="101"/>
      <c r="AL1169" s="68" t="str" cm="1">
        <f t="array" aca="1" ref="AL1169" ca="1">IF(N1169="-","",HYPERLINK("#'DM01-AV-CH'!"&amp;RIGHT(CELL("adresse",OFFSET('DM01-AV-CH'!$G$6,N1169-1,0)),LEN(CELL("adresse",OFFSET('DM01-AV-CH'!$G$6,N1169-1,0)))-FIND("!",CELL("adresse",OFFSET('DM01-AV-CH'!$G$6,N1169-1,0)))),"Modell"))</f>
        <v>Modell</v>
      </c>
      <c r="AM1169" s="96" t="str" cm="1">
        <f t="array" ref="AM1169">IF($N1169="-","",IF(INDEX('DM01-AV-CH'!$G$6:$G$2006,$N1169)="","",INDEX('DM01-AV-CH'!$G$6:$G$2006,$N1169)))</f>
        <v>Gebaeudeadressen</v>
      </c>
      <c r="AN1169" s="97" t="str" cm="1">
        <f t="array" ref="AN1169">IF($N1169="-","",IF(INDEX('DM01-AV-CH'!$H$6:$H$2006,$N1169)="","",INDEX('DM01-AV-CH'!$H$6:$H$2006,$N1169)))</f>
        <v>LokalisationsName</v>
      </c>
      <c r="AO1169" s="98" t="str" cm="1">
        <f t="array" ref="AO1169">IF($N1169="-","",IF(INDEX('DM01-AV-CH'!$I$6:$I$2006,$N1169)="","",INDEX('DM01-AV-CH'!$I$6:$I$2006,$N1169)))</f>
        <v>KurzText</v>
      </c>
    </row>
    <row r="1170" spans="1:41" ht="28.5" x14ac:dyDescent="0.25">
      <c r="A1170" s="201">
        <v>1165</v>
      </c>
      <c r="B1170" s="148" t="str" cm="1">
        <f t="array" ref="B1170">IF(A1170="","",INDEX(Korrelation!$E$4:$E$2004,A1170))</f>
        <v>715.701</v>
      </c>
      <c r="C1170" s="148">
        <f t="shared" si="180"/>
        <v>4</v>
      </c>
      <c r="D1170" s="148">
        <f t="shared" si="181"/>
        <v>0</v>
      </c>
      <c r="E1170" s="148">
        <f t="shared" si="182"/>
        <v>715</v>
      </c>
      <c r="F1170" s="148">
        <f t="shared" si="183"/>
        <v>701</v>
      </c>
      <c r="G1170" s="148" t="str">
        <f t="shared" si="184"/>
        <v/>
      </c>
      <c r="H1170" s="148" t="str" cm="1">
        <f t="array" ref="H1170">IF(A1170="","",INDEX(Korrelation!$F$4:$F$2004,A1170))</f>
        <v>-</v>
      </c>
      <c r="I1170" s="148">
        <f t="shared" si="185"/>
        <v>0</v>
      </c>
      <c r="J1170" s="148">
        <f t="shared" si="186"/>
        <v>0</v>
      </c>
      <c r="K1170" s="148" t="str">
        <f t="shared" si="187"/>
        <v/>
      </c>
      <c r="L1170" s="148" t="str">
        <f t="shared" si="188"/>
        <v/>
      </c>
      <c r="M1170" s="148" t="str">
        <f t="shared" si="189"/>
        <v/>
      </c>
      <c r="N1170" s="148" cm="1">
        <f t="array" ref="N1170">IF(A1170="","",INDEX(Korrelation!$G$4:$G$2004,A1170))</f>
        <v>715</v>
      </c>
      <c r="O1170" s="148"/>
      <c r="P1170" s="68" t="str" cm="1">
        <f t="array" aca="1" ref="P1170" ca="1">IF(E1170="",IF(K1170="","",HYPERLINK("#DMAV_Dienste!"&amp;RIGHT(CELL("adresse",OFFSET(DMAV_Dienste!$E$6,K1170-1,0)),LEN(CELL("adresse",OFFSET(DMAV_Dienste!$E$6,K1170-1,0)))-FIND("!",CELL("adresse",OFFSET(DMAV_Dienste!$E$6,K1170-1,0)))),"Dienst")),HYPERLINK("#DMAV_Modell!"&amp;RIGHT(CELL("adresse",OFFSET(DMAV_Modell!$G$6,E1170-1,0)),LEN(CELL("adresse",OFFSET(DMAV_Modell!$G$6,E1170-1,0)))-FIND("!",CELL("adresse",OFFSET(DMAV_Modell!$G$6,E1170-1,0)))),"Modell"))</f>
        <v>Modell</v>
      </c>
      <c r="Q1170" s="85" t="str" cm="1">
        <f t="array" ref="Q1170">IF(E1170="",IF(K1170="","",IF(INDEX(DMAV_Dienste!$H$6:$H$2006,K1170)="","",INDEX(DMAV_Dienste!$H$6:$H$2006,K1170))),IF(INDEX(DMAV_Modell!$J$6:$J$2006,E1170)="","",INDEX(DMAV_Modell!$J$6:$J$2006,E1170)))</f>
        <v>CLASS</v>
      </c>
      <c r="R1170" s="86" t="str" cm="1">
        <f t="array" ref="R1170">IF(E1170="",IF(K1170="","",IF(INDEX(DMAV_Dienste!$G$6:$G$2006,K1170)="","",INDEX(DMAV_Dienste!$G$6:$G$2006,K1170))),IF(INDEX(DMAV_Modell!$I$6:$I$2006,E1170)="","",INDEX(DMAV_Modell!$I$6:$I$2006,E1170)))</f>
        <v>Gebaeudeadressen</v>
      </c>
      <c r="S1170" s="86" t="str" cm="1">
        <f t="array" ref="S1170">IF(E1170="",IF(K1170="","",IF(INDEX(DMAV_Dienste!$I$6:$I$2006,K1170)="","",INDEX(DMAV_Dienste!$I$6:$I$2006,K1170))),IF(INDEX(DMAV_Modell!$K$6:$K$2006,E1170)="","",INDEX(DMAV_Modell!$K$6:$K$2006,E1170)))</f>
        <v>Lokalisation</v>
      </c>
      <c r="T1170" s="86" t="str" cm="1">
        <f t="array" ref="T1170">IF(E1170="",IF(K1170="","",IF(INDEX(DMAV_Dienste!$L$6:$L$2006,K1170)="","",INDEX(DMAV_Dienste!$L$6:$L$2006,K1170))),IF(INDEX(DMAV_Modell!$N$6:$N$2006,E1170)="","",INDEX(DMAV_Modell!$N$6:$N$2006,E1170)))</f>
        <v>LokalisationName</v>
      </c>
      <c r="U1170" s="87" t="str" cm="1">
        <f t="array" aca="1" ref="U1170" ca="1">IF(AND(F1170="",L1170=""),"",HYPERLINK("#"&amp;RIGHT(CELL("dateiname"),LEN(CELL("dateiname"))-FIND("]",CELL("dateiname")))&amp;"!"&amp;CELL("adresse",OFFSET($F$6,MATCH(IF(F1170="",L1170,F1170),$E$6:$E$2000,0)-1,4)),"STRUCT"))</f>
        <v>STRUCT</v>
      </c>
      <c r="V1170" s="88" t="str" cm="1">
        <f t="array" aca="1" ref="V1170" ca="1">IF(AND(G1170="",M1170=""),"",HYPERLINK("#"&amp;RIGHT(CELL("dateiname"),LEN(CELL("dateiname"))-FIND("]",CELL("dateiname")))&amp;"!"&amp;CELL("adresse",OFFSET($G$6,MATCH(IF(G1170="",M1170,G1170),$E$6:$E$2000,0)-1,3)),"SUBSTRUCT"))</f>
        <v/>
      </c>
      <c r="X1170" s="104"/>
      <c r="Z1170" s="117"/>
      <c r="AA1170" s="118" t="s">
        <v>3588</v>
      </c>
      <c r="AB1170" s="119" t="s">
        <v>3864</v>
      </c>
      <c r="AC1170" s="120"/>
      <c r="AE1170" s="109"/>
      <c r="AF1170" s="110" t="s">
        <v>3588</v>
      </c>
      <c r="AG1170" s="111" t="s">
        <v>3865</v>
      </c>
      <c r="AH1170" s="112"/>
      <c r="AJ1170" s="101"/>
      <c r="AL1170" s="68" t="str" cm="1">
        <f t="array" aca="1" ref="AL1170" ca="1">IF(N1170="-","",HYPERLINK("#'DM01-AV-CH'!"&amp;RIGHT(CELL("adresse",OFFSET('DM01-AV-CH'!$G$6,N1170-1,0)),LEN(CELL("adresse",OFFSET('DM01-AV-CH'!$G$6,N1170-1,0)))-FIND("!",CELL("adresse",OFFSET('DM01-AV-CH'!$G$6,N1170-1,0)))),"Modell"))</f>
        <v>Modell</v>
      </c>
      <c r="AM1170" s="96" t="str" cm="1">
        <f t="array" ref="AM1170">IF($N1170="-","",IF(INDEX('DM01-AV-CH'!$G$6:$G$2006,$N1170)="","",INDEX('DM01-AV-CH'!$G$6:$G$2006,$N1170)))</f>
        <v>Gebaeudeadressen</v>
      </c>
      <c r="AN1170" s="97" t="str" cm="1">
        <f t="array" ref="AN1170">IF($N1170="-","",IF(INDEX('DM01-AV-CH'!$H$6:$H$2006,$N1170)="","",INDEX('DM01-AV-CH'!$H$6:$H$2006,$N1170)))</f>
        <v>LokalisationsName</v>
      </c>
      <c r="AO1170" s="98" t="str" cm="1">
        <f t="array" ref="AO1170">IF($N1170="-","",IF(INDEX('DM01-AV-CH'!$I$6:$I$2006,$N1170)="","",INDEX('DM01-AV-CH'!$I$6:$I$2006,$N1170)))</f>
        <v>IndexText</v>
      </c>
    </row>
    <row r="1171" spans="1:41" ht="28.5" x14ac:dyDescent="0.25">
      <c r="A1171" s="201">
        <v>1166</v>
      </c>
      <c r="B1171" s="148" t="str" cm="1">
        <f t="array" ref="B1171">IF(A1171="","",INDEX(Korrelation!$E$4:$E$2004,A1171))</f>
        <v>715.702</v>
      </c>
      <c r="C1171" s="148">
        <f t="shared" si="180"/>
        <v>4</v>
      </c>
      <c r="D1171" s="148">
        <f t="shared" si="181"/>
        <v>0</v>
      </c>
      <c r="E1171" s="148">
        <f t="shared" si="182"/>
        <v>715</v>
      </c>
      <c r="F1171" s="148">
        <f t="shared" si="183"/>
        <v>702</v>
      </c>
      <c r="G1171" s="148" t="str">
        <f t="shared" si="184"/>
        <v/>
      </c>
      <c r="H1171" s="148" t="str" cm="1">
        <f t="array" ref="H1171">IF(A1171="","",INDEX(Korrelation!$F$4:$F$2004,A1171))</f>
        <v>-</v>
      </c>
      <c r="I1171" s="148">
        <f t="shared" si="185"/>
        <v>0</v>
      </c>
      <c r="J1171" s="148">
        <f t="shared" si="186"/>
        <v>0</v>
      </c>
      <c r="K1171" s="148" t="str">
        <f t="shared" si="187"/>
        <v/>
      </c>
      <c r="L1171" s="148" t="str">
        <f t="shared" si="188"/>
        <v/>
      </c>
      <c r="M1171" s="148" t="str">
        <f t="shared" si="189"/>
        <v/>
      </c>
      <c r="N1171" s="148" cm="1">
        <f t="array" ref="N1171">IF(A1171="","",INDEX(Korrelation!$G$4:$G$2004,A1171))</f>
        <v>716</v>
      </c>
      <c r="O1171" s="148"/>
      <c r="P1171" s="68" t="str" cm="1">
        <f t="array" aca="1" ref="P1171" ca="1">IF(E1171="",IF(K1171="","",HYPERLINK("#DMAV_Dienste!"&amp;RIGHT(CELL("adresse",OFFSET(DMAV_Dienste!$E$6,K1171-1,0)),LEN(CELL("adresse",OFFSET(DMAV_Dienste!$E$6,K1171-1,0)))-FIND("!",CELL("adresse",OFFSET(DMAV_Dienste!$E$6,K1171-1,0)))),"Dienst")),HYPERLINK("#DMAV_Modell!"&amp;RIGHT(CELL("adresse",OFFSET(DMAV_Modell!$G$6,E1171-1,0)),LEN(CELL("adresse",OFFSET(DMAV_Modell!$G$6,E1171-1,0)))-FIND("!",CELL("adresse",OFFSET(DMAV_Modell!$G$6,E1171-1,0)))),"Modell"))</f>
        <v>Modell</v>
      </c>
      <c r="Q1171" s="85" t="str" cm="1">
        <f t="array" ref="Q1171">IF(E1171="",IF(K1171="","",IF(INDEX(DMAV_Dienste!$H$6:$H$2006,K1171)="","",INDEX(DMAV_Dienste!$H$6:$H$2006,K1171))),IF(INDEX(DMAV_Modell!$J$6:$J$2006,E1171)="","",INDEX(DMAV_Modell!$J$6:$J$2006,E1171)))</f>
        <v>CLASS</v>
      </c>
      <c r="R1171" s="86" t="str" cm="1">
        <f t="array" ref="R1171">IF(E1171="",IF(K1171="","",IF(INDEX(DMAV_Dienste!$G$6:$G$2006,K1171)="","",INDEX(DMAV_Dienste!$G$6:$G$2006,K1171))),IF(INDEX(DMAV_Modell!$I$6:$I$2006,E1171)="","",INDEX(DMAV_Modell!$I$6:$I$2006,E1171)))</f>
        <v>Gebaeudeadressen</v>
      </c>
      <c r="S1171" s="86" t="str" cm="1">
        <f t="array" ref="S1171">IF(E1171="",IF(K1171="","",IF(INDEX(DMAV_Dienste!$I$6:$I$2006,K1171)="","",INDEX(DMAV_Dienste!$I$6:$I$2006,K1171))),IF(INDEX(DMAV_Modell!$K$6:$K$2006,E1171)="","",INDEX(DMAV_Modell!$K$6:$K$2006,E1171)))</f>
        <v>Lokalisation</v>
      </c>
      <c r="T1171" s="86" t="str" cm="1">
        <f t="array" ref="T1171">IF(E1171="",IF(K1171="","",IF(INDEX(DMAV_Dienste!$L$6:$L$2006,K1171)="","",INDEX(DMAV_Dienste!$L$6:$L$2006,K1171))),IF(INDEX(DMAV_Modell!$N$6:$N$2006,E1171)="","",INDEX(DMAV_Modell!$N$6:$N$2006,E1171)))</f>
        <v>LokalisationName</v>
      </c>
      <c r="U1171" s="87" t="str" cm="1">
        <f t="array" aca="1" ref="U1171" ca="1">IF(AND(F1171="",L1171=""),"",HYPERLINK("#"&amp;RIGHT(CELL("dateiname"),LEN(CELL("dateiname"))-FIND("]",CELL("dateiname")))&amp;"!"&amp;CELL("adresse",OFFSET($F$6,MATCH(IF(F1171="",L1171,F1171),$E$6:$E$2000,0)-1,4)),"STRUCT"))</f>
        <v>STRUCT</v>
      </c>
      <c r="V1171" s="88" t="str" cm="1">
        <f t="array" aca="1" ref="V1171" ca="1">IF(AND(G1171="",M1171=""),"",HYPERLINK("#"&amp;RIGHT(CELL("dateiname"),LEN(CELL("dateiname"))-FIND("]",CELL("dateiname")))&amp;"!"&amp;CELL("adresse",OFFSET($G$6,MATCH(IF(G1171="",M1171,G1171),$E$6:$E$2000,0)-1,3)),"SUBSTRUCT"))</f>
        <v/>
      </c>
      <c r="X1171" s="104"/>
      <c r="Z1171" s="117"/>
      <c r="AA1171" s="118" t="s">
        <v>3588</v>
      </c>
      <c r="AB1171" s="119" t="s">
        <v>3866</v>
      </c>
      <c r="AC1171" s="120"/>
      <c r="AE1171" s="109"/>
      <c r="AF1171" s="110" t="s">
        <v>3588</v>
      </c>
      <c r="AG1171" s="111" t="s">
        <v>3867</v>
      </c>
      <c r="AH1171" s="112"/>
      <c r="AJ1171" s="101"/>
      <c r="AL1171" s="68" t="str" cm="1">
        <f t="array" aca="1" ref="AL1171" ca="1">IF(N1171="-","",HYPERLINK("#'DM01-AV-CH'!"&amp;RIGHT(CELL("adresse",OFFSET('DM01-AV-CH'!$G$6,N1171-1,0)),LEN(CELL("adresse",OFFSET('DM01-AV-CH'!$G$6,N1171-1,0)))-FIND("!",CELL("adresse",OFFSET('DM01-AV-CH'!$G$6,N1171-1,0)))),"Modell"))</f>
        <v>Modell</v>
      </c>
      <c r="AM1171" s="96" t="str" cm="1">
        <f t="array" ref="AM1171">IF($N1171="-","",IF(INDEX('DM01-AV-CH'!$G$6:$G$2006,$N1171)="","",INDEX('DM01-AV-CH'!$G$6:$G$2006,$N1171)))</f>
        <v>Gebaeudeadressen</v>
      </c>
      <c r="AN1171" s="97" t="str" cm="1">
        <f t="array" ref="AN1171">IF($N1171="-","",IF(INDEX('DM01-AV-CH'!$H$6:$H$2006,$N1171)="","",INDEX('DM01-AV-CH'!$H$6:$H$2006,$N1171)))</f>
        <v>LokalisationsName</v>
      </c>
      <c r="AO1171" s="98" t="str" cm="1">
        <f t="array" ref="AO1171">IF($N1171="-","",IF(INDEX('DM01-AV-CH'!$I$6:$I$2006,$N1171)="","",INDEX('DM01-AV-CH'!$I$6:$I$2006,$N1171)))</f>
        <v>Sprache</v>
      </c>
    </row>
    <row r="1172" spans="1:41" ht="28.5" x14ac:dyDescent="0.25">
      <c r="A1172" s="201">
        <v>1167</v>
      </c>
      <c r="B1172" s="148" t="str" cm="1">
        <f t="array" ref="B1172">IF(A1172="","",INDEX(Korrelation!$E$4:$E$2004,A1172))</f>
        <v>-</v>
      </c>
      <c r="C1172" s="148">
        <f t="shared" si="180"/>
        <v>0</v>
      </c>
      <c r="D1172" s="148">
        <f t="shared" si="181"/>
        <v>0</v>
      </c>
      <c r="E1172" s="148" t="str">
        <f t="shared" si="182"/>
        <v/>
      </c>
      <c r="F1172" s="148" t="str">
        <f t="shared" si="183"/>
        <v/>
      </c>
      <c r="G1172" s="148" t="str">
        <f t="shared" si="184"/>
        <v/>
      </c>
      <c r="H1172" s="148" t="str" cm="1">
        <f t="array" ref="H1172">IF(A1172="","",INDEX(Korrelation!$F$4:$F$2004,A1172))</f>
        <v>-</v>
      </c>
      <c r="I1172" s="148">
        <f t="shared" si="185"/>
        <v>0</v>
      </c>
      <c r="J1172" s="148">
        <f t="shared" si="186"/>
        <v>0</v>
      </c>
      <c r="K1172" s="148" t="str">
        <f t="shared" si="187"/>
        <v/>
      </c>
      <c r="L1172" s="148" t="str">
        <f t="shared" si="188"/>
        <v/>
      </c>
      <c r="M1172" s="148" t="str">
        <f t="shared" si="189"/>
        <v/>
      </c>
      <c r="N1172" s="148" cm="1">
        <f t="array" ref="N1172">IF(A1172="","",INDEX(Korrelation!$G$4:$G$2004,A1172))</f>
        <v>717</v>
      </c>
      <c r="O1172" s="148"/>
      <c r="P1172" s="68" t="str" cm="1">
        <f t="array" aca="1" ref="P1172" ca="1">IF(E1172="",IF(K1172="","",HYPERLINK("#DMAV_Dienste!"&amp;RIGHT(CELL("adresse",OFFSET(DMAV_Dienste!$E$6,K1172-1,0)),LEN(CELL("adresse",OFFSET(DMAV_Dienste!$E$6,K1172-1,0)))-FIND("!",CELL("adresse",OFFSET(DMAV_Dienste!$E$6,K1172-1,0)))),"Dienst")),HYPERLINK("#DMAV_Modell!"&amp;RIGHT(CELL("adresse",OFFSET(DMAV_Modell!$G$6,E1172-1,0)),LEN(CELL("adresse",OFFSET(DMAV_Modell!$G$6,E1172-1,0)))-FIND("!",CELL("adresse",OFFSET(DMAV_Modell!$G$6,E1172-1,0)))),"Modell"))</f>
        <v/>
      </c>
      <c r="Q1172" s="85" t="str" cm="1">
        <f t="array" ref="Q1172">IF(E1172="",IF(K1172="","",IF(INDEX(DMAV_Dienste!$H$6:$H$2006,K1172)="","",INDEX(DMAV_Dienste!$H$6:$H$2006,K1172))),IF(INDEX(DMAV_Modell!$J$6:$J$2006,E1172)="","",INDEX(DMAV_Modell!$J$6:$J$2006,E1172)))</f>
        <v/>
      </c>
      <c r="R1172" s="86" t="str" cm="1">
        <f t="array" ref="R1172">IF(E1172="",IF(K1172="","",IF(INDEX(DMAV_Dienste!$G$6:$G$2006,K1172)="","",INDEX(DMAV_Dienste!$G$6:$G$2006,K1172))),IF(INDEX(DMAV_Modell!$I$6:$I$2006,E1172)="","",INDEX(DMAV_Modell!$I$6:$I$2006,E1172)))</f>
        <v/>
      </c>
      <c r="S1172" s="86" t="str" cm="1">
        <f t="array" ref="S1172">IF(E1172="",IF(K1172="","",IF(INDEX(DMAV_Dienste!$I$6:$I$2006,K1172)="","",INDEX(DMAV_Dienste!$I$6:$I$2006,K1172))),IF(INDEX(DMAV_Modell!$K$6:$K$2006,E1172)="","",INDEX(DMAV_Modell!$K$6:$K$2006,E1172)))</f>
        <v/>
      </c>
      <c r="T1172" s="86" t="str" cm="1">
        <f t="array" ref="T1172">IF(E1172="",IF(K1172="","",IF(INDEX(DMAV_Dienste!$L$6:$L$2006,K1172)="","",INDEX(DMAV_Dienste!$L$6:$L$2006,K1172))),IF(INDEX(DMAV_Modell!$N$6:$N$2006,E1172)="","",INDEX(DMAV_Modell!$N$6:$N$2006,E1172)))</f>
        <v/>
      </c>
      <c r="U1172" s="87" t="str" cm="1">
        <f t="array" aca="1" ref="U1172" ca="1">IF(AND(F1172="",L1172=""),"",HYPERLINK("#"&amp;RIGHT(CELL("dateiname"),LEN(CELL("dateiname"))-FIND("]",CELL("dateiname")))&amp;"!"&amp;CELL("adresse",OFFSET($F$6,MATCH(IF(F1172="",L1172,F1172),$E$6:$E$2000,0)-1,4)),"STRUCT"))</f>
        <v/>
      </c>
      <c r="V1172" s="88" t="str" cm="1">
        <f t="array" aca="1" ref="V1172" ca="1">IF(AND(G1172="",M1172=""),"",HYPERLINK("#"&amp;RIGHT(CELL("dateiname"),LEN(CELL("dateiname"))-FIND("]",CELL("dateiname")))&amp;"!"&amp;CELL("adresse",OFFSET($G$6,MATCH(IF(G1172="",M1172,G1172),$E$6:$E$2000,0)-1,3)),"SUBSTRUCT"))</f>
        <v/>
      </c>
      <c r="X1172" s="104"/>
      <c r="Z1172" s="117"/>
      <c r="AA1172" s="118"/>
      <c r="AB1172" s="119"/>
      <c r="AC1172" s="120"/>
      <c r="AE1172" s="109"/>
      <c r="AF1172" s="110"/>
      <c r="AG1172" s="111"/>
      <c r="AH1172" s="112"/>
      <c r="AJ1172" s="101"/>
      <c r="AL1172" s="68" t="str" cm="1">
        <f t="array" aca="1" ref="AL1172" ca="1">IF(N1172="-","",HYPERLINK("#'DM01-AV-CH'!"&amp;RIGHT(CELL("adresse",OFFSET('DM01-AV-CH'!$G$6,N1172-1,0)),LEN(CELL("adresse",OFFSET('DM01-AV-CH'!$G$6,N1172-1,0)))-FIND("!",CELL("adresse",OFFSET('DM01-AV-CH'!$G$6,N1172-1,0)))),"Modell"))</f>
        <v>Modell</v>
      </c>
      <c r="AM1172" s="96" t="str" cm="1">
        <f t="array" ref="AM1172">IF($N1172="-","",IF(INDEX('DM01-AV-CH'!$G$6:$G$2006,$N1172)="","",INDEX('DM01-AV-CH'!$G$6:$G$2006,$N1172)))</f>
        <v>Gebaeudeadressen</v>
      </c>
      <c r="AN1172" s="97" t="str" cm="1">
        <f t="array" ref="AN1172">IF($N1172="-","",IF(INDEX('DM01-AV-CH'!$H$6:$H$2006,$N1172)="","",INDEX('DM01-AV-CH'!$H$6:$H$2006,$N1172)))</f>
        <v>LokalisationsNamePos</v>
      </c>
      <c r="AO1172" s="98" t="str" cm="1">
        <f t="array" ref="AO1172">IF($N1172="-","",IF(INDEX('DM01-AV-CH'!$I$6:$I$2006,$N1172)="","",INDEX('DM01-AV-CH'!$I$6:$I$2006,$N1172)))</f>
        <v>LokalisationsNamePos_von</v>
      </c>
    </row>
    <row r="1173" spans="1:41" x14ac:dyDescent="0.25">
      <c r="A1173" s="201">
        <v>1168</v>
      </c>
      <c r="B1173" s="148" t="str" cm="1">
        <f t="array" ref="B1173">IF(A1173="","",INDEX(Korrelation!$E$4:$E$2004,A1173))</f>
        <v>-</v>
      </c>
      <c r="C1173" s="148">
        <f t="shared" si="180"/>
        <v>0</v>
      </c>
      <c r="D1173" s="148">
        <f t="shared" si="181"/>
        <v>0</v>
      </c>
      <c r="E1173" s="148" t="str">
        <f t="shared" si="182"/>
        <v/>
      </c>
      <c r="F1173" s="148" t="str">
        <f t="shared" si="183"/>
        <v/>
      </c>
      <c r="G1173" s="148" t="str">
        <f t="shared" si="184"/>
        <v/>
      </c>
      <c r="H1173" s="148" t="str" cm="1">
        <f t="array" ref="H1173">IF(A1173="","",INDEX(Korrelation!$F$4:$F$2004,A1173))</f>
        <v>-</v>
      </c>
      <c r="I1173" s="148">
        <f t="shared" si="185"/>
        <v>0</v>
      </c>
      <c r="J1173" s="148">
        <f t="shared" si="186"/>
        <v>0</v>
      </c>
      <c r="K1173" s="148" t="str">
        <f t="shared" si="187"/>
        <v/>
      </c>
      <c r="L1173" s="148" t="str">
        <f t="shared" si="188"/>
        <v/>
      </c>
      <c r="M1173" s="148" t="str">
        <f t="shared" si="189"/>
        <v/>
      </c>
      <c r="N1173" s="148" cm="1">
        <f t="array" ref="N1173">IF(A1173="","",INDEX(Korrelation!$G$4:$G$2004,A1173))</f>
        <v>718</v>
      </c>
      <c r="O1173" s="148"/>
      <c r="P1173" s="68" t="str" cm="1">
        <f t="array" aca="1" ref="P1173" ca="1">IF(E1173="",IF(K1173="","",HYPERLINK("#DMAV_Dienste!"&amp;RIGHT(CELL("adresse",OFFSET(DMAV_Dienste!$E$6,K1173-1,0)),LEN(CELL("adresse",OFFSET(DMAV_Dienste!$E$6,K1173-1,0)))-FIND("!",CELL("adresse",OFFSET(DMAV_Dienste!$E$6,K1173-1,0)))),"Dienst")),HYPERLINK("#DMAV_Modell!"&amp;RIGHT(CELL("adresse",OFFSET(DMAV_Modell!$G$6,E1173-1,0)),LEN(CELL("adresse",OFFSET(DMAV_Modell!$G$6,E1173-1,0)))-FIND("!",CELL("adresse",OFFSET(DMAV_Modell!$G$6,E1173-1,0)))),"Modell"))</f>
        <v/>
      </c>
      <c r="Q1173" s="85" t="str" cm="1">
        <f t="array" ref="Q1173">IF(E1173="",IF(K1173="","",IF(INDEX(DMAV_Dienste!$H$6:$H$2006,K1173)="","",INDEX(DMAV_Dienste!$H$6:$H$2006,K1173))),IF(INDEX(DMAV_Modell!$J$6:$J$2006,E1173)="","",INDEX(DMAV_Modell!$J$6:$J$2006,E1173)))</f>
        <v/>
      </c>
      <c r="R1173" s="86" t="str" cm="1">
        <f t="array" ref="R1173">IF(E1173="",IF(K1173="","",IF(INDEX(DMAV_Dienste!$G$6:$G$2006,K1173)="","",INDEX(DMAV_Dienste!$G$6:$G$2006,K1173))),IF(INDEX(DMAV_Modell!$I$6:$I$2006,E1173)="","",INDEX(DMAV_Modell!$I$6:$I$2006,E1173)))</f>
        <v/>
      </c>
      <c r="S1173" s="86" t="str" cm="1">
        <f t="array" ref="S1173">IF(E1173="",IF(K1173="","",IF(INDEX(DMAV_Dienste!$I$6:$I$2006,K1173)="","",INDEX(DMAV_Dienste!$I$6:$I$2006,K1173))),IF(INDEX(DMAV_Modell!$K$6:$K$2006,E1173)="","",INDEX(DMAV_Modell!$K$6:$K$2006,E1173)))</f>
        <v/>
      </c>
      <c r="T1173" s="86" t="str" cm="1">
        <f t="array" ref="T1173">IF(E1173="",IF(K1173="","",IF(INDEX(DMAV_Dienste!$L$6:$L$2006,K1173)="","",INDEX(DMAV_Dienste!$L$6:$L$2006,K1173))),IF(INDEX(DMAV_Modell!$N$6:$N$2006,E1173)="","",INDEX(DMAV_Modell!$N$6:$N$2006,E1173)))</f>
        <v/>
      </c>
      <c r="U1173" s="87" t="str" cm="1">
        <f t="array" aca="1" ref="U1173" ca="1">IF(AND(F1173="",L1173=""),"",HYPERLINK("#"&amp;RIGHT(CELL("dateiname"),LEN(CELL("dateiname"))-FIND("]",CELL("dateiname")))&amp;"!"&amp;CELL("adresse",OFFSET($F$6,MATCH(IF(F1173="",L1173,F1173),$E$6:$E$2000,0)-1,4)),"STRUCT"))</f>
        <v/>
      </c>
      <c r="V1173" s="88" t="str" cm="1">
        <f t="array" aca="1" ref="V1173" ca="1">IF(AND(G1173="",M1173=""),"",HYPERLINK("#"&amp;RIGHT(CELL("dateiname"),LEN(CELL("dateiname"))-FIND("]",CELL("dateiname")))&amp;"!"&amp;CELL("adresse",OFFSET($G$6,MATCH(IF(G1173="",M1173,G1173),$E$6:$E$2000,0)-1,3)),"SUBSTRUCT"))</f>
        <v/>
      </c>
      <c r="X1173" s="104"/>
      <c r="Z1173" s="117"/>
      <c r="AA1173" s="118"/>
      <c r="AB1173" s="119"/>
      <c r="AC1173" s="120"/>
      <c r="AE1173" s="109"/>
      <c r="AF1173" s="110"/>
      <c r="AG1173" s="111"/>
      <c r="AH1173" s="112"/>
      <c r="AJ1173" s="101"/>
      <c r="AL1173" s="68" t="str" cm="1">
        <f t="array" aca="1" ref="AL1173" ca="1">IF(N1173="-","",HYPERLINK("#'DM01-AV-CH'!"&amp;RIGHT(CELL("adresse",OFFSET('DM01-AV-CH'!$G$6,N1173-1,0)),LEN(CELL("adresse",OFFSET('DM01-AV-CH'!$G$6,N1173-1,0)))-FIND("!",CELL("adresse",OFFSET('DM01-AV-CH'!$G$6,N1173-1,0)))),"Modell"))</f>
        <v>Modell</v>
      </c>
      <c r="AM1173" s="96" t="str" cm="1">
        <f t="array" ref="AM1173">IF($N1173="-","",IF(INDEX('DM01-AV-CH'!$G$6:$G$2006,$N1173)="","",INDEX('DM01-AV-CH'!$G$6:$G$2006,$N1173)))</f>
        <v>Gebaeudeadressen</v>
      </c>
      <c r="AN1173" s="97" t="str" cm="1">
        <f t="array" ref="AN1173">IF($N1173="-","",IF(INDEX('DM01-AV-CH'!$H$6:$H$2006,$N1173)="","",INDEX('DM01-AV-CH'!$H$6:$H$2006,$N1173)))</f>
        <v>LokalisationsNamePos</v>
      </c>
      <c r="AO1173" s="98" t="str" cm="1">
        <f t="array" ref="AO1173">IF($N1173="-","",IF(INDEX('DM01-AV-CH'!$I$6:$I$2006,$N1173)="","",INDEX('DM01-AV-CH'!$I$6:$I$2006,$N1173)))</f>
        <v>AnfIndex</v>
      </c>
    </row>
    <row r="1174" spans="1:41" x14ac:dyDescent="0.25">
      <c r="A1174" s="201">
        <v>1169</v>
      </c>
      <c r="B1174" s="148" t="str" cm="1">
        <f t="array" ref="B1174">IF(A1174="","",INDEX(Korrelation!$E$4:$E$2004,A1174))</f>
        <v>-</v>
      </c>
      <c r="C1174" s="148">
        <f t="shared" si="180"/>
        <v>0</v>
      </c>
      <c r="D1174" s="148">
        <f t="shared" si="181"/>
        <v>0</v>
      </c>
      <c r="E1174" s="148" t="str">
        <f t="shared" si="182"/>
        <v/>
      </c>
      <c r="F1174" s="148" t="str">
        <f t="shared" si="183"/>
        <v/>
      </c>
      <c r="G1174" s="148" t="str">
        <f t="shared" si="184"/>
        <v/>
      </c>
      <c r="H1174" s="148" t="str" cm="1">
        <f t="array" ref="H1174">IF(A1174="","",INDEX(Korrelation!$F$4:$F$2004,A1174))</f>
        <v>-</v>
      </c>
      <c r="I1174" s="148">
        <f t="shared" si="185"/>
        <v>0</v>
      </c>
      <c r="J1174" s="148">
        <f t="shared" si="186"/>
        <v>0</v>
      </c>
      <c r="K1174" s="148" t="str">
        <f t="shared" si="187"/>
        <v/>
      </c>
      <c r="L1174" s="148" t="str">
        <f t="shared" si="188"/>
        <v/>
      </c>
      <c r="M1174" s="148" t="str">
        <f t="shared" si="189"/>
        <v/>
      </c>
      <c r="N1174" s="148" cm="1">
        <f t="array" ref="N1174">IF(A1174="","",INDEX(Korrelation!$G$4:$G$2004,A1174))</f>
        <v>719</v>
      </c>
      <c r="O1174" s="148"/>
      <c r="P1174" s="68" t="str" cm="1">
        <f t="array" aca="1" ref="P1174" ca="1">IF(E1174="",IF(K1174="","",HYPERLINK("#DMAV_Dienste!"&amp;RIGHT(CELL("adresse",OFFSET(DMAV_Dienste!$E$6,K1174-1,0)),LEN(CELL("adresse",OFFSET(DMAV_Dienste!$E$6,K1174-1,0)))-FIND("!",CELL("adresse",OFFSET(DMAV_Dienste!$E$6,K1174-1,0)))),"Dienst")),HYPERLINK("#DMAV_Modell!"&amp;RIGHT(CELL("adresse",OFFSET(DMAV_Modell!$G$6,E1174-1,0)),LEN(CELL("adresse",OFFSET(DMAV_Modell!$G$6,E1174-1,0)))-FIND("!",CELL("adresse",OFFSET(DMAV_Modell!$G$6,E1174-1,0)))),"Modell"))</f>
        <v/>
      </c>
      <c r="Q1174" s="85" t="str" cm="1">
        <f t="array" ref="Q1174">IF(E1174="",IF(K1174="","",IF(INDEX(DMAV_Dienste!$H$6:$H$2006,K1174)="","",INDEX(DMAV_Dienste!$H$6:$H$2006,K1174))),IF(INDEX(DMAV_Modell!$J$6:$J$2006,E1174)="","",INDEX(DMAV_Modell!$J$6:$J$2006,E1174)))</f>
        <v/>
      </c>
      <c r="R1174" s="86" t="str" cm="1">
        <f t="array" ref="R1174">IF(E1174="",IF(K1174="","",IF(INDEX(DMAV_Dienste!$G$6:$G$2006,K1174)="","",INDEX(DMAV_Dienste!$G$6:$G$2006,K1174))),IF(INDEX(DMAV_Modell!$I$6:$I$2006,E1174)="","",INDEX(DMAV_Modell!$I$6:$I$2006,E1174)))</f>
        <v/>
      </c>
      <c r="S1174" s="86" t="str" cm="1">
        <f t="array" ref="S1174">IF(E1174="",IF(K1174="","",IF(INDEX(DMAV_Dienste!$I$6:$I$2006,K1174)="","",INDEX(DMAV_Dienste!$I$6:$I$2006,K1174))),IF(INDEX(DMAV_Modell!$K$6:$K$2006,E1174)="","",INDEX(DMAV_Modell!$K$6:$K$2006,E1174)))</f>
        <v/>
      </c>
      <c r="T1174" s="86" t="str" cm="1">
        <f t="array" ref="T1174">IF(E1174="",IF(K1174="","",IF(INDEX(DMAV_Dienste!$L$6:$L$2006,K1174)="","",INDEX(DMAV_Dienste!$L$6:$L$2006,K1174))),IF(INDEX(DMAV_Modell!$N$6:$N$2006,E1174)="","",INDEX(DMAV_Modell!$N$6:$N$2006,E1174)))</f>
        <v/>
      </c>
      <c r="U1174" s="87" t="str" cm="1">
        <f t="array" aca="1" ref="U1174" ca="1">IF(AND(F1174="",L1174=""),"",HYPERLINK("#"&amp;RIGHT(CELL("dateiname"),LEN(CELL("dateiname"))-FIND("]",CELL("dateiname")))&amp;"!"&amp;CELL("adresse",OFFSET($F$6,MATCH(IF(F1174="",L1174,F1174),$E$6:$E$2000,0)-1,4)),"STRUCT"))</f>
        <v/>
      </c>
      <c r="V1174" s="88" t="str" cm="1">
        <f t="array" aca="1" ref="V1174" ca="1">IF(AND(G1174="",M1174=""),"",HYPERLINK("#"&amp;RIGHT(CELL("dateiname"),LEN(CELL("dateiname"))-FIND("]",CELL("dateiname")))&amp;"!"&amp;CELL("adresse",OFFSET($G$6,MATCH(IF(G1174="",M1174,G1174),$E$6:$E$2000,0)-1,3)),"SUBSTRUCT"))</f>
        <v/>
      </c>
      <c r="X1174" s="104"/>
      <c r="Z1174" s="117"/>
      <c r="AA1174" s="118"/>
      <c r="AB1174" s="119"/>
      <c r="AC1174" s="120"/>
      <c r="AE1174" s="109"/>
      <c r="AF1174" s="110"/>
      <c r="AG1174" s="111"/>
      <c r="AH1174" s="112"/>
      <c r="AJ1174" s="101"/>
      <c r="AL1174" s="68" t="str" cm="1">
        <f t="array" aca="1" ref="AL1174" ca="1">IF(N1174="-","",HYPERLINK("#'DM01-AV-CH'!"&amp;RIGHT(CELL("adresse",OFFSET('DM01-AV-CH'!$G$6,N1174-1,0)),LEN(CELL("adresse",OFFSET('DM01-AV-CH'!$G$6,N1174-1,0)))-FIND("!",CELL("adresse",OFFSET('DM01-AV-CH'!$G$6,N1174-1,0)))),"Modell"))</f>
        <v>Modell</v>
      </c>
      <c r="AM1174" s="96" t="str" cm="1">
        <f t="array" ref="AM1174">IF($N1174="-","",IF(INDEX('DM01-AV-CH'!$G$6:$G$2006,$N1174)="","",INDEX('DM01-AV-CH'!$G$6:$G$2006,$N1174)))</f>
        <v>Gebaeudeadressen</v>
      </c>
      <c r="AN1174" s="97" t="str" cm="1">
        <f t="array" ref="AN1174">IF($N1174="-","",IF(INDEX('DM01-AV-CH'!$H$6:$H$2006,$N1174)="","",INDEX('DM01-AV-CH'!$H$6:$H$2006,$N1174)))</f>
        <v>LokalisationsNamePos</v>
      </c>
      <c r="AO1174" s="98" t="str" cm="1">
        <f t="array" ref="AO1174">IF($N1174="-","",IF(INDEX('DM01-AV-CH'!$I$6:$I$2006,$N1174)="","",INDEX('DM01-AV-CH'!$I$6:$I$2006,$N1174)))</f>
        <v>EndIndex</v>
      </c>
    </row>
    <row r="1175" spans="1:41" ht="42.75" x14ac:dyDescent="0.25">
      <c r="A1175" s="201">
        <v>1170</v>
      </c>
      <c r="B1175" s="148" t="str" cm="1">
        <f t="array" ref="B1175">IF(A1175="","",INDEX(Korrelation!$E$4:$E$2004,A1175))</f>
        <v>715.703.26</v>
      </c>
      <c r="C1175" s="148">
        <f t="shared" si="180"/>
        <v>4</v>
      </c>
      <c r="D1175" s="148">
        <f t="shared" si="181"/>
        <v>8</v>
      </c>
      <c r="E1175" s="148">
        <f t="shared" si="182"/>
        <v>715</v>
      </c>
      <c r="F1175" s="148">
        <f t="shared" si="183"/>
        <v>703</v>
      </c>
      <c r="G1175" s="148">
        <f t="shared" si="184"/>
        <v>26</v>
      </c>
      <c r="H1175" s="148" t="str" cm="1">
        <f t="array" ref="H1175">IF(A1175="","",INDEX(Korrelation!$F$4:$F$2004,A1175))</f>
        <v>-</v>
      </c>
      <c r="I1175" s="148">
        <f t="shared" si="185"/>
        <v>0</v>
      </c>
      <c r="J1175" s="148">
        <f t="shared" si="186"/>
        <v>0</v>
      </c>
      <c r="K1175" s="148" t="str">
        <f t="shared" si="187"/>
        <v/>
      </c>
      <c r="L1175" s="148" t="str">
        <f t="shared" si="188"/>
        <v/>
      </c>
      <c r="M1175" s="148" t="str">
        <f t="shared" si="189"/>
        <v/>
      </c>
      <c r="N1175" s="148" cm="1">
        <f t="array" ref="N1175">IF(A1175="","",INDEX(Korrelation!$G$4:$G$2004,A1175))</f>
        <v>720</v>
      </c>
      <c r="O1175" s="148"/>
      <c r="P1175" s="68" t="str" cm="1">
        <f t="array" aca="1" ref="P1175" ca="1">IF(E1175="",IF(K1175="","",HYPERLINK("#DMAV_Dienste!"&amp;RIGHT(CELL("adresse",OFFSET(DMAV_Dienste!$E$6,K1175-1,0)),LEN(CELL("adresse",OFFSET(DMAV_Dienste!$E$6,K1175-1,0)))-FIND("!",CELL("adresse",OFFSET(DMAV_Dienste!$E$6,K1175-1,0)))),"Dienst")),HYPERLINK("#DMAV_Modell!"&amp;RIGHT(CELL("adresse",OFFSET(DMAV_Modell!$G$6,E1175-1,0)),LEN(CELL("adresse",OFFSET(DMAV_Modell!$G$6,E1175-1,0)))-FIND("!",CELL("adresse",OFFSET(DMAV_Modell!$G$6,E1175-1,0)))),"Modell"))</f>
        <v>Modell</v>
      </c>
      <c r="Q1175" s="85" t="str" cm="1">
        <f t="array" ref="Q1175">IF(E1175="",IF(K1175="","",IF(INDEX(DMAV_Dienste!$H$6:$H$2006,K1175)="","",INDEX(DMAV_Dienste!$H$6:$H$2006,K1175))),IF(INDEX(DMAV_Modell!$J$6:$J$2006,E1175)="","",INDEX(DMAV_Modell!$J$6:$J$2006,E1175)))</f>
        <v>CLASS</v>
      </c>
      <c r="R1175" s="86" t="str" cm="1">
        <f t="array" ref="R1175">IF(E1175="",IF(K1175="","",IF(INDEX(DMAV_Dienste!$G$6:$G$2006,K1175)="","",INDEX(DMAV_Dienste!$G$6:$G$2006,K1175))),IF(INDEX(DMAV_Modell!$I$6:$I$2006,E1175)="","",INDEX(DMAV_Modell!$I$6:$I$2006,E1175)))</f>
        <v>Gebaeudeadressen</v>
      </c>
      <c r="S1175" s="86" t="str" cm="1">
        <f t="array" ref="S1175">IF(E1175="",IF(K1175="","",IF(INDEX(DMAV_Dienste!$I$6:$I$2006,K1175)="","",INDEX(DMAV_Dienste!$I$6:$I$2006,K1175))),IF(INDEX(DMAV_Modell!$K$6:$K$2006,E1175)="","",INDEX(DMAV_Modell!$K$6:$K$2006,E1175)))</f>
        <v>Lokalisation</v>
      </c>
      <c r="T1175" s="86" t="str" cm="1">
        <f t="array" ref="T1175">IF(E1175="",IF(K1175="","",IF(INDEX(DMAV_Dienste!$L$6:$L$2006,K1175)="","",INDEX(DMAV_Dienste!$L$6:$L$2006,K1175))),IF(INDEX(DMAV_Modell!$N$6:$N$2006,E1175)="","",INDEX(DMAV_Modell!$N$6:$N$2006,E1175)))</f>
        <v>LokalisationName</v>
      </c>
      <c r="U1175" s="87" t="str" cm="1">
        <f t="array" aca="1" ref="U1175" ca="1">IF(AND(F1175="",L1175=""),"",HYPERLINK("#"&amp;RIGHT(CELL("dateiname"),LEN(CELL("dateiname"))-FIND("]",CELL("dateiname")))&amp;"!"&amp;CELL("adresse",OFFSET($F$6,MATCH(IF(F1175="",L1175,F1175),$E$6:$E$2000,0)-1,4)),"STRUCT"))</f>
        <v>STRUCT</v>
      </c>
      <c r="V1175" s="88" t="str" cm="1">
        <f t="array" aca="1" ref="V1175" ca="1">IF(AND(G1175="",M1175=""),"",HYPERLINK("#"&amp;RIGHT(CELL("dateiname"),LEN(CELL("dateiname"))-FIND("]",CELL("dateiname")))&amp;"!"&amp;CELL("adresse",OFFSET($G$6,MATCH(IF(G1175="",M1175,G1175),$E$6:$E$2000,0)-1,3)),"SUBSTRUCT"))</f>
        <v>SUBSTRUCT</v>
      </c>
      <c r="X1175" s="104"/>
      <c r="Z1175" s="117"/>
      <c r="AA1175" s="118" t="s">
        <v>3588</v>
      </c>
      <c r="AB1175" s="119" t="s">
        <v>3868</v>
      </c>
      <c r="AC1175" s="120"/>
      <c r="AE1175" s="109"/>
      <c r="AF1175" s="110" t="s">
        <v>3588</v>
      </c>
      <c r="AG1175" s="111" t="s">
        <v>3869</v>
      </c>
      <c r="AH1175" s="112"/>
      <c r="AJ1175" s="101"/>
      <c r="AL1175" s="68" t="str" cm="1">
        <f t="array" aca="1" ref="AL1175" ca="1">IF(N1175="-","",HYPERLINK("#'DM01-AV-CH'!"&amp;RIGHT(CELL("adresse",OFFSET('DM01-AV-CH'!$G$6,N1175-1,0)),LEN(CELL("adresse",OFFSET('DM01-AV-CH'!$G$6,N1175-1,0)))-FIND("!",CELL("adresse",OFFSET('DM01-AV-CH'!$G$6,N1175-1,0)))),"Modell"))</f>
        <v>Modell</v>
      </c>
      <c r="AM1175" s="96" t="str" cm="1">
        <f t="array" ref="AM1175">IF($N1175="-","",IF(INDEX('DM01-AV-CH'!$G$6:$G$2006,$N1175)="","",INDEX('DM01-AV-CH'!$G$6:$G$2006,$N1175)))</f>
        <v>Gebaeudeadressen</v>
      </c>
      <c r="AN1175" s="97" t="str" cm="1">
        <f t="array" ref="AN1175">IF($N1175="-","",IF(INDEX('DM01-AV-CH'!$H$6:$H$2006,$N1175)="","",INDEX('DM01-AV-CH'!$H$6:$H$2006,$N1175)))</f>
        <v>LokalisationsNamePos</v>
      </c>
      <c r="AO1175" s="98" t="str" cm="1">
        <f t="array" ref="AO1175">IF($N1175="-","",IF(INDEX('DM01-AV-CH'!$I$6:$I$2006,$N1175)="","",INDEX('DM01-AV-CH'!$I$6:$I$2006,$N1175)))</f>
        <v>Pos</v>
      </c>
    </row>
    <row r="1176" spans="1:41" ht="42.75" x14ac:dyDescent="0.25">
      <c r="A1176" s="201">
        <v>1171</v>
      </c>
      <c r="B1176" s="148" t="str" cm="1">
        <f t="array" ref="B1176">IF(A1176="","",INDEX(Korrelation!$E$4:$E$2004,A1176))</f>
        <v>715.703.27</v>
      </c>
      <c r="C1176" s="148">
        <f t="shared" si="180"/>
        <v>4</v>
      </c>
      <c r="D1176" s="148">
        <f t="shared" si="181"/>
        <v>8</v>
      </c>
      <c r="E1176" s="148">
        <f t="shared" si="182"/>
        <v>715</v>
      </c>
      <c r="F1176" s="148">
        <f t="shared" si="183"/>
        <v>703</v>
      </c>
      <c r="G1176" s="148">
        <f t="shared" si="184"/>
        <v>27</v>
      </c>
      <c r="H1176" s="148" t="str" cm="1">
        <f t="array" ref="H1176">IF(A1176="","",INDEX(Korrelation!$F$4:$F$2004,A1176))</f>
        <v>-</v>
      </c>
      <c r="I1176" s="148">
        <f t="shared" si="185"/>
        <v>0</v>
      </c>
      <c r="J1176" s="148">
        <f t="shared" si="186"/>
        <v>0</v>
      </c>
      <c r="K1176" s="148" t="str">
        <f t="shared" si="187"/>
        <v/>
      </c>
      <c r="L1176" s="148" t="str">
        <f t="shared" si="188"/>
        <v/>
      </c>
      <c r="M1176" s="148" t="str">
        <f t="shared" si="189"/>
        <v/>
      </c>
      <c r="N1176" s="148" cm="1">
        <f t="array" ref="N1176">IF(A1176="","",INDEX(Korrelation!$G$4:$G$2004,A1176))</f>
        <v>721</v>
      </c>
      <c r="O1176" s="148"/>
      <c r="P1176" s="68" t="str" cm="1">
        <f t="array" aca="1" ref="P1176" ca="1">IF(E1176="",IF(K1176="","",HYPERLINK("#DMAV_Dienste!"&amp;RIGHT(CELL("adresse",OFFSET(DMAV_Dienste!$E$6,K1176-1,0)),LEN(CELL("adresse",OFFSET(DMAV_Dienste!$E$6,K1176-1,0)))-FIND("!",CELL("adresse",OFFSET(DMAV_Dienste!$E$6,K1176-1,0)))),"Dienst")),HYPERLINK("#DMAV_Modell!"&amp;RIGHT(CELL("adresse",OFFSET(DMAV_Modell!$G$6,E1176-1,0)),LEN(CELL("adresse",OFFSET(DMAV_Modell!$G$6,E1176-1,0)))-FIND("!",CELL("adresse",OFFSET(DMAV_Modell!$G$6,E1176-1,0)))),"Modell"))</f>
        <v>Modell</v>
      </c>
      <c r="Q1176" s="85" t="str" cm="1">
        <f t="array" ref="Q1176">IF(E1176="",IF(K1176="","",IF(INDEX(DMAV_Dienste!$H$6:$H$2006,K1176)="","",INDEX(DMAV_Dienste!$H$6:$H$2006,K1176))),IF(INDEX(DMAV_Modell!$J$6:$J$2006,E1176)="","",INDEX(DMAV_Modell!$J$6:$J$2006,E1176)))</f>
        <v>CLASS</v>
      </c>
      <c r="R1176" s="86" t="str" cm="1">
        <f t="array" ref="R1176">IF(E1176="",IF(K1176="","",IF(INDEX(DMAV_Dienste!$G$6:$G$2006,K1176)="","",INDEX(DMAV_Dienste!$G$6:$G$2006,K1176))),IF(INDEX(DMAV_Modell!$I$6:$I$2006,E1176)="","",INDEX(DMAV_Modell!$I$6:$I$2006,E1176)))</f>
        <v>Gebaeudeadressen</v>
      </c>
      <c r="S1176" s="86" t="str" cm="1">
        <f t="array" ref="S1176">IF(E1176="",IF(K1176="","",IF(INDEX(DMAV_Dienste!$I$6:$I$2006,K1176)="","",INDEX(DMAV_Dienste!$I$6:$I$2006,K1176))),IF(INDEX(DMAV_Modell!$K$6:$K$2006,E1176)="","",INDEX(DMAV_Modell!$K$6:$K$2006,E1176)))</f>
        <v>Lokalisation</v>
      </c>
      <c r="T1176" s="86" t="str" cm="1">
        <f t="array" ref="T1176">IF(E1176="",IF(K1176="","",IF(INDEX(DMAV_Dienste!$L$6:$L$2006,K1176)="","",INDEX(DMAV_Dienste!$L$6:$L$2006,K1176))),IF(INDEX(DMAV_Modell!$N$6:$N$2006,E1176)="","",INDEX(DMAV_Modell!$N$6:$N$2006,E1176)))</f>
        <v>LokalisationName</v>
      </c>
      <c r="U1176" s="87" t="str" cm="1">
        <f t="array" aca="1" ref="U1176" ca="1">IF(AND(F1176="",L1176=""),"",HYPERLINK("#"&amp;RIGHT(CELL("dateiname"),LEN(CELL("dateiname"))-FIND("]",CELL("dateiname")))&amp;"!"&amp;CELL("adresse",OFFSET($F$6,MATCH(IF(F1176="",L1176,F1176),$E$6:$E$2000,0)-1,4)),"STRUCT"))</f>
        <v>STRUCT</v>
      </c>
      <c r="V1176" s="88" t="str" cm="1">
        <f t="array" aca="1" ref="V1176" ca="1">IF(AND(G1176="",M1176=""),"",HYPERLINK("#"&amp;RIGHT(CELL("dateiname"),LEN(CELL("dateiname"))-FIND("]",CELL("dateiname")))&amp;"!"&amp;CELL("adresse",OFFSET($G$6,MATCH(IF(G1176="",M1176,G1176),$E$6:$E$2000,0)-1,3)),"SUBSTRUCT"))</f>
        <v>SUBSTRUCT</v>
      </c>
      <c r="X1176" s="104"/>
      <c r="Z1176" s="117"/>
      <c r="AA1176" s="118" t="s">
        <v>3588</v>
      </c>
      <c r="AB1176" s="119" t="s">
        <v>3870</v>
      </c>
      <c r="AC1176" s="120"/>
      <c r="AE1176" s="109"/>
      <c r="AF1176" s="110" t="s">
        <v>3588</v>
      </c>
      <c r="AG1176" s="111" t="s">
        <v>3871</v>
      </c>
      <c r="AH1176" s="112"/>
      <c r="AJ1176" s="101"/>
      <c r="AL1176" s="68" t="str" cm="1">
        <f t="array" aca="1" ref="AL1176" ca="1">IF(N1176="-","",HYPERLINK("#'DM01-AV-CH'!"&amp;RIGHT(CELL("adresse",OFFSET('DM01-AV-CH'!$G$6,N1176-1,0)),LEN(CELL("adresse",OFFSET('DM01-AV-CH'!$G$6,N1176-1,0)))-FIND("!",CELL("adresse",OFFSET('DM01-AV-CH'!$G$6,N1176-1,0)))),"Modell"))</f>
        <v>Modell</v>
      </c>
      <c r="AM1176" s="96" t="str" cm="1">
        <f t="array" ref="AM1176">IF($N1176="-","",IF(INDEX('DM01-AV-CH'!$G$6:$G$2006,$N1176)="","",INDEX('DM01-AV-CH'!$G$6:$G$2006,$N1176)))</f>
        <v>Gebaeudeadressen</v>
      </c>
      <c r="AN1176" s="97" t="str" cm="1">
        <f t="array" ref="AN1176">IF($N1176="-","",IF(INDEX('DM01-AV-CH'!$H$6:$H$2006,$N1176)="","",INDEX('DM01-AV-CH'!$H$6:$H$2006,$N1176)))</f>
        <v>LokalisationsNamePos</v>
      </c>
      <c r="AO1176" s="98" t="str" cm="1">
        <f t="array" ref="AO1176">IF($N1176="-","",IF(INDEX('DM01-AV-CH'!$I$6:$I$2006,$N1176)="","",INDEX('DM01-AV-CH'!$I$6:$I$2006,$N1176)))</f>
        <v>Ori</v>
      </c>
    </row>
    <row r="1177" spans="1:41" ht="42.75" x14ac:dyDescent="0.25">
      <c r="A1177" s="201">
        <v>1172</v>
      </c>
      <c r="B1177" s="148" t="str" cm="1">
        <f t="array" ref="B1177">IF(A1177="","",INDEX(Korrelation!$E$4:$E$2004,A1177))</f>
        <v>715.703.30</v>
      </c>
      <c r="C1177" s="148">
        <f t="shared" si="180"/>
        <v>4</v>
      </c>
      <c r="D1177" s="148">
        <f t="shared" si="181"/>
        <v>8</v>
      </c>
      <c r="E1177" s="148">
        <f t="shared" si="182"/>
        <v>715</v>
      </c>
      <c r="F1177" s="148">
        <f t="shared" si="183"/>
        <v>703</v>
      </c>
      <c r="G1177" s="148">
        <f t="shared" si="184"/>
        <v>30</v>
      </c>
      <c r="H1177" s="148" t="str" cm="1">
        <f t="array" ref="H1177">IF(A1177="","",INDEX(Korrelation!$F$4:$F$2004,A1177))</f>
        <v>-</v>
      </c>
      <c r="I1177" s="148">
        <f t="shared" si="185"/>
        <v>0</v>
      </c>
      <c r="J1177" s="148">
        <f t="shared" si="186"/>
        <v>0</v>
      </c>
      <c r="K1177" s="148" t="str">
        <f t="shared" si="187"/>
        <v/>
      </c>
      <c r="L1177" s="148" t="str">
        <f t="shared" si="188"/>
        <v/>
      </c>
      <c r="M1177" s="148" t="str">
        <f t="shared" si="189"/>
        <v/>
      </c>
      <c r="N1177" s="148" cm="1">
        <f t="array" ref="N1177">IF(A1177="","",INDEX(Korrelation!$G$4:$G$2004,A1177))</f>
        <v>722</v>
      </c>
      <c r="O1177" s="148"/>
      <c r="P1177" s="68" t="str" cm="1">
        <f t="array" aca="1" ref="P1177" ca="1">IF(E1177="",IF(K1177="","",HYPERLINK("#DMAV_Dienste!"&amp;RIGHT(CELL("adresse",OFFSET(DMAV_Dienste!$E$6,K1177-1,0)),LEN(CELL("adresse",OFFSET(DMAV_Dienste!$E$6,K1177-1,0)))-FIND("!",CELL("adresse",OFFSET(DMAV_Dienste!$E$6,K1177-1,0)))),"Dienst")),HYPERLINK("#DMAV_Modell!"&amp;RIGHT(CELL("adresse",OFFSET(DMAV_Modell!$G$6,E1177-1,0)),LEN(CELL("adresse",OFFSET(DMAV_Modell!$G$6,E1177-1,0)))-FIND("!",CELL("adresse",OFFSET(DMAV_Modell!$G$6,E1177-1,0)))),"Modell"))</f>
        <v>Modell</v>
      </c>
      <c r="Q1177" s="85" t="str" cm="1">
        <f t="array" ref="Q1177">IF(E1177="",IF(K1177="","",IF(INDEX(DMAV_Dienste!$H$6:$H$2006,K1177)="","",INDEX(DMAV_Dienste!$H$6:$H$2006,K1177))),IF(INDEX(DMAV_Modell!$J$6:$J$2006,E1177)="","",INDEX(DMAV_Modell!$J$6:$J$2006,E1177)))</f>
        <v>CLASS</v>
      </c>
      <c r="R1177" s="86" t="str" cm="1">
        <f t="array" ref="R1177">IF(E1177="",IF(K1177="","",IF(INDEX(DMAV_Dienste!$G$6:$G$2006,K1177)="","",INDEX(DMAV_Dienste!$G$6:$G$2006,K1177))),IF(INDEX(DMAV_Modell!$I$6:$I$2006,E1177)="","",INDEX(DMAV_Modell!$I$6:$I$2006,E1177)))</f>
        <v>Gebaeudeadressen</v>
      </c>
      <c r="S1177" s="86" t="str" cm="1">
        <f t="array" ref="S1177">IF(E1177="",IF(K1177="","",IF(INDEX(DMAV_Dienste!$I$6:$I$2006,K1177)="","",INDEX(DMAV_Dienste!$I$6:$I$2006,K1177))),IF(INDEX(DMAV_Modell!$K$6:$K$2006,E1177)="","",INDEX(DMAV_Modell!$K$6:$K$2006,E1177)))</f>
        <v>Lokalisation</v>
      </c>
      <c r="T1177" s="86" t="str" cm="1">
        <f t="array" ref="T1177">IF(E1177="",IF(K1177="","",IF(INDEX(DMAV_Dienste!$L$6:$L$2006,K1177)="","",INDEX(DMAV_Dienste!$L$6:$L$2006,K1177))),IF(INDEX(DMAV_Modell!$N$6:$N$2006,E1177)="","",INDEX(DMAV_Modell!$N$6:$N$2006,E1177)))</f>
        <v>LokalisationName</v>
      </c>
      <c r="U1177" s="87" t="str" cm="1">
        <f t="array" aca="1" ref="U1177" ca="1">IF(AND(F1177="",L1177=""),"",HYPERLINK("#"&amp;RIGHT(CELL("dateiname"),LEN(CELL("dateiname"))-FIND("]",CELL("dateiname")))&amp;"!"&amp;CELL("adresse",OFFSET($F$6,MATCH(IF(F1177="",L1177,F1177),$E$6:$E$2000,0)-1,4)),"STRUCT"))</f>
        <v>STRUCT</v>
      </c>
      <c r="V1177" s="88" t="str" cm="1">
        <f t="array" aca="1" ref="V1177" ca="1">IF(AND(G1177="",M1177=""),"",HYPERLINK("#"&amp;RIGHT(CELL("dateiname"),LEN(CELL("dateiname"))-FIND("]",CELL("dateiname")))&amp;"!"&amp;CELL("adresse",OFFSET($G$6,MATCH(IF(G1177="",M1177,G1177),$E$6:$E$2000,0)-1,3)),"SUBSTRUCT"))</f>
        <v>SUBSTRUCT</v>
      </c>
      <c r="X1177" s="104"/>
      <c r="Z1177" s="117"/>
      <c r="AA1177" s="118" t="s">
        <v>3588</v>
      </c>
      <c r="AB1177" s="119" t="s">
        <v>3872</v>
      </c>
      <c r="AC1177" s="120"/>
      <c r="AE1177" s="109"/>
      <c r="AF1177" s="110" t="s">
        <v>3588</v>
      </c>
      <c r="AG1177" s="111" t="s">
        <v>3873</v>
      </c>
      <c r="AH1177" s="112"/>
      <c r="AJ1177" s="101"/>
      <c r="AL1177" s="68" t="str" cm="1">
        <f t="array" aca="1" ref="AL1177" ca="1">IF(N1177="-","",HYPERLINK("#'DM01-AV-CH'!"&amp;RIGHT(CELL("adresse",OFFSET('DM01-AV-CH'!$G$6,N1177-1,0)),LEN(CELL("adresse",OFFSET('DM01-AV-CH'!$G$6,N1177-1,0)))-FIND("!",CELL("adresse",OFFSET('DM01-AV-CH'!$G$6,N1177-1,0)))),"Modell"))</f>
        <v>Modell</v>
      </c>
      <c r="AM1177" s="96" t="str" cm="1">
        <f t="array" ref="AM1177">IF($N1177="-","",IF(INDEX('DM01-AV-CH'!$G$6:$G$2006,$N1177)="","",INDEX('DM01-AV-CH'!$G$6:$G$2006,$N1177)))</f>
        <v>Gebaeudeadressen</v>
      </c>
      <c r="AN1177" s="97" t="str" cm="1">
        <f t="array" ref="AN1177">IF($N1177="-","",IF(INDEX('DM01-AV-CH'!$H$6:$H$2006,$N1177)="","",INDEX('DM01-AV-CH'!$H$6:$H$2006,$N1177)))</f>
        <v>LokalisationsNamePos</v>
      </c>
      <c r="AO1177" s="98" t="str" cm="1">
        <f t="array" ref="AO1177">IF($N1177="-","",IF(INDEX('DM01-AV-CH'!$I$6:$I$2006,$N1177)="","",INDEX('DM01-AV-CH'!$I$6:$I$2006,$N1177)))</f>
        <v>HAli</v>
      </c>
    </row>
    <row r="1178" spans="1:41" ht="42.75" x14ac:dyDescent="0.25">
      <c r="A1178" s="201">
        <v>1173</v>
      </c>
      <c r="B1178" s="148" t="str" cm="1">
        <f t="array" ref="B1178">IF(A1178="","",INDEX(Korrelation!$E$4:$E$2004,A1178))</f>
        <v>715.703.31</v>
      </c>
      <c r="C1178" s="148">
        <f t="shared" si="180"/>
        <v>4</v>
      </c>
      <c r="D1178" s="148">
        <f t="shared" si="181"/>
        <v>8</v>
      </c>
      <c r="E1178" s="148">
        <f t="shared" si="182"/>
        <v>715</v>
      </c>
      <c r="F1178" s="148">
        <f t="shared" si="183"/>
        <v>703</v>
      </c>
      <c r="G1178" s="148">
        <f t="shared" si="184"/>
        <v>31</v>
      </c>
      <c r="H1178" s="148" t="str" cm="1">
        <f t="array" ref="H1178">IF(A1178="","",INDEX(Korrelation!$F$4:$F$2004,A1178))</f>
        <v>-</v>
      </c>
      <c r="I1178" s="148">
        <f t="shared" si="185"/>
        <v>0</v>
      </c>
      <c r="J1178" s="148">
        <f t="shared" si="186"/>
        <v>0</v>
      </c>
      <c r="K1178" s="148" t="str">
        <f t="shared" si="187"/>
        <v/>
      </c>
      <c r="L1178" s="148" t="str">
        <f t="shared" si="188"/>
        <v/>
      </c>
      <c r="M1178" s="148" t="str">
        <f t="shared" si="189"/>
        <v/>
      </c>
      <c r="N1178" s="148" cm="1">
        <f t="array" ref="N1178">IF(A1178="","",INDEX(Korrelation!$G$4:$G$2004,A1178))</f>
        <v>723</v>
      </c>
      <c r="O1178" s="148"/>
      <c r="P1178" s="68" t="str" cm="1">
        <f t="array" aca="1" ref="P1178" ca="1">IF(E1178="",IF(K1178="","",HYPERLINK("#DMAV_Dienste!"&amp;RIGHT(CELL("adresse",OFFSET(DMAV_Dienste!$E$6,K1178-1,0)),LEN(CELL("adresse",OFFSET(DMAV_Dienste!$E$6,K1178-1,0)))-FIND("!",CELL("adresse",OFFSET(DMAV_Dienste!$E$6,K1178-1,0)))),"Dienst")),HYPERLINK("#DMAV_Modell!"&amp;RIGHT(CELL("adresse",OFFSET(DMAV_Modell!$G$6,E1178-1,0)),LEN(CELL("adresse",OFFSET(DMAV_Modell!$G$6,E1178-1,0)))-FIND("!",CELL("adresse",OFFSET(DMAV_Modell!$G$6,E1178-1,0)))),"Modell"))</f>
        <v>Modell</v>
      </c>
      <c r="Q1178" s="85" t="str" cm="1">
        <f t="array" ref="Q1178">IF(E1178="",IF(K1178="","",IF(INDEX(DMAV_Dienste!$H$6:$H$2006,K1178)="","",INDEX(DMAV_Dienste!$H$6:$H$2006,K1178))),IF(INDEX(DMAV_Modell!$J$6:$J$2006,E1178)="","",INDEX(DMAV_Modell!$J$6:$J$2006,E1178)))</f>
        <v>CLASS</v>
      </c>
      <c r="R1178" s="86" t="str" cm="1">
        <f t="array" ref="R1178">IF(E1178="",IF(K1178="","",IF(INDEX(DMAV_Dienste!$G$6:$G$2006,K1178)="","",INDEX(DMAV_Dienste!$G$6:$G$2006,K1178))),IF(INDEX(DMAV_Modell!$I$6:$I$2006,E1178)="","",INDEX(DMAV_Modell!$I$6:$I$2006,E1178)))</f>
        <v>Gebaeudeadressen</v>
      </c>
      <c r="S1178" s="86" t="str" cm="1">
        <f t="array" ref="S1178">IF(E1178="",IF(K1178="","",IF(INDEX(DMAV_Dienste!$I$6:$I$2006,K1178)="","",INDEX(DMAV_Dienste!$I$6:$I$2006,K1178))),IF(INDEX(DMAV_Modell!$K$6:$K$2006,E1178)="","",INDEX(DMAV_Modell!$K$6:$K$2006,E1178)))</f>
        <v>Lokalisation</v>
      </c>
      <c r="T1178" s="86" t="str" cm="1">
        <f t="array" ref="T1178">IF(E1178="",IF(K1178="","",IF(INDEX(DMAV_Dienste!$L$6:$L$2006,K1178)="","",INDEX(DMAV_Dienste!$L$6:$L$2006,K1178))),IF(INDEX(DMAV_Modell!$N$6:$N$2006,E1178)="","",INDEX(DMAV_Modell!$N$6:$N$2006,E1178)))</f>
        <v>LokalisationName</v>
      </c>
      <c r="U1178" s="87" t="str" cm="1">
        <f t="array" aca="1" ref="U1178" ca="1">IF(AND(F1178="",L1178=""),"",HYPERLINK("#"&amp;RIGHT(CELL("dateiname"),LEN(CELL("dateiname"))-FIND("]",CELL("dateiname")))&amp;"!"&amp;CELL("adresse",OFFSET($F$6,MATCH(IF(F1178="",L1178,F1178),$E$6:$E$2000,0)-1,4)),"STRUCT"))</f>
        <v>STRUCT</v>
      </c>
      <c r="V1178" s="88" t="str" cm="1">
        <f t="array" aca="1" ref="V1178" ca="1">IF(AND(G1178="",M1178=""),"",HYPERLINK("#"&amp;RIGHT(CELL("dateiname"),LEN(CELL("dateiname"))-FIND("]",CELL("dateiname")))&amp;"!"&amp;CELL("adresse",OFFSET($G$6,MATCH(IF(G1178="",M1178,G1178),$E$6:$E$2000,0)-1,3)),"SUBSTRUCT"))</f>
        <v>SUBSTRUCT</v>
      </c>
      <c r="X1178" s="104"/>
      <c r="Z1178" s="117"/>
      <c r="AA1178" s="118" t="s">
        <v>3588</v>
      </c>
      <c r="AB1178" s="119" t="s">
        <v>3874</v>
      </c>
      <c r="AC1178" s="120"/>
      <c r="AE1178" s="109"/>
      <c r="AF1178" s="110" t="s">
        <v>3588</v>
      </c>
      <c r="AG1178" s="111" t="s">
        <v>3875</v>
      </c>
      <c r="AH1178" s="112"/>
      <c r="AJ1178" s="101"/>
      <c r="AL1178" s="68" t="str" cm="1">
        <f t="array" aca="1" ref="AL1178" ca="1">IF(N1178="-","",HYPERLINK("#'DM01-AV-CH'!"&amp;RIGHT(CELL("adresse",OFFSET('DM01-AV-CH'!$G$6,N1178-1,0)),LEN(CELL("adresse",OFFSET('DM01-AV-CH'!$G$6,N1178-1,0)))-FIND("!",CELL("adresse",OFFSET('DM01-AV-CH'!$G$6,N1178-1,0)))),"Modell"))</f>
        <v>Modell</v>
      </c>
      <c r="AM1178" s="96" t="str" cm="1">
        <f t="array" ref="AM1178">IF($N1178="-","",IF(INDEX('DM01-AV-CH'!$G$6:$G$2006,$N1178)="","",INDEX('DM01-AV-CH'!$G$6:$G$2006,$N1178)))</f>
        <v>Gebaeudeadressen</v>
      </c>
      <c r="AN1178" s="97" t="str" cm="1">
        <f t="array" ref="AN1178">IF($N1178="-","",IF(INDEX('DM01-AV-CH'!$H$6:$H$2006,$N1178)="","",INDEX('DM01-AV-CH'!$H$6:$H$2006,$N1178)))</f>
        <v>LokalisationsNamePos</v>
      </c>
      <c r="AO1178" s="98" t="str" cm="1">
        <f t="array" ref="AO1178">IF($N1178="-","",IF(INDEX('DM01-AV-CH'!$I$6:$I$2006,$N1178)="","",INDEX('DM01-AV-CH'!$I$6:$I$2006,$N1178)))</f>
        <v>VAli</v>
      </c>
    </row>
    <row r="1179" spans="1:41" ht="42.75" x14ac:dyDescent="0.25">
      <c r="A1179" s="201">
        <v>1174</v>
      </c>
      <c r="B1179" s="148" t="str" cm="1">
        <f t="array" ref="B1179">IF(A1179="","",INDEX(Korrelation!$E$4:$E$2004,A1179))</f>
        <v>715.703.29</v>
      </c>
      <c r="C1179" s="148">
        <f t="shared" si="180"/>
        <v>4</v>
      </c>
      <c r="D1179" s="148">
        <f t="shared" si="181"/>
        <v>8</v>
      </c>
      <c r="E1179" s="148">
        <f t="shared" si="182"/>
        <v>715</v>
      </c>
      <c r="F1179" s="148">
        <f t="shared" si="183"/>
        <v>703</v>
      </c>
      <c r="G1179" s="148">
        <f t="shared" si="184"/>
        <v>29</v>
      </c>
      <c r="H1179" s="148" t="str" cm="1">
        <f t="array" ref="H1179">IF(A1179="","",INDEX(Korrelation!$F$4:$F$2004,A1179))</f>
        <v>-</v>
      </c>
      <c r="I1179" s="148">
        <f t="shared" si="185"/>
        <v>0</v>
      </c>
      <c r="J1179" s="148">
        <f t="shared" si="186"/>
        <v>0</v>
      </c>
      <c r="K1179" s="148" t="str">
        <f t="shared" si="187"/>
        <v/>
      </c>
      <c r="L1179" s="148" t="str">
        <f t="shared" si="188"/>
        <v/>
      </c>
      <c r="M1179" s="148" t="str">
        <f t="shared" si="189"/>
        <v/>
      </c>
      <c r="N1179" s="148" cm="1">
        <f t="array" ref="N1179">IF(A1179="","",INDEX(Korrelation!$G$4:$G$2004,A1179))</f>
        <v>724</v>
      </c>
      <c r="O1179" s="148"/>
      <c r="P1179" s="68" t="str" cm="1">
        <f t="array" aca="1" ref="P1179" ca="1">IF(E1179="",IF(K1179="","",HYPERLINK("#DMAV_Dienste!"&amp;RIGHT(CELL("adresse",OFFSET(DMAV_Dienste!$E$6,K1179-1,0)),LEN(CELL("adresse",OFFSET(DMAV_Dienste!$E$6,K1179-1,0)))-FIND("!",CELL("adresse",OFFSET(DMAV_Dienste!$E$6,K1179-1,0)))),"Dienst")),HYPERLINK("#DMAV_Modell!"&amp;RIGHT(CELL("adresse",OFFSET(DMAV_Modell!$G$6,E1179-1,0)),LEN(CELL("adresse",OFFSET(DMAV_Modell!$G$6,E1179-1,0)))-FIND("!",CELL("adresse",OFFSET(DMAV_Modell!$G$6,E1179-1,0)))),"Modell"))</f>
        <v>Modell</v>
      </c>
      <c r="Q1179" s="85" t="str" cm="1">
        <f t="array" ref="Q1179">IF(E1179="",IF(K1179="","",IF(INDEX(DMAV_Dienste!$H$6:$H$2006,K1179)="","",INDEX(DMAV_Dienste!$H$6:$H$2006,K1179))),IF(INDEX(DMAV_Modell!$J$6:$J$2006,E1179)="","",INDEX(DMAV_Modell!$J$6:$J$2006,E1179)))</f>
        <v>CLASS</v>
      </c>
      <c r="R1179" s="86" t="str" cm="1">
        <f t="array" ref="R1179">IF(E1179="",IF(K1179="","",IF(INDEX(DMAV_Dienste!$G$6:$G$2006,K1179)="","",INDEX(DMAV_Dienste!$G$6:$G$2006,K1179))),IF(INDEX(DMAV_Modell!$I$6:$I$2006,E1179)="","",INDEX(DMAV_Modell!$I$6:$I$2006,E1179)))</f>
        <v>Gebaeudeadressen</v>
      </c>
      <c r="S1179" s="86" t="str" cm="1">
        <f t="array" ref="S1179">IF(E1179="",IF(K1179="","",IF(INDEX(DMAV_Dienste!$I$6:$I$2006,K1179)="","",INDEX(DMAV_Dienste!$I$6:$I$2006,K1179))),IF(INDEX(DMAV_Modell!$K$6:$K$2006,E1179)="","",INDEX(DMAV_Modell!$K$6:$K$2006,E1179)))</f>
        <v>Lokalisation</v>
      </c>
      <c r="T1179" s="86" t="str" cm="1">
        <f t="array" ref="T1179">IF(E1179="",IF(K1179="","",IF(INDEX(DMAV_Dienste!$L$6:$L$2006,K1179)="","",INDEX(DMAV_Dienste!$L$6:$L$2006,K1179))),IF(INDEX(DMAV_Modell!$N$6:$N$2006,E1179)="","",INDEX(DMAV_Modell!$N$6:$N$2006,E1179)))</f>
        <v>LokalisationName</v>
      </c>
      <c r="U1179" s="87" t="str" cm="1">
        <f t="array" aca="1" ref="U1179" ca="1">IF(AND(F1179="",L1179=""),"",HYPERLINK("#"&amp;RIGHT(CELL("dateiname"),LEN(CELL("dateiname"))-FIND("]",CELL("dateiname")))&amp;"!"&amp;CELL("adresse",OFFSET($F$6,MATCH(IF(F1179="",L1179,F1179),$E$6:$E$2000,0)-1,4)),"STRUCT"))</f>
        <v>STRUCT</v>
      </c>
      <c r="V1179" s="88" t="str" cm="1">
        <f t="array" aca="1" ref="V1179" ca="1">IF(AND(G1179="",M1179=""),"",HYPERLINK("#"&amp;RIGHT(CELL("dateiname"),LEN(CELL("dateiname"))-FIND("]",CELL("dateiname")))&amp;"!"&amp;CELL("adresse",OFFSET($G$6,MATCH(IF(G1179="",M1179,G1179),$E$6:$E$2000,0)-1,3)),"SUBSTRUCT"))</f>
        <v>SUBSTRUCT</v>
      </c>
      <c r="X1179" s="104"/>
      <c r="Z1179" s="117"/>
      <c r="AA1179" s="118" t="s">
        <v>3588</v>
      </c>
      <c r="AB1179" s="119" t="s">
        <v>3876</v>
      </c>
      <c r="AC1179" s="120"/>
      <c r="AE1179" s="109"/>
      <c r="AF1179" s="110" t="s">
        <v>3588</v>
      </c>
      <c r="AG1179" s="111" t="s">
        <v>3877</v>
      </c>
      <c r="AH1179" s="112"/>
      <c r="AJ1179" s="101"/>
      <c r="AL1179" s="68" t="str" cm="1">
        <f t="array" aca="1" ref="AL1179" ca="1">IF(N1179="-","",HYPERLINK("#'DM01-AV-CH'!"&amp;RIGHT(CELL("adresse",OFFSET('DM01-AV-CH'!$G$6,N1179-1,0)),LEN(CELL("adresse",OFFSET('DM01-AV-CH'!$G$6,N1179-1,0)))-FIND("!",CELL("adresse",OFFSET('DM01-AV-CH'!$G$6,N1179-1,0)))),"Modell"))</f>
        <v>Modell</v>
      </c>
      <c r="AM1179" s="96" t="str" cm="1">
        <f t="array" ref="AM1179">IF($N1179="-","",IF(INDEX('DM01-AV-CH'!$G$6:$G$2006,$N1179)="","",INDEX('DM01-AV-CH'!$G$6:$G$2006,$N1179)))</f>
        <v>Gebaeudeadressen</v>
      </c>
      <c r="AN1179" s="97" t="str" cm="1">
        <f t="array" ref="AN1179">IF($N1179="-","",IF(INDEX('DM01-AV-CH'!$H$6:$H$2006,$N1179)="","",INDEX('DM01-AV-CH'!$H$6:$H$2006,$N1179)))</f>
        <v>LokalisationsNamePos</v>
      </c>
      <c r="AO1179" s="98" t="str" cm="1">
        <f t="array" ref="AO1179">IF($N1179="-","",IF(INDEX('DM01-AV-CH'!$I$6:$I$2006,$N1179)="","",INDEX('DM01-AV-CH'!$I$6:$I$2006,$N1179)))</f>
        <v>Groesse</v>
      </c>
    </row>
    <row r="1180" spans="1:41" ht="42.75" x14ac:dyDescent="0.25">
      <c r="A1180" s="201">
        <v>1175</v>
      </c>
      <c r="B1180" s="148" t="str" cm="1">
        <f t="array" ref="B1180">IF(A1180="","",INDEX(Korrelation!$E$4:$E$2004,A1180))</f>
        <v>715.703.32</v>
      </c>
      <c r="C1180" s="148">
        <f t="shared" si="180"/>
        <v>4</v>
      </c>
      <c r="D1180" s="148">
        <f t="shared" si="181"/>
        <v>8</v>
      </c>
      <c r="E1180" s="148">
        <f t="shared" si="182"/>
        <v>715</v>
      </c>
      <c r="F1180" s="148">
        <f t="shared" si="183"/>
        <v>703</v>
      </c>
      <c r="G1180" s="148">
        <f t="shared" si="184"/>
        <v>32</v>
      </c>
      <c r="H1180" s="148" t="str" cm="1">
        <f t="array" ref="H1180">IF(A1180="","",INDEX(Korrelation!$F$4:$F$2004,A1180))</f>
        <v>-</v>
      </c>
      <c r="I1180" s="148">
        <f t="shared" si="185"/>
        <v>0</v>
      </c>
      <c r="J1180" s="148">
        <f t="shared" si="186"/>
        <v>0</v>
      </c>
      <c r="K1180" s="148" t="str">
        <f t="shared" si="187"/>
        <v/>
      </c>
      <c r="L1180" s="148" t="str">
        <f t="shared" si="188"/>
        <v/>
      </c>
      <c r="M1180" s="148" t="str">
        <f t="shared" si="189"/>
        <v/>
      </c>
      <c r="N1180" s="148" cm="1">
        <f t="array" ref="N1180">IF(A1180="","",INDEX(Korrelation!$G$4:$G$2004,A1180))</f>
        <v>725</v>
      </c>
      <c r="O1180" s="148"/>
      <c r="P1180" s="68" t="str" cm="1">
        <f t="array" aca="1" ref="P1180" ca="1">IF(E1180="",IF(K1180="","",HYPERLINK("#DMAV_Dienste!"&amp;RIGHT(CELL("adresse",OFFSET(DMAV_Dienste!$E$6,K1180-1,0)),LEN(CELL("adresse",OFFSET(DMAV_Dienste!$E$6,K1180-1,0)))-FIND("!",CELL("adresse",OFFSET(DMAV_Dienste!$E$6,K1180-1,0)))),"Dienst")),HYPERLINK("#DMAV_Modell!"&amp;RIGHT(CELL("adresse",OFFSET(DMAV_Modell!$G$6,E1180-1,0)),LEN(CELL("adresse",OFFSET(DMAV_Modell!$G$6,E1180-1,0)))-FIND("!",CELL("adresse",OFFSET(DMAV_Modell!$G$6,E1180-1,0)))),"Modell"))</f>
        <v>Modell</v>
      </c>
      <c r="Q1180" s="85" t="str" cm="1">
        <f t="array" ref="Q1180">IF(E1180="",IF(K1180="","",IF(INDEX(DMAV_Dienste!$H$6:$H$2006,K1180)="","",INDEX(DMAV_Dienste!$H$6:$H$2006,K1180))),IF(INDEX(DMAV_Modell!$J$6:$J$2006,E1180)="","",INDEX(DMAV_Modell!$J$6:$J$2006,E1180)))</f>
        <v>CLASS</v>
      </c>
      <c r="R1180" s="86" t="str" cm="1">
        <f t="array" ref="R1180">IF(E1180="",IF(K1180="","",IF(INDEX(DMAV_Dienste!$G$6:$G$2006,K1180)="","",INDEX(DMAV_Dienste!$G$6:$G$2006,K1180))),IF(INDEX(DMAV_Modell!$I$6:$I$2006,E1180)="","",INDEX(DMAV_Modell!$I$6:$I$2006,E1180)))</f>
        <v>Gebaeudeadressen</v>
      </c>
      <c r="S1180" s="86" t="str" cm="1">
        <f t="array" ref="S1180">IF(E1180="",IF(K1180="","",IF(INDEX(DMAV_Dienste!$I$6:$I$2006,K1180)="","",INDEX(DMAV_Dienste!$I$6:$I$2006,K1180))),IF(INDEX(DMAV_Modell!$K$6:$K$2006,E1180)="","",INDEX(DMAV_Modell!$K$6:$K$2006,E1180)))</f>
        <v>Lokalisation</v>
      </c>
      <c r="T1180" s="86" t="str" cm="1">
        <f t="array" ref="T1180">IF(E1180="",IF(K1180="","",IF(INDEX(DMAV_Dienste!$L$6:$L$2006,K1180)="","",INDEX(DMAV_Dienste!$L$6:$L$2006,K1180))),IF(INDEX(DMAV_Modell!$N$6:$N$2006,E1180)="","",INDEX(DMAV_Modell!$N$6:$N$2006,E1180)))</f>
        <v>LokalisationName</v>
      </c>
      <c r="U1180" s="87" t="str" cm="1">
        <f t="array" aca="1" ref="U1180" ca="1">IF(AND(F1180="",L1180=""),"",HYPERLINK("#"&amp;RIGHT(CELL("dateiname"),LEN(CELL("dateiname"))-FIND("]",CELL("dateiname")))&amp;"!"&amp;CELL("adresse",OFFSET($F$6,MATCH(IF(F1180="",L1180,F1180),$E$6:$E$2000,0)-1,4)),"STRUCT"))</f>
        <v>STRUCT</v>
      </c>
      <c r="V1180" s="88" t="str" cm="1">
        <f t="array" aca="1" ref="V1180" ca="1">IF(AND(G1180="",M1180=""),"",HYPERLINK("#"&amp;RIGHT(CELL("dateiname"),LEN(CELL("dateiname"))-FIND("]",CELL("dateiname")))&amp;"!"&amp;CELL("adresse",OFFSET($G$6,MATCH(IF(G1180="",M1180,G1180),$E$6:$E$2000,0)-1,3)),"SUBSTRUCT"))</f>
        <v>SUBSTRUCT</v>
      </c>
      <c r="X1180" s="104"/>
      <c r="Z1180" s="117"/>
      <c r="AA1180" s="118" t="s">
        <v>3588</v>
      </c>
      <c r="AB1180" s="119" t="s">
        <v>3878</v>
      </c>
      <c r="AC1180" s="120"/>
      <c r="AE1180" s="109"/>
      <c r="AF1180" s="110" t="s">
        <v>3588</v>
      </c>
      <c r="AG1180" s="111" t="s">
        <v>3879</v>
      </c>
      <c r="AH1180" s="112"/>
      <c r="AJ1180" s="101"/>
      <c r="AL1180" s="68" t="str" cm="1">
        <f t="array" aca="1" ref="AL1180" ca="1">IF(N1180="-","",HYPERLINK("#'DM01-AV-CH'!"&amp;RIGHT(CELL("adresse",OFFSET('DM01-AV-CH'!$G$6,N1180-1,0)),LEN(CELL("adresse",OFFSET('DM01-AV-CH'!$G$6,N1180-1,0)))-FIND("!",CELL("adresse",OFFSET('DM01-AV-CH'!$G$6,N1180-1,0)))),"Modell"))</f>
        <v>Modell</v>
      </c>
      <c r="AM1180" s="96" t="str" cm="1">
        <f t="array" ref="AM1180">IF($N1180="-","",IF(INDEX('DM01-AV-CH'!$G$6:$G$2006,$N1180)="","",INDEX('DM01-AV-CH'!$G$6:$G$2006,$N1180)))</f>
        <v>Gebaeudeadressen</v>
      </c>
      <c r="AN1180" s="97" t="str" cm="1">
        <f t="array" ref="AN1180">IF($N1180="-","",IF(INDEX('DM01-AV-CH'!$H$6:$H$2006,$N1180)="","",INDEX('DM01-AV-CH'!$H$6:$H$2006,$N1180)))</f>
        <v>LokalisationsNamePos</v>
      </c>
      <c r="AO1180" s="98" t="str" cm="1">
        <f t="array" ref="AO1180">IF($N1180="-","",IF(INDEX('DM01-AV-CH'!$I$6:$I$2006,$N1180)="","",INDEX('DM01-AV-CH'!$I$6:$I$2006,$N1180)))</f>
        <v>Hilfslinie</v>
      </c>
    </row>
    <row r="1181" spans="1:41" x14ac:dyDescent="0.25">
      <c r="A1181" s="201">
        <v>1176</v>
      </c>
      <c r="B1181" s="148" t="str" cm="1">
        <f t="array" ref="B1181">IF(A1181="","",INDEX(Korrelation!$E$4:$E$2004,A1181))</f>
        <v>-</v>
      </c>
      <c r="C1181" s="148">
        <f t="shared" si="180"/>
        <v>0</v>
      </c>
      <c r="D1181" s="148">
        <f t="shared" si="181"/>
        <v>0</v>
      </c>
      <c r="E1181" s="148" t="str">
        <f t="shared" si="182"/>
        <v/>
      </c>
      <c r="F1181" s="148" t="str">
        <f t="shared" si="183"/>
        <v/>
      </c>
      <c r="G1181" s="148" t="str">
        <f t="shared" si="184"/>
        <v/>
      </c>
      <c r="H1181" s="148" t="str" cm="1">
        <f t="array" ref="H1181">IF(A1181="","",INDEX(Korrelation!$F$4:$F$2004,A1181))</f>
        <v>-</v>
      </c>
      <c r="I1181" s="148">
        <f t="shared" si="185"/>
        <v>0</v>
      </c>
      <c r="J1181" s="148">
        <f t="shared" si="186"/>
        <v>0</v>
      </c>
      <c r="K1181" s="148" t="str">
        <f t="shared" si="187"/>
        <v/>
      </c>
      <c r="L1181" s="148" t="str">
        <f t="shared" si="188"/>
        <v/>
      </c>
      <c r="M1181" s="148" t="str">
        <f t="shared" si="189"/>
        <v/>
      </c>
      <c r="N1181" s="148" cm="1">
        <f t="array" ref="N1181">IF(A1181="","",INDEX(Korrelation!$G$4:$G$2004,A1181))</f>
        <v>726</v>
      </c>
      <c r="O1181" s="148"/>
      <c r="P1181" s="68" t="str" cm="1">
        <f t="array" aca="1" ref="P1181" ca="1">IF(E1181="",IF(K1181="","",HYPERLINK("#DMAV_Dienste!"&amp;RIGHT(CELL("adresse",OFFSET(DMAV_Dienste!$E$6,K1181-1,0)),LEN(CELL("adresse",OFFSET(DMAV_Dienste!$E$6,K1181-1,0)))-FIND("!",CELL("adresse",OFFSET(DMAV_Dienste!$E$6,K1181-1,0)))),"Dienst")),HYPERLINK("#DMAV_Modell!"&amp;RIGHT(CELL("adresse",OFFSET(DMAV_Modell!$G$6,E1181-1,0)),LEN(CELL("adresse",OFFSET(DMAV_Modell!$G$6,E1181-1,0)))-FIND("!",CELL("adresse",OFFSET(DMAV_Modell!$G$6,E1181-1,0)))),"Modell"))</f>
        <v/>
      </c>
      <c r="Q1181" s="85" t="str" cm="1">
        <f t="array" ref="Q1181">IF(E1181="",IF(K1181="","",IF(INDEX(DMAV_Dienste!$H$6:$H$2006,K1181)="","",INDEX(DMAV_Dienste!$H$6:$H$2006,K1181))),IF(INDEX(DMAV_Modell!$J$6:$J$2006,E1181)="","",INDEX(DMAV_Modell!$J$6:$J$2006,E1181)))</f>
        <v/>
      </c>
      <c r="R1181" s="86" t="str" cm="1">
        <f t="array" ref="R1181">IF(E1181="",IF(K1181="","",IF(INDEX(DMAV_Dienste!$G$6:$G$2006,K1181)="","",INDEX(DMAV_Dienste!$G$6:$G$2006,K1181))),IF(INDEX(DMAV_Modell!$I$6:$I$2006,E1181)="","",INDEX(DMAV_Modell!$I$6:$I$2006,E1181)))</f>
        <v/>
      </c>
      <c r="S1181" s="86" t="str" cm="1">
        <f t="array" ref="S1181">IF(E1181="",IF(K1181="","",IF(INDEX(DMAV_Dienste!$I$6:$I$2006,K1181)="","",INDEX(DMAV_Dienste!$I$6:$I$2006,K1181))),IF(INDEX(DMAV_Modell!$K$6:$K$2006,E1181)="","",INDEX(DMAV_Modell!$K$6:$K$2006,E1181)))</f>
        <v/>
      </c>
      <c r="T1181" s="86" t="str" cm="1">
        <f t="array" ref="T1181">IF(E1181="",IF(K1181="","",IF(INDEX(DMAV_Dienste!$L$6:$L$2006,K1181)="","",INDEX(DMAV_Dienste!$L$6:$L$2006,K1181))),IF(INDEX(DMAV_Modell!$N$6:$N$2006,E1181)="","",INDEX(DMAV_Modell!$N$6:$N$2006,E1181)))</f>
        <v/>
      </c>
      <c r="U1181" s="87" t="str" cm="1">
        <f t="array" aca="1" ref="U1181" ca="1">IF(AND(F1181="",L1181=""),"",HYPERLINK("#"&amp;RIGHT(CELL("dateiname"),LEN(CELL("dateiname"))-FIND("]",CELL("dateiname")))&amp;"!"&amp;CELL("adresse",OFFSET($F$6,MATCH(IF(F1181="",L1181,F1181),$E$6:$E$2000,0)-1,4)),"STRUCT"))</f>
        <v/>
      </c>
      <c r="V1181" s="88" t="str" cm="1">
        <f t="array" aca="1" ref="V1181" ca="1">IF(AND(G1181="",M1181=""),"",HYPERLINK("#"&amp;RIGHT(CELL("dateiname"),LEN(CELL("dateiname"))-FIND("]",CELL("dateiname")))&amp;"!"&amp;CELL("adresse",OFFSET($G$6,MATCH(IF(G1181="",M1181,G1181),$E$6:$E$2000,0)-1,3)),"SUBSTRUCT"))</f>
        <v/>
      </c>
      <c r="X1181" s="104"/>
      <c r="Z1181" s="117"/>
      <c r="AA1181" s="118"/>
      <c r="AB1181" s="119"/>
      <c r="AC1181" s="120"/>
      <c r="AE1181" s="109"/>
      <c r="AF1181" s="110"/>
      <c r="AG1181" s="111"/>
      <c r="AH1181" s="112"/>
      <c r="AJ1181" s="101"/>
      <c r="AL1181" s="68" t="str" cm="1">
        <f t="array" aca="1" ref="AL1181" ca="1">IF(N1181="-","",HYPERLINK("#'DM01-AV-CH'!"&amp;RIGHT(CELL("adresse",OFFSET('DM01-AV-CH'!$G$6,N1181-1,0)),LEN(CELL("adresse",OFFSET('DM01-AV-CH'!$G$6,N1181-1,0)))-FIND("!",CELL("adresse",OFFSET('DM01-AV-CH'!$G$6,N1181-1,0)))),"Modell"))</f>
        <v>Modell</v>
      </c>
      <c r="AM1181" s="96" t="str" cm="1">
        <f t="array" ref="AM1181">IF($N1181="-","",IF(INDEX('DM01-AV-CH'!$G$6:$G$2006,$N1181)="","",INDEX('DM01-AV-CH'!$G$6:$G$2006,$N1181)))</f>
        <v>Gebaeudeadressen</v>
      </c>
      <c r="AN1181" s="97" t="str" cm="1">
        <f t="array" ref="AN1181">IF($N1181="-","",IF(INDEX('DM01-AV-CH'!$H$6:$H$2006,$N1181)="","",INDEX('DM01-AV-CH'!$H$6:$H$2006,$N1181)))</f>
        <v>BenanntesGebiet</v>
      </c>
      <c r="AO1181" s="98" t="str" cm="1">
        <f t="array" ref="AO1181">IF($N1181="-","",IF(INDEX('DM01-AV-CH'!$I$6:$I$2006,$N1181)="","",INDEX('DM01-AV-CH'!$I$6:$I$2006,$N1181)))</f>
        <v>BenanntesGebiet_von</v>
      </c>
    </row>
    <row r="1182" spans="1:41" ht="28.5" x14ac:dyDescent="0.25">
      <c r="A1182" s="201">
        <v>1177</v>
      </c>
      <c r="B1182" s="148" t="str" cm="1">
        <f t="array" ref="B1182">IF(A1182="","",INDEX(Korrelation!$E$4:$E$2004,A1182))</f>
        <v>716.704</v>
      </c>
      <c r="C1182" s="148">
        <f t="shared" si="180"/>
        <v>4</v>
      </c>
      <c r="D1182" s="148">
        <f t="shared" si="181"/>
        <v>0</v>
      </c>
      <c r="E1182" s="148">
        <f t="shared" si="182"/>
        <v>716</v>
      </c>
      <c r="F1182" s="148">
        <f t="shared" si="183"/>
        <v>704</v>
      </c>
      <c r="G1182" s="148" t="str">
        <f t="shared" si="184"/>
        <v/>
      </c>
      <c r="H1182" s="148" t="str" cm="1">
        <f t="array" ref="H1182">IF(A1182="","",INDEX(Korrelation!$F$4:$F$2004,A1182))</f>
        <v>-</v>
      </c>
      <c r="I1182" s="148">
        <f t="shared" si="185"/>
        <v>0</v>
      </c>
      <c r="J1182" s="148">
        <f t="shared" si="186"/>
        <v>0</v>
      </c>
      <c r="K1182" s="148" t="str">
        <f t="shared" si="187"/>
        <v/>
      </c>
      <c r="L1182" s="148" t="str">
        <f t="shared" si="188"/>
        <v/>
      </c>
      <c r="M1182" s="148" t="str">
        <f t="shared" si="189"/>
        <v/>
      </c>
      <c r="N1182" s="148" cm="1">
        <f t="array" ref="N1182">IF(A1182="","",INDEX(Korrelation!$G$4:$G$2004,A1182))</f>
        <v>727</v>
      </c>
      <c r="O1182" s="148"/>
      <c r="P1182" s="68" t="str" cm="1">
        <f t="array" aca="1" ref="P1182" ca="1">IF(E1182="",IF(K1182="","",HYPERLINK("#DMAV_Dienste!"&amp;RIGHT(CELL("adresse",OFFSET(DMAV_Dienste!$E$6,K1182-1,0)),LEN(CELL("adresse",OFFSET(DMAV_Dienste!$E$6,K1182-1,0)))-FIND("!",CELL("adresse",OFFSET(DMAV_Dienste!$E$6,K1182-1,0)))),"Dienst")),HYPERLINK("#DMAV_Modell!"&amp;RIGHT(CELL("adresse",OFFSET(DMAV_Modell!$G$6,E1182-1,0)),LEN(CELL("adresse",OFFSET(DMAV_Modell!$G$6,E1182-1,0)))-FIND("!",CELL("adresse",OFFSET(DMAV_Modell!$G$6,E1182-1,0)))),"Modell"))</f>
        <v>Modell</v>
      </c>
      <c r="Q1182" s="85" t="str" cm="1">
        <f t="array" ref="Q1182">IF(E1182="",IF(K1182="","",IF(INDEX(DMAV_Dienste!$H$6:$H$2006,K1182)="","",INDEX(DMAV_Dienste!$H$6:$H$2006,K1182))),IF(INDEX(DMAV_Modell!$J$6:$J$2006,E1182)="","",INDEX(DMAV_Modell!$J$6:$J$2006,E1182)))</f>
        <v>CLASS</v>
      </c>
      <c r="R1182" s="86" t="str" cm="1">
        <f t="array" ref="R1182">IF(E1182="",IF(K1182="","",IF(INDEX(DMAV_Dienste!$G$6:$G$2006,K1182)="","",INDEX(DMAV_Dienste!$G$6:$G$2006,K1182))),IF(INDEX(DMAV_Modell!$I$6:$I$2006,E1182)="","",INDEX(DMAV_Modell!$I$6:$I$2006,E1182)))</f>
        <v>Gebaeudeadressen</v>
      </c>
      <c r="S1182" s="86" t="str" cm="1">
        <f t="array" ref="S1182">IF(E1182="",IF(K1182="","",IF(INDEX(DMAV_Dienste!$I$6:$I$2006,K1182)="","",INDEX(DMAV_Dienste!$I$6:$I$2006,K1182))),IF(INDEX(DMAV_Modell!$K$6:$K$2006,E1182)="","",INDEX(DMAV_Modell!$K$6:$K$2006,E1182)))</f>
        <v>Lokalisation</v>
      </c>
      <c r="T1182" s="86" t="str" cm="1">
        <f t="array" ref="T1182">IF(E1182="",IF(K1182="","",IF(INDEX(DMAV_Dienste!$L$6:$L$2006,K1182)="","",INDEX(DMAV_Dienste!$L$6:$L$2006,K1182))),IF(INDEX(DMAV_Modell!$N$6:$N$2006,E1182)="","",INDEX(DMAV_Modell!$N$6:$N$2006,E1182)))</f>
        <v>BenanntesGebiet</v>
      </c>
      <c r="U1182" s="87" t="str" cm="1">
        <f t="array" aca="1" ref="U1182" ca="1">IF(AND(F1182="",L1182=""),"",HYPERLINK("#"&amp;RIGHT(CELL("dateiname"),LEN(CELL("dateiname"))-FIND("]",CELL("dateiname")))&amp;"!"&amp;CELL("adresse",OFFSET($F$6,MATCH(IF(F1182="",L1182,F1182),$E$6:$E$2000,0)-1,4)),"STRUCT"))</f>
        <v>STRUCT</v>
      </c>
      <c r="V1182" s="88" t="str" cm="1">
        <f t="array" aca="1" ref="V1182" ca="1">IF(AND(G1182="",M1182=""),"",HYPERLINK("#"&amp;RIGHT(CELL("dateiname"),LEN(CELL("dateiname"))-FIND("]",CELL("dateiname")))&amp;"!"&amp;CELL("adresse",OFFSET($G$6,MATCH(IF(G1182="",M1182,G1182),$E$6:$E$2000,0)-1,3)),"SUBSTRUCT"))</f>
        <v/>
      </c>
      <c r="X1182" s="104"/>
      <c r="Z1182" s="117"/>
      <c r="AA1182" s="118" t="s">
        <v>3588</v>
      </c>
      <c r="AB1182" s="119" t="s">
        <v>3880</v>
      </c>
      <c r="AC1182" s="120"/>
      <c r="AE1182" s="109"/>
      <c r="AF1182" s="110" t="s">
        <v>3588</v>
      </c>
      <c r="AG1182" s="111" t="s">
        <v>3881</v>
      </c>
      <c r="AH1182" s="112"/>
      <c r="AJ1182" s="101"/>
      <c r="AL1182" s="68" t="str" cm="1">
        <f t="array" aca="1" ref="AL1182" ca="1">IF(N1182="-","",HYPERLINK("#'DM01-AV-CH'!"&amp;RIGHT(CELL("adresse",OFFSET('DM01-AV-CH'!$G$6,N1182-1,0)),LEN(CELL("adresse",OFFSET('DM01-AV-CH'!$G$6,N1182-1,0)))-FIND("!",CELL("adresse",OFFSET('DM01-AV-CH'!$G$6,N1182-1,0)))),"Modell"))</f>
        <v>Modell</v>
      </c>
      <c r="AM1182" s="96" t="str" cm="1">
        <f t="array" ref="AM1182">IF($N1182="-","",IF(INDEX('DM01-AV-CH'!$G$6:$G$2006,$N1182)="","",INDEX('DM01-AV-CH'!$G$6:$G$2006,$N1182)))</f>
        <v>Gebaeudeadressen</v>
      </c>
      <c r="AN1182" s="97" t="str" cm="1">
        <f t="array" ref="AN1182">IF($N1182="-","",IF(INDEX('DM01-AV-CH'!$H$6:$H$2006,$N1182)="","",INDEX('DM01-AV-CH'!$H$6:$H$2006,$N1182)))</f>
        <v>BenanntesGebiet</v>
      </c>
      <c r="AO1182" s="98" t="str" cm="1">
        <f t="array" ref="AO1182">IF($N1182="-","",IF(INDEX('DM01-AV-CH'!$I$6:$I$2006,$N1182)="","",INDEX('DM01-AV-CH'!$I$6:$I$2006,$N1182)))</f>
        <v>Flaeche</v>
      </c>
    </row>
    <row r="1183" spans="1:41" x14ac:dyDescent="0.25">
      <c r="A1183" s="201">
        <v>1178</v>
      </c>
      <c r="B1183" s="148" t="str" cm="1">
        <f t="array" ref="B1183">IF(A1183="","",INDEX(Korrelation!$E$4:$E$2004,A1183))</f>
        <v>-</v>
      </c>
      <c r="C1183" s="148">
        <f t="shared" si="180"/>
        <v>0</v>
      </c>
      <c r="D1183" s="148">
        <f t="shared" si="181"/>
        <v>0</v>
      </c>
      <c r="E1183" s="148" t="str">
        <f t="shared" si="182"/>
        <v/>
      </c>
      <c r="F1183" s="148" t="str">
        <f t="shared" si="183"/>
        <v/>
      </c>
      <c r="G1183" s="148" t="str">
        <f t="shared" si="184"/>
        <v/>
      </c>
      <c r="H1183" s="148" t="str" cm="1">
        <f t="array" ref="H1183">IF(A1183="","",INDEX(Korrelation!$F$4:$F$2004,A1183))</f>
        <v>-</v>
      </c>
      <c r="I1183" s="148">
        <f t="shared" si="185"/>
        <v>0</v>
      </c>
      <c r="J1183" s="148">
        <f t="shared" si="186"/>
        <v>0</v>
      </c>
      <c r="K1183" s="148" t="str">
        <f t="shared" si="187"/>
        <v/>
      </c>
      <c r="L1183" s="148" t="str">
        <f t="shared" si="188"/>
        <v/>
      </c>
      <c r="M1183" s="148" t="str">
        <f t="shared" si="189"/>
        <v/>
      </c>
      <c r="N1183" s="148" cm="1">
        <f t="array" ref="N1183">IF(A1183="","",INDEX(Korrelation!$G$4:$G$2004,A1183))</f>
        <v>728</v>
      </c>
      <c r="O1183" s="148"/>
      <c r="P1183" s="68" t="str" cm="1">
        <f t="array" aca="1" ref="P1183" ca="1">IF(E1183="",IF(K1183="","",HYPERLINK("#DMAV_Dienste!"&amp;RIGHT(CELL("adresse",OFFSET(DMAV_Dienste!$E$6,K1183-1,0)),LEN(CELL("adresse",OFFSET(DMAV_Dienste!$E$6,K1183-1,0)))-FIND("!",CELL("adresse",OFFSET(DMAV_Dienste!$E$6,K1183-1,0)))),"Dienst")),HYPERLINK("#DMAV_Modell!"&amp;RIGHT(CELL("adresse",OFFSET(DMAV_Modell!$G$6,E1183-1,0)),LEN(CELL("adresse",OFFSET(DMAV_Modell!$G$6,E1183-1,0)))-FIND("!",CELL("adresse",OFFSET(DMAV_Modell!$G$6,E1183-1,0)))),"Modell"))</f>
        <v/>
      </c>
      <c r="Q1183" s="85" t="str" cm="1">
        <f t="array" ref="Q1183">IF(E1183="",IF(K1183="","",IF(INDEX(DMAV_Dienste!$H$6:$H$2006,K1183)="","",INDEX(DMAV_Dienste!$H$6:$H$2006,K1183))),IF(INDEX(DMAV_Modell!$J$6:$J$2006,E1183)="","",INDEX(DMAV_Modell!$J$6:$J$2006,E1183)))</f>
        <v/>
      </c>
      <c r="R1183" s="86" t="str" cm="1">
        <f t="array" ref="R1183">IF(E1183="",IF(K1183="","",IF(INDEX(DMAV_Dienste!$G$6:$G$2006,K1183)="","",INDEX(DMAV_Dienste!$G$6:$G$2006,K1183))),IF(INDEX(DMAV_Modell!$I$6:$I$2006,E1183)="","",INDEX(DMAV_Modell!$I$6:$I$2006,E1183)))</f>
        <v/>
      </c>
      <c r="S1183" s="86" t="str" cm="1">
        <f t="array" ref="S1183">IF(E1183="",IF(K1183="","",IF(INDEX(DMAV_Dienste!$I$6:$I$2006,K1183)="","",INDEX(DMAV_Dienste!$I$6:$I$2006,K1183))),IF(INDEX(DMAV_Modell!$K$6:$K$2006,E1183)="","",INDEX(DMAV_Modell!$K$6:$K$2006,E1183)))</f>
        <v/>
      </c>
      <c r="T1183" s="86" t="str" cm="1">
        <f t="array" ref="T1183">IF(E1183="",IF(K1183="","",IF(INDEX(DMAV_Dienste!$L$6:$L$2006,K1183)="","",INDEX(DMAV_Dienste!$L$6:$L$2006,K1183))),IF(INDEX(DMAV_Modell!$N$6:$N$2006,E1183)="","",INDEX(DMAV_Modell!$N$6:$N$2006,E1183)))</f>
        <v/>
      </c>
      <c r="U1183" s="87" t="str" cm="1">
        <f t="array" aca="1" ref="U1183" ca="1">IF(AND(F1183="",L1183=""),"",HYPERLINK("#"&amp;RIGHT(CELL("dateiname"),LEN(CELL("dateiname"))-FIND("]",CELL("dateiname")))&amp;"!"&amp;CELL("adresse",OFFSET($F$6,MATCH(IF(F1183="",L1183,F1183),$E$6:$E$2000,0)-1,4)),"STRUCT"))</f>
        <v/>
      </c>
      <c r="V1183" s="88" t="str" cm="1">
        <f t="array" aca="1" ref="V1183" ca="1">IF(AND(G1183="",M1183=""),"",HYPERLINK("#"&amp;RIGHT(CELL("dateiname"),LEN(CELL("dateiname"))-FIND("]",CELL("dateiname")))&amp;"!"&amp;CELL("adresse",OFFSET($G$6,MATCH(IF(G1183="",M1183,G1183),$E$6:$E$2000,0)-1,3)),"SUBSTRUCT"))</f>
        <v/>
      </c>
      <c r="X1183" s="104"/>
      <c r="Z1183" s="117"/>
      <c r="AA1183" s="118"/>
      <c r="AB1183" s="119"/>
      <c r="AC1183" s="120"/>
      <c r="AE1183" s="109"/>
      <c r="AF1183" s="110"/>
      <c r="AG1183" s="111"/>
      <c r="AH1183" s="112"/>
      <c r="AJ1183" s="101"/>
      <c r="AL1183" s="68" t="str" cm="1">
        <f t="array" aca="1" ref="AL1183" ca="1">IF(N1183="-","",HYPERLINK("#'DM01-AV-CH'!"&amp;RIGHT(CELL("adresse",OFFSET('DM01-AV-CH'!$G$6,N1183-1,0)),LEN(CELL("adresse",OFFSET('DM01-AV-CH'!$G$6,N1183-1,0)))-FIND("!",CELL("adresse",OFFSET('DM01-AV-CH'!$G$6,N1183-1,0)))),"Modell"))</f>
        <v>Modell</v>
      </c>
      <c r="AM1183" s="96" t="str" cm="1">
        <f t="array" ref="AM1183">IF($N1183="-","",IF(INDEX('DM01-AV-CH'!$G$6:$G$2006,$N1183)="","",INDEX('DM01-AV-CH'!$G$6:$G$2006,$N1183)))</f>
        <v>Gebaeudeadressen</v>
      </c>
      <c r="AN1183" s="97" t="str" cm="1">
        <f t="array" ref="AN1183">IF($N1183="-","",IF(INDEX('DM01-AV-CH'!$H$6:$H$2006,$N1183)="","",INDEX('DM01-AV-CH'!$H$6:$H$2006,$N1183)))</f>
        <v>Strassenstueck</v>
      </c>
      <c r="AO1183" s="98" t="str" cm="1">
        <f t="array" ref="AO1183">IF($N1183="-","",IF(INDEX('DM01-AV-CH'!$I$6:$I$2006,$N1183)="","",INDEX('DM01-AV-CH'!$I$6:$I$2006,$N1183)))</f>
        <v>Strassenstueck_von</v>
      </c>
    </row>
    <row r="1184" spans="1:41" ht="28.5" x14ac:dyDescent="0.25">
      <c r="A1184" s="201">
        <v>1179</v>
      </c>
      <c r="B1184" s="148" t="str" cm="1">
        <f t="array" ref="B1184">IF(A1184="","",INDEX(Korrelation!$E$4:$E$2004,A1184))</f>
        <v>717.705</v>
      </c>
      <c r="C1184" s="148">
        <f t="shared" si="180"/>
        <v>4</v>
      </c>
      <c r="D1184" s="148">
        <f t="shared" si="181"/>
        <v>0</v>
      </c>
      <c r="E1184" s="148">
        <f t="shared" si="182"/>
        <v>717</v>
      </c>
      <c r="F1184" s="148">
        <f t="shared" si="183"/>
        <v>705</v>
      </c>
      <c r="G1184" s="148" t="str">
        <f t="shared" si="184"/>
        <v/>
      </c>
      <c r="H1184" s="148" t="str" cm="1">
        <f t="array" ref="H1184">IF(A1184="","",INDEX(Korrelation!$F$4:$F$2004,A1184))</f>
        <v>-</v>
      </c>
      <c r="I1184" s="148">
        <f t="shared" si="185"/>
        <v>0</v>
      </c>
      <c r="J1184" s="148">
        <f t="shared" si="186"/>
        <v>0</v>
      </c>
      <c r="K1184" s="148" t="str">
        <f t="shared" si="187"/>
        <v/>
      </c>
      <c r="L1184" s="148" t="str">
        <f t="shared" si="188"/>
        <v/>
      </c>
      <c r="M1184" s="148" t="str">
        <f t="shared" si="189"/>
        <v/>
      </c>
      <c r="N1184" s="148" cm="1">
        <f t="array" ref="N1184">IF(A1184="","",INDEX(Korrelation!$G$4:$G$2004,A1184))</f>
        <v>729</v>
      </c>
      <c r="O1184" s="148"/>
      <c r="P1184" s="68" t="str" cm="1">
        <f t="array" aca="1" ref="P1184" ca="1">IF(E1184="",IF(K1184="","",HYPERLINK("#DMAV_Dienste!"&amp;RIGHT(CELL("adresse",OFFSET(DMAV_Dienste!$E$6,K1184-1,0)),LEN(CELL("adresse",OFFSET(DMAV_Dienste!$E$6,K1184-1,0)))-FIND("!",CELL("adresse",OFFSET(DMAV_Dienste!$E$6,K1184-1,0)))),"Dienst")),HYPERLINK("#DMAV_Modell!"&amp;RIGHT(CELL("adresse",OFFSET(DMAV_Modell!$G$6,E1184-1,0)),LEN(CELL("adresse",OFFSET(DMAV_Modell!$G$6,E1184-1,0)))-FIND("!",CELL("adresse",OFFSET(DMAV_Modell!$G$6,E1184-1,0)))),"Modell"))</f>
        <v>Modell</v>
      </c>
      <c r="Q1184" s="85" t="str" cm="1">
        <f t="array" ref="Q1184">IF(E1184="",IF(K1184="","",IF(INDEX(DMAV_Dienste!$H$6:$H$2006,K1184)="","",INDEX(DMAV_Dienste!$H$6:$H$2006,K1184))),IF(INDEX(DMAV_Modell!$J$6:$J$2006,E1184)="","",INDEX(DMAV_Modell!$J$6:$J$2006,E1184)))</f>
        <v>CLASS</v>
      </c>
      <c r="R1184" s="86" t="str" cm="1">
        <f t="array" ref="R1184">IF(E1184="",IF(K1184="","",IF(INDEX(DMAV_Dienste!$G$6:$G$2006,K1184)="","",INDEX(DMAV_Dienste!$G$6:$G$2006,K1184))),IF(INDEX(DMAV_Modell!$I$6:$I$2006,E1184)="","",INDEX(DMAV_Modell!$I$6:$I$2006,E1184)))</f>
        <v>Gebaeudeadressen</v>
      </c>
      <c r="S1184" s="86" t="str" cm="1">
        <f t="array" ref="S1184">IF(E1184="",IF(K1184="","",IF(INDEX(DMAV_Dienste!$I$6:$I$2006,K1184)="","",INDEX(DMAV_Dienste!$I$6:$I$2006,K1184))),IF(INDEX(DMAV_Modell!$K$6:$K$2006,E1184)="","",INDEX(DMAV_Modell!$K$6:$K$2006,E1184)))</f>
        <v>Lokalisation</v>
      </c>
      <c r="T1184" s="86" t="str" cm="1">
        <f t="array" ref="T1184">IF(E1184="",IF(K1184="","",IF(INDEX(DMAV_Dienste!$L$6:$L$2006,K1184)="","",INDEX(DMAV_Dienste!$L$6:$L$2006,K1184))),IF(INDEX(DMAV_Modell!$N$6:$N$2006,E1184)="","",INDEX(DMAV_Modell!$N$6:$N$2006,E1184)))</f>
        <v>Strassenstueck</v>
      </c>
      <c r="U1184" s="87" t="str" cm="1">
        <f t="array" aca="1" ref="U1184" ca="1">IF(AND(F1184="",L1184=""),"",HYPERLINK("#"&amp;RIGHT(CELL("dateiname"),LEN(CELL("dateiname"))-FIND("]",CELL("dateiname")))&amp;"!"&amp;CELL("adresse",OFFSET($F$6,MATCH(IF(F1184="",L1184,F1184),$E$6:$E$2000,0)-1,4)),"STRUCT"))</f>
        <v>STRUCT</v>
      </c>
      <c r="V1184" s="88" t="str" cm="1">
        <f t="array" aca="1" ref="V1184" ca="1">IF(AND(G1184="",M1184=""),"",HYPERLINK("#"&amp;RIGHT(CELL("dateiname"),LEN(CELL("dateiname"))-FIND("]",CELL("dateiname")))&amp;"!"&amp;CELL("adresse",OFFSET($G$6,MATCH(IF(G1184="",M1184,G1184),$E$6:$E$2000,0)-1,3)),"SUBSTRUCT"))</f>
        <v/>
      </c>
      <c r="X1184" s="104"/>
      <c r="Z1184" s="117"/>
      <c r="AA1184" s="118" t="s">
        <v>3588</v>
      </c>
      <c r="AB1184" s="119" t="s">
        <v>3882</v>
      </c>
      <c r="AC1184" s="120"/>
      <c r="AE1184" s="109"/>
      <c r="AF1184" s="110" t="s">
        <v>3588</v>
      </c>
      <c r="AG1184" s="111" t="s">
        <v>3883</v>
      </c>
      <c r="AH1184" s="112"/>
      <c r="AJ1184" s="101"/>
      <c r="AL1184" s="68" t="str" cm="1">
        <f t="array" aca="1" ref="AL1184" ca="1">IF(N1184="-","",HYPERLINK("#'DM01-AV-CH'!"&amp;RIGHT(CELL("adresse",OFFSET('DM01-AV-CH'!$G$6,N1184-1,0)),LEN(CELL("adresse",OFFSET('DM01-AV-CH'!$G$6,N1184-1,0)))-FIND("!",CELL("adresse",OFFSET('DM01-AV-CH'!$G$6,N1184-1,0)))),"Modell"))</f>
        <v>Modell</v>
      </c>
      <c r="AM1184" s="96" t="str" cm="1">
        <f t="array" ref="AM1184">IF($N1184="-","",IF(INDEX('DM01-AV-CH'!$G$6:$G$2006,$N1184)="","",INDEX('DM01-AV-CH'!$G$6:$G$2006,$N1184)))</f>
        <v>Gebaeudeadressen</v>
      </c>
      <c r="AN1184" s="97" t="str" cm="1">
        <f t="array" ref="AN1184">IF($N1184="-","",IF(INDEX('DM01-AV-CH'!$H$6:$H$2006,$N1184)="","",INDEX('DM01-AV-CH'!$H$6:$H$2006,$N1184)))</f>
        <v>Strassenstueck</v>
      </c>
      <c r="AO1184" s="98" t="str" cm="1">
        <f t="array" ref="AO1184">IF($N1184="-","",IF(INDEX('DM01-AV-CH'!$I$6:$I$2006,$N1184)="","",INDEX('DM01-AV-CH'!$I$6:$I$2006,$N1184)))</f>
        <v>Geometrie</v>
      </c>
    </row>
    <row r="1185" spans="1:41" ht="42.75" x14ac:dyDescent="0.25">
      <c r="A1185" s="201">
        <v>1180</v>
      </c>
      <c r="B1185" s="148" t="str" cm="1">
        <f t="array" ref="B1185">IF(A1185="","",INDEX(Korrelation!$E$4:$E$2004,A1185))</f>
        <v>-</v>
      </c>
      <c r="C1185" s="148">
        <f t="shared" si="180"/>
        <v>0</v>
      </c>
      <c r="D1185" s="148">
        <f t="shared" si="181"/>
        <v>0</v>
      </c>
      <c r="E1185" s="148" t="str">
        <f t="shared" si="182"/>
        <v/>
      </c>
      <c r="F1185" s="148" t="str">
        <f t="shared" si="183"/>
        <v/>
      </c>
      <c r="G1185" s="148" t="str">
        <f t="shared" si="184"/>
        <v/>
      </c>
      <c r="H1185" s="148" t="str" cm="1">
        <f t="array" ref="H1185">IF(A1185="","",INDEX(Korrelation!$F$4:$F$2004,A1185))</f>
        <v>-</v>
      </c>
      <c r="I1185" s="148">
        <f t="shared" si="185"/>
        <v>0</v>
      </c>
      <c r="J1185" s="148">
        <f t="shared" si="186"/>
        <v>0</v>
      </c>
      <c r="K1185" s="148" t="str">
        <f t="shared" si="187"/>
        <v/>
      </c>
      <c r="L1185" s="148" t="str">
        <f t="shared" si="188"/>
        <v/>
      </c>
      <c r="M1185" s="148" t="str">
        <f t="shared" si="189"/>
        <v/>
      </c>
      <c r="N1185" s="148" cm="1">
        <f t="array" ref="N1185">IF(A1185="","",INDEX(Korrelation!$G$4:$G$2004,A1185))</f>
        <v>730</v>
      </c>
      <c r="O1185" s="148"/>
      <c r="P1185" s="68" t="str" cm="1">
        <f t="array" aca="1" ref="P1185" ca="1">IF(E1185="",IF(K1185="","",HYPERLINK("#DMAV_Dienste!"&amp;RIGHT(CELL("adresse",OFFSET(DMAV_Dienste!$E$6,K1185-1,0)),LEN(CELL("adresse",OFFSET(DMAV_Dienste!$E$6,K1185-1,0)))-FIND("!",CELL("adresse",OFFSET(DMAV_Dienste!$E$6,K1185-1,0)))),"Dienst")),HYPERLINK("#DMAV_Modell!"&amp;RIGHT(CELL("adresse",OFFSET(DMAV_Modell!$G$6,E1185-1,0)),LEN(CELL("adresse",OFFSET(DMAV_Modell!$G$6,E1185-1,0)))-FIND("!",CELL("adresse",OFFSET(DMAV_Modell!$G$6,E1185-1,0)))),"Modell"))</f>
        <v/>
      </c>
      <c r="Q1185" s="85" t="str" cm="1">
        <f t="array" ref="Q1185">IF(E1185="",IF(K1185="","",IF(INDEX(DMAV_Dienste!$H$6:$H$2006,K1185)="","",INDEX(DMAV_Dienste!$H$6:$H$2006,K1185))),IF(INDEX(DMAV_Modell!$J$6:$J$2006,E1185)="","",INDEX(DMAV_Modell!$J$6:$J$2006,E1185)))</f>
        <v/>
      </c>
      <c r="R1185" s="86" t="str" cm="1">
        <f t="array" ref="R1185">IF(E1185="",IF(K1185="","",IF(INDEX(DMAV_Dienste!$G$6:$G$2006,K1185)="","",INDEX(DMAV_Dienste!$G$6:$G$2006,K1185))),IF(INDEX(DMAV_Modell!$I$6:$I$2006,E1185)="","",INDEX(DMAV_Modell!$I$6:$I$2006,E1185)))</f>
        <v/>
      </c>
      <c r="S1185" s="86" t="str" cm="1">
        <f t="array" ref="S1185">IF(E1185="",IF(K1185="","",IF(INDEX(DMAV_Dienste!$I$6:$I$2006,K1185)="","",INDEX(DMAV_Dienste!$I$6:$I$2006,K1185))),IF(INDEX(DMAV_Modell!$K$6:$K$2006,E1185)="","",INDEX(DMAV_Modell!$K$6:$K$2006,E1185)))</f>
        <v/>
      </c>
      <c r="T1185" s="86" t="str" cm="1">
        <f t="array" ref="T1185">IF(E1185="",IF(K1185="","",IF(INDEX(DMAV_Dienste!$L$6:$L$2006,K1185)="","",INDEX(DMAV_Dienste!$L$6:$L$2006,K1185))),IF(INDEX(DMAV_Modell!$N$6:$N$2006,E1185)="","",INDEX(DMAV_Modell!$N$6:$N$2006,E1185)))</f>
        <v/>
      </c>
      <c r="U1185" s="87" t="str" cm="1">
        <f t="array" aca="1" ref="U1185" ca="1">IF(AND(F1185="",L1185=""),"",HYPERLINK("#"&amp;RIGHT(CELL("dateiname"),LEN(CELL("dateiname"))-FIND("]",CELL("dateiname")))&amp;"!"&amp;CELL("adresse",OFFSET($F$6,MATCH(IF(F1185="",L1185,F1185),$E$6:$E$2000,0)-1,4)),"STRUCT"))</f>
        <v/>
      </c>
      <c r="V1185" s="88" t="str" cm="1">
        <f t="array" aca="1" ref="V1185" ca="1">IF(AND(G1185="",M1185=""),"",HYPERLINK("#"&amp;RIGHT(CELL("dateiname"),LEN(CELL("dateiname"))-FIND("]",CELL("dateiname")))&amp;"!"&amp;CELL("adresse",OFFSET($G$6,MATCH(IF(G1185="",M1185,G1185),$E$6:$E$2000,0)-1,3)),"SUBSTRUCT"))</f>
        <v/>
      </c>
      <c r="X1185" s="104"/>
      <c r="Z1185" s="117"/>
      <c r="AA1185" s="118"/>
      <c r="AB1185" s="119"/>
      <c r="AC1185" s="120"/>
      <c r="AE1185" s="109" t="s">
        <v>3884</v>
      </c>
      <c r="AF1185" s="110" t="s">
        <v>3322</v>
      </c>
      <c r="AG1185" s="111"/>
      <c r="AH1185" s="112"/>
      <c r="AJ1185" s="101"/>
      <c r="AL1185" s="68" t="str" cm="1">
        <f t="array" aca="1" ref="AL1185" ca="1">IF(N1185="-","",HYPERLINK("#'DM01-AV-CH'!"&amp;RIGHT(CELL("adresse",OFFSET('DM01-AV-CH'!$G$6,N1185-1,0)),LEN(CELL("adresse",OFFSET('DM01-AV-CH'!$G$6,N1185-1,0)))-FIND("!",CELL("adresse",OFFSET('DM01-AV-CH'!$G$6,N1185-1,0)))),"Modell"))</f>
        <v>Modell</v>
      </c>
      <c r="AM1185" s="96" t="str" cm="1">
        <f t="array" ref="AM1185">IF($N1185="-","",IF(INDEX('DM01-AV-CH'!$G$6:$G$2006,$N1185)="","",INDEX('DM01-AV-CH'!$G$6:$G$2006,$N1185)))</f>
        <v>Gebaeudeadressen</v>
      </c>
      <c r="AN1185" s="97" t="str" cm="1">
        <f t="array" ref="AN1185">IF($N1185="-","",IF(INDEX('DM01-AV-CH'!$H$6:$H$2006,$N1185)="","",INDEX('DM01-AV-CH'!$H$6:$H$2006,$N1185)))</f>
        <v>Strassenstueck</v>
      </c>
      <c r="AO1185" s="98" t="str" cm="1">
        <f t="array" ref="AO1185">IF($N1185="-","",IF(INDEX('DM01-AV-CH'!$I$6:$I$2006,$N1185)="","",INDEX('DM01-AV-CH'!$I$6:$I$2006,$N1185)))</f>
        <v>Anfangspunkt</v>
      </c>
    </row>
    <row r="1186" spans="1:41" x14ac:dyDescent="0.25">
      <c r="A1186" s="201">
        <v>1181</v>
      </c>
      <c r="B1186" s="148" t="str" cm="1">
        <f t="array" ref="B1186">IF(A1186="","",INDEX(Korrelation!$E$4:$E$2004,A1186))</f>
        <v>-</v>
      </c>
      <c r="C1186" s="148">
        <f t="shared" si="180"/>
        <v>0</v>
      </c>
      <c r="D1186" s="148">
        <f t="shared" si="181"/>
        <v>0</v>
      </c>
      <c r="E1186" s="148" t="str">
        <f t="shared" si="182"/>
        <v/>
      </c>
      <c r="F1186" s="148" t="str">
        <f t="shared" si="183"/>
        <v/>
      </c>
      <c r="G1186" s="148" t="str">
        <f t="shared" si="184"/>
        <v/>
      </c>
      <c r="H1186" s="148" t="str" cm="1">
        <f t="array" ref="H1186">IF(A1186="","",INDEX(Korrelation!$F$4:$F$2004,A1186))</f>
        <v>-</v>
      </c>
      <c r="I1186" s="148">
        <f t="shared" si="185"/>
        <v>0</v>
      </c>
      <c r="J1186" s="148">
        <f t="shared" si="186"/>
        <v>0</v>
      </c>
      <c r="K1186" s="148" t="str">
        <f t="shared" si="187"/>
        <v/>
      </c>
      <c r="L1186" s="148" t="str">
        <f t="shared" si="188"/>
        <v/>
      </c>
      <c r="M1186" s="148" t="str">
        <f t="shared" si="189"/>
        <v/>
      </c>
      <c r="N1186" s="148" cm="1">
        <f t="array" ref="N1186">IF(A1186="","",INDEX(Korrelation!$G$4:$G$2004,A1186))</f>
        <v>731</v>
      </c>
      <c r="O1186" s="148"/>
      <c r="P1186" s="68" t="str" cm="1">
        <f t="array" aca="1" ref="P1186" ca="1">IF(E1186="",IF(K1186="","",HYPERLINK("#DMAV_Dienste!"&amp;RIGHT(CELL("adresse",OFFSET(DMAV_Dienste!$E$6,K1186-1,0)),LEN(CELL("adresse",OFFSET(DMAV_Dienste!$E$6,K1186-1,0)))-FIND("!",CELL("adresse",OFFSET(DMAV_Dienste!$E$6,K1186-1,0)))),"Dienst")),HYPERLINK("#DMAV_Modell!"&amp;RIGHT(CELL("adresse",OFFSET(DMAV_Modell!$G$6,E1186-1,0)),LEN(CELL("adresse",OFFSET(DMAV_Modell!$G$6,E1186-1,0)))-FIND("!",CELL("adresse",OFFSET(DMAV_Modell!$G$6,E1186-1,0)))),"Modell"))</f>
        <v/>
      </c>
      <c r="Q1186" s="85" t="str" cm="1">
        <f t="array" ref="Q1186">IF(E1186="",IF(K1186="","",IF(INDEX(DMAV_Dienste!$H$6:$H$2006,K1186)="","",INDEX(DMAV_Dienste!$H$6:$H$2006,K1186))),IF(INDEX(DMAV_Modell!$J$6:$J$2006,E1186)="","",INDEX(DMAV_Modell!$J$6:$J$2006,E1186)))</f>
        <v/>
      </c>
      <c r="R1186" s="86" t="str" cm="1">
        <f t="array" ref="R1186">IF(E1186="",IF(K1186="","",IF(INDEX(DMAV_Dienste!$G$6:$G$2006,K1186)="","",INDEX(DMAV_Dienste!$G$6:$G$2006,K1186))),IF(INDEX(DMAV_Modell!$I$6:$I$2006,E1186)="","",INDEX(DMAV_Modell!$I$6:$I$2006,E1186)))</f>
        <v/>
      </c>
      <c r="S1186" s="86" t="str" cm="1">
        <f t="array" ref="S1186">IF(E1186="",IF(K1186="","",IF(INDEX(DMAV_Dienste!$I$6:$I$2006,K1186)="","",INDEX(DMAV_Dienste!$I$6:$I$2006,K1186))),IF(INDEX(DMAV_Modell!$K$6:$K$2006,E1186)="","",INDEX(DMAV_Modell!$K$6:$K$2006,E1186)))</f>
        <v/>
      </c>
      <c r="T1186" s="86" t="str" cm="1">
        <f t="array" ref="T1186">IF(E1186="",IF(K1186="","",IF(INDEX(DMAV_Dienste!$L$6:$L$2006,K1186)="","",INDEX(DMAV_Dienste!$L$6:$L$2006,K1186))),IF(INDEX(DMAV_Modell!$N$6:$N$2006,E1186)="","",INDEX(DMAV_Modell!$N$6:$N$2006,E1186)))</f>
        <v/>
      </c>
      <c r="U1186" s="87" t="str" cm="1">
        <f t="array" aca="1" ref="U1186" ca="1">IF(AND(F1186="",L1186=""),"",HYPERLINK("#"&amp;RIGHT(CELL("dateiname"),LEN(CELL("dateiname"))-FIND("]",CELL("dateiname")))&amp;"!"&amp;CELL("adresse",OFFSET($F$6,MATCH(IF(F1186="",L1186,F1186),$E$6:$E$2000,0)-1,4)),"STRUCT"))</f>
        <v/>
      </c>
      <c r="V1186" s="88" t="str" cm="1">
        <f t="array" aca="1" ref="V1186" ca="1">IF(AND(G1186="",M1186=""),"",HYPERLINK("#"&amp;RIGHT(CELL("dateiname"),LEN(CELL("dateiname"))-FIND("]",CELL("dateiname")))&amp;"!"&amp;CELL("adresse",OFFSET($G$6,MATCH(IF(G1186="",M1186,G1186),$E$6:$E$2000,0)-1,3)),"SUBSTRUCT"))</f>
        <v/>
      </c>
      <c r="X1186" s="104"/>
      <c r="Z1186" s="117"/>
      <c r="AA1186" s="118"/>
      <c r="AB1186" s="119"/>
      <c r="AC1186" s="120"/>
      <c r="AE1186" s="109"/>
      <c r="AF1186" s="110"/>
      <c r="AG1186" s="111"/>
      <c r="AH1186" s="112"/>
      <c r="AJ1186" s="101"/>
      <c r="AL1186" s="68" t="str" cm="1">
        <f t="array" aca="1" ref="AL1186" ca="1">IF(N1186="-","",HYPERLINK("#'DM01-AV-CH'!"&amp;RIGHT(CELL("adresse",OFFSET('DM01-AV-CH'!$G$6,N1186-1,0)),LEN(CELL("adresse",OFFSET('DM01-AV-CH'!$G$6,N1186-1,0)))-FIND("!",CELL("adresse",OFFSET('DM01-AV-CH'!$G$6,N1186-1,0)))),"Modell"))</f>
        <v>Modell</v>
      </c>
      <c r="AM1186" s="96" t="str" cm="1">
        <f t="array" ref="AM1186">IF($N1186="-","",IF(INDEX('DM01-AV-CH'!$G$6:$G$2006,$N1186)="","",INDEX('DM01-AV-CH'!$G$6:$G$2006,$N1186)))</f>
        <v>Gebaeudeadressen</v>
      </c>
      <c r="AN1186" s="97" t="str" cm="1">
        <f t="array" ref="AN1186">IF($N1186="-","",IF(INDEX('DM01-AV-CH'!$H$6:$H$2006,$N1186)="","",INDEX('DM01-AV-CH'!$H$6:$H$2006,$N1186)))</f>
        <v>Strassenstueck</v>
      </c>
      <c r="AO1186" s="98" t="str" cm="1">
        <f t="array" ref="AO1186">IF($N1186="-","",IF(INDEX('DM01-AV-CH'!$I$6:$I$2006,$N1186)="","",INDEX('DM01-AV-CH'!$I$6:$I$2006,$N1186)))</f>
        <v>Ordnung</v>
      </c>
    </row>
    <row r="1187" spans="1:41" ht="28.5" x14ac:dyDescent="0.25">
      <c r="A1187" s="201">
        <v>1182</v>
      </c>
      <c r="B1187" s="148" t="str" cm="1">
        <f t="array" ref="B1187">IF(A1187="","",INDEX(Korrelation!$E$4:$E$2004,A1187))</f>
        <v>717.706</v>
      </c>
      <c r="C1187" s="148">
        <f t="shared" si="180"/>
        <v>4</v>
      </c>
      <c r="D1187" s="148">
        <f t="shared" si="181"/>
        <v>0</v>
      </c>
      <c r="E1187" s="148">
        <f t="shared" si="182"/>
        <v>717</v>
      </c>
      <c r="F1187" s="148">
        <f t="shared" si="183"/>
        <v>706</v>
      </c>
      <c r="G1187" s="148" t="str">
        <f t="shared" si="184"/>
        <v/>
      </c>
      <c r="H1187" s="148" t="str" cm="1">
        <f t="array" ref="H1187">IF(A1187="","",INDEX(Korrelation!$F$4:$F$2004,A1187))</f>
        <v>-</v>
      </c>
      <c r="I1187" s="148">
        <f t="shared" si="185"/>
        <v>0</v>
      </c>
      <c r="J1187" s="148">
        <f t="shared" si="186"/>
        <v>0</v>
      </c>
      <c r="K1187" s="148" t="str">
        <f t="shared" si="187"/>
        <v/>
      </c>
      <c r="L1187" s="148" t="str">
        <f t="shared" si="188"/>
        <v/>
      </c>
      <c r="M1187" s="148" t="str">
        <f t="shared" si="189"/>
        <v/>
      </c>
      <c r="N1187" s="148" cm="1">
        <f t="array" ref="N1187">IF(A1187="","",INDEX(Korrelation!$G$4:$G$2004,A1187))</f>
        <v>732</v>
      </c>
      <c r="O1187" s="148"/>
      <c r="P1187" s="68" t="str" cm="1">
        <f t="array" aca="1" ref="P1187" ca="1">IF(E1187="",IF(K1187="","",HYPERLINK("#DMAV_Dienste!"&amp;RIGHT(CELL("adresse",OFFSET(DMAV_Dienste!$E$6,K1187-1,0)),LEN(CELL("adresse",OFFSET(DMAV_Dienste!$E$6,K1187-1,0)))-FIND("!",CELL("adresse",OFFSET(DMAV_Dienste!$E$6,K1187-1,0)))),"Dienst")),HYPERLINK("#DMAV_Modell!"&amp;RIGHT(CELL("adresse",OFFSET(DMAV_Modell!$G$6,E1187-1,0)),LEN(CELL("adresse",OFFSET(DMAV_Modell!$G$6,E1187-1,0)))-FIND("!",CELL("adresse",OFFSET(DMAV_Modell!$G$6,E1187-1,0)))),"Modell"))</f>
        <v>Modell</v>
      </c>
      <c r="Q1187" s="85" t="str" cm="1">
        <f t="array" ref="Q1187">IF(E1187="",IF(K1187="","",IF(INDEX(DMAV_Dienste!$H$6:$H$2006,K1187)="","",INDEX(DMAV_Dienste!$H$6:$H$2006,K1187))),IF(INDEX(DMAV_Modell!$J$6:$J$2006,E1187)="","",INDEX(DMAV_Modell!$J$6:$J$2006,E1187)))</f>
        <v>CLASS</v>
      </c>
      <c r="R1187" s="86" t="str" cm="1">
        <f t="array" ref="R1187">IF(E1187="",IF(K1187="","",IF(INDEX(DMAV_Dienste!$G$6:$G$2006,K1187)="","",INDEX(DMAV_Dienste!$G$6:$G$2006,K1187))),IF(INDEX(DMAV_Modell!$I$6:$I$2006,E1187)="","",INDEX(DMAV_Modell!$I$6:$I$2006,E1187)))</f>
        <v>Gebaeudeadressen</v>
      </c>
      <c r="S1187" s="86" t="str" cm="1">
        <f t="array" ref="S1187">IF(E1187="",IF(K1187="","",IF(INDEX(DMAV_Dienste!$I$6:$I$2006,K1187)="","",INDEX(DMAV_Dienste!$I$6:$I$2006,K1187))),IF(INDEX(DMAV_Modell!$K$6:$K$2006,E1187)="","",INDEX(DMAV_Modell!$K$6:$K$2006,E1187)))</f>
        <v>Lokalisation</v>
      </c>
      <c r="T1187" s="86" t="str" cm="1">
        <f t="array" ref="T1187">IF(E1187="",IF(K1187="","",IF(INDEX(DMAV_Dienste!$L$6:$L$2006,K1187)="","",INDEX(DMAV_Dienste!$L$6:$L$2006,K1187))),IF(INDEX(DMAV_Modell!$N$6:$N$2006,E1187)="","",INDEX(DMAV_Modell!$N$6:$N$2006,E1187)))</f>
        <v>Strassenstueck</v>
      </c>
      <c r="U1187" s="87" t="str" cm="1">
        <f t="array" aca="1" ref="U1187" ca="1">IF(AND(F1187="",L1187=""),"",HYPERLINK("#"&amp;RIGHT(CELL("dateiname"),LEN(CELL("dateiname"))-FIND("]",CELL("dateiname")))&amp;"!"&amp;CELL("adresse",OFFSET($F$6,MATCH(IF(F1187="",L1187,F1187),$E$6:$E$2000,0)-1,4)),"STRUCT"))</f>
        <v>STRUCT</v>
      </c>
      <c r="V1187" s="88" t="str" cm="1">
        <f t="array" aca="1" ref="V1187" ca="1">IF(AND(G1187="",M1187=""),"",HYPERLINK("#"&amp;RIGHT(CELL("dateiname"),LEN(CELL("dateiname"))-FIND("]",CELL("dateiname")))&amp;"!"&amp;CELL("adresse",OFFSET($G$6,MATCH(IF(G1187="",M1187,G1187),$E$6:$E$2000,0)-1,3)),"SUBSTRUCT"))</f>
        <v/>
      </c>
      <c r="X1187" s="104" t="s">
        <v>3670</v>
      </c>
      <c r="Z1187" s="117"/>
      <c r="AA1187" s="118" t="s">
        <v>3588</v>
      </c>
      <c r="AB1187" s="119" t="s">
        <v>3885</v>
      </c>
      <c r="AC1187" s="120"/>
      <c r="AE1187" s="109"/>
      <c r="AF1187" s="110" t="s">
        <v>3588</v>
      </c>
      <c r="AG1187" s="111" t="s">
        <v>3886</v>
      </c>
      <c r="AH1187" s="112"/>
      <c r="AJ1187" s="101" t="s">
        <v>3600</v>
      </c>
      <c r="AL1187" s="68" t="str" cm="1">
        <f t="array" aca="1" ref="AL1187" ca="1">IF(N1187="-","",HYPERLINK("#'DM01-AV-CH'!"&amp;RIGHT(CELL("adresse",OFFSET('DM01-AV-CH'!$G$6,N1187-1,0)),LEN(CELL("adresse",OFFSET('DM01-AV-CH'!$G$6,N1187-1,0)))-FIND("!",CELL("adresse",OFFSET('DM01-AV-CH'!$G$6,N1187-1,0)))),"Modell"))</f>
        <v>Modell</v>
      </c>
      <c r="AM1187" s="96" t="str" cm="1">
        <f t="array" ref="AM1187">IF($N1187="-","",IF(INDEX('DM01-AV-CH'!$G$6:$G$2006,$N1187)="","",INDEX('DM01-AV-CH'!$G$6:$G$2006,$N1187)))</f>
        <v>Gebaeudeadressen</v>
      </c>
      <c r="AN1187" s="97" t="str" cm="1">
        <f t="array" ref="AN1187">IF($N1187="-","",IF(INDEX('DM01-AV-CH'!$H$6:$H$2006,$N1187)="","",INDEX('DM01-AV-CH'!$H$6:$H$2006,$N1187)))</f>
        <v>Strassenstueck</v>
      </c>
      <c r="AO1187" s="98" t="str" cm="1">
        <f t="array" ref="AO1187">IF($N1187="-","",IF(INDEX('DM01-AV-CH'!$I$6:$I$2006,$N1187)="","",INDEX('DM01-AV-CH'!$I$6:$I$2006,$N1187)))</f>
        <v>IstAchse</v>
      </c>
    </row>
    <row r="1188" spans="1:41" x14ac:dyDescent="0.25">
      <c r="A1188" s="201">
        <v>1183</v>
      </c>
      <c r="B1188" s="148" t="str" cm="1">
        <f t="array" ref="B1188">IF(A1188="","",INDEX(Korrelation!$E$4:$E$2004,A1188))</f>
        <v>718</v>
      </c>
      <c r="C1188" s="148">
        <f t="shared" si="180"/>
        <v>0</v>
      </c>
      <c r="D1188" s="148">
        <f t="shared" si="181"/>
        <v>0</v>
      </c>
      <c r="E1188" s="148">
        <f t="shared" si="182"/>
        <v>718</v>
      </c>
      <c r="F1188" s="148" t="str">
        <f t="shared" si="183"/>
        <v/>
      </c>
      <c r="G1188" s="148" t="str">
        <f t="shared" si="184"/>
        <v/>
      </c>
      <c r="H1188" s="148" t="str" cm="1">
        <f t="array" ref="H1188">IF(A1188="","",INDEX(Korrelation!$F$4:$F$2004,A1188))</f>
        <v>-</v>
      </c>
      <c r="I1188" s="148">
        <f t="shared" si="185"/>
        <v>0</v>
      </c>
      <c r="J1188" s="148">
        <f t="shared" si="186"/>
        <v>0</v>
      </c>
      <c r="K1188" s="148" t="str">
        <f t="shared" si="187"/>
        <v/>
      </c>
      <c r="L1188" s="148" t="str">
        <f t="shared" si="188"/>
        <v/>
      </c>
      <c r="M1188" s="148" t="str">
        <f t="shared" si="189"/>
        <v/>
      </c>
      <c r="N1188" s="148" t="str" cm="1">
        <f t="array" ref="N1188">IF(A1188="","",INDEX(Korrelation!$G$4:$G$2004,A1188))</f>
        <v>-</v>
      </c>
      <c r="O1188" s="148"/>
      <c r="P1188" s="68" t="str" cm="1">
        <f t="array" aca="1" ref="P1188" ca="1">IF(E1188="",IF(K1188="","",HYPERLINK("#DMAV_Dienste!"&amp;RIGHT(CELL("adresse",OFFSET(DMAV_Dienste!$E$6,K1188-1,0)),LEN(CELL("adresse",OFFSET(DMAV_Dienste!$E$6,K1188-1,0)))-FIND("!",CELL("adresse",OFFSET(DMAV_Dienste!$E$6,K1188-1,0)))),"Dienst")),HYPERLINK("#DMAV_Modell!"&amp;RIGHT(CELL("adresse",OFFSET(DMAV_Modell!$G$6,E1188-1,0)),LEN(CELL("adresse",OFFSET(DMAV_Modell!$G$6,E1188-1,0)))-FIND("!",CELL("adresse",OFFSET(DMAV_Modell!$G$6,E1188-1,0)))),"Modell"))</f>
        <v>Modell</v>
      </c>
      <c r="Q1188" s="85" t="str" cm="1">
        <f t="array" ref="Q1188">IF(E1188="",IF(K1188="","",IF(INDEX(DMAV_Dienste!$H$6:$H$2006,K1188)="","",INDEX(DMAV_Dienste!$H$6:$H$2006,K1188))),IF(INDEX(DMAV_Modell!$J$6:$J$2006,E1188)="","",INDEX(DMAV_Modell!$J$6:$J$2006,E1188)))</f>
        <v>CLASS.CONSTRAINT</v>
      </c>
      <c r="R1188" s="86" t="str" cm="1">
        <f t="array" ref="R1188">IF(E1188="",IF(K1188="","",IF(INDEX(DMAV_Dienste!$G$6:$G$2006,K1188)="","",INDEX(DMAV_Dienste!$G$6:$G$2006,K1188))),IF(INDEX(DMAV_Modell!$I$6:$I$2006,E1188)="","",INDEX(DMAV_Modell!$I$6:$I$2006,E1188)))</f>
        <v>Gebaeudeadressen</v>
      </c>
      <c r="S1188" s="86" t="str" cm="1">
        <f t="array" ref="S1188">IF(E1188="",IF(K1188="","",IF(INDEX(DMAV_Dienste!$I$6:$I$2006,K1188)="","",INDEX(DMAV_Dienste!$I$6:$I$2006,K1188))),IF(INDEX(DMAV_Modell!$K$6:$K$2006,E1188)="","",INDEX(DMAV_Modell!$K$6:$K$2006,E1188)))</f>
        <v>Lokalisation</v>
      </c>
      <c r="T1188" s="86" t="str" cm="1">
        <f t="array" ref="T1188">IF(E1188="",IF(K1188="","",IF(INDEX(DMAV_Dienste!$L$6:$L$2006,K1188)="","",INDEX(DMAV_Dienste!$L$6:$L$2006,K1188))),IF(INDEX(DMAV_Modell!$N$6:$N$2006,E1188)="","",INDEX(DMAV_Modell!$N$6:$N$2006,E1188)))</f>
        <v>(INTERLIS.elementCount(@PH1@)&gt;0) == (@PH2@==@PH3@ OR @PH2@==@PH4@)</v>
      </c>
      <c r="U1188" s="87" t="str" cm="1">
        <f t="array" aca="1" ref="U1188" ca="1">IF(AND(F1188="",L1188=""),"",HYPERLINK("#"&amp;RIGHT(CELL("dateiname"),LEN(CELL("dateiname"))-FIND("]",CELL("dateiname")))&amp;"!"&amp;CELL("adresse",OFFSET($F$6,MATCH(IF(F1188="",L1188,F1188),$E$6:$E$2000,0)-1,4)),"STRUCT"))</f>
        <v/>
      </c>
      <c r="V1188" s="88" t="str" cm="1">
        <f t="array" aca="1" ref="V1188" ca="1">IF(AND(G1188="",M1188=""),"",HYPERLINK("#"&amp;RIGHT(CELL("dateiname"),LEN(CELL("dateiname"))-FIND("]",CELL("dateiname")))&amp;"!"&amp;CELL("adresse",OFFSET($G$6,MATCH(IF(G1188="",M1188,G1188),$E$6:$E$2000,0)-1,3)),"SUBSTRUCT"))</f>
        <v/>
      </c>
      <c r="X1188" s="104"/>
      <c r="Z1188" s="117"/>
      <c r="AA1188" s="118"/>
      <c r="AB1188" s="119"/>
      <c r="AC1188" s="120"/>
      <c r="AE1188" s="109"/>
      <c r="AF1188" s="110"/>
      <c r="AG1188" s="111"/>
      <c r="AH1188" s="112"/>
      <c r="AJ1188" s="101"/>
      <c r="AL1188" s="68" t="str" cm="1">
        <f t="array" aca="1" ref="AL1188" ca="1">IF(N1188="-","",HYPERLINK("#'DM01-AV-CH'!"&amp;RIGHT(CELL("adresse",OFFSET('DM01-AV-CH'!$G$6,N1188-1,0)),LEN(CELL("adresse",OFFSET('DM01-AV-CH'!$G$6,N1188-1,0)))-FIND("!",CELL("adresse",OFFSET('DM01-AV-CH'!$G$6,N1188-1,0)))),"Modell"))</f>
        <v/>
      </c>
      <c r="AM1188" s="96" t="str" cm="1">
        <f t="array" ref="AM1188">IF($N1188="-","",IF(INDEX('DM01-AV-CH'!$G$6:$G$2006,$N1188)="","",INDEX('DM01-AV-CH'!$G$6:$G$2006,$N1188)))</f>
        <v/>
      </c>
      <c r="AN1188" s="97" t="str" cm="1">
        <f t="array" ref="AN1188">IF($N1188="-","",IF(INDEX('DM01-AV-CH'!$H$6:$H$2006,$N1188)="","",INDEX('DM01-AV-CH'!$H$6:$H$2006,$N1188)))</f>
        <v/>
      </c>
      <c r="AO1188" s="98" t="str" cm="1">
        <f t="array" ref="AO1188">IF($N1188="-","",IF(INDEX('DM01-AV-CH'!$I$6:$I$2006,$N1188)="","",INDEX('DM01-AV-CH'!$I$6:$I$2006,$N1188)))</f>
        <v/>
      </c>
    </row>
    <row r="1189" spans="1:41" x14ac:dyDescent="0.25">
      <c r="A1189" s="201">
        <v>1184</v>
      </c>
      <c r="B1189" s="148" t="str" cm="1">
        <f t="array" ref="B1189">IF(A1189="","",INDEX(Korrelation!$E$4:$E$2004,A1189))</f>
        <v>719</v>
      </c>
      <c r="C1189" s="148">
        <f t="shared" si="180"/>
        <v>0</v>
      </c>
      <c r="D1189" s="148">
        <f t="shared" si="181"/>
        <v>0</v>
      </c>
      <c r="E1189" s="148">
        <f t="shared" si="182"/>
        <v>719</v>
      </c>
      <c r="F1189" s="148" t="str">
        <f t="shared" si="183"/>
        <v/>
      </c>
      <c r="G1189" s="148" t="str">
        <f t="shared" si="184"/>
        <v/>
      </c>
      <c r="H1189" s="148" t="str" cm="1">
        <f t="array" ref="H1189">IF(A1189="","",INDEX(Korrelation!$F$4:$F$2004,A1189))</f>
        <v>-</v>
      </c>
      <c r="I1189" s="148">
        <f t="shared" si="185"/>
        <v>0</v>
      </c>
      <c r="J1189" s="148">
        <f t="shared" si="186"/>
        <v>0</v>
      </c>
      <c r="K1189" s="148" t="str">
        <f t="shared" si="187"/>
        <v/>
      </c>
      <c r="L1189" s="148" t="str">
        <f t="shared" si="188"/>
        <v/>
      </c>
      <c r="M1189" s="148" t="str">
        <f t="shared" si="189"/>
        <v/>
      </c>
      <c r="N1189" s="148" t="str" cm="1">
        <f t="array" ref="N1189">IF(A1189="","",INDEX(Korrelation!$G$4:$G$2004,A1189))</f>
        <v>-</v>
      </c>
      <c r="O1189" s="148"/>
      <c r="P1189" s="68" t="str" cm="1">
        <f t="array" aca="1" ref="P1189" ca="1">IF(E1189="",IF(K1189="","",HYPERLINK("#DMAV_Dienste!"&amp;RIGHT(CELL("adresse",OFFSET(DMAV_Dienste!$E$6,K1189-1,0)),LEN(CELL("adresse",OFFSET(DMAV_Dienste!$E$6,K1189-1,0)))-FIND("!",CELL("adresse",OFFSET(DMAV_Dienste!$E$6,K1189-1,0)))),"Dienst")),HYPERLINK("#DMAV_Modell!"&amp;RIGHT(CELL("adresse",OFFSET(DMAV_Modell!$G$6,E1189-1,0)),LEN(CELL("adresse",OFFSET(DMAV_Modell!$G$6,E1189-1,0)))-FIND("!",CELL("adresse",OFFSET(DMAV_Modell!$G$6,E1189-1,0)))),"Modell"))</f>
        <v>Modell</v>
      </c>
      <c r="Q1189" s="85" t="str" cm="1">
        <f t="array" ref="Q1189">IF(E1189="",IF(K1189="","",IF(INDEX(DMAV_Dienste!$H$6:$H$2006,K1189)="","",INDEX(DMAV_Dienste!$H$6:$H$2006,K1189))),IF(INDEX(DMAV_Modell!$J$6:$J$2006,E1189)="","",INDEX(DMAV_Modell!$J$6:$J$2006,E1189)))</f>
        <v>CLASS.CONSTRAINT</v>
      </c>
      <c r="R1189" s="86" t="str" cm="1">
        <f t="array" ref="R1189">IF(E1189="",IF(K1189="","",IF(INDEX(DMAV_Dienste!$G$6:$G$2006,K1189)="","",INDEX(DMAV_Dienste!$G$6:$G$2006,K1189))),IF(INDEX(DMAV_Modell!$I$6:$I$2006,E1189)="","",INDEX(DMAV_Modell!$I$6:$I$2006,E1189)))</f>
        <v>Gebaeudeadressen</v>
      </c>
      <c r="S1189" s="86" t="str" cm="1">
        <f t="array" ref="S1189">IF(E1189="",IF(K1189="","",IF(INDEX(DMAV_Dienste!$I$6:$I$2006,K1189)="","",INDEX(DMAV_Dienste!$I$6:$I$2006,K1189))),IF(INDEX(DMAV_Modell!$K$6:$K$2006,E1189)="","",INDEX(DMAV_Modell!$K$6:$K$2006,E1189)))</f>
        <v>Lokalisation</v>
      </c>
      <c r="T1189" s="86" t="str" cm="1">
        <f t="array" ref="T1189">IF(E1189="",IF(K1189="","",IF(INDEX(DMAV_Dienste!$L$6:$L$2006,K1189)="","",INDEX(DMAV_Dienste!$L$6:$L$2006,K1189))),IF(INDEX(DMAV_Modell!$N$6:$N$2006,E1189)="","",INDEX(DMAV_Modell!$N$6:$N$2006,E1189)))</f>
        <v>(INTERLIS.elementCount(@PH1@)&gt;0) == (@PH2@==@PH3@)</v>
      </c>
      <c r="U1189" s="87" t="str" cm="1">
        <f t="array" aca="1" ref="U1189" ca="1">IF(AND(F1189="",L1189=""),"",HYPERLINK("#"&amp;RIGHT(CELL("dateiname"),LEN(CELL("dateiname"))-FIND("]",CELL("dateiname")))&amp;"!"&amp;CELL("adresse",OFFSET($F$6,MATCH(IF(F1189="",L1189,F1189),$E$6:$E$2000,0)-1,4)),"STRUCT"))</f>
        <v/>
      </c>
      <c r="V1189" s="88" t="str" cm="1">
        <f t="array" aca="1" ref="V1189" ca="1">IF(AND(G1189="",M1189=""),"",HYPERLINK("#"&amp;RIGHT(CELL("dateiname"),LEN(CELL("dateiname"))-FIND("]",CELL("dateiname")))&amp;"!"&amp;CELL("adresse",OFFSET($G$6,MATCH(IF(G1189="",M1189,G1189),$E$6:$E$2000,0)-1,3)),"SUBSTRUCT"))</f>
        <v/>
      </c>
      <c r="X1189" s="104"/>
      <c r="Z1189" s="117"/>
      <c r="AA1189" s="118"/>
      <c r="AB1189" s="119"/>
      <c r="AC1189" s="120"/>
      <c r="AE1189" s="109"/>
      <c r="AF1189" s="110"/>
      <c r="AG1189" s="111"/>
      <c r="AH1189" s="112"/>
      <c r="AJ1189" s="101"/>
      <c r="AL1189" s="68" t="str" cm="1">
        <f t="array" aca="1" ref="AL1189" ca="1">IF(N1189="-","",HYPERLINK("#'DM01-AV-CH'!"&amp;RIGHT(CELL("adresse",OFFSET('DM01-AV-CH'!$G$6,N1189-1,0)),LEN(CELL("adresse",OFFSET('DM01-AV-CH'!$G$6,N1189-1,0)))-FIND("!",CELL("adresse",OFFSET('DM01-AV-CH'!$G$6,N1189-1,0)))),"Modell"))</f>
        <v/>
      </c>
      <c r="AM1189" s="96" t="str" cm="1">
        <f t="array" ref="AM1189">IF($N1189="-","",IF(INDEX('DM01-AV-CH'!$G$6:$G$2006,$N1189)="","",INDEX('DM01-AV-CH'!$G$6:$G$2006,$N1189)))</f>
        <v/>
      </c>
      <c r="AN1189" s="97" t="str" cm="1">
        <f t="array" ref="AN1189">IF($N1189="-","",IF(INDEX('DM01-AV-CH'!$H$6:$H$2006,$N1189)="","",INDEX('DM01-AV-CH'!$H$6:$H$2006,$N1189)))</f>
        <v/>
      </c>
      <c r="AO1189" s="98" t="str" cm="1">
        <f t="array" ref="AO1189">IF($N1189="-","",IF(INDEX('DM01-AV-CH'!$I$6:$I$2006,$N1189)="","",INDEX('DM01-AV-CH'!$I$6:$I$2006,$N1189)))</f>
        <v/>
      </c>
    </row>
    <row r="1190" spans="1:41" x14ac:dyDescent="0.25">
      <c r="A1190" s="201">
        <v>1185</v>
      </c>
      <c r="B1190" s="148" t="str" cm="1">
        <f t="array" ref="B1190">IF(A1190="","",INDEX(Korrelation!$E$4:$E$2004,A1190))</f>
        <v>720</v>
      </c>
      <c r="C1190" s="148">
        <f t="shared" si="180"/>
        <v>0</v>
      </c>
      <c r="D1190" s="148">
        <f t="shared" si="181"/>
        <v>0</v>
      </c>
      <c r="E1190" s="148">
        <f t="shared" si="182"/>
        <v>720</v>
      </c>
      <c r="F1190" s="148" t="str">
        <f t="shared" si="183"/>
        <v/>
      </c>
      <c r="G1190" s="148" t="str">
        <f t="shared" si="184"/>
        <v/>
      </c>
      <c r="H1190" s="148" t="str" cm="1">
        <f t="array" ref="H1190">IF(A1190="","",INDEX(Korrelation!$F$4:$F$2004,A1190))</f>
        <v>-</v>
      </c>
      <c r="I1190" s="148">
        <f t="shared" si="185"/>
        <v>0</v>
      </c>
      <c r="J1190" s="148">
        <f t="shared" si="186"/>
        <v>0</v>
      </c>
      <c r="K1190" s="148" t="str">
        <f t="shared" si="187"/>
        <v/>
      </c>
      <c r="L1190" s="148" t="str">
        <f t="shared" si="188"/>
        <v/>
      </c>
      <c r="M1190" s="148" t="str">
        <f t="shared" si="189"/>
        <v/>
      </c>
      <c r="N1190" s="148" t="str" cm="1">
        <f t="array" ref="N1190">IF(A1190="","",INDEX(Korrelation!$G$4:$G$2004,A1190))</f>
        <v>-</v>
      </c>
      <c r="O1190" s="148"/>
      <c r="P1190" s="68" t="str" cm="1">
        <f t="array" aca="1" ref="P1190" ca="1">IF(E1190="",IF(K1190="","",HYPERLINK("#DMAV_Dienste!"&amp;RIGHT(CELL("adresse",OFFSET(DMAV_Dienste!$E$6,K1190-1,0)),LEN(CELL("adresse",OFFSET(DMAV_Dienste!$E$6,K1190-1,0)))-FIND("!",CELL("adresse",OFFSET(DMAV_Dienste!$E$6,K1190-1,0)))),"Dienst")),HYPERLINK("#DMAV_Modell!"&amp;RIGHT(CELL("adresse",OFFSET(DMAV_Modell!$G$6,E1190-1,0)),LEN(CELL("adresse",OFFSET(DMAV_Modell!$G$6,E1190-1,0)))-FIND("!",CELL("adresse",OFFSET(DMAV_Modell!$G$6,E1190-1,0)))),"Modell"))</f>
        <v>Modell</v>
      </c>
      <c r="Q1190" s="85" t="str" cm="1">
        <f t="array" ref="Q1190">IF(E1190="",IF(K1190="","",IF(INDEX(DMAV_Dienste!$H$6:$H$2006,K1190)="","",INDEX(DMAV_Dienste!$H$6:$H$2006,K1190))),IF(INDEX(DMAV_Modell!$J$6:$J$2006,E1190)="","",INDEX(DMAV_Modell!$J$6:$J$2006,E1190)))</f>
        <v>ASSOCIATION</v>
      </c>
      <c r="R1190" s="86" t="str" cm="1">
        <f t="array" ref="R1190">IF(E1190="",IF(K1190="","",IF(INDEX(DMAV_Dienste!$G$6:$G$2006,K1190)="","",INDEX(DMAV_Dienste!$G$6:$G$2006,K1190))),IF(INDEX(DMAV_Modell!$I$6:$I$2006,E1190)="","",INDEX(DMAV_Modell!$I$6:$I$2006,E1190)))</f>
        <v>Gebaeudeadressen</v>
      </c>
      <c r="S1190" s="86" t="str" cm="1">
        <f t="array" ref="S1190">IF(E1190="",IF(K1190="","",IF(INDEX(DMAV_Dienste!$I$6:$I$2006,K1190)="","",INDEX(DMAV_Dienste!$I$6:$I$2006,K1190))),IF(INDEX(DMAV_Modell!$K$6:$K$2006,E1190)="","",INDEX(DMAV_Modell!$K$6:$K$2006,E1190)))</f>
        <v>Entstehung_Lokalisation</v>
      </c>
      <c r="T1190" s="86" t="str" cm="1">
        <f t="array" ref="T1190">IF(E1190="",IF(K1190="","",IF(INDEX(DMAV_Dienste!$L$6:$L$2006,K1190)="","",INDEX(DMAV_Dienste!$L$6:$L$2006,K1190))),IF(INDEX(DMAV_Modell!$N$6:$N$2006,E1190)="","",INDEX(DMAV_Modell!$N$6:$N$2006,E1190)))</f>
        <v>Entstehung</v>
      </c>
      <c r="U1190" s="87" t="str" cm="1">
        <f t="array" aca="1" ref="U1190" ca="1">IF(AND(F1190="",L1190=""),"",HYPERLINK("#"&amp;RIGHT(CELL("dateiname"),LEN(CELL("dateiname"))-FIND("]",CELL("dateiname")))&amp;"!"&amp;CELL("adresse",OFFSET($F$6,MATCH(IF(F1190="",L1190,F1190),$E$6:$E$2000,0)-1,4)),"STRUCT"))</f>
        <v/>
      </c>
      <c r="V1190" s="88" t="str" cm="1">
        <f t="array" aca="1" ref="V1190" ca="1">IF(AND(G1190="",M1190=""),"",HYPERLINK("#"&amp;RIGHT(CELL("dateiname"),LEN(CELL("dateiname"))-FIND("]",CELL("dateiname")))&amp;"!"&amp;CELL("adresse",OFFSET($G$6,MATCH(IF(G1190="",M1190,G1190),$E$6:$E$2000,0)-1,3)),"SUBSTRUCT"))</f>
        <v/>
      </c>
      <c r="X1190" s="104"/>
      <c r="Z1190" s="117"/>
      <c r="AA1190" s="118"/>
      <c r="AB1190" s="119"/>
      <c r="AC1190" s="120"/>
      <c r="AE1190" s="109"/>
      <c r="AF1190" s="110"/>
      <c r="AG1190" s="111"/>
      <c r="AH1190" s="112"/>
      <c r="AJ1190" s="101"/>
      <c r="AL1190" s="68" t="str" cm="1">
        <f t="array" aca="1" ref="AL1190" ca="1">IF(N1190="-","",HYPERLINK("#'DM01-AV-CH'!"&amp;RIGHT(CELL("adresse",OFFSET('DM01-AV-CH'!$G$6,N1190-1,0)),LEN(CELL("adresse",OFFSET('DM01-AV-CH'!$G$6,N1190-1,0)))-FIND("!",CELL("adresse",OFFSET('DM01-AV-CH'!$G$6,N1190-1,0)))),"Modell"))</f>
        <v/>
      </c>
      <c r="AM1190" s="96" t="str" cm="1">
        <f t="array" ref="AM1190">IF($N1190="-","",IF(INDEX('DM01-AV-CH'!$G$6:$G$2006,$N1190)="","",INDEX('DM01-AV-CH'!$G$6:$G$2006,$N1190)))</f>
        <v/>
      </c>
      <c r="AN1190" s="97" t="str" cm="1">
        <f t="array" ref="AN1190">IF($N1190="-","",IF(INDEX('DM01-AV-CH'!$H$6:$H$2006,$N1190)="","",INDEX('DM01-AV-CH'!$H$6:$H$2006,$N1190)))</f>
        <v/>
      </c>
      <c r="AO1190" s="98" t="str" cm="1">
        <f t="array" ref="AO1190">IF($N1190="-","",IF(INDEX('DM01-AV-CH'!$I$6:$I$2006,$N1190)="","",INDEX('DM01-AV-CH'!$I$6:$I$2006,$N1190)))</f>
        <v/>
      </c>
    </row>
    <row r="1191" spans="1:41" x14ac:dyDescent="0.25">
      <c r="A1191" s="201">
        <v>1186</v>
      </c>
      <c r="B1191" s="148" t="str" cm="1">
        <f t="array" ref="B1191">IF(A1191="","",INDEX(Korrelation!$E$4:$E$2004,A1191))</f>
        <v>721</v>
      </c>
      <c r="C1191" s="148">
        <f t="shared" si="180"/>
        <v>0</v>
      </c>
      <c r="D1191" s="148">
        <f t="shared" si="181"/>
        <v>0</v>
      </c>
      <c r="E1191" s="148">
        <f t="shared" si="182"/>
        <v>721</v>
      </c>
      <c r="F1191" s="148" t="str">
        <f t="shared" si="183"/>
        <v/>
      </c>
      <c r="G1191" s="148" t="str">
        <f t="shared" si="184"/>
        <v/>
      </c>
      <c r="H1191" s="148" t="str" cm="1">
        <f t="array" ref="H1191">IF(A1191="","",INDEX(Korrelation!$F$4:$F$2004,A1191))</f>
        <v>-</v>
      </c>
      <c r="I1191" s="148">
        <f t="shared" si="185"/>
        <v>0</v>
      </c>
      <c r="J1191" s="148">
        <f t="shared" si="186"/>
        <v>0</v>
      </c>
      <c r="K1191" s="148" t="str">
        <f t="shared" si="187"/>
        <v/>
      </c>
      <c r="L1191" s="148" t="str">
        <f t="shared" si="188"/>
        <v/>
      </c>
      <c r="M1191" s="148" t="str">
        <f t="shared" si="189"/>
        <v/>
      </c>
      <c r="N1191" s="148" t="str" cm="1">
        <f t="array" ref="N1191">IF(A1191="","",INDEX(Korrelation!$G$4:$G$2004,A1191))</f>
        <v>-</v>
      </c>
      <c r="O1191" s="148"/>
      <c r="P1191" s="68" t="str" cm="1">
        <f t="array" aca="1" ref="P1191" ca="1">IF(E1191="",IF(K1191="","",HYPERLINK("#DMAV_Dienste!"&amp;RIGHT(CELL("adresse",OFFSET(DMAV_Dienste!$E$6,K1191-1,0)),LEN(CELL("adresse",OFFSET(DMAV_Dienste!$E$6,K1191-1,0)))-FIND("!",CELL("adresse",OFFSET(DMAV_Dienste!$E$6,K1191-1,0)))),"Dienst")),HYPERLINK("#DMAV_Modell!"&amp;RIGHT(CELL("adresse",OFFSET(DMAV_Modell!$G$6,E1191-1,0)),LEN(CELL("adresse",OFFSET(DMAV_Modell!$G$6,E1191-1,0)))-FIND("!",CELL("adresse",OFFSET(DMAV_Modell!$G$6,E1191-1,0)))),"Modell"))</f>
        <v>Modell</v>
      </c>
      <c r="Q1191" s="85" t="str" cm="1">
        <f t="array" ref="Q1191">IF(E1191="",IF(K1191="","",IF(INDEX(DMAV_Dienste!$H$6:$H$2006,K1191)="","",INDEX(DMAV_Dienste!$H$6:$H$2006,K1191))),IF(INDEX(DMAV_Modell!$J$6:$J$2006,E1191)="","",INDEX(DMAV_Modell!$J$6:$J$2006,E1191)))</f>
        <v>ASSOCIATION</v>
      </c>
      <c r="R1191" s="86" t="str" cm="1">
        <f t="array" ref="R1191">IF(E1191="",IF(K1191="","",IF(INDEX(DMAV_Dienste!$G$6:$G$2006,K1191)="","",INDEX(DMAV_Dienste!$G$6:$G$2006,K1191))),IF(INDEX(DMAV_Modell!$I$6:$I$2006,E1191)="","",INDEX(DMAV_Modell!$I$6:$I$2006,E1191)))</f>
        <v>Gebaeudeadressen</v>
      </c>
      <c r="S1191" s="86" t="str" cm="1">
        <f t="array" ref="S1191">IF(E1191="",IF(K1191="","",IF(INDEX(DMAV_Dienste!$I$6:$I$2006,K1191)="","",INDEX(DMAV_Dienste!$I$6:$I$2006,K1191))),IF(INDEX(DMAV_Modell!$K$6:$K$2006,E1191)="","",INDEX(DMAV_Modell!$K$6:$K$2006,E1191)))</f>
        <v>Entstehung_Lokalisation</v>
      </c>
      <c r="T1191" s="86" t="str" cm="1">
        <f t="array" ref="T1191">IF(E1191="",IF(K1191="","",IF(INDEX(DMAV_Dienste!$L$6:$L$2006,K1191)="","",INDEX(DMAV_Dienste!$L$6:$L$2006,K1191))),IF(INDEX(DMAV_Modell!$N$6:$N$2006,E1191)="","",INDEX(DMAV_Modell!$N$6:$N$2006,E1191)))</f>
        <v>entstehende_Lokalisation</v>
      </c>
      <c r="U1191" s="87" t="str" cm="1">
        <f t="array" aca="1" ref="U1191" ca="1">IF(AND(F1191="",L1191=""),"",HYPERLINK("#"&amp;RIGHT(CELL("dateiname"),LEN(CELL("dateiname"))-FIND("]",CELL("dateiname")))&amp;"!"&amp;CELL("adresse",OFFSET($F$6,MATCH(IF(F1191="",L1191,F1191),$E$6:$E$2000,0)-1,4)),"STRUCT"))</f>
        <v/>
      </c>
      <c r="V1191" s="88" t="str" cm="1">
        <f t="array" aca="1" ref="V1191" ca="1">IF(AND(G1191="",M1191=""),"",HYPERLINK("#"&amp;RIGHT(CELL("dateiname"),LEN(CELL("dateiname"))-FIND("]",CELL("dateiname")))&amp;"!"&amp;CELL("adresse",OFFSET($G$6,MATCH(IF(G1191="",M1191,G1191),$E$6:$E$2000,0)-1,3)),"SUBSTRUCT"))</f>
        <v/>
      </c>
      <c r="X1191" s="104"/>
      <c r="Z1191" s="117"/>
      <c r="AA1191" s="118"/>
      <c r="AB1191" s="119"/>
      <c r="AC1191" s="120"/>
      <c r="AE1191" s="109"/>
      <c r="AF1191" s="110"/>
      <c r="AG1191" s="111"/>
      <c r="AH1191" s="112"/>
      <c r="AJ1191" s="101"/>
      <c r="AL1191" s="68" t="str" cm="1">
        <f t="array" aca="1" ref="AL1191" ca="1">IF(N1191="-","",HYPERLINK("#'DM01-AV-CH'!"&amp;RIGHT(CELL("adresse",OFFSET('DM01-AV-CH'!$G$6,N1191-1,0)),LEN(CELL("adresse",OFFSET('DM01-AV-CH'!$G$6,N1191-1,0)))-FIND("!",CELL("adresse",OFFSET('DM01-AV-CH'!$G$6,N1191-1,0)))),"Modell"))</f>
        <v/>
      </c>
      <c r="AM1191" s="96" t="str" cm="1">
        <f t="array" ref="AM1191">IF($N1191="-","",IF(INDEX('DM01-AV-CH'!$G$6:$G$2006,$N1191)="","",INDEX('DM01-AV-CH'!$G$6:$G$2006,$N1191)))</f>
        <v/>
      </c>
      <c r="AN1191" s="97" t="str" cm="1">
        <f t="array" ref="AN1191">IF($N1191="-","",IF(INDEX('DM01-AV-CH'!$H$6:$H$2006,$N1191)="","",INDEX('DM01-AV-CH'!$H$6:$H$2006,$N1191)))</f>
        <v/>
      </c>
      <c r="AO1191" s="98" t="str" cm="1">
        <f t="array" ref="AO1191">IF($N1191="-","",IF(INDEX('DM01-AV-CH'!$I$6:$I$2006,$N1191)="","",INDEX('DM01-AV-CH'!$I$6:$I$2006,$N1191)))</f>
        <v/>
      </c>
    </row>
    <row r="1192" spans="1:41" x14ac:dyDescent="0.25">
      <c r="A1192" s="201">
        <v>1187</v>
      </c>
      <c r="B1192" s="148" t="str" cm="1">
        <f t="array" ref="B1192">IF(A1192="","",INDEX(Korrelation!$E$4:$E$2004,A1192))</f>
        <v>722</v>
      </c>
      <c r="C1192" s="148">
        <f t="shared" si="180"/>
        <v>0</v>
      </c>
      <c r="D1192" s="148">
        <f t="shared" si="181"/>
        <v>0</v>
      </c>
      <c r="E1192" s="148">
        <f t="shared" si="182"/>
        <v>722</v>
      </c>
      <c r="F1192" s="148" t="str">
        <f t="shared" si="183"/>
        <v/>
      </c>
      <c r="G1192" s="148" t="str">
        <f t="shared" si="184"/>
        <v/>
      </c>
      <c r="H1192" s="148" t="str" cm="1">
        <f t="array" ref="H1192">IF(A1192="","",INDEX(Korrelation!$F$4:$F$2004,A1192))</f>
        <v>-</v>
      </c>
      <c r="I1192" s="148">
        <f t="shared" si="185"/>
        <v>0</v>
      </c>
      <c r="J1192" s="148">
        <f t="shared" si="186"/>
        <v>0</v>
      </c>
      <c r="K1192" s="148" t="str">
        <f t="shared" si="187"/>
        <v/>
      </c>
      <c r="L1192" s="148" t="str">
        <f t="shared" si="188"/>
        <v/>
      </c>
      <c r="M1192" s="148" t="str">
        <f t="shared" si="189"/>
        <v/>
      </c>
      <c r="N1192" s="148" t="str" cm="1">
        <f t="array" ref="N1192">IF(A1192="","",INDEX(Korrelation!$G$4:$G$2004,A1192))</f>
        <v>-</v>
      </c>
      <c r="O1192" s="148"/>
      <c r="P1192" s="68" t="str" cm="1">
        <f t="array" aca="1" ref="P1192" ca="1">IF(E1192="",IF(K1192="","",HYPERLINK("#DMAV_Dienste!"&amp;RIGHT(CELL("adresse",OFFSET(DMAV_Dienste!$E$6,K1192-1,0)),LEN(CELL("adresse",OFFSET(DMAV_Dienste!$E$6,K1192-1,0)))-FIND("!",CELL("adresse",OFFSET(DMAV_Dienste!$E$6,K1192-1,0)))),"Dienst")),HYPERLINK("#DMAV_Modell!"&amp;RIGHT(CELL("adresse",OFFSET(DMAV_Modell!$G$6,E1192-1,0)),LEN(CELL("adresse",OFFSET(DMAV_Modell!$G$6,E1192-1,0)))-FIND("!",CELL("adresse",OFFSET(DMAV_Modell!$G$6,E1192-1,0)))),"Modell"))</f>
        <v>Modell</v>
      </c>
      <c r="Q1192" s="85" t="str" cm="1">
        <f t="array" ref="Q1192">IF(E1192="",IF(K1192="","",IF(INDEX(DMAV_Dienste!$H$6:$H$2006,K1192)="","",INDEX(DMAV_Dienste!$H$6:$H$2006,K1192))),IF(INDEX(DMAV_Modell!$J$6:$J$2006,E1192)="","",INDEX(DMAV_Modell!$J$6:$J$2006,E1192)))</f>
        <v>ASSOCIATION</v>
      </c>
      <c r="R1192" s="86" t="str" cm="1">
        <f t="array" ref="R1192">IF(E1192="",IF(K1192="","",IF(INDEX(DMAV_Dienste!$G$6:$G$2006,K1192)="","",INDEX(DMAV_Dienste!$G$6:$G$2006,K1192))),IF(INDEX(DMAV_Modell!$I$6:$I$2006,E1192)="","",INDEX(DMAV_Modell!$I$6:$I$2006,E1192)))</f>
        <v>Gebaeudeadressen</v>
      </c>
      <c r="S1192" s="86" t="str" cm="1">
        <f t="array" ref="S1192">IF(E1192="",IF(K1192="","",IF(INDEX(DMAV_Dienste!$I$6:$I$2006,K1192)="","",INDEX(DMAV_Dienste!$I$6:$I$2006,K1192))),IF(INDEX(DMAV_Modell!$K$6:$K$2006,E1192)="","",INDEX(DMAV_Modell!$K$6:$K$2006,E1192)))</f>
        <v>Untergang_Lokalisation</v>
      </c>
      <c r="T1192" s="86" t="str" cm="1">
        <f t="array" ref="T1192">IF(E1192="",IF(K1192="","",IF(INDEX(DMAV_Dienste!$L$6:$L$2006,K1192)="","",INDEX(DMAV_Dienste!$L$6:$L$2006,K1192))),IF(INDEX(DMAV_Modell!$N$6:$N$2006,E1192)="","",INDEX(DMAV_Modell!$N$6:$N$2006,E1192)))</f>
        <v>Untergang</v>
      </c>
      <c r="U1192" s="87" t="str" cm="1">
        <f t="array" aca="1" ref="U1192" ca="1">IF(AND(F1192="",L1192=""),"",HYPERLINK("#"&amp;RIGHT(CELL("dateiname"),LEN(CELL("dateiname"))-FIND("]",CELL("dateiname")))&amp;"!"&amp;CELL("adresse",OFFSET($F$6,MATCH(IF(F1192="",L1192,F1192),$E$6:$E$2000,0)-1,4)),"STRUCT"))</f>
        <v/>
      </c>
      <c r="V1192" s="88" t="str" cm="1">
        <f t="array" aca="1" ref="V1192" ca="1">IF(AND(G1192="",M1192=""),"",HYPERLINK("#"&amp;RIGHT(CELL("dateiname"),LEN(CELL("dateiname"))-FIND("]",CELL("dateiname")))&amp;"!"&amp;CELL("adresse",OFFSET($G$6,MATCH(IF(G1192="",M1192,G1192),$E$6:$E$2000,0)-1,3)),"SUBSTRUCT"))</f>
        <v/>
      </c>
      <c r="X1192" s="104"/>
      <c r="Z1192" s="117"/>
      <c r="AA1192" s="118"/>
      <c r="AB1192" s="119"/>
      <c r="AC1192" s="120"/>
      <c r="AE1192" s="109"/>
      <c r="AF1192" s="110"/>
      <c r="AG1192" s="111"/>
      <c r="AH1192" s="112"/>
      <c r="AJ1192" s="101"/>
      <c r="AL1192" s="68" t="str" cm="1">
        <f t="array" aca="1" ref="AL1192" ca="1">IF(N1192="-","",HYPERLINK("#'DM01-AV-CH'!"&amp;RIGHT(CELL("adresse",OFFSET('DM01-AV-CH'!$G$6,N1192-1,0)),LEN(CELL("adresse",OFFSET('DM01-AV-CH'!$G$6,N1192-1,0)))-FIND("!",CELL("adresse",OFFSET('DM01-AV-CH'!$G$6,N1192-1,0)))),"Modell"))</f>
        <v/>
      </c>
      <c r="AM1192" s="96" t="str" cm="1">
        <f t="array" ref="AM1192">IF($N1192="-","",IF(INDEX('DM01-AV-CH'!$G$6:$G$2006,$N1192)="","",INDEX('DM01-AV-CH'!$G$6:$G$2006,$N1192)))</f>
        <v/>
      </c>
      <c r="AN1192" s="97" t="str" cm="1">
        <f t="array" ref="AN1192">IF($N1192="-","",IF(INDEX('DM01-AV-CH'!$H$6:$H$2006,$N1192)="","",INDEX('DM01-AV-CH'!$H$6:$H$2006,$N1192)))</f>
        <v/>
      </c>
      <c r="AO1192" s="98" t="str" cm="1">
        <f t="array" ref="AO1192">IF($N1192="-","",IF(INDEX('DM01-AV-CH'!$I$6:$I$2006,$N1192)="","",INDEX('DM01-AV-CH'!$I$6:$I$2006,$N1192)))</f>
        <v/>
      </c>
    </row>
    <row r="1193" spans="1:41" x14ac:dyDescent="0.25">
      <c r="A1193" s="201">
        <v>1188</v>
      </c>
      <c r="B1193" s="148" t="str" cm="1">
        <f t="array" ref="B1193">IF(A1193="","",INDEX(Korrelation!$E$4:$E$2004,A1193))</f>
        <v>723</v>
      </c>
      <c r="C1193" s="148">
        <f t="shared" si="180"/>
        <v>0</v>
      </c>
      <c r="D1193" s="148">
        <f t="shared" si="181"/>
        <v>0</v>
      </c>
      <c r="E1193" s="148">
        <f t="shared" si="182"/>
        <v>723</v>
      </c>
      <c r="F1193" s="148" t="str">
        <f t="shared" si="183"/>
        <v/>
      </c>
      <c r="G1193" s="148" t="str">
        <f t="shared" si="184"/>
        <v/>
      </c>
      <c r="H1193" s="148" t="str" cm="1">
        <f t="array" ref="H1193">IF(A1193="","",INDEX(Korrelation!$F$4:$F$2004,A1193))</f>
        <v>-</v>
      </c>
      <c r="I1193" s="148">
        <f t="shared" si="185"/>
        <v>0</v>
      </c>
      <c r="J1193" s="148">
        <f t="shared" si="186"/>
        <v>0</v>
      </c>
      <c r="K1193" s="148" t="str">
        <f t="shared" si="187"/>
        <v/>
      </c>
      <c r="L1193" s="148" t="str">
        <f t="shared" si="188"/>
        <v/>
      </c>
      <c r="M1193" s="148" t="str">
        <f t="shared" si="189"/>
        <v/>
      </c>
      <c r="N1193" s="148" t="str" cm="1">
        <f t="array" ref="N1193">IF(A1193="","",INDEX(Korrelation!$G$4:$G$2004,A1193))</f>
        <v>-</v>
      </c>
      <c r="O1193" s="148"/>
      <c r="P1193" s="68" t="str" cm="1">
        <f t="array" aca="1" ref="P1193" ca="1">IF(E1193="",IF(K1193="","",HYPERLINK("#DMAV_Dienste!"&amp;RIGHT(CELL("adresse",OFFSET(DMAV_Dienste!$E$6,K1193-1,0)),LEN(CELL("adresse",OFFSET(DMAV_Dienste!$E$6,K1193-1,0)))-FIND("!",CELL("adresse",OFFSET(DMAV_Dienste!$E$6,K1193-1,0)))),"Dienst")),HYPERLINK("#DMAV_Modell!"&amp;RIGHT(CELL("adresse",OFFSET(DMAV_Modell!$G$6,E1193-1,0)),LEN(CELL("adresse",OFFSET(DMAV_Modell!$G$6,E1193-1,0)))-FIND("!",CELL("adresse",OFFSET(DMAV_Modell!$G$6,E1193-1,0)))),"Modell"))</f>
        <v>Modell</v>
      </c>
      <c r="Q1193" s="85" t="str" cm="1">
        <f t="array" ref="Q1193">IF(E1193="",IF(K1193="","",IF(INDEX(DMAV_Dienste!$H$6:$H$2006,K1193)="","",INDEX(DMAV_Dienste!$H$6:$H$2006,K1193))),IF(INDEX(DMAV_Modell!$J$6:$J$2006,E1193)="","",INDEX(DMAV_Modell!$J$6:$J$2006,E1193)))</f>
        <v>ASSOCIATION</v>
      </c>
      <c r="R1193" s="86" t="str" cm="1">
        <f t="array" ref="R1193">IF(E1193="",IF(K1193="","",IF(INDEX(DMAV_Dienste!$G$6:$G$2006,K1193)="","",INDEX(DMAV_Dienste!$G$6:$G$2006,K1193))),IF(INDEX(DMAV_Modell!$I$6:$I$2006,E1193)="","",INDEX(DMAV_Modell!$I$6:$I$2006,E1193)))</f>
        <v>Gebaeudeadressen</v>
      </c>
      <c r="S1193" s="86" t="str" cm="1">
        <f t="array" ref="S1193">IF(E1193="",IF(K1193="","",IF(INDEX(DMAV_Dienste!$I$6:$I$2006,K1193)="","",INDEX(DMAV_Dienste!$I$6:$I$2006,K1193))),IF(INDEX(DMAV_Modell!$K$6:$K$2006,E1193)="","",INDEX(DMAV_Modell!$K$6:$K$2006,E1193)))</f>
        <v>Untergang_Lokalisation</v>
      </c>
      <c r="T1193" s="86" t="str" cm="1">
        <f t="array" ref="T1193">IF(E1193="",IF(K1193="","",IF(INDEX(DMAV_Dienste!$L$6:$L$2006,K1193)="","",INDEX(DMAV_Dienste!$L$6:$L$2006,K1193))),IF(INDEX(DMAV_Modell!$N$6:$N$2006,E1193)="","",INDEX(DMAV_Modell!$N$6:$N$2006,E1193)))</f>
        <v>untergehende_Lokalisation</v>
      </c>
      <c r="U1193" s="87" t="str" cm="1">
        <f t="array" aca="1" ref="U1193" ca="1">IF(AND(F1193="",L1193=""),"",HYPERLINK("#"&amp;RIGHT(CELL("dateiname"),LEN(CELL("dateiname"))-FIND("]",CELL("dateiname")))&amp;"!"&amp;CELL("adresse",OFFSET($F$6,MATCH(IF(F1193="",L1193,F1193),$E$6:$E$2000,0)-1,4)),"STRUCT"))</f>
        <v/>
      </c>
      <c r="V1193" s="88" t="str" cm="1">
        <f t="array" aca="1" ref="V1193" ca="1">IF(AND(G1193="",M1193=""),"",HYPERLINK("#"&amp;RIGHT(CELL("dateiname"),LEN(CELL("dateiname"))-FIND("]",CELL("dateiname")))&amp;"!"&amp;CELL("adresse",OFFSET($G$6,MATCH(IF(G1193="",M1193,G1193),$E$6:$E$2000,0)-1,3)),"SUBSTRUCT"))</f>
        <v/>
      </c>
      <c r="X1193" s="104"/>
      <c r="Z1193" s="117"/>
      <c r="AA1193" s="118"/>
      <c r="AB1193" s="119"/>
      <c r="AC1193" s="120"/>
      <c r="AE1193" s="109"/>
      <c r="AF1193" s="110"/>
      <c r="AG1193" s="111"/>
      <c r="AH1193" s="112"/>
      <c r="AJ1193" s="101"/>
      <c r="AL1193" s="68" t="str" cm="1">
        <f t="array" aca="1" ref="AL1193" ca="1">IF(N1193="-","",HYPERLINK("#'DM01-AV-CH'!"&amp;RIGHT(CELL("adresse",OFFSET('DM01-AV-CH'!$G$6,N1193-1,0)),LEN(CELL("adresse",OFFSET('DM01-AV-CH'!$G$6,N1193-1,0)))-FIND("!",CELL("adresse",OFFSET('DM01-AV-CH'!$G$6,N1193-1,0)))),"Modell"))</f>
        <v/>
      </c>
      <c r="AM1193" s="96" t="str" cm="1">
        <f t="array" ref="AM1193">IF($N1193="-","",IF(INDEX('DM01-AV-CH'!$G$6:$G$2006,$N1193)="","",INDEX('DM01-AV-CH'!$G$6:$G$2006,$N1193)))</f>
        <v/>
      </c>
      <c r="AN1193" s="97" t="str" cm="1">
        <f t="array" ref="AN1193">IF($N1193="-","",IF(INDEX('DM01-AV-CH'!$H$6:$H$2006,$N1193)="","",INDEX('DM01-AV-CH'!$H$6:$H$2006,$N1193)))</f>
        <v/>
      </c>
      <c r="AO1193" s="98" t="str" cm="1">
        <f t="array" ref="AO1193">IF($N1193="-","",IF(INDEX('DM01-AV-CH'!$I$6:$I$2006,$N1193)="","",INDEX('DM01-AV-CH'!$I$6:$I$2006,$N1193)))</f>
        <v/>
      </c>
    </row>
    <row r="1194" spans="1:41" x14ac:dyDescent="0.25">
      <c r="A1194" s="201">
        <v>1189</v>
      </c>
      <c r="B1194" s="148" t="str" cm="1">
        <f t="array" ref="B1194">IF(A1194="","",INDEX(Korrelation!$E$4:$E$2004,A1194))</f>
        <v>724</v>
      </c>
      <c r="C1194" s="148">
        <f t="shared" si="180"/>
        <v>0</v>
      </c>
      <c r="D1194" s="148">
        <f t="shared" si="181"/>
        <v>0</v>
      </c>
      <c r="E1194" s="148">
        <f t="shared" si="182"/>
        <v>724</v>
      </c>
      <c r="F1194" s="148" t="str">
        <f t="shared" si="183"/>
        <v/>
      </c>
      <c r="G1194" s="148" t="str">
        <f t="shared" si="184"/>
        <v/>
      </c>
      <c r="H1194" s="148" t="str" cm="1">
        <f t="array" ref="H1194">IF(A1194="","",INDEX(Korrelation!$F$4:$F$2004,A1194))</f>
        <v>-</v>
      </c>
      <c r="I1194" s="148">
        <f t="shared" si="185"/>
        <v>0</v>
      </c>
      <c r="J1194" s="148">
        <f t="shared" si="186"/>
        <v>0</v>
      </c>
      <c r="K1194" s="148" t="str">
        <f t="shared" si="187"/>
        <v/>
      </c>
      <c r="L1194" s="148" t="str">
        <f t="shared" si="188"/>
        <v/>
      </c>
      <c r="M1194" s="148" t="str">
        <f t="shared" si="189"/>
        <v/>
      </c>
      <c r="N1194" s="148" t="str" cm="1">
        <f t="array" ref="N1194">IF(A1194="","",INDEX(Korrelation!$G$4:$G$2004,A1194))</f>
        <v>-</v>
      </c>
      <c r="O1194" s="148"/>
      <c r="P1194" s="68" t="str" cm="1">
        <f t="array" aca="1" ref="P1194" ca="1">IF(E1194="",IF(K1194="","",HYPERLINK("#DMAV_Dienste!"&amp;RIGHT(CELL("adresse",OFFSET(DMAV_Dienste!$E$6,K1194-1,0)),LEN(CELL("adresse",OFFSET(DMAV_Dienste!$E$6,K1194-1,0)))-FIND("!",CELL("adresse",OFFSET(DMAV_Dienste!$E$6,K1194-1,0)))),"Dienst")),HYPERLINK("#DMAV_Modell!"&amp;RIGHT(CELL("adresse",OFFSET(DMAV_Modell!$G$6,E1194-1,0)),LEN(CELL("adresse",OFFSET(DMAV_Modell!$G$6,E1194-1,0)))-FIND("!",CELL("adresse",OFFSET(DMAV_Modell!$G$6,E1194-1,0)))),"Modell"))</f>
        <v>Modell</v>
      </c>
      <c r="Q1194" s="85" t="str" cm="1">
        <f t="array" ref="Q1194">IF(E1194="",IF(K1194="","",IF(INDEX(DMAV_Dienste!$H$6:$H$2006,K1194)="","",INDEX(DMAV_Dienste!$H$6:$H$2006,K1194))),IF(INDEX(DMAV_Modell!$J$6:$J$2006,E1194)="","",INDEX(DMAV_Modell!$J$6:$J$2006,E1194)))</f>
        <v>ASSOCIATION</v>
      </c>
      <c r="R1194" s="86" t="str" cm="1">
        <f t="array" ref="R1194">IF(E1194="",IF(K1194="","",IF(INDEX(DMAV_Dienste!$G$6:$G$2006,K1194)="","",INDEX(DMAV_Dienste!$G$6:$G$2006,K1194))),IF(INDEX(DMAV_Modell!$I$6:$I$2006,E1194)="","",INDEX(DMAV_Modell!$I$6:$I$2006,E1194)))</f>
        <v>Gebaeudeadressen</v>
      </c>
      <c r="S1194" s="86" t="str" cm="1">
        <f t="array" ref="S1194">IF(E1194="",IF(K1194="","",IF(INDEX(DMAV_Dienste!$I$6:$I$2006,K1194)="","",INDEX(DMAV_Dienste!$I$6:$I$2006,K1194))),IF(INDEX(DMAV_Modell!$K$6:$K$2006,E1194)="","",INDEX(DMAV_Modell!$K$6:$K$2006,E1194)))</f>
        <v>Vorgaenger_Nachfolger_Lokalisation</v>
      </c>
      <c r="T1194" s="86" t="str" cm="1">
        <f t="array" ref="T1194">IF(E1194="",IF(K1194="","",IF(INDEX(DMAV_Dienste!$L$6:$L$2006,K1194)="","",INDEX(DMAV_Dienste!$L$6:$L$2006,K1194))),IF(INDEX(DMAV_Modell!$N$6:$N$2006,E1194)="","",INDEX(DMAV_Modell!$N$6:$N$2006,E1194)))</f>
        <v>Vorgaenger</v>
      </c>
      <c r="U1194" s="87" t="str" cm="1">
        <f t="array" aca="1" ref="U1194" ca="1">IF(AND(F1194="",L1194=""),"",HYPERLINK("#"&amp;RIGHT(CELL("dateiname"),LEN(CELL("dateiname"))-FIND("]",CELL("dateiname")))&amp;"!"&amp;CELL("adresse",OFFSET($F$6,MATCH(IF(F1194="",L1194,F1194),$E$6:$E$2000,0)-1,4)),"STRUCT"))</f>
        <v/>
      </c>
      <c r="V1194" s="88" t="str" cm="1">
        <f t="array" aca="1" ref="V1194" ca="1">IF(AND(G1194="",M1194=""),"",HYPERLINK("#"&amp;RIGHT(CELL("dateiname"),LEN(CELL("dateiname"))-FIND("]",CELL("dateiname")))&amp;"!"&amp;CELL("adresse",OFFSET($G$6,MATCH(IF(G1194="",M1194,G1194),$E$6:$E$2000,0)-1,3)),"SUBSTRUCT"))</f>
        <v/>
      </c>
      <c r="X1194" s="104"/>
      <c r="Z1194" s="117"/>
      <c r="AA1194" s="118"/>
      <c r="AB1194" s="119"/>
      <c r="AC1194" s="120"/>
      <c r="AE1194" s="109"/>
      <c r="AF1194" s="110"/>
      <c r="AG1194" s="111"/>
      <c r="AH1194" s="112"/>
      <c r="AJ1194" s="101"/>
      <c r="AL1194" s="68" t="str" cm="1">
        <f t="array" aca="1" ref="AL1194" ca="1">IF(N1194="-","",HYPERLINK("#'DM01-AV-CH'!"&amp;RIGHT(CELL("adresse",OFFSET('DM01-AV-CH'!$G$6,N1194-1,0)),LEN(CELL("adresse",OFFSET('DM01-AV-CH'!$G$6,N1194-1,0)))-FIND("!",CELL("adresse",OFFSET('DM01-AV-CH'!$G$6,N1194-1,0)))),"Modell"))</f>
        <v/>
      </c>
      <c r="AM1194" s="96" t="str" cm="1">
        <f t="array" ref="AM1194">IF($N1194="-","",IF(INDEX('DM01-AV-CH'!$G$6:$G$2006,$N1194)="","",INDEX('DM01-AV-CH'!$G$6:$G$2006,$N1194)))</f>
        <v/>
      </c>
      <c r="AN1194" s="97" t="str" cm="1">
        <f t="array" ref="AN1194">IF($N1194="-","",IF(INDEX('DM01-AV-CH'!$H$6:$H$2006,$N1194)="","",INDEX('DM01-AV-CH'!$H$6:$H$2006,$N1194)))</f>
        <v/>
      </c>
      <c r="AO1194" s="98" t="str" cm="1">
        <f t="array" ref="AO1194">IF($N1194="-","",IF(INDEX('DM01-AV-CH'!$I$6:$I$2006,$N1194)="","",INDEX('DM01-AV-CH'!$I$6:$I$2006,$N1194)))</f>
        <v/>
      </c>
    </row>
    <row r="1195" spans="1:41" x14ac:dyDescent="0.25">
      <c r="A1195" s="201">
        <v>1190</v>
      </c>
      <c r="B1195" s="148" t="str" cm="1">
        <f t="array" ref="B1195">IF(A1195="","",INDEX(Korrelation!$E$4:$E$2004,A1195))</f>
        <v>725</v>
      </c>
      <c r="C1195" s="148">
        <f t="shared" si="180"/>
        <v>0</v>
      </c>
      <c r="D1195" s="148">
        <f t="shared" si="181"/>
        <v>0</v>
      </c>
      <c r="E1195" s="148">
        <f t="shared" si="182"/>
        <v>725</v>
      </c>
      <c r="F1195" s="148" t="str">
        <f t="shared" si="183"/>
        <v/>
      </c>
      <c r="G1195" s="148" t="str">
        <f t="shared" si="184"/>
        <v/>
      </c>
      <c r="H1195" s="148" t="str" cm="1">
        <f t="array" ref="H1195">IF(A1195="","",INDEX(Korrelation!$F$4:$F$2004,A1195))</f>
        <v>-</v>
      </c>
      <c r="I1195" s="148">
        <f t="shared" si="185"/>
        <v>0</v>
      </c>
      <c r="J1195" s="148">
        <f t="shared" si="186"/>
        <v>0</v>
      </c>
      <c r="K1195" s="148" t="str">
        <f t="shared" si="187"/>
        <v/>
      </c>
      <c r="L1195" s="148" t="str">
        <f t="shared" si="188"/>
        <v/>
      </c>
      <c r="M1195" s="148" t="str">
        <f t="shared" si="189"/>
        <v/>
      </c>
      <c r="N1195" s="148" t="str" cm="1">
        <f t="array" ref="N1195">IF(A1195="","",INDEX(Korrelation!$G$4:$G$2004,A1195))</f>
        <v>-</v>
      </c>
      <c r="O1195" s="148"/>
      <c r="P1195" s="68" t="str" cm="1">
        <f t="array" aca="1" ref="P1195" ca="1">IF(E1195="",IF(K1195="","",HYPERLINK("#DMAV_Dienste!"&amp;RIGHT(CELL("adresse",OFFSET(DMAV_Dienste!$E$6,K1195-1,0)),LEN(CELL("adresse",OFFSET(DMAV_Dienste!$E$6,K1195-1,0)))-FIND("!",CELL("adresse",OFFSET(DMAV_Dienste!$E$6,K1195-1,0)))),"Dienst")),HYPERLINK("#DMAV_Modell!"&amp;RIGHT(CELL("adresse",OFFSET(DMAV_Modell!$G$6,E1195-1,0)),LEN(CELL("adresse",OFFSET(DMAV_Modell!$G$6,E1195-1,0)))-FIND("!",CELL("adresse",OFFSET(DMAV_Modell!$G$6,E1195-1,0)))),"Modell"))</f>
        <v>Modell</v>
      </c>
      <c r="Q1195" s="85" t="str" cm="1">
        <f t="array" ref="Q1195">IF(E1195="",IF(K1195="","",IF(INDEX(DMAV_Dienste!$H$6:$H$2006,K1195)="","",INDEX(DMAV_Dienste!$H$6:$H$2006,K1195))),IF(INDEX(DMAV_Modell!$J$6:$J$2006,E1195)="","",INDEX(DMAV_Modell!$J$6:$J$2006,E1195)))</f>
        <v>ASSOCIATION</v>
      </c>
      <c r="R1195" s="86" t="str" cm="1">
        <f t="array" ref="R1195">IF(E1195="",IF(K1195="","",IF(INDEX(DMAV_Dienste!$G$6:$G$2006,K1195)="","",INDEX(DMAV_Dienste!$G$6:$G$2006,K1195))),IF(INDEX(DMAV_Modell!$I$6:$I$2006,E1195)="","",INDEX(DMAV_Modell!$I$6:$I$2006,E1195)))</f>
        <v>Gebaeudeadressen</v>
      </c>
      <c r="S1195" s="86" t="str" cm="1">
        <f t="array" ref="S1195">IF(E1195="",IF(K1195="","",IF(INDEX(DMAV_Dienste!$I$6:$I$2006,K1195)="","",INDEX(DMAV_Dienste!$I$6:$I$2006,K1195))),IF(INDEX(DMAV_Modell!$K$6:$K$2006,E1195)="","",INDEX(DMAV_Modell!$K$6:$K$2006,E1195)))</f>
        <v>Vorgaenger_Nachfolger_Lokalisation</v>
      </c>
      <c r="T1195" s="86" t="str" cm="1">
        <f t="array" ref="T1195">IF(E1195="",IF(K1195="","",IF(INDEX(DMAV_Dienste!$L$6:$L$2006,K1195)="","",INDEX(DMAV_Dienste!$L$6:$L$2006,K1195))),IF(INDEX(DMAV_Modell!$N$6:$N$2006,E1195)="","",INDEX(DMAV_Modell!$N$6:$N$2006,E1195)))</f>
        <v>Nachfolger</v>
      </c>
      <c r="U1195" s="87" t="str" cm="1">
        <f t="array" aca="1" ref="U1195" ca="1">IF(AND(F1195="",L1195=""),"",HYPERLINK("#"&amp;RIGHT(CELL("dateiname"),LEN(CELL("dateiname"))-FIND("]",CELL("dateiname")))&amp;"!"&amp;CELL("adresse",OFFSET($F$6,MATCH(IF(F1195="",L1195,F1195),$E$6:$E$2000,0)-1,4)),"STRUCT"))</f>
        <v/>
      </c>
      <c r="V1195" s="88" t="str" cm="1">
        <f t="array" aca="1" ref="V1195" ca="1">IF(AND(G1195="",M1195=""),"",HYPERLINK("#"&amp;RIGHT(CELL("dateiname"),LEN(CELL("dateiname"))-FIND("]",CELL("dateiname")))&amp;"!"&amp;CELL("adresse",OFFSET($G$6,MATCH(IF(G1195="",M1195,G1195),$E$6:$E$2000,0)-1,3)),"SUBSTRUCT"))</f>
        <v/>
      </c>
      <c r="X1195" s="104"/>
      <c r="Z1195" s="117"/>
      <c r="AA1195" s="118"/>
      <c r="AB1195" s="119"/>
      <c r="AC1195" s="120"/>
      <c r="AE1195" s="109"/>
      <c r="AF1195" s="110"/>
      <c r="AG1195" s="111"/>
      <c r="AH1195" s="112"/>
      <c r="AJ1195" s="101"/>
      <c r="AL1195" s="68" t="str" cm="1">
        <f t="array" aca="1" ref="AL1195" ca="1">IF(N1195="-","",HYPERLINK("#'DM01-AV-CH'!"&amp;RIGHT(CELL("adresse",OFFSET('DM01-AV-CH'!$G$6,N1195-1,0)),LEN(CELL("adresse",OFFSET('DM01-AV-CH'!$G$6,N1195-1,0)))-FIND("!",CELL("adresse",OFFSET('DM01-AV-CH'!$G$6,N1195-1,0)))),"Modell"))</f>
        <v/>
      </c>
      <c r="AM1195" s="96" t="str" cm="1">
        <f t="array" ref="AM1195">IF($N1195="-","",IF(INDEX('DM01-AV-CH'!$G$6:$G$2006,$N1195)="","",INDEX('DM01-AV-CH'!$G$6:$G$2006,$N1195)))</f>
        <v/>
      </c>
      <c r="AN1195" s="97" t="str" cm="1">
        <f t="array" ref="AN1195">IF($N1195="-","",IF(INDEX('DM01-AV-CH'!$H$6:$H$2006,$N1195)="","",INDEX('DM01-AV-CH'!$H$6:$H$2006,$N1195)))</f>
        <v/>
      </c>
      <c r="AO1195" s="98" t="str" cm="1">
        <f t="array" ref="AO1195">IF($N1195="-","",IF(INDEX('DM01-AV-CH'!$I$6:$I$2006,$N1195)="","",INDEX('DM01-AV-CH'!$I$6:$I$2006,$N1195)))</f>
        <v/>
      </c>
    </row>
    <row r="1196" spans="1:41" x14ac:dyDescent="0.25">
      <c r="A1196" s="201">
        <v>1191</v>
      </c>
      <c r="B1196" s="148" t="str" cm="1">
        <f t="array" ref="B1196">IF(A1196="","",INDEX(Korrelation!$E$4:$E$2004,A1196))</f>
        <v>726</v>
      </c>
      <c r="C1196" s="148">
        <f t="shared" si="180"/>
        <v>0</v>
      </c>
      <c r="D1196" s="148">
        <f t="shared" si="181"/>
        <v>0</v>
      </c>
      <c r="E1196" s="148">
        <f t="shared" si="182"/>
        <v>726</v>
      </c>
      <c r="F1196" s="148" t="str">
        <f t="shared" si="183"/>
        <v/>
      </c>
      <c r="G1196" s="148" t="str">
        <f t="shared" si="184"/>
        <v/>
      </c>
      <c r="H1196" s="148" t="str" cm="1">
        <f t="array" ref="H1196">IF(A1196="","",INDEX(Korrelation!$F$4:$F$2004,A1196))</f>
        <v>-</v>
      </c>
      <c r="I1196" s="148">
        <f t="shared" si="185"/>
        <v>0</v>
      </c>
      <c r="J1196" s="148">
        <f t="shared" si="186"/>
        <v>0</v>
      </c>
      <c r="K1196" s="148" t="str">
        <f t="shared" si="187"/>
        <v/>
      </c>
      <c r="L1196" s="148" t="str">
        <f t="shared" si="188"/>
        <v/>
      </c>
      <c r="M1196" s="148" t="str">
        <f t="shared" si="189"/>
        <v/>
      </c>
      <c r="N1196" s="148" t="str" cm="1">
        <f t="array" ref="N1196">IF(A1196="","",INDEX(Korrelation!$G$4:$G$2004,A1196))</f>
        <v>-</v>
      </c>
      <c r="O1196" s="148"/>
      <c r="P1196" s="68" t="str" cm="1">
        <f t="array" aca="1" ref="P1196" ca="1">IF(E1196="",IF(K1196="","",HYPERLINK("#DMAV_Dienste!"&amp;RIGHT(CELL("adresse",OFFSET(DMAV_Dienste!$E$6,K1196-1,0)),LEN(CELL("adresse",OFFSET(DMAV_Dienste!$E$6,K1196-1,0)))-FIND("!",CELL("adresse",OFFSET(DMAV_Dienste!$E$6,K1196-1,0)))),"Dienst")),HYPERLINK("#DMAV_Modell!"&amp;RIGHT(CELL("adresse",OFFSET(DMAV_Modell!$G$6,E1196-1,0)),LEN(CELL("adresse",OFFSET(DMAV_Modell!$G$6,E1196-1,0)))-FIND("!",CELL("adresse",OFFSET(DMAV_Modell!$G$6,E1196-1,0)))),"Modell"))</f>
        <v>Modell</v>
      </c>
      <c r="Q1196" s="85" t="str" cm="1">
        <f t="array" ref="Q1196">IF(E1196="",IF(K1196="","",IF(INDEX(DMAV_Dienste!$H$6:$H$2006,K1196)="","",INDEX(DMAV_Dienste!$H$6:$H$2006,K1196))),IF(INDEX(DMAV_Modell!$J$6:$J$2006,E1196)="","",INDEX(DMAV_Modell!$J$6:$J$2006,E1196)))</f>
        <v>VIEW</v>
      </c>
      <c r="R1196" s="86" t="str" cm="1">
        <f t="array" ref="R1196">IF(E1196="",IF(K1196="","",IF(INDEX(DMAV_Dienste!$G$6:$G$2006,K1196)="","",INDEX(DMAV_Dienste!$G$6:$G$2006,K1196))),IF(INDEX(DMAV_Modell!$I$6:$I$2006,E1196)="","",INDEX(DMAV_Modell!$I$6:$I$2006,E1196)))</f>
        <v>Gebaeudeadressen</v>
      </c>
      <c r="S1196" s="86" t="str" cm="1">
        <f t="array" ref="S1196">IF(E1196="",IF(K1196="","",IF(INDEX(DMAV_Dienste!$I$6:$I$2006,K1196)="","",INDEX(DMAV_Dienste!$I$6:$I$2006,K1196))),IF(INDEX(DMAV_Modell!$K$6:$K$2006,E1196)="","",INDEX(DMAV_Modell!$K$6:$K$2006,E1196)))</f>
        <v>Lokalisation_Gueltig</v>
      </c>
      <c r="T1196" s="86" t="str" cm="1">
        <f t="array" ref="T1196">IF(E1196="",IF(K1196="","",IF(INDEX(DMAV_Dienste!$L$6:$L$2006,K1196)="","",INDEX(DMAV_Dienste!$L$6:$L$2006,K1196))),IF(INDEX(DMAV_Modell!$N$6:$N$2006,E1196)="","",INDEX(DMAV_Modell!$N$6:$N$2006,E1196)))</f>
        <v>PROJECTION OF</v>
      </c>
      <c r="U1196" s="87" t="str" cm="1">
        <f t="array" aca="1" ref="U1196" ca="1">IF(AND(F1196="",L1196=""),"",HYPERLINK("#"&amp;RIGHT(CELL("dateiname"),LEN(CELL("dateiname"))-FIND("]",CELL("dateiname")))&amp;"!"&amp;CELL("adresse",OFFSET($F$6,MATCH(IF(F1196="",L1196,F1196),$E$6:$E$2000,0)-1,4)),"STRUCT"))</f>
        <v/>
      </c>
      <c r="V1196" s="88" t="str" cm="1">
        <f t="array" aca="1" ref="V1196" ca="1">IF(AND(G1196="",M1196=""),"",HYPERLINK("#"&amp;RIGHT(CELL("dateiname"),LEN(CELL("dateiname"))-FIND("]",CELL("dateiname")))&amp;"!"&amp;CELL("adresse",OFFSET($G$6,MATCH(IF(G1196="",M1196,G1196),$E$6:$E$2000,0)-1,3)),"SUBSTRUCT"))</f>
        <v/>
      </c>
      <c r="X1196" s="104"/>
      <c r="Z1196" s="117"/>
      <c r="AA1196" s="118"/>
      <c r="AB1196" s="119"/>
      <c r="AC1196" s="120"/>
      <c r="AE1196" s="109"/>
      <c r="AF1196" s="110"/>
      <c r="AG1196" s="111"/>
      <c r="AH1196" s="112"/>
      <c r="AJ1196" s="101"/>
      <c r="AL1196" s="68" t="str" cm="1">
        <f t="array" aca="1" ref="AL1196" ca="1">IF(N1196="-","",HYPERLINK("#'DM01-AV-CH'!"&amp;RIGHT(CELL("adresse",OFFSET('DM01-AV-CH'!$G$6,N1196-1,0)),LEN(CELL("adresse",OFFSET('DM01-AV-CH'!$G$6,N1196-1,0)))-FIND("!",CELL("adresse",OFFSET('DM01-AV-CH'!$G$6,N1196-1,0)))),"Modell"))</f>
        <v/>
      </c>
      <c r="AM1196" s="96" t="str" cm="1">
        <f t="array" ref="AM1196">IF($N1196="-","",IF(INDEX('DM01-AV-CH'!$G$6:$G$2006,$N1196)="","",INDEX('DM01-AV-CH'!$G$6:$G$2006,$N1196)))</f>
        <v/>
      </c>
      <c r="AN1196" s="97" t="str" cm="1">
        <f t="array" ref="AN1196">IF($N1196="-","",IF(INDEX('DM01-AV-CH'!$H$6:$H$2006,$N1196)="","",INDEX('DM01-AV-CH'!$H$6:$H$2006,$N1196)))</f>
        <v/>
      </c>
      <c r="AO1196" s="98" t="str" cm="1">
        <f t="array" ref="AO1196">IF($N1196="-","",IF(INDEX('DM01-AV-CH'!$I$6:$I$2006,$N1196)="","",INDEX('DM01-AV-CH'!$I$6:$I$2006,$N1196)))</f>
        <v/>
      </c>
    </row>
    <row r="1197" spans="1:41" x14ac:dyDescent="0.25">
      <c r="A1197" s="201">
        <v>1192</v>
      </c>
      <c r="B1197" s="148" t="str" cm="1">
        <f t="array" ref="B1197">IF(A1197="","",INDEX(Korrelation!$E$4:$E$2004,A1197))</f>
        <v>727</v>
      </c>
      <c r="C1197" s="148">
        <f t="shared" si="180"/>
        <v>0</v>
      </c>
      <c r="D1197" s="148">
        <f t="shared" si="181"/>
        <v>0</v>
      </c>
      <c r="E1197" s="148">
        <f t="shared" si="182"/>
        <v>727</v>
      </c>
      <c r="F1197" s="148" t="str">
        <f t="shared" si="183"/>
        <v/>
      </c>
      <c r="G1197" s="148" t="str">
        <f t="shared" si="184"/>
        <v/>
      </c>
      <c r="H1197" s="148" t="str" cm="1">
        <f t="array" ref="H1197">IF(A1197="","",INDEX(Korrelation!$F$4:$F$2004,A1197))</f>
        <v>-</v>
      </c>
      <c r="I1197" s="148">
        <f t="shared" si="185"/>
        <v>0</v>
      </c>
      <c r="J1197" s="148">
        <f t="shared" si="186"/>
        <v>0</v>
      </c>
      <c r="K1197" s="148" t="str">
        <f t="shared" si="187"/>
        <v/>
      </c>
      <c r="L1197" s="148" t="str">
        <f t="shared" si="188"/>
        <v/>
      </c>
      <c r="M1197" s="148" t="str">
        <f t="shared" si="189"/>
        <v/>
      </c>
      <c r="N1197" s="148" t="str" cm="1">
        <f t="array" ref="N1197">IF(A1197="","",INDEX(Korrelation!$G$4:$G$2004,A1197))</f>
        <v>-</v>
      </c>
      <c r="O1197" s="148"/>
      <c r="P1197" s="68" t="str" cm="1">
        <f t="array" aca="1" ref="P1197" ca="1">IF(E1197="",IF(K1197="","",HYPERLINK("#DMAV_Dienste!"&amp;RIGHT(CELL("adresse",OFFSET(DMAV_Dienste!$E$6,K1197-1,0)),LEN(CELL("adresse",OFFSET(DMAV_Dienste!$E$6,K1197-1,0)))-FIND("!",CELL("adresse",OFFSET(DMAV_Dienste!$E$6,K1197-1,0)))),"Dienst")),HYPERLINK("#DMAV_Modell!"&amp;RIGHT(CELL("adresse",OFFSET(DMAV_Modell!$G$6,E1197-1,0)),LEN(CELL("adresse",OFFSET(DMAV_Modell!$G$6,E1197-1,0)))-FIND("!",CELL("adresse",OFFSET(DMAV_Modell!$G$6,E1197-1,0)))),"Modell"))</f>
        <v>Modell</v>
      </c>
      <c r="Q1197" s="85" t="str" cm="1">
        <f t="array" ref="Q1197">IF(E1197="",IF(K1197="","",IF(INDEX(DMAV_Dienste!$H$6:$H$2006,K1197)="","",INDEX(DMAV_Dienste!$H$6:$H$2006,K1197))),IF(INDEX(DMAV_Modell!$J$6:$J$2006,E1197)="","",INDEX(DMAV_Modell!$J$6:$J$2006,E1197)))</f>
        <v>VIEW</v>
      </c>
      <c r="R1197" s="86" t="str" cm="1">
        <f t="array" ref="R1197">IF(E1197="",IF(K1197="","",IF(INDEX(DMAV_Dienste!$G$6:$G$2006,K1197)="","",INDEX(DMAV_Dienste!$G$6:$G$2006,K1197))),IF(INDEX(DMAV_Modell!$I$6:$I$2006,E1197)="","",INDEX(DMAV_Modell!$I$6:$I$2006,E1197)))</f>
        <v>Gebaeudeadressen</v>
      </c>
      <c r="S1197" s="86" t="str" cm="1">
        <f t="array" ref="S1197">IF(E1197="",IF(K1197="","",IF(INDEX(DMAV_Dienste!$I$6:$I$2006,K1197)="","",INDEX(DMAV_Dienste!$I$6:$I$2006,K1197))),IF(INDEX(DMAV_Modell!$K$6:$K$2006,E1197)="","",INDEX(DMAV_Modell!$K$6:$K$2006,E1197)))</f>
        <v>Lokalisation_Gueltig</v>
      </c>
      <c r="T1197" s="86" t="str" cm="1">
        <f t="array" ref="T1197">IF(E1197="",IF(K1197="","",IF(INDEX(DMAV_Dienste!$L$6:$L$2006,K1197)="","",INDEX(DMAV_Dienste!$L$6:$L$2006,K1197))),IF(INDEX(DMAV_Modell!$N$6:$N$2006,E1197)="","",INDEX(DMAV_Modell!$N$6:$N$2006,E1197)))</f>
        <v>WHERE DEFINED(@PH1@) AND NOT(DEFINED(@PH2@))</v>
      </c>
      <c r="U1197" s="87" t="str" cm="1">
        <f t="array" aca="1" ref="U1197" ca="1">IF(AND(F1197="",L1197=""),"",HYPERLINK("#"&amp;RIGHT(CELL("dateiname"),LEN(CELL("dateiname"))-FIND("]",CELL("dateiname")))&amp;"!"&amp;CELL("adresse",OFFSET($F$6,MATCH(IF(F1197="",L1197,F1197),$E$6:$E$2000,0)-1,4)),"STRUCT"))</f>
        <v/>
      </c>
      <c r="V1197" s="88" t="str" cm="1">
        <f t="array" aca="1" ref="V1197" ca="1">IF(AND(G1197="",M1197=""),"",HYPERLINK("#"&amp;RIGHT(CELL("dateiname"),LEN(CELL("dateiname"))-FIND("]",CELL("dateiname")))&amp;"!"&amp;CELL("adresse",OFFSET($G$6,MATCH(IF(G1197="",M1197,G1197),$E$6:$E$2000,0)-1,3)),"SUBSTRUCT"))</f>
        <v/>
      </c>
      <c r="X1197" s="104"/>
      <c r="Z1197" s="117"/>
      <c r="AA1197" s="118"/>
      <c r="AB1197" s="119"/>
      <c r="AC1197" s="120"/>
      <c r="AE1197" s="109"/>
      <c r="AF1197" s="110"/>
      <c r="AG1197" s="111"/>
      <c r="AH1197" s="112"/>
      <c r="AJ1197" s="101"/>
      <c r="AL1197" s="68" t="str" cm="1">
        <f t="array" aca="1" ref="AL1197" ca="1">IF(N1197="-","",HYPERLINK("#'DM01-AV-CH'!"&amp;RIGHT(CELL("adresse",OFFSET('DM01-AV-CH'!$G$6,N1197-1,0)),LEN(CELL("adresse",OFFSET('DM01-AV-CH'!$G$6,N1197-1,0)))-FIND("!",CELL("adresse",OFFSET('DM01-AV-CH'!$G$6,N1197-1,0)))),"Modell"))</f>
        <v/>
      </c>
      <c r="AM1197" s="96" t="str" cm="1">
        <f t="array" ref="AM1197">IF($N1197="-","",IF(INDEX('DM01-AV-CH'!$G$6:$G$2006,$N1197)="","",INDEX('DM01-AV-CH'!$G$6:$G$2006,$N1197)))</f>
        <v/>
      </c>
      <c r="AN1197" s="97" t="str" cm="1">
        <f t="array" ref="AN1197">IF($N1197="-","",IF(INDEX('DM01-AV-CH'!$H$6:$H$2006,$N1197)="","",INDEX('DM01-AV-CH'!$H$6:$H$2006,$N1197)))</f>
        <v/>
      </c>
      <c r="AO1197" s="98" t="str" cm="1">
        <f t="array" ref="AO1197">IF($N1197="-","",IF(INDEX('DM01-AV-CH'!$I$6:$I$2006,$N1197)="","",INDEX('DM01-AV-CH'!$I$6:$I$2006,$N1197)))</f>
        <v/>
      </c>
    </row>
    <row r="1198" spans="1:41" x14ac:dyDescent="0.25">
      <c r="A1198" s="201">
        <v>1193</v>
      </c>
      <c r="B1198" s="148" t="str" cm="1">
        <f t="array" ref="B1198">IF(A1198="","",INDEX(Korrelation!$E$4:$E$2004,A1198))</f>
        <v>728</v>
      </c>
      <c r="C1198" s="148">
        <f t="shared" si="180"/>
        <v>0</v>
      </c>
      <c r="D1198" s="148">
        <f t="shared" si="181"/>
        <v>0</v>
      </c>
      <c r="E1198" s="148">
        <f t="shared" si="182"/>
        <v>728</v>
      </c>
      <c r="F1198" s="148" t="str">
        <f t="shared" si="183"/>
        <v/>
      </c>
      <c r="G1198" s="148" t="str">
        <f t="shared" si="184"/>
        <v/>
      </c>
      <c r="H1198" s="148" t="str" cm="1">
        <f t="array" ref="H1198">IF(A1198="","",INDEX(Korrelation!$F$4:$F$2004,A1198))</f>
        <v>-</v>
      </c>
      <c r="I1198" s="148">
        <f t="shared" si="185"/>
        <v>0</v>
      </c>
      <c r="J1198" s="148">
        <f t="shared" si="186"/>
        <v>0</v>
      </c>
      <c r="K1198" s="148" t="str">
        <f t="shared" si="187"/>
        <v/>
      </c>
      <c r="L1198" s="148" t="str">
        <f t="shared" si="188"/>
        <v/>
      </c>
      <c r="M1198" s="148" t="str">
        <f t="shared" si="189"/>
        <v/>
      </c>
      <c r="N1198" s="148" t="str" cm="1">
        <f t="array" ref="N1198">IF(A1198="","",INDEX(Korrelation!$G$4:$G$2004,A1198))</f>
        <v>-</v>
      </c>
      <c r="O1198" s="148"/>
      <c r="P1198" s="68" t="str" cm="1">
        <f t="array" aca="1" ref="P1198" ca="1">IF(E1198="",IF(K1198="","",HYPERLINK("#DMAV_Dienste!"&amp;RIGHT(CELL("adresse",OFFSET(DMAV_Dienste!$E$6,K1198-1,0)),LEN(CELL("adresse",OFFSET(DMAV_Dienste!$E$6,K1198-1,0)))-FIND("!",CELL("adresse",OFFSET(DMAV_Dienste!$E$6,K1198-1,0)))),"Dienst")),HYPERLINK("#DMAV_Modell!"&amp;RIGHT(CELL("adresse",OFFSET(DMAV_Modell!$G$6,E1198-1,0)),LEN(CELL("adresse",OFFSET(DMAV_Modell!$G$6,E1198-1,0)))-FIND("!",CELL("adresse",OFFSET(DMAV_Modell!$G$6,E1198-1,0)))),"Modell"))</f>
        <v>Modell</v>
      </c>
      <c r="Q1198" s="85" t="str" cm="1">
        <f t="array" ref="Q1198">IF(E1198="",IF(K1198="","",IF(INDEX(DMAV_Dienste!$H$6:$H$2006,K1198)="","",INDEX(DMAV_Dienste!$H$6:$H$2006,K1198))),IF(INDEX(DMAV_Modell!$J$6:$J$2006,E1198)="","",INDEX(DMAV_Modell!$J$6:$J$2006,E1198)))</f>
        <v>VIEW</v>
      </c>
      <c r="R1198" s="86" t="str" cm="1">
        <f t="array" ref="R1198">IF(E1198="",IF(K1198="","",IF(INDEX(DMAV_Dienste!$G$6:$G$2006,K1198)="","",INDEX(DMAV_Dienste!$G$6:$G$2006,K1198))),IF(INDEX(DMAV_Modell!$I$6:$I$2006,E1198)="","",INDEX(DMAV_Modell!$I$6:$I$2006,E1198)))</f>
        <v>Gebaeudeadressen</v>
      </c>
      <c r="S1198" s="86" t="str" cm="1">
        <f t="array" ref="S1198">IF(E1198="",IF(K1198="","",IF(INDEX(DMAV_Dienste!$I$6:$I$2006,K1198)="","",INDEX(DMAV_Dienste!$I$6:$I$2006,K1198))),IF(INDEX(DMAV_Modell!$K$6:$K$2006,E1198)="","",INDEX(DMAV_Modell!$K$6:$K$2006,E1198)))</f>
        <v>Lokalisation_Gueltig</v>
      </c>
      <c r="T1198" s="86" t="str" cm="1">
        <f t="array" ref="T1198">IF(E1198="",IF(K1198="","",IF(INDEX(DMAV_Dienste!$L$6:$L$2006,K1198)="","",INDEX(DMAV_Dienste!$L$6:$L$2006,K1198))),IF(INDEX(DMAV_Modell!$N$6:$N$2006,E1198)="","",INDEX(DMAV_Modell!$N$6:$N$2006,E1198)))</f>
        <v>= ALL OF</v>
      </c>
      <c r="U1198" s="87" t="str" cm="1">
        <f t="array" aca="1" ref="U1198" ca="1">IF(AND(F1198="",L1198=""),"",HYPERLINK("#"&amp;RIGHT(CELL("dateiname"),LEN(CELL("dateiname"))-FIND("]",CELL("dateiname")))&amp;"!"&amp;CELL("adresse",OFFSET($F$6,MATCH(IF(F1198="",L1198,F1198),$E$6:$E$2000,0)-1,4)),"STRUCT"))</f>
        <v/>
      </c>
      <c r="V1198" s="88" t="str" cm="1">
        <f t="array" aca="1" ref="V1198" ca="1">IF(AND(G1198="",M1198=""),"",HYPERLINK("#"&amp;RIGHT(CELL("dateiname"),LEN(CELL("dateiname"))-FIND("]",CELL("dateiname")))&amp;"!"&amp;CELL("adresse",OFFSET($G$6,MATCH(IF(G1198="",M1198,G1198),$E$6:$E$2000,0)-1,3)),"SUBSTRUCT"))</f>
        <v/>
      </c>
      <c r="X1198" s="104"/>
      <c r="Z1198" s="117"/>
      <c r="AA1198" s="118"/>
      <c r="AB1198" s="119"/>
      <c r="AC1198" s="120"/>
      <c r="AE1198" s="109"/>
      <c r="AF1198" s="110"/>
      <c r="AG1198" s="111"/>
      <c r="AH1198" s="112"/>
      <c r="AJ1198" s="101"/>
      <c r="AL1198" s="68" t="str" cm="1">
        <f t="array" aca="1" ref="AL1198" ca="1">IF(N1198="-","",HYPERLINK("#'DM01-AV-CH'!"&amp;RIGHT(CELL("adresse",OFFSET('DM01-AV-CH'!$G$6,N1198-1,0)),LEN(CELL("adresse",OFFSET('DM01-AV-CH'!$G$6,N1198-1,0)))-FIND("!",CELL("adresse",OFFSET('DM01-AV-CH'!$G$6,N1198-1,0)))),"Modell"))</f>
        <v/>
      </c>
      <c r="AM1198" s="96" t="str" cm="1">
        <f t="array" ref="AM1198">IF($N1198="-","",IF(INDEX('DM01-AV-CH'!$G$6:$G$2006,$N1198)="","",INDEX('DM01-AV-CH'!$G$6:$G$2006,$N1198)))</f>
        <v/>
      </c>
      <c r="AN1198" s="97" t="str" cm="1">
        <f t="array" ref="AN1198">IF($N1198="-","",IF(INDEX('DM01-AV-CH'!$H$6:$H$2006,$N1198)="","",INDEX('DM01-AV-CH'!$H$6:$H$2006,$N1198)))</f>
        <v/>
      </c>
      <c r="AO1198" s="98" t="str" cm="1">
        <f t="array" ref="AO1198">IF($N1198="-","",IF(INDEX('DM01-AV-CH'!$I$6:$I$2006,$N1198)="","",INDEX('DM01-AV-CH'!$I$6:$I$2006,$N1198)))</f>
        <v/>
      </c>
    </row>
    <row r="1199" spans="1:41" x14ac:dyDescent="0.25">
      <c r="A1199" s="201">
        <v>1194</v>
      </c>
      <c r="B1199" s="148" t="str" cm="1">
        <f t="array" ref="B1199">IF(A1199="","",INDEX(Korrelation!$E$4:$E$2004,A1199))</f>
        <v>729</v>
      </c>
      <c r="C1199" s="148">
        <f t="shared" si="180"/>
        <v>0</v>
      </c>
      <c r="D1199" s="148">
        <f t="shared" si="181"/>
        <v>0</v>
      </c>
      <c r="E1199" s="148">
        <f t="shared" si="182"/>
        <v>729</v>
      </c>
      <c r="F1199" s="148" t="str">
        <f t="shared" si="183"/>
        <v/>
      </c>
      <c r="G1199" s="148" t="str">
        <f t="shared" si="184"/>
        <v/>
      </c>
      <c r="H1199" s="148" t="str" cm="1">
        <f t="array" ref="H1199">IF(A1199="","",INDEX(Korrelation!$F$4:$F$2004,A1199))</f>
        <v>-</v>
      </c>
      <c r="I1199" s="148">
        <f t="shared" si="185"/>
        <v>0</v>
      </c>
      <c r="J1199" s="148">
        <f t="shared" si="186"/>
        <v>0</v>
      </c>
      <c r="K1199" s="148" t="str">
        <f t="shared" si="187"/>
        <v/>
      </c>
      <c r="L1199" s="148" t="str">
        <f t="shared" si="188"/>
        <v/>
      </c>
      <c r="M1199" s="148" t="str">
        <f t="shared" si="189"/>
        <v/>
      </c>
      <c r="N1199" s="148" t="str" cm="1">
        <f t="array" ref="N1199">IF(A1199="","",INDEX(Korrelation!$G$4:$G$2004,A1199))</f>
        <v>-</v>
      </c>
      <c r="O1199" s="148"/>
      <c r="P1199" s="68" t="str" cm="1">
        <f t="array" aca="1" ref="P1199" ca="1">IF(E1199="",IF(K1199="","",HYPERLINK("#DMAV_Dienste!"&amp;RIGHT(CELL("adresse",OFFSET(DMAV_Dienste!$E$6,K1199-1,0)),LEN(CELL("adresse",OFFSET(DMAV_Dienste!$E$6,K1199-1,0)))-FIND("!",CELL("adresse",OFFSET(DMAV_Dienste!$E$6,K1199-1,0)))),"Dienst")),HYPERLINK("#DMAV_Modell!"&amp;RIGHT(CELL("adresse",OFFSET(DMAV_Modell!$G$6,E1199-1,0)),LEN(CELL("adresse",OFFSET(DMAV_Modell!$G$6,E1199-1,0)))-FIND("!",CELL("adresse",OFFSET(DMAV_Modell!$G$6,E1199-1,0)))),"Modell"))</f>
        <v>Modell</v>
      </c>
      <c r="Q1199" s="85" t="str" cm="1">
        <f t="array" ref="Q1199">IF(E1199="",IF(K1199="","",IF(INDEX(DMAV_Dienste!$H$6:$H$2006,K1199)="","",INDEX(DMAV_Dienste!$H$6:$H$2006,K1199))),IF(INDEX(DMAV_Modell!$J$6:$J$2006,E1199)="","",INDEX(DMAV_Modell!$J$6:$J$2006,E1199)))</f>
        <v>STRUCTURE</v>
      </c>
      <c r="R1199" s="86" t="str" cm="1">
        <f t="array" ref="R1199">IF(E1199="",IF(K1199="","",IF(INDEX(DMAV_Dienste!$G$6:$G$2006,K1199)="","",INDEX(DMAV_Dienste!$G$6:$G$2006,K1199))),IF(INDEX(DMAV_Modell!$I$6:$I$2006,E1199)="","",INDEX(DMAV_Modell!$I$6:$I$2006,E1199)))</f>
        <v>Gebaeudeadressen</v>
      </c>
      <c r="S1199" s="86" t="str" cm="1">
        <f t="array" ref="S1199">IF(E1199="",IF(K1199="","",IF(INDEX(DMAV_Dienste!$I$6:$I$2006,K1199)="","",INDEX(DMAV_Dienste!$I$6:$I$2006,K1199))),IF(INDEX(DMAV_Modell!$K$6:$K$2006,E1199)="","",INDEX(DMAV_Modell!$K$6:$K$2006,E1199)))</f>
        <v>Gebaeudename</v>
      </c>
      <c r="T1199" s="86" t="str" cm="1">
        <f t="array" ref="T1199">IF(E1199="",IF(K1199="","",IF(INDEX(DMAV_Dienste!$L$6:$L$2006,K1199)="","",INDEX(DMAV_Dienste!$L$6:$L$2006,K1199))),IF(INDEX(DMAV_Modell!$N$6:$N$2006,E1199)="","",INDEX(DMAV_Modell!$N$6:$N$2006,E1199)))</f>
        <v>Name</v>
      </c>
      <c r="U1199" s="87" t="str" cm="1">
        <f t="array" aca="1" ref="U1199" ca="1">IF(AND(F1199="",L1199=""),"",HYPERLINK("#"&amp;RIGHT(CELL("dateiname"),LEN(CELL("dateiname"))-FIND("]",CELL("dateiname")))&amp;"!"&amp;CELL("adresse",OFFSET($F$6,MATCH(IF(F1199="",L1199,F1199),$E$6:$E$2000,0)-1,4)),"STRUCT"))</f>
        <v/>
      </c>
      <c r="V1199" s="88" t="str" cm="1">
        <f t="array" aca="1" ref="V1199" ca="1">IF(AND(G1199="",M1199=""),"",HYPERLINK("#"&amp;RIGHT(CELL("dateiname"),LEN(CELL("dateiname"))-FIND("]",CELL("dateiname")))&amp;"!"&amp;CELL("adresse",OFFSET($G$6,MATCH(IF(G1199="",M1199,G1199),$E$6:$E$2000,0)-1,3)),"SUBSTRUCT"))</f>
        <v/>
      </c>
      <c r="X1199" s="104"/>
      <c r="Z1199" s="117"/>
      <c r="AA1199" s="118"/>
      <c r="AB1199" s="119"/>
      <c r="AC1199" s="120"/>
      <c r="AE1199" s="109"/>
      <c r="AF1199" s="110"/>
      <c r="AG1199" s="111"/>
      <c r="AH1199" s="112"/>
      <c r="AJ1199" s="101"/>
      <c r="AL1199" s="68" t="str" cm="1">
        <f t="array" aca="1" ref="AL1199" ca="1">IF(N1199="-","",HYPERLINK("#'DM01-AV-CH'!"&amp;RIGHT(CELL("adresse",OFFSET('DM01-AV-CH'!$G$6,N1199-1,0)),LEN(CELL("adresse",OFFSET('DM01-AV-CH'!$G$6,N1199-1,0)))-FIND("!",CELL("adresse",OFFSET('DM01-AV-CH'!$G$6,N1199-1,0)))),"Modell"))</f>
        <v/>
      </c>
      <c r="AM1199" s="96" t="str" cm="1">
        <f t="array" ref="AM1199">IF($N1199="-","",IF(INDEX('DM01-AV-CH'!$G$6:$G$2006,$N1199)="","",INDEX('DM01-AV-CH'!$G$6:$G$2006,$N1199)))</f>
        <v/>
      </c>
      <c r="AN1199" s="97" t="str" cm="1">
        <f t="array" ref="AN1199">IF($N1199="-","",IF(INDEX('DM01-AV-CH'!$H$6:$H$2006,$N1199)="","",INDEX('DM01-AV-CH'!$H$6:$H$2006,$N1199)))</f>
        <v/>
      </c>
      <c r="AO1199" s="98" t="str" cm="1">
        <f t="array" ref="AO1199">IF($N1199="-","",IF(INDEX('DM01-AV-CH'!$I$6:$I$2006,$N1199)="","",INDEX('DM01-AV-CH'!$I$6:$I$2006,$N1199)))</f>
        <v/>
      </c>
    </row>
    <row r="1200" spans="1:41" x14ac:dyDescent="0.25">
      <c r="A1200" s="201">
        <v>1195</v>
      </c>
      <c r="B1200" s="148" t="str" cm="1">
        <f t="array" ref="B1200">IF(A1200="","",INDEX(Korrelation!$E$4:$E$2004,A1200))</f>
        <v>730</v>
      </c>
      <c r="C1200" s="148">
        <f t="shared" si="180"/>
        <v>0</v>
      </c>
      <c r="D1200" s="148">
        <f t="shared" si="181"/>
        <v>0</v>
      </c>
      <c r="E1200" s="148">
        <f t="shared" si="182"/>
        <v>730</v>
      </c>
      <c r="F1200" s="148" t="str">
        <f t="shared" si="183"/>
        <v/>
      </c>
      <c r="G1200" s="148" t="str">
        <f t="shared" si="184"/>
        <v/>
      </c>
      <c r="H1200" s="148" t="str" cm="1">
        <f t="array" ref="H1200">IF(A1200="","",INDEX(Korrelation!$F$4:$F$2004,A1200))</f>
        <v>-</v>
      </c>
      <c r="I1200" s="148">
        <f t="shared" si="185"/>
        <v>0</v>
      </c>
      <c r="J1200" s="148">
        <f t="shared" si="186"/>
        <v>0</v>
      </c>
      <c r="K1200" s="148" t="str">
        <f t="shared" si="187"/>
        <v/>
      </c>
      <c r="L1200" s="148" t="str">
        <f t="shared" si="188"/>
        <v/>
      </c>
      <c r="M1200" s="148" t="str">
        <f t="shared" si="189"/>
        <v/>
      </c>
      <c r="N1200" s="148" t="str" cm="1">
        <f t="array" ref="N1200">IF(A1200="","",INDEX(Korrelation!$G$4:$G$2004,A1200))</f>
        <v>-</v>
      </c>
      <c r="O1200" s="148"/>
      <c r="P1200" s="68" t="str" cm="1">
        <f t="array" aca="1" ref="P1200" ca="1">IF(E1200="",IF(K1200="","",HYPERLINK("#DMAV_Dienste!"&amp;RIGHT(CELL("adresse",OFFSET(DMAV_Dienste!$E$6,K1200-1,0)),LEN(CELL("adresse",OFFSET(DMAV_Dienste!$E$6,K1200-1,0)))-FIND("!",CELL("adresse",OFFSET(DMAV_Dienste!$E$6,K1200-1,0)))),"Dienst")),HYPERLINK("#DMAV_Modell!"&amp;RIGHT(CELL("adresse",OFFSET(DMAV_Modell!$G$6,E1200-1,0)),LEN(CELL("adresse",OFFSET(DMAV_Modell!$G$6,E1200-1,0)))-FIND("!",CELL("adresse",OFFSET(DMAV_Modell!$G$6,E1200-1,0)))),"Modell"))</f>
        <v>Modell</v>
      </c>
      <c r="Q1200" s="85" t="str" cm="1">
        <f t="array" ref="Q1200">IF(E1200="",IF(K1200="","",IF(INDEX(DMAV_Dienste!$H$6:$H$2006,K1200)="","",INDEX(DMAV_Dienste!$H$6:$H$2006,K1200))),IF(INDEX(DMAV_Modell!$J$6:$J$2006,E1200)="","",INDEX(DMAV_Modell!$J$6:$J$2006,E1200)))</f>
        <v>STRUCTURE</v>
      </c>
      <c r="R1200" s="86" t="str" cm="1">
        <f t="array" ref="R1200">IF(E1200="",IF(K1200="","",IF(INDEX(DMAV_Dienste!$G$6:$G$2006,K1200)="","",INDEX(DMAV_Dienste!$G$6:$G$2006,K1200))),IF(INDEX(DMAV_Modell!$I$6:$I$2006,E1200)="","",INDEX(DMAV_Modell!$I$6:$I$2006,E1200)))</f>
        <v>Gebaeudeadressen</v>
      </c>
      <c r="S1200" s="86" t="str" cm="1">
        <f t="array" ref="S1200">IF(E1200="",IF(K1200="","",IF(INDEX(DMAV_Dienste!$I$6:$I$2006,K1200)="","",INDEX(DMAV_Dienste!$I$6:$I$2006,K1200))),IF(INDEX(DMAV_Modell!$K$6:$K$2006,E1200)="","",INDEX(DMAV_Modell!$K$6:$K$2006,E1200)))</f>
        <v>Gebaeudename</v>
      </c>
      <c r="T1200" s="86" t="str" cm="1">
        <f t="array" ref="T1200">IF(E1200="",IF(K1200="","",IF(INDEX(DMAV_Dienste!$L$6:$L$2006,K1200)="","",INDEX(DMAV_Dienste!$L$6:$L$2006,K1200))),IF(INDEX(DMAV_Modell!$N$6:$N$2006,E1200)="","",INDEX(DMAV_Modell!$N$6:$N$2006,E1200)))</f>
        <v>NameKurz</v>
      </c>
      <c r="U1200" s="87" t="str" cm="1">
        <f t="array" aca="1" ref="U1200" ca="1">IF(AND(F1200="",L1200=""),"",HYPERLINK("#"&amp;RIGHT(CELL("dateiname"),LEN(CELL("dateiname"))-FIND("]",CELL("dateiname")))&amp;"!"&amp;CELL("adresse",OFFSET($F$6,MATCH(IF(F1200="",L1200,F1200),$E$6:$E$2000,0)-1,4)),"STRUCT"))</f>
        <v/>
      </c>
      <c r="V1200" s="88" t="str" cm="1">
        <f t="array" aca="1" ref="V1200" ca="1">IF(AND(G1200="",M1200=""),"",HYPERLINK("#"&amp;RIGHT(CELL("dateiname"),LEN(CELL("dateiname"))-FIND("]",CELL("dateiname")))&amp;"!"&amp;CELL("adresse",OFFSET($G$6,MATCH(IF(G1200="",M1200,G1200),$E$6:$E$2000,0)-1,3)),"SUBSTRUCT"))</f>
        <v/>
      </c>
      <c r="X1200" s="104"/>
      <c r="Z1200" s="117"/>
      <c r="AA1200" s="118"/>
      <c r="AB1200" s="119"/>
      <c r="AC1200" s="120"/>
      <c r="AE1200" s="109"/>
      <c r="AF1200" s="110"/>
      <c r="AG1200" s="111"/>
      <c r="AH1200" s="112"/>
      <c r="AJ1200" s="101"/>
      <c r="AL1200" s="68" t="str" cm="1">
        <f t="array" aca="1" ref="AL1200" ca="1">IF(N1200="-","",HYPERLINK("#'DM01-AV-CH'!"&amp;RIGHT(CELL("adresse",OFFSET('DM01-AV-CH'!$G$6,N1200-1,0)),LEN(CELL("adresse",OFFSET('DM01-AV-CH'!$G$6,N1200-1,0)))-FIND("!",CELL("adresse",OFFSET('DM01-AV-CH'!$G$6,N1200-1,0)))),"Modell"))</f>
        <v/>
      </c>
      <c r="AM1200" s="96" t="str" cm="1">
        <f t="array" ref="AM1200">IF($N1200="-","",IF(INDEX('DM01-AV-CH'!$G$6:$G$2006,$N1200)="","",INDEX('DM01-AV-CH'!$G$6:$G$2006,$N1200)))</f>
        <v/>
      </c>
      <c r="AN1200" s="97" t="str" cm="1">
        <f t="array" ref="AN1200">IF($N1200="-","",IF(INDEX('DM01-AV-CH'!$H$6:$H$2006,$N1200)="","",INDEX('DM01-AV-CH'!$H$6:$H$2006,$N1200)))</f>
        <v/>
      </c>
      <c r="AO1200" s="98" t="str" cm="1">
        <f t="array" ref="AO1200">IF($N1200="-","",IF(INDEX('DM01-AV-CH'!$I$6:$I$2006,$N1200)="","",INDEX('DM01-AV-CH'!$I$6:$I$2006,$N1200)))</f>
        <v/>
      </c>
    </row>
    <row r="1201" spans="1:41" x14ac:dyDescent="0.25">
      <c r="A1201" s="201">
        <v>1196</v>
      </c>
      <c r="B1201" s="148" t="str" cm="1">
        <f t="array" ref="B1201">IF(A1201="","",INDEX(Korrelation!$E$4:$E$2004,A1201))</f>
        <v>731</v>
      </c>
      <c r="C1201" s="148">
        <f t="shared" si="180"/>
        <v>0</v>
      </c>
      <c r="D1201" s="148">
        <f t="shared" si="181"/>
        <v>0</v>
      </c>
      <c r="E1201" s="148">
        <f t="shared" si="182"/>
        <v>731</v>
      </c>
      <c r="F1201" s="148" t="str">
        <f t="shared" si="183"/>
        <v/>
      </c>
      <c r="G1201" s="148" t="str">
        <f t="shared" si="184"/>
        <v/>
      </c>
      <c r="H1201" s="148" t="str" cm="1">
        <f t="array" ref="H1201">IF(A1201="","",INDEX(Korrelation!$F$4:$F$2004,A1201))</f>
        <v>-</v>
      </c>
      <c r="I1201" s="148">
        <f t="shared" si="185"/>
        <v>0</v>
      </c>
      <c r="J1201" s="148">
        <f t="shared" si="186"/>
        <v>0</v>
      </c>
      <c r="K1201" s="148" t="str">
        <f t="shared" si="187"/>
        <v/>
      </c>
      <c r="L1201" s="148" t="str">
        <f t="shared" si="188"/>
        <v/>
      </c>
      <c r="M1201" s="148" t="str">
        <f t="shared" si="189"/>
        <v/>
      </c>
      <c r="N1201" s="148" t="str" cm="1">
        <f t="array" ref="N1201">IF(A1201="","",INDEX(Korrelation!$G$4:$G$2004,A1201))</f>
        <v>-</v>
      </c>
      <c r="O1201" s="148"/>
      <c r="P1201" s="68" t="str" cm="1">
        <f t="array" aca="1" ref="P1201" ca="1">IF(E1201="",IF(K1201="","",HYPERLINK("#DMAV_Dienste!"&amp;RIGHT(CELL("adresse",OFFSET(DMAV_Dienste!$E$6,K1201-1,0)),LEN(CELL("adresse",OFFSET(DMAV_Dienste!$E$6,K1201-1,0)))-FIND("!",CELL("adresse",OFFSET(DMAV_Dienste!$E$6,K1201-1,0)))),"Dienst")),HYPERLINK("#DMAV_Modell!"&amp;RIGHT(CELL("adresse",OFFSET(DMAV_Modell!$G$6,E1201-1,0)),LEN(CELL("adresse",OFFSET(DMAV_Modell!$G$6,E1201-1,0)))-FIND("!",CELL("adresse",OFFSET(DMAV_Modell!$G$6,E1201-1,0)))),"Modell"))</f>
        <v>Modell</v>
      </c>
      <c r="Q1201" s="85" t="str" cm="1">
        <f t="array" ref="Q1201">IF(E1201="",IF(K1201="","",IF(INDEX(DMAV_Dienste!$H$6:$H$2006,K1201)="","",INDEX(DMAV_Dienste!$H$6:$H$2006,K1201))),IF(INDEX(DMAV_Modell!$J$6:$J$2006,E1201)="","",INDEX(DMAV_Modell!$J$6:$J$2006,E1201)))</f>
        <v>STRUCTURE</v>
      </c>
      <c r="R1201" s="86" t="str" cm="1">
        <f t="array" ref="R1201">IF(E1201="",IF(K1201="","",IF(INDEX(DMAV_Dienste!$G$6:$G$2006,K1201)="","",INDEX(DMAV_Dienste!$G$6:$G$2006,K1201))),IF(INDEX(DMAV_Modell!$I$6:$I$2006,E1201)="","",INDEX(DMAV_Modell!$I$6:$I$2006,E1201)))</f>
        <v>Gebaeudeadressen</v>
      </c>
      <c r="S1201" s="86" t="str" cm="1">
        <f t="array" ref="S1201">IF(E1201="",IF(K1201="","",IF(INDEX(DMAV_Dienste!$I$6:$I$2006,K1201)="","",INDEX(DMAV_Dienste!$I$6:$I$2006,K1201))),IF(INDEX(DMAV_Modell!$K$6:$K$2006,E1201)="","",INDEX(DMAV_Modell!$K$6:$K$2006,E1201)))</f>
        <v>Gebaeudename</v>
      </c>
      <c r="T1201" s="86" t="str" cm="1">
        <f t="array" ref="T1201">IF(E1201="",IF(K1201="","",IF(INDEX(DMAV_Dienste!$L$6:$L$2006,K1201)="","",INDEX(DMAV_Dienste!$L$6:$L$2006,K1201))),IF(INDEX(DMAV_Modell!$N$6:$N$2006,E1201)="","",INDEX(DMAV_Modell!$N$6:$N$2006,E1201)))</f>
        <v>NameAlsIndex</v>
      </c>
      <c r="U1201" s="87" t="str" cm="1">
        <f t="array" aca="1" ref="U1201" ca="1">IF(AND(F1201="",L1201=""),"",HYPERLINK("#"&amp;RIGHT(CELL("dateiname"),LEN(CELL("dateiname"))-FIND("]",CELL("dateiname")))&amp;"!"&amp;CELL("adresse",OFFSET($F$6,MATCH(IF(F1201="",L1201,F1201),$E$6:$E$2000,0)-1,4)),"STRUCT"))</f>
        <v/>
      </c>
      <c r="V1201" s="88" t="str" cm="1">
        <f t="array" aca="1" ref="V1201" ca="1">IF(AND(G1201="",M1201=""),"",HYPERLINK("#"&amp;RIGHT(CELL("dateiname"),LEN(CELL("dateiname"))-FIND("]",CELL("dateiname")))&amp;"!"&amp;CELL("adresse",OFFSET($G$6,MATCH(IF(G1201="",M1201,G1201),$E$6:$E$2000,0)-1,3)),"SUBSTRUCT"))</f>
        <v/>
      </c>
      <c r="X1201" s="104"/>
      <c r="Z1201" s="117"/>
      <c r="AA1201" s="118"/>
      <c r="AB1201" s="119"/>
      <c r="AC1201" s="120"/>
      <c r="AE1201" s="109"/>
      <c r="AF1201" s="110"/>
      <c r="AG1201" s="111"/>
      <c r="AH1201" s="112"/>
      <c r="AJ1201" s="101"/>
      <c r="AL1201" s="68" t="str" cm="1">
        <f t="array" aca="1" ref="AL1201" ca="1">IF(N1201="-","",HYPERLINK("#'DM01-AV-CH'!"&amp;RIGHT(CELL("adresse",OFFSET('DM01-AV-CH'!$G$6,N1201-1,0)),LEN(CELL("adresse",OFFSET('DM01-AV-CH'!$G$6,N1201-1,0)))-FIND("!",CELL("adresse",OFFSET('DM01-AV-CH'!$G$6,N1201-1,0)))),"Modell"))</f>
        <v/>
      </c>
      <c r="AM1201" s="96" t="str" cm="1">
        <f t="array" ref="AM1201">IF($N1201="-","",IF(INDEX('DM01-AV-CH'!$G$6:$G$2006,$N1201)="","",INDEX('DM01-AV-CH'!$G$6:$G$2006,$N1201)))</f>
        <v/>
      </c>
      <c r="AN1201" s="97" t="str" cm="1">
        <f t="array" ref="AN1201">IF($N1201="-","",IF(INDEX('DM01-AV-CH'!$H$6:$H$2006,$N1201)="","",INDEX('DM01-AV-CH'!$H$6:$H$2006,$N1201)))</f>
        <v/>
      </c>
      <c r="AO1201" s="98" t="str" cm="1">
        <f t="array" ref="AO1201">IF($N1201="-","",IF(INDEX('DM01-AV-CH'!$I$6:$I$2006,$N1201)="","",INDEX('DM01-AV-CH'!$I$6:$I$2006,$N1201)))</f>
        <v/>
      </c>
    </row>
    <row r="1202" spans="1:41" x14ac:dyDescent="0.25">
      <c r="A1202" s="201">
        <v>1197</v>
      </c>
      <c r="B1202" s="148" t="str" cm="1">
        <f t="array" ref="B1202">IF(A1202="","",INDEX(Korrelation!$E$4:$E$2004,A1202))</f>
        <v>732</v>
      </c>
      <c r="C1202" s="148">
        <f t="shared" si="180"/>
        <v>0</v>
      </c>
      <c r="D1202" s="148">
        <f t="shared" si="181"/>
        <v>0</v>
      </c>
      <c r="E1202" s="148">
        <f t="shared" si="182"/>
        <v>732</v>
      </c>
      <c r="F1202" s="148" t="str">
        <f t="shared" si="183"/>
        <v/>
      </c>
      <c r="G1202" s="148" t="str">
        <f t="shared" si="184"/>
        <v/>
      </c>
      <c r="H1202" s="148" t="str" cm="1">
        <f t="array" ref="H1202">IF(A1202="","",INDEX(Korrelation!$F$4:$F$2004,A1202))</f>
        <v>-</v>
      </c>
      <c r="I1202" s="148">
        <f t="shared" si="185"/>
        <v>0</v>
      </c>
      <c r="J1202" s="148">
        <f t="shared" si="186"/>
        <v>0</v>
      </c>
      <c r="K1202" s="148" t="str">
        <f t="shared" si="187"/>
        <v/>
      </c>
      <c r="L1202" s="148" t="str">
        <f t="shared" si="188"/>
        <v/>
      </c>
      <c r="M1202" s="148" t="str">
        <f t="shared" si="189"/>
        <v/>
      </c>
      <c r="N1202" s="148" t="str" cm="1">
        <f t="array" ref="N1202">IF(A1202="","",INDEX(Korrelation!$G$4:$G$2004,A1202))</f>
        <v>-</v>
      </c>
      <c r="O1202" s="148"/>
      <c r="P1202" s="68" t="str" cm="1">
        <f t="array" aca="1" ref="P1202" ca="1">IF(E1202="",IF(K1202="","",HYPERLINK("#DMAV_Dienste!"&amp;RIGHT(CELL("adresse",OFFSET(DMAV_Dienste!$E$6,K1202-1,0)),LEN(CELL("adresse",OFFSET(DMAV_Dienste!$E$6,K1202-1,0)))-FIND("!",CELL("adresse",OFFSET(DMAV_Dienste!$E$6,K1202-1,0)))),"Dienst")),HYPERLINK("#DMAV_Modell!"&amp;RIGHT(CELL("adresse",OFFSET(DMAV_Modell!$G$6,E1202-1,0)),LEN(CELL("adresse",OFFSET(DMAV_Modell!$G$6,E1202-1,0)))-FIND("!",CELL("adresse",OFFSET(DMAV_Modell!$G$6,E1202-1,0)))),"Modell"))</f>
        <v>Modell</v>
      </c>
      <c r="Q1202" s="85" t="str" cm="1">
        <f t="array" ref="Q1202">IF(E1202="",IF(K1202="","",IF(INDEX(DMAV_Dienste!$H$6:$H$2006,K1202)="","",INDEX(DMAV_Dienste!$H$6:$H$2006,K1202))),IF(INDEX(DMAV_Modell!$J$6:$J$2006,E1202)="","",INDEX(DMAV_Modell!$J$6:$J$2006,E1202)))</f>
        <v>STRUCTURE</v>
      </c>
      <c r="R1202" s="86" t="str" cm="1">
        <f t="array" ref="R1202">IF(E1202="",IF(K1202="","",IF(INDEX(DMAV_Dienste!$G$6:$G$2006,K1202)="","",INDEX(DMAV_Dienste!$G$6:$G$2006,K1202))),IF(INDEX(DMAV_Modell!$I$6:$I$2006,E1202)="","",INDEX(DMAV_Modell!$I$6:$I$2006,E1202)))</f>
        <v>Gebaeudeadressen</v>
      </c>
      <c r="S1202" s="86" t="str" cm="1">
        <f t="array" ref="S1202">IF(E1202="",IF(K1202="","",IF(INDEX(DMAV_Dienste!$I$6:$I$2006,K1202)="","",INDEX(DMAV_Dienste!$I$6:$I$2006,K1202))),IF(INDEX(DMAV_Modell!$K$6:$K$2006,E1202)="","",INDEX(DMAV_Modell!$K$6:$K$2006,E1202)))</f>
        <v>Gebaeudename</v>
      </c>
      <c r="T1202" s="86" t="str" cm="1">
        <f t="array" ref="T1202">IF(E1202="",IF(K1202="","",IF(INDEX(DMAV_Dienste!$L$6:$L$2006,K1202)="","",INDEX(DMAV_Dienste!$L$6:$L$2006,K1202))),IF(INDEX(DMAV_Modell!$N$6:$N$2006,E1202)="","",INDEX(DMAV_Modell!$N$6:$N$2006,E1202)))</f>
        <v>Sprache</v>
      </c>
      <c r="U1202" s="87" t="str" cm="1">
        <f t="array" aca="1" ref="U1202" ca="1">IF(AND(F1202="",L1202=""),"",HYPERLINK("#"&amp;RIGHT(CELL("dateiname"),LEN(CELL("dateiname"))-FIND("]",CELL("dateiname")))&amp;"!"&amp;CELL("adresse",OFFSET($F$6,MATCH(IF(F1202="",L1202,F1202),$E$6:$E$2000,0)-1,4)),"STRUCT"))</f>
        <v/>
      </c>
      <c r="V1202" s="88" t="str" cm="1">
        <f t="array" aca="1" ref="V1202" ca="1">IF(AND(G1202="",M1202=""),"",HYPERLINK("#"&amp;RIGHT(CELL("dateiname"),LEN(CELL("dateiname"))-FIND("]",CELL("dateiname")))&amp;"!"&amp;CELL("adresse",OFFSET($G$6,MATCH(IF(G1202="",M1202,G1202),$E$6:$E$2000,0)-1,3)),"SUBSTRUCT"))</f>
        <v/>
      </c>
      <c r="X1202" s="104"/>
      <c r="Z1202" s="117"/>
      <c r="AA1202" s="118"/>
      <c r="AB1202" s="119"/>
      <c r="AC1202" s="120"/>
      <c r="AE1202" s="109"/>
      <c r="AF1202" s="110"/>
      <c r="AG1202" s="111"/>
      <c r="AH1202" s="112"/>
      <c r="AJ1202" s="101"/>
      <c r="AL1202" s="68" t="str" cm="1">
        <f t="array" aca="1" ref="AL1202" ca="1">IF(N1202="-","",HYPERLINK("#'DM01-AV-CH'!"&amp;RIGHT(CELL("adresse",OFFSET('DM01-AV-CH'!$G$6,N1202-1,0)),LEN(CELL("adresse",OFFSET('DM01-AV-CH'!$G$6,N1202-1,0)))-FIND("!",CELL("adresse",OFFSET('DM01-AV-CH'!$G$6,N1202-1,0)))),"Modell"))</f>
        <v/>
      </c>
      <c r="AM1202" s="96" t="str" cm="1">
        <f t="array" ref="AM1202">IF($N1202="-","",IF(INDEX('DM01-AV-CH'!$G$6:$G$2006,$N1202)="","",INDEX('DM01-AV-CH'!$G$6:$G$2006,$N1202)))</f>
        <v/>
      </c>
      <c r="AN1202" s="97" t="str" cm="1">
        <f t="array" ref="AN1202">IF($N1202="-","",IF(INDEX('DM01-AV-CH'!$H$6:$H$2006,$N1202)="","",INDEX('DM01-AV-CH'!$H$6:$H$2006,$N1202)))</f>
        <v/>
      </c>
      <c r="AO1202" s="98" t="str" cm="1">
        <f t="array" ref="AO1202">IF($N1202="-","",IF(INDEX('DM01-AV-CH'!$I$6:$I$2006,$N1202)="","",INDEX('DM01-AV-CH'!$I$6:$I$2006,$N1202)))</f>
        <v/>
      </c>
    </row>
    <row r="1203" spans="1:41" x14ac:dyDescent="0.25">
      <c r="A1203" s="201">
        <v>1198</v>
      </c>
      <c r="B1203" s="148" t="str" cm="1">
        <f t="array" ref="B1203">IF(A1203="","",INDEX(Korrelation!$E$4:$E$2004,A1203))</f>
        <v>733.26</v>
      </c>
      <c r="C1203" s="148">
        <f t="shared" si="180"/>
        <v>4</v>
      </c>
      <c r="D1203" s="148">
        <f t="shared" si="181"/>
        <v>0</v>
      </c>
      <c r="E1203" s="148">
        <f t="shared" si="182"/>
        <v>733</v>
      </c>
      <c r="F1203" s="148">
        <f t="shared" si="183"/>
        <v>26</v>
      </c>
      <c r="G1203" s="148" t="str">
        <f t="shared" si="184"/>
        <v/>
      </c>
      <c r="H1203" s="148" t="str" cm="1">
        <f t="array" ref="H1203">IF(A1203="","",INDEX(Korrelation!$F$4:$F$2004,A1203))</f>
        <v>-</v>
      </c>
      <c r="I1203" s="148">
        <f t="shared" si="185"/>
        <v>0</v>
      </c>
      <c r="J1203" s="148">
        <f t="shared" si="186"/>
        <v>0</v>
      </c>
      <c r="K1203" s="148" t="str">
        <f t="shared" si="187"/>
        <v/>
      </c>
      <c r="L1203" s="148" t="str">
        <f t="shared" si="188"/>
        <v/>
      </c>
      <c r="M1203" s="148" t="str">
        <f t="shared" si="189"/>
        <v/>
      </c>
      <c r="N1203" s="148" t="str" cm="1">
        <f t="array" ref="N1203">IF(A1203="","",INDEX(Korrelation!$G$4:$G$2004,A1203))</f>
        <v>-</v>
      </c>
      <c r="O1203" s="148"/>
      <c r="P1203" s="68" t="str" cm="1">
        <f t="array" aca="1" ref="P1203" ca="1">IF(E1203="",IF(K1203="","",HYPERLINK("#DMAV_Dienste!"&amp;RIGHT(CELL("adresse",OFFSET(DMAV_Dienste!$E$6,K1203-1,0)),LEN(CELL("adresse",OFFSET(DMAV_Dienste!$E$6,K1203-1,0)))-FIND("!",CELL("adresse",OFFSET(DMAV_Dienste!$E$6,K1203-1,0)))),"Dienst")),HYPERLINK("#DMAV_Modell!"&amp;RIGHT(CELL("adresse",OFFSET(DMAV_Modell!$G$6,E1203-1,0)),LEN(CELL("adresse",OFFSET(DMAV_Modell!$G$6,E1203-1,0)))-FIND("!",CELL("adresse",OFFSET(DMAV_Modell!$G$6,E1203-1,0)))),"Modell"))</f>
        <v>Modell</v>
      </c>
      <c r="Q1203" s="85" t="str" cm="1">
        <f t="array" ref="Q1203">IF(E1203="",IF(K1203="","",IF(INDEX(DMAV_Dienste!$H$6:$H$2006,K1203)="","",INDEX(DMAV_Dienste!$H$6:$H$2006,K1203))),IF(INDEX(DMAV_Modell!$J$6:$J$2006,E1203)="","",INDEX(DMAV_Modell!$J$6:$J$2006,E1203)))</f>
        <v>STRUCTURE</v>
      </c>
      <c r="R1203" s="86" t="str" cm="1">
        <f t="array" ref="R1203">IF(E1203="",IF(K1203="","",IF(INDEX(DMAV_Dienste!$G$6:$G$2006,K1203)="","",INDEX(DMAV_Dienste!$G$6:$G$2006,K1203))),IF(INDEX(DMAV_Modell!$I$6:$I$2006,E1203)="","",INDEX(DMAV_Modell!$I$6:$I$2006,E1203)))</f>
        <v>Gebaeudeadressen</v>
      </c>
      <c r="S1203" s="86" t="str" cm="1">
        <f t="array" ref="S1203">IF(E1203="",IF(K1203="","",IF(INDEX(DMAV_Dienste!$I$6:$I$2006,K1203)="","",INDEX(DMAV_Dienste!$I$6:$I$2006,K1203))),IF(INDEX(DMAV_Modell!$K$6:$K$2006,E1203)="","",INDEX(DMAV_Modell!$K$6:$K$2006,E1203)))</f>
        <v>Gebaeudename</v>
      </c>
      <c r="T1203" s="86" t="str" cm="1">
        <f t="array" ref="T1203">IF(E1203="",IF(K1203="","",IF(INDEX(DMAV_Dienste!$L$6:$L$2006,K1203)="","",INDEX(DMAV_Dienste!$L$6:$L$2006,K1203))),IF(INDEX(DMAV_Modell!$N$6:$N$2006,E1203)="","",INDEX(DMAV_Modell!$N$6:$N$2006,E1203)))</f>
        <v>Textposition</v>
      </c>
      <c r="U1203" s="87" t="str" cm="1">
        <f t="array" aca="1" ref="U1203" ca="1">IF(AND(F1203="",L1203=""),"",HYPERLINK("#"&amp;RIGHT(CELL("dateiname"),LEN(CELL("dateiname"))-FIND("]",CELL("dateiname")))&amp;"!"&amp;CELL("adresse",OFFSET($F$6,MATCH(IF(F1203="",L1203,F1203),$E$6:$E$2000,0)-1,4)),"STRUCT"))</f>
        <v>STRUCT</v>
      </c>
      <c r="V1203" s="88" t="str" cm="1">
        <f t="array" aca="1" ref="V1203" ca="1">IF(AND(G1203="",M1203=""),"",HYPERLINK("#"&amp;RIGHT(CELL("dateiname"),LEN(CELL("dateiname"))-FIND("]",CELL("dateiname")))&amp;"!"&amp;CELL("adresse",OFFSET($G$6,MATCH(IF(G1203="",M1203,G1203),$E$6:$E$2000,0)-1,3)),"SUBSTRUCT"))</f>
        <v/>
      </c>
      <c r="X1203" s="104"/>
      <c r="Z1203" s="117"/>
      <c r="AA1203" s="118"/>
      <c r="AB1203" s="119"/>
      <c r="AC1203" s="120"/>
      <c r="AE1203" s="109"/>
      <c r="AF1203" s="110"/>
      <c r="AG1203" s="111"/>
      <c r="AH1203" s="112"/>
      <c r="AJ1203" s="101"/>
      <c r="AL1203" s="68" t="str" cm="1">
        <f t="array" aca="1" ref="AL1203" ca="1">IF(N1203="-","",HYPERLINK("#'DM01-AV-CH'!"&amp;RIGHT(CELL("adresse",OFFSET('DM01-AV-CH'!$G$6,N1203-1,0)),LEN(CELL("adresse",OFFSET('DM01-AV-CH'!$G$6,N1203-1,0)))-FIND("!",CELL("adresse",OFFSET('DM01-AV-CH'!$G$6,N1203-1,0)))),"Modell"))</f>
        <v/>
      </c>
      <c r="AM1203" s="96" t="str" cm="1">
        <f t="array" ref="AM1203">IF($N1203="-","",IF(INDEX('DM01-AV-CH'!$G$6:$G$2006,$N1203)="","",INDEX('DM01-AV-CH'!$G$6:$G$2006,$N1203)))</f>
        <v/>
      </c>
      <c r="AN1203" s="97" t="str" cm="1">
        <f t="array" ref="AN1203">IF($N1203="-","",IF(INDEX('DM01-AV-CH'!$H$6:$H$2006,$N1203)="","",INDEX('DM01-AV-CH'!$H$6:$H$2006,$N1203)))</f>
        <v/>
      </c>
      <c r="AO1203" s="98" t="str" cm="1">
        <f t="array" ref="AO1203">IF($N1203="-","",IF(INDEX('DM01-AV-CH'!$I$6:$I$2006,$N1203)="","",INDEX('DM01-AV-CH'!$I$6:$I$2006,$N1203)))</f>
        <v/>
      </c>
    </row>
    <row r="1204" spans="1:41" x14ac:dyDescent="0.25">
      <c r="A1204" s="201">
        <v>1199</v>
      </c>
      <c r="B1204" s="148" t="str" cm="1">
        <f t="array" ref="B1204">IF(A1204="","",INDEX(Korrelation!$E$4:$E$2004,A1204))</f>
        <v>734</v>
      </c>
      <c r="C1204" s="148">
        <f t="shared" si="180"/>
        <v>0</v>
      </c>
      <c r="D1204" s="148">
        <f t="shared" si="181"/>
        <v>0</v>
      </c>
      <c r="E1204" s="148">
        <f t="shared" si="182"/>
        <v>734</v>
      </c>
      <c r="F1204" s="148" t="str">
        <f t="shared" si="183"/>
        <v/>
      </c>
      <c r="G1204" s="148" t="str">
        <f t="shared" si="184"/>
        <v/>
      </c>
      <c r="H1204" s="148" t="str" cm="1">
        <f t="array" ref="H1204">IF(A1204="","",INDEX(Korrelation!$F$4:$F$2004,A1204))</f>
        <v>-</v>
      </c>
      <c r="I1204" s="148">
        <f t="shared" si="185"/>
        <v>0</v>
      </c>
      <c r="J1204" s="148">
        <f t="shared" si="186"/>
        <v>0</v>
      </c>
      <c r="K1204" s="148" t="str">
        <f t="shared" si="187"/>
        <v/>
      </c>
      <c r="L1204" s="148" t="str">
        <f t="shared" si="188"/>
        <v/>
      </c>
      <c r="M1204" s="148" t="str">
        <f t="shared" si="189"/>
        <v/>
      </c>
      <c r="N1204" s="148" t="str" cm="1">
        <f t="array" ref="N1204">IF(A1204="","",INDEX(Korrelation!$G$4:$G$2004,A1204))</f>
        <v>-</v>
      </c>
      <c r="O1204" s="148"/>
      <c r="P1204" s="68" t="str" cm="1">
        <f t="array" aca="1" ref="P1204" ca="1">IF(E1204="",IF(K1204="","",HYPERLINK("#DMAV_Dienste!"&amp;RIGHT(CELL("adresse",OFFSET(DMAV_Dienste!$E$6,K1204-1,0)),LEN(CELL("adresse",OFFSET(DMAV_Dienste!$E$6,K1204-1,0)))-FIND("!",CELL("adresse",OFFSET(DMAV_Dienste!$E$6,K1204-1,0)))),"Dienst")),HYPERLINK("#DMAV_Modell!"&amp;RIGHT(CELL("adresse",OFFSET(DMAV_Modell!$G$6,E1204-1,0)),LEN(CELL("adresse",OFFSET(DMAV_Modell!$G$6,E1204-1,0)))-FIND("!",CELL("adresse",OFFSET(DMAV_Modell!$G$6,E1204-1,0)))),"Modell"))</f>
        <v>Modell</v>
      </c>
      <c r="Q1204" s="85" t="str" cm="1">
        <f t="array" ref="Q1204">IF(E1204="",IF(K1204="","",IF(INDEX(DMAV_Dienste!$H$6:$H$2006,K1204)="","",INDEX(DMAV_Dienste!$H$6:$H$2006,K1204))),IF(INDEX(DMAV_Modell!$J$6:$J$2006,E1204)="","",INDEX(DMAV_Modell!$J$6:$J$2006,E1204)))</f>
        <v>STRUCTURE</v>
      </c>
      <c r="R1204" s="86" t="str" cm="1">
        <f t="array" ref="R1204">IF(E1204="",IF(K1204="","",IF(INDEX(DMAV_Dienste!$G$6:$G$2006,K1204)="","",INDEX(DMAV_Dienste!$G$6:$G$2006,K1204))),IF(INDEX(DMAV_Modell!$I$6:$I$2006,E1204)="","",INDEX(DMAV_Modell!$I$6:$I$2006,E1204)))</f>
        <v>Gebaeudeadressen</v>
      </c>
      <c r="S1204" s="86" t="str" cm="1">
        <f t="array" ref="S1204">IF(E1204="",IF(K1204="","",IF(INDEX(DMAV_Dienste!$I$6:$I$2006,K1204)="","",INDEX(DMAV_Dienste!$I$6:$I$2006,K1204))),IF(INDEX(DMAV_Modell!$K$6:$K$2006,E1204)="","",INDEX(DMAV_Modell!$K$6:$K$2006,E1204)))</f>
        <v>Gebaeudebeschreibung</v>
      </c>
      <c r="T1204" s="86" t="str" cm="1">
        <f t="array" ref="T1204">IF(E1204="",IF(K1204="","",IF(INDEX(DMAV_Dienste!$L$6:$L$2006,K1204)="","",INDEX(DMAV_Dienste!$L$6:$L$2006,K1204))),IF(INDEX(DMAV_Modell!$N$6:$N$2006,E1204)="","",INDEX(DMAV_Modell!$N$6:$N$2006,E1204)))</f>
        <v>Beschreibung</v>
      </c>
      <c r="U1204" s="87" t="str" cm="1">
        <f t="array" aca="1" ref="U1204" ca="1">IF(AND(F1204="",L1204=""),"",HYPERLINK("#"&amp;RIGHT(CELL("dateiname"),LEN(CELL("dateiname"))-FIND("]",CELL("dateiname")))&amp;"!"&amp;CELL("adresse",OFFSET($F$6,MATCH(IF(F1204="",L1204,F1204),$E$6:$E$2000,0)-1,4)),"STRUCT"))</f>
        <v/>
      </c>
      <c r="V1204" s="88" t="str" cm="1">
        <f t="array" aca="1" ref="V1204" ca="1">IF(AND(G1204="",M1204=""),"",HYPERLINK("#"&amp;RIGHT(CELL("dateiname"),LEN(CELL("dateiname"))-FIND("]",CELL("dateiname")))&amp;"!"&amp;CELL("adresse",OFFSET($G$6,MATCH(IF(G1204="",M1204,G1204),$E$6:$E$2000,0)-1,3)),"SUBSTRUCT"))</f>
        <v/>
      </c>
      <c r="X1204" s="104"/>
      <c r="Z1204" s="117"/>
      <c r="AA1204" s="118"/>
      <c r="AB1204" s="119"/>
      <c r="AC1204" s="120"/>
      <c r="AE1204" s="109"/>
      <c r="AF1204" s="110"/>
      <c r="AG1204" s="111"/>
      <c r="AH1204" s="112"/>
      <c r="AJ1204" s="101"/>
      <c r="AL1204" s="68" t="str" cm="1">
        <f t="array" aca="1" ref="AL1204" ca="1">IF(N1204="-","",HYPERLINK("#'DM01-AV-CH'!"&amp;RIGHT(CELL("adresse",OFFSET('DM01-AV-CH'!$G$6,N1204-1,0)),LEN(CELL("adresse",OFFSET('DM01-AV-CH'!$G$6,N1204-1,0)))-FIND("!",CELL("adresse",OFFSET('DM01-AV-CH'!$G$6,N1204-1,0)))),"Modell"))</f>
        <v/>
      </c>
      <c r="AM1204" s="96" t="str" cm="1">
        <f t="array" ref="AM1204">IF($N1204="-","",IF(INDEX('DM01-AV-CH'!$G$6:$G$2006,$N1204)="","",INDEX('DM01-AV-CH'!$G$6:$G$2006,$N1204)))</f>
        <v/>
      </c>
      <c r="AN1204" s="97" t="str" cm="1">
        <f t="array" ref="AN1204">IF($N1204="-","",IF(INDEX('DM01-AV-CH'!$H$6:$H$2006,$N1204)="","",INDEX('DM01-AV-CH'!$H$6:$H$2006,$N1204)))</f>
        <v/>
      </c>
      <c r="AO1204" s="98" t="str" cm="1">
        <f t="array" ref="AO1204">IF($N1204="-","",IF(INDEX('DM01-AV-CH'!$I$6:$I$2006,$N1204)="","",INDEX('DM01-AV-CH'!$I$6:$I$2006,$N1204)))</f>
        <v/>
      </c>
    </row>
    <row r="1205" spans="1:41" x14ac:dyDescent="0.25">
      <c r="A1205" s="201">
        <v>1200</v>
      </c>
      <c r="B1205" s="148" t="str" cm="1">
        <f t="array" ref="B1205">IF(A1205="","",INDEX(Korrelation!$E$4:$E$2004,A1205))</f>
        <v>735</v>
      </c>
      <c r="C1205" s="148">
        <f t="shared" si="180"/>
        <v>0</v>
      </c>
      <c r="D1205" s="148">
        <f t="shared" si="181"/>
        <v>0</v>
      </c>
      <c r="E1205" s="148">
        <f t="shared" si="182"/>
        <v>735</v>
      </c>
      <c r="F1205" s="148" t="str">
        <f t="shared" si="183"/>
        <v/>
      </c>
      <c r="G1205" s="148" t="str">
        <f t="shared" si="184"/>
        <v/>
      </c>
      <c r="H1205" s="148" t="str" cm="1">
        <f t="array" ref="H1205">IF(A1205="","",INDEX(Korrelation!$F$4:$F$2004,A1205))</f>
        <v>-</v>
      </c>
      <c r="I1205" s="148">
        <f t="shared" si="185"/>
        <v>0</v>
      </c>
      <c r="J1205" s="148">
        <f t="shared" si="186"/>
        <v>0</v>
      </c>
      <c r="K1205" s="148" t="str">
        <f t="shared" si="187"/>
        <v/>
      </c>
      <c r="L1205" s="148" t="str">
        <f t="shared" si="188"/>
        <v/>
      </c>
      <c r="M1205" s="148" t="str">
        <f t="shared" si="189"/>
        <v/>
      </c>
      <c r="N1205" s="148" t="str" cm="1">
        <f t="array" ref="N1205">IF(A1205="","",INDEX(Korrelation!$G$4:$G$2004,A1205))</f>
        <v>-</v>
      </c>
      <c r="O1205" s="148"/>
      <c r="P1205" s="68" t="str" cm="1">
        <f t="array" aca="1" ref="P1205" ca="1">IF(E1205="",IF(K1205="","",HYPERLINK("#DMAV_Dienste!"&amp;RIGHT(CELL("adresse",OFFSET(DMAV_Dienste!$E$6,K1205-1,0)),LEN(CELL("adresse",OFFSET(DMAV_Dienste!$E$6,K1205-1,0)))-FIND("!",CELL("adresse",OFFSET(DMAV_Dienste!$E$6,K1205-1,0)))),"Dienst")),HYPERLINK("#DMAV_Modell!"&amp;RIGHT(CELL("adresse",OFFSET(DMAV_Modell!$G$6,E1205-1,0)),LEN(CELL("adresse",OFFSET(DMAV_Modell!$G$6,E1205-1,0)))-FIND("!",CELL("adresse",OFFSET(DMAV_Modell!$G$6,E1205-1,0)))),"Modell"))</f>
        <v>Modell</v>
      </c>
      <c r="Q1205" s="85" t="str" cm="1">
        <f t="array" ref="Q1205">IF(E1205="",IF(K1205="","",IF(INDEX(DMAV_Dienste!$H$6:$H$2006,K1205)="","",INDEX(DMAV_Dienste!$H$6:$H$2006,K1205))),IF(INDEX(DMAV_Modell!$J$6:$J$2006,E1205)="","",INDEX(DMAV_Modell!$J$6:$J$2006,E1205)))</f>
        <v>STRUCTURE</v>
      </c>
      <c r="R1205" s="86" t="str" cm="1">
        <f t="array" ref="R1205">IF(E1205="",IF(K1205="","",IF(INDEX(DMAV_Dienste!$G$6:$G$2006,K1205)="","",INDEX(DMAV_Dienste!$G$6:$G$2006,K1205))),IF(INDEX(DMAV_Modell!$I$6:$I$2006,E1205)="","",INDEX(DMAV_Modell!$I$6:$I$2006,E1205)))</f>
        <v>Gebaeudeadressen</v>
      </c>
      <c r="S1205" s="86" t="str" cm="1">
        <f t="array" ref="S1205">IF(E1205="",IF(K1205="","",IF(INDEX(DMAV_Dienste!$I$6:$I$2006,K1205)="","",INDEX(DMAV_Dienste!$I$6:$I$2006,K1205))),IF(INDEX(DMAV_Modell!$K$6:$K$2006,E1205)="","",INDEX(DMAV_Modell!$K$6:$K$2006,E1205)))</f>
        <v>Gebaeudebeschreibung</v>
      </c>
      <c r="T1205" s="86" t="str" cm="1">
        <f t="array" ref="T1205">IF(E1205="",IF(K1205="","",IF(INDEX(DMAV_Dienste!$L$6:$L$2006,K1205)="","",INDEX(DMAV_Dienste!$L$6:$L$2006,K1205))),IF(INDEX(DMAV_Modell!$N$6:$N$2006,E1205)="","",INDEX(DMAV_Modell!$N$6:$N$2006,E1205)))</f>
        <v>Sprache</v>
      </c>
      <c r="U1205" s="87" t="str" cm="1">
        <f t="array" aca="1" ref="U1205" ca="1">IF(AND(F1205="",L1205=""),"",HYPERLINK("#"&amp;RIGHT(CELL("dateiname"),LEN(CELL("dateiname"))-FIND("]",CELL("dateiname")))&amp;"!"&amp;CELL("adresse",OFFSET($F$6,MATCH(IF(F1205="",L1205,F1205),$E$6:$E$2000,0)-1,4)),"STRUCT"))</f>
        <v/>
      </c>
      <c r="V1205" s="88" t="str" cm="1">
        <f t="array" aca="1" ref="V1205" ca="1">IF(AND(G1205="",M1205=""),"",HYPERLINK("#"&amp;RIGHT(CELL("dateiname"),LEN(CELL("dateiname"))-FIND("]",CELL("dateiname")))&amp;"!"&amp;CELL("adresse",OFFSET($G$6,MATCH(IF(G1205="",M1205,G1205),$E$6:$E$2000,0)-1,3)),"SUBSTRUCT"))</f>
        <v/>
      </c>
      <c r="X1205" s="104"/>
      <c r="Z1205" s="117"/>
      <c r="AA1205" s="118"/>
      <c r="AB1205" s="119"/>
      <c r="AC1205" s="120"/>
      <c r="AE1205" s="109"/>
      <c r="AF1205" s="110"/>
      <c r="AG1205" s="111"/>
      <c r="AH1205" s="112"/>
      <c r="AJ1205" s="101"/>
      <c r="AL1205" s="68" t="str" cm="1">
        <f t="array" aca="1" ref="AL1205" ca="1">IF(N1205="-","",HYPERLINK("#'DM01-AV-CH'!"&amp;RIGHT(CELL("adresse",OFFSET('DM01-AV-CH'!$G$6,N1205-1,0)),LEN(CELL("adresse",OFFSET('DM01-AV-CH'!$G$6,N1205-1,0)))-FIND("!",CELL("adresse",OFFSET('DM01-AV-CH'!$G$6,N1205-1,0)))),"Modell"))</f>
        <v/>
      </c>
      <c r="AM1205" s="96" t="str" cm="1">
        <f t="array" ref="AM1205">IF($N1205="-","",IF(INDEX('DM01-AV-CH'!$G$6:$G$2006,$N1205)="","",INDEX('DM01-AV-CH'!$G$6:$G$2006,$N1205)))</f>
        <v/>
      </c>
      <c r="AN1205" s="97" t="str" cm="1">
        <f t="array" ref="AN1205">IF($N1205="-","",IF(INDEX('DM01-AV-CH'!$H$6:$H$2006,$N1205)="","",INDEX('DM01-AV-CH'!$H$6:$H$2006,$N1205)))</f>
        <v/>
      </c>
      <c r="AO1205" s="98" t="str" cm="1">
        <f t="array" ref="AO1205">IF($N1205="-","",IF(INDEX('DM01-AV-CH'!$I$6:$I$2006,$N1205)="","",INDEX('DM01-AV-CH'!$I$6:$I$2006,$N1205)))</f>
        <v/>
      </c>
    </row>
    <row r="1206" spans="1:41" x14ac:dyDescent="0.25">
      <c r="A1206" s="201">
        <v>1201</v>
      </c>
      <c r="B1206" s="148" t="str" cm="1">
        <f t="array" ref="B1206">IF(A1206="","",INDEX(Korrelation!$E$4:$E$2004,A1206))</f>
        <v>-</v>
      </c>
      <c r="C1206" s="148">
        <f t="shared" si="180"/>
        <v>0</v>
      </c>
      <c r="D1206" s="148">
        <f t="shared" si="181"/>
        <v>0</v>
      </c>
      <c r="E1206" s="148" t="str">
        <f t="shared" si="182"/>
        <v/>
      </c>
      <c r="F1206" s="148" t="str">
        <f t="shared" si="183"/>
        <v/>
      </c>
      <c r="G1206" s="148" t="str">
        <f t="shared" si="184"/>
        <v/>
      </c>
      <c r="H1206" s="148" t="str" cm="1">
        <f t="array" ref="H1206">IF(A1206="","",INDEX(Korrelation!$F$4:$F$2004,A1206))</f>
        <v>-</v>
      </c>
      <c r="I1206" s="148">
        <f t="shared" si="185"/>
        <v>0</v>
      </c>
      <c r="J1206" s="148">
        <f t="shared" si="186"/>
        <v>0</v>
      </c>
      <c r="K1206" s="148" t="str">
        <f t="shared" si="187"/>
        <v/>
      </c>
      <c r="L1206" s="148" t="str">
        <f t="shared" si="188"/>
        <v/>
      </c>
      <c r="M1206" s="148" t="str">
        <f t="shared" si="189"/>
        <v/>
      </c>
      <c r="N1206" s="148" cm="1">
        <f t="array" ref="N1206">IF(A1206="","",INDEX(Korrelation!$G$4:$G$2004,A1206))</f>
        <v>733</v>
      </c>
      <c r="O1206" s="148"/>
      <c r="P1206" s="68" t="str" cm="1">
        <f t="array" aca="1" ref="P1206" ca="1">IF(E1206="",IF(K1206="","",HYPERLINK("#DMAV_Dienste!"&amp;RIGHT(CELL("adresse",OFFSET(DMAV_Dienste!$E$6,K1206-1,0)),LEN(CELL("adresse",OFFSET(DMAV_Dienste!$E$6,K1206-1,0)))-FIND("!",CELL("adresse",OFFSET(DMAV_Dienste!$E$6,K1206-1,0)))),"Dienst")),HYPERLINK("#DMAV_Modell!"&amp;RIGHT(CELL("adresse",OFFSET(DMAV_Modell!$G$6,E1206-1,0)),LEN(CELL("adresse",OFFSET(DMAV_Modell!$G$6,E1206-1,0)))-FIND("!",CELL("adresse",OFFSET(DMAV_Modell!$G$6,E1206-1,0)))),"Modell"))</f>
        <v/>
      </c>
      <c r="Q1206" s="85" t="str" cm="1">
        <f t="array" ref="Q1206">IF(E1206="",IF(K1206="","",IF(INDEX(DMAV_Dienste!$H$6:$H$2006,K1206)="","",INDEX(DMAV_Dienste!$H$6:$H$2006,K1206))),IF(INDEX(DMAV_Modell!$J$6:$J$2006,E1206)="","",INDEX(DMAV_Modell!$J$6:$J$2006,E1206)))</f>
        <v/>
      </c>
      <c r="R1206" s="86" t="str" cm="1">
        <f t="array" ref="R1206">IF(E1206="",IF(K1206="","",IF(INDEX(DMAV_Dienste!$G$6:$G$2006,K1206)="","",INDEX(DMAV_Dienste!$G$6:$G$2006,K1206))),IF(INDEX(DMAV_Modell!$I$6:$I$2006,E1206)="","",INDEX(DMAV_Modell!$I$6:$I$2006,E1206)))</f>
        <v/>
      </c>
      <c r="S1206" s="86" t="str" cm="1">
        <f t="array" ref="S1206">IF(E1206="",IF(K1206="","",IF(INDEX(DMAV_Dienste!$I$6:$I$2006,K1206)="","",INDEX(DMAV_Dienste!$I$6:$I$2006,K1206))),IF(INDEX(DMAV_Modell!$K$6:$K$2006,E1206)="","",INDEX(DMAV_Modell!$K$6:$K$2006,E1206)))</f>
        <v/>
      </c>
      <c r="T1206" s="86" t="str" cm="1">
        <f t="array" ref="T1206">IF(E1206="",IF(K1206="","",IF(INDEX(DMAV_Dienste!$L$6:$L$2006,K1206)="","",INDEX(DMAV_Dienste!$L$6:$L$2006,K1206))),IF(INDEX(DMAV_Modell!$N$6:$N$2006,E1206)="","",INDEX(DMAV_Modell!$N$6:$N$2006,E1206)))</f>
        <v/>
      </c>
      <c r="U1206" s="87" t="str" cm="1">
        <f t="array" aca="1" ref="U1206" ca="1">IF(AND(F1206="",L1206=""),"",HYPERLINK("#"&amp;RIGHT(CELL("dateiname"),LEN(CELL("dateiname"))-FIND("]",CELL("dateiname")))&amp;"!"&amp;CELL("adresse",OFFSET($F$6,MATCH(IF(F1206="",L1206,F1206),$E$6:$E$2000,0)-1,4)),"STRUCT"))</f>
        <v/>
      </c>
      <c r="V1206" s="88" t="str" cm="1">
        <f t="array" aca="1" ref="V1206" ca="1">IF(AND(G1206="",M1206=""),"",HYPERLINK("#"&amp;RIGHT(CELL("dateiname"),LEN(CELL("dateiname"))-FIND("]",CELL("dateiname")))&amp;"!"&amp;CELL("adresse",OFFSET($G$6,MATCH(IF(G1206="",M1206,G1206),$E$6:$E$2000,0)-1,3)),"SUBSTRUCT"))</f>
        <v/>
      </c>
      <c r="X1206" s="104"/>
      <c r="Z1206" s="117"/>
      <c r="AA1206" s="118"/>
      <c r="AB1206" s="119"/>
      <c r="AC1206" s="120"/>
      <c r="AE1206" s="109"/>
      <c r="AF1206" s="110"/>
      <c r="AG1206" s="111"/>
      <c r="AH1206" s="112"/>
      <c r="AJ1206" s="101"/>
      <c r="AL1206" s="68" t="str" cm="1">
        <f t="array" aca="1" ref="AL1206" ca="1">IF(N1206="-","",HYPERLINK("#'DM01-AV-CH'!"&amp;RIGHT(CELL("adresse",OFFSET('DM01-AV-CH'!$G$6,N1206-1,0)),LEN(CELL("adresse",OFFSET('DM01-AV-CH'!$G$6,N1206-1,0)))-FIND("!",CELL("adresse",OFFSET('DM01-AV-CH'!$G$6,N1206-1,0)))),"Modell"))</f>
        <v>Modell</v>
      </c>
      <c r="AM1206" s="96" t="str" cm="1">
        <f t="array" ref="AM1206">IF($N1206="-","",IF(INDEX('DM01-AV-CH'!$G$6:$G$2006,$N1206)="","",INDEX('DM01-AV-CH'!$G$6:$G$2006,$N1206)))</f>
        <v>Gebaeudeadressen</v>
      </c>
      <c r="AN1206" s="97" t="str" cm="1">
        <f t="array" ref="AN1206">IF($N1206="-","",IF(INDEX('DM01-AV-CH'!$H$6:$H$2006,$N1206)="","",INDEX('DM01-AV-CH'!$H$6:$H$2006,$N1206)))</f>
        <v>Gebaeudeeingang</v>
      </c>
      <c r="AO1206" s="98" t="str" cm="1">
        <f t="array" ref="AO1206">IF($N1206="-","",IF(INDEX('DM01-AV-CH'!$I$6:$I$2006,$N1206)="","",INDEX('DM01-AV-CH'!$I$6:$I$2006,$N1206)))</f>
        <v>Entstehung</v>
      </c>
    </row>
    <row r="1207" spans="1:41" x14ac:dyDescent="0.25">
      <c r="A1207" s="201">
        <v>1202</v>
      </c>
      <c r="B1207" s="148" t="str" cm="1">
        <f t="array" ref="B1207">IF(A1207="","",INDEX(Korrelation!$E$4:$E$2004,A1207))</f>
        <v>-</v>
      </c>
      <c r="C1207" s="148">
        <f t="shared" si="180"/>
        <v>0</v>
      </c>
      <c r="D1207" s="148">
        <f t="shared" si="181"/>
        <v>0</v>
      </c>
      <c r="E1207" s="148" t="str">
        <f t="shared" si="182"/>
        <v/>
      </c>
      <c r="F1207" s="148" t="str">
        <f t="shared" si="183"/>
        <v/>
      </c>
      <c r="G1207" s="148" t="str">
        <f t="shared" si="184"/>
        <v/>
      </c>
      <c r="H1207" s="148" t="str" cm="1">
        <f t="array" ref="H1207">IF(A1207="","",INDEX(Korrelation!$F$4:$F$2004,A1207))</f>
        <v>-</v>
      </c>
      <c r="I1207" s="148">
        <f t="shared" si="185"/>
        <v>0</v>
      </c>
      <c r="J1207" s="148">
        <f t="shared" si="186"/>
        <v>0</v>
      </c>
      <c r="K1207" s="148" t="str">
        <f t="shared" si="187"/>
        <v/>
      </c>
      <c r="L1207" s="148" t="str">
        <f t="shared" si="188"/>
        <v/>
      </c>
      <c r="M1207" s="148" t="str">
        <f t="shared" si="189"/>
        <v/>
      </c>
      <c r="N1207" s="148" cm="1">
        <f t="array" ref="N1207">IF(A1207="","",INDEX(Korrelation!$G$4:$G$2004,A1207))</f>
        <v>734</v>
      </c>
      <c r="O1207" s="148"/>
      <c r="P1207" s="68" t="str" cm="1">
        <f t="array" aca="1" ref="P1207" ca="1">IF(E1207="",IF(K1207="","",HYPERLINK("#DMAV_Dienste!"&amp;RIGHT(CELL("adresse",OFFSET(DMAV_Dienste!$E$6,K1207-1,0)),LEN(CELL("adresse",OFFSET(DMAV_Dienste!$E$6,K1207-1,0)))-FIND("!",CELL("adresse",OFFSET(DMAV_Dienste!$E$6,K1207-1,0)))),"Dienst")),HYPERLINK("#DMAV_Modell!"&amp;RIGHT(CELL("adresse",OFFSET(DMAV_Modell!$G$6,E1207-1,0)),LEN(CELL("adresse",OFFSET(DMAV_Modell!$G$6,E1207-1,0)))-FIND("!",CELL("adresse",OFFSET(DMAV_Modell!$G$6,E1207-1,0)))),"Modell"))</f>
        <v/>
      </c>
      <c r="Q1207" s="85" t="str" cm="1">
        <f t="array" ref="Q1207">IF(E1207="",IF(K1207="","",IF(INDEX(DMAV_Dienste!$H$6:$H$2006,K1207)="","",INDEX(DMAV_Dienste!$H$6:$H$2006,K1207))),IF(INDEX(DMAV_Modell!$J$6:$J$2006,E1207)="","",INDEX(DMAV_Modell!$J$6:$J$2006,E1207)))</f>
        <v/>
      </c>
      <c r="R1207" s="86" t="str" cm="1">
        <f t="array" ref="R1207">IF(E1207="",IF(K1207="","",IF(INDEX(DMAV_Dienste!$G$6:$G$2006,K1207)="","",INDEX(DMAV_Dienste!$G$6:$G$2006,K1207))),IF(INDEX(DMAV_Modell!$I$6:$I$2006,E1207)="","",INDEX(DMAV_Modell!$I$6:$I$2006,E1207)))</f>
        <v/>
      </c>
      <c r="S1207" s="86" t="str" cm="1">
        <f t="array" ref="S1207">IF(E1207="",IF(K1207="","",IF(INDEX(DMAV_Dienste!$I$6:$I$2006,K1207)="","",INDEX(DMAV_Dienste!$I$6:$I$2006,K1207))),IF(INDEX(DMAV_Modell!$K$6:$K$2006,E1207)="","",INDEX(DMAV_Modell!$K$6:$K$2006,E1207)))</f>
        <v/>
      </c>
      <c r="T1207" s="86" t="str" cm="1">
        <f t="array" ref="T1207">IF(E1207="",IF(K1207="","",IF(INDEX(DMAV_Dienste!$L$6:$L$2006,K1207)="","",INDEX(DMAV_Dienste!$L$6:$L$2006,K1207))),IF(INDEX(DMAV_Modell!$N$6:$N$2006,E1207)="","",INDEX(DMAV_Modell!$N$6:$N$2006,E1207)))</f>
        <v/>
      </c>
      <c r="U1207" s="87" t="str" cm="1">
        <f t="array" aca="1" ref="U1207" ca="1">IF(AND(F1207="",L1207=""),"",HYPERLINK("#"&amp;RIGHT(CELL("dateiname"),LEN(CELL("dateiname"))-FIND("]",CELL("dateiname")))&amp;"!"&amp;CELL("adresse",OFFSET($F$6,MATCH(IF(F1207="",L1207,F1207),$E$6:$E$2000,0)-1,4)),"STRUCT"))</f>
        <v/>
      </c>
      <c r="V1207" s="88" t="str" cm="1">
        <f t="array" aca="1" ref="V1207" ca="1">IF(AND(G1207="",M1207=""),"",HYPERLINK("#"&amp;RIGHT(CELL("dateiname"),LEN(CELL("dateiname"))-FIND("]",CELL("dateiname")))&amp;"!"&amp;CELL("adresse",OFFSET($G$6,MATCH(IF(G1207="",M1207,G1207),$E$6:$E$2000,0)-1,3)),"SUBSTRUCT"))</f>
        <v/>
      </c>
      <c r="X1207" s="104"/>
      <c r="Z1207" s="117"/>
      <c r="AA1207" s="118"/>
      <c r="AB1207" s="119"/>
      <c r="AC1207" s="120"/>
      <c r="AE1207" s="109"/>
      <c r="AF1207" s="110"/>
      <c r="AG1207" s="111"/>
      <c r="AH1207" s="112"/>
      <c r="AJ1207" s="101"/>
      <c r="AL1207" s="68" t="str" cm="1">
        <f t="array" aca="1" ref="AL1207" ca="1">IF(N1207="-","",HYPERLINK("#'DM01-AV-CH'!"&amp;RIGHT(CELL("adresse",OFFSET('DM01-AV-CH'!$G$6,N1207-1,0)),LEN(CELL("adresse",OFFSET('DM01-AV-CH'!$G$6,N1207-1,0)))-FIND("!",CELL("adresse",OFFSET('DM01-AV-CH'!$G$6,N1207-1,0)))),"Modell"))</f>
        <v>Modell</v>
      </c>
      <c r="AM1207" s="96" t="str" cm="1">
        <f t="array" ref="AM1207">IF($N1207="-","",IF(INDEX('DM01-AV-CH'!$G$6:$G$2006,$N1207)="","",INDEX('DM01-AV-CH'!$G$6:$G$2006,$N1207)))</f>
        <v>Gebaeudeadressen</v>
      </c>
      <c r="AN1207" s="97" t="str" cm="1">
        <f t="array" ref="AN1207">IF($N1207="-","",IF(INDEX('DM01-AV-CH'!$H$6:$H$2006,$N1207)="","",INDEX('DM01-AV-CH'!$H$6:$H$2006,$N1207)))</f>
        <v>Gebaeudeeingang</v>
      </c>
      <c r="AO1207" s="98" t="str" cm="1">
        <f t="array" ref="AO1207">IF($N1207="-","",IF(INDEX('DM01-AV-CH'!$I$6:$I$2006,$N1207)="","",INDEX('DM01-AV-CH'!$I$6:$I$2006,$N1207)))</f>
        <v>Gebaeudeeingang_von</v>
      </c>
    </row>
    <row r="1208" spans="1:41" x14ac:dyDescent="0.25">
      <c r="A1208" s="201">
        <v>1203</v>
      </c>
      <c r="B1208" s="148" t="str" cm="1">
        <f t="array" ref="B1208">IF(A1208="","",INDEX(Korrelation!$E$4:$E$2004,A1208))</f>
        <v>736</v>
      </c>
      <c r="C1208" s="148">
        <f t="shared" si="180"/>
        <v>0</v>
      </c>
      <c r="D1208" s="148">
        <f t="shared" si="181"/>
        <v>0</v>
      </c>
      <c r="E1208" s="148">
        <f t="shared" si="182"/>
        <v>736</v>
      </c>
      <c r="F1208" s="148" t="str">
        <f t="shared" si="183"/>
        <v/>
      </c>
      <c r="G1208" s="148" t="str">
        <f t="shared" si="184"/>
        <v/>
      </c>
      <c r="H1208" s="148" t="str" cm="1">
        <f t="array" ref="H1208">IF(A1208="","",INDEX(Korrelation!$F$4:$F$2004,A1208))</f>
        <v>-</v>
      </c>
      <c r="I1208" s="148">
        <f t="shared" si="185"/>
        <v>0</v>
      </c>
      <c r="J1208" s="148">
        <f t="shared" si="186"/>
        <v>0</v>
      </c>
      <c r="K1208" s="148" t="str">
        <f t="shared" si="187"/>
        <v/>
      </c>
      <c r="L1208" s="148" t="str">
        <f t="shared" si="188"/>
        <v/>
      </c>
      <c r="M1208" s="148" t="str">
        <f t="shared" si="189"/>
        <v/>
      </c>
      <c r="N1208" s="148" cm="1">
        <f t="array" ref="N1208">IF(A1208="","",INDEX(Korrelation!$G$4:$G$2004,A1208))</f>
        <v>735</v>
      </c>
      <c r="O1208" s="148"/>
      <c r="P1208" s="68" t="str" cm="1">
        <f t="array" aca="1" ref="P1208" ca="1">IF(E1208="",IF(K1208="","",HYPERLINK("#DMAV_Dienste!"&amp;RIGHT(CELL("adresse",OFFSET(DMAV_Dienste!$E$6,K1208-1,0)),LEN(CELL("adresse",OFFSET(DMAV_Dienste!$E$6,K1208-1,0)))-FIND("!",CELL("adresse",OFFSET(DMAV_Dienste!$E$6,K1208-1,0)))),"Dienst")),HYPERLINK("#DMAV_Modell!"&amp;RIGHT(CELL("adresse",OFFSET(DMAV_Modell!$G$6,E1208-1,0)),LEN(CELL("adresse",OFFSET(DMAV_Modell!$G$6,E1208-1,0)))-FIND("!",CELL("adresse",OFFSET(DMAV_Modell!$G$6,E1208-1,0)))),"Modell"))</f>
        <v>Modell</v>
      </c>
      <c r="Q1208" s="85" t="str" cm="1">
        <f t="array" ref="Q1208">IF(E1208="",IF(K1208="","",IF(INDEX(DMAV_Dienste!$H$6:$H$2006,K1208)="","",INDEX(DMAV_Dienste!$H$6:$H$2006,K1208))),IF(INDEX(DMAV_Modell!$J$6:$J$2006,E1208)="","",INDEX(DMAV_Modell!$J$6:$J$2006,E1208)))</f>
        <v>CLASS</v>
      </c>
      <c r="R1208" s="86" t="str" cm="1">
        <f t="array" ref="R1208">IF(E1208="",IF(K1208="","",IF(INDEX(DMAV_Dienste!$G$6:$G$2006,K1208)="","",INDEX(DMAV_Dienste!$G$6:$G$2006,K1208))),IF(INDEX(DMAV_Modell!$I$6:$I$2006,E1208)="","",INDEX(DMAV_Modell!$I$6:$I$2006,E1208)))</f>
        <v>Gebaeudeadressen</v>
      </c>
      <c r="S1208" s="86" t="str" cm="1">
        <f t="array" ref="S1208">IF(E1208="",IF(K1208="","",IF(INDEX(DMAV_Dienste!$I$6:$I$2006,K1208)="","",INDEX(DMAV_Dienste!$I$6:$I$2006,K1208))),IF(INDEX(DMAV_Modell!$K$6:$K$2006,E1208)="","",INDEX(DMAV_Modell!$K$6:$K$2006,E1208)))</f>
        <v>Gebaeudeeingang</v>
      </c>
      <c r="T1208" s="86" t="str" cm="1">
        <f t="array" ref="T1208">IF(E1208="",IF(K1208="","",IF(INDEX(DMAV_Dienste!$L$6:$L$2006,K1208)="","",INDEX(DMAV_Dienste!$L$6:$L$2006,K1208))),IF(INDEX(DMAV_Modell!$N$6:$N$2006,E1208)="","",INDEX(DMAV_Modell!$N$6:$N$2006,E1208)))</f>
        <v>Gebaeudestatus</v>
      </c>
      <c r="U1208" s="87" t="str" cm="1">
        <f t="array" aca="1" ref="U1208" ca="1">IF(AND(F1208="",L1208=""),"",HYPERLINK("#"&amp;RIGHT(CELL("dateiname"),LEN(CELL("dateiname"))-FIND("]",CELL("dateiname")))&amp;"!"&amp;CELL("adresse",OFFSET($F$6,MATCH(IF(F1208="",L1208,F1208),$E$6:$E$2000,0)-1,4)),"STRUCT"))</f>
        <v/>
      </c>
      <c r="V1208" s="88" t="str" cm="1">
        <f t="array" aca="1" ref="V1208" ca="1">IF(AND(G1208="",M1208=""),"",HYPERLINK("#"&amp;RIGHT(CELL("dateiname"),LEN(CELL("dateiname"))-FIND("]",CELL("dateiname")))&amp;"!"&amp;CELL("adresse",OFFSET($G$6,MATCH(IF(G1208="",M1208,G1208),$E$6:$E$2000,0)-1,3)),"SUBSTRUCT"))</f>
        <v/>
      </c>
      <c r="X1208" s="104"/>
      <c r="Z1208" s="117"/>
      <c r="AA1208" s="118"/>
      <c r="AB1208" s="119"/>
      <c r="AC1208" s="120"/>
      <c r="AE1208" s="109"/>
      <c r="AF1208" s="110"/>
      <c r="AG1208" s="111"/>
      <c r="AH1208" s="112"/>
      <c r="AJ1208" s="101"/>
      <c r="AL1208" s="68" t="str" cm="1">
        <f t="array" aca="1" ref="AL1208" ca="1">IF(N1208="-","",HYPERLINK("#'DM01-AV-CH'!"&amp;RIGHT(CELL("adresse",OFFSET('DM01-AV-CH'!$G$6,N1208-1,0)),LEN(CELL("adresse",OFFSET('DM01-AV-CH'!$G$6,N1208-1,0)))-FIND("!",CELL("adresse",OFFSET('DM01-AV-CH'!$G$6,N1208-1,0)))),"Modell"))</f>
        <v>Modell</v>
      </c>
      <c r="AM1208" s="96" t="str" cm="1">
        <f t="array" ref="AM1208">IF($N1208="-","",IF(INDEX('DM01-AV-CH'!$G$6:$G$2006,$N1208)="","",INDEX('DM01-AV-CH'!$G$6:$G$2006,$N1208)))</f>
        <v>Gebaeudeadressen</v>
      </c>
      <c r="AN1208" s="97" t="str" cm="1">
        <f t="array" ref="AN1208">IF($N1208="-","",IF(INDEX('DM01-AV-CH'!$H$6:$H$2006,$N1208)="","",INDEX('DM01-AV-CH'!$H$6:$H$2006,$N1208)))</f>
        <v>Gebaeudeeingang</v>
      </c>
      <c r="AO1208" s="98" t="str" cm="1">
        <f t="array" ref="AO1208">IF($N1208="-","",IF(INDEX('DM01-AV-CH'!$I$6:$I$2006,$N1208)="","",INDEX('DM01-AV-CH'!$I$6:$I$2006,$N1208)))</f>
        <v>Status</v>
      </c>
    </row>
    <row r="1209" spans="1:41" ht="28.5" x14ac:dyDescent="0.25">
      <c r="A1209" s="201">
        <v>1204</v>
      </c>
      <c r="B1209" s="148" t="str" cm="1">
        <f t="array" ref="B1209">IF(A1209="","",INDEX(Korrelation!$E$4:$E$2004,A1209))</f>
        <v>737</v>
      </c>
      <c r="C1209" s="148">
        <f t="shared" si="180"/>
        <v>0</v>
      </c>
      <c r="D1209" s="148">
        <f t="shared" si="181"/>
        <v>0</v>
      </c>
      <c r="E1209" s="148">
        <f t="shared" si="182"/>
        <v>737</v>
      </c>
      <c r="F1209" s="148" t="str">
        <f t="shared" si="183"/>
        <v/>
      </c>
      <c r="G1209" s="148" t="str">
        <f t="shared" si="184"/>
        <v/>
      </c>
      <c r="H1209" s="148" t="str" cm="1">
        <f t="array" ref="H1209">IF(A1209="","",INDEX(Korrelation!$F$4:$F$2004,A1209))</f>
        <v>-</v>
      </c>
      <c r="I1209" s="148">
        <f t="shared" si="185"/>
        <v>0</v>
      </c>
      <c r="J1209" s="148">
        <f t="shared" si="186"/>
        <v>0</v>
      </c>
      <c r="K1209" s="148" t="str">
        <f t="shared" si="187"/>
        <v/>
      </c>
      <c r="L1209" s="148" t="str">
        <f t="shared" si="188"/>
        <v/>
      </c>
      <c r="M1209" s="148" t="str">
        <f t="shared" si="189"/>
        <v/>
      </c>
      <c r="N1209" s="148" cm="1">
        <f t="array" ref="N1209">IF(A1209="","",INDEX(Korrelation!$G$4:$G$2004,A1209))</f>
        <v>736</v>
      </c>
      <c r="O1209" s="148"/>
      <c r="P1209" s="68" t="str" cm="1">
        <f t="array" aca="1" ref="P1209" ca="1">IF(E1209="",IF(K1209="","",HYPERLINK("#DMAV_Dienste!"&amp;RIGHT(CELL("adresse",OFFSET(DMAV_Dienste!$E$6,K1209-1,0)),LEN(CELL("adresse",OFFSET(DMAV_Dienste!$E$6,K1209-1,0)))-FIND("!",CELL("adresse",OFFSET(DMAV_Dienste!$E$6,K1209-1,0)))),"Dienst")),HYPERLINK("#DMAV_Modell!"&amp;RIGHT(CELL("adresse",OFFSET(DMAV_Modell!$G$6,E1209-1,0)),LEN(CELL("adresse",OFFSET(DMAV_Modell!$G$6,E1209-1,0)))-FIND("!",CELL("adresse",OFFSET(DMAV_Modell!$G$6,E1209-1,0)))),"Modell"))</f>
        <v>Modell</v>
      </c>
      <c r="Q1209" s="85" t="str" cm="1">
        <f t="array" ref="Q1209">IF(E1209="",IF(K1209="","",IF(INDEX(DMAV_Dienste!$H$6:$H$2006,K1209)="","",INDEX(DMAV_Dienste!$H$6:$H$2006,K1209))),IF(INDEX(DMAV_Modell!$J$6:$J$2006,E1209)="","",INDEX(DMAV_Modell!$J$6:$J$2006,E1209)))</f>
        <v>CLASS</v>
      </c>
      <c r="R1209" s="86" t="str" cm="1">
        <f t="array" ref="R1209">IF(E1209="",IF(K1209="","",IF(INDEX(DMAV_Dienste!$G$6:$G$2006,K1209)="","",INDEX(DMAV_Dienste!$G$6:$G$2006,K1209))),IF(INDEX(DMAV_Modell!$I$6:$I$2006,E1209)="","",INDEX(DMAV_Modell!$I$6:$I$2006,E1209)))</f>
        <v>Gebaeudeadressen</v>
      </c>
      <c r="S1209" s="86" t="str" cm="1">
        <f t="array" ref="S1209">IF(E1209="",IF(K1209="","",IF(INDEX(DMAV_Dienste!$I$6:$I$2006,K1209)="","",INDEX(DMAV_Dienste!$I$6:$I$2006,K1209))),IF(INDEX(DMAV_Modell!$K$6:$K$2006,E1209)="","",INDEX(DMAV_Modell!$K$6:$K$2006,E1209)))</f>
        <v>Gebaeudeeingang</v>
      </c>
      <c r="T1209" s="86" t="str" cm="1">
        <f t="array" ref="T1209">IF(E1209="",IF(K1209="","",IF(INDEX(DMAV_Dienste!$L$6:$L$2006,K1209)="","",INDEX(DMAV_Dienste!$L$6:$L$2006,K1209))),IF(INDEX(DMAV_Modell!$N$6:$N$2006,E1209)="","",INDEX(DMAV_Modell!$N$6:$N$2006,E1209)))</f>
        <v>InAenderung</v>
      </c>
      <c r="U1209" s="87" t="str" cm="1">
        <f t="array" aca="1" ref="U1209" ca="1">IF(AND(F1209="",L1209=""),"",HYPERLINK("#"&amp;RIGHT(CELL("dateiname"),LEN(CELL("dateiname"))-FIND("]",CELL("dateiname")))&amp;"!"&amp;CELL("adresse",OFFSET($F$6,MATCH(IF(F1209="",L1209,F1209),$E$6:$E$2000,0)-1,4)),"STRUCT"))</f>
        <v/>
      </c>
      <c r="V1209" s="88" t="str" cm="1">
        <f t="array" aca="1" ref="V1209" ca="1">IF(AND(G1209="",M1209=""),"",HYPERLINK("#"&amp;RIGHT(CELL("dateiname"),LEN(CELL("dateiname"))-FIND("]",CELL("dateiname")))&amp;"!"&amp;CELL("adresse",OFFSET($G$6,MATCH(IF(G1209="",M1209,G1209),$E$6:$E$2000,0)-1,3)),"SUBSTRUCT"))</f>
        <v/>
      </c>
      <c r="X1209" s="104" t="s">
        <v>3670</v>
      </c>
      <c r="Z1209" s="117"/>
      <c r="AA1209" s="118"/>
      <c r="AB1209" s="119"/>
      <c r="AC1209" s="120"/>
      <c r="AE1209" s="109"/>
      <c r="AF1209" s="110"/>
      <c r="AG1209" s="111"/>
      <c r="AH1209" s="112"/>
      <c r="AJ1209" s="101" t="s">
        <v>3600</v>
      </c>
      <c r="AL1209" s="68" t="str" cm="1">
        <f t="array" aca="1" ref="AL1209" ca="1">IF(N1209="-","",HYPERLINK("#'DM01-AV-CH'!"&amp;RIGHT(CELL("adresse",OFFSET('DM01-AV-CH'!$G$6,N1209-1,0)),LEN(CELL("adresse",OFFSET('DM01-AV-CH'!$G$6,N1209-1,0)))-FIND("!",CELL("adresse",OFFSET('DM01-AV-CH'!$G$6,N1209-1,0)))),"Modell"))</f>
        <v>Modell</v>
      </c>
      <c r="AM1209" s="96" t="str" cm="1">
        <f t="array" ref="AM1209">IF($N1209="-","",IF(INDEX('DM01-AV-CH'!$G$6:$G$2006,$N1209)="","",INDEX('DM01-AV-CH'!$G$6:$G$2006,$N1209)))</f>
        <v>Gebaeudeadressen</v>
      </c>
      <c r="AN1209" s="97" t="str" cm="1">
        <f t="array" ref="AN1209">IF($N1209="-","",IF(INDEX('DM01-AV-CH'!$H$6:$H$2006,$N1209)="","",INDEX('DM01-AV-CH'!$H$6:$H$2006,$N1209)))</f>
        <v>Gebaeudeeingang</v>
      </c>
      <c r="AO1209" s="98" t="str" cm="1">
        <f t="array" ref="AO1209">IF($N1209="-","",IF(INDEX('DM01-AV-CH'!$I$6:$I$2006,$N1209)="","",INDEX('DM01-AV-CH'!$I$6:$I$2006,$N1209)))</f>
        <v>InAenderung</v>
      </c>
    </row>
    <row r="1210" spans="1:41" ht="28.5" x14ac:dyDescent="0.25">
      <c r="A1210" s="201">
        <v>1205</v>
      </c>
      <c r="B1210" s="148" t="str" cm="1">
        <f t="array" ref="B1210">IF(A1210="","",INDEX(Korrelation!$E$4:$E$2004,A1210))</f>
        <v>738</v>
      </c>
      <c r="C1210" s="148">
        <f t="shared" si="180"/>
        <v>0</v>
      </c>
      <c r="D1210" s="148">
        <f t="shared" si="181"/>
        <v>0</v>
      </c>
      <c r="E1210" s="148">
        <f t="shared" si="182"/>
        <v>738</v>
      </c>
      <c r="F1210" s="148" t="str">
        <f t="shared" si="183"/>
        <v/>
      </c>
      <c r="G1210" s="148" t="str">
        <f t="shared" si="184"/>
        <v/>
      </c>
      <c r="H1210" s="148" t="str" cm="1">
        <f t="array" ref="H1210">IF(A1210="","",INDEX(Korrelation!$F$4:$F$2004,A1210))</f>
        <v>-</v>
      </c>
      <c r="I1210" s="148">
        <f t="shared" si="185"/>
        <v>0</v>
      </c>
      <c r="J1210" s="148">
        <f t="shared" si="186"/>
        <v>0</v>
      </c>
      <c r="K1210" s="148" t="str">
        <f t="shared" si="187"/>
        <v/>
      </c>
      <c r="L1210" s="148" t="str">
        <f t="shared" si="188"/>
        <v/>
      </c>
      <c r="M1210" s="148" t="str">
        <f t="shared" si="189"/>
        <v/>
      </c>
      <c r="N1210" s="148" cm="1">
        <f t="array" ref="N1210">IF(A1210="","",INDEX(Korrelation!$G$4:$G$2004,A1210))</f>
        <v>737</v>
      </c>
      <c r="O1210" s="148"/>
      <c r="P1210" s="68" t="str" cm="1">
        <f t="array" aca="1" ref="P1210" ca="1">IF(E1210="",IF(K1210="","",HYPERLINK("#DMAV_Dienste!"&amp;RIGHT(CELL("adresse",OFFSET(DMAV_Dienste!$E$6,K1210-1,0)),LEN(CELL("adresse",OFFSET(DMAV_Dienste!$E$6,K1210-1,0)))-FIND("!",CELL("adresse",OFFSET(DMAV_Dienste!$E$6,K1210-1,0)))),"Dienst")),HYPERLINK("#DMAV_Modell!"&amp;RIGHT(CELL("adresse",OFFSET(DMAV_Modell!$G$6,E1210-1,0)),LEN(CELL("adresse",OFFSET(DMAV_Modell!$G$6,E1210-1,0)))-FIND("!",CELL("adresse",OFFSET(DMAV_Modell!$G$6,E1210-1,0)))),"Modell"))</f>
        <v>Modell</v>
      </c>
      <c r="Q1210" s="85" t="str" cm="1">
        <f t="array" ref="Q1210">IF(E1210="",IF(K1210="","",IF(INDEX(DMAV_Dienste!$H$6:$H$2006,K1210)="","",INDEX(DMAV_Dienste!$H$6:$H$2006,K1210))),IF(INDEX(DMAV_Modell!$J$6:$J$2006,E1210)="","",INDEX(DMAV_Modell!$J$6:$J$2006,E1210)))</f>
        <v>CLASS</v>
      </c>
      <c r="R1210" s="86" t="str" cm="1">
        <f t="array" ref="R1210">IF(E1210="",IF(K1210="","",IF(INDEX(DMAV_Dienste!$G$6:$G$2006,K1210)="","",INDEX(DMAV_Dienste!$G$6:$G$2006,K1210))),IF(INDEX(DMAV_Modell!$I$6:$I$2006,E1210)="","",INDEX(DMAV_Modell!$I$6:$I$2006,E1210)))</f>
        <v>Gebaeudeadressen</v>
      </c>
      <c r="S1210" s="86" t="str" cm="1">
        <f t="array" ref="S1210">IF(E1210="",IF(K1210="","",IF(INDEX(DMAV_Dienste!$I$6:$I$2006,K1210)="","",INDEX(DMAV_Dienste!$I$6:$I$2006,K1210))),IF(INDEX(DMAV_Modell!$K$6:$K$2006,E1210)="","",INDEX(DMAV_Modell!$K$6:$K$2006,E1210)))</f>
        <v>Gebaeudeeingang</v>
      </c>
      <c r="T1210" s="86" t="str" cm="1">
        <f t="array" ref="T1210">IF(E1210="",IF(K1210="","",IF(INDEX(DMAV_Dienste!$L$6:$L$2006,K1210)="","",INDEX(DMAV_Dienste!$L$6:$L$2006,K1210))),IF(INDEX(DMAV_Modell!$N$6:$N$2006,E1210)="","",INDEX(DMAV_Modell!$N$6:$N$2006,E1210)))</f>
        <v>AttributeProvisorisch</v>
      </c>
      <c r="U1210" s="87" t="str" cm="1">
        <f t="array" aca="1" ref="U1210" ca="1">IF(AND(F1210="",L1210=""),"",HYPERLINK("#"&amp;RIGHT(CELL("dateiname"),LEN(CELL("dateiname"))-FIND("]",CELL("dateiname")))&amp;"!"&amp;CELL("adresse",OFFSET($F$6,MATCH(IF(F1210="",L1210,F1210),$E$6:$E$2000,0)-1,4)),"STRUCT"))</f>
        <v/>
      </c>
      <c r="V1210" s="88" t="str" cm="1">
        <f t="array" aca="1" ref="V1210" ca="1">IF(AND(G1210="",M1210=""),"",HYPERLINK("#"&amp;RIGHT(CELL("dateiname"),LEN(CELL("dateiname"))-FIND("]",CELL("dateiname")))&amp;"!"&amp;CELL("adresse",OFFSET($G$6,MATCH(IF(G1210="",M1210,G1210),$E$6:$E$2000,0)-1,3)),"SUBSTRUCT"))</f>
        <v/>
      </c>
      <c r="X1210" s="104" t="s">
        <v>3670</v>
      </c>
      <c r="Z1210" s="117"/>
      <c r="AA1210" s="118"/>
      <c r="AB1210" s="119"/>
      <c r="AC1210" s="120"/>
      <c r="AE1210" s="109"/>
      <c r="AF1210" s="110"/>
      <c r="AG1210" s="111"/>
      <c r="AH1210" s="112"/>
      <c r="AJ1210" s="101" t="s">
        <v>3600</v>
      </c>
      <c r="AL1210" s="68" t="str" cm="1">
        <f t="array" aca="1" ref="AL1210" ca="1">IF(N1210="-","",HYPERLINK("#'DM01-AV-CH'!"&amp;RIGHT(CELL("adresse",OFFSET('DM01-AV-CH'!$G$6,N1210-1,0)),LEN(CELL("adresse",OFFSET('DM01-AV-CH'!$G$6,N1210-1,0)))-FIND("!",CELL("adresse",OFFSET('DM01-AV-CH'!$G$6,N1210-1,0)))),"Modell"))</f>
        <v>Modell</v>
      </c>
      <c r="AM1210" s="96" t="str" cm="1">
        <f t="array" ref="AM1210">IF($N1210="-","",IF(INDEX('DM01-AV-CH'!$G$6:$G$2006,$N1210)="","",INDEX('DM01-AV-CH'!$G$6:$G$2006,$N1210)))</f>
        <v>Gebaeudeadressen</v>
      </c>
      <c r="AN1210" s="97" t="str" cm="1">
        <f t="array" ref="AN1210">IF($N1210="-","",IF(INDEX('DM01-AV-CH'!$H$6:$H$2006,$N1210)="","",INDEX('DM01-AV-CH'!$H$6:$H$2006,$N1210)))</f>
        <v>Gebaeudeeingang</v>
      </c>
      <c r="AO1210" s="98" t="str" cm="1">
        <f t="array" ref="AO1210">IF($N1210="-","",IF(INDEX('DM01-AV-CH'!$I$6:$I$2006,$N1210)="","",INDEX('DM01-AV-CH'!$I$6:$I$2006,$N1210)))</f>
        <v>AttributeProvisorisch</v>
      </c>
    </row>
    <row r="1211" spans="1:41" ht="28.5" x14ac:dyDescent="0.25">
      <c r="A1211" s="201">
        <v>1206</v>
      </c>
      <c r="B1211" s="148" t="str" cm="1">
        <f t="array" ref="B1211">IF(A1211="","",INDEX(Korrelation!$E$4:$E$2004,A1211))</f>
        <v>739</v>
      </c>
      <c r="C1211" s="148">
        <f t="shared" si="180"/>
        <v>0</v>
      </c>
      <c r="D1211" s="148">
        <f t="shared" si="181"/>
        <v>0</v>
      </c>
      <c r="E1211" s="148">
        <f t="shared" si="182"/>
        <v>739</v>
      </c>
      <c r="F1211" s="148" t="str">
        <f t="shared" si="183"/>
        <v/>
      </c>
      <c r="G1211" s="148" t="str">
        <f t="shared" si="184"/>
        <v/>
      </c>
      <c r="H1211" s="148" t="str" cm="1">
        <f t="array" ref="H1211">IF(A1211="","",INDEX(Korrelation!$F$4:$F$2004,A1211))</f>
        <v>-</v>
      </c>
      <c r="I1211" s="148">
        <f t="shared" si="185"/>
        <v>0</v>
      </c>
      <c r="J1211" s="148">
        <f t="shared" si="186"/>
        <v>0</v>
      </c>
      <c r="K1211" s="148" t="str">
        <f t="shared" si="187"/>
        <v/>
      </c>
      <c r="L1211" s="148" t="str">
        <f t="shared" si="188"/>
        <v/>
      </c>
      <c r="M1211" s="148" t="str">
        <f t="shared" si="189"/>
        <v/>
      </c>
      <c r="N1211" s="148" cm="1">
        <f t="array" ref="N1211">IF(A1211="","",INDEX(Korrelation!$G$4:$G$2004,A1211))</f>
        <v>738</v>
      </c>
      <c r="O1211" s="148"/>
      <c r="P1211" s="68" t="str" cm="1">
        <f t="array" aca="1" ref="P1211" ca="1">IF(E1211="",IF(K1211="","",HYPERLINK("#DMAV_Dienste!"&amp;RIGHT(CELL("adresse",OFFSET(DMAV_Dienste!$E$6,K1211-1,0)),LEN(CELL("adresse",OFFSET(DMAV_Dienste!$E$6,K1211-1,0)))-FIND("!",CELL("adresse",OFFSET(DMAV_Dienste!$E$6,K1211-1,0)))),"Dienst")),HYPERLINK("#DMAV_Modell!"&amp;RIGHT(CELL("adresse",OFFSET(DMAV_Modell!$G$6,E1211-1,0)),LEN(CELL("adresse",OFFSET(DMAV_Modell!$G$6,E1211-1,0)))-FIND("!",CELL("adresse",OFFSET(DMAV_Modell!$G$6,E1211-1,0)))),"Modell"))</f>
        <v>Modell</v>
      </c>
      <c r="Q1211" s="85" t="str" cm="1">
        <f t="array" ref="Q1211">IF(E1211="",IF(K1211="","",IF(INDEX(DMAV_Dienste!$H$6:$H$2006,K1211)="","",INDEX(DMAV_Dienste!$H$6:$H$2006,K1211))),IF(INDEX(DMAV_Modell!$J$6:$J$2006,E1211)="","",INDEX(DMAV_Modell!$J$6:$J$2006,E1211)))</f>
        <v>CLASS</v>
      </c>
      <c r="R1211" s="86" t="str" cm="1">
        <f t="array" ref="R1211">IF(E1211="",IF(K1211="","",IF(INDEX(DMAV_Dienste!$G$6:$G$2006,K1211)="","",INDEX(DMAV_Dienste!$G$6:$G$2006,K1211))),IF(INDEX(DMAV_Modell!$I$6:$I$2006,E1211)="","",INDEX(DMAV_Modell!$I$6:$I$2006,E1211)))</f>
        <v>Gebaeudeadressen</v>
      </c>
      <c r="S1211" s="86" t="str" cm="1">
        <f t="array" ref="S1211">IF(E1211="",IF(K1211="","",IF(INDEX(DMAV_Dienste!$I$6:$I$2006,K1211)="","",INDEX(DMAV_Dienste!$I$6:$I$2006,K1211))),IF(INDEX(DMAV_Modell!$K$6:$K$2006,E1211)="","",INDEX(DMAV_Modell!$K$6:$K$2006,E1211)))</f>
        <v>Gebaeudeeingang</v>
      </c>
      <c r="T1211" s="86" t="str" cm="1">
        <f t="array" ref="T1211">IF(E1211="",IF(K1211="","",IF(INDEX(DMAV_Dienste!$L$6:$L$2006,K1211)="","",INDEX(DMAV_Dienste!$L$6:$L$2006,K1211))),IF(INDEX(DMAV_Modell!$N$6:$N$2006,E1211)="","",INDEX(DMAV_Modell!$N$6:$N$2006,E1211)))</f>
        <v>IstOffizielleGebaeudeadresse</v>
      </c>
      <c r="U1211" s="87" t="str" cm="1">
        <f t="array" aca="1" ref="U1211" ca="1">IF(AND(F1211="",L1211=""),"",HYPERLINK("#"&amp;RIGHT(CELL("dateiname"),LEN(CELL("dateiname"))-FIND("]",CELL("dateiname")))&amp;"!"&amp;CELL("adresse",OFFSET($F$6,MATCH(IF(F1211="",L1211,F1211),$E$6:$E$2000,0)-1,4)),"STRUCT"))</f>
        <v/>
      </c>
      <c r="V1211" s="88" t="str" cm="1">
        <f t="array" aca="1" ref="V1211" ca="1">IF(AND(G1211="",M1211=""),"",HYPERLINK("#"&amp;RIGHT(CELL("dateiname"),LEN(CELL("dateiname"))-FIND("]",CELL("dateiname")))&amp;"!"&amp;CELL("adresse",OFFSET($G$6,MATCH(IF(G1211="",M1211,G1211),$E$6:$E$2000,0)-1,3)),"SUBSTRUCT"))</f>
        <v/>
      </c>
      <c r="X1211" s="104" t="s">
        <v>3670</v>
      </c>
      <c r="Z1211" s="117"/>
      <c r="AA1211" s="118"/>
      <c r="AB1211" s="119"/>
      <c r="AC1211" s="120"/>
      <c r="AE1211" s="109"/>
      <c r="AF1211" s="110"/>
      <c r="AG1211" s="111"/>
      <c r="AH1211" s="112"/>
      <c r="AJ1211" s="101" t="s">
        <v>3600</v>
      </c>
      <c r="AL1211" s="68" t="str" cm="1">
        <f t="array" aca="1" ref="AL1211" ca="1">IF(N1211="-","",HYPERLINK("#'DM01-AV-CH'!"&amp;RIGHT(CELL("adresse",OFFSET('DM01-AV-CH'!$G$6,N1211-1,0)),LEN(CELL("adresse",OFFSET('DM01-AV-CH'!$G$6,N1211-1,0)))-FIND("!",CELL("adresse",OFFSET('DM01-AV-CH'!$G$6,N1211-1,0)))),"Modell"))</f>
        <v>Modell</v>
      </c>
      <c r="AM1211" s="96" t="str" cm="1">
        <f t="array" ref="AM1211">IF($N1211="-","",IF(INDEX('DM01-AV-CH'!$G$6:$G$2006,$N1211)="","",INDEX('DM01-AV-CH'!$G$6:$G$2006,$N1211)))</f>
        <v>Gebaeudeadressen</v>
      </c>
      <c r="AN1211" s="97" t="str" cm="1">
        <f t="array" ref="AN1211">IF($N1211="-","",IF(INDEX('DM01-AV-CH'!$H$6:$H$2006,$N1211)="","",INDEX('DM01-AV-CH'!$H$6:$H$2006,$N1211)))</f>
        <v>Gebaeudeeingang</v>
      </c>
      <c r="AO1211" s="98" t="str" cm="1">
        <f t="array" ref="AO1211">IF($N1211="-","",IF(INDEX('DM01-AV-CH'!$I$6:$I$2006,$N1211)="","",INDEX('DM01-AV-CH'!$I$6:$I$2006,$N1211)))</f>
        <v>IstOffizielleBezeichnung</v>
      </c>
    </row>
    <row r="1212" spans="1:41" x14ac:dyDescent="0.25">
      <c r="A1212" s="201">
        <v>1207</v>
      </c>
      <c r="B1212" s="148" t="str" cm="1">
        <f t="array" ref="B1212">IF(A1212="","",INDEX(Korrelation!$E$4:$E$2004,A1212))</f>
        <v>740</v>
      </c>
      <c r="C1212" s="148">
        <f t="shared" si="180"/>
        <v>0</v>
      </c>
      <c r="D1212" s="148">
        <f t="shared" si="181"/>
        <v>0</v>
      </c>
      <c r="E1212" s="148">
        <f t="shared" si="182"/>
        <v>740</v>
      </c>
      <c r="F1212" s="148" t="str">
        <f t="shared" si="183"/>
        <v/>
      </c>
      <c r="G1212" s="148" t="str">
        <f t="shared" si="184"/>
        <v/>
      </c>
      <c r="H1212" s="148" t="str" cm="1">
        <f t="array" ref="H1212">IF(A1212="","",INDEX(Korrelation!$F$4:$F$2004,A1212))</f>
        <v>-</v>
      </c>
      <c r="I1212" s="148">
        <f t="shared" si="185"/>
        <v>0</v>
      </c>
      <c r="J1212" s="148">
        <f t="shared" si="186"/>
        <v>0</v>
      </c>
      <c r="K1212" s="148" t="str">
        <f t="shared" si="187"/>
        <v/>
      </c>
      <c r="L1212" s="148" t="str">
        <f t="shared" si="188"/>
        <v/>
      </c>
      <c r="M1212" s="148" t="str">
        <f t="shared" si="189"/>
        <v/>
      </c>
      <c r="N1212" s="148" cm="1">
        <f t="array" ref="N1212">IF(A1212="","",INDEX(Korrelation!$G$4:$G$2004,A1212))</f>
        <v>739</v>
      </c>
      <c r="O1212" s="148"/>
      <c r="P1212" s="68" t="str" cm="1">
        <f t="array" aca="1" ref="P1212" ca="1">IF(E1212="",IF(K1212="","",HYPERLINK("#DMAV_Dienste!"&amp;RIGHT(CELL("adresse",OFFSET(DMAV_Dienste!$E$6,K1212-1,0)),LEN(CELL("adresse",OFFSET(DMAV_Dienste!$E$6,K1212-1,0)))-FIND("!",CELL("adresse",OFFSET(DMAV_Dienste!$E$6,K1212-1,0)))),"Dienst")),HYPERLINK("#DMAV_Modell!"&amp;RIGHT(CELL("adresse",OFFSET(DMAV_Modell!$G$6,E1212-1,0)),LEN(CELL("adresse",OFFSET(DMAV_Modell!$G$6,E1212-1,0)))-FIND("!",CELL("adresse",OFFSET(DMAV_Modell!$G$6,E1212-1,0)))),"Modell"))</f>
        <v>Modell</v>
      </c>
      <c r="Q1212" s="85" t="str" cm="1">
        <f t="array" ref="Q1212">IF(E1212="",IF(K1212="","",IF(INDEX(DMAV_Dienste!$H$6:$H$2006,K1212)="","",INDEX(DMAV_Dienste!$H$6:$H$2006,K1212))),IF(INDEX(DMAV_Modell!$J$6:$J$2006,E1212)="","",INDEX(DMAV_Modell!$J$6:$J$2006,E1212)))</f>
        <v>CLASS</v>
      </c>
      <c r="R1212" s="86" t="str" cm="1">
        <f t="array" ref="R1212">IF(E1212="",IF(K1212="","",IF(INDEX(DMAV_Dienste!$G$6:$G$2006,K1212)="","",INDEX(DMAV_Dienste!$G$6:$G$2006,K1212))),IF(INDEX(DMAV_Modell!$I$6:$I$2006,E1212)="","",INDEX(DMAV_Modell!$I$6:$I$2006,E1212)))</f>
        <v>Gebaeudeadressen</v>
      </c>
      <c r="S1212" s="86" t="str" cm="1">
        <f t="array" ref="S1212">IF(E1212="",IF(K1212="","",IF(INDEX(DMAV_Dienste!$I$6:$I$2006,K1212)="","",INDEX(DMAV_Dienste!$I$6:$I$2006,K1212))),IF(INDEX(DMAV_Modell!$K$6:$K$2006,E1212)="","",INDEX(DMAV_Modell!$K$6:$K$2006,E1212)))</f>
        <v>Gebaeudeeingang</v>
      </c>
      <c r="T1212" s="86" t="str" cm="1">
        <f t="array" ref="T1212">IF(E1212="",IF(K1212="","",IF(INDEX(DMAV_Dienste!$L$6:$L$2006,K1212)="","",INDEX(DMAV_Dienste!$L$6:$L$2006,K1212))),IF(INDEX(DMAV_Modell!$N$6:$N$2006,E1212)="","",INDEX(DMAV_Modell!$N$6:$N$2006,E1212)))</f>
        <v>Geometrie</v>
      </c>
      <c r="U1212" s="87" t="str" cm="1">
        <f t="array" aca="1" ref="U1212" ca="1">IF(AND(F1212="",L1212=""),"",HYPERLINK("#"&amp;RIGHT(CELL("dateiname"),LEN(CELL("dateiname"))-FIND("]",CELL("dateiname")))&amp;"!"&amp;CELL("adresse",OFFSET($F$6,MATCH(IF(F1212="",L1212,F1212),$E$6:$E$2000,0)-1,4)),"STRUCT"))</f>
        <v/>
      </c>
      <c r="V1212" s="88" t="str" cm="1">
        <f t="array" aca="1" ref="V1212" ca="1">IF(AND(G1212="",M1212=""),"",HYPERLINK("#"&amp;RIGHT(CELL("dateiname"),LEN(CELL("dateiname"))-FIND("]",CELL("dateiname")))&amp;"!"&amp;CELL("adresse",OFFSET($G$6,MATCH(IF(G1212="",M1212,G1212),$E$6:$E$2000,0)-1,3)),"SUBSTRUCT"))</f>
        <v/>
      </c>
      <c r="X1212" s="104"/>
      <c r="Z1212" s="117"/>
      <c r="AA1212" s="118"/>
      <c r="AB1212" s="119"/>
      <c r="AC1212" s="120"/>
      <c r="AE1212" s="109"/>
      <c r="AF1212" s="110"/>
      <c r="AG1212" s="111"/>
      <c r="AH1212" s="112"/>
      <c r="AJ1212" s="101"/>
      <c r="AL1212" s="68" t="str" cm="1">
        <f t="array" aca="1" ref="AL1212" ca="1">IF(N1212="-","",HYPERLINK("#'DM01-AV-CH'!"&amp;RIGHT(CELL("adresse",OFFSET('DM01-AV-CH'!$G$6,N1212-1,0)),LEN(CELL("adresse",OFFSET('DM01-AV-CH'!$G$6,N1212-1,0)))-FIND("!",CELL("adresse",OFFSET('DM01-AV-CH'!$G$6,N1212-1,0)))),"Modell"))</f>
        <v>Modell</v>
      </c>
      <c r="AM1212" s="96" t="str" cm="1">
        <f t="array" ref="AM1212">IF($N1212="-","",IF(INDEX('DM01-AV-CH'!$G$6:$G$2006,$N1212)="","",INDEX('DM01-AV-CH'!$G$6:$G$2006,$N1212)))</f>
        <v>Gebaeudeadressen</v>
      </c>
      <c r="AN1212" s="97" t="str" cm="1">
        <f t="array" ref="AN1212">IF($N1212="-","",IF(INDEX('DM01-AV-CH'!$H$6:$H$2006,$N1212)="","",INDEX('DM01-AV-CH'!$H$6:$H$2006,$N1212)))</f>
        <v>Gebaeudeeingang</v>
      </c>
      <c r="AO1212" s="98" t="str" cm="1">
        <f t="array" ref="AO1212">IF($N1212="-","",IF(INDEX('DM01-AV-CH'!$I$6:$I$2006,$N1212)="","",INDEX('DM01-AV-CH'!$I$6:$I$2006,$N1212)))</f>
        <v>Lage</v>
      </c>
    </row>
    <row r="1213" spans="1:41" x14ac:dyDescent="0.25">
      <c r="A1213" s="201">
        <v>1208</v>
      </c>
      <c r="B1213" s="148" t="str" cm="1">
        <f t="array" ref="B1213">IF(A1213="","",INDEX(Korrelation!$E$4:$E$2004,A1213))</f>
        <v>741</v>
      </c>
      <c r="C1213" s="148">
        <f t="shared" si="180"/>
        <v>0</v>
      </c>
      <c r="D1213" s="148">
        <f t="shared" si="181"/>
        <v>0</v>
      </c>
      <c r="E1213" s="148">
        <f t="shared" si="182"/>
        <v>741</v>
      </c>
      <c r="F1213" s="148" t="str">
        <f t="shared" si="183"/>
        <v/>
      </c>
      <c r="G1213" s="148" t="str">
        <f t="shared" si="184"/>
        <v/>
      </c>
      <c r="H1213" s="148" t="str" cm="1">
        <f t="array" ref="H1213">IF(A1213="","",INDEX(Korrelation!$F$4:$F$2004,A1213))</f>
        <v>-</v>
      </c>
      <c r="I1213" s="148">
        <f t="shared" si="185"/>
        <v>0</v>
      </c>
      <c r="J1213" s="148">
        <f t="shared" si="186"/>
        <v>0</v>
      </c>
      <c r="K1213" s="148" t="str">
        <f t="shared" si="187"/>
        <v/>
      </c>
      <c r="L1213" s="148" t="str">
        <f t="shared" si="188"/>
        <v/>
      </c>
      <c r="M1213" s="148" t="str">
        <f t="shared" si="189"/>
        <v/>
      </c>
      <c r="N1213" s="148" cm="1">
        <f t="array" ref="N1213">IF(A1213="","",INDEX(Korrelation!$G$4:$G$2004,A1213))</f>
        <v>740</v>
      </c>
      <c r="O1213" s="148"/>
      <c r="P1213" s="68" t="str" cm="1">
        <f t="array" aca="1" ref="P1213" ca="1">IF(E1213="",IF(K1213="","",HYPERLINK("#DMAV_Dienste!"&amp;RIGHT(CELL("adresse",OFFSET(DMAV_Dienste!$E$6,K1213-1,0)),LEN(CELL("adresse",OFFSET(DMAV_Dienste!$E$6,K1213-1,0)))-FIND("!",CELL("adresse",OFFSET(DMAV_Dienste!$E$6,K1213-1,0)))),"Dienst")),HYPERLINK("#DMAV_Modell!"&amp;RIGHT(CELL("adresse",OFFSET(DMAV_Modell!$G$6,E1213-1,0)),LEN(CELL("adresse",OFFSET(DMAV_Modell!$G$6,E1213-1,0)))-FIND("!",CELL("adresse",OFFSET(DMAV_Modell!$G$6,E1213-1,0)))),"Modell"))</f>
        <v>Modell</v>
      </c>
      <c r="Q1213" s="85" t="str" cm="1">
        <f t="array" ref="Q1213">IF(E1213="",IF(K1213="","",IF(INDEX(DMAV_Dienste!$H$6:$H$2006,K1213)="","",INDEX(DMAV_Dienste!$H$6:$H$2006,K1213))),IF(INDEX(DMAV_Modell!$J$6:$J$2006,E1213)="","",INDEX(DMAV_Modell!$J$6:$J$2006,E1213)))</f>
        <v>CLASS</v>
      </c>
      <c r="R1213" s="86" t="str" cm="1">
        <f t="array" ref="R1213">IF(E1213="",IF(K1213="","",IF(INDEX(DMAV_Dienste!$G$6:$G$2006,K1213)="","",INDEX(DMAV_Dienste!$G$6:$G$2006,K1213))),IF(INDEX(DMAV_Modell!$I$6:$I$2006,E1213)="","",INDEX(DMAV_Modell!$I$6:$I$2006,E1213)))</f>
        <v>Gebaeudeadressen</v>
      </c>
      <c r="S1213" s="86" t="str" cm="1">
        <f t="array" ref="S1213">IF(E1213="",IF(K1213="","",IF(INDEX(DMAV_Dienste!$I$6:$I$2006,K1213)="","",INDEX(DMAV_Dienste!$I$6:$I$2006,K1213))),IF(INDEX(DMAV_Modell!$K$6:$K$2006,E1213)="","",INDEX(DMAV_Modell!$K$6:$K$2006,E1213)))</f>
        <v>Gebaeudeeingang</v>
      </c>
      <c r="T1213" s="86" t="str" cm="1">
        <f t="array" ref="T1213">IF(E1213="",IF(K1213="","",IF(INDEX(DMAV_Dienste!$L$6:$L$2006,K1213)="","",INDEX(DMAV_Dienste!$L$6:$L$2006,K1213))),IF(INDEX(DMAV_Modell!$N$6:$N$2006,E1213)="","",INDEX(DMAV_Modell!$N$6:$N$2006,E1213)))</f>
        <v>HoeheUeberGrund</v>
      </c>
      <c r="U1213" s="87" t="str" cm="1">
        <f t="array" aca="1" ref="U1213" ca="1">IF(AND(F1213="",L1213=""),"",HYPERLINK("#"&amp;RIGHT(CELL("dateiname"),LEN(CELL("dateiname"))-FIND("]",CELL("dateiname")))&amp;"!"&amp;CELL("adresse",OFFSET($F$6,MATCH(IF(F1213="",L1213,F1213),$E$6:$E$2000,0)-1,4)),"STRUCT"))</f>
        <v/>
      </c>
      <c r="V1213" s="88" t="str" cm="1">
        <f t="array" aca="1" ref="V1213" ca="1">IF(AND(G1213="",M1213=""),"",HYPERLINK("#"&amp;RIGHT(CELL("dateiname"),LEN(CELL("dateiname"))-FIND("]",CELL("dateiname")))&amp;"!"&amp;CELL("adresse",OFFSET($G$6,MATCH(IF(G1213="",M1213,G1213),$E$6:$E$2000,0)-1,3)),"SUBSTRUCT"))</f>
        <v/>
      </c>
      <c r="X1213" s="104"/>
      <c r="Z1213" s="117"/>
      <c r="AA1213" s="118"/>
      <c r="AB1213" s="119"/>
      <c r="AC1213" s="120"/>
      <c r="AE1213" s="109"/>
      <c r="AF1213" s="110"/>
      <c r="AG1213" s="111"/>
      <c r="AH1213" s="112"/>
      <c r="AJ1213" s="101"/>
      <c r="AL1213" s="68" t="str" cm="1">
        <f t="array" aca="1" ref="AL1213" ca="1">IF(N1213="-","",HYPERLINK("#'DM01-AV-CH'!"&amp;RIGHT(CELL("adresse",OFFSET('DM01-AV-CH'!$G$6,N1213-1,0)),LEN(CELL("adresse",OFFSET('DM01-AV-CH'!$G$6,N1213-1,0)))-FIND("!",CELL("adresse",OFFSET('DM01-AV-CH'!$G$6,N1213-1,0)))),"Modell"))</f>
        <v>Modell</v>
      </c>
      <c r="AM1213" s="96" t="str" cm="1">
        <f t="array" ref="AM1213">IF($N1213="-","",IF(INDEX('DM01-AV-CH'!$G$6:$G$2006,$N1213)="","",INDEX('DM01-AV-CH'!$G$6:$G$2006,$N1213)))</f>
        <v>Gebaeudeadressen</v>
      </c>
      <c r="AN1213" s="97" t="str" cm="1">
        <f t="array" ref="AN1213">IF($N1213="-","",IF(INDEX('DM01-AV-CH'!$H$6:$H$2006,$N1213)="","",INDEX('DM01-AV-CH'!$H$6:$H$2006,$N1213)))</f>
        <v>Gebaeudeeingang</v>
      </c>
      <c r="AO1213" s="98" t="str" cm="1">
        <f t="array" ref="AO1213">IF($N1213="-","",IF(INDEX('DM01-AV-CH'!$I$6:$I$2006,$N1213)="","",INDEX('DM01-AV-CH'!$I$6:$I$2006,$N1213)))</f>
        <v>HoehenLage</v>
      </c>
    </row>
    <row r="1214" spans="1:41" x14ac:dyDescent="0.25">
      <c r="A1214" s="201">
        <v>1209</v>
      </c>
      <c r="B1214" s="148" t="str" cm="1">
        <f t="array" ref="B1214">IF(A1214="","",INDEX(Korrelation!$E$4:$E$2004,A1214))</f>
        <v>742</v>
      </c>
      <c r="C1214" s="148">
        <f t="shared" si="180"/>
        <v>0</v>
      </c>
      <c r="D1214" s="148">
        <f t="shared" si="181"/>
        <v>0</v>
      </c>
      <c r="E1214" s="148">
        <f t="shared" si="182"/>
        <v>742</v>
      </c>
      <c r="F1214" s="148" t="str">
        <f t="shared" si="183"/>
        <v/>
      </c>
      <c r="G1214" s="148" t="str">
        <f t="shared" si="184"/>
        <v/>
      </c>
      <c r="H1214" s="148" t="str" cm="1">
        <f t="array" ref="H1214">IF(A1214="","",INDEX(Korrelation!$F$4:$F$2004,A1214))</f>
        <v>-</v>
      </c>
      <c r="I1214" s="148">
        <f t="shared" si="185"/>
        <v>0</v>
      </c>
      <c r="J1214" s="148">
        <f t="shared" si="186"/>
        <v>0</v>
      </c>
      <c r="K1214" s="148" t="str">
        <f t="shared" si="187"/>
        <v/>
      </c>
      <c r="L1214" s="148" t="str">
        <f t="shared" si="188"/>
        <v/>
      </c>
      <c r="M1214" s="148" t="str">
        <f t="shared" si="189"/>
        <v/>
      </c>
      <c r="N1214" s="148" cm="1">
        <f t="array" ref="N1214">IF(A1214="","",INDEX(Korrelation!$G$4:$G$2004,A1214))</f>
        <v>741</v>
      </c>
      <c r="O1214" s="148"/>
      <c r="P1214" s="68" t="str" cm="1">
        <f t="array" aca="1" ref="P1214" ca="1">IF(E1214="",IF(K1214="","",HYPERLINK("#DMAV_Dienste!"&amp;RIGHT(CELL("adresse",OFFSET(DMAV_Dienste!$E$6,K1214-1,0)),LEN(CELL("adresse",OFFSET(DMAV_Dienste!$E$6,K1214-1,0)))-FIND("!",CELL("adresse",OFFSET(DMAV_Dienste!$E$6,K1214-1,0)))),"Dienst")),HYPERLINK("#DMAV_Modell!"&amp;RIGHT(CELL("adresse",OFFSET(DMAV_Modell!$G$6,E1214-1,0)),LEN(CELL("adresse",OFFSET(DMAV_Modell!$G$6,E1214-1,0)))-FIND("!",CELL("adresse",OFFSET(DMAV_Modell!$G$6,E1214-1,0)))),"Modell"))</f>
        <v>Modell</v>
      </c>
      <c r="Q1214" s="85" t="str" cm="1">
        <f t="array" ref="Q1214">IF(E1214="",IF(K1214="","",IF(INDEX(DMAV_Dienste!$H$6:$H$2006,K1214)="","",INDEX(DMAV_Dienste!$H$6:$H$2006,K1214))),IF(INDEX(DMAV_Modell!$J$6:$J$2006,E1214)="","",INDEX(DMAV_Modell!$J$6:$J$2006,E1214)))</f>
        <v>CLASS</v>
      </c>
      <c r="R1214" s="86" t="str" cm="1">
        <f t="array" ref="R1214">IF(E1214="",IF(K1214="","",IF(INDEX(DMAV_Dienste!$G$6:$G$2006,K1214)="","",INDEX(DMAV_Dienste!$G$6:$G$2006,K1214))),IF(INDEX(DMAV_Modell!$I$6:$I$2006,E1214)="","",INDEX(DMAV_Modell!$I$6:$I$2006,E1214)))</f>
        <v>Gebaeudeadressen</v>
      </c>
      <c r="S1214" s="86" t="str" cm="1">
        <f t="array" ref="S1214">IF(E1214="",IF(K1214="","",IF(INDEX(DMAV_Dienste!$I$6:$I$2006,K1214)="","",INDEX(DMAV_Dienste!$I$6:$I$2006,K1214))),IF(INDEX(DMAV_Modell!$K$6:$K$2006,E1214)="","",INDEX(DMAV_Modell!$K$6:$K$2006,E1214)))</f>
        <v>Gebaeudeeingang</v>
      </c>
      <c r="T1214" s="86" t="str" cm="1">
        <f t="array" ref="T1214">IF(E1214="",IF(K1214="","",IF(INDEX(DMAV_Dienste!$L$6:$L$2006,K1214)="","",INDEX(DMAV_Dienste!$L$6:$L$2006,K1214))),IF(INDEX(DMAV_Modell!$N$6:$N$2006,E1214)="","",INDEX(DMAV_Modell!$N$6:$N$2006,E1214)))</f>
        <v>Hausnummer</v>
      </c>
      <c r="U1214" s="87" t="str" cm="1">
        <f t="array" aca="1" ref="U1214" ca="1">IF(AND(F1214="",L1214=""),"",HYPERLINK("#"&amp;RIGHT(CELL("dateiname"),LEN(CELL("dateiname"))-FIND("]",CELL("dateiname")))&amp;"!"&amp;CELL("adresse",OFFSET($F$6,MATCH(IF(F1214="",L1214,F1214),$E$6:$E$2000,0)-1,4)),"STRUCT"))</f>
        <v/>
      </c>
      <c r="V1214" s="88" t="str" cm="1">
        <f t="array" aca="1" ref="V1214" ca="1">IF(AND(G1214="",M1214=""),"",HYPERLINK("#"&amp;RIGHT(CELL("dateiname"),LEN(CELL("dateiname"))-FIND("]",CELL("dateiname")))&amp;"!"&amp;CELL("adresse",OFFSET($G$6,MATCH(IF(G1214="",M1214,G1214),$E$6:$E$2000,0)-1,3)),"SUBSTRUCT"))</f>
        <v/>
      </c>
      <c r="X1214" s="104"/>
      <c r="Z1214" s="117"/>
      <c r="AA1214" s="118"/>
      <c r="AB1214" s="119"/>
      <c r="AC1214" s="120"/>
      <c r="AE1214" s="109"/>
      <c r="AF1214" s="110"/>
      <c r="AG1214" s="111"/>
      <c r="AH1214" s="112"/>
      <c r="AJ1214" s="101"/>
      <c r="AL1214" s="68" t="str" cm="1">
        <f t="array" aca="1" ref="AL1214" ca="1">IF(N1214="-","",HYPERLINK("#'DM01-AV-CH'!"&amp;RIGHT(CELL("adresse",OFFSET('DM01-AV-CH'!$G$6,N1214-1,0)),LEN(CELL("adresse",OFFSET('DM01-AV-CH'!$G$6,N1214-1,0)))-FIND("!",CELL("adresse",OFFSET('DM01-AV-CH'!$G$6,N1214-1,0)))),"Modell"))</f>
        <v>Modell</v>
      </c>
      <c r="AM1214" s="96" t="str" cm="1">
        <f t="array" ref="AM1214">IF($N1214="-","",IF(INDEX('DM01-AV-CH'!$G$6:$G$2006,$N1214)="","",INDEX('DM01-AV-CH'!$G$6:$G$2006,$N1214)))</f>
        <v>Gebaeudeadressen</v>
      </c>
      <c r="AN1214" s="97" t="str" cm="1">
        <f t="array" ref="AN1214">IF($N1214="-","",IF(INDEX('DM01-AV-CH'!$H$6:$H$2006,$N1214)="","",INDEX('DM01-AV-CH'!$H$6:$H$2006,$N1214)))</f>
        <v>Gebaeudeeingang</v>
      </c>
      <c r="AO1214" s="98" t="str" cm="1">
        <f t="array" ref="AO1214">IF($N1214="-","",IF(INDEX('DM01-AV-CH'!$I$6:$I$2006,$N1214)="","",INDEX('DM01-AV-CH'!$I$6:$I$2006,$N1214)))</f>
        <v>Hausnummer</v>
      </c>
    </row>
    <row r="1215" spans="1:41" ht="28.5" x14ac:dyDescent="0.25">
      <c r="A1215" s="201">
        <v>1210</v>
      </c>
      <c r="B1215" s="148" t="str" cm="1">
        <f t="array" ref="B1215">IF(A1215="","",INDEX(Korrelation!$E$4:$E$2004,A1215))</f>
        <v>743</v>
      </c>
      <c r="C1215" s="148">
        <f t="shared" si="180"/>
        <v>0</v>
      </c>
      <c r="D1215" s="148">
        <f t="shared" si="181"/>
        <v>0</v>
      </c>
      <c r="E1215" s="148">
        <f t="shared" si="182"/>
        <v>743</v>
      </c>
      <c r="F1215" s="148" t="str">
        <f t="shared" si="183"/>
        <v/>
      </c>
      <c r="G1215" s="148" t="str">
        <f t="shared" si="184"/>
        <v/>
      </c>
      <c r="H1215" s="148" t="str" cm="1">
        <f t="array" ref="H1215">IF(A1215="","",INDEX(Korrelation!$F$4:$F$2004,A1215))</f>
        <v>-</v>
      </c>
      <c r="I1215" s="148">
        <f t="shared" si="185"/>
        <v>0</v>
      </c>
      <c r="J1215" s="148">
        <f t="shared" si="186"/>
        <v>0</v>
      </c>
      <c r="K1215" s="148" t="str">
        <f t="shared" si="187"/>
        <v/>
      </c>
      <c r="L1215" s="148" t="str">
        <f t="shared" si="188"/>
        <v/>
      </c>
      <c r="M1215" s="148" t="str">
        <f t="shared" si="189"/>
        <v/>
      </c>
      <c r="N1215" s="148" cm="1">
        <f t="array" ref="N1215">IF(A1215="","",INDEX(Korrelation!$G$4:$G$2004,A1215))</f>
        <v>742</v>
      </c>
      <c r="O1215" s="148"/>
      <c r="P1215" s="68" t="str" cm="1">
        <f t="array" aca="1" ref="P1215" ca="1">IF(E1215="",IF(K1215="","",HYPERLINK("#DMAV_Dienste!"&amp;RIGHT(CELL("adresse",OFFSET(DMAV_Dienste!$E$6,K1215-1,0)),LEN(CELL("adresse",OFFSET(DMAV_Dienste!$E$6,K1215-1,0)))-FIND("!",CELL("adresse",OFFSET(DMAV_Dienste!$E$6,K1215-1,0)))),"Dienst")),HYPERLINK("#DMAV_Modell!"&amp;RIGHT(CELL("adresse",OFFSET(DMAV_Modell!$G$6,E1215-1,0)),LEN(CELL("adresse",OFFSET(DMAV_Modell!$G$6,E1215-1,0)))-FIND("!",CELL("adresse",OFFSET(DMAV_Modell!$G$6,E1215-1,0)))),"Modell"))</f>
        <v>Modell</v>
      </c>
      <c r="Q1215" s="85" t="str" cm="1">
        <f t="array" ref="Q1215">IF(E1215="",IF(K1215="","",IF(INDEX(DMAV_Dienste!$H$6:$H$2006,K1215)="","",INDEX(DMAV_Dienste!$H$6:$H$2006,K1215))),IF(INDEX(DMAV_Modell!$J$6:$J$2006,E1215)="","",INDEX(DMAV_Modell!$J$6:$J$2006,E1215)))</f>
        <v>CLASS</v>
      </c>
      <c r="R1215" s="86" t="str" cm="1">
        <f t="array" ref="R1215">IF(E1215="",IF(K1215="","",IF(INDEX(DMAV_Dienste!$G$6:$G$2006,K1215)="","",INDEX(DMAV_Dienste!$G$6:$G$2006,K1215))),IF(INDEX(DMAV_Modell!$I$6:$I$2006,E1215)="","",INDEX(DMAV_Modell!$I$6:$I$2006,E1215)))</f>
        <v>Gebaeudeadressen</v>
      </c>
      <c r="S1215" s="86" t="str" cm="1">
        <f t="array" ref="S1215">IF(E1215="",IF(K1215="","",IF(INDEX(DMAV_Dienste!$I$6:$I$2006,K1215)="","",INDEX(DMAV_Dienste!$I$6:$I$2006,K1215))),IF(INDEX(DMAV_Modell!$K$6:$K$2006,E1215)="","",INDEX(DMAV_Modell!$K$6:$K$2006,E1215)))</f>
        <v>Gebaeudeeingang</v>
      </c>
      <c r="T1215" s="86" t="str" cm="1">
        <f t="array" ref="T1215">IF(E1215="",IF(K1215="","",IF(INDEX(DMAV_Dienste!$L$6:$L$2006,K1215)="","",INDEX(DMAV_Dienste!$L$6:$L$2006,K1215))),IF(INDEX(DMAV_Modell!$N$6:$N$2006,E1215)="","",INDEX(DMAV_Modell!$N$6:$N$2006,E1215)))</f>
        <v>ImModul</v>
      </c>
      <c r="U1215" s="87" t="str" cm="1">
        <f t="array" aca="1" ref="U1215" ca="1">IF(AND(F1215="",L1215=""),"",HYPERLINK("#"&amp;RIGHT(CELL("dateiname"),LEN(CELL("dateiname"))-FIND("]",CELL("dateiname")))&amp;"!"&amp;CELL("adresse",OFFSET($F$6,MATCH(IF(F1215="",L1215,F1215),$E$6:$E$2000,0)-1,4)),"STRUCT"))</f>
        <v/>
      </c>
      <c r="V1215" s="88" t="str" cm="1">
        <f t="array" aca="1" ref="V1215" ca="1">IF(AND(G1215="",M1215=""),"",HYPERLINK("#"&amp;RIGHT(CELL("dateiname"),LEN(CELL("dateiname"))-FIND("]",CELL("dateiname")))&amp;"!"&amp;CELL("adresse",OFFSET($G$6,MATCH(IF(G1215="",M1215,G1215),$E$6:$E$2000,0)-1,3)),"SUBSTRUCT"))</f>
        <v/>
      </c>
      <c r="X1215" s="104" t="s">
        <v>3887</v>
      </c>
      <c r="Z1215" s="117"/>
      <c r="AA1215" s="118"/>
      <c r="AB1215" s="119"/>
      <c r="AC1215" s="120"/>
      <c r="AE1215" s="109"/>
      <c r="AF1215" s="110"/>
      <c r="AG1215" s="111"/>
      <c r="AH1215" s="112"/>
      <c r="AJ1215" s="101" t="s">
        <v>3888</v>
      </c>
      <c r="AL1215" s="68" t="str" cm="1">
        <f t="array" aca="1" ref="AL1215" ca="1">IF(N1215="-","",HYPERLINK("#'DM01-AV-CH'!"&amp;RIGHT(CELL("adresse",OFFSET('DM01-AV-CH'!$G$6,N1215-1,0)),LEN(CELL("adresse",OFFSET('DM01-AV-CH'!$G$6,N1215-1,0)))-FIND("!",CELL("adresse",OFFSET('DM01-AV-CH'!$G$6,N1215-1,0)))),"Modell"))</f>
        <v>Modell</v>
      </c>
      <c r="AM1215" s="96" t="str" cm="1">
        <f t="array" ref="AM1215">IF($N1215="-","",IF(INDEX('DM01-AV-CH'!$G$6:$G$2006,$N1215)="","",INDEX('DM01-AV-CH'!$G$6:$G$2006,$N1215)))</f>
        <v>Gebaeudeadressen</v>
      </c>
      <c r="AN1215" s="97" t="str" cm="1">
        <f t="array" ref="AN1215">IF($N1215="-","",IF(INDEX('DM01-AV-CH'!$H$6:$H$2006,$N1215)="","",INDEX('DM01-AV-CH'!$H$6:$H$2006,$N1215)))</f>
        <v>Gebaeudeeingang</v>
      </c>
      <c r="AO1215" s="98" t="str" cm="1">
        <f t="array" ref="AO1215">IF($N1215="-","",IF(INDEX('DM01-AV-CH'!$I$6:$I$2006,$N1215)="","",INDEX('DM01-AV-CH'!$I$6:$I$2006,$N1215)))</f>
        <v>Im_Gebaeude</v>
      </c>
    </row>
    <row r="1216" spans="1:41" x14ac:dyDescent="0.25">
      <c r="A1216" s="201">
        <v>1211</v>
      </c>
      <c r="B1216" s="148" t="str" cm="1">
        <f t="array" ref="B1216">IF(A1216="","",INDEX(Korrelation!$E$4:$E$2004,A1216))</f>
        <v>744</v>
      </c>
      <c r="C1216" s="148">
        <f t="shared" si="180"/>
        <v>0</v>
      </c>
      <c r="D1216" s="148">
        <f t="shared" si="181"/>
        <v>0</v>
      </c>
      <c r="E1216" s="148">
        <f t="shared" si="182"/>
        <v>744</v>
      </c>
      <c r="F1216" s="148" t="str">
        <f t="shared" si="183"/>
        <v/>
      </c>
      <c r="G1216" s="148" t="str">
        <f t="shared" si="184"/>
        <v/>
      </c>
      <c r="H1216" s="148" t="str" cm="1">
        <f t="array" ref="H1216">IF(A1216="","",INDEX(Korrelation!$F$4:$F$2004,A1216))</f>
        <v>-</v>
      </c>
      <c r="I1216" s="148">
        <f t="shared" si="185"/>
        <v>0</v>
      </c>
      <c r="J1216" s="148">
        <f t="shared" si="186"/>
        <v>0</v>
      </c>
      <c r="K1216" s="148" t="str">
        <f t="shared" si="187"/>
        <v/>
      </c>
      <c r="L1216" s="148" t="str">
        <f t="shared" si="188"/>
        <v/>
      </c>
      <c r="M1216" s="148" t="str">
        <f t="shared" si="189"/>
        <v/>
      </c>
      <c r="N1216" s="148" cm="1">
        <f t="array" ref="N1216">IF(A1216="","",INDEX(Korrelation!$G$4:$G$2004,A1216))</f>
        <v>743</v>
      </c>
      <c r="O1216" s="148"/>
      <c r="P1216" s="68" t="str" cm="1">
        <f t="array" aca="1" ref="P1216" ca="1">IF(E1216="",IF(K1216="","",HYPERLINK("#DMAV_Dienste!"&amp;RIGHT(CELL("adresse",OFFSET(DMAV_Dienste!$E$6,K1216-1,0)),LEN(CELL("adresse",OFFSET(DMAV_Dienste!$E$6,K1216-1,0)))-FIND("!",CELL("adresse",OFFSET(DMAV_Dienste!$E$6,K1216-1,0)))),"Dienst")),HYPERLINK("#DMAV_Modell!"&amp;RIGHT(CELL("adresse",OFFSET(DMAV_Modell!$G$6,E1216-1,0)),LEN(CELL("adresse",OFFSET(DMAV_Modell!$G$6,E1216-1,0)))-FIND("!",CELL("adresse",OFFSET(DMAV_Modell!$G$6,E1216-1,0)))),"Modell"))</f>
        <v>Modell</v>
      </c>
      <c r="Q1216" s="85" t="str" cm="1">
        <f t="array" ref="Q1216">IF(E1216="",IF(K1216="","",IF(INDEX(DMAV_Dienste!$H$6:$H$2006,K1216)="","",INDEX(DMAV_Dienste!$H$6:$H$2006,K1216))),IF(INDEX(DMAV_Modell!$J$6:$J$2006,E1216)="","",INDEX(DMAV_Modell!$J$6:$J$2006,E1216)))</f>
        <v>CLASS</v>
      </c>
      <c r="R1216" s="86" t="str" cm="1">
        <f t="array" ref="R1216">IF(E1216="",IF(K1216="","",IF(INDEX(DMAV_Dienste!$G$6:$G$2006,K1216)="","",INDEX(DMAV_Dienste!$G$6:$G$2006,K1216))),IF(INDEX(DMAV_Modell!$I$6:$I$2006,E1216)="","",INDEX(DMAV_Modell!$I$6:$I$2006,E1216)))</f>
        <v>Gebaeudeadressen</v>
      </c>
      <c r="S1216" s="86" t="str" cm="1">
        <f t="array" ref="S1216">IF(E1216="",IF(K1216="","",IF(INDEX(DMAV_Dienste!$I$6:$I$2006,K1216)="","",INDEX(DMAV_Dienste!$I$6:$I$2006,K1216))),IF(INDEX(DMAV_Modell!$K$6:$K$2006,E1216)="","",INDEX(DMAV_Modell!$K$6:$K$2006,E1216)))</f>
        <v>Gebaeudeeingang</v>
      </c>
      <c r="T1216" s="86" t="str" cm="1">
        <f t="array" ref="T1216">IF(E1216="",IF(K1216="","",IF(INDEX(DMAV_Dienste!$L$6:$L$2006,K1216)="","",INDEX(DMAV_Dienste!$L$6:$L$2006,K1216))),IF(INDEX(DMAV_Modell!$N$6:$N$2006,E1216)="","",INDEX(DMAV_Modell!$N$6:$N$2006,E1216)))</f>
        <v>EGID</v>
      </c>
      <c r="U1216" s="87" t="str" cm="1">
        <f t="array" aca="1" ref="U1216" ca="1">IF(AND(F1216="",L1216=""),"",HYPERLINK("#"&amp;RIGHT(CELL("dateiname"),LEN(CELL("dateiname"))-FIND("]",CELL("dateiname")))&amp;"!"&amp;CELL("adresse",OFFSET($F$6,MATCH(IF(F1216="",L1216,F1216),$E$6:$E$2000,0)-1,4)),"STRUCT"))</f>
        <v/>
      </c>
      <c r="V1216" s="88" t="str" cm="1">
        <f t="array" aca="1" ref="V1216" ca="1">IF(AND(G1216="",M1216=""),"",HYPERLINK("#"&amp;RIGHT(CELL("dateiname"),LEN(CELL("dateiname"))-FIND("]",CELL("dateiname")))&amp;"!"&amp;CELL("adresse",OFFSET($G$6,MATCH(IF(G1216="",M1216,G1216),$E$6:$E$2000,0)-1,3)),"SUBSTRUCT"))</f>
        <v/>
      </c>
      <c r="X1216" s="104"/>
      <c r="Z1216" s="117"/>
      <c r="AA1216" s="118"/>
      <c r="AB1216" s="119"/>
      <c r="AC1216" s="120"/>
      <c r="AE1216" s="109"/>
      <c r="AF1216" s="110"/>
      <c r="AG1216" s="111"/>
      <c r="AH1216" s="112"/>
      <c r="AJ1216" s="101"/>
      <c r="AL1216" s="68" t="str" cm="1">
        <f t="array" aca="1" ref="AL1216" ca="1">IF(N1216="-","",HYPERLINK("#'DM01-AV-CH'!"&amp;RIGHT(CELL("adresse",OFFSET('DM01-AV-CH'!$G$6,N1216-1,0)),LEN(CELL("adresse",OFFSET('DM01-AV-CH'!$G$6,N1216-1,0)))-FIND("!",CELL("adresse",OFFSET('DM01-AV-CH'!$G$6,N1216-1,0)))),"Modell"))</f>
        <v>Modell</v>
      </c>
      <c r="AM1216" s="96" t="str" cm="1">
        <f t="array" ref="AM1216">IF($N1216="-","",IF(INDEX('DM01-AV-CH'!$G$6:$G$2006,$N1216)="","",INDEX('DM01-AV-CH'!$G$6:$G$2006,$N1216)))</f>
        <v>Gebaeudeadressen</v>
      </c>
      <c r="AN1216" s="97" t="str" cm="1">
        <f t="array" ref="AN1216">IF($N1216="-","",IF(INDEX('DM01-AV-CH'!$H$6:$H$2006,$N1216)="","",INDEX('DM01-AV-CH'!$H$6:$H$2006,$N1216)))</f>
        <v>Gebaeudeeingang</v>
      </c>
      <c r="AO1216" s="98" t="str" cm="1">
        <f t="array" ref="AO1216">IF($N1216="-","",IF(INDEX('DM01-AV-CH'!$I$6:$I$2006,$N1216)="","",INDEX('DM01-AV-CH'!$I$6:$I$2006,$N1216)))</f>
        <v>GWR_EGID</v>
      </c>
    </row>
    <row r="1217" spans="1:41" x14ac:dyDescent="0.25">
      <c r="A1217" s="201">
        <v>1212</v>
      </c>
      <c r="B1217" s="148" t="str" cm="1">
        <f t="array" ref="B1217">IF(A1217="","",INDEX(Korrelation!$E$4:$E$2004,A1217))</f>
        <v>745</v>
      </c>
      <c r="C1217" s="148">
        <f t="shared" si="180"/>
        <v>0</v>
      </c>
      <c r="D1217" s="148">
        <f t="shared" si="181"/>
        <v>0</v>
      </c>
      <c r="E1217" s="148">
        <f t="shared" si="182"/>
        <v>745</v>
      </c>
      <c r="F1217" s="148" t="str">
        <f t="shared" si="183"/>
        <v/>
      </c>
      <c r="G1217" s="148" t="str">
        <f t="shared" si="184"/>
        <v/>
      </c>
      <c r="H1217" s="148" t="str" cm="1">
        <f t="array" ref="H1217">IF(A1217="","",INDEX(Korrelation!$F$4:$F$2004,A1217))</f>
        <v>-</v>
      </c>
      <c r="I1217" s="148">
        <f t="shared" si="185"/>
        <v>0</v>
      </c>
      <c r="J1217" s="148">
        <f t="shared" si="186"/>
        <v>0</v>
      </c>
      <c r="K1217" s="148" t="str">
        <f t="shared" si="187"/>
        <v/>
      </c>
      <c r="L1217" s="148" t="str">
        <f t="shared" si="188"/>
        <v/>
      </c>
      <c r="M1217" s="148" t="str">
        <f t="shared" si="189"/>
        <v/>
      </c>
      <c r="N1217" s="148" cm="1">
        <f t="array" ref="N1217">IF(A1217="","",INDEX(Korrelation!$G$4:$G$2004,A1217))</f>
        <v>744</v>
      </c>
      <c r="O1217" s="148"/>
      <c r="P1217" s="68" t="str" cm="1">
        <f t="array" aca="1" ref="P1217" ca="1">IF(E1217="",IF(K1217="","",HYPERLINK("#DMAV_Dienste!"&amp;RIGHT(CELL("adresse",OFFSET(DMAV_Dienste!$E$6,K1217-1,0)),LEN(CELL("adresse",OFFSET(DMAV_Dienste!$E$6,K1217-1,0)))-FIND("!",CELL("adresse",OFFSET(DMAV_Dienste!$E$6,K1217-1,0)))),"Dienst")),HYPERLINK("#DMAV_Modell!"&amp;RIGHT(CELL("adresse",OFFSET(DMAV_Modell!$G$6,E1217-1,0)),LEN(CELL("adresse",OFFSET(DMAV_Modell!$G$6,E1217-1,0)))-FIND("!",CELL("adresse",OFFSET(DMAV_Modell!$G$6,E1217-1,0)))),"Modell"))</f>
        <v>Modell</v>
      </c>
      <c r="Q1217" s="85" t="str" cm="1">
        <f t="array" ref="Q1217">IF(E1217="",IF(K1217="","",IF(INDEX(DMAV_Dienste!$H$6:$H$2006,K1217)="","",INDEX(DMAV_Dienste!$H$6:$H$2006,K1217))),IF(INDEX(DMAV_Modell!$J$6:$J$2006,E1217)="","",INDEX(DMAV_Modell!$J$6:$J$2006,E1217)))</f>
        <v>CLASS</v>
      </c>
      <c r="R1217" s="86" t="str" cm="1">
        <f t="array" ref="R1217">IF(E1217="",IF(K1217="","",IF(INDEX(DMAV_Dienste!$G$6:$G$2006,K1217)="","",INDEX(DMAV_Dienste!$G$6:$G$2006,K1217))),IF(INDEX(DMAV_Modell!$I$6:$I$2006,E1217)="","",INDEX(DMAV_Modell!$I$6:$I$2006,E1217)))</f>
        <v>Gebaeudeadressen</v>
      </c>
      <c r="S1217" s="86" t="str" cm="1">
        <f t="array" ref="S1217">IF(E1217="",IF(K1217="","",IF(INDEX(DMAV_Dienste!$I$6:$I$2006,K1217)="","",INDEX(DMAV_Dienste!$I$6:$I$2006,K1217))),IF(INDEX(DMAV_Modell!$K$6:$K$2006,E1217)="","",INDEX(DMAV_Modell!$K$6:$K$2006,E1217)))</f>
        <v>Gebaeudeeingang</v>
      </c>
      <c r="T1217" s="86" t="str" cm="1">
        <f t="array" ref="T1217">IF(E1217="",IF(K1217="","",IF(INDEX(DMAV_Dienste!$L$6:$L$2006,K1217)="","",INDEX(DMAV_Dienste!$L$6:$L$2006,K1217))),IF(INDEX(DMAV_Modell!$N$6:$N$2006,E1217)="","",INDEX(DMAV_Modell!$N$6:$N$2006,E1217)))</f>
        <v>EDID</v>
      </c>
      <c r="U1217" s="87" t="str" cm="1">
        <f t="array" aca="1" ref="U1217" ca="1">IF(AND(F1217="",L1217=""),"",HYPERLINK("#"&amp;RIGHT(CELL("dateiname"),LEN(CELL("dateiname"))-FIND("]",CELL("dateiname")))&amp;"!"&amp;CELL("adresse",OFFSET($F$6,MATCH(IF(F1217="",L1217,F1217),$E$6:$E$2000,0)-1,4)),"STRUCT"))</f>
        <v/>
      </c>
      <c r="V1217" s="88" t="str" cm="1">
        <f t="array" aca="1" ref="V1217" ca="1">IF(AND(G1217="",M1217=""),"",HYPERLINK("#"&amp;RIGHT(CELL("dateiname"),LEN(CELL("dateiname"))-FIND("]",CELL("dateiname")))&amp;"!"&amp;CELL("adresse",OFFSET($G$6,MATCH(IF(G1217="",M1217,G1217),$E$6:$E$2000,0)-1,3)),"SUBSTRUCT"))</f>
        <v/>
      </c>
      <c r="X1217" s="104"/>
      <c r="Z1217" s="117"/>
      <c r="AA1217" s="118"/>
      <c r="AB1217" s="119"/>
      <c r="AC1217" s="120"/>
      <c r="AE1217" s="109"/>
      <c r="AF1217" s="110"/>
      <c r="AG1217" s="111"/>
      <c r="AH1217" s="112"/>
      <c r="AJ1217" s="101"/>
      <c r="AL1217" s="68" t="str" cm="1">
        <f t="array" aca="1" ref="AL1217" ca="1">IF(N1217="-","",HYPERLINK("#'DM01-AV-CH'!"&amp;RIGHT(CELL("adresse",OFFSET('DM01-AV-CH'!$G$6,N1217-1,0)),LEN(CELL("adresse",OFFSET('DM01-AV-CH'!$G$6,N1217-1,0)))-FIND("!",CELL("adresse",OFFSET('DM01-AV-CH'!$G$6,N1217-1,0)))),"Modell"))</f>
        <v>Modell</v>
      </c>
      <c r="AM1217" s="96" t="str" cm="1">
        <f t="array" ref="AM1217">IF($N1217="-","",IF(INDEX('DM01-AV-CH'!$G$6:$G$2006,$N1217)="","",INDEX('DM01-AV-CH'!$G$6:$G$2006,$N1217)))</f>
        <v>Gebaeudeadressen</v>
      </c>
      <c r="AN1217" s="97" t="str" cm="1">
        <f t="array" ref="AN1217">IF($N1217="-","",IF(INDEX('DM01-AV-CH'!$H$6:$H$2006,$N1217)="","",INDEX('DM01-AV-CH'!$H$6:$H$2006,$N1217)))</f>
        <v>Gebaeudeeingang</v>
      </c>
      <c r="AO1217" s="98" t="str" cm="1">
        <f t="array" ref="AO1217">IF($N1217="-","",IF(INDEX('DM01-AV-CH'!$I$6:$I$2006,$N1217)="","",INDEX('DM01-AV-CH'!$I$6:$I$2006,$N1217)))</f>
        <v>GWR_EDID</v>
      </c>
    </row>
    <row r="1218" spans="1:41" x14ac:dyDescent="0.25">
      <c r="A1218" s="201">
        <v>1213</v>
      </c>
      <c r="B1218" s="148" t="str" cm="1">
        <f t="array" ref="B1218">IF(A1218="","",INDEX(Korrelation!$E$4:$E$2004,A1218))</f>
        <v>-</v>
      </c>
      <c r="C1218" s="148">
        <f t="shared" si="180"/>
        <v>0</v>
      </c>
      <c r="D1218" s="148">
        <f t="shared" si="181"/>
        <v>0</v>
      </c>
      <c r="E1218" s="148" t="str">
        <f t="shared" si="182"/>
        <v/>
      </c>
      <c r="F1218" s="148" t="str">
        <f t="shared" si="183"/>
        <v/>
      </c>
      <c r="G1218" s="148" t="str">
        <f t="shared" si="184"/>
        <v/>
      </c>
      <c r="H1218" s="148" t="str" cm="1">
        <f t="array" ref="H1218">IF(A1218="","",INDEX(Korrelation!$F$4:$F$2004,A1218))</f>
        <v>-</v>
      </c>
      <c r="I1218" s="148">
        <f t="shared" si="185"/>
        <v>0</v>
      </c>
      <c r="J1218" s="148">
        <f t="shared" si="186"/>
        <v>0</v>
      </c>
      <c r="K1218" s="148" t="str">
        <f t="shared" si="187"/>
        <v/>
      </c>
      <c r="L1218" s="148" t="str">
        <f t="shared" si="188"/>
        <v/>
      </c>
      <c r="M1218" s="148" t="str">
        <f t="shared" si="189"/>
        <v/>
      </c>
      <c r="N1218" s="148" cm="1">
        <f t="array" ref="N1218">IF(A1218="","",INDEX(Korrelation!$G$4:$G$2004,A1218))</f>
        <v>751</v>
      </c>
      <c r="O1218" s="148"/>
      <c r="P1218" s="68" t="str" cm="1">
        <f t="array" aca="1" ref="P1218" ca="1">IF(E1218="",IF(K1218="","",HYPERLINK("#DMAV_Dienste!"&amp;RIGHT(CELL("adresse",OFFSET(DMAV_Dienste!$E$6,K1218-1,0)),LEN(CELL("adresse",OFFSET(DMAV_Dienste!$E$6,K1218-1,0)))-FIND("!",CELL("adresse",OFFSET(DMAV_Dienste!$E$6,K1218-1,0)))),"Dienst")),HYPERLINK("#DMAV_Modell!"&amp;RIGHT(CELL("adresse",OFFSET(DMAV_Modell!$G$6,E1218-1,0)),LEN(CELL("adresse",OFFSET(DMAV_Modell!$G$6,E1218-1,0)))-FIND("!",CELL("adresse",OFFSET(DMAV_Modell!$G$6,E1218-1,0)))),"Modell"))</f>
        <v/>
      </c>
      <c r="Q1218" s="85" t="str" cm="1">
        <f t="array" ref="Q1218">IF(E1218="",IF(K1218="","",IF(INDEX(DMAV_Dienste!$H$6:$H$2006,K1218)="","",INDEX(DMAV_Dienste!$H$6:$H$2006,K1218))),IF(INDEX(DMAV_Modell!$J$6:$J$2006,E1218)="","",INDEX(DMAV_Modell!$J$6:$J$2006,E1218)))</f>
        <v/>
      </c>
      <c r="R1218" s="86" t="str" cm="1">
        <f t="array" ref="R1218">IF(E1218="",IF(K1218="","",IF(INDEX(DMAV_Dienste!$G$6:$G$2006,K1218)="","",INDEX(DMAV_Dienste!$G$6:$G$2006,K1218))),IF(INDEX(DMAV_Modell!$I$6:$I$2006,E1218)="","",INDEX(DMAV_Modell!$I$6:$I$2006,E1218)))</f>
        <v/>
      </c>
      <c r="S1218" s="86" t="str" cm="1">
        <f t="array" ref="S1218">IF(E1218="",IF(K1218="","",IF(INDEX(DMAV_Dienste!$I$6:$I$2006,K1218)="","",INDEX(DMAV_Dienste!$I$6:$I$2006,K1218))),IF(INDEX(DMAV_Modell!$K$6:$K$2006,E1218)="","",INDEX(DMAV_Modell!$K$6:$K$2006,E1218)))</f>
        <v/>
      </c>
      <c r="T1218" s="86" t="str" cm="1">
        <f t="array" ref="T1218">IF(E1218="",IF(K1218="","",IF(INDEX(DMAV_Dienste!$L$6:$L$2006,K1218)="","",INDEX(DMAV_Dienste!$L$6:$L$2006,K1218))),IF(INDEX(DMAV_Modell!$N$6:$N$2006,E1218)="","",INDEX(DMAV_Modell!$N$6:$N$2006,E1218)))</f>
        <v/>
      </c>
      <c r="U1218" s="87" t="str" cm="1">
        <f t="array" aca="1" ref="U1218" ca="1">IF(AND(F1218="",L1218=""),"",HYPERLINK("#"&amp;RIGHT(CELL("dateiname"),LEN(CELL("dateiname"))-FIND("]",CELL("dateiname")))&amp;"!"&amp;CELL("adresse",OFFSET($F$6,MATCH(IF(F1218="",L1218,F1218),$E$6:$E$2000,0)-1,4)),"STRUCT"))</f>
        <v/>
      </c>
      <c r="V1218" s="88" t="str" cm="1">
        <f t="array" aca="1" ref="V1218" ca="1">IF(AND(G1218="",M1218=""),"",HYPERLINK("#"&amp;RIGHT(CELL("dateiname"),LEN(CELL("dateiname"))-FIND("]",CELL("dateiname")))&amp;"!"&amp;CELL("adresse",OFFSET($G$6,MATCH(IF(G1218="",M1218,G1218),$E$6:$E$2000,0)-1,3)),"SUBSTRUCT"))</f>
        <v/>
      </c>
      <c r="X1218" s="104"/>
      <c r="Z1218" s="117"/>
      <c r="AA1218" s="118"/>
      <c r="AB1218" s="119"/>
      <c r="AC1218" s="120"/>
      <c r="AE1218" s="109"/>
      <c r="AF1218" s="110"/>
      <c r="AG1218" s="111"/>
      <c r="AH1218" s="112"/>
      <c r="AJ1218" s="101"/>
      <c r="AL1218" s="68" t="str" cm="1">
        <f t="array" aca="1" ref="AL1218" ca="1">IF(N1218="-","",HYPERLINK("#'DM01-AV-CH'!"&amp;RIGHT(CELL("adresse",OFFSET('DM01-AV-CH'!$G$6,N1218-1,0)),LEN(CELL("adresse",OFFSET('DM01-AV-CH'!$G$6,N1218-1,0)))-FIND("!",CELL("adresse",OFFSET('DM01-AV-CH'!$G$6,N1218-1,0)))),"Modell"))</f>
        <v>Modell</v>
      </c>
      <c r="AM1218" s="96" t="str" cm="1">
        <f t="array" ref="AM1218">IF($N1218="-","",IF(INDEX('DM01-AV-CH'!$G$6:$G$2006,$N1218)="","",INDEX('DM01-AV-CH'!$G$6:$G$2006,$N1218)))</f>
        <v>Gebaeudeadressen</v>
      </c>
      <c r="AN1218" s="97" t="str" cm="1">
        <f t="array" ref="AN1218">IF($N1218="-","",IF(INDEX('DM01-AV-CH'!$H$6:$H$2006,$N1218)="","",INDEX('DM01-AV-CH'!$H$6:$H$2006,$N1218)))</f>
        <v>GebaeudeName</v>
      </c>
      <c r="AO1218" s="98" t="str" cm="1">
        <f t="array" ref="AO1218">IF($N1218="-","",IF(INDEX('DM01-AV-CH'!$I$6:$I$2006,$N1218)="","",INDEX('DM01-AV-CH'!$I$6:$I$2006,$N1218)))</f>
        <v>GebaeudeName_von</v>
      </c>
    </row>
    <row r="1219" spans="1:41" ht="28.5" x14ac:dyDescent="0.25">
      <c r="A1219" s="201">
        <v>1214</v>
      </c>
      <c r="B1219" s="148" t="str" cm="1">
        <f t="array" ref="B1219">IF(A1219="","",INDEX(Korrelation!$E$4:$E$2004,A1219))</f>
        <v>746.729</v>
      </c>
      <c r="C1219" s="148">
        <f t="shared" si="180"/>
        <v>4</v>
      </c>
      <c r="D1219" s="148">
        <f t="shared" si="181"/>
        <v>0</v>
      </c>
      <c r="E1219" s="148">
        <f t="shared" si="182"/>
        <v>746</v>
      </c>
      <c r="F1219" s="148">
        <f t="shared" si="183"/>
        <v>729</v>
      </c>
      <c r="G1219" s="148" t="str">
        <f t="shared" si="184"/>
        <v/>
      </c>
      <c r="H1219" s="148" t="str" cm="1">
        <f t="array" ref="H1219">IF(A1219="","",INDEX(Korrelation!$F$4:$F$2004,A1219))</f>
        <v>-</v>
      </c>
      <c r="I1219" s="148">
        <f t="shared" si="185"/>
        <v>0</v>
      </c>
      <c r="J1219" s="148">
        <f t="shared" si="186"/>
        <v>0</v>
      </c>
      <c r="K1219" s="148" t="str">
        <f t="shared" si="187"/>
        <v/>
      </c>
      <c r="L1219" s="148" t="str">
        <f t="shared" si="188"/>
        <v/>
      </c>
      <c r="M1219" s="148" t="str">
        <f t="shared" si="189"/>
        <v/>
      </c>
      <c r="N1219" s="148" cm="1">
        <f t="array" ref="N1219">IF(A1219="","",INDEX(Korrelation!$G$4:$G$2004,A1219))</f>
        <v>752</v>
      </c>
      <c r="O1219" s="148"/>
      <c r="P1219" s="68" t="str" cm="1">
        <f t="array" aca="1" ref="P1219" ca="1">IF(E1219="",IF(K1219="","",HYPERLINK("#DMAV_Dienste!"&amp;RIGHT(CELL("adresse",OFFSET(DMAV_Dienste!$E$6,K1219-1,0)),LEN(CELL("adresse",OFFSET(DMAV_Dienste!$E$6,K1219-1,0)))-FIND("!",CELL("adresse",OFFSET(DMAV_Dienste!$E$6,K1219-1,0)))),"Dienst")),HYPERLINK("#DMAV_Modell!"&amp;RIGHT(CELL("adresse",OFFSET(DMAV_Modell!$G$6,E1219-1,0)),LEN(CELL("adresse",OFFSET(DMAV_Modell!$G$6,E1219-1,0)))-FIND("!",CELL("adresse",OFFSET(DMAV_Modell!$G$6,E1219-1,0)))),"Modell"))</f>
        <v>Modell</v>
      </c>
      <c r="Q1219" s="85" t="str" cm="1">
        <f t="array" ref="Q1219">IF(E1219="",IF(K1219="","",IF(INDEX(DMAV_Dienste!$H$6:$H$2006,K1219)="","",INDEX(DMAV_Dienste!$H$6:$H$2006,K1219))),IF(INDEX(DMAV_Modell!$J$6:$J$2006,E1219)="","",INDEX(DMAV_Modell!$J$6:$J$2006,E1219)))</f>
        <v>CLASS</v>
      </c>
      <c r="R1219" s="86" t="str" cm="1">
        <f t="array" ref="R1219">IF(E1219="",IF(K1219="","",IF(INDEX(DMAV_Dienste!$G$6:$G$2006,K1219)="","",INDEX(DMAV_Dienste!$G$6:$G$2006,K1219))),IF(INDEX(DMAV_Modell!$I$6:$I$2006,E1219)="","",INDEX(DMAV_Modell!$I$6:$I$2006,E1219)))</f>
        <v>Gebaeudeadressen</v>
      </c>
      <c r="S1219" s="86" t="str" cm="1">
        <f t="array" ref="S1219">IF(E1219="",IF(K1219="","",IF(INDEX(DMAV_Dienste!$I$6:$I$2006,K1219)="","",INDEX(DMAV_Dienste!$I$6:$I$2006,K1219))),IF(INDEX(DMAV_Modell!$K$6:$K$2006,E1219)="","",INDEX(DMAV_Modell!$K$6:$K$2006,E1219)))</f>
        <v>Gebaeudeeingang</v>
      </c>
      <c r="T1219" s="86" t="str" cm="1">
        <f t="array" ref="T1219">IF(E1219="",IF(K1219="","",IF(INDEX(DMAV_Dienste!$L$6:$L$2006,K1219)="","",INDEX(DMAV_Dienste!$L$6:$L$2006,K1219))),IF(INDEX(DMAV_Modell!$N$6:$N$2006,E1219)="","",INDEX(DMAV_Modell!$N$6:$N$2006,E1219)))</f>
        <v>GebaeudeName</v>
      </c>
      <c r="U1219" s="87" t="str" cm="1">
        <f t="array" aca="1" ref="U1219" ca="1">IF(AND(F1219="",L1219=""),"",HYPERLINK("#"&amp;RIGHT(CELL("dateiname"),LEN(CELL("dateiname"))-FIND("]",CELL("dateiname")))&amp;"!"&amp;CELL("adresse",OFFSET($F$6,MATCH(IF(F1219="",L1219,F1219),$E$6:$E$2000,0)-1,4)),"STRUCT"))</f>
        <v>STRUCT</v>
      </c>
      <c r="V1219" s="88" t="str" cm="1">
        <f t="array" aca="1" ref="V1219" ca="1">IF(AND(G1219="",M1219=""),"",HYPERLINK("#"&amp;RIGHT(CELL("dateiname"),LEN(CELL("dateiname"))-FIND("]",CELL("dateiname")))&amp;"!"&amp;CELL("adresse",OFFSET($G$6,MATCH(IF(G1219="",M1219,G1219),$E$6:$E$2000,0)-1,3)),"SUBSTRUCT"))</f>
        <v/>
      </c>
      <c r="X1219" s="104"/>
      <c r="Z1219" s="117"/>
      <c r="AA1219" s="118" t="s">
        <v>3588</v>
      </c>
      <c r="AB1219" s="119" t="s">
        <v>3889</v>
      </c>
      <c r="AC1219" s="120"/>
      <c r="AE1219" s="109"/>
      <c r="AF1219" s="110" t="s">
        <v>3588</v>
      </c>
      <c r="AG1219" s="111" t="s">
        <v>3890</v>
      </c>
      <c r="AH1219" s="112"/>
      <c r="AJ1219" s="101"/>
      <c r="AL1219" s="68" t="str" cm="1">
        <f t="array" aca="1" ref="AL1219" ca="1">IF(N1219="-","",HYPERLINK("#'DM01-AV-CH'!"&amp;RIGHT(CELL("adresse",OFFSET('DM01-AV-CH'!$G$6,N1219-1,0)),LEN(CELL("adresse",OFFSET('DM01-AV-CH'!$G$6,N1219-1,0)))-FIND("!",CELL("adresse",OFFSET('DM01-AV-CH'!$G$6,N1219-1,0)))),"Modell"))</f>
        <v>Modell</v>
      </c>
      <c r="AM1219" s="96" t="str" cm="1">
        <f t="array" ref="AM1219">IF($N1219="-","",IF(INDEX('DM01-AV-CH'!$G$6:$G$2006,$N1219)="","",INDEX('DM01-AV-CH'!$G$6:$G$2006,$N1219)))</f>
        <v>Gebaeudeadressen</v>
      </c>
      <c r="AN1219" s="97" t="str" cm="1">
        <f t="array" ref="AN1219">IF($N1219="-","",IF(INDEX('DM01-AV-CH'!$H$6:$H$2006,$N1219)="","",INDEX('DM01-AV-CH'!$H$6:$H$2006,$N1219)))</f>
        <v>GebaeudeName</v>
      </c>
      <c r="AO1219" s="98" t="str" cm="1">
        <f t="array" ref="AO1219">IF($N1219="-","",IF(INDEX('DM01-AV-CH'!$I$6:$I$2006,$N1219)="","",INDEX('DM01-AV-CH'!$I$6:$I$2006,$N1219)))</f>
        <v>Text</v>
      </c>
    </row>
    <row r="1220" spans="1:41" ht="28.5" x14ac:dyDescent="0.25">
      <c r="A1220" s="201">
        <v>1215</v>
      </c>
      <c r="B1220" s="148" t="str" cm="1">
        <f t="array" ref="B1220">IF(A1220="","",INDEX(Korrelation!$E$4:$E$2004,A1220))</f>
        <v>746.730</v>
      </c>
      <c r="C1220" s="148">
        <f t="shared" si="180"/>
        <v>4</v>
      </c>
      <c r="D1220" s="148">
        <f t="shared" si="181"/>
        <v>0</v>
      </c>
      <c r="E1220" s="148">
        <f t="shared" si="182"/>
        <v>746</v>
      </c>
      <c r="F1220" s="148">
        <f t="shared" si="183"/>
        <v>730</v>
      </c>
      <c r="G1220" s="148" t="str">
        <f t="shared" si="184"/>
        <v/>
      </c>
      <c r="H1220" s="148" t="str" cm="1">
        <f t="array" ref="H1220">IF(A1220="","",INDEX(Korrelation!$F$4:$F$2004,A1220))</f>
        <v>-</v>
      </c>
      <c r="I1220" s="148">
        <f t="shared" si="185"/>
        <v>0</v>
      </c>
      <c r="J1220" s="148">
        <f t="shared" si="186"/>
        <v>0</v>
      </c>
      <c r="K1220" s="148" t="str">
        <f t="shared" si="187"/>
        <v/>
      </c>
      <c r="L1220" s="148" t="str">
        <f t="shared" si="188"/>
        <v/>
      </c>
      <c r="M1220" s="148" t="str">
        <f t="shared" si="189"/>
        <v/>
      </c>
      <c r="N1220" s="148" cm="1">
        <f t="array" ref="N1220">IF(A1220="","",INDEX(Korrelation!$G$4:$G$2004,A1220))</f>
        <v>753</v>
      </c>
      <c r="O1220" s="148"/>
      <c r="P1220" s="68" t="str" cm="1">
        <f t="array" aca="1" ref="P1220" ca="1">IF(E1220="",IF(K1220="","",HYPERLINK("#DMAV_Dienste!"&amp;RIGHT(CELL("adresse",OFFSET(DMAV_Dienste!$E$6,K1220-1,0)),LEN(CELL("adresse",OFFSET(DMAV_Dienste!$E$6,K1220-1,0)))-FIND("!",CELL("adresse",OFFSET(DMAV_Dienste!$E$6,K1220-1,0)))),"Dienst")),HYPERLINK("#DMAV_Modell!"&amp;RIGHT(CELL("adresse",OFFSET(DMAV_Modell!$G$6,E1220-1,0)),LEN(CELL("adresse",OFFSET(DMAV_Modell!$G$6,E1220-1,0)))-FIND("!",CELL("adresse",OFFSET(DMAV_Modell!$G$6,E1220-1,0)))),"Modell"))</f>
        <v>Modell</v>
      </c>
      <c r="Q1220" s="85" t="str" cm="1">
        <f t="array" ref="Q1220">IF(E1220="",IF(K1220="","",IF(INDEX(DMAV_Dienste!$H$6:$H$2006,K1220)="","",INDEX(DMAV_Dienste!$H$6:$H$2006,K1220))),IF(INDEX(DMAV_Modell!$J$6:$J$2006,E1220)="","",INDEX(DMAV_Modell!$J$6:$J$2006,E1220)))</f>
        <v>CLASS</v>
      </c>
      <c r="R1220" s="86" t="str" cm="1">
        <f t="array" ref="R1220">IF(E1220="",IF(K1220="","",IF(INDEX(DMAV_Dienste!$G$6:$G$2006,K1220)="","",INDEX(DMAV_Dienste!$G$6:$G$2006,K1220))),IF(INDEX(DMAV_Modell!$I$6:$I$2006,E1220)="","",INDEX(DMAV_Modell!$I$6:$I$2006,E1220)))</f>
        <v>Gebaeudeadressen</v>
      </c>
      <c r="S1220" s="86" t="str" cm="1">
        <f t="array" ref="S1220">IF(E1220="",IF(K1220="","",IF(INDEX(DMAV_Dienste!$I$6:$I$2006,K1220)="","",INDEX(DMAV_Dienste!$I$6:$I$2006,K1220))),IF(INDEX(DMAV_Modell!$K$6:$K$2006,E1220)="","",INDEX(DMAV_Modell!$K$6:$K$2006,E1220)))</f>
        <v>Gebaeudeeingang</v>
      </c>
      <c r="T1220" s="86" t="str" cm="1">
        <f t="array" ref="T1220">IF(E1220="",IF(K1220="","",IF(INDEX(DMAV_Dienste!$L$6:$L$2006,K1220)="","",INDEX(DMAV_Dienste!$L$6:$L$2006,K1220))),IF(INDEX(DMAV_Modell!$N$6:$N$2006,E1220)="","",INDEX(DMAV_Modell!$N$6:$N$2006,E1220)))</f>
        <v>GebaeudeName</v>
      </c>
      <c r="U1220" s="87" t="str" cm="1">
        <f t="array" aca="1" ref="U1220" ca="1">IF(AND(F1220="",L1220=""),"",HYPERLINK("#"&amp;RIGHT(CELL("dateiname"),LEN(CELL("dateiname"))-FIND("]",CELL("dateiname")))&amp;"!"&amp;CELL("adresse",OFFSET($F$6,MATCH(IF(F1220="",L1220,F1220),$E$6:$E$2000,0)-1,4)),"STRUCT"))</f>
        <v>STRUCT</v>
      </c>
      <c r="V1220" s="88" t="str" cm="1">
        <f t="array" aca="1" ref="V1220" ca="1">IF(AND(G1220="",M1220=""),"",HYPERLINK("#"&amp;RIGHT(CELL("dateiname"),LEN(CELL("dateiname"))-FIND("]",CELL("dateiname")))&amp;"!"&amp;CELL("adresse",OFFSET($G$6,MATCH(IF(G1220="",M1220,G1220),$E$6:$E$2000,0)-1,3)),"SUBSTRUCT"))</f>
        <v/>
      </c>
      <c r="X1220" s="104"/>
      <c r="Z1220" s="117"/>
      <c r="AA1220" s="118" t="s">
        <v>3588</v>
      </c>
      <c r="AB1220" s="119" t="s">
        <v>3891</v>
      </c>
      <c r="AC1220" s="120"/>
      <c r="AE1220" s="109"/>
      <c r="AF1220" s="110" t="s">
        <v>3588</v>
      </c>
      <c r="AG1220" s="111" t="s">
        <v>3892</v>
      </c>
      <c r="AH1220" s="112"/>
      <c r="AJ1220" s="101"/>
      <c r="AL1220" s="68" t="str" cm="1">
        <f t="array" aca="1" ref="AL1220" ca="1">IF(N1220="-","",HYPERLINK("#'DM01-AV-CH'!"&amp;RIGHT(CELL("adresse",OFFSET('DM01-AV-CH'!$G$6,N1220-1,0)),LEN(CELL("adresse",OFFSET('DM01-AV-CH'!$G$6,N1220-1,0)))-FIND("!",CELL("adresse",OFFSET('DM01-AV-CH'!$G$6,N1220-1,0)))),"Modell"))</f>
        <v>Modell</v>
      </c>
      <c r="AM1220" s="96" t="str" cm="1">
        <f t="array" ref="AM1220">IF($N1220="-","",IF(INDEX('DM01-AV-CH'!$G$6:$G$2006,$N1220)="","",INDEX('DM01-AV-CH'!$G$6:$G$2006,$N1220)))</f>
        <v>Gebaeudeadressen</v>
      </c>
      <c r="AN1220" s="97" t="str" cm="1">
        <f t="array" ref="AN1220">IF($N1220="-","",IF(INDEX('DM01-AV-CH'!$H$6:$H$2006,$N1220)="","",INDEX('DM01-AV-CH'!$H$6:$H$2006,$N1220)))</f>
        <v>GebaeudeName</v>
      </c>
      <c r="AO1220" s="98" t="str" cm="1">
        <f t="array" ref="AO1220">IF($N1220="-","",IF(INDEX('DM01-AV-CH'!$I$6:$I$2006,$N1220)="","",INDEX('DM01-AV-CH'!$I$6:$I$2006,$N1220)))</f>
        <v>KurzText</v>
      </c>
    </row>
    <row r="1221" spans="1:41" ht="28.5" x14ac:dyDescent="0.25">
      <c r="A1221" s="201">
        <v>1216</v>
      </c>
      <c r="B1221" s="148" t="str" cm="1">
        <f t="array" ref="B1221">IF(A1221="","",INDEX(Korrelation!$E$4:$E$2004,A1221))</f>
        <v>746.731</v>
      </c>
      <c r="C1221" s="148">
        <f t="shared" si="180"/>
        <v>4</v>
      </c>
      <c r="D1221" s="148">
        <f t="shared" si="181"/>
        <v>0</v>
      </c>
      <c r="E1221" s="148">
        <f t="shared" si="182"/>
        <v>746</v>
      </c>
      <c r="F1221" s="148">
        <f t="shared" si="183"/>
        <v>731</v>
      </c>
      <c r="G1221" s="148" t="str">
        <f t="shared" si="184"/>
        <v/>
      </c>
      <c r="H1221" s="148" t="str" cm="1">
        <f t="array" ref="H1221">IF(A1221="","",INDEX(Korrelation!$F$4:$F$2004,A1221))</f>
        <v>-</v>
      </c>
      <c r="I1221" s="148">
        <f t="shared" si="185"/>
        <v>0</v>
      </c>
      <c r="J1221" s="148">
        <f t="shared" si="186"/>
        <v>0</v>
      </c>
      <c r="K1221" s="148" t="str">
        <f t="shared" si="187"/>
        <v/>
      </c>
      <c r="L1221" s="148" t="str">
        <f t="shared" si="188"/>
        <v/>
      </c>
      <c r="M1221" s="148" t="str">
        <f t="shared" si="189"/>
        <v/>
      </c>
      <c r="N1221" s="148" cm="1">
        <f t="array" ref="N1221">IF(A1221="","",INDEX(Korrelation!$G$4:$G$2004,A1221))</f>
        <v>754</v>
      </c>
      <c r="O1221" s="148"/>
      <c r="P1221" s="68" t="str" cm="1">
        <f t="array" aca="1" ref="P1221" ca="1">IF(E1221="",IF(K1221="","",HYPERLINK("#DMAV_Dienste!"&amp;RIGHT(CELL("adresse",OFFSET(DMAV_Dienste!$E$6,K1221-1,0)),LEN(CELL("adresse",OFFSET(DMAV_Dienste!$E$6,K1221-1,0)))-FIND("!",CELL("adresse",OFFSET(DMAV_Dienste!$E$6,K1221-1,0)))),"Dienst")),HYPERLINK("#DMAV_Modell!"&amp;RIGHT(CELL("adresse",OFFSET(DMAV_Modell!$G$6,E1221-1,0)),LEN(CELL("adresse",OFFSET(DMAV_Modell!$G$6,E1221-1,0)))-FIND("!",CELL("adresse",OFFSET(DMAV_Modell!$G$6,E1221-1,0)))),"Modell"))</f>
        <v>Modell</v>
      </c>
      <c r="Q1221" s="85" t="str" cm="1">
        <f t="array" ref="Q1221">IF(E1221="",IF(K1221="","",IF(INDEX(DMAV_Dienste!$H$6:$H$2006,K1221)="","",INDEX(DMAV_Dienste!$H$6:$H$2006,K1221))),IF(INDEX(DMAV_Modell!$J$6:$J$2006,E1221)="","",INDEX(DMAV_Modell!$J$6:$J$2006,E1221)))</f>
        <v>CLASS</v>
      </c>
      <c r="R1221" s="86" t="str" cm="1">
        <f t="array" ref="R1221">IF(E1221="",IF(K1221="","",IF(INDEX(DMAV_Dienste!$G$6:$G$2006,K1221)="","",INDEX(DMAV_Dienste!$G$6:$G$2006,K1221))),IF(INDEX(DMAV_Modell!$I$6:$I$2006,E1221)="","",INDEX(DMAV_Modell!$I$6:$I$2006,E1221)))</f>
        <v>Gebaeudeadressen</v>
      </c>
      <c r="S1221" s="86" t="str" cm="1">
        <f t="array" ref="S1221">IF(E1221="",IF(K1221="","",IF(INDEX(DMAV_Dienste!$I$6:$I$2006,K1221)="","",INDEX(DMAV_Dienste!$I$6:$I$2006,K1221))),IF(INDEX(DMAV_Modell!$K$6:$K$2006,E1221)="","",INDEX(DMAV_Modell!$K$6:$K$2006,E1221)))</f>
        <v>Gebaeudeeingang</v>
      </c>
      <c r="T1221" s="86" t="str" cm="1">
        <f t="array" ref="T1221">IF(E1221="",IF(K1221="","",IF(INDEX(DMAV_Dienste!$L$6:$L$2006,K1221)="","",INDEX(DMAV_Dienste!$L$6:$L$2006,K1221))),IF(INDEX(DMAV_Modell!$N$6:$N$2006,E1221)="","",INDEX(DMAV_Modell!$N$6:$N$2006,E1221)))</f>
        <v>GebaeudeName</v>
      </c>
      <c r="U1221" s="87" t="str" cm="1">
        <f t="array" aca="1" ref="U1221" ca="1">IF(AND(F1221="",L1221=""),"",HYPERLINK("#"&amp;RIGHT(CELL("dateiname"),LEN(CELL("dateiname"))-FIND("]",CELL("dateiname")))&amp;"!"&amp;CELL("adresse",OFFSET($F$6,MATCH(IF(F1221="",L1221,F1221),$E$6:$E$2000,0)-1,4)),"STRUCT"))</f>
        <v>STRUCT</v>
      </c>
      <c r="V1221" s="88" t="str" cm="1">
        <f t="array" aca="1" ref="V1221" ca="1">IF(AND(G1221="",M1221=""),"",HYPERLINK("#"&amp;RIGHT(CELL("dateiname"),LEN(CELL("dateiname"))-FIND("]",CELL("dateiname")))&amp;"!"&amp;CELL("adresse",OFFSET($G$6,MATCH(IF(G1221="",M1221,G1221),$E$6:$E$2000,0)-1,3)),"SUBSTRUCT"))</f>
        <v/>
      </c>
      <c r="X1221" s="104"/>
      <c r="Z1221" s="117"/>
      <c r="AA1221" s="118" t="s">
        <v>3588</v>
      </c>
      <c r="AB1221" s="119" t="s">
        <v>3893</v>
      </c>
      <c r="AC1221" s="120"/>
      <c r="AE1221" s="109"/>
      <c r="AF1221" s="110" t="s">
        <v>3588</v>
      </c>
      <c r="AG1221" s="111" t="s">
        <v>3894</v>
      </c>
      <c r="AH1221" s="112"/>
      <c r="AJ1221" s="101"/>
      <c r="AL1221" s="68" t="str" cm="1">
        <f t="array" aca="1" ref="AL1221" ca="1">IF(N1221="-","",HYPERLINK("#'DM01-AV-CH'!"&amp;RIGHT(CELL("adresse",OFFSET('DM01-AV-CH'!$G$6,N1221-1,0)),LEN(CELL("adresse",OFFSET('DM01-AV-CH'!$G$6,N1221-1,0)))-FIND("!",CELL("adresse",OFFSET('DM01-AV-CH'!$G$6,N1221-1,0)))),"Modell"))</f>
        <v>Modell</v>
      </c>
      <c r="AM1221" s="96" t="str" cm="1">
        <f t="array" ref="AM1221">IF($N1221="-","",IF(INDEX('DM01-AV-CH'!$G$6:$G$2006,$N1221)="","",INDEX('DM01-AV-CH'!$G$6:$G$2006,$N1221)))</f>
        <v>Gebaeudeadressen</v>
      </c>
      <c r="AN1221" s="97" t="str" cm="1">
        <f t="array" ref="AN1221">IF($N1221="-","",IF(INDEX('DM01-AV-CH'!$H$6:$H$2006,$N1221)="","",INDEX('DM01-AV-CH'!$H$6:$H$2006,$N1221)))</f>
        <v>GebaeudeName</v>
      </c>
      <c r="AO1221" s="98" t="str" cm="1">
        <f t="array" ref="AO1221">IF($N1221="-","",IF(INDEX('DM01-AV-CH'!$I$6:$I$2006,$N1221)="","",INDEX('DM01-AV-CH'!$I$6:$I$2006,$N1221)))</f>
        <v>IndexText</v>
      </c>
    </row>
    <row r="1222" spans="1:41" ht="28.5" x14ac:dyDescent="0.25">
      <c r="A1222" s="201">
        <v>1217</v>
      </c>
      <c r="B1222" s="148" t="str" cm="1">
        <f t="array" ref="B1222">IF(A1222="","",INDEX(Korrelation!$E$4:$E$2004,A1222))</f>
        <v>746.732</v>
      </c>
      <c r="C1222" s="148">
        <f t="shared" si="180"/>
        <v>4</v>
      </c>
      <c r="D1222" s="148">
        <f t="shared" si="181"/>
        <v>0</v>
      </c>
      <c r="E1222" s="148">
        <f t="shared" si="182"/>
        <v>746</v>
      </c>
      <c r="F1222" s="148">
        <f t="shared" si="183"/>
        <v>732</v>
      </c>
      <c r="G1222" s="148" t="str">
        <f t="shared" si="184"/>
        <v/>
      </c>
      <c r="H1222" s="148" t="str" cm="1">
        <f t="array" ref="H1222">IF(A1222="","",INDEX(Korrelation!$F$4:$F$2004,A1222))</f>
        <v>-</v>
      </c>
      <c r="I1222" s="148">
        <f t="shared" si="185"/>
        <v>0</v>
      </c>
      <c r="J1222" s="148">
        <f t="shared" si="186"/>
        <v>0</v>
      </c>
      <c r="K1222" s="148" t="str">
        <f t="shared" si="187"/>
        <v/>
      </c>
      <c r="L1222" s="148" t="str">
        <f t="shared" si="188"/>
        <v/>
      </c>
      <c r="M1222" s="148" t="str">
        <f t="shared" si="189"/>
        <v/>
      </c>
      <c r="N1222" s="148" cm="1">
        <f t="array" ref="N1222">IF(A1222="","",INDEX(Korrelation!$G$4:$G$2004,A1222))</f>
        <v>755</v>
      </c>
      <c r="O1222" s="148"/>
      <c r="P1222" s="68" t="str" cm="1">
        <f t="array" aca="1" ref="P1222" ca="1">IF(E1222="",IF(K1222="","",HYPERLINK("#DMAV_Dienste!"&amp;RIGHT(CELL("adresse",OFFSET(DMAV_Dienste!$E$6,K1222-1,0)),LEN(CELL("adresse",OFFSET(DMAV_Dienste!$E$6,K1222-1,0)))-FIND("!",CELL("adresse",OFFSET(DMAV_Dienste!$E$6,K1222-1,0)))),"Dienst")),HYPERLINK("#DMAV_Modell!"&amp;RIGHT(CELL("adresse",OFFSET(DMAV_Modell!$G$6,E1222-1,0)),LEN(CELL("adresse",OFFSET(DMAV_Modell!$G$6,E1222-1,0)))-FIND("!",CELL("adresse",OFFSET(DMAV_Modell!$G$6,E1222-1,0)))),"Modell"))</f>
        <v>Modell</v>
      </c>
      <c r="Q1222" s="85" t="str" cm="1">
        <f t="array" ref="Q1222">IF(E1222="",IF(K1222="","",IF(INDEX(DMAV_Dienste!$H$6:$H$2006,K1222)="","",INDEX(DMAV_Dienste!$H$6:$H$2006,K1222))),IF(INDEX(DMAV_Modell!$J$6:$J$2006,E1222)="","",INDEX(DMAV_Modell!$J$6:$J$2006,E1222)))</f>
        <v>CLASS</v>
      </c>
      <c r="R1222" s="86" t="str" cm="1">
        <f t="array" ref="R1222">IF(E1222="",IF(K1222="","",IF(INDEX(DMAV_Dienste!$G$6:$G$2006,K1222)="","",INDEX(DMAV_Dienste!$G$6:$G$2006,K1222))),IF(INDEX(DMAV_Modell!$I$6:$I$2006,E1222)="","",INDEX(DMAV_Modell!$I$6:$I$2006,E1222)))</f>
        <v>Gebaeudeadressen</v>
      </c>
      <c r="S1222" s="86" t="str" cm="1">
        <f t="array" ref="S1222">IF(E1222="",IF(K1222="","",IF(INDEX(DMAV_Dienste!$I$6:$I$2006,K1222)="","",INDEX(DMAV_Dienste!$I$6:$I$2006,K1222))),IF(INDEX(DMAV_Modell!$K$6:$K$2006,E1222)="","",INDEX(DMAV_Modell!$K$6:$K$2006,E1222)))</f>
        <v>Gebaeudeeingang</v>
      </c>
      <c r="T1222" s="86" t="str" cm="1">
        <f t="array" ref="T1222">IF(E1222="",IF(K1222="","",IF(INDEX(DMAV_Dienste!$L$6:$L$2006,K1222)="","",INDEX(DMAV_Dienste!$L$6:$L$2006,K1222))),IF(INDEX(DMAV_Modell!$N$6:$N$2006,E1222)="","",INDEX(DMAV_Modell!$N$6:$N$2006,E1222)))</f>
        <v>GebaeudeName</v>
      </c>
      <c r="U1222" s="87" t="str" cm="1">
        <f t="array" aca="1" ref="U1222" ca="1">IF(AND(F1222="",L1222=""),"",HYPERLINK("#"&amp;RIGHT(CELL("dateiname"),LEN(CELL("dateiname"))-FIND("]",CELL("dateiname")))&amp;"!"&amp;CELL("adresse",OFFSET($F$6,MATCH(IF(F1222="",L1222,F1222),$E$6:$E$2000,0)-1,4)),"STRUCT"))</f>
        <v>STRUCT</v>
      </c>
      <c r="V1222" s="88" t="str" cm="1">
        <f t="array" aca="1" ref="V1222" ca="1">IF(AND(G1222="",M1222=""),"",HYPERLINK("#"&amp;RIGHT(CELL("dateiname"),LEN(CELL("dateiname"))-FIND("]",CELL("dateiname")))&amp;"!"&amp;CELL("adresse",OFFSET($G$6,MATCH(IF(G1222="",M1222,G1222),$E$6:$E$2000,0)-1,3)),"SUBSTRUCT"))</f>
        <v/>
      </c>
      <c r="X1222" s="104"/>
      <c r="Z1222" s="117"/>
      <c r="AA1222" s="118" t="s">
        <v>3588</v>
      </c>
      <c r="AB1222" s="119" t="s">
        <v>3895</v>
      </c>
      <c r="AC1222" s="120"/>
      <c r="AE1222" s="109"/>
      <c r="AF1222" s="110" t="s">
        <v>3588</v>
      </c>
      <c r="AG1222" s="111" t="s">
        <v>3896</v>
      </c>
      <c r="AH1222" s="112"/>
      <c r="AJ1222" s="101"/>
      <c r="AL1222" s="68" t="str" cm="1">
        <f t="array" aca="1" ref="AL1222" ca="1">IF(N1222="-","",HYPERLINK("#'DM01-AV-CH'!"&amp;RIGHT(CELL("adresse",OFFSET('DM01-AV-CH'!$G$6,N1222-1,0)),LEN(CELL("adresse",OFFSET('DM01-AV-CH'!$G$6,N1222-1,0)))-FIND("!",CELL("adresse",OFFSET('DM01-AV-CH'!$G$6,N1222-1,0)))),"Modell"))</f>
        <v>Modell</v>
      </c>
      <c r="AM1222" s="96" t="str" cm="1">
        <f t="array" ref="AM1222">IF($N1222="-","",IF(INDEX('DM01-AV-CH'!$G$6:$G$2006,$N1222)="","",INDEX('DM01-AV-CH'!$G$6:$G$2006,$N1222)))</f>
        <v>Gebaeudeadressen</v>
      </c>
      <c r="AN1222" s="97" t="str" cm="1">
        <f t="array" ref="AN1222">IF($N1222="-","",IF(INDEX('DM01-AV-CH'!$H$6:$H$2006,$N1222)="","",INDEX('DM01-AV-CH'!$H$6:$H$2006,$N1222)))</f>
        <v>GebaeudeName</v>
      </c>
      <c r="AO1222" s="98" t="str" cm="1">
        <f t="array" ref="AO1222">IF($N1222="-","",IF(INDEX('DM01-AV-CH'!$I$6:$I$2006,$N1222)="","",INDEX('DM01-AV-CH'!$I$6:$I$2006,$N1222)))</f>
        <v>Sprache</v>
      </c>
    </row>
    <row r="1223" spans="1:41" x14ac:dyDescent="0.25">
      <c r="A1223" s="201">
        <v>1218</v>
      </c>
      <c r="B1223" s="148" t="str" cm="1">
        <f t="array" ref="B1223">IF(A1223="","",INDEX(Korrelation!$E$4:$E$2004,A1223))</f>
        <v>-</v>
      </c>
      <c r="C1223" s="148">
        <f t="shared" ref="C1223:C1286" si="190">IF(B1223="",0,IF(ISERR(SEARCH(".",B1223)),0,SEARCH(".",B1223)))</f>
        <v>0</v>
      </c>
      <c r="D1223" s="148">
        <f t="shared" ref="D1223:D1286" si="191">IF(C1223=0,0,IF(ISERR(SEARCH(".",B1223,C1223+1)),0,SEARCH(".",B1223,C1223+1)))</f>
        <v>0</v>
      </c>
      <c r="E1223" s="148" t="str">
        <f t="shared" ref="E1223:E1286" si="192">IF(B1223="","",IF(B1223="-","",_xlfn.NUMBERVALUE(IF(C1223=0,B1223,MID(B1223,1,C1223-1)))))</f>
        <v/>
      </c>
      <c r="F1223" s="148" t="str">
        <f t="shared" ref="F1223:F1286" si="193">IF(B1223="","",IF(B1223="-","",IF(C1223=0,"",_xlfn.NUMBERVALUE(IF(D1223=0,MID(B1223,C1223+1,LEN(B1223)),MID(B1223,C1223+1,D1223-C1223-1))))))</f>
        <v/>
      </c>
      <c r="G1223" s="148" t="str">
        <f t="shared" ref="G1223:G1286" si="194">IF(B1223="","",IF(B1223="-","",IF(D1223=0,"",_xlfn.NUMBERVALUE(MID(B1223,D1223+1,LEN(B1223))))))</f>
        <v/>
      </c>
      <c r="H1223" s="148" t="str" cm="1">
        <f t="array" ref="H1223">IF(A1223="","",INDEX(Korrelation!$F$4:$F$2004,A1223))</f>
        <v>-</v>
      </c>
      <c r="I1223" s="148">
        <f t="shared" ref="I1223:I1286" si="195">IF(H1223="",0,IF(ISERR(SEARCH(".",H1223)),0,SEARCH(".",H1223)))</f>
        <v>0</v>
      </c>
      <c r="J1223" s="148">
        <f t="shared" ref="J1223:J1286" si="196">IF(I1223=0,0,IF(ISERR(SEARCH(".",H1223,I1223+1)),0,SEARCH(".",H1223,I1223+1)))</f>
        <v>0</v>
      </c>
      <c r="K1223" s="148" t="str">
        <f t="shared" ref="K1223:K1286" si="197">IF(H1223="","",IF(H1223="-","",_xlfn.NUMBERVALUE(IF(I1223=0,H1223,MID(H1223,1,I1223-1)))))</f>
        <v/>
      </c>
      <c r="L1223" s="148" t="str">
        <f t="shared" ref="L1223:L1286" si="198">IF(H1223="","",IF(H1223="-","",IF(I1223=0,"",_xlfn.NUMBERVALUE(IF(J1223=0,MID(H1223,I1223+1,LEN(H1223)),MID(H1223,I1223+1,J1223-I1223-1))))))</f>
        <v/>
      </c>
      <c r="M1223" s="148" t="str">
        <f t="shared" ref="M1223:M1286" si="199">IF(H1223="","",IF(H1223="-","",IF(J1223=0,"",_xlfn.NUMBERVALUE(MID(H1223,J1223+1,LEN(H1223))))))</f>
        <v/>
      </c>
      <c r="N1223" s="148" cm="1">
        <f t="array" ref="N1223">IF(A1223="","",INDEX(Korrelation!$G$4:$G$2004,A1223))</f>
        <v>756</v>
      </c>
      <c r="O1223" s="148"/>
      <c r="P1223" s="68" t="str" cm="1">
        <f t="array" aca="1" ref="P1223" ca="1">IF(E1223="",IF(K1223="","",HYPERLINK("#DMAV_Dienste!"&amp;RIGHT(CELL("adresse",OFFSET(DMAV_Dienste!$E$6,K1223-1,0)),LEN(CELL("adresse",OFFSET(DMAV_Dienste!$E$6,K1223-1,0)))-FIND("!",CELL("adresse",OFFSET(DMAV_Dienste!$E$6,K1223-1,0)))),"Dienst")),HYPERLINK("#DMAV_Modell!"&amp;RIGHT(CELL("adresse",OFFSET(DMAV_Modell!$G$6,E1223-1,0)),LEN(CELL("adresse",OFFSET(DMAV_Modell!$G$6,E1223-1,0)))-FIND("!",CELL("adresse",OFFSET(DMAV_Modell!$G$6,E1223-1,0)))),"Modell"))</f>
        <v/>
      </c>
      <c r="Q1223" s="85" t="str" cm="1">
        <f t="array" ref="Q1223">IF(E1223="",IF(K1223="","",IF(INDEX(DMAV_Dienste!$H$6:$H$2006,K1223)="","",INDEX(DMAV_Dienste!$H$6:$H$2006,K1223))),IF(INDEX(DMAV_Modell!$J$6:$J$2006,E1223)="","",INDEX(DMAV_Modell!$J$6:$J$2006,E1223)))</f>
        <v/>
      </c>
      <c r="R1223" s="86" t="str" cm="1">
        <f t="array" ref="R1223">IF(E1223="",IF(K1223="","",IF(INDEX(DMAV_Dienste!$G$6:$G$2006,K1223)="","",INDEX(DMAV_Dienste!$G$6:$G$2006,K1223))),IF(INDEX(DMAV_Modell!$I$6:$I$2006,E1223)="","",INDEX(DMAV_Modell!$I$6:$I$2006,E1223)))</f>
        <v/>
      </c>
      <c r="S1223" s="86" t="str" cm="1">
        <f t="array" ref="S1223">IF(E1223="",IF(K1223="","",IF(INDEX(DMAV_Dienste!$I$6:$I$2006,K1223)="","",INDEX(DMAV_Dienste!$I$6:$I$2006,K1223))),IF(INDEX(DMAV_Modell!$K$6:$K$2006,E1223)="","",INDEX(DMAV_Modell!$K$6:$K$2006,E1223)))</f>
        <v/>
      </c>
      <c r="T1223" s="86" t="str" cm="1">
        <f t="array" ref="T1223">IF(E1223="",IF(K1223="","",IF(INDEX(DMAV_Dienste!$L$6:$L$2006,K1223)="","",INDEX(DMAV_Dienste!$L$6:$L$2006,K1223))),IF(INDEX(DMAV_Modell!$N$6:$N$2006,E1223)="","",INDEX(DMAV_Modell!$N$6:$N$2006,E1223)))</f>
        <v/>
      </c>
      <c r="U1223" s="87" t="str" cm="1">
        <f t="array" aca="1" ref="U1223" ca="1">IF(AND(F1223="",L1223=""),"",HYPERLINK("#"&amp;RIGHT(CELL("dateiname"),LEN(CELL("dateiname"))-FIND("]",CELL("dateiname")))&amp;"!"&amp;CELL("adresse",OFFSET($F$6,MATCH(IF(F1223="",L1223,F1223),$E$6:$E$2000,0)-1,4)),"STRUCT"))</f>
        <v/>
      </c>
      <c r="V1223" s="88" t="str" cm="1">
        <f t="array" aca="1" ref="V1223" ca="1">IF(AND(G1223="",M1223=""),"",HYPERLINK("#"&amp;RIGHT(CELL("dateiname"),LEN(CELL("dateiname"))-FIND("]",CELL("dateiname")))&amp;"!"&amp;CELL("adresse",OFFSET($G$6,MATCH(IF(G1223="",M1223,G1223),$E$6:$E$2000,0)-1,3)),"SUBSTRUCT"))</f>
        <v/>
      </c>
      <c r="X1223" s="104"/>
      <c r="Z1223" s="117"/>
      <c r="AA1223" s="118"/>
      <c r="AB1223" s="119"/>
      <c r="AC1223" s="120"/>
      <c r="AE1223" s="109"/>
      <c r="AF1223" s="110"/>
      <c r="AG1223" s="111"/>
      <c r="AH1223" s="112"/>
      <c r="AJ1223" s="101"/>
      <c r="AL1223" s="68" t="str" cm="1">
        <f t="array" aca="1" ref="AL1223" ca="1">IF(N1223="-","",HYPERLINK("#'DM01-AV-CH'!"&amp;RIGHT(CELL("adresse",OFFSET('DM01-AV-CH'!$G$6,N1223-1,0)),LEN(CELL("adresse",OFFSET('DM01-AV-CH'!$G$6,N1223-1,0)))-FIND("!",CELL("adresse",OFFSET('DM01-AV-CH'!$G$6,N1223-1,0)))),"Modell"))</f>
        <v>Modell</v>
      </c>
      <c r="AM1223" s="96" t="str" cm="1">
        <f t="array" ref="AM1223">IF($N1223="-","",IF(INDEX('DM01-AV-CH'!$G$6:$G$2006,$N1223)="","",INDEX('DM01-AV-CH'!$G$6:$G$2006,$N1223)))</f>
        <v>Gebaeudeadressen</v>
      </c>
      <c r="AN1223" s="97" t="str" cm="1">
        <f t="array" ref="AN1223">IF($N1223="-","",IF(INDEX('DM01-AV-CH'!$H$6:$H$2006,$N1223)="","",INDEX('DM01-AV-CH'!$H$6:$H$2006,$N1223)))</f>
        <v>GebaeudeNamePos</v>
      </c>
      <c r="AO1223" s="98" t="str" cm="1">
        <f t="array" ref="AO1223">IF($N1223="-","",IF(INDEX('DM01-AV-CH'!$I$6:$I$2006,$N1223)="","",INDEX('DM01-AV-CH'!$I$6:$I$2006,$N1223)))</f>
        <v>GebaeudeNamePos_von</v>
      </c>
    </row>
    <row r="1224" spans="1:41" ht="42.75" x14ac:dyDescent="0.25">
      <c r="A1224" s="201">
        <v>1219</v>
      </c>
      <c r="B1224" s="148" t="str" cm="1">
        <f t="array" ref="B1224">IF(A1224="","",INDEX(Korrelation!$E$4:$E$2004,A1224))</f>
        <v>746.733.26</v>
      </c>
      <c r="C1224" s="148">
        <f t="shared" si="190"/>
        <v>4</v>
      </c>
      <c r="D1224" s="148">
        <f t="shared" si="191"/>
        <v>8</v>
      </c>
      <c r="E1224" s="148">
        <f t="shared" si="192"/>
        <v>746</v>
      </c>
      <c r="F1224" s="148">
        <f t="shared" si="193"/>
        <v>733</v>
      </c>
      <c r="G1224" s="148">
        <f t="shared" si="194"/>
        <v>26</v>
      </c>
      <c r="H1224" s="148" t="str" cm="1">
        <f t="array" ref="H1224">IF(A1224="","",INDEX(Korrelation!$F$4:$F$2004,A1224))</f>
        <v>-</v>
      </c>
      <c r="I1224" s="148">
        <f t="shared" si="195"/>
        <v>0</v>
      </c>
      <c r="J1224" s="148">
        <f t="shared" si="196"/>
        <v>0</v>
      </c>
      <c r="K1224" s="148" t="str">
        <f t="shared" si="197"/>
        <v/>
      </c>
      <c r="L1224" s="148" t="str">
        <f t="shared" si="198"/>
        <v/>
      </c>
      <c r="M1224" s="148" t="str">
        <f t="shared" si="199"/>
        <v/>
      </c>
      <c r="N1224" s="148" cm="1">
        <f t="array" ref="N1224">IF(A1224="","",INDEX(Korrelation!$G$4:$G$2004,A1224))</f>
        <v>757</v>
      </c>
      <c r="O1224" s="148"/>
      <c r="P1224" s="68" t="str" cm="1">
        <f t="array" aca="1" ref="P1224" ca="1">IF(E1224="",IF(K1224="","",HYPERLINK("#DMAV_Dienste!"&amp;RIGHT(CELL("adresse",OFFSET(DMAV_Dienste!$E$6,K1224-1,0)),LEN(CELL("adresse",OFFSET(DMAV_Dienste!$E$6,K1224-1,0)))-FIND("!",CELL("adresse",OFFSET(DMAV_Dienste!$E$6,K1224-1,0)))),"Dienst")),HYPERLINK("#DMAV_Modell!"&amp;RIGHT(CELL("adresse",OFFSET(DMAV_Modell!$G$6,E1224-1,0)),LEN(CELL("adresse",OFFSET(DMAV_Modell!$G$6,E1224-1,0)))-FIND("!",CELL("adresse",OFFSET(DMAV_Modell!$G$6,E1224-1,0)))),"Modell"))</f>
        <v>Modell</v>
      </c>
      <c r="Q1224" s="85" t="str" cm="1">
        <f t="array" ref="Q1224">IF(E1224="",IF(K1224="","",IF(INDEX(DMAV_Dienste!$H$6:$H$2006,K1224)="","",INDEX(DMAV_Dienste!$H$6:$H$2006,K1224))),IF(INDEX(DMAV_Modell!$J$6:$J$2006,E1224)="","",INDEX(DMAV_Modell!$J$6:$J$2006,E1224)))</f>
        <v>CLASS</v>
      </c>
      <c r="R1224" s="86" t="str" cm="1">
        <f t="array" ref="R1224">IF(E1224="",IF(K1224="","",IF(INDEX(DMAV_Dienste!$G$6:$G$2006,K1224)="","",INDEX(DMAV_Dienste!$G$6:$G$2006,K1224))),IF(INDEX(DMAV_Modell!$I$6:$I$2006,E1224)="","",INDEX(DMAV_Modell!$I$6:$I$2006,E1224)))</f>
        <v>Gebaeudeadressen</v>
      </c>
      <c r="S1224" s="86" t="str" cm="1">
        <f t="array" ref="S1224">IF(E1224="",IF(K1224="","",IF(INDEX(DMAV_Dienste!$I$6:$I$2006,K1224)="","",INDEX(DMAV_Dienste!$I$6:$I$2006,K1224))),IF(INDEX(DMAV_Modell!$K$6:$K$2006,E1224)="","",INDEX(DMAV_Modell!$K$6:$K$2006,E1224)))</f>
        <v>Gebaeudeeingang</v>
      </c>
      <c r="T1224" s="86" t="str" cm="1">
        <f t="array" ref="T1224">IF(E1224="",IF(K1224="","",IF(INDEX(DMAV_Dienste!$L$6:$L$2006,K1224)="","",INDEX(DMAV_Dienste!$L$6:$L$2006,K1224))),IF(INDEX(DMAV_Modell!$N$6:$N$2006,E1224)="","",INDEX(DMAV_Modell!$N$6:$N$2006,E1224)))</f>
        <v>GebaeudeName</v>
      </c>
      <c r="U1224" s="87" t="str" cm="1">
        <f t="array" aca="1" ref="U1224" ca="1">IF(AND(F1224="",L1224=""),"",HYPERLINK("#"&amp;RIGHT(CELL("dateiname"),LEN(CELL("dateiname"))-FIND("]",CELL("dateiname")))&amp;"!"&amp;CELL("adresse",OFFSET($F$6,MATCH(IF(F1224="",L1224,F1224),$E$6:$E$2000,0)-1,4)),"STRUCT"))</f>
        <v>STRUCT</v>
      </c>
      <c r="V1224" s="88" t="str" cm="1">
        <f t="array" aca="1" ref="V1224" ca="1">IF(AND(G1224="",M1224=""),"",HYPERLINK("#"&amp;RIGHT(CELL("dateiname"),LEN(CELL("dateiname"))-FIND("]",CELL("dateiname")))&amp;"!"&amp;CELL("adresse",OFFSET($G$6,MATCH(IF(G1224="",M1224,G1224),$E$6:$E$2000,0)-1,3)),"SUBSTRUCT"))</f>
        <v>SUBSTRUCT</v>
      </c>
      <c r="X1224" s="104"/>
      <c r="Z1224" s="117"/>
      <c r="AA1224" s="118" t="s">
        <v>3588</v>
      </c>
      <c r="AB1224" s="119" t="s">
        <v>3897</v>
      </c>
      <c r="AC1224" s="120"/>
      <c r="AE1224" s="109"/>
      <c r="AF1224" s="110" t="s">
        <v>3588</v>
      </c>
      <c r="AG1224" s="111" t="s">
        <v>3898</v>
      </c>
      <c r="AH1224" s="112"/>
      <c r="AJ1224" s="101"/>
      <c r="AL1224" s="68" t="str" cm="1">
        <f t="array" aca="1" ref="AL1224" ca="1">IF(N1224="-","",HYPERLINK("#'DM01-AV-CH'!"&amp;RIGHT(CELL("adresse",OFFSET('DM01-AV-CH'!$G$6,N1224-1,0)),LEN(CELL("adresse",OFFSET('DM01-AV-CH'!$G$6,N1224-1,0)))-FIND("!",CELL("adresse",OFFSET('DM01-AV-CH'!$G$6,N1224-1,0)))),"Modell"))</f>
        <v>Modell</v>
      </c>
      <c r="AM1224" s="96" t="str" cm="1">
        <f t="array" ref="AM1224">IF($N1224="-","",IF(INDEX('DM01-AV-CH'!$G$6:$G$2006,$N1224)="","",INDEX('DM01-AV-CH'!$G$6:$G$2006,$N1224)))</f>
        <v>Gebaeudeadressen</v>
      </c>
      <c r="AN1224" s="97" t="str" cm="1">
        <f t="array" ref="AN1224">IF($N1224="-","",IF(INDEX('DM01-AV-CH'!$H$6:$H$2006,$N1224)="","",INDEX('DM01-AV-CH'!$H$6:$H$2006,$N1224)))</f>
        <v>GebaeudeNamePos</v>
      </c>
      <c r="AO1224" s="98" t="str" cm="1">
        <f t="array" ref="AO1224">IF($N1224="-","",IF(INDEX('DM01-AV-CH'!$I$6:$I$2006,$N1224)="","",INDEX('DM01-AV-CH'!$I$6:$I$2006,$N1224)))</f>
        <v>Pos</v>
      </c>
    </row>
    <row r="1225" spans="1:41" ht="42.75" x14ac:dyDescent="0.25">
      <c r="A1225" s="201">
        <v>1220</v>
      </c>
      <c r="B1225" s="148" t="str" cm="1">
        <f t="array" ref="B1225">IF(A1225="","",INDEX(Korrelation!$E$4:$E$2004,A1225))</f>
        <v>746.733.27</v>
      </c>
      <c r="C1225" s="148">
        <f t="shared" si="190"/>
        <v>4</v>
      </c>
      <c r="D1225" s="148">
        <f t="shared" si="191"/>
        <v>8</v>
      </c>
      <c r="E1225" s="148">
        <f t="shared" si="192"/>
        <v>746</v>
      </c>
      <c r="F1225" s="148">
        <f t="shared" si="193"/>
        <v>733</v>
      </c>
      <c r="G1225" s="148">
        <f t="shared" si="194"/>
        <v>27</v>
      </c>
      <c r="H1225" s="148" t="str" cm="1">
        <f t="array" ref="H1225">IF(A1225="","",INDEX(Korrelation!$F$4:$F$2004,A1225))</f>
        <v>-</v>
      </c>
      <c r="I1225" s="148">
        <f t="shared" si="195"/>
        <v>0</v>
      </c>
      <c r="J1225" s="148">
        <f t="shared" si="196"/>
        <v>0</v>
      </c>
      <c r="K1225" s="148" t="str">
        <f t="shared" si="197"/>
        <v/>
      </c>
      <c r="L1225" s="148" t="str">
        <f t="shared" si="198"/>
        <v/>
      </c>
      <c r="M1225" s="148" t="str">
        <f t="shared" si="199"/>
        <v/>
      </c>
      <c r="N1225" s="148" cm="1">
        <f t="array" ref="N1225">IF(A1225="","",INDEX(Korrelation!$G$4:$G$2004,A1225))</f>
        <v>758</v>
      </c>
      <c r="O1225" s="148"/>
      <c r="P1225" s="68" t="str" cm="1">
        <f t="array" aca="1" ref="P1225" ca="1">IF(E1225="",IF(K1225="","",HYPERLINK("#DMAV_Dienste!"&amp;RIGHT(CELL("adresse",OFFSET(DMAV_Dienste!$E$6,K1225-1,0)),LEN(CELL("adresse",OFFSET(DMAV_Dienste!$E$6,K1225-1,0)))-FIND("!",CELL("adresse",OFFSET(DMAV_Dienste!$E$6,K1225-1,0)))),"Dienst")),HYPERLINK("#DMAV_Modell!"&amp;RIGHT(CELL("adresse",OFFSET(DMAV_Modell!$G$6,E1225-1,0)),LEN(CELL("adresse",OFFSET(DMAV_Modell!$G$6,E1225-1,0)))-FIND("!",CELL("adresse",OFFSET(DMAV_Modell!$G$6,E1225-1,0)))),"Modell"))</f>
        <v>Modell</v>
      </c>
      <c r="Q1225" s="85" t="str" cm="1">
        <f t="array" ref="Q1225">IF(E1225="",IF(K1225="","",IF(INDEX(DMAV_Dienste!$H$6:$H$2006,K1225)="","",INDEX(DMAV_Dienste!$H$6:$H$2006,K1225))),IF(INDEX(DMAV_Modell!$J$6:$J$2006,E1225)="","",INDEX(DMAV_Modell!$J$6:$J$2006,E1225)))</f>
        <v>CLASS</v>
      </c>
      <c r="R1225" s="86" t="str" cm="1">
        <f t="array" ref="R1225">IF(E1225="",IF(K1225="","",IF(INDEX(DMAV_Dienste!$G$6:$G$2006,K1225)="","",INDEX(DMAV_Dienste!$G$6:$G$2006,K1225))),IF(INDEX(DMAV_Modell!$I$6:$I$2006,E1225)="","",INDEX(DMAV_Modell!$I$6:$I$2006,E1225)))</f>
        <v>Gebaeudeadressen</v>
      </c>
      <c r="S1225" s="86" t="str" cm="1">
        <f t="array" ref="S1225">IF(E1225="",IF(K1225="","",IF(INDEX(DMAV_Dienste!$I$6:$I$2006,K1225)="","",INDEX(DMAV_Dienste!$I$6:$I$2006,K1225))),IF(INDEX(DMAV_Modell!$K$6:$K$2006,E1225)="","",INDEX(DMAV_Modell!$K$6:$K$2006,E1225)))</f>
        <v>Gebaeudeeingang</v>
      </c>
      <c r="T1225" s="86" t="str" cm="1">
        <f t="array" ref="T1225">IF(E1225="",IF(K1225="","",IF(INDEX(DMAV_Dienste!$L$6:$L$2006,K1225)="","",INDEX(DMAV_Dienste!$L$6:$L$2006,K1225))),IF(INDEX(DMAV_Modell!$N$6:$N$2006,E1225)="","",INDEX(DMAV_Modell!$N$6:$N$2006,E1225)))</f>
        <v>GebaeudeName</v>
      </c>
      <c r="U1225" s="87" t="str" cm="1">
        <f t="array" aca="1" ref="U1225" ca="1">IF(AND(F1225="",L1225=""),"",HYPERLINK("#"&amp;RIGHT(CELL("dateiname"),LEN(CELL("dateiname"))-FIND("]",CELL("dateiname")))&amp;"!"&amp;CELL("adresse",OFFSET($F$6,MATCH(IF(F1225="",L1225,F1225),$E$6:$E$2000,0)-1,4)),"STRUCT"))</f>
        <v>STRUCT</v>
      </c>
      <c r="V1225" s="88" t="str" cm="1">
        <f t="array" aca="1" ref="V1225" ca="1">IF(AND(G1225="",M1225=""),"",HYPERLINK("#"&amp;RIGHT(CELL("dateiname"),LEN(CELL("dateiname"))-FIND("]",CELL("dateiname")))&amp;"!"&amp;CELL("adresse",OFFSET($G$6,MATCH(IF(G1225="",M1225,G1225),$E$6:$E$2000,0)-1,3)),"SUBSTRUCT"))</f>
        <v>SUBSTRUCT</v>
      </c>
      <c r="X1225" s="104"/>
      <c r="Z1225" s="117"/>
      <c r="AA1225" s="118" t="s">
        <v>3588</v>
      </c>
      <c r="AB1225" s="119" t="s">
        <v>3899</v>
      </c>
      <c r="AC1225" s="120"/>
      <c r="AE1225" s="109"/>
      <c r="AF1225" s="110" t="s">
        <v>3588</v>
      </c>
      <c r="AG1225" s="111" t="s">
        <v>3900</v>
      </c>
      <c r="AH1225" s="112"/>
      <c r="AJ1225" s="101"/>
      <c r="AL1225" s="68" t="str" cm="1">
        <f t="array" aca="1" ref="AL1225" ca="1">IF(N1225="-","",HYPERLINK("#'DM01-AV-CH'!"&amp;RIGHT(CELL("adresse",OFFSET('DM01-AV-CH'!$G$6,N1225-1,0)),LEN(CELL("adresse",OFFSET('DM01-AV-CH'!$G$6,N1225-1,0)))-FIND("!",CELL("adresse",OFFSET('DM01-AV-CH'!$G$6,N1225-1,0)))),"Modell"))</f>
        <v>Modell</v>
      </c>
      <c r="AM1225" s="96" t="str" cm="1">
        <f t="array" ref="AM1225">IF($N1225="-","",IF(INDEX('DM01-AV-CH'!$G$6:$G$2006,$N1225)="","",INDEX('DM01-AV-CH'!$G$6:$G$2006,$N1225)))</f>
        <v>Gebaeudeadressen</v>
      </c>
      <c r="AN1225" s="97" t="str" cm="1">
        <f t="array" ref="AN1225">IF($N1225="-","",IF(INDEX('DM01-AV-CH'!$H$6:$H$2006,$N1225)="","",INDEX('DM01-AV-CH'!$H$6:$H$2006,$N1225)))</f>
        <v>GebaeudeNamePos</v>
      </c>
      <c r="AO1225" s="98" t="str" cm="1">
        <f t="array" ref="AO1225">IF($N1225="-","",IF(INDEX('DM01-AV-CH'!$I$6:$I$2006,$N1225)="","",INDEX('DM01-AV-CH'!$I$6:$I$2006,$N1225)))</f>
        <v>Ori</v>
      </c>
    </row>
    <row r="1226" spans="1:41" ht="42.75" x14ac:dyDescent="0.25">
      <c r="A1226" s="201">
        <v>1221</v>
      </c>
      <c r="B1226" s="148" t="str" cm="1">
        <f t="array" ref="B1226">IF(A1226="","",INDEX(Korrelation!$E$4:$E$2004,A1226))</f>
        <v>746.733.30</v>
      </c>
      <c r="C1226" s="148">
        <f t="shared" si="190"/>
        <v>4</v>
      </c>
      <c r="D1226" s="148">
        <f t="shared" si="191"/>
        <v>8</v>
      </c>
      <c r="E1226" s="148">
        <f t="shared" si="192"/>
        <v>746</v>
      </c>
      <c r="F1226" s="148">
        <f t="shared" si="193"/>
        <v>733</v>
      </c>
      <c r="G1226" s="148">
        <f t="shared" si="194"/>
        <v>30</v>
      </c>
      <c r="H1226" s="148" t="str" cm="1">
        <f t="array" ref="H1226">IF(A1226="","",INDEX(Korrelation!$F$4:$F$2004,A1226))</f>
        <v>-</v>
      </c>
      <c r="I1226" s="148">
        <f t="shared" si="195"/>
        <v>0</v>
      </c>
      <c r="J1226" s="148">
        <f t="shared" si="196"/>
        <v>0</v>
      </c>
      <c r="K1226" s="148" t="str">
        <f t="shared" si="197"/>
        <v/>
      </c>
      <c r="L1226" s="148" t="str">
        <f t="shared" si="198"/>
        <v/>
      </c>
      <c r="M1226" s="148" t="str">
        <f t="shared" si="199"/>
        <v/>
      </c>
      <c r="N1226" s="148" cm="1">
        <f t="array" ref="N1226">IF(A1226="","",INDEX(Korrelation!$G$4:$G$2004,A1226))</f>
        <v>759</v>
      </c>
      <c r="O1226" s="148"/>
      <c r="P1226" s="68" t="str" cm="1">
        <f t="array" aca="1" ref="P1226" ca="1">IF(E1226="",IF(K1226="","",HYPERLINK("#DMAV_Dienste!"&amp;RIGHT(CELL("adresse",OFFSET(DMAV_Dienste!$E$6,K1226-1,0)),LEN(CELL("adresse",OFFSET(DMAV_Dienste!$E$6,K1226-1,0)))-FIND("!",CELL("adresse",OFFSET(DMAV_Dienste!$E$6,K1226-1,0)))),"Dienst")),HYPERLINK("#DMAV_Modell!"&amp;RIGHT(CELL("adresse",OFFSET(DMAV_Modell!$G$6,E1226-1,0)),LEN(CELL("adresse",OFFSET(DMAV_Modell!$G$6,E1226-1,0)))-FIND("!",CELL("adresse",OFFSET(DMAV_Modell!$G$6,E1226-1,0)))),"Modell"))</f>
        <v>Modell</v>
      </c>
      <c r="Q1226" s="85" t="str" cm="1">
        <f t="array" ref="Q1226">IF(E1226="",IF(K1226="","",IF(INDEX(DMAV_Dienste!$H$6:$H$2006,K1226)="","",INDEX(DMAV_Dienste!$H$6:$H$2006,K1226))),IF(INDEX(DMAV_Modell!$J$6:$J$2006,E1226)="","",INDEX(DMAV_Modell!$J$6:$J$2006,E1226)))</f>
        <v>CLASS</v>
      </c>
      <c r="R1226" s="86" t="str" cm="1">
        <f t="array" ref="R1226">IF(E1226="",IF(K1226="","",IF(INDEX(DMAV_Dienste!$G$6:$G$2006,K1226)="","",INDEX(DMAV_Dienste!$G$6:$G$2006,K1226))),IF(INDEX(DMAV_Modell!$I$6:$I$2006,E1226)="","",INDEX(DMAV_Modell!$I$6:$I$2006,E1226)))</f>
        <v>Gebaeudeadressen</v>
      </c>
      <c r="S1226" s="86" t="str" cm="1">
        <f t="array" ref="S1226">IF(E1226="",IF(K1226="","",IF(INDEX(DMAV_Dienste!$I$6:$I$2006,K1226)="","",INDEX(DMAV_Dienste!$I$6:$I$2006,K1226))),IF(INDEX(DMAV_Modell!$K$6:$K$2006,E1226)="","",INDEX(DMAV_Modell!$K$6:$K$2006,E1226)))</f>
        <v>Gebaeudeeingang</v>
      </c>
      <c r="T1226" s="86" t="str" cm="1">
        <f t="array" ref="T1226">IF(E1226="",IF(K1226="","",IF(INDEX(DMAV_Dienste!$L$6:$L$2006,K1226)="","",INDEX(DMAV_Dienste!$L$6:$L$2006,K1226))),IF(INDEX(DMAV_Modell!$N$6:$N$2006,E1226)="","",INDEX(DMAV_Modell!$N$6:$N$2006,E1226)))</f>
        <v>GebaeudeName</v>
      </c>
      <c r="U1226" s="87" t="str" cm="1">
        <f t="array" aca="1" ref="U1226" ca="1">IF(AND(F1226="",L1226=""),"",HYPERLINK("#"&amp;RIGHT(CELL("dateiname"),LEN(CELL("dateiname"))-FIND("]",CELL("dateiname")))&amp;"!"&amp;CELL("adresse",OFFSET($F$6,MATCH(IF(F1226="",L1226,F1226),$E$6:$E$2000,0)-1,4)),"STRUCT"))</f>
        <v>STRUCT</v>
      </c>
      <c r="V1226" s="88" t="str" cm="1">
        <f t="array" aca="1" ref="V1226" ca="1">IF(AND(G1226="",M1226=""),"",HYPERLINK("#"&amp;RIGHT(CELL("dateiname"),LEN(CELL("dateiname"))-FIND("]",CELL("dateiname")))&amp;"!"&amp;CELL("adresse",OFFSET($G$6,MATCH(IF(G1226="",M1226,G1226),$E$6:$E$2000,0)-1,3)),"SUBSTRUCT"))</f>
        <v>SUBSTRUCT</v>
      </c>
      <c r="X1226" s="104"/>
      <c r="Z1226" s="117"/>
      <c r="AA1226" s="118" t="s">
        <v>3588</v>
      </c>
      <c r="AB1226" s="119" t="s">
        <v>3901</v>
      </c>
      <c r="AC1226" s="120"/>
      <c r="AE1226" s="109"/>
      <c r="AF1226" s="110" t="s">
        <v>3588</v>
      </c>
      <c r="AG1226" s="111" t="s">
        <v>3902</v>
      </c>
      <c r="AH1226" s="112"/>
      <c r="AJ1226" s="101"/>
      <c r="AL1226" s="68" t="str" cm="1">
        <f t="array" aca="1" ref="AL1226" ca="1">IF(N1226="-","",HYPERLINK("#'DM01-AV-CH'!"&amp;RIGHT(CELL("adresse",OFFSET('DM01-AV-CH'!$G$6,N1226-1,0)),LEN(CELL("adresse",OFFSET('DM01-AV-CH'!$G$6,N1226-1,0)))-FIND("!",CELL("adresse",OFFSET('DM01-AV-CH'!$G$6,N1226-1,0)))),"Modell"))</f>
        <v>Modell</v>
      </c>
      <c r="AM1226" s="96" t="str" cm="1">
        <f t="array" ref="AM1226">IF($N1226="-","",IF(INDEX('DM01-AV-CH'!$G$6:$G$2006,$N1226)="","",INDEX('DM01-AV-CH'!$G$6:$G$2006,$N1226)))</f>
        <v>Gebaeudeadressen</v>
      </c>
      <c r="AN1226" s="97" t="str" cm="1">
        <f t="array" ref="AN1226">IF($N1226="-","",IF(INDEX('DM01-AV-CH'!$H$6:$H$2006,$N1226)="","",INDEX('DM01-AV-CH'!$H$6:$H$2006,$N1226)))</f>
        <v>GebaeudeNamePos</v>
      </c>
      <c r="AO1226" s="98" t="str" cm="1">
        <f t="array" ref="AO1226">IF($N1226="-","",IF(INDEX('DM01-AV-CH'!$I$6:$I$2006,$N1226)="","",INDEX('DM01-AV-CH'!$I$6:$I$2006,$N1226)))</f>
        <v>HAli</v>
      </c>
    </row>
    <row r="1227" spans="1:41" ht="42.75" x14ac:dyDescent="0.25">
      <c r="A1227" s="201">
        <v>1222</v>
      </c>
      <c r="B1227" s="148" t="str" cm="1">
        <f t="array" ref="B1227">IF(A1227="","",INDEX(Korrelation!$E$4:$E$2004,A1227))</f>
        <v>746.733.31</v>
      </c>
      <c r="C1227" s="148">
        <f t="shared" si="190"/>
        <v>4</v>
      </c>
      <c r="D1227" s="148">
        <f t="shared" si="191"/>
        <v>8</v>
      </c>
      <c r="E1227" s="148">
        <f t="shared" si="192"/>
        <v>746</v>
      </c>
      <c r="F1227" s="148">
        <f t="shared" si="193"/>
        <v>733</v>
      </c>
      <c r="G1227" s="148">
        <f t="shared" si="194"/>
        <v>31</v>
      </c>
      <c r="H1227" s="148" t="str" cm="1">
        <f t="array" ref="H1227">IF(A1227="","",INDEX(Korrelation!$F$4:$F$2004,A1227))</f>
        <v>-</v>
      </c>
      <c r="I1227" s="148">
        <f t="shared" si="195"/>
        <v>0</v>
      </c>
      <c r="J1227" s="148">
        <f t="shared" si="196"/>
        <v>0</v>
      </c>
      <c r="K1227" s="148" t="str">
        <f t="shared" si="197"/>
        <v/>
      </c>
      <c r="L1227" s="148" t="str">
        <f t="shared" si="198"/>
        <v/>
      </c>
      <c r="M1227" s="148" t="str">
        <f t="shared" si="199"/>
        <v/>
      </c>
      <c r="N1227" s="148" cm="1">
        <f t="array" ref="N1227">IF(A1227="","",INDEX(Korrelation!$G$4:$G$2004,A1227))</f>
        <v>760</v>
      </c>
      <c r="O1227" s="148"/>
      <c r="P1227" s="68" t="str" cm="1">
        <f t="array" aca="1" ref="P1227" ca="1">IF(E1227="",IF(K1227="","",HYPERLINK("#DMAV_Dienste!"&amp;RIGHT(CELL("adresse",OFFSET(DMAV_Dienste!$E$6,K1227-1,0)),LEN(CELL("adresse",OFFSET(DMAV_Dienste!$E$6,K1227-1,0)))-FIND("!",CELL("adresse",OFFSET(DMAV_Dienste!$E$6,K1227-1,0)))),"Dienst")),HYPERLINK("#DMAV_Modell!"&amp;RIGHT(CELL("adresse",OFFSET(DMAV_Modell!$G$6,E1227-1,0)),LEN(CELL("adresse",OFFSET(DMAV_Modell!$G$6,E1227-1,0)))-FIND("!",CELL("adresse",OFFSET(DMAV_Modell!$G$6,E1227-1,0)))),"Modell"))</f>
        <v>Modell</v>
      </c>
      <c r="Q1227" s="85" t="str" cm="1">
        <f t="array" ref="Q1227">IF(E1227="",IF(K1227="","",IF(INDEX(DMAV_Dienste!$H$6:$H$2006,K1227)="","",INDEX(DMAV_Dienste!$H$6:$H$2006,K1227))),IF(INDEX(DMAV_Modell!$J$6:$J$2006,E1227)="","",INDEX(DMAV_Modell!$J$6:$J$2006,E1227)))</f>
        <v>CLASS</v>
      </c>
      <c r="R1227" s="86" t="str" cm="1">
        <f t="array" ref="R1227">IF(E1227="",IF(K1227="","",IF(INDEX(DMAV_Dienste!$G$6:$G$2006,K1227)="","",INDEX(DMAV_Dienste!$G$6:$G$2006,K1227))),IF(INDEX(DMAV_Modell!$I$6:$I$2006,E1227)="","",INDEX(DMAV_Modell!$I$6:$I$2006,E1227)))</f>
        <v>Gebaeudeadressen</v>
      </c>
      <c r="S1227" s="86" t="str" cm="1">
        <f t="array" ref="S1227">IF(E1227="",IF(K1227="","",IF(INDEX(DMAV_Dienste!$I$6:$I$2006,K1227)="","",INDEX(DMAV_Dienste!$I$6:$I$2006,K1227))),IF(INDEX(DMAV_Modell!$K$6:$K$2006,E1227)="","",INDEX(DMAV_Modell!$K$6:$K$2006,E1227)))</f>
        <v>Gebaeudeeingang</v>
      </c>
      <c r="T1227" s="86" t="str" cm="1">
        <f t="array" ref="T1227">IF(E1227="",IF(K1227="","",IF(INDEX(DMAV_Dienste!$L$6:$L$2006,K1227)="","",INDEX(DMAV_Dienste!$L$6:$L$2006,K1227))),IF(INDEX(DMAV_Modell!$N$6:$N$2006,E1227)="","",INDEX(DMAV_Modell!$N$6:$N$2006,E1227)))</f>
        <v>GebaeudeName</v>
      </c>
      <c r="U1227" s="87" t="str" cm="1">
        <f t="array" aca="1" ref="U1227" ca="1">IF(AND(F1227="",L1227=""),"",HYPERLINK("#"&amp;RIGHT(CELL("dateiname"),LEN(CELL("dateiname"))-FIND("]",CELL("dateiname")))&amp;"!"&amp;CELL("adresse",OFFSET($F$6,MATCH(IF(F1227="",L1227,F1227),$E$6:$E$2000,0)-1,4)),"STRUCT"))</f>
        <v>STRUCT</v>
      </c>
      <c r="V1227" s="88" t="str" cm="1">
        <f t="array" aca="1" ref="V1227" ca="1">IF(AND(G1227="",M1227=""),"",HYPERLINK("#"&amp;RIGHT(CELL("dateiname"),LEN(CELL("dateiname"))-FIND("]",CELL("dateiname")))&amp;"!"&amp;CELL("adresse",OFFSET($G$6,MATCH(IF(G1227="",M1227,G1227),$E$6:$E$2000,0)-1,3)),"SUBSTRUCT"))</f>
        <v>SUBSTRUCT</v>
      </c>
      <c r="X1227" s="104"/>
      <c r="Z1227" s="117"/>
      <c r="AA1227" s="118" t="s">
        <v>3588</v>
      </c>
      <c r="AB1227" s="119" t="s">
        <v>3903</v>
      </c>
      <c r="AC1227" s="120"/>
      <c r="AE1227" s="109"/>
      <c r="AF1227" s="110" t="s">
        <v>3588</v>
      </c>
      <c r="AG1227" s="111" t="s">
        <v>3904</v>
      </c>
      <c r="AH1227" s="112"/>
      <c r="AJ1227" s="101"/>
      <c r="AL1227" s="68" t="str" cm="1">
        <f t="array" aca="1" ref="AL1227" ca="1">IF(N1227="-","",HYPERLINK("#'DM01-AV-CH'!"&amp;RIGHT(CELL("adresse",OFFSET('DM01-AV-CH'!$G$6,N1227-1,0)),LEN(CELL("adresse",OFFSET('DM01-AV-CH'!$G$6,N1227-1,0)))-FIND("!",CELL("adresse",OFFSET('DM01-AV-CH'!$G$6,N1227-1,0)))),"Modell"))</f>
        <v>Modell</v>
      </c>
      <c r="AM1227" s="96" t="str" cm="1">
        <f t="array" ref="AM1227">IF($N1227="-","",IF(INDEX('DM01-AV-CH'!$G$6:$G$2006,$N1227)="","",INDEX('DM01-AV-CH'!$G$6:$G$2006,$N1227)))</f>
        <v>Gebaeudeadressen</v>
      </c>
      <c r="AN1227" s="97" t="str" cm="1">
        <f t="array" ref="AN1227">IF($N1227="-","",IF(INDEX('DM01-AV-CH'!$H$6:$H$2006,$N1227)="","",INDEX('DM01-AV-CH'!$H$6:$H$2006,$N1227)))</f>
        <v>GebaeudeNamePos</v>
      </c>
      <c r="AO1227" s="98" t="str" cm="1">
        <f t="array" ref="AO1227">IF($N1227="-","",IF(INDEX('DM01-AV-CH'!$I$6:$I$2006,$N1227)="","",INDEX('DM01-AV-CH'!$I$6:$I$2006,$N1227)))</f>
        <v>VAli</v>
      </c>
    </row>
    <row r="1228" spans="1:41" ht="42.75" x14ac:dyDescent="0.25">
      <c r="A1228" s="201">
        <v>1223</v>
      </c>
      <c r="B1228" s="148" t="str" cm="1">
        <f t="array" ref="B1228">IF(A1228="","",INDEX(Korrelation!$E$4:$E$2004,A1228))</f>
        <v>746.733.29</v>
      </c>
      <c r="C1228" s="148">
        <f t="shared" si="190"/>
        <v>4</v>
      </c>
      <c r="D1228" s="148">
        <f t="shared" si="191"/>
        <v>8</v>
      </c>
      <c r="E1228" s="148">
        <f t="shared" si="192"/>
        <v>746</v>
      </c>
      <c r="F1228" s="148">
        <f t="shared" si="193"/>
        <v>733</v>
      </c>
      <c r="G1228" s="148">
        <f t="shared" si="194"/>
        <v>29</v>
      </c>
      <c r="H1228" s="148" t="str" cm="1">
        <f t="array" ref="H1228">IF(A1228="","",INDEX(Korrelation!$F$4:$F$2004,A1228))</f>
        <v>-</v>
      </c>
      <c r="I1228" s="148">
        <f t="shared" si="195"/>
        <v>0</v>
      </c>
      <c r="J1228" s="148">
        <f t="shared" si="196"/>
        <v>0</v>
      </c>
      <c r="K1228" s="148" t="str">
        <f t="shared" si="197"/>
        <v/>
      </c>
      <c r="L1228" s="148" t="str">
        <f t="shared" si="198"/>
        <v/>
      </c>
      <c r="M1228" s="148" t="str">
        <f t="shared" si="199"/>
        <v/>
      </c>
      <c r="N1228" s="148" cm="1">
        <f t="array" ref="N1228">IF(A1228="","",INDEX(Korrelation!$G$4:$G$2004,A1228))</f>
        <v>761</v>
      </c>
      <c r="O1228" s="148"/>
      <c r="P1228" s="68" t="str" cm="1">
        <f t="array" aca="1" ref="P1228" ca="1">IF(E1228="",IF(K1228="","",HYPERLINK("#DMAV_Dienste!"&amp;RIGHT(CELL("adresse",OFFSET(DMAV_Dienste!$E$6,K1228-1,0)),LEN(CELL("adresse",OFFSET(DMAV_Dienste!$E$6,K1228-1,0)))-FIND("!",CELL("adresse",OFFSET(DMAV_Dienste!$E$6,K1228-1,0)))),"Dienst")),HYPERLINK("#DMAV_Modell!"&amp;RIGHT(CELL("adresse",OFFSET(DMAV_Modell!$G$6,E1228-1,0)),LEN(CELL("adresse",OFFSET(DMAV_Modell!$G$6,E1228-1,0)))-FIND("!",CELL("adresse",OFFSET(DMAV_Modell!$G$6,E1228-1,0)))),"Modell"))</f>
        <v>Modell</v>
      </c>
      <c r="Q1228" s="85" t="str" cm="1">
        <f t="array" ref="Q1228">IF(E1228="",IF(K1228="","",IF(INDEX(DMAV_Dienste!$H$6:$H$2006,K1228)="","",INDEX(DMAV_Dienste!$H$6:$H$2006,K1228))),IF(INDEX(DMAV_Modell!$J$6:$J$2006,E1228)="","",INDEX(DMAV_Modell!$J$6:$J$2006,E1228)))</f>
        <v>CLASS</v>
      </c>
      <c r="R1228" s="86" t="str" cm="1">
        <f t="array" ref="R1228">IF(E1228="",IF(K1228="","",IF(INDEX(DMAV_Dienste!$G$6:$G$2006,K1228)="","",INDEX(DMAV_Dienste!$G$6:$G$2006,K1228))),IF(INDEX(DMAV_Modell!$I$6:$I$2006,E1228)="","",INDEX(DMAV_Modell!$I$6:$I$2006,E1228)))</f>
        <v>Gebaeudeadressen</v>
      </c>
      <c r="S1228" s="86" t="str" cm="1">
        <f t="array" ref="S1228">IF(E1228="",IF(K1228="","",IF(INDEX(DMAV_Dienste!$I$6:$I$2006,K1228)="","",INDEX(DMAV_Dienste!$I$6:$I$2006,K1228))),IF(INDEX(DMAV_Modell!$K$6:$K$2006,E1228)="","",INDEX(DMAV_Modell!$K$6:$K$2006,E1228)))</f>
        <v>Gebaeudeeingang</v>
      </c>
      <c r="T1228" s="86" t="str" cm="1">
        <f t="array" ref="T1228">IF(E1228="",IF(K1228="","",IF(INDEX(DMAV_Dienste!$L$6:$L$2006,K1228)="","",INDEX(DMAV_Dienste!$L$6:$L$2006,K1228))),IF(INDEX(DMAV_Modell!$N$6:$N$2006,E1228)="","",INDEX(DMAV_Modell!$N$6:$N$2006,E1228)))</f>
        <v>GebaeudeName</v>
      </c>
      <c r="U1228" s="87" t="str" cm="1">
        <f t="array" aca="1" ref="U1228" ca="1">IF(AND(F1228="",L1228=""),"",HYPERLINK("#"&amp;RIGHT(CELL("dateiname"),LEN(CELL("dateiname"))-FIND("]",CELL("dateiname")))&amp;"!"&amp;CELL("adresse",OFFSET($F$6,MATCH(IF(F1228="",L1228,F1228),$E$6:$E$2000,0)-1,4)),"STRUCT"))</f>
        <v>STRUCT</v>
      </c>
      <c r="V1228" s="88" t="str" cm="1">
        <f t="array" aca="1" ref="V1228" ca="1">IF(AND(G1228="",M1228=""),"",HYPERLINK("#"&amp;RIGHT(CELL("dateiname"),LEN(CELL("dateiname"))-FIND("]",CELL("dateiname")))&amp;"!"&amp;CELL("adresse",OFFSET($G$6,MATCH(IF(G1228="",M1228,G1228),$E$6:$E$2000,0)-1,3)),"SUBSTRUCT"))</f>
        <v>SUBSTRUCT</v>
      </c>
      <c r="X1228" s="104"/>
      <c r="Z1228" s="117"/>
      <c r="AA1228" s="118" t="s">
        <v>3588</v>
      </c>
      <c r="AB1228" s="119" t="s">
        <v>3905</v>
      </c>
      <c r="AC1228" s="120"/>
      <c r="AE1228" s="109"/>
      <c r="AF1228" s="110" t="s">
        <v>3588</v>
      </c>
      <c r="AG1228" s="111" t="s">
        <v>3906</v>
      </c>
      <c r="AH1228" s="112"/>
      <c r="AJ1228" s="101"/>
      <c r="AL1228" s="68" t="str" cm="1">
        <f t="array" aca="1" ref="AL1228" ca="1">IF(N1228="-","",HYPERLINK("#'DM01-AV-CH'!"&amp;RIGHT(CELL("adresse",OFFSET('DM01-AV-CH'!$G$6,N1228-1,0)),LEN(CELL("adresse",OFFSET('DM01-AV-CH'!$G$6,N1228-1,0)))-FIND("!",CELL("adresse",OFFSET('DM01-AV-CH'!$G$6,N1228-1,0)))),"Modell"))</f>
        <v>Modell</v>
      </c>
      <c r="AM1228" s="96" t="str" cm="1">
        <f t="array" ref="AM1228">IF($N1228="-","",IF(INDEX('DM01-AV-CH'!$G$6:$G$2006,$N1228)="","",INDEX('DM01-AV-CH'!$G$6:$G$2006,$N1228)))</f>
        <v>Gebaeudeadressen</v>
      </c>
      <c r="AN1228" s="97" t="str" cm="1">
        <f t="array" ref="AN1228">IF($N1228="-","",IF(INDEX('DM01-AV-CH'!$H$6:$H$2006,$N1228)="","",INDEX('DM01-AV-CH'!$H$6:$H$2006,$N1228)))</f>
        <v>GebaeudeNamePos</v>
      </c>
      <c r="AO1228" s="98" t="str" cm="1">
        <f t="array" ref="AO1228">IF($N1228="-","",IF(INDEX('DM01-AV-CH'!$I$6:$I$2006,$N1228)="","",INDEX('DM01-AV-CH'!$I$6:$I$2006,$N1228)))</f>
        <v>Groesse</v>
      </c>
    </row>
    <row r="1229" spans="1:41" ht="42.75" x14ac:dyDescent="0.25">
      <c r="A1229" s="201">
        <v>1224</v>
      </c>
      <c r="B1229" s="148" t="str" cm="1">
        <f t="array" ref="B1229">IF(A1229="","",INDEX(Korrelation!$E$4:$E$2004,A1229))</f>
        <v>746.733.32</v>
      </c>
      <c r="C1229" s="148">
        <f t="shared" si="190"/>
        <v>4</v>
      </c>
      <c r="D1229" s="148">
        <f t="shared" si="191"/>
        <v>8</v>
      </c>
      <c r="E1229" s="148">
        <f t="shared" si="192"/>
        <v>746</v>
      </c>
      <c r="F1229" s="148">
        <f t="shared" si="193"/>
        <v>733</v>
      </c>
      <c r="G1229" s="148">
        <f t="shared" si="194"/>
        <v>32</v>
      </c>
      <c r="H1229" s="148" t="str" cm="1">
        <f t="array" ref="H1229">IF(A1229="","",INDEX(Korrelation!$F$4:$F$2004,A1229))</f>
        <v>-</v>
      </c>
      <c r="I1229" s="148">
        <f t="shared" si="195"/>
        <v>0</v>
      </c>
      <c r="J1229" s="148">
        <f t="shared" si="196"/>
        <v>0</v>
      </c>
      <c r="K1229" s="148" t="str">
        <f t="shared" si="197"/>
        <v/>
      </c>
      <c r="L1229" s="148" t="str">
        <f t="shared" si="198"/>
        <v/>
      </c>
      <c r="M1229" s="148" t="str">
        <f t="shared" si="199"/>
        <v/>
      </c>
      <c r="N1229" s="148" cm="1">
        <f t="array" ref="N1229">IF(A1229="","",INDEX(Korrelation!$G$4:$G$2004,A1229))</f>
        <v>762</v>
      </c>
      <c r="O1229" s="148"/>
      <c r="P1229" s="68" t="str" cm="1">
        <f t="array" aca="1" ref="P1229" ca="1">IF(E1229="",IF(K1229="","",HYPERLINK("#DMAV_Dienste!"&amp;RIGHT(CELL("adresse",OFFSET(DMAV_Dienste!$E$6,K1229-1,0)),LEN(CELL("adresse",OFFSET(DMAV_Dienste!$E$6,K1229-1,0)))-FIND("!",CELL("adresse",OFFSET(DMAV_Dienste!$E$6,K1229-1,0)))),"Dienst")),HYPERLINK("#DMAV_Modell!"&amp;RIGHT(CELL("adresse",OFFSET(DMAV_Modell!$G$6,E1229-1,0)),LEN(CELL("adresse",OFFSET(DMAV_Modell!$G$6,E1229-1,0)))-FIND("!",CELL("adresse",OFFSET(DMAV_Modell!$G$6,E1229-1,0)))),"Modell"))</f>
        <v>Modell</v>
      </c>
      <c r="Q1229" s="85" t="str" cm="1">
        <f t="array" ref="Q1229">IF(E1229="",IF(K1229="","",IF(INDEX(DMAV_Dienste!$H$6:$H$2006,K1229)="","",INDEX(DMAV_Dienste!$H$6:$H$2006,K1229))),IF(INDEX(DMAV_Modell!$J$6:$J$2006,E1229)="","",INDEX(DMAV_Modell!$J$6:$J$2006,E1229)))</f>
        <v>CLASS</v>
      </c>
      <c r="R1229" s="86" t="str" cm="1">
        <f t="array" ref="R1229">IF(E1229="",IF(K1229="","",IF(INDEX(DMAV_Dienste!$G$6:$G$2006,K1229)="","",INDEX(DMAV_Dienste!$G$6:$G$2006,K1229))),IF(INDEX(DMAV_Modell!$I$6:$I$2006,E1229)="","",INDEX(DMAV_Modell!$I$6:$I$2006,E1229)))</f>
        <v>Gebaeudeadressen</v>
      </c>
      <c r="S1229" s="86" t="str" cm="1">
        <f t="array" ref="S1229">IF(E1229="",IF(K1229="","",IF(INDEX(DMAV_Dienste!$I$6:$I$2006,K1229)="","",INDEX(DMAV_Dienste!$I$6:$I$2006,K1229))),IF(INDEX(DMAV_Modell!$K$6:$K$2006,E1229)="","",INDEX(DMAV_Modell!$K$6:$K$2006,E1229)))</f>
        <v>Gebaeudeeingang</v>
      </c>
      <c r="T1229" s="86" t="str" cm="1">
        <f t="array" ref="T1229">IF(E1229="",IF(K1229="","",IF(INDEX(DMAV_Dienste!$L$6:$L$2006,K1229)="","",INDEX(DMAV_Dienste!$L$6:$L$2006,K1229))),IF(INDEX(DMAV_Modell!$N$6:$N$2006,E1229)="","",INDEX(DMAV_Modell!$N$6:$N$2006,E1229)))</f>
        <v>GebaeudeName</v>
      </c>
      <c r="U1229" s="87" t="str" cm="1">
        <f t="array" aca="1" ref="U1229" ca="1">IF(AND(F1229="",L1229=""),"",HYPERLINK("#"&amp;RIGHT(CELL("dateiname"),LEN(CELL("dateiname"))-FIND("]",CELL("dateiname")))&amp;"!"&amp;CELL("adresse",OFFSET($F$6,MATCH(IF(F1229="",L1229,F1229),$E$6:$E$2000,0)-1,4)),"STRUCT"))</f>
        <v>STRUCT</v>
      </c>
      <c r="V1229" s="88" t="str" cm="1">
        <f t="array" aca="1" ref="V1229" ca="1">IF(AND(G1229="",M1229=""),"",HYPERLINK("#"&amp;RIGHT(CELL("dateiname"),LEN(CELL("dateiname"))-FIND("]",CELL("dateiname")))&amp;"!"&amp;CELL("adresse",OFFSET($G$6,MATCH(IF(G1229="",M1229,G1229),$E$6:$E$2000,0)-1,3)),"SUBSTRUCT"))</f>
        <v>SUBSTRUCT</v>
      </c>
      <c r="X1229" s="104"/>
      <c r="Z1229" s="117"/>
      <c r="AA1229" s="118" t="s">
        <v>3588</v>
      </c>
      <c r="AB1229" s="119" t="s">
        <v>3907</v>
      </c>
      <c r="AC1229" s="120"/>
      <c r="AE1229" s="109"/>
      <c r="AF1229" s="110" t="s">
        <v>3588</v>
      </c>
      <c r="AG1229" s="111" t="s">
        <v>3908</v>
      </c>
      <c r="AH1229" s="112"/>
      <c r="AJ1229" s="101"/>
      <c r="AL1229" s="68" t="str" cm="1">
        <f t="array" aca="1" ref="AL1229" ca="1">IF(N1229="-","",HYPERLINK("#'DM01-AV-CH'!"&amp;RIGHT(CELL("adresse",OFFSET('DM01-AV-CH'!$G$6,N1229-1,0)),LEN(CELL("adresse",OFFSET('DM01-AV-CH'!$G$6,N1229-1,0)))-FIND("!",CELL("adresse",OFFSET('DM01-AV-CH'!$G$6,N1229-1,0)))),"Modell"))</f>
        <v>Modell</v>
      </c>
      <c r="AM1229" s="96" t="str" cm="1">
        <f t="array" ref="AM1229">IF($N1229="-","",IF(INDEX('DM01-AV-CH'!$G$6:$G$2006,$N1229)="","",INDEX('DM01-AV-CH'!$G$6:$G$2006,$N1229)))</f>
        <v>Gebaeudeadressen</v>
      </c>
      <c r="AN1229" s="97" t="str" cm="1">
        <f t="array" ref="AN1229">IF($N1229="-","",IF(INDEX('DM01-AV-CH'!$H$6:$H$2006,$N1229)="","",INDEX('DM01-AV-CH'!$H$6:$H$2006,$N1229)))</f>
        <v>GebaeudeNamePos</v>
      </c>
      <c r="AO1229" s="98" t="str" cm="1">
        <f t="array" ref="AO1229">IF($N1229="-","",IF(INDEX('DM01-AV-CH'!$I$6:$I$2006,$N1229)="","",INDEX('DM01-AV-CH'!$I$6:$I$2006,$N1229)))</f>
        <v>Hilfslinie</v>
      </c>
    </row>
    <row r="1230" spans="1:41" ht="28.5" x14ac:dyDescent="0.25">
      <c r="A1230" s="201">
        <v>1225</v>
      </c>
      <c r="B1230" s="148" t="str" cm="1">
        <f t="array" ref="B1230">IF(A1230="","",INDEX(Korrelation!$E$4:$E$2004,A1230))</f>
        <v>-</v>
      </c>
      <c r="C1230" s="148">
        <f t="shared" si="190"/>
        <v>0</v>
      </c>
      <c r="D1230" s="148">
        <f t="shared" si="191"/>
        <v>0</v>
      </c>
      <c r="E1230" s="148" t="str">
        <f t="shared" si="192"/>
        <v/>
      </c>
      <c r="F1230" s="148" t="str">
        <f t="shared" si="193"/>
        <v/>
      </c>
      <c r="G1230" s="148" t="str">
        <f t="shared" si="194"/>
        <v/>
      </c>
      <c r="H1230" s="148" t="str" cm="1">
        <f t="array" ref="H1230">IF(A1230="","",INDEX(Korrelation!$F$4:$F$2004,A1230))</f>
        <v>-</v>
      </c>
      <c r="I1230" s="148">
        <f t="shared" si="195"/>
        <v>0</v>
      </c>
      <c r="J1230" s="148">
        <f t="shared" si="196"/>
        <v>0</v>
      </c>
      <c r="K1230" s="148" t="str">
        <f t="shared" si="197"/>
        <v/>
      </c>
      <c r="L1230" s="148" t="str">
        <f t="shared" si="198"/>
        <v/>
      </c>
      <c r="M1230" s="148" t="str">
        <f t="shared" si="199"/>
        <v/>
      </c>
      <c r="N1230" s="148" cm="1">
        <f t="array" ref="N1230">IF(A1230="","",INDEX(Korrelation!$G$4:$G$2004,A1230))</f>
        <v>763</v>
      </c>
      <c r="O1230" s="148"/>
      <c r="P1230" s="68" t="str" cm="1">
        <f t="array" aca="1" ref="P1230" ca="1">IF(E1230="",IF(K1230="","",HYPERLINK("#DMAV_Dienste!"&amp;RIGHT(CELL("adresse",OFFSET(DMAV_Dienste!$E$6,K1230-1,0)),LEN(CELL("adresse",OFFSET(DMAV_Dienste!$E$6,K1230-1,0)))-FIND("!",CELL("adresse",OFFSET(DMAV_Dienste!$E$6,K1230-1,0)))),"Dienst")),HYPERLINK("#DMAV_Modell!"&amp;RIGHT(CELL("adresse",OFFSET(DMAV_Modell!$G$6,E1230-1,0)),LEN(CELL("adresse",OFFSET(DMAV_Modell!$G$6,E1230-1,0)))-FIND("!",CELL("adresse",OFFSET(DMAV_Modell!$G$6,E1230-1,0)))),"Modell"))</f>
        <v/>
      </c>
      <c r="Q1230" s="85" t="str" cm="1">
        <f t="array" ref="Q1230">IF(E1230="",IF(K1230="","",IF(INDEX(DMAV_Dienste!$H$6:$H$2006,K1230)="","",INDEX(DMAV_Dienste!$H$6:$H$2006,K1230))),IF(INDEX(DMAV_Modell!$J$6:$J$2006,E1230)="","",INDEX(DMAV_Modell!$J$6:$J$2006,E1230)))</f>
        <v/>
      </c>
      <c r="R1230" s="86" t="str" cm="1">
        <f t="array" ref="R1230">IF(E1230="",IF(K1230="","",IF(INDEX(DMAV_Dienste!$G$6:$G$2006,K1230)="","",INDEX(DMAV_Dienste!$G$6:$G$2006,K1230))),IF(INDEX(DMAV_Modell!$I$6:$I$2006,E1230)="","",INDEX(DMAV_Modell!$I$6:$I$2006,E1230)))</f>
        <v/>
      </c>
      <c r="S1230" s="86" t="str" cm="1">
        <f t="array" ref="S1230">IF(E1230="",IF(K1230="","",IF(INDEX(DMAV_Dienste!$I$6:$I$2006,K1230)="","",INDEX(DMAV_Dienste!$I$6:$I$2006,K1230))),IF(INDEX(DMAV_Modell!$K$6:$K$2006,E1230)="","",INDEX(DMAV_Modell!$K$6:$K$2006,E1230)))</f>
        <v/>
      </c>
      <c r="T1230" s="86" t="str" cm="1">
        <f t="array" ref="T1230">IF(E1230="",IF(K1230="","",IF(INDEX(DMAV_Dienste!$L$6:$L$2006,K1230)="","",INDEX(DMAV_Dienste!$L$6:$L$2006,K1230))),IF(INDEX(DMAV_Modell!$N$6:$N$2006,E1230)="","",INDEX(DMAV_Modell!$N$6:$N$2006,E1230)))</f>
        <v/>
      </c>
      <c r="U1230" s="87" t="str" cm="1">
        <f t="array" aca="1" ref="U1230" ca="1">IF(AND(F1230="",L1230=""),"",HYPERLINK("#"&amp;RIGHT(CELL("dateiname"),LEN(CELL("dateiname"))-FIND("]",CELL("dateiname")))&amp;"!"&amp;CELL("adresse",OFFSET($F$6,MATCH(IF(F1230="",L1230,F1230),$E$6:$E$2000,0)-1,4)),"STRUCT"))</f>
        <v/>
      </c>
      <c r="V1230" s="88" t="str" cm="1">
        <f t="array" aca="1" ref="V1230" ca="1">IF(AND(G1230="",M1230=""),"",HYPERLINK("#"&amp;RIGHT(CELL("dateiname"),LEN(CELL("dateiname"))-FIND("]",CELL("dateiname")))&amp;"!"&amp;CELL("adresse",OFFSET($G$6,MATCH(IF(G1230="",M1230,G1230),$E$6:$E$2000,0)-1,3)),"SUBSTRUCT"))</f>
        <v/>
      </c>
      <c r="X1230" s="104"/>
      <c r="Z1230" s="117"/>
      <c r="AA1230" s="118"/>
      <c r="AB1230" s="119"/>
      <c r="AC1230" s="120"/>
      <c r="AE1230" s="109"/>
      <c r="AF1230" s="110"/>
      <c r="AG1230" s="111"/>
      <c r="AH1230" s="112"/>
      <c r="AJ1230" s="101"/>
      <c r="AL1230" s="68" t="str" cm="1">
        <f t="array" aca="1" ref="AL1230" ca="1">IF(N1230="-","",HYPERLINK("#'DM01-AV-CH'!"&amp;RIGHT(CELL("adresse",OFFSET('DM01-AV-CH'!$G$6,N1230-1,0)),LEN(CELL("adresse",OFFSET('DM01-AV-CH'!$G$6,N1230-1,0)))-FIND("!",CELL("adresse",OFFSET('DM01-AV-CH'!$G$6,N1230-1,0)))),"Modell"))</f>
        <v>Modell</v>
      </c>
      <c r="AM1230" s="96" t="str" cm="1">
        <f t="array" ref="AM1230">IF($N1230="-","",IF(INDEX('DM01-AV-CH'!$G$6:$G$2006,$N1230)="","",INDEX('DM01-AV-CH'!$G$6:$G$2006,$N1230)))</f>
        <v>Gebaeudeadressen</v>
      </c>
      <c r="AN1230" s="97" t="str" cm="1">
        <f t="array" ref="AN1230">IF($N1230="-","",IF(INDEX('DM01-AV-CH'!$H$6:$H$2006,$N1230)="","",INDEX('DM01-AV-CH'!$H$6:$H$2006,$N1230)))</f>
        <v>GebaeudeBeschreibung</v>
      </c>
      <c r="AO1230" s="98" t="str" cm="1">
        <f t="array" ref="AO1230">IF($N1230="-","",IF(INDEX('DM01-AV-CH'!$I$6:$I$2006,$N1230)="","",INDEX('DM01-AV-CH'!$I$6:$I$2006,$N1230)))</f>
        <v>GebaeudeBeschreibung_von</v>
      </c>
    </row>
    <row r="1231" spans="1:41" ht="42.75" x14ac:dyDescent="0.25">
      <c r="A1231" s="201">
        <v>1226</v>
      </c>
      <c r="B1231" s="148" t="str" cm="1">
        <f t="array" ref="B1231">IF(A1231="","",INDEX(Korrelation!$E$4:$E$2004,A1231))</f>
        <v>747.734</v>
      </c>
      <c r="C1231" s="148">
        <f t="shared" si="190"/>
        <v>4</v>
      </c>
      <c r="D1231" s="148">
        <f t="shared" si="191"/>
        <v>0</v>
      </c>
      <c r="E1231" s="148">
        <f t="shared" si="192"/>
        <v>747</v>
      </c>
      <c r="F1231" s="148">
        <f t="shared" si="193"/>
        <v>734</v>
      </c>
      <c r="G1231" s="148" t="str">
        <f t="shared" si="194"/>
        <v/>
      </c>
      <c r="H1231" s="148" t="str" cm="1">
        <f t="array" ref="H1231">IF(A1231="","",INDEX(Korrelation!$F$4:$F$2004,A1231))</f>
        <v>-</v>
      </c>
      <c r="I1231" s="148">
        <f t="shared" si="195"/>
        <v>0</v>
      </c>
      <c r="J1231" s="148">
        <f t="shared" si="196"/>
        <v>0</v>
      </c>
      <c r="K1231" s="148" t="str">
        <f t="shared" si="197"/>
        <v/>
      </c>
      <c r="L1231" s="148" t="str">
        <f t="shared" si="198"/>
        <v/>
      </c>
      <c r="M1231" s="148" t="str">
        <f t="shared" si="199"/>
        <v/>
      </c>
      <c r="N1231" s="148" cm="1">
        <f t="array" ref="N1231">IF(A1231="","",INDEX(Korrelation!$G$4:$G$2004,A1231))</f>
        <v>764</v>
      </c>
      <c r="O1231" s="148"/>
      <c r="P1231" s="68" t="str" cm="1">
        <f t="array" aca="1" ref="P1231" ca="1">IF(E1231="",IF(K1231="","",HYPERLINK("#DMAV_Dienste!"&amp;RIGHT(CELL("adresse",OFFSET(DMAV_Dienste!$E$6,K1231-1,0)),LEN(CELL("adresse",OFFSET(DMAV_Dienste!$E$6,K1231-1,0)))-FIND("!",CELL("adresse",OFFSET(DMAV_Dienste!$E$6,K1231-1,0)))),"Dienst")),HYPERLINK("#DMAV_Modell!"&amp;RIGHT(CELL("adresse",OFFSET(DMAV_Modell!$G$6,E1231-1,0)),LEN(CELL("adresse",OFFSET(DMAV_Modell!$G$6,E1231-1,0)))-FIND("!",CELL("adresse",OFFSET(DMAV_Modell!$G$6,E1231-1,0)))),"Modell"))</f>
        <v>Modell</v>
      </c>
      <c r="Q1231" s="85" t="str" cm="1">
        <f t="array" ref="Q1231">IF(E1231="",IF(K1231="","",IF(INDEX(DMAV_Dienste!$H$6:$H$2006,K1231)="","",INDEX(DMAV_Dienste!$H$6:$H$2006,K1231))),IF(INDEX(DMAV_Modell!$J$6:$J$2006,E1231)="","",INDEX(DMAV_Modell!$J$6:$J$2006,E1231)))</f>
        <v>CLASS</v>
      </c>
      <c r="R1231" s="86" t="str" cm="1">
        <f t="array" ref="R1231">IF(E1231="",IF(K1231="","",IF(INDEX(DMAV_Dienste!$G$6:$G$2006,K1231)="","",INDEX(DMAV_Dienste!$G$6:$G$2006,K1231))),IF(INDEX(DMAV_Modell!$I$6:$I$2006,E1231)="","",INDEX(DMAV_Modell!$I$6:$I$2006,E1231)))</f>
        <v>Gebaeudeadressen</v>
      </c>
      <c r="S1231" s="86" t="str" cm="1">
        <f t="array" ref="S1231">IF(E1231="",IF(K1231="","",IF(INDEX(DMAV_Dienste!$I$6:$I$2006,K1231)="","",INDEX(DMAV_Dienste!$I$6:$I$2006,K1231))),IF(INDEX(DMAV_Modell!$K$6:$K$2006,E1231)="","",INDEX(DMAV_Modell!$K$6:$K$2006,E1231)))</f>
        <v>Gebaeudeeingang</v>
      </c>
      <c r="T1231" s="86" t="str" cm="1">
        <f t="array" ref="T1231">IF(E1231="",IF(K1231="","",IF(INDEX(DMAV_Dienste!$L$6:$L$2006,K1231)="","",INDEX(DMAV_Dienste!$L$6:$L$2006,K1231))),IF(INDEX(DMAV_Modell!$N$6:$N$2006,E1231)="","",INDEX(DMAV_Modell!$N$6:$N$2006,E1231)))</f>
        <v>GebaeudeBeschreibung</v>
      </c>
      <c r="U1231" s="87" t="str" cm="1">
        <f t="array" aca="1" ref="U1231" ca="1">IF(AND(F1231="",L1231=""),"",HYPERLINK("#"&amp;RIGHT(CELL("dateiname"),LEN(CELL("dateiname"))-FIND("]",CELL("dateiname")))&amp;"!"&amp;CELL("adresse",OFFSET($F$6,MATCH(IF(F1231="",L1231,F1231),$E$6:$E$2000,0)-1,4)),"STRUCT"))</f>
        <v>STRUCT</v>
      </c>
      <c r="V1231" s="88" t="str" cm="1">
        <f t="array" aca="1" ref="V1231" ca="1">IF(AND(G1231="",M1231=""),"",HYPERLINK("#"&amp;RIGHT(CELL("dateiname"),LEN(CELL("dateiname"))-FIND("]",CELL("dateiname")))&amp;"!"&amp;CELL("adresse",OFFSET($G$6,MATCH(IF(G1231="",M1231,G1231),$E$6:$E$2000,0)-1,3)),"SUBSTRUCT"))</f>
        <v/>
      </c>
      <c r="X1231" s="104"/>
      <c r="Z1231" s="117"/>
      <c r="AA1231" s="118" t="s">
        <v>3588</v>
      </c>
      <c r="AB1231" s="119" t="s">
        <v>3909</v>
      </c>
      <c r="AC1231" s="120"/>
      <c r="AE1231" s="109"/>
      <c r="AF1231" s="110" t="s">
        <v>3588</v>
      </c>
      <c r="AG1231" s="111" t="s">
        <v>3910</v>
      </c>
      <c r="AH1231" s="112"/>
      <c r="AJ1231" s="101"/>
      <c r="AL1231" s="68" t="str" cm="1">
        <f t="array" aca="1" ref="AL1231" ca="1">IF(N1231="-","",HYPERLINK("#'DM01-AV-CH'!"&amp;RIGHT(CELL("adresse",OFFSET('DM01-AV-CH'!$G$6,N1231-1,0)),LEN(CELL("adresse",OFFSET('DM01-AV-CH'!$G$6,N1231-1,0)))-FIND("!",CELL("adresse",OFFSET('DM01-AV-CH'!$G$6,N1231-1,0)))),"Modell"))</f>
        <v>Modell</v>
      </c>
      <c r="AM1231" s="96" t="str" cm="1">
        <f t="array" ref="AM1231">IF($N1231="-","",IF(INDEX('DM01-AV-CH'!$G$6:$G$2006,$N1231)="","",INDEX('DM01-AV-CH'!$G$6:$G$2006,$N1231)))</f>
        <v>Gebaeudeadressen</v>
      </c>
      <c r="AN1231" s="97" t="str" cm="1">
        <f t="array" ref="AN1231">IF($N1231="-","",IF(INDEX('DM01-AV-CH'!$H$6:$H$2006,$N1231)="","",INDEX('DM01-AV-CH'!$H$6:$H$2006,$N1231)))</f>
        <v>GebaeudeBeschreibung</v>
      </c>
      <c r="AO1231" s="98" t="str" cm="1">
        <f t="array" ref="AO1231">IF($N1231="-","",IF(INDEX('DM01-AV-CH'!$I$6:$I$2006,$N1231)="","",INDEX('DM01-AV-CH'!$I$6:$I$2006,$N1231)))</f>
        <v>Text</v>
      </c>
    </row>
    <row r="1232" spans="1:41" ht="42.75" x14ac:dyDescent="0.25">
      <c r="A1232" s="201">
        <v>1227</v>
      </c>
      <c r="B1232" s="148" t="str" cm="1">
        <f t="array" ref="B1232">IF(A1232="","",INDEX(Korrelation!$E$4:$E$2004,A1232))</f>
        <v>747.735</v>
      </c>
      <c r="C1232" s="148">
        <f t="shared" si="190"/>
        <v>4</v>
      </c>
      <c r="D1232" s="148">
        <f t="shared" si="191"/>
        <v>0</v>
      </c>
      <c r="E1232" s="148">
        <f t="shared" si="192"/>
        <v>747</v>
      </c>
      <c r="F1232" s="148">
        <f t="shared" si="193"/>
        <v>735</v>
      </c>
      <c r="G1232" s="148" t="str">
        <f t="shared" si="194"/>
        <v/>
      </c>
      <c r="H1232" s="148" t="str" cm="1">
        <f t="array" ref="H1232">IF(A1232="","",INDEX(Korrelation!$F$4:$F$2004,A1232))</f>
        <v>-</v>
      </c>
      <c r="I1232" s="148">
        <f t="shared" si="195"/>
        <v>0</v>
      </c>
      <c r="J1232" s="148">
        <f t="shared" si="196"/>
        <v>0</v>
      </c>
      <c r="K1232" s="148" t="str">
        <f t="shared" si="197"/>
        <v/>
      </c>
      <c r="L1232" s="148" t="str">
        <f t="shared" si="198"/>
        <v/>
      </c>
      <c r="M1232" s="148" t="str">
        <f t="shared" si="199"/>
        <v/>
      </c>
      <c r="N1232" s="148" cm="1">
        <f t="array" ref="N1232">IF(A1232="","",INDEX(Korrelation!$G$4:$G$2004,A1232))</f>
        <v>765</v>
      </c>
      <c r="O1232" s="148"/>
      <c r="P1232" s="68" t="str" cm="1">
        <f t="array" aca="1" ref="P1232" ca="1">IF(E1232="",IF(K1232="","",HYPERLINK("#DMAV_Dienste!"&amp;RIGHT(CELL("adresse",OFFSET(DMAV_Dienste!$E$6,K1232-1,0)),LEN(CELL("adresse",OFFSET(DMAV_Dienste!$E$6,K1232-1,0)))-FIND("!",CELL("adresse",OFFSET(DMAV_Dienste!$E$6,K1232-1,0)))),"Dienst")),HYPERLINK("#DMAV_Modell!"&amp;RIGHT(CELL("adresse",OFFSET(DMAV_Modell!$G$6,E1232-1,0)),LEN(CELL("adresse",OFFSET(DMAV_Modell!$G$6,E1232-1,0)))-FIND("!",CELL("adresse",OFFSET(DMAV_Modell!$G$6,E1232-1,0)))),"Modell"))</f>
        <v>Modell</v>
      </c>
      <c r="Q1232" s="85" t="str" cm="1">
        <f t="array" ref="Q1232">IF(E1232="",IF(K1232="","",IF(INDEX(DMAV_Dienste!$H$6:$H$2006,K1232)="","",INDEX(DMAV_Dienste!$H$6:$H$2006,K1232))),IF(INDEX(DMAV_Modell!$J$6:$J$2006,E1232)="","",INDEX(DMAV_Modell!$J$6:$J$2006,E1232)))</f>
        <v>CLASS</v>
      </c>
      <c r="R1232" s="86" t="str" cm="1">
        <f t="array" ref="R1232">IF(E1232="",IF(K1232="","",IF(INDEX(DMAV_Dienste!$G$6:$G$2006,K1232)="","",INDEX(DMAV_Dienste!$G$6:$G$2006,K1232))),IF(INDEX(DMAV_Modell!$I$6:$I$2006,E1232)="","",INDEX(DMAV_Modell!$I$6:$I$2006,E1232)))</f>
        <v>Gebaeudeadressen</v>
      </c>
      <c r="S1232" s="86" t="str" cm="1">
        <f t="array" ref="S1232">IF(E1232="",IF(K1232="","",IF(INDEX(DMAV_Dienste!$I$6:$I$2006,K1232)="","",INDEX(DMAV_Dienste!$I$6:$I$2006,K1232))),IF(INDEX(DMAV_Modell!$K$6:$K$2006,E1232)="","",INDEX(DMAV_Modell!$K$6:$K$2006,E1232)))</f>
        <v>Gebaeudeeingang</v>
      </c>
      <c r="T1232" s="86" t="str" cm="1">
        <f t="array" ref="T1232">IF(E1232="",IF(K1232="","",IF(INDEX(DMAV_Dienste!$L$6:$L$2006,K1232)="","",INDEX(DMAV_Dienste!$L$6:$L$2006,K1232))),IF(INDEX(DMAV_Modell!$N$6:$N$2006,E1232)="","",INDEX(DMAV_Modell!$N$6:$N$2006,E1232)))</f>
        <v>GebaeudeBeschreibung</v>
      </c>
      <c r="U1232" s="87" t="str" cm="1">
        <f t="array" aca="1" ref="U1232" ca="1">IF(AND(F1232="",L1232=""),"",HYPERLINK("#"&amp;RIGHT(CELL("dateiname"),LEN(CELL("dateiname"))-FIND("]",CELL("dateiname")))&amp;"!"&amp;CELL("adresse",OFFSET($F$6,MATCH(IF(F1232="",L1232,F1232),$E$6:$E$2000,0)-1,4)),"STRUCT"))</f>
        <v>STRUCT</v>
      </c>
      <c r="V1232" s="88" t="str" cm="1">
        <f t="array" aca="1" ref="V1232" ca="1">IF(AND(G1232="",M1232=""),"",HYPERLINK("#"&amp;RIGHT(CELL("dateiname"),LEN(CELL("dateiname"))-FIND("]",CELL("dateiname")))&amp;"!"&amp;CELL("adresse",OFFSET($G$6,MATCH(IF(G1232="",M1232,G1232),$E$6:$E$2000,0)-1,3)),"SUBSTRUCT"))</f>
        <v/>
      </c>
      <c r="X1232" s="104"/>
      <c r="Z1232" s="117"/>
      <c r="AA1232" s="118" t="s">
        <v>3588</v>
      </c>
      <c r="AB1232" s="119" t="s">
        <v>3911</v>
      </c>
      <c r="AC1232" s="120"/>
      <c r="AE1232" s="109"/>
      <c r="AF1232" s="110" t="s">
        <v>3588</v>
      </c>
      <c r="AG1232" s="111" t="s">
        <v>3912</v>
      </c>
      <c r="AH1232" s="112"/>
      <c r="AJ1232" s="101"/>
      <c r="AL1232" s="68" t="str" cm="1">
        <f t="array" aca="1" ref="AL1232" ca="1">IF(N1232="-","",HYPERLINK("#'DM01-AV-CH'!"&amp;RIGHT(CELL("adresse",OFFSET('DM01-AV-CH'!$G$6,N1232-1,0)),LEN(CELL("adresse",OFFSET('DM01-AV-CH'!$G$6,N1232-1,0)))-FIND("!",CELL("adresse",OFFSET('DM01-AV-CH'!$G$6,N1232-1,0)))),"Modell"))</f>
        <v>Modell</v>
      </c>
      <c r="AM1232" s="96" t="str" cm="1">
        <f t="array" ref="AM1232">IF($N1232="-","",IF(INDEX('DM01-AV-CH'!$G$6:$G$2006,$N1232)="","",INDEX('DM01-AV-CH'!$G$6:$G$2006,$N1232)))</f>
        <v>Gebaeudeadressen</v>
      </c>
      <c r="AN1232" s="97" t="str" cm="1">
        <f t="array" ref="AN1232">IF($N1232="-","",IF(INDEX('DM01-AV-CH'!$H$6:$H$2006,$N1232)="","",INDEX('DM01-AV-CH'!$H$6:$H$2006,$N1232)))</f>
        <v>GebaeudeBeschreibung</v>
      </c>
      <c r="AO1232" s="98" t="str" cm="1">
        <f t="array" ref="AO1232">IF($N1232="-","",IF(INDEX('DM01-AV-CH'!$I$6:$I$2006,$N1232)="","",INDEX('DM01-AV-CH'!$I$6:$I$2006,$N1232)))</f>
        <v>Sprache</v>
      </c>
    </row>
    <row r="1233" spans="1:41" x14ac:dyDescent="0.25">
      <c r="A1233" s="201">
        <v>1228</v>
      </c>
      <c r="B1233" s="148" t="str" cm="1">
        <f t="array" ref="B1233">IF(A1233="","",INDEX(Korrelation!$E$4:$E$2004,A1233))</f>
        <v>-</v>
      </c>
      <c r="C1233" s="148">
        <f t="shared" si="190"/>
        <v>0</v>
      </c>
      <c r="D1233" s="148">
        <f t="shared" si="191"/>
        <v>0</v>
      </c>
      <c r="E1233" s="148" t="str">
        <f t="shared" si="192"/>
        <v/>
      </c>
      <c r="F1233" s="148" t="str">
        <f t="shared" si="193"/>
        <v/>
      </c>
      <c r="G1233" s="148" t="str">
        <f t="shared" si="194"/>
        <v/>
      </c>
      <c r="H1233" s="148" t="str" cm="1">
        <f t="array" ref="H1233">IF(A1233="","",INDEX(Korrelation!$F$4:$F$2004,A1233))</f>
        <v>-</v>
      </c>
      <c r="I1233" s="148">
        <f t="shared" si="195"/>
        <v>0</v>
      </c>
      <c r="J1233" s="148">
        <f t="shared" si="196"/>
        <v>0</v>
      </c>
      <c r="K1233" s="148" t="str">
        <f t="shared" si="197"/>
        <v/>
      </c>
      <c r="L1233" s="148" t="str">
        <f t="shared" si="198"/>
        <v/>
      </c>
      <c r="M1233" s="148" t="str">
        <f t="shared" si="199"/>
        <v/>
      </c>
      <c r="N1233" s="148" cm="1">
        <f t="array" ref="N1233">IF(A1233="","",INDEX(Korrelation!$G$4:$G$2004,A1233))</f>
        <v>745</v>
      </c>
      <c r="O1233" s="148"/>
      <c r="P1233" s="68" t="str" cm="1">
        <f t="array" aca="1" ref="P1233" ca="1">IF(E1233="",IF(K1233="","",HYPERLINK("#DMAV_Dienste!"&amp;RIGHT(CELL("adresse",OFFSET(DMAV_Dienste!$E$6,K1233-1,0)),LEN(CELL("adresse",OFFSET(DMAV_Dienste!$E$6,K1233-1,0)))-FIND("!",CELL("adresse",OFFSET(DMAV_Dienste!$E$6,K1233-1,0)))),"Dienst")),HYPERLINK("#DMAV_Modell!"&amp;RIGHT(CELL("adresse",OFFSET(DMAV_Modell!$G$6,E1233-1,0)),LEN(CELL("adresse",OFFSET(DMAV_Modell!$G$6,E1233-1,0)))-FIND("!",CELL("adresse",OFFSET(DMAV_Modell!$G$6,E1233-1,0)))),"Modell"))</f>
        <v/>
      </c>
      <c r="Q1233" s="85" t="str" cm="1">
        <f t="array" ref="Q1233">IF(E1233="",IF(K1233="","",IF(INDEX(DMAV_Dienste!$H$6:$H$2006,K1233)="","",INDEX(DMAV_Dienste!$H$6:$H$2006,K1233))),IF(INDEX(DMAV_Modell!$J$6:$J$2006,E1233)="","",INDEX(DMAV_Modell!$J$6:$J$2006,E1233)))</f>
        <v/>
      </c>
      <c r="R1233" s="86" t="str" cm="1">
        <f t="array" ref="R1233">IF(E1233="",IF(K1233="","",IF(INDEX(DMAV_Dienste!$G$6:$G$2006,K1233)="","",INDEX(DMAV_Dienste!$G$6:$G$2006,K1233))),IF(INDEX(DMAV_Modell!$I$6:$I$2006,E1233)="","",INDEX(DMAV_Modell!$I$6:$I$2006,E1233)))</f>
        <v/>
      </c>
      <c r="S1233" s="86" t="str" cm="1">
        <f t="array" ref="S1233">IF(E1233="",IF(K1233="","",IF(INDEX(DMAV_Dienste!$I$6:$I$2006,K1233)="","",INDEX(DMAV_Dienste!$I$6:$I$2006,K1233))),IF(INDEX(DMAV_Modell!$K$6:$K$2006,E1233)="","",INDEX(DMAV_Modell!$K$6:$K$2006,E1233)))</f>
        <v/>
      </c>
      <c r="T1233" s="86" t="str" cm="1">
        <f t="array" ref="T1233">IF(E1233="",IF(K1233="","",IF(INDEX(DMAV_Dienste!$L$6:$L$2006,K1233)="","",INDEX(DMAV_Dienste!$L$6:$L$2006,K1233))),IF(INDEX(DMAV_Modell!$N$6:$N$2006,E1233)="","",INDEX(DMAV_Modell!$N$6:$N$2006,E1233)))</f>
        <v/>
      </c>
      <c r="U1233" s="87" t="str" cm="1">
        <f t="array" aca="1" ref="U1233" ca="1">IF(AND(F1233="",L1233=""),"",HYPERLINK("#"&amp;RIGHT(CELL("dateiname"),LEN(CELL("dateiname"))-FIND("]",CELL("dateiname")))&amp;"!"&amp;CELL("adresse",OFFSET($F$6,MATCH(IF(F1233="",L1233,F1233),$E$6:$E$2000,0)-1,4)),"STRUCT"))</f>
        <v/>
      </c>
      <c r="V1233" s="88" t="str" cm="1">
        <f t="array" aca="1" ref="V1233" ca="1">IF(AND(G1233="",M1233=""),"",HYPERLINK("#"&amp;RIGHT(CELL("dateiname"),LEN(CELL("dateiname"))-FIND("]",CELL("dateiname")))&amp;"!"&amp;CELL("adresse",OFFSET($G$6,MATCH(IF(G1233="",M1233,G1233),$E$6:$E$2000,0)-1,3)),"SUBSTRUCT"))</f>
        <v/>
      </c>
      <c r="X1233" s="104"/>
      <c r="Z1233" s="117"/>
      <c r="AA1233" s="118"/>
      <c r="AB1233" s="119"/>
      <c r="AC1233" s="120"/>
      <c r="AE1233" s="109"/>
      <c r="AF1233" s="110"/>
      <c r="AG1233" s="111"/>
      <c r="AH1233" s="112"/>
      <c r="AJ1233" s="101"/>
      <c r="AL1233" s="68" t="str" cm="1">
        <f t="array" aca="1" ref="AL1233" ca="1">IF(N1233="-","",HYPERLINK("#'DM01-AV-CH'!"&amp;RIGHT(CELL("adresse",OFFSET('DM01-AV-CH'!$G$6,N1233-1,0)),LEN(CELL("adresse",OFFSET('DM01-AV-CH'!$G$6,N1233-1,0)))-FIND("!",CELL("adresse",OFFSET('DM01-AV-CH'!$G$6,N1233-1,0)))),"Modell"))</f>
        <v>Modell</v>
      </c>
      <c r="AM1233" s="96" t="str" cm="1">
        <f t="array" ref="AM1233">IF($N1233="-","",IF(INDEX('DM01-AV-CH'!$G$6:$G$2006,$N1233)="","",INDEX('DM01-AV-CH'!$G$6:$G$2006,$N1233)))</f>
        <v>Gebaeudeadressen</v>
      </c>
      <c r="AN1233" s="97" t="str" cm="1">
        <f t="array" ref="AN1233">IF($N1233="-","",IF(INDEX('DM01-AV-CH'!$H$6:$H$2006,$N1233)="","",INDEX('DM01-AV-CH'!$H$6:$H$2006,$N1233)))</f>
        <v>HausnummerPos</v>
      </c>
      <c r="AO1233" s="98" t="str" cm="1">
        <f t="array" ref="AO1233">IF($N1233="-","",IF(INDEX('DM01-AV-CH'!$I$6:$I$2006,$N1233)="","",INDEX('DM01-AV-CH'!$I$6:$I$2006,$N1233)))</f>
        <v>HausnummerPos_von</v>
      </c>
    </row>
    <row r="1234" spans="1:41" ht="28.5" x14ac:dyDescent="0.25">
      <c r="A1234" s="201">
        <v>1229</v>
      </c>
      <c r="B1234" s="148" t="str" cm="1">
        <f t="array" ref="B1234">IF(A1234="","",INDEX(Korrelation!$E$4:$E$2004,A1234))</f>
        <v>748.26.26</v>
      </c>
      <c r="C1234" s="148">
        <f t="shared" si="190"/>
        <v>4</v>
      </c>
      <c r="D1234" s="148">
        <f t="shared" si="191"/>
        <v>7</v>
      </c>
      <c r="E1234" s="148">
        <f t="shared" si="192"/>
        <v>748</v>
      </c>
      <c r="F1234" s="148">
        <f t="shared" si="193"/>
        <v>26</v>
      </c>
      <c r="G1234" s="148">
        <f t="shared" si="194"/>
        <v>26</v>
      </c>
      <c r="H1234" s="148" t="str" cm="1">
        <f t="array" ref="H1234">IF(A1234="","",INDEX(Korrelation!$F$4:$F$2004,A1234))</f>
        <v>-</v>
      </c>
      <c r="I1234" s="148">
        <f t="shared" si="195"/>
        <v>0</v>
      </c>
      <c r="J1234" s="148">
        <f t="shared" si="196"/>
        <v>0</v>
      </c>
      <c r="K1234" s="148" t="str">
        <f t="shared" si="197"/>
        <v/>
      </c>
      <c r="L1234" s="148" t="str">
        <f t="shared" si="198"/>
        <v/>
      </c>
      <c r="M1234" s="148" t="str">
        <f t="shared" si="199"/>
        <v/>
      </c>
      <c r="N1234" s="148" cm="1">
        <f t="array" ref="N1234">IF(A1234="","",INDEX(Korrelation!$G$4:$G$2004,A1234))</f>
        <v>746</v>
      </c>
      <c r="O1234" s="148"/>
      <c r="P1234" s="68" t="str" cm="1">
        <f t="array" aca="1" ref="P1234" ca="1">IF(E1234="",IF(K1234="","",HYPERLINK("#DMAV_Dienste!"&amp;RIGHT(CELL("adresse",OFFSET(DMAV_Dienste!$E$6,K1234-1,0)),LEN(CELL("adresse",OFFSET(DMAV_Dienste!$E$6,K1234-1,0)))-FIND("!",CELL("adresse",OFFSET(DMAV_Dienste!$E$6,K1234-1,0)))),"Dienst")),HYPERLINK("#DMAV_Modell!"&amp;RIGHT(CELL("adresse",OFFSET(DMAV_Modell!$G$6,E1234-1,0)),LEN(CELL("adresse",OFFSET(DMAV_Modell!$G$6,E1234-1,0)))-FIND("!",CELL("adresse",OFFSET(DMAV_Modell!$G$6,E1234-1,0)))),"Modell"))</f>
        <v>Modell</v>
      </c>
      <c r="Q1234" s="85" t="str" cm="1">
        <f t="array" ref="Q1234">IF(E1234="",IF(K1234="","",IF(INDEX(DMAV_Dienste!$H$6:$H$2006,K1234)="","",INDEX(DMAV_Dienste!$H$6:$H$2006,K1234))),IF(INDEX(DMAV_Modell!$J$6:$J$2006,E1234)="","",INDEX(DMAV_Modell!$J$6:$J$2006,E1234)))</f>
        <v>CLASS</v>
      </c>
      <c r="R1234" s="86" t="str" cm="1">
        <f t="array" ref="R1234">IF(E1234="",IF(K1234="","",IF(INDEX(DMAV_Dienste!$G$6:$G$2006,K1234)="","",INDEX(DMAV_Dienste!$G$6:$G$2006,K1234))),IF(INDEX(DMAV_Modell!$I$6:$I$2006,E1234)="","",INDEX(DMAV_Modell!$I$6:$I$2006,E1234)))</f>
        <v>Gebaeudeadressen</v>
      </c>
      <c r="S1234" s="86" t="str" cm="1">
        <f t="array" ref="S1234">IF(E1234="",IF(K1234="","",IF(INDEX(DMAV_Dienste!$I$6:$I$2006,K1234)="","",INDEX(DMAV_Dienste!$I$6:$I$2006,K1234))),IF(INDEX(DMAV_Modell!$K$6:$K$2006,E1234)="","",INDEX(DMAV_Modell!$K$6:$K$2006,E1234)))</f>
        <v>Gebaeudeeingang</v>
      </c>
      <c r="T1234" s="86" t="str" cm="1">
        <f t="array" ref="T1234">IF(E1234="",IF(K1234="","",IF(INDEX(DMAV_Dienste!$L$6:$L$2006,K1234)="","",INDEX(DMAV_Dienste!$L$6:$L$2006,K1234))),IF(INDEX(DMAV_Modell!$N$6:$N$2006,E1234)="","",INDEX(DMAV_Modell!$N$6:$N$2006,E1234)))</f>
        <v>Textposition</v>
      </c>
      <c r="U1234" s="87" t="str" cm="1">
        <f t="array" aca="1" ref="U1234" ca="1">IF(AND(F1234="",L1234=""),"",HYPERLINK("#"&amp;RIGHT(CELL("dateiname"),LEN(CELL("dateiname"))-FIND("]",CELL("dateiname")))&amp;"!"&amp;CELL("adresse",OFFSET($F$6,MATCH(IF(F1234="",L1234,F1234),$E$6:$E$2000,0)-1,4)),"STRUCT"))</f>
        <v>STRUCT</v>
      </c>
      <c r="V1234" s="88" t="str" cm="1">
        <f t="array" aca="1" ref="V1234" ca="1">IF(AND(G1234="",M1234=""),"",HYPERLINK("#"&amp;RIGHT(CELL("dateiname"),LEN(CELL("dateiname"))-FIND("]",CELL("dateiname")))&amp;"!"&amp;CELL("adresse",OFFSET($G$6,MATCH(IF(G1234="",M1234,G1234),$E$6:$E$2000,0)-1,3)),"SUBSTRUCT"))</f>
        <v>SUBSTRUCT</v>
      </c>
      <c r="X1234" s="104"/>
      <c r="Z1234" s="117"/>
      <c r="AA1234" s="118" t="s">
        <v>3588</v>
      </c>
      <c r="AB1234" s="119" t="s">
        <v>3913</v>
      </c>
      <c r="AC1234" s="120"/>
      <c r="AE1234" s="109"/>
      <c r="AF1234" s="110" t="s">
        <v>3588</v>
      </c>
      <c r="AG1234" s="111" t="s">
        <v>3914</v>
      </c>
      <c r="AH1234" s="112"/>
      <c r="AJ1234" s="101"/>
      <c r="AL1234" s="68" t="str" cm="1">
        <f t="array" aca="1" ref="AL1234" ca="1">IF(N1234="-","",HYPERLINK("#'DM01-AV-CH'!"&amp;RIGHT(CELL("adresse",OFFSET('DM01-AV-CH'!$G$6,N1234-1,0)),LEN(CELL("adresse",OFFSET('DM01-AV-CH'!$G$6,N1234-1,0)))-FIND("!",CELL("adresse",OFFSET('DM01-AV-CH'!$G$6,N1234-1,0)))),"Modell"))</f>
        <v>Modell</v>
      </c>
      <c r="AM1234" s="96" t="str" cm="1">
        <f t="array" ref="AM1234">IF($N1234="-","",IF(INDEX('DM01-AV-CH'!$G$6:$G$2006,$N1234)="","",INDEX('DM01-AV-CH'!$G$6:$G$2006,$N1234)))</f>
        <v>Gebaeudeadressen</v>
      </c>
      <c r="AN1234" s="97" t="str" cm="1">
        <f t="array" ref="AN1234">IF($N1234="-","",IF(INDEX('DM01-AV-CH'!$H$6:$H$2006,$N1234)="","",INDEX('DM01-AV-CH'!$H$6:$H$2006,$N1234)))</f>
        <v>HausnummerPos</v>
      </c>
      <c r="AO1234" s="98" t="str" cm="1">
        <f t="array" ref="AO1234">IF($N1234="-","",IF(INDEX('DM01-AV-CH'!$I$6:$I$2006,$N1234)="","",INDEX('DM01-AV-CH'!$I$6:$I$2006,$N1234)))</f>
        <v>Pos</v>
      </c>
    </row>
    <row r="1235" spans="1:41" ht="28.5" x14ac:dyDescent="0.25">
      <c r="A1235" s="201">
        <v>1230</v>
      </c>
      <c r="B1235" s="148" t="str" cm="1">
        <f t="array" ref="B1235">IF(A1235="","",INDEX(Korrelation!$E$4:$E$2004,A1235))</f>
        <v>748.26.27</v>
      </c>
      <c r="C1235" s="148">
        <f t="shared" si="190"/>
        <v>4</v>
      </c>
      <c r="D1235" s="148">
        <f t="shared" si="191"/>
        <v>7</v>
      </c>
      <c r="E1235" s="148">
        <f t="shared" si="192"/>
        <v>748</v>
      </c>
      <c r="F1235" s="148">
        <f t="shared" si="193"/>
        <v>26</v>
      </c>
      <c r="G1235" s="148">
        <f t="shared" si="194"/>
        <v>27</v>
      </c>
      <c r="H1235" s="148" t="str" cm="1">
        <f t="array" ref="H1235">IF(A1235="","",INDEX(Korrelation!$F$4:$F$2004,A1235))</f>
        <v>-</v>
      </c>
      <c r="I1235" s="148">
        <f t="shared" si="195"/>
        <v>0</v>
      </c>
      <c r="J1235" s="148">
        <f t="shared" si="196"/>
        <v>0</v>
      </c>
      <c r="K1235" s="148" t="str">
        <f t="shared" si="197"/>
        <v/>
      </c>
      <c r="L1235" s="148" t="str">
        <f t="shared" si="198"/>
        <v/>
      </c>
      <c r="M1235" s="148" t="str">
        <f t="shared" si="199"/>
        <v/>
      </c>
      <c r="N1235" s="148" cm="1">
        <f t="array" ref="N1235">IF(A1235="","",INDEX(Korrelation!$G$4:$G$2004,A1235))</f>
        <v>747</v>
      </c>
      <c r="O1235" s="148"/>
      <c r="P1235" s="68" t="str" cm="1">
        <f t="array" aca="1" ref="P1235" ca="1">IF(E1235="",IF(K1235="","",HYPERLINK("#DMAV_Dienste!"&amp;RIGHT(CELL("adresse",OFFSET(DMAV_Dienste!$E$6,K1235-1,0)),LEN(CELL("adresse",OFFSET(DMAV_Dienste!$E$6,K1235-1,0)))-FIND("!",CELL("adresse",OFFSET(DMAV_Dienste!$E$6,K1235-1,0)))),"Dienst")),HYPERLINK("#DMAV_Modell!"&amp;RIGHT(CELL("adresse",OFFSET(DMAV_Modell!$G$6,E1235-1,0)),LEN(CELL("adresse",OFFSET(DMAV_Modell!$G$6,E1235-1,0)))-FIND("!",CELL("adresse",OFFSET(DMAV_Modell!$G$6,E1235-1,0)))),"Modell"))</f>
        <v>Modell</v>
      </c>
      <c r="Q1235" s="85" t="str" cm="1">
        <f t="array" ref="Q1235">IF(E1235="",IF(K1235="","",IF(INDEX(DMAV_Dienste!$H$6:$H$2006,K1235)="","",INDEX(DMAV_Dienste!$H$6:$H$2006,K1235))),IF(INDEX(DMAV_Modell!$J$6:$J$2006,E1235)="","",INDEX(DMAV_Modell!$J$6:$J$2006,E1235)))</f>
        <v>CLASS</v>
      </c>
      <c r="R1235" s="86" t="str" cm="1">
        <f t="array" ref="R1235">IF(E1235="",IF(K1235="","",IF(INDEX(DMAV_Dienste!$G$6:$G$2006,K1235)="","",INDEX(DMAV_Dienste!$G$6:$G$2006,K1235))),IF(INDEX(DMAV_Modell!$I$6:$I$2006,E1235)="","",INDEX(DMAV_Modell!$I$6:$I$2006,E1235)))</f>
        <v>Gebaeudeadressen</v>
      </c>
      <c r="S1235" s="86" t="str" cm="1">
        <f t="array" ref="S1235">IF(E1235="",IF(K1235="","",IF(INDEX(DMAV_Dienste!$I$6:$I$2006,K1235)="","",INDEX(DMAV_Dienste!$I$6:$I$2006,K1235))),IF(INDEX(DMAV_Modell!$K$6:$K$2006,E1235)="","",INDEX(DMAV_Modell!$K$6:$K$2006,E1235)))</f>
        <v>Gebaeudeeingang</v>
      </c>
      <c r="T1235" s="86" t="str" cm="1">
        <f t="array" ref="T1235">IF(E1235="",IF(K1235="","",IF(INDEX(DMAV_Dienste!$L$6:$L$2006,K1235)="","",INDEX(DMAV_Dienste!$L$6:$L$2006,K1235))),IF(INDEX(DMAV_Modell!$N$6:$N$2006,E1235)="","",INDEX(DMAV_Modell!$N$6:$N$2006,E1235)))</f>
        <v>Textposition</v>
      </c>
      <c r="U1235" s="87" t="str" cm="1">
        <f t="array" aca="1" ref="U1235" ca="1">IF(AND(F1235="",L1235=""),"",HYPERLINK("#"&amp;RIGHT(CELL("dateiname"),LEN(CELL("dateiname"))-FIND("]",CELL("dateiname")))&amp;"!"&amp;CELL("adresse",OFFSET($F$6,MATCH(IF(F1235="",L1235,F1235),$E$6:$E$2000,0)-1,4)),"STRUCT"))</f>
        <v>STRUCT</v>
      </c>
      <c r="V1235" s="88" t="str" cm="1">
        <f t="array" aca="1" ref="V1235" ca="1">IF(AND(G1235="",M1235=""),"",HYPERLINK("#"&amp;RIGHT(CELL("dateiname"),LEN(CELL("dateiname"))-FIND("]",CELL("dateiname")))&amp;"!"&amp;CELL("adresse",OFFSET($G$6,MATCH(IF(G1235="",M1235,G1235),$E$6:$E$2000,0)-1,3)),"SUBSTRUCT"))</f>
        <v>SUBSTRUCT</v>
      </c>
      <c r="X1235" s="104"/>
      <c r="Z1235" s="117"/>
      <c r="AA1235" s="118" t="s">
        <v>3588</v>
      </c>
      <c r="AB1235" s="119" t="s">
        <v>3915</v>
      </c>
      <c r="AC1235" s="120"/>
      <c r="AE1235" s="109"/>
      <c r="AF1235" s="110" t="s">
        <v>3588</v>
      </c>
      <c r="AG1235" s="111" t="s">
        <v>3916</v>
      </c>
      <c r="AH1235" s="112"/>
      <c r="AJ1235" s="101"/>
      <c r="AL1235" s="68" t="str" cm="1">
        <f t="array" aca="1" ref="AL1235" ca="1">IF(N1235="-","",HYPERLINK("#'DM01-AV-CH'!"&amp;RIGHT(CELL("adresse",OFFSET('DM01-AV-CH'!$G$6,N1235-1,0)),LEN(CELL("adresse",OFFSET('DM01-AV-CH'!$G$6,N1235-1,0)))-FIND("!",CELL("adresse",OFFSET('DM01-AV-CH'!$G$6,N1235-1,0)))),"Modell"))</f>
        <v>Modell</v>
      </c>
      <c r="AM1235" s="96" t="str" cm="1">
        <f t="array" ref="AM1235">IF($N1235="-","",IF(INDEX('DM01-AV-CH'!$G$6:$G$2006,$N1235)="","",INDEX('DM01-AV-CH'!$G$6:$G$2006,$N1235)))</f>
        <v>Gebaeudeadressen</v>
      </c>
      <c r="AN1235" s="97" t="str" cm="1">
        <f t="array" ref="AN1235">IF($N1235="-","",IF(INDEX('DM01-AV-CH'!$H$6:$H$2006,$N1235)="","",INDEX('DM01-AV-CH'!$H$6:$H$2006,$N1235)))</f>
        <v>HausnummerPos</v>
      </c>
      <c r="AO1235" s="98" t="str" cm="1">
        <f t="array" ref="AO1235">IF($N1235="-","",IF(INDEX('DM01-AV-CH'!$I$6:$I$2006,$N1235)="","",INDEX('DM01-AV-CH'!$I$6:$I$2006,$N1235)))</f>
        <v>Ori</v>
      </c>
    </row>
    <row r="1236" spans="1:41" ht="28.5" x14ac:dyDescent="0.25">
      <c r="A1236" s="201">
        <v>1231</v>
      </c>
      <c r="B1236" s="148" t="str" cm="1">
        <f t="array" ref="B1236">IF(A1236="","",INDEX(Korrelation!$E$4:$E$2004,A1236))</f>
        <v>748.26.30</v>
      </c>
      <c r="C1236" s="148">
        <f t="shared" si="190"/>
        <v>4</v>
      </c>
      <c r="D1236" s="148">
        <f t="shared" si="191"/>
        <v>7</v>
      </c>
      <c r="E1236" s="148">
        <f t="shared" si="192"/>
        <v>748</v>
      </c>
      <c r="F1236" s="148">
        <f t="shared" si="193"/>
        <v>26</v>
      </c>
      <c r="G1236" s="148">
        <f t="shared" si="194"/>
        <v>30</v>
      </c>
      <c r="H1236" s="148" t="str" cm="1">
        <f t="array" ref="H1236">IF(A1236="","",INDEX(Korrelation!$F$4:$F$2004,A1236))</f>
        <v>-</v>
      </c>
      <c r="I1236" s="148">
        <f t="shared" si="195"/>
        <v>0</v>
      </c>
      <c r="J1236" s="148">
        <f t="shared" si="196"/>
        <v>0</v>
      </c>
      <c r="K1236" s="148" t="str">
        <f t="shared" si="197"/>
        <v/>
      </c>
      <c r="L1236" s="148" t="str">
        <f t="shared" si="198"/>
        <v/>
      </c>
      <c r="M1236" s="148" t="str">
        <f t="shared" si="199"/>
        <v/>
      </c>
      <c r="N1236" s="148" cm="1">
        <f t="array" ref="N1236">IF(A1236="","",INDEX(Korrelation!$G$4:$G$2004,A1236))</f>
        <v>748</v>
      </c>
      <c r="O1236" s="148"/>
      <c r="P1236" s="68" t="str" cm="1">
        <f t="array" aca="1" ref="P1236" ca="1">IF(E1236="",IF(K1236="","",HYPERLINK("#DMAV_Dienste!"&amp;RIGHT(CELL("adresse",OFFSET(DMAV_Dienste!$E$6,K1236-1,0)),LEN(CELL("adresse",OFFSET(DMAV_Dienste!$E$6,K1236-1,0)))-FIND("!",CELL("adresse",OFFSET(DMAV_Dienste!$E$6,K1236-1,0)))),"Dienst")),HYPERLINK("#DMAV_Modell!"&amp;RIGHT(CELL("adresse",OFFSET(DMAV_Modell!$G$6,E1236-1,0)),LEN(CELL("adresse",OFFSET(DMAV_Modell!$G$6,E1236-1,0)))-FIND("!",CELL("adresse",OFFSET(DMAV_Modell!$G$6,E1236-1,0)))),"Modell"))</f>
        <v>Modell</v>
      </c>
      <c r="Q1236" s="85" t="str" cm="1">
        <f t="array" ref="Q1236">IF(E1236="",IF(K1236="","",IF(INDEX(DMAV_Dienste!$H$6:$H$2006,K1236)="","",INDEX(DMAV_Dienste!$H$6:$H$2006,K1236))),IF(INDEX(DMAV_Modell!$J$6:$J$2006,E1236)="","",INDEX(DMAV_Modell!$J$6:$J$2006,E1236)))</f>
        <v>CLASS</v>
      </c>
      <c r="R1236" s="86" t="str" cm="1">
        <f t="array" ref="R1236">IF(E1236="",IF(K1236="","",IF(INDEX(DMAV_Dienste!$G$6:$G$2006,K1236)="","",INDEX(DMAV_Dienste!$G$6:$G$2006,K1236))),IF(INDEX(DMAV_Modell!$I$6:$I$2006,E1236)="","",INDEX(DMAV_Modell!$I$6:$I$2006,E1236)))</f>
        <v>Gebaeudeadressen</v>
      </c>
      <c r="S1236" s="86" t="str" cm="1">
        <f t="array" ref="S1236">IF(E1236="",IF(K1236="","",IF(INDEX(DMAV_Dienste!$I$6:$I$2006,K1236)="","",INDEX(DMAV_Dienste!$I$6:$I$2006,K1236))),IF(INDEX(DMAV_Modell!$K$6:$K$2006,E1236)="","",INDEX(DMAV_Modell!$K$6:$K$2006,E1236)))</f>
        <v>Gebaeudeeingang</v>
      </c>
      <c r="T1236" s="86" t="str" cm="1">
        <f t="array" ref="T1236">IF(E1236="",IF(K1236="","",IF(INDEX(DMAV_Dienste!$L$6:$L$2006,K1236)="","",INDEX(DMAV_Dienste!$L$6:$L$2006,K1236))),IF(INDEX(DMAV_Modell!$N$6:$N$2006,E1236)="","",INDEX(DMAV_Modell!$N$6:$N$2006,E1236)))</f>
        <v>Textposition</v>
      </c>
      <c r="U1236" s="87" t="str" cm="1">
        <f t="array" aca="1" ref="U1236" ca="1">IF(AND(F1236="",L1236=""),"",HYPERLINK("#"&amp;RIGHT(CELL("dateiname"),LEN(CELL("dateiname"))-FIND("]",CELL("dateiname")))&amp;"!"&amp;CELL("adresse",OFFSET($F$6,MATCH(IF(F1236="",L1236,F1236),$E$6:$E$2000,0)-1,4)),"STRUCT"))</f>
        <v>STRUCT</v>
      </c>
      <c r="V1236" s="88" t="str" cm="1">
        <f t="array" aca="1" ref="V1236" ca="1">IF(AND(G1236="",M1236=""),"",HYPERLINK("#"&amp;RIGHT(CELL("dateiname"),LEN(CELL("dateiname"))-FIND("]",CELL("dateiname")))&amp;"!"&amp;CELL("adresse",OFFSET($G$6,MATCH(IF(G1236="",M1236,G1236),$E$6:$E$2000,0)-1,3)),"SUBSTRUCT"))</f>
        <v>SUBSTRUCT</v>
      </c>
      <c r="X1236" s="104"/>
      <c r="Z1236" s="117"/>
      <c r="AA1236" s="118" t="s">
        <v>3588</v>
      </c>
      <c r="AB1236" s="119" t="s">
        <v>3917</v>
      </c>
      <c r="AC1236" s="120"/>
      <c r="AE1236" s="109"/>
      <c r="AF1236" s="110" t="s">
        <v>3588</v>
      </c>
      <c r="AG1236" s="111" t="s">
        <v>3918</v>
      </c>
      <c r="AH1236" s="112"/>
      <c r="AJ1236" s="101"/>
      <c r="AL1236" s="68" t="str" cm="1">
        <f t="array" aca="1" ref="AL1236" ca="1">IF(N1236="-","",HYPERLINK("#'DM01-AV-CH'!"&amp;RIGHT(CELL("adresse",OFFSET('DM01-AV-CH'!$G$6,N1236-1,0)),LEN(CELL("adresse",OFFSET('DM01-AV-CH'!$G$6,N1236-1,0)))-FIND("!",CELL("adresse",OFFSET('DM01-AV-CH'!$G$6,N1236-1,0)))),"Modell"))</f>
        <v>Modell</v>
      </c>
      <c r="AM1236" s="96" t="str" cm="1">
        <f t="array" ref="AM1236">IF($N1236="-","",IF(INDEX('DM01-AV-CH'!$G$6:$G$2006,$N1236)="","",INDEX('DM01-AV-CH'!$G$6:$G$2006,$N1236)))</f>
        <v>Gebaeudeadressen</v>
      </c>
      <c r="AN1236" s="97" t="str" cm="1">
        <f t="array" ref="AN1236">IF($N1236="-","",IF(INDEX('DM01-AV-CH'!$H$6:$H$2006,$N1236)="","",INDEX('DM01-AV-CH'!$H$6:$H$2006,$N1236)))</f>
        <v>HausnummerPos</v>
      </c>
      <c r="AO1236" s="98" t="str" cm="1">
        <f t="array" ref="AO1236">IF($N1236="-","",IF(INDEX('DM01-AV-CH'!$I$6:$I$2006,$N1236)="","",INDEX('DM01-AV-CH'!$I$6:$I$2006,$N1236)))</f>
        <v>HAli</v>
      </c>
    </row>
    <row r="1237" spans="1:41" ht="28.5" x14ac:dyDescent="0.25">
      <c r="A1237" s="201">
        <v>1232</v>
      </c>
      <c r="B1237" s="148" t="str" cm="1">
        <f t="array" ref="B1237">IF(A1237="","",INDEX(Korrelation!$E$4:$E$2004,A1237))</f>
        <v>748.26.31</v>
      </c>
      <c r="C1237" s="148">
        <f t="shared" si="190"/>
        <v>4</v>
      </c>
      <c r="D1237" s="148">
        <f t="shared" si="191"/>
        <v>7</v>
      </c>
      <c r="E1237" s="148">
        <f t="shared" si="192"/>
        <v>748</v>
      </c>
      <c r="F1237" s="148">
        <f t="shared" si="193"/>
        <v>26</v>
      </c>
      <c r="G1237" s="148">
        <f t="shared" si="194"/>
        <v>31</v>
      </c>
      <c r="H1237" s="148" t="str" cm="1">
        <f t="array" ref="H1237">IF(A1237="","",INDEX(Korrelation!$F$4:$F$2004,A1237))</f>
        <v>-</v>
      </c>
      <c r="I1237" s="148">
        <f t="shared" si="195"/>
        <v>0</v>
      </c>
      <c r="J1237" s="148">
        <f t="shared" si="196"/>
        <v>0</v>
      </c>
      <c r="K1237" s="148" t="str">
        <f t="shared" si="197"/>
        <v/>
      </c>
      <c r="L1237" s="148" t="str">
        <f t="shared" si="198"/>
        <v/>
      </c>
      <c r="M1237" s="148" t="str">
        <f t="shared" si="199"/>
        <v/>
      </c>
      <c r="N1237" s="148" cm="1">
        <f t="array" ref="N1237">IF(A1237="","",INDEX(Korrelation!$G$4:$G$2004,A1237))</f>
        <v>749</v>
      </c>
      <c r="O1237" s="148"/>
      <c r="P1237" s="68" t="str" cm="1">
        <f t="array" aca="1" ref="P1237" ca="1">IF(E1237="",IF(K1237="","",HYPERLINK("#DMAV_Dienste!"&amp;RIGHT(CELL("adresse",OFFSET(DMAV_Dienste!$E$6,K1237-1,0)),LEN(CELL("adresse",OFFSET(DMAV_Dienste!$E$6,K1237-1,0)))-FIND("!",CELL("adresse",OFFSET(DMAV_Dienste!$E$6,K1237-1,0)))),"Dienst")),HYPERLINK("#DMAV_Modell!"&amp;RIGHT(CELL("adresse",OFFSET(DMAV_Modell!$G$6,E1237-1,0)),LEN(CELL("adresse",OFFSET(DMAV_Modell!$G$6,E1237-1,0)))-FIND("!",CELL("adresse",OFFSET(DMAV_Modell!$G$6,E1237-1,0)))),"Modell"))</f>
        <v>Modell</v>
      </c>
      <c r="Q1237" s="85" t="str" cm="1">
        <f t="array" ref="Q1237">IF(E1237="",IF(K1237="","",IF(INDEX(DMAV_Dienste!$H$6:$H$2006,K1237)="","",INDEX(DMAV_Dienste!$H$6:$H$2006,K1237))),IF(INDEX(DMAV_Modell!$J$6:$J$2006,E1237)="","",INDEX(DMAV_Modell!$J$6:$J$2006,E1237)))</f>
        <v>CLASS</v>
      </c>
      <c r="R1237" s="86" t="str" cm="1">
        <f t="array" ref="R1237">IF(E1237="",IF(K1237="","",IF(INDEX(DMAV_Dienste!$G$6:$G$2006,K1237)="","",INDEX(DMAV_Dienste!$G$6:$G$2006,K1237))),IF(INDEX(DMAV_Modell!$I$6:$I$2006,E1237)="","",INDEX(DMAV_Modell!$I$6:$I$2006,E1237)))</f>
        <v>Gebaeudeadressen</v>
      </c>
      <c r="S1237" s="86" t="str" cm="1">
        <f t="array" ref="S1237">IF(E1237="",IF(K1237="","",IF(INDEX(DMAV_Dienste!$I$6:$I$2006,K1237)="","",INDEX(DMAV_Dienste!$I$6:$I$2006,K1237))),IF(INDEX(DMAV_Modell!$K$6:$K$2006,E1237)="","",INDEX(DMAV_Modell!$K$6:$K$2006,E1237)))</f>
        <v>Gebaeudeeingang</v>
      </c>
      <c r="T1237" s="86" t="str" cm="1">
        <f t="array" ref="T1237">IF(E1237="",IF(K1237="","",IF(INDEX(DMAV_Dienste!$L$6:$L$2006,K1237)="","",INDEX(DMAV_Dienste!$L$6:$L$2006,K1237))),IF(INDEX(DMAV_Modell!$N$6:$N$2006,E1237)="","",INDEX(DMAV_Modell!$N$6:$N$2006,E1237)))</f>
        <v>Textposition</v>
      </c>
      <c r="U1237" s="87" t="str" cm="1">
        <f t="array" aca="1" ref="U1237" ca="1">IF(AND(F1237="",L1237=""),"",HYPERLINK("#"&amp;RIGHT(CELL("dateiname"),LEN(CELL("dateiname"))-FIND("]",CELL("dateiname")))&amp;"!"&amp;CELL("adresse",OFFSET($F$6,MATCH(IF(F1237="",L1237,F1237),$E$6:$E$2000,0)-1,4)),"STRUCT"))</f>
        <v>STRUCT</v>
      </c>
      <c r="V1237" s="88" t="str" cm="1">
        <f t="array" aca="1" ref="V1237" ca="1">IF(AND(G1237="",M1237=""),"",HYPERLINK("#"&amp;RIGHT(CELL("dateiname"),LEN(CELL("dateiname"))-FIND("]",CELL("dateiname")))&amp;"!"&amp;CELL("adresse",OFFSET($G$6,MATCH(IF(G1237="",M1237,G1237),$E$6:$E$2000,0)-1,3)),"SUBSTRUCT"))</f>
        <v>SUBSTRUCT</v>
      </c>
      <c r="X1237" s="104"/>
      <c r="Z1237" s="117"/>
      <c r="AA1237" s="118" t="s">
        <v>3588</v>
      </c>
      <c r="AB1237" s="119" t="s">
        <v>3919</v>
      </c>
      <c r="AC1237" s="120"/>
      <c r="AE1237" s="109"/>
      <c r="AF1237" s="110" t="s">
        <v>3588</v>
      </c>
      <c r="AG1237" s="111" t="s">
        <v>3920</v>
      </c>
      <c r="AH1237" s="112"/>
      <c r="AJ1237" s="101"/>
      <c r="AL1237" s="68" t="str" cm="1">
        <f t="array" aca="1" ref="AL1237" ca="1">IF(N1237="-","",HYPERLINK("#'DM01-AV-CH'!"&amp;RIGHT(CELL("adresse",OFFSET('DM01-AV-CH'!$G$6,N1237-1,0)),LEN(CELL("adresse",OFFSET('DM01-AV-CH'!$G$6,N1237-1,0)))-FIND("!",CELL("adresse",OFFSET('DM01-AV-CH'!$G$6,N1237-1,0)))),"Modell"))</f>
        <v>Modell</v>
      </c>
      <c r="AM1237" s="96" t="str" cm="1">
        <f t="array" ref="AM1237">IF($N1237="-","",IF(INDEX('DM01-AV-CH'!$G$6:$G$2006,$N1237)="","",INDEX('DM01-AV-CH'!$G$6:$G$2006,$N1237)))</f>
        <v>Gebaeudeadressen</v>
      </c>
      <c r="AN1237" s="97" t="str" cm="1">
        <f t="array" ref="AN1237">IF($N1237="-","",IF(INDEX('DM01-AV-CH'!$H$6:$H$2006,$N1237)="","",INDEX('DM01-AV-CH'!$H$6:$H$2006,$N1237)))</f>
        <v>HausnummerPos</v>
      </c>
      <c r="AO1237" s="98" t="str" cm="1">
        <f t="array" ref="AO1237">IF($N1237="-","",IF(INDEX('DM01-AV-CH'!$I$6:$I$2006,$N1237)="","",INDEX('DM01-AV-CH'!$I$6:$I$2006,$N1237)))</f>
        <v>VAli</v>
      </c>
    </row>
    <row r="1238" spans="1:41" ht="28.5" x14ac:dyDescent="0.25">
      <c r="A1238" s="201">
        <v>1233</v>
      </c>
      <c r="B1238" s="148" t="str" cm="1">
        <f t="array" ref="B1238">IF(A1238="","",INDEX(Korrelation!$E$4:$E$2004,A1238))</f>
        <v>748.26.29</v>
      </c>
      <c r="C1238" s="148">
        <f t="shared" si="190"/>
        <v>4</v>
      </c>
      <c r="D1238" s="148">
        <f t="shared" si="191"/>
        <v>7</v>
      </c>
      <c r="E1238" s="148">
        <f t="shared" si="192"/>
        <v>748</v>
      </c>
      <c r="F1238" s="148">
        <f t="shared" si="193"/>
        <v>26</v>
      </c>
      <c r="G1238" s="148">
        <f t="shared" si="194"/>
        <v>29</v>
      </c>
      <c r="H1238" s="148" t="str" cm="1">
        <f t="array" ref="H1238">IF(A1238="","",INDEX(Korrelation!$F$4:$F$2004,A1238))</f>
        <v>-</v>
      </c>
      <c r="I1238" s="148">
        <f t="shared" si="195"/>
        <v>0</v>
      </c>
      <c r="J1238" s="148">
        <f t="shared" si="196"/>
        <v>0</v>
      </c>
      <c r="K1238" s="148" t="str">
        <f t="shared" si="197"/>
        <v/>
      </c>
      <c r="L1238" s="148" t="str">
        <f t="shared" si="198"/>
        <v/>
      </c>
      <c r="M1238" s="148" t="str">
        <f t="shared" si="199"/>
        <v/>
      </c>
      <c r="N1238" s="148" cm="1">
        <f t="array" ref="N1238">IF(A1238="","",INDEX(Korrelation!$G$4:$G$2004,A1238))</f>
        <v>750</v>
      </c>
      <c r="O1238" s="148"/>
      <c r="P1238" s="68" t="str" cm="1">
        <f t="array" aca="1" ref="P1238" ca="1">IF(E1238="",IF(K1238="","",HYPERLINK("#DMAV_Dienste!"&amp;RIGHT(CELL("adresse",OFFSET(DMAV_Dienste!$E$6,K1238-1,0)),LEN(CELL("adresse",OFFSET(DMAV_Dienste!$E$6,K1238-1,0)))-FIND("!",CELL("adresse",OFFSET(DMAV_Dienste!$E$6,K1238-1,0)))),"Dienst")),HYPERLINK("#DMAV_Modell!"&amp;RIGHT(CELL("adresse",OFFSET(DMAV_Modell!$G$6,E1238-1,0)),LEN(CELL("adresse",OFFSET(DMAV_Modell!$G$6,E1238-1,0)))-FIND("!",CELL("adresse",OFFSET(DMAV_Modell!$G$6,E1238-1,0)))),"Modell"))</f>
        <v>Modell</v>
      </c>
      <c r="Q1238" s="85" t="str" cm="1">
        <f t="array" ref="Q1238">IF(E1238="",IF(K1238="","",IF(INDEX(DMAV_Dienste!$H$6:$H$2006,K1238)="","",INDEX(DMAV_Dienste!$H$6:$H$2006,K1238))),IF(INDEX(DMAV_Modell!$J$6:$J$2006,E1238)="","",INDEX(DMAV_Modell!$J$6:$J$2006,E1238)))</f>
        <v>CLASS</v>
      </c>
      <c r="R1238" s="86" t="str" cm="1">
        <f t="array" ref="R1238">IF(E1238="",IF(K1238="","",IF(INDEX(DMAV_Dienste!$G$6:$G$2006,K1238)="","",INDEX(DMAV_Dienste!$G$6:$G$2006,K1238))),IF(INDEX(DMAV_Modell!$I$6:$I$2006,E1238)="","",INDEX(DMAV_Modell!$I$6:$I$2006,E1238)))</f>
        <v>Gebaeudeadressen</v>
      </c>
      <c r="S1238" s="86" t="str" cm="1">
        <f t="array" ref="S1238">IF(E1238="",IF(K1238="","",IF(INDEX(DMAV_Dienste!$I$6:$I$2006,K1238)="","",INDEX(DMAV_Dienste!$I$6:$I$2006,K1238))),IF(INDEX(DMAV_Modell!$K$6:$K$2006,E1238)="","",INDEX(DMAV_Modell!$K$6:$K$2006,E1238)))</f>
        <v>Gebaeudeeingang</v>
      </c>
      <c r="T1238" s="86" t="str" cm="1">
        <f t="array" ref="T1238">IF(E1238="",IF(K1238="","",IF(INDEX(DMAV_Dienste!$L$6:$L$2006,K1238)="","",INDEX(DMAV_Dienste!$L$6:$L$2006,K1238))),IF(INDEX(DMAV_Modell!$N$6:$N$2006,E1238)="","",INDEX(DMAV_Modell!$N$6:$N$2006,E1238)))</f>
        <v>Textposition</v>
      </c>
      <c r="U1238" s="87" t="str" cm="1">
        <f t="array" aca="1" ref="U1238" ca="1">IF(AND(F1238="",L1238=""),"",HYPERLINK("#"&amp;RIGHT(CELL("dateiname"),LEN(CELL("dateiname"))-FIND("]",CELL("dateiname")))&amp;"!"&amp;CELL("adresse",OFFSET($F$6,MATCH(IF(F1238="",L1238,F1238),$E$6:$E$2000,0)-1,4)),"STRUCT"))</f>
        <v>STRUCT</v>
      </c>
      <c r="V1238" s="88" t="str" cm="1">
        <f t="array" aca="1" ref="V1238" ca="1">IF(AND(G1238="",M1238=""),"",HYPERLINK("#"&amp;RIGHT(CELL("dateiname"),LEN(CELL("dateiname"))-FIND("]",CELL("dateiname")))&amp;"!"&amp;CELL("adresse",OFFSET($G$6,MATCH(IF(G1238="",M1238,G1238),$E$6:$E$2000,0)-1,3)),"SUBSTRUCT"))</f>
        <v>SUBSTRUCT</v>
      </c>
      <c r="X1238" s="104"/>
      <c r="Z1238" s="117"/>
      <c r="AA1238" s="118" t="s">
        <v>3588</v>
      </c>
      <c r="AB1238" s="119" t="s">
        <v>3921</v>
      </c>
      <c r="AC1238" s="120"/>
      <c r="AE1238" s="109"/>
      <c r="AF1238" s="110" t="s">
        <v>3588</v>
      </c>
      <c r="AG1238" s="111" t="s">
        <v>3922</v>
      </c>
      <c r="AH1238" s="112"/>
      <c r="AJ1238" s="101"/>
      <c r="AL1238" s="68" t="str" cm="1">
        <f t="array" aca="1" ref="AL1238" ca="1">IF(N1238="-","",HYPERLINK("#'DM01-AV-CH'!"&amp;RIGHT(CELL("adresse",OFFSET('DM01-AV-CH'!$G$6,N1238-1,0)),LEN(CELL("adresse",OFFSET('DM01-AV-CH'!$G$6,N1238-1,0)))-FIND("!",CELL("adresse",OFFSET('DM01-AV-CH'!$G$6,N1238-1,0)))),"Modell"))</f>
        <v>Modell</v>
      </c>
      <c r="AM1238" s="96" t="str" cm="1">
        <f t="array" ref="AM1238">IF($N1238="-","",IF(INDEX('DM01-AV-CH'!$G$6:$G$2006,$N1238)="","",INDEX('DM01-AV-CH'!$G$6:$G$2006,$N1238)))</f>
        <v>Gebaeudeadressen</v>
      </c>
      <c r="AN1238" s="97" t="str" cm="1">
        <f t="array" ref="AN1238">IF($N1238="-","",IF(INDEX('DM01-AV-CH'!$H$6:$H$2006,$N1238)="","",INDEX('DM01-AV-CH'!$H$6:$H$2006,$N1238)))</f>
        <v>HausnummerPos</v>
      </c>
      <c r="AO1238" s="98" t="str" cm="1">
        <f t="array" ref="AO1238">IF($N1238="-","",IF(INDEX('DM01-AV-CH'!$I$6:$I$2006,$N1238)="","",INDEX('DM01-AV-CH'!$I$6:$I$2006,$N1238)))</f>
        <v>Groesse</v>
      </c>
    </row>
    <row r="1239" spans="1:41" x14ac:dyDescent="0.25">
      <c r="A1239" s="201">
        <v>1234</v>
      </c>
      <c r="B1239" s="148" t="str" cm="1">
        <f t="array" ref="B1239">IF(A1239="","",INDEX(Korrelation!$E$4:$E$2004,A1239))</f>
        <v>749</v>
      </c>
      <c r="C1239" s="148">
        <f t="shared" si="190"/>
        <v>0</v>
      </c>
      <c r="D1239" s="148">
        <f t="shared" si="191"/>
        <v>0</v>
      </c>
      <c r="E1239" s="148">
        <f t="shared" si="192"/>
        <v>749</v>
      </c>
      <c r="F1239" s="148" t="str">
        <f t="shared" si="193"/>
        <v/>
      </c>
      <c r="G1239" s="148" t="str">
        <f t="shared" si="194"/>
        <v/>
      </c>
      <c r="H1239" s="148" t="str" cm="1">
        <f t="array" ref="H1239">IF(A1239="","",INDEX(Korrelation!$F$4:$F$2004,A1239))</f>
        <v>-</v>
      </c>
      <c r="I1239" s="148">
        <f t="shared" si="195"/>
        <v>0</v>
      </c>
      <c r="J1239" s="148">
        <f t="shared" si="196"/>
        <v>0</v>
      </c>
      <c r="K1239" s="148" t="str">
        <f t="shared" si="197"/>
        <v/>
      </c>
      <c r="L1239" s="148" t="str">
        <f t="shared" si="198"/>
        <v/>
      </c>
      <c r="M1239" s="148" t="str">
        <f t="shared" si="199"/>
        <v/>
      </c>
      <c r="N1239" s="148" t="str" cm="1">
        <f t="array" ref="N1239">IF(A1239="","",INDEX(Korrelation!$G$4:$G$2004,A1239))</f>
        <v>-</v>
      </c>
      <c r="O1239" s="148"/>
      <c r="P1239" s="68" t="str" cm="1">
        <f t="array" aca="1" ref="P1239" ca="1">IF(E1239="",IF(K1239="","",HYPERLINK("#DMAV_Dienste!"&amp;RIGHT(CELL("adresse",OFFSET(DMAV_Dienste!$E$6,K1239-1,0)),LEN(CELL("adresse",OFFSET(DMAV_Dienste!$E$6,K1239-1,0)))-FIND("!",CELL("adresse",OFFSET(DMAV_Dienste!$E$6,K1239-1,0)))),"Dienst")),HYPERLINK("#DMAV_Modell!"&amp;RIGHT(CELL("adresse",OFFSET(DMAV_Modell!$G$6,E1239-1,0)),LEN(CELL("adresse",OFFSET(DMAV_Modell!$G$6,E1239-1,0)))-FIND("!",CELL("adresse",OFFSET(DMAV_Modell!$G$6,E1239-1,0)))),"Modell"))</f>
        <v>Modell</v>
      </c>
      <c r="Q1239" s="85" t="str" cm="1">
        <f t="array" ref="Q1239">IF(E1239="",IF(K1239="","",IF(INDEX(DMAV_Dienste!$H$6:$H$2006,K1239)="","",INDEX(DMAV_Dienste!$H$6:$H$2006,K1239))),IF(INDEX(DMAV_Modell!$J$6:$J$2006,E1239)="","",INDEX(DMAV_Modell!$J$6:$J$2006,E1239)))</f>
        <v>ASSOCIATION</v>
      </c>
      <c r="R1239" s="86" t="str" cm="1">
        <f t="array" ref="R1239">IF(E1239="",IF(K1239="","",IF(INDEX(DMAV_Dienste!$G$6:$G$2006,K1239)="","",INDEX(DMAV_Dienste!$G$6:$G$2006,K1239))),IF(INDEX(DMAV_Modell!$I$6:$I$2006,E1239)="","",INDEX(DMAV_Modell!$I$6:$I$2006,E1239)))</f>
        <v>Gebaeudeadressen</v>
      </c>
      <c r="S1239" s="86" t="str" cm="1">
        <f t="array" ref="S1239">IF(E1239="",IF(K1239="","",IF(INDEX(DMAV_Dienste!$I$6:$I$2006,K1239)="","",INDEX(DMAV_Dienste!$I$6:$I$2006,K1239))),IF(INDEX(DMAV_Modell!$K$6:$K$2006,E1239)="","",INDEX(DMAV_Modell!$K$6:$K$2006,E1239)))</f>
        <v>Entstehung_Gebaeudeeingang</v>
      </c>
      <c r="T1239" s="86" t="str" cm="1">
        <f t="array" ref="T1239">IF(E1239="",IF(K1239="","",IF(INDEX(DMAV_Dienste!$L$6:$L$2006,K1239)="","",INDEX(DMAV_Dienste!$L$6:$L$2006,K1239))),IF(INDEX(DMAV_Modell!$N$6:$N$2006,E1239)="","",INDEX(DMAV_Modell!$N$6:$N$2006,E1239)))</f>
        <v>Entstehung</v>
      </c>
      <c r="U1239" s="87" t="str" cm="1">
        <f t="array" aca="1" ref="U1239" ca="1">IF(AND(F1239="",L1239=""),"",HYPERLINK("#"&amp;RIGHT(CELL("dateiname"),LEN(CELL("dateiname"))-FIND("]",CELL("dateiname")))&amp;"!"&amp;CELL("adresse",OFFSET($F$6,MATCH(IF(F1239="",L1239,F1239),$E$6:$E$2000,0)-1,4)),"STRUCT"))</f>
        <v/>
      </c>
      <c r="V1239" s="88" t="str" cm="1">
        <f t="array" aca="1" ref="V1239" ca="1">IF(AND(G1239="",M1239=""),"",HYPERLINK("#"&amp;RIGHT(CELL("dateiname"),LEN(CELL("dateiname"))-FIND("]",CELL("dateiname")))&amp;"!"&amp;CELL("adresse",OFFSET($G$6,MATCH(IF(G1239="",M1239,G1239),$E$6:$E$2000,0)-1,3)),"SUBSTRUCT"))</f>
        <v/>
      </c>
      <c r="X1239" s="104"/>
      <c r="Z1239" s="117"/>
      <c r="AA1239" s="118"/>
      <c r="AB1239" s="119"/>
      <c r="AC1239" s="120"/>
      <c r="AE1239" s="109"/>
      <c r="AF1239" s="110"/>
      <c r="AG1239" s="111"/>
      <c r="AH1239" s="112"/>
      <c r="AJ1239" s="101"/>
      <c r="AL1239" s="68" t="str" cm="1">
        <f t="array" aca="1" ref="AL1239" ca="1">IF(N1239="-","",HYPERLINK("#'DM01-AV-CH'!"&amp;RIGHT(CELL("adresse",OFFSET('DM01-AV-CH'!$G$6,N1239-1,0)),LEN(CELL("adresse",OFFSET('DM01-AV-CH'!$G$6,N1239-1,0)))-FIND("!",CELL("adresse",OFFSET('DM01-AV-CH'!$G$6,N1239-1,0)))),"Modell"))</f>
        <v/>
      </c>
      <c r="AM1239" s="96" t="str" cm="1">
        <f t="array" ref="AM1239">IF($N1239="-","",IF(INDEX('DM01-AV-CH'!$G$6:$G$2006,$N1239)="","",INDEX('DM01-AV-CH'!$G$6:$G$2006,$N1239)))</f>
        <v/>
      </c>
      <c r="AN1239" s="97" t="str" cm="1">
        <f t="array" ref="AN1239">IF($N1239="-","",IF(INDEX('DM01-AV-CH'!$H$6:$H$2006,$N1239)="","",INDEX('DM01-AV-CH'!$H$6:$H$2006,$N1239)))</f>
        <v/>
      </c>
      <c r="AO1239" s="98" t="str" cm="1">
        <f t="array" ref="AO1239">IF($N1239="-","",IF(INDEX('DM01-AV-CH'!$I$6:$I$2006,$N1239)="","",INDEX('DM01-AV-CH'!$I$6:$I$2006,$N1239)))</f>
        <v/>
      </c>
    </row>
    <row r="1240" spans="1:41" x14ac:dyDescent="0.25">
      <c r="A1240" s="201">
        <v>1235</v>
      </c>
      <c r="B1240" s="148" t="str" cm="1">
        <f t="array" ref="B1240">IF(A1240="","",INDEX(Korrelation!$E$4:$E$2004,A1240))</f>
        <v>750</v>
      </c>
      <c r="C1240" s="148">
        <f t="shared" si="190"/>
        <v>0</v>
      </c>
      <c r="D1240" s="148">
        <f t="shared" si="191"/>
        <v>0</v>
      </c>
      <c r="E1240" s="148">
        <f t="shared" si="192"/>
        <v>750</v>
      </c>
      <c r="F1240" s="148" t="str">
        <f t="shared" si="193"/>
        <v/>
      </c>
      <c r="G1240" s="148" t="str">
        <f t="shared" si="194"/>
        <v/>
      </c>
      <c r="H1240" s="148" t="str" cm="1">
        <f t="array" ref="H1240">IF(A1240="","",INDEX(Korrelation!$F$4:$F$2004,A1240))</f>
        <v>-</v>
      </c>
      <c r="I1240" s="148">
        <f t="shared" si="195"/>
        <v>0</v>
      </c>
      <c r="J1240" s="148">
        <f t="shared" si="196"/>
        <v>0</v>
      </c>
      <c r="K1240" s="148" t="str">
        <f t="shared" si="197"/>
        <v/>
      </c>
      <c r="L1240" s="148" t="str">
        <f t="shared" si="198"/>
        <v/>
      </c>
      <c r="M1240" s="148" t="str">
        <f t="shared" si="199"/>
        <v/>
      </c>
      <c r="N1240" s="148" t="str" cm="1">
        <f t="array" ref="N1240">IF(A1240="","",INDEX(Korrelation!$G$4:$G$2004,A1240))</f>
        <v>-</v>
      </c>
      <c r="O1240" s="148"/>
      <c r="P1240" s="68" t="str" cm="1">
        <f t="array" aca="1" ref="P1240" ca="1">IF(E1240="",IF(K1240="","",HYPERLINK("#DMAV_Dienste!"&amp;RIGHT(CELL("adresse",OFFSET(DMAV_Dienste!$E$6,K1240-1,0)),LEN(CELL("adresse",OFFSET(DMAV_Dienste!$E$6,K1240-1,0)))-FIND("!",CELL("adresse",OFFSET(DMAV_Dienste!$E$6,K1240-1,0)))),"Dienst")),HYPERLINK("#DMAV_Modell!"&amp;RIGHT(CELL("adresse",OFFSET(DMAV_Modell!$G$6,E1240-1,0)),LEN(CELL("adresse",OFFSET(DMAV_Modell!$G$6,E1240-1,0)))-FIND("!",CELL("adresse",OFFSET(DMAV_Modell!$G$6,E1240-1,0)))),"Modell"))</f>
        <v>Modell</v>
      </c>
      <c r="Q1240" s="85" t="str" cm="1">
        <f t="array" ref="Q1240">IF(E1240="",IF(K1240="","",IF(INDEX(DMAV_Dienste!$H$6:$H$2006,K1240)="","",INDEX(DMAV_Dienste!$H$6:$H$2006,K1240))),IF(INDEX(DMAV_Modell!$J$6:$J$2006,E1240)="","",INDEX(DMAV_Modell!$J$6:$J$2006,E1240)))</f>
        <v>ASSOCIATION</v>
      </c>
      <c r="R1240" s="86" t="str" cm="1">
        <f t="array" ref="R1240">IF(E1240="",IF(K1240="","",IF(INDEX(DMAV_Dienste!$G$6:$G$2006,K1240)="","",INDEX(DMAV_Dienste!$G$6:$G$2006,K1240))),IF(INDEX(DMAV_Modell!$I$6:$I$2006,E1240)="","",INDEX(DMAV_Modell!$I$6:$I$2006,E1240)))</f>
        <v>Gebaeudeadressen</v>
      </c>
      <c r="S1240" s="86" t="str" cm="1">
        <f t="array" ref="S1240">IF(E1240="",IF(K1240="","",IF(INDEX(DMAV_Dienste!$I$6:$I$2006,K1240)="","",INDEX(DMAV_Dienste!$I$6:$I$2006,K1240))),IF(INDEX(DMAV_Modell!$K$6:$K$2006,E1240)="","",INDEX(DMAV_Modell!$K$6:$K$2006,E1240)))</f>
        <v>Entstehung_Gebaeudeeingang</v>
      </c>
      <c r="T1240" s="86" t="str" cm="1">
        <f t="array" ref="T1240">IF(E1240="",IF(K1240="","",IF(INDEX(DMAV_Dienste!$L$6:$L$2006,K1240)="","",INDEX(DMAV_Dienste!$L$6:$L$2006,K1240))),IF(INDEX(DMAV_Modell!$N$6:$N$2006,E1240)="","",INDEX(DMAV_Modell!$N$6:$N$2006,E1240)))</f>
        <v>entstehender_Gebaeudeeingang</v>
      </c>
      <c r="U1240" s="87" t="str" cm="1">
        <f t="array" aca="1" ref="U1240" ca="1">IF(AND(F1240="",L1240=""),"",HYPERLINK("#"&amp;RIGHT(CELL("dateiname"),LEN(CELL("dateiname"))-FIND("]",CELL("dateiname")))&amp;"!"&amp;CELL("adresse",OFFSET($F$6,MATCH(IF(F1240="",L1240,F1240),$E$6:$E$2000,0)-1,4)),"STRUCT"))</f>
        <v/>
      </c>
      <c r="V1240" s="88" t="str" cm="1">
        <f t="array" aca="1" ref="V1240" ca="1">IF(AND(G1240="",M1240=""),"",HYPERLINK("#"&amp;RIGHT(CELL("dateiname"),LEN(CELL("dateiname"))-FIND("]",CELL("dateiname")))&amp;"!"&amp;CELL("adresse",OFFSET($G$6,MATCH(IF(G1240="",M1240,G1240),$E$6:$E$2000,0)-1,3)),"SUBSTRUCT"))</f>
        <v/>
      </c>
      <c r="X1240" s="104"/>
      <c r="Z1240" s="117"/>
      <c r="AA1240" s="118"/>
      <c r="AB1240" s="119"/>
      <c r="AC1240" s="120"/>
      <c r="AE1240" s="109"/>
      <c r="AF1240" s="110"/>
      <c r="AG1240" s="111"/>
      <c r="AH1240" s="112"/>
      <c r="AJ1240" s="101"/>
      <c r="AL1240" s="68" t="str" cm="1">
        <f t="array" aca="1" ref="AL1240" ca="1">IF(N1240="-","",HYPERLINK("#'DM01-AV-CH'!"&amp;RIGHT(CELL("adresse",OFFSET('DM01-AV-CH'!$G$6,N1240-1,0)),LEN(CELL("adresse",OFFSET('DM01-AV-CH'!$G$6,N1240-1,0)))-FIND("!",CELL("adresse",OFFSET('DM01-AV-CH'!$G$6,N1240-1,0)))),"Modell"))</f>
        <v/>
      </c>
      <c r="AM1240" s="96" t="str" cm="1">
        <f t="array" ref="AM1240">IF($N1240="-","",IF(INDEX('DM01-AV-CH'!$G$6:$G$2006,$N1240)="","",INDEX('DM01-AV-CH'!$G$6:$G$2006,$N1240)))</f>
        <v/>
      </c>
      <c r="AN1240" s="97" t="str" cm="1">
        <f t="array" ref="AN1240">IF($N1240="-","",IF(INDEX('DM01-AV-CH'!$H$6:$H$2006,$N1240)="","",INDEX('DM01-AV-CH'!$H$6:$H$2006,$N1240)))</f>
        <v/>
      </c>
      <c r="AO1240" s="98" t="str" cm="1">
        <f t="array" ref="AO1240">IF($N1240="-","",IF(INDEX('DM01-AV-CH'!$I$6:$I$2006,$N1240)="","",INDEX('DM01-AV-CH'!$I$6:$I$2006,$N1240)))</f>
        <v/>
      </c>
    </row>
    <row r="1241" spans="1:41" x14ac:dyDescent="0.25">
      <c r="A1241" s="201">
        <v>1236</v>
      </c>
      <c r="B1241" s="148" t="str" cm="1">
        <f t="array" ref="B1241">IF(A1241="","",INDEX(Korrelation!$E$4:$E$2004,A1241))</f>
        <v>751</v>
      </c>
      <c r="C1241" s="148">
        <f t="shared" si="190"/>
        <v>0</v>
      </c>
      <c r="D1241" s="148">
        <f t="shared" si="191"/>
        <v>0</v>
      </c>
      <c r="E1241" s="148">
        <f t="shared" si="192"/>
        <v>751</v>
      </c>
      <c r="F1241" s="148" t="str">
        <f t="shared" si="193"/>
        <v/>
      </c>
      <c r="G1241" s="148" t="str">
        <f t="shared" si="194"/>
        <v/>
      </c>
      <c r="H1241" s="148" t="str" cm="1">
        <f t="array" ref="H1241">IF(A1241="","",INDEX(Korrelation!$F$4:$F$2004,A1241))</f>
        <v>-</v>
      </c>
      <c r="I1241" s="148">
        <f t="shared" si="195"/>
        <v>0</v>
      </c>
      <c r="J1241" s="148">
        <f t="shared" si="196"/>
        <v>0</v>
      </c>
      <c r="K1241" s="148" t="str">
        <f t="shared" si="197"/>
        <v/>
      </c>
      <c r="L1241" s="148" t="str">
        <f t="shared" si="198"/>
        <v/>
      </c>
      <c r="M1241" s="148" t="str">
        <f t="shared" si="199"/>
        <v/>
      </c>
      <c r="N1241" s="148" t="str" cm="1">
        <f t="array" ref="N1241">IF(A1241="","",INDEX(Korrelation!$G$4:$G$2004,A1241))</f>
        <v>-</v>
      </c>
      <c r="O1241" s="148"/>
      <c r="P1241" s="68" t="str" cm="1">
        <f t="array" aca="1" ref="P1241" ca="1">IF(E1241="",IF(K1241="","",HYPERLINK("#DMAV_Dienste!"&amp;RIGHT(CELL("adresse",OFFSET(DMAV_Dienste!$E$6,K1241-1,0)),LEN(CELL("adresse",OFFSET(DMAV_Dienste!$E$6,K1241-1,0)))-FIND("!",CELL("adresse",OFFSET(DMAV_Dienste!$E$6,K1241-1,0)))),"Dienst")),HYPERLINK("#DMAV_Modell!"&amp;RIGHT(CELL("adresse",OFFSET(DMAV_Modell!$G$6,E1241-1,0)),LEN(CELL("adresse",OFFSET(DMAV_Modell!$G$6,E1241-1,0)))-FIND("!",CELL("adresse",OFFSET(DMAV_Modell!$G$6,E1241-1,0)))),"Modell"))</f>
        <v>Modell</v>
      </c>
      <c r="Q1241" s="85" t="str" cm="1">
        <f t="array" ref="Q1241">IF(E1241="",IF(K1241="","",IF(INDEX(DMAV_Dienste!$H$6:$H$2006,K1241)="","",INDEX(DMAV_Dienste!$H$6:$H$2006,K1241))),IF(INDEX(DMAV_Modell!$J$6:$J$2006,E1241)="","",INDEX(DMAV_Modell!$J$6:$J$2006,E1241)))</f>
        <v>ASSOCIATION</v>
      </c>
      <c r="R1241" s="86" t="str" cm="1">
        <f t="array" ref="R1241">IF(E1241="",IF(K1241="","",IF(INDEX(DMAV_Dienste!$G$6:$G$2006,K1241)="","",INDEX(DMAV_Dienste!$G$6:$G$2006,K1241))),IF(INDEX(DMAV_Modell!$I$6:$I$2006,E1241)="","",INDEX(DMAV_Modell!$I$6:$I$2006,E1241)))</f>
        <v>Gebaeudeadressen</v>
      </c>
      <c r="S1241" s="86" t="str" cm="1">
        <f t="array" ref="S1241">IF(E1241="",IF(K1241="","",IF(INDEX(DMAV_Dienste!$I$6:$I$2006,K1241)="","",INDEX(DMAV_Dienste!$I$6:$I$2006,K1241))),IF(INDEX(DMAV_Modell!$K$6:$K$2006,E1241)="","",INDEX(DMAV_Modell!$K$6:$K$2006,E1241)))</f>
        <v>Untergang_Gebaeudeeingang</v>
      </c>
      <c r="T1241" s="86" t="str" cm="1">
        <f t="array" ref="T1241">IF(E1241="",IF(K1241="","",IF(INDEX(DMAV_Dienste!$L$6:$L$2006,K1241)="","",INDEX(DMAV_Dienste!$L$6:$L$2006,K1241))),IF(INDEX(DMAV_Modell!$N$6:$N$2006,E1241)="","",INDEX(DMAV_Modell!$N$6:$N$2006,E1241)))</f>
        <v>Untergang</v>
      </c>
      <c r="U1241" s="87" t="str" cm="1">
        <f t="array" aca="1" ref="U1241" ca="1">IF(AND(F1241="",L1241=""),"",HYPERLINK("#"&amp;RIGHT(CELL("dateiname"),LEN(CELL("dateiname"))-FIND("]",CELL("dateiname")))&amp;"!"&amp;CELL("adresse",OFFSET($F$6,MATCH(IF(F1241="",L1241,F1241),$E$6:$E$2000,0)-1,4)),"STRUCT"))</f>
        <v/>
      </c>
      <c r="V1241" s="88" t="str" cm="1">
        <f t="array" aca="1" ref="V1241" ca="1">IF(AND(G1241="",M1241=""),"",HYPERLINK("#"&amp;RIGHT(CELL("dateiname"),LEN(CELL("dateiname"))-FIND("]",CELL("dateiname")))&amp;"!"&amp;CELL("adresse",OFFSET($G$6,MATCH(IF(G1241="",M1241,G1241),$E$6:$E$2000,0)-1,3)),"SUBSTRUCT"))</f>
        <v/>
      </c>
      <c r="X1241" s="104"/>
      <c r="Z1241" s="117"/>
      <c r="AA1241" s="118"/>
      <c r="AB1241" s="119"/>
      <c r="AC1241" s="120"/>
      <c r="AE1241" s="109"/>
      <c r="AF1241" s="110"/>
      <c r="AG1241" s="111"/>
      <c r="AH1241" s="112"/>
      <c r="AJ1241" s="101"/>
      <c r="AL1241" s="68" t="str" cm="1">
        <f t="array" aca="1" ref="AL1241" ca="1">IF(N1241="-","",HYPERLINK("#'DM01-AV-CH'!"&amp;RIGHT(CELL("adresse",OFFSET('DM01-AV-CH'!$G$6,N1241-1,0)),LEN(CELL("adresse",OFFSET('DM01-AV-CH'!$G$6,N1241-1,0)))-FIND("!",CELL("adresse",OFFSET('DM01-AV-CH'!$G$6,N1241-1,0)))),"Modell"))</f>
        <v/>
      </c>
      <c r="AM1241" s="96" t="str" cm="1">
        <f t="array" ref="AM1241">IF($N1241="-","",IF(INDEX('DM01-AV-CH'!$G$6:$G$2006,$N1241)="","",INDEX('DM01-AV-CH'!$G$6:$G$2006,$N1241)))</f>
        <v/>
      </c>
      <c r="AN1241" s="97" t="str" cm="1">
        <f t="array" ref="AN1241">IF($N1241="-","",IF(INDEX('DM01-AV-CH'!$H$6:$H$2006,$N1241)="","",INDEX('DM01-AV-CH'!$H$6:$H$2006,$N1241)))</f>
        <v/>
      </c>
      <c r="AO1241" s="98" t="str" cm="1">
        <f t="array" ref="AO1241">IF($N1241="-","",IF(INDEX('DM01-AV-CH'!$I$6:$I$2006,$N1241)="","",INDEX('DM01-AV-CH'!$I$6:$I$2006,$N1241)))</f>
        <v/>
      </c>
    </row>
    <row r="1242" spans="1:41" x14ac:dyDescent="0.25">
      <c r="A1242" s="201">
        <v>1237</v>
      </c>
      <c r="B1242" s="148" t="str" cm="1">
        <f t="array" ref="B1242">IF(A1242="","",INDEX(Korrelation!$E$4:$E$2004,A1242))</f>
        <v>752</v>
      </c>
      <c r="C1242" s="148">
        <f t="shared" si="190"/>
        <v>0</v>
      </c>
      <c r="D1242" s="148">
        <f t="shared" si="191"/>
        <v>0</v>
      </c>
      <c r="E1242" s="148">
        <f t="shared" si="192"/>
        <v>752</v>
      </c>
      <c r="F1242" s="148" t="str">
        <f t="shared" si="193"/>
        <v/>
      </c>
      <c r="G1242" s="148" t="str">
        <f t="shared" si="194"/>
        <v/>
      </c>
      <c r="H1242" s="148" t="str" cm="1">
        <f t="array" ref="H1242">IF(A1242="","",INDEX(Korrelation!$F$4:$F$2004,A1242))</f>
        <v>-</v>
      </c>
      <c r="I1242" s="148">
        <f t="shared" si="195"/>
        <v>0</v>
      </c>
      <c r="J1242" s="148">
        <f t="shared" si="196"/>
        <v>0</v>
      </c>
      <c r="K1242" s="148" t="str">
        <f t="shared" si="197"/>
        <v/>
      </c>
      <c r="L1242" s="148" t="str">
        <f t="shared" si="198"/>
        <v/>
      </c>
      <c r="M1242" s="148" t="str">
        <f t="shared" si="199"/>
        <v/>
      </c>
      <c r="N1242" s="148" t="str" cm="1">
        <f t="array" ref="N1242">IF(A1242="","",INDEX(Korrelation!$G$4:$G$2004,A1242))</f>
        <v>-</v>
      </c>
      <c r="O1242" s="148"/>
      <c r="P1242" s="68" t="str" cm="1">
        <f t="array" aca="1" ref="P1242" ca="1">IF(E1242="",IF(K1242="","",HYPERLINK("#DMAV_Dienste!"&amp;RIGHT(CELL("adresse",OFFSET(DMAV_Dienste!$E$6,K1242-1,0)),LEN(CELL("adresse",OFFSET(DMAV_Dienste!$E$6,K1242-1,0)))-FIND("!",CELL("adresse",OFFSET(DMAV_Dienste!$E$6,K1242-1,0)))),"Dienst")),HYPERLINK("#DMAV_Modell!"&amp;RIGHT(CELL("adresse",OFFSET(DMAV_Modell!$G$6,E1242-1,0)),LEN(CELL("adresse",OFFSET(DMAV_Modell!$G$6,E1242-1,0)))-FIND("!",CELL("adresse",OFFSET(DMAV_Modell!$G$6,E1242-1,0)))),"Modell"))</f>
        <v>Modell</v>
      </c>
      <c r="Q1242" s="85" t="str" cm="1">
        <f t="array" ref="Q1242">IF(E1242="",IF(K1242="","",IF(INDEX(DMAV_Dienste!$H$6:$H$2006,K1242)="","",INDEX(DMAV_Dienste!$H$6:$H$2006,K1242))),IF(INDEX(DMAV_Modell!$J$6:$J$2006,E1242)="","",INDEX(DMAV_Modell!$J$6:$J$2006,E1242)))</f>
        <v>ASSOCIATION</v>
      </c>
      <c r="R1242" s="86" t="str" cm="1">
        <f t="array" ref="R1242">IF(E1242="",IF(K1242="","",IF(INDEX(DMAV_Dienste!$G$6:$G$2006,K1242)="","",INDEX(DMAV_Dienste!$G$6:$G$2006,K1242))),IF(INDEX(DMAV_Modell!$I$6:$I$2006,E1242)="","",INDEX(DMAV_Modell!$I$6:$I$2006,E1242)))</f>
        <v>Gebaeudeadressen</v>
      </c>
      <c r="S1242" s="86" t="str" cm="1">
        <f t="array" ref="S1242">IF(E1242="",IF(K1242="","",IF(INDEX(DMAV_Dienste!$I$6:$I$2006,K1242)="","",INDEX(DMAV_Dienste!$I$6:$I$2006,K1242))),IF(INDEX(DMAV_Modell!$K$6:$K$2006,E1242)="","",INDEX(DMAV_Modell!$K$6:$K$2006,E1242)))</f>
        <v>Untergang_Gebaeudeeingang</v>
      </c>
      <c r="T1242" s="86" t="str" cm="1">
        <f t="array" ref="T1242">IF(E1242="",IF(K1242="","",IF(INDEX(DMAV_Dienste!$L$6:$L$2006,K1242)="","",INDEX(DMAV_Dienste!$L$6:$L$2006,K1242))),IF(INDEX(DMAV_Modell!$N$6:$N$2006,E1242)="","",INDEX(DMAV_Modell!$N$6:$N$2006,E1242)))</f>
        <v>untergehender_Gebaeudeeingang</v>
      </c>
      <c r="U1242" s="87" t="str" cm="1">
        <f t="array" aca="1" ref="U1242" ca="1">IF(AND(F1242="",L1242=""),"",HYPERLINK("#"&amp;RIGHT(CELL("dateiname"),LEN(CELL("dateiname"))-FIND("]",CELL("dateiname")))&amp;"!"&amp;CELL("adresse",OFFSET($F$6,MATCH(IF(F1242="",L1242,F1242),$E$6:$E$2000,0)-1,4)),"STRUCT"))</f>
        <v/>
      </c>
      <c r="V1242" s="88" t="str" cm="1">
        <f t="array" aca="1" ref="V1242" ca="1">IF(AND(G1242="",M1242=""),"",HYPERLINK("#"&amp;RIGHT(CELL("dateiname"),LEN(CELL("dateiname"))-FIND("]",CELL("dateiname")))&amp;"!"&amp;CELL("adresse",OFFSET($G$6,MATCH(IF(G1242="",M1242,G1242),$E$6:$E$2000,0)-1,3)),"SUBSTRUCT"))</f>
        <v/>
      </c>
      <c r="X1242" s="104"/>
      <c r="Z1242" s="117"/>
      <c r="AA1242" s="118"/>
      <c r="AB1242" s="119"/>
      <c r="AC1242" s="120"/>
      <c r="AE1242" s="109"/>
      <c r="AF1242" s="110"/>
      <c r="AG1242" s="111"/>
      <c r="AH1242" s="112"/>
      <c r="AJ1242" s="101"/>
      <c r="AL1242" s="68" t="str" cm="1">
        <f t="array" aca="1" ref="AL1242" ca="1">IF(N1242="-","",HYPERLINK("#'DM01-AV-CH'!"&amp;RIGHT(CELL("adresse",OFFSET('DM01-AV-CH'!$G$6,N1242-1,0)),LEN(CELL("adresse",OFFSET('DM01-AV-CH'!$G$6,N1242-1,0)))-FIND("!",CELL("adresse",OFFSET('DM01-AV-CH'!$G$6,N1242-1,0)))),"Modell"))</f>
        <v/>
      </c>
      <c r="AM1242" s="96" t="str" cm="1">
        <f t="array" ref="AM1242">IF($N1242="-","",IF(INDEX('DM01-AV-CH'!$G$6:$G$2006,$N1242)="","",INDEX('DM01-AV-CH'!$G$6:$G$2006,$N1242)))</f>
        <v/>
      </c>
      <c r="AN1242" s="97" t="str" cm="1">
        <f t="array" ref="AN1242">IF($N1242="-","",IF(INDEX('DM01-AV-CH'!$H$6:$H$2006,$N1242)="","",INDEX('DM01-AV-CH'!$H$6:$H$2006,$N1242)))</f>
        <v/>
      </c>
      <c r="AO1242" s="98" t="str" cm="1">
        <f t="array" ref="AO1242">IF($N1242="-","",IF(INDEX('DM01-AV-CH'!$I$6:$I$2006,$N1242)="","",INDEX('DM01-AV-CH'!$I$6:$I$2006,$N1242)))</f>
        <v/>
      </c>
    </row>
    <row r="1243" spans="1:41" x14ac:dyDescent="0.25">
      <c r="A1243" s="201">
        <v>1238</v>
      </c>
      <c r="B1243" s="148" t="str" cm="1">
        <f t="array" ref="B1243">IF(A1243="","",INDEX(Korrelation!$E$4:$E$2004,A1243))</f>
        <v>753</v>
      </c>
      <c r="C1243" s="148">
        <f t="shared" si="190"/>
        <v>0</v>
      </c>
      <c r="D1243" s="148">
        <f t="shared" si="191"/>
        <v>0</v>
      </c>
      <c r="E1243" s="148">
        <f t="shared" si="192"/>
        <v>753</v>
      </c>
      <c r="F1243" s="148" t="str">
        <f t="shared" si="193"/>
        <v/>
      </c>
      <c r="G1243" s="148" t="str">
        <f t="shared" si="194"/>
        <v/>
      </c>
      <c r="H1243" s="148" t="str" cm="1">
        <f t="array" ref="H1243">IF(A1243="","",INDEX(Korrelation!$F$4:$F$2004,A1243))</f>
        <v>-</v>
      </c>
      <c r="I1243" s="148">
        <f t="shared" si="195"/>
        <v>0</v>
      </c>
      <c r="J1243" s="148">
        <f t="shared" si="196"/>
        <v>0</v>
      </c>
      <c r="K1243" s="148" t="str">
        <f t="shared" si="197"/>
        <v/>
      </c>
      <c r="L1243" s="148" t="str">
        <f t="shared" si="198"/>
        <v/>
      </c>
      <c r="M1243" s="148" t="str">
        <f t="shared" si="199"/>
        <v/>
      </c>
      <c r="N1243" s="148" t="str" cm="1">
        <f t="array" ref="N1243">IF(A1243="","",INDEX(Korrelation!$G$4:$G$2004,A1243))</f>
        <v>-</v>
      </c>
      <c r="O1243" s="148"/>
      <c r="P1243" s="68" t="str" cm="1">
        <f t="array" aca="1" ref="P1243" ca="1">IF(E1243="",IF(K1243="","",HYPERLINK("#DMAV_Dienste!"&amp;RIGHT(CELL("adresse",OFFSET(DMAV_Dienste!$E$6,K1243-1,0)),LEN(CELL("adresse",OFFSET(DMAV_Dienste!$E$6,K1243-1,0)))-FIND("!",CELL("adresse",OFFSET(DMAV_Dienste!$E$6,K1243-1,0)))),"Dienst")),HYPERLINK("#DMAV_Modell!"&amp;RIGHT(CELL("adresse",OFFSET(DMAV_Modell!$G$6,E1243-1,0)),LEN(CELL("adresse",OFFSET(DMAV_Modell!$G$6,E1243-1,0)))-FIND("!",CELL("adresse",OFFSET(DMAV_Modell!$G$6,E1243-1,0)))),"Modell"))</f>
        <v>Modell</v>
      </c>
      <c r="Q1243" s="85" t="str" cm="1">
        <f t="array" ref="Q1243">IF(E1243="",IF(K1243="","",IF(INDEX(DMAV_Dienste!$H$6:$H$2006,K1243)="","",INDEX(DMAV_Dienste!$H$6:$H$2006,K1243))),IF(INDEX(DMAV_Modell!$J$6:$J$2006,E1243)="","",INDEX(DMAV_Modell!$J$6:$J$2006,E1243)))</f>
        <v>ASSOCIATION</v>
      </c>
      <c r="R1243" s="86" t="str" cm="1">
        <f t="array" ref="R1243">IF(E1243="",IF(K1243="","",IF(INDEX(DMAV_Dienste!$G$6:$G$2006,K1243)="","",INDEX(DMAV_Dienste!$G$6:$G$2006,K1243))),IF(INDEX(DMAV_Modell!$I$6:$I$2006,E1243)="","",INDEX(DMAV_Modell!$I$6:$I$2006,E1243)))</f>
        <v>Gebaeudeadressen</v>
      </c>
      <c r="S1243" s="86" t="str" cm="1">
        <f t="array" ref="S1243">IF(E1243="",IF(K1243="","",IF(INDEX(DMAV_Dienste!$I$6:$I$2006,K1243)="","",INDEX(DMAV_Dienste!$I$6:$I$2006,K1243))),IF(INDEX(DMAV_Modell!$K$6:$K$2006,E1243)="","",INDEX(DMAV_Modell!$K$6:$K$2006,E1243)))</f>
        <v>Vorgaenger_Nachfolger_Gebaeudeeingang</v>
      </c>
      <c r="T1243" s="86" t="str" cm="1">
        <f t="array" ref="T1243">IF(E1243="",IF(K1243="","",IF(INDEX(DMAV_Dienste!$L$6:$L$2006,K1243)="","",INDEX(DMAV_Dienste!$L$6:$L$2006,K1243))),IF(INDEX(DMAV_Modell!$N$6:$N$2006,E1243)="","",INDEX(DMAV_Modell!$N$6:$N$2006,E1243)))</f>
        <v>Vorgaenger</v>
      </c>
      <c r="U1243" s="87" t="str" cm="1">
        <f t="array" aca="1" ref="U1243" ca="1">IF(AND(F1243="",L1243=""),"",HYPERLINK("#"&amp;RIGHT(CELL("dateiname"),LEN(CELL("dateiname"))-FIND("]",CELL("dateiname")))&amp;"!"&amp;CELL("adresse",OFFSET($F$6,MATCH(IF(F1243="",L1243,F1243),$E$6:$E$2000,0)-1,4)),"STRUCT"))</f>
        <v/>
      </c>
      <c r="V1243" s="88" t="str" cm="1">
        <f t="array" aca="1" ref="V1243" ca="1">IF(AND(G1243="",M1243=""),"",HYPERLINK("#"&amp;RIGHT(CELL("dateiname"),LEN(CELL("dateiname"))-FIND("]",CELL("dateiname")))&amp;"!"&amp;CELL("adresse",OFFSET($G$6,MATCH(IF(G1243="",M1243,G1243),$E$6:$E$2000,0)-1,3)),"SUBSTRUCT"))</f>
        <v/>
      </c>
      <c r="X1243" s="104"/>
      <c r="Z1243" s="117"/>
      <c r="AA1243" s="118"/>
      <c r="AB1243" s="119"/>
      <c r="AC1243" s="120"/>
      <c r="AE1243" s="109"/>
      <c r="AF1243" s="110"/>
      <c r="AG1243" s="111"/>
      <c r="AH1243" s="112"/>
      <c r="AJ1243" s="101"/>
      <c r="AL1243" s="68" t="str" cm="1">
        <f t="array" aca="1" ref="AL1243" ca="1">IF(N1243="-","",HYPERLINK("#'DM01-AV-CH'!"&amp;RIGHT(CELL("adresse",OFFSET('DM01-AV-CH'!$G$6,N1243-1,0)),LEN(CELL("adresse",OFFSET('DM01-AV-CH'!$G$6,N1243-1,0)))-FIND("!",CELL("adresse",OFFSET('DM01-AV-CH'!$G$6,N1243-1,0)))),"Modell"))</f>
        <v/>
      </c>
      <c r="AM1243" s="96" t="str" cm="1">
        <f t="array" ref="AM1243">IF($N1243="-","",IF(INDEX('DM01-AV-CH'!$G$6:$G$2006,$N1243)="","",INDEX('DM01-AV-CH'!$G$6:$G$2006,$N1243)))</f>
        <v/>
      </c>
      <c r="AN1243" s="97" t="str" cm="1">
        <f t="array" ref="AN1243">IF($N1243="-","",IF(INDEX('DM01-AV-CH'!$H$6:$H$2006,$N1243)="","",INDEX('DM01-AV-CH'!$H$6:$H$2006,$N1243)))</f>
        <v/>
      </c>
      <c r="AO1243" s="98" t="str" cm="1">
        <f t="array" ref="AO1243">IF($N1243="-","",IF(INDEX('DM01-AV-CH'!$I$6:$I$2006,$N1243)="","",INDEX('DM01-AV-CH'!$I$6:$I$2006,$N1243)))</f>
        <v/>
      </c>
    </row>
    <row r="1244" spans="1:41" x14ac:dyDescent="0.25">
      <c r="A1244" s="201">
        <v>1239</v>
      </c>
      <c r="B1244" s="148" t="str" cm="1">
        <f t="array" ref="B1244">IF(A1244="","",INDEX(Korrelation!$E$4:$E$2004,A1244))</f>
        <v>754</v>
      </c>
      <c r="C1244" s="148">
        <f t="shared" si="190"/>
        <v>0</v>
      </c>
      <c r="D1244" s="148">
        <f t="shared" si="191"/>
        <v>0</v>
      </c>
      <c r="E1244" s="148">
        <f t="shared" si="192"/>
        <v>754</v>
      </c>
      <c r="F1244" s="148" t="str">
        <f t="shared" si="193"/>
        <v/>
      </c>
      <c r="G1244" s="148" t="str">
        <f t="shared" si="194"/>
        <v/>
      </c>
      <c r="H1244" s="148" t="str" cm="1">
        <f t="array" ref="H1244">IF(A1244="","",INDEX(Korrelation!$F$4:$F$2004,A1244))</f>
        <v>-</v>
      </c>
      <c r="I1244" s="148">
        <f t="shared" si="195"/>
        <v>0</v>
      </c>
      <c r="J1244" s="148">
        <f t="shared" si="196"/>
        <v>0</v>
      </c>
      <c r="K1244" s="148" t="str">
        <f t="shared" si="197"/>
        <v/>
      </c>
      <c r="L1244" s="148" t="str">
        <f t="shared" si="198"/>
        <v/>
      </c>
      <c r="M1244" s="148" t="str">
        <f t="shared" si="199"/>
        <v/>
      </c>
      <c r="N1244" s="148" t="str" cm="1">
        <f t="array" ref="N1244">IF(A1244="","",INDEX(Korrelation!$G$4:$G$2004,A1244))</f>
        <v>-</v>
      </c>
      <c r="O1244" s="148"/>
      <c r="P1244" s="68" t="str" cm="1">
        <f t="array" aca="1" ref="P1244" ca="1">IF(E1244="",IF(K1244="","",HYPERLINK("#DMAV_Dienste!"&amp;RIGHT(CELL("adresse",OFFSET(DMAV_Dienste!$E$6,K1244-1,0)),LEN(CELL("adresse",OFFSET(DMAV_Dienste!$E$6,K1244-1,0)))-FIND("!",CELL("adresse",OFFSET(DMAV_Dienste!$E$6,K1244-1,0)))),"Dienst")),HYPERLINK("#DMAV_Modell!"&amp;RIGHT(CELL("adresse",OFFSET(DMAV_Modell!$G$6,E1244-1,0)),LEN(CELL("adresse",OFFSET(DMAV_Modell!$G$6,E1244-1,0)))-FIND("!",CELL("adresse",OFFSET(DMAV_Modell!$G$6,E1244-1,0)))),"Modell"))</f>
        <v>Modell</v>
      </c>
      <c r="Q1244" s="85" t="str" cm="1">
        <f t="array" ref="Q1244">IF(E1244="",IF(K1244="","",IF(INDEX(DMAV_Dienste!$H$6:$H$2006,K1244)="","",INDEX(DMAV_Dienste!$H$6:$H$2006,K1244))),IF(INDEX(DMAV_Modell!$J$6:$J$2006,E1244)="","",INDEX(DMAV_Modell!$J$6:$J$2006,E1244)))</f>
        <v>ASSOCIATION</v>
      </c>
      <c r="R1244" s="86" t="str" cm="1">
        <f t="array" ref="R1244">IF(E1244="",IF(K1244="","",IF(INDEX(DMAV_Dienste!$G$6:$G$2006,K1244)="","",INDEX(DMAV_Dienste!$G$6:$G$2006,K1244))),IF(INDEX(DMAV_Modell!$I$6:$I$2006,E1244)="","",INDEX(DMAV_Modell!$I$6:$I$2006,E1244)))</f>
        <v>Gebaeudeadressen</v>
      </c>
      <c r="S1244" s="86" t="str" cm="1">
        <f t="array" ref="S1244">IF(E1244="",IF(K1244="","",IF(INDEX(DMAV_Dienste!$I$6:$I$2006,K1244)="","",INDEX(DMAV_Dienste!$I$6:$I$2006,K1244))),IF(INDEX(DMAV_Modell!$K$6:$K$2006,E1244)="","",INDEX(DMAV_Modell!$K$6:$K$2006,E1244)))</f>
        <v>Vorgaenger_Nachfolger_Gebaeudeeingang</v>
      </c>
      <c r="T1244" s="86" t="str" cm="1">
        <f t="array" ref="T1244">IF(E1244="",IF(K1244="","",IF(INDEX(DMAV_Dienste!$L$6:$L$2006,K1244)="","",INDEX(DMAV_Dienste!$L$6:$L$2006,K1244))),IF(INDEX(DMAV_Modell!$N$6:$N$2006,E1244)="","",INDEX(DMAV_Modell!$N$6:$N$2006,E1244)))</f>
        <v>Nachfolger</v>
      </c>
      <c r="U1244" s="87" t="str" cm="1">
        <f t="array" aca="1" ref="U1244" ca="1">IF(AND(F1244="",L1244=""),"",HYPERLINK("#"&amp;RIGHT(CELL("dateiname"),LEN(CELL("dateiname"))-FIND("]",CELL("dateiname")))&amp;"!"&amp;CELL("adresse",OFFSET($F$6,MATCH(IF(F1244="",L1244,F1244),$E$6:$E$2000,0)-1,4)),"STRUCT"))</f>
        <v/>
      </c>
      <c r="V1244" s="88" t="str" cm="1">
        <f t="array" aca="1" ref="V1244" ca="1">IF(AND(G1244="",M1244=""),"",HYPERLINK("#"&amp;RIGHT(CELL("dateiname"),LEN(CELL("dateiname"))-FIND("]",CELL("dateiname")))&amp;"!"&amp;CELL("adresse",OFFSET($G$6,MATCH(IF(G1244="",M1244,G1244),$E$6:$E$2000,0)-1,3)),"SUBSTRUCT"))</f>
        <v/>
      </c>
      <c r="X1244" s="104"/>
      <c r="Z1244" s="117"/>
      <c r="AA1244" s="118"/>
      <c r="AB1244" s="119"/>
      <c r="AC1244" s="120"/>
      <c r="AE1244" s="109"/>
      <c r="AF1244" s="110"/>
      <c r="AG1244" s="111"/>
      <c r="AH1244" s="112"/>
      <c r="AJ1244" s="101"/>
      <c r="AL1244" s="68" t="str" cm="1">
        <f t="array" aca="1" ref="AL1244" ca="1">IF(N1244="-","",HYPERLINK("#'DM01-AV-CH'!"&amp;RIGHT(CELL("adresse",OFFSET('DM01-AV-CH'!$G$6,N1244-1,0)),LEN(CELL("adresse",OFFSET('DM01-AV-CH'!$G$6,N1244-1,0)))-FIND("!",CELL("adresse",OFFSET('DM01-AV-CH'!$G$6,N1244-1,0)))),"Modell"))</f>
        <v/>
      </c>
      <c r="AM1244" s="96" t="str" cm="1">
        <f t="array" ref="AM1244">IF($N1244="-","",IF(INDEX('DM01-AV-CH'!$G$6:$G$2006,$N1244)="","",INDEX('DM01-AV-CH'!$G$6:$G$2006,$N1244)))</f>
        <v/>
      </c>
      <c r="AN1244" s="97" t="str" cm="1">
        <f t="array" ref="AN1244">IF($N1244="-","",IF(INDEX('DM01-AV-CH'!$H$6:$H$2006,$N1244)="","",INDEX('DM01-AV-CH'!$H$6:$H$2006,$N1244)))</f>
        <v/>
      </c>
      <c r="AO1244" s="98" t="str" cm="1">
        <f t="array" ref="AO1244">IF($N1244="-","",IF(INDEX('DM01-AV-CH'!$I$6:$I$2006,$N1244)="","",INDEX('DM01-AV-CH'!$I$6:$I$2006,$N1244)))</f>
        <v/>
      </c>
    </row>
    <row r="1245" spans="1:41" x14ac:dyDescent="0.25">
      <c r="A1245" s="201">
        <v>1240</v>
      </c>
      <c r="B1245" s="148" t="str" cm="1">
        <f t="array" ref="B1245">IF(A1245="","",INDEX(Korrelation!$E$4:$E$2004,A1245))</f>
        <v>755</v>
      </c>
      <c r="C1245" s="148">
        <f t="shared" si="190"/>
        <v>0</v>
      </c>
      <c r="D1245" s="148">
        <f t="shared" si="191"/>
        <v>0</v>
      </c>
      <c r="E1245" s="148">
        <f t="shared" si="192"/>
        <v>755</v>
      </c>
      <c r="F1245" s="148" t="str">
        <f t="shared" si="193"/>
        <v/>
      </c>
      <c r="G1245" s="148" t="str">
        <f t="shared" si="194"/>
        <v/>
      </c>
      <c r="H1245" s="148" t="str" cm="1">
        <f t="array" ref="H1245">IF(A1245="","",INDEX(Korrelation!$F$4:$F$2004,A1245))</f>
        <v>-</v>
      </c>
      <c r="I1245" s="148">
        <f t="shared" si="195"/>
        <v>0</v>
      </c>
      <c r="J1245" s="148">
        <f t="shared" si="196"/>
        <v>0</v>
      </c>
      <c r="K1245" s="148" t="str">
        <f t="shared" si="197"/>
        <v/>
      </c>
      <c r="L1245" s="148" t="str">
        <f t="shared" si="198"/>
        <v/>
      </c>
      <c r="M1245" s="148" t="str">
        <f t="shared" si="199"/>
        <v/>
      </c>
      <c r="N1245" s="148" t="str" cm="1">
        <f t="array" ref="N1245">IF(A1245="","",INDEX(Korrelation!$G$4:$G$2004,A1245))</f>
        <v>-</v>
      </c>
      <c r="O1245" s="148"/>
      <c r="P1245" s="68" t="str" cm="1">
        <f t="array" aca="1" ref="P1245" ca="1">IF(E1245="",IF(K1245="","",HYPERLINK("#DMAV_Dienste!"&amp;RIGHT(CELL("adresse",OFFSET(DMAV_Dienste!$E$6,K1245-1,0)),LEN(CELL("adresse",OFFSET(DMAV_Dienste!$E$6,K1245-1,0)))-FIND("!",CELL("adresse",OFFSET(DMAV_Dienste!$E$6,K1245-1,0)))),"Dienst")),HYPERLINK("#DMAV_Modell!"&amp;RIGHT(CELL("adresse",OFFSET(DMAV_Modell!$G$6,E1245-1,0)),LEN(CELL("adresse",OFFSET(DMAV_Modell!$G$6,E1245-1,0)))-FIND("!",CELL("adresse",OFFSET(DMAV_Modell!$G$6,E1245-1,0)))),"Modell"))</f>
        <v>Modell</v>
      </c>
      <c r="Q1245" s="85" t="str" cm="1">
        <f t="array" ref="Q1245">IF(E1245="",IF(K1245="","",IF(INDEX(DMAV_Dienste!$H$6:$H$2006,K1245)="","",INDEX(DMAV_Dienste!$H$6:$H$2006,K1245))),IF(INDEX(DMAV_Modell!$J$6:$J$2006,E1245)="","",INDEX(DMAV_Modell!$J$6:$J$2006,E1245)))</f>
        <v>VIEW</v>
      </c>
      <c r="R1245" s="86" t="str" cm="1">
        <f t="array" ref="R1245">IF(E1245="",IF(K1245="","",IF(INDEX(DMAV_Dienste!$G$6:$G$2006,K1245)="","",INDEX(DMAV_Dienste!$G$6:$G$2006,K1245))),IF(INDEX(DMAV_Modell!$I$6:$I$2006,E1245)="","",INDEX(DMAV_Modell!$I$6:$I$2006,E1245)))</f>
        <v>Gebaeudeadressen</v>
      </c>
      <c r="S1245" s="86" t="str" cm="1">
        <f t="array" ref="S1245">IF(E1245="",IF(K1245="","",IF(INDEX(DMAV_Dienste!$I$6:$I$2006,K1245)="","",INDEX(DMAV_Dienste!$I$6:$I$2006,K1245))),IF(INDEX(DMAV_Modell!$K$6:$K$2006,E1245)="","",INDEX(DMAV_Modell!$K$6:$K$2006,E1245)))</f>
        <v>Gebaeudeeingang_Gueltig</v>
      </c>
      <c r="T1245" s="86" t="str" cm="1">
        <f t="array" ref="T1245">IF(E1245="",IF(K1245="","",IF(INDEX(DMAV_Dienste!$L$6:$L$2006,K1245)="","",INDEX(DMAV_Dienste!$L$6:$L$2006,K1245))),IF(INDEX(DMAV_Modell!$N$6:$N$2006,E1245)="","",INDEX(DMAV_Modell!$N$6:$N$2006,E1245)))</f>
        <v>PROJECTION OF</v>
      </c>
      <c r="U1245" s="87" t="str" cm="1">
        <f t="array" aca="1" ref="U1245" ca="1">IF(AND(F1245="",L1245=""),"",HYPERLINK("#"&amp;RIGHT(CELL("dateiname"),LEN(CELL("dateiname"))-FIND("]",CELL("dateiname")))&amp;"!"&amp;CELL("adresse",OFFSET($F$6,MATCH(IF(F1245="",L1245,F1245),$E$6:$E$2000,0)-1,4)),"STRUCT"))</f>
        <v/>
      </c>
      <c r="V1245" s="88" t="str" cm="1">
        <f t="array" aca="1" ref="V1245" ca="1">IF(AND(G1245="",M1245=""),"",HYPERLINK("#"&amp;RIGHT(CELL("dateiname"),LEN(CELL("dateiname"))-FIND("]",CELL("dateiname")))&amp;"!"&amp;CELL("adresse",OFFSET($G$6,MATCH(IF(G1245="",M1245,G1245),$E$6:$E$2000,0)-1,3)),"SUBSTRUCT"))</f>
        <v/>
      </c>
      <c r="X1245" s="104"/>
      <c r="Z1245" s="117"/>
      <c r="AA1245" s="118"/>
      <c r="AB1245" s="119"/>
      <c r="AC1245" s="120"/>
      <c r="AE1245" s="109"/>
      <c r="AF1245" s="110"/>
      <c r="AG1245" s="111"/>
      <c r="AH1245" s="112"/>
      <c r="AJ1245" s="101"/>
      <c r="AL1245" s="68" t="str" cm="1">
        <f t="array" aca="1" ref="AL1245" ca="1">IF(N1245="-","",HYPERLINK("#'DM01-AV-CH'!"&amp;RIGHT(CELL("adresse",OFFSET('DM01-AV-CH'!$G$6,N1245-1,0)),LEN(CELL("adresse",OFFSET('DM01-AV-CH'!$G$6,N1245-1,0)))-FIND("!",CELL("adresse",OFFSET('DM01-AV-CH'!$G$6,N1245-1,0)))),"Modell"))</f>
        <v/>
      </c>
      <c r="AM1245" s="96" t="str" cm="1">
        <f t="array" ref="AM1245">IF($N1245="-","",IF(INDEX('DM01-AV-CH'!$G$6:$G$2006,$N1245)="","",INDEX('DM01-AV-CH'!$G$6:$G$2006,$N1245)))</f>
        <v/>
      </c>
      <c r="AN1245" s="97" t="str" cm="1">
        <f t="array" ref="AN1245">IF($N1245="-","",IF(INDEX('DM01-AV-CH'!$H$6:$H$2006,$N1245)="","",INDEX('DM01-AV-CH'!$H$6:$H$2006,$N1245)))</f>
        <v/>
      </c>
      <c r="AO1245" s="98" t="str" cm="1">
        <f t="array" ref="AO1245">IF($N1245="-","",IF(INDEX('DM01-AV-CH'!$I$6:$I$2006,$N1245)="","",INDEX('DM01-AV-CH'!$I$6:$I$2006,$N1245)))</f>
        <v/>
      </c>
    </row>
    <row r="1246" spans="1:41" x14ac:dyDescent="0.25">
      <c r="A1246" s="201">
        <v>1241</v>
      </c>
      <c r="B1246" s="148" t="str" cm="1">
        <f t="array" ref="B1246">IF(A1246="","",INDEX(Korrelation!$E$4:$E$2004,A1246))</f>
        <v>756</v>
      </c>
      <c r="C1246" s="148">
        <f t="shared" si="190"/>
        <v>0</v>
      </c>
      <c r="D1246" s="148">
        <f t="shared" si="191"/>
        <v>0</v>
      </c>
      <c r="E1246" s="148">
        <f t="shared" si="192"/>
        <v>756</v>
      </c>
      <c r="F1246" s="148" t="str">
        <f t="shared" si="193"/>
        <v/>
      </c>
      <c r="G1246" s="148" t="str">
        <f t="shared" si="194"/>
        <v/>
      </c>
      <c r="H1246" s="148" t="str" cm="1">
        <f t="array" ref="H1246">IF(A1246="","",INDEX(Korrelation!$F$4:$F$2004,A1246))</f>
        <v>-</v>
      </c>
      <c r="I1246" s="148">
        <f t="shared" si="195"/>
        <v>0</v>
      </c>
      <c r="J1246" s="148">
        <f t="shared" si="196"/>
        <v>0</v>
      </c>
      <c r="K1246" s="148" t="str">
        <f t="shared" si="197"/>
        <v/>
      </c>
      <c r="L1246" s="148" t="str">
        <f t="shared" si="198"/>
        <v/>
      </c>
      <c r="M1246" s="148" t="str">
        <f t="shared" si="199"/>
        <v/>
      </c>
      <c r="N1246" s="148" t="str" cm="1">
        <f t="array" ref="N1246">IF(A1246="","",INDEX(Korrelation!$G$4:$G$2004,A1246))</f>
        <v>-</v>
      </c>
      <c r="O1246" s="148"/>
      <c r="P1246" s="68" t="str" cm="1">
        <f t="array" aca="1" ref="P1246" ca="1">IF(E1246="",IF(K1246="","",HYPERLINK("#DMAV_Dienste!"&amp;RIGHT(CELL("adresse",OFFSET(DMAV_Dienste!$E$6,K1246-1,0)),LEN(CELL("adresse",OFFSET(DMAV_Dienste!$E$6,K1246-1,0)))-FIND("!",CELL("adresse",OFFSET(DMAV_Dienste!$E$6,K1246-1,0)))),"Dienst")),HYPERLINK("#DMAV_Modell!"&amp;RIGHT(CELL("adresse",OFFSET(DMAV_Modell!$G$6,E1246-1,0)),LEN(CELL("adresse",OFFSET(DMAV_Modell!$G$6,E1246-1,0)))-FIND("!",CELL("adresse",OFFSET(DMAV_Modell!$G$6,E1246-1,0)))),"Modell"))</f>
        <v>Modell</v>
      </c>
      <c r="Q1246" s="85" t="str" cm="1">
        <f t="array" ref="Q1246">IF(E1246="",IF(K1246="","",IF(INDEX(DMAV_Dienste!$H$6:$H$2006,K1246)="","",INDEX(DMAV_Dienste!$H$6:$H$2006,K1246))),IF(INDEX(DMAV_Modell!$J$6:$J$2006,E1246)="","",INDEX(DMAV_Modell!$J$6:$J$2006,E1246)))</f>
        <v>VIEW</v>
      </c>
      <c r="R1246" s="86" t="str" cm="1">
        <f t="array" ref="R1246">IF(E1246="",IF(K1246="","",IF(INDEX(DMAV_Dienste!$G$6:$G$2006,K1246)="","",INDEX(DMAV_Dienste!$G$6:$G$2006,K1246))),IF(INDEX(DMAV_Modell!$I$6:$I$2006,E1246)="","",INDEX(DMAV_Modell!$I$6:$I$2006,E1246)))</f>
        <v>Gebaeudeadressen</v>
      </c>
      <c r="S1246" s="86" t="str" cm="1">
        <f t="array" ref="S1246">IF(E1246="",IF(K1246="","",IF(INDEX(DMAV_Dienste!$I$6:$I$2006,K1246)="","",INDEX(DMAV_Dienste!$I$6:$I$2006,K1246))),IF(INDEX(DMAV_Modell!$K$6:$K$2006,E1246)="","",INDEX(DMAV_Modell!$K$6:$K$2006,E1246)))</f>
        <v>Gebaeudeeingang_Gueltig</v>
      </c>
      <c r="T1246" s="86" t="str" cm="1">
        <f t="array" ref="T1246">IF(E1246="",IF(K1246="","",IF(INDEX(DMAV_Dienste!$L$6:$L$2006,K1246)="","",INDEX(DMAV_Dienste!$L$6:$L$2006,K1246))),IF(INDEX(DMAV_Modell!$N$6:$N$2006,E1246)="","",INDEX(DMAV_Modell!$N$6:$N$2006,E1246)))</f>
        <v>WHERE DEFINED(@PH1@) AND NOT(DEFINED(@PH2@))</v>
      </c>
      <c r="U1246" s="87" t="str" cm="1">
        <f t="array" aca="1" ref="U1246" ca="1">IF(AND(F1246="",L1246=""),"",HYPERLINK("#"&amp;RIGHT(CELL("dateiname"),LEN(CELL("dateiname"))-FIND("]",CELL("dateiname")))&amp;"!"&amp;CELL("adresse",OFFSET($F$6,MATCH(IF(F1246="",L1246,F1246),$E$6:$E$2000,0)-1,4)),"STRUCT"))</f>
        <v/>
      </c>
      <c r="V1246" s="88" t="str" cm="1">
        <f t="array" aca="1" ref="V1246" ca="1">IF(AND(G1246="",M1246=""),"",HYPERLINK("#"&amp;RIGHT(CELL("dateiname"),LEN(CELL("dateiname"))-FIND("]",CELL("dateiname")))&amp;"!"&amp;CELL("adresse",OFFSET($G$6,MATCH(IF(G1246="",M1246,G1246),$E$6:$E$2000,0)-1,3)),"SUBSTRUCT"))</f>
        <v/>
      </c>
      <c r="X1246" s="104"/>
      <c r="Z1246" s="117"/>
      <c r="AA1246" s="118"/>
      <c r="AB1246" s="119"/>
      <c r="AC1246" s="120"/>
      <c r="AE1246" s="109"/>
      <c r="AF1246" s="110"/>
      <c r="AG1246" s="111"/>
      <c r="AH1246" s="112"/>
      <c r="AJ1246" s="101"/>
      <c r="AL1246" s="68" t="str" cm="1">
        <f t="array" aca="1" ref="AL1246" ca="1">IF(N1246="-","",HYPERLINK("#'DM01-AV-CH'!"&amp;RIGHT(CELL("adresse",OFFSET('DM01-AV-CH'!$G$6,N1246-1,0)),LEN(CELL("adresse",OFFSET('DM01-AV-CH'!$G$6,N1246-1,0)))-FIND("!",CELL("adresse",OFFSET('DM01-AV-CH'!$G$6,N1246-1,0)))),"Modell"))</f>
        <v/>
      </c>
      <c r="AM1246" s="96" t="str" cm="1">
        <f t="array" ref="AM1246">IF($N1246="-","",IF(INDEX('DM01-AV-CH'!$G$6:$G$2006,$N1246)="","",INDEX('DM01-AV-CH'!$G$6:$G$2006,$N1246)))</f>
        <v/>
      </c>
      <c r="AN1246" s="97" t="str" cm="1">
        <f t="array" ref="AN1246">IF($N1246="-","",IF(INDEX('DM01-AV-CH'!$H$6:$H$2006,$N1246)="","",INDEX('DM01-AV-CH'!$H$6:$H$2006,$N1246)))</f>
        <v/>
      </c>
      <c r="AO1246" s="98" t="str" cm="1">
        <f t="array" ref="AO1246">IF($N1246="-","",IF(INDEX('DM01-AV-CH'!$I$6:$I$2006,$N1246)="","",INDEX('DM01-AV-CH'!$I$6:$I$2006,$N1246)))</f>
        <v/>
      </c>
    </row>
    <row r="1247" spans="1:41" x14ac:dyDescent="0.25">
      <c r="A1247" s="201">
        <v>1242</v>
      </c>
      <c r="B1247" s="148" t="str" cm="1">
        <f t="array" ref="B1247">IF(A1247="","",INDEX(Korrelation!$E$4:$E$2004,A1247))</f>
        <v>757</v>
      </c>
      <c r="C1247" s="148">
        <f t="shared" si="190"/>
        <v>0</v>
      </c>
      <c r="D1247" s="148">
        <f t="shared" si="191"/>
        <v>0</v>
      </c>
      <c r="E1247" s="148">
        <f t="shared" si="192"/>
        <v>757</v>
      </c>
      <c r="F1247" s="148" t="str">
        <f t="shared" si="193"/>
        <v/>
      </c>
      <c r="G1247" s="148" t="str">
        <f t="shared" si="194"/>
        <v/>
      </c>
      <c r="H1247" s="148" t="str" cm="1">
        <f t="array" ref="H1247">IF(A1247="","",INDEX(Korrelation!$F$4:$F$2004,A1247))</f>
        <v>-</v>
      </c>
      <c r="I1247" s="148">
        <f t="shared" si="195"/>
        <v>0</v>
      </c>
      <c r="J1247" s="148">
        <f t="shared" si="196"/>
        <v>0</v>
      </c>
      <c r="K1247" s="148" t="str">
        <f t="shared" si="197"/>
        <v/>
      </c>
      <c r="L1247" s="148" t="str">
        <f t="shared" si="198"/>
        <v/>
      </c>
      <c r="M1247" s="148" t="str">
        <f t="shared" si="199"/>
        <v/>
      </c>
      <c r="N1247" s="148" t="str" cm="1">
        <f t="array" ref="N1247">IF(A1247="","",INDEX(Korrelation!$G$4:$G$2004,A1247))</f>
        <v>-</v>
      </c>
      <c r="O1247" s="148"/>
      <c r="P1247" s="68" t="str" cm="1">
        <f t="array" aca="1" ref="P1247" ca="1">IF(E1247="",IF(K1247="","",HYPERLINK("#DMAV_Dienste!"&amp;RIGHT(CELL("adresse",OFFSET(DMAV_Dienste!$E$6,K1247-1,0)),LEN(CELL("adresse",OFFSET(DMAV_Dienste!$E$6,K1247-1,0)))-FIND("!",CELL("adresse",OFFSET(DMAV_Dienste!$E$6,K1247-1,0)))),"Dienst")),HYPERLINK("#DMAV_Modell!"&amp;RIGHT(CELL("adresse",OFFSET(DMAV_Modell!$G$6,E1247-1,0)),LEN(CELL("adresse",OFFSET(DMAV_Modell!$G$6,E1247-1,0)))-FIND("!",CELL("adresse",OFFSET(DMAV_Modell!$G$6,E1247-1,0)))),"Modell"))</f>
        <v>Modell</v>
      </c>
      <c r="Q1247" s="85" t="str" cm="1">
        <f t="array" ref="Q1247">IF(E1247="",IF(K1247="","",IF(INDEX(DMAV_Dienste!$H$6:$H$2006,K1247)="","",INDEX(DMAV_Dienste!$H$6:$H$2006,K1247))),IF(INDEX(DMAV_Modell!$J$6:$J$2006,E1247)="","",INDEX(DMAV_Modell!$J$6:$J$2006,E1247)))</f>
        <v>VIEW</v>
      </c>
      <c r="R1247" s="86" t="str" cm="1">
        <f t="array" ref="R1247">IF(E1247="",IF(K1247="","",IF(INDEX(DMAV_Dienste!$G$6:$G$2006,K1247)="","",INDEX(DMAV_Dienste!$G$6:$G$2006,K1247))),IF(INDEX(DMAV_Modell!$I$6:$I$2006,E1247)="","",INDEX(DMAV_Modell!$I$6:$I$2006,E1247)))</f>
        <v>Gebaeudeadressen</v>
      </c>
      <c r="S1247" s="86" t="str" cm="1">
        <f t="array" ref="S1247">IF(E1247="",IF(K1247="","",IF(INDEX(DMAV_Dienste!$I$6:$I$2006,K1247)="","",INDEX(DMAV_Dienste!$I$6:$I$2006,K1247))),IF(INDEX(DMAV_Modell!$K$6:$K$2006,E1247)="","",INDEX(DMAV_Modell!$K$6:$K$2006,E1247)))</f>
        <v>Gebaeudeeingang_Gueltig</v>
      </c>
      <c r="T1247" s="86" t="str" cm="1">
        <f t="array" ref="T1247">IF(E1247="",IF(K1247="","",IF(INDEX(DMAV_Dienste!$L$6:$L$2006,K1247)="","",INDEX(DMAV_Dienste!$L$6:$L$2006,K1247))),IF(INDEX(DMAV_Modell!$N$6:$N$2006,E1247)="","",INDEX(DMAV_Modell!$N$6:$N$2006,E1247)))</f>
        <v>= ALL OF</v>
      </c>
      <c r="U1247" s="87" t="str" cm="1">
        <f t="array" aca="1" ref="U1247" ca="1">IF(AND(F1247="",L1247=""),"",HYPERLINK("#"&amp;RIGHT(CELL("dateiname"),LEN(CELL("dateiname"))-FIND("]",CELL("dateiname")))&amp;"!"&amp;CELL("adresse",OFFSET($F$6,MATCH(IF(F1247="",L1247,F1247),$E$6:$E$2000,0)-1,4)),"STRUCT"))</f>
        <v/>
      </c>
      <c r="V1247" s="88" t="str" cm="1">
        <f t="array" aca="1" ref="V1247" ca="1">IF(AND(G1247="",M1247=""),"",HYPERLINK("#"&amp;RIGHT(CELL("dateiname"),LEN(CELL("dateiname"))-FIND("]",CELL("dateiname")))&amp;"!"&amp;CELL("adresse",OFFSET($G$6,MATCH(IF(G1247="",M1247,G1247),$E$6:$E$2000,0)-1,3)),"SUBSTRUCT"))</f>
        <v/>
      </c>
      <c r="X1247" s="104"/>
      <c r="Z1247" s="117"/>
      <c r="AA1247" s="118"/>
      <c r="AB1247" s="119"/>
      <c r="AC1247" s="120"/>
      <c r="AE1247" s="109"/>
      <c r="AF1247" s="110"/>
      <c r="AG1247" s="111"/>
      <c r="AH1247" s="112"/>
      <c r="AJ1247" s="101"/>
      <c r="AL1247" s="68" t="str" cm="1">
        <f t="array" aca="1" ref="AL1247" ca="1">IF(N1247="-","",HYPERLINK("#'DM01-AV-CH'!"&amp;RIGHT(CELL("adresse",OFFSET('DM01-AV-CH'!$G$6,N1247-1,0)),LEN(CELL("adresse",OFFSET('DM01-AV-CH'!$G$6,N1247-1,0)))-FIND("!",CELL("adresse",OFFSET('DM01-AV-CH'!$G$6,N1247-1,0)))),"Modell"))</f>
        <v/>
      </c>
      <c r="AM1247" s="96" t="str" cm="1">
        <f t="array" ref="AM1247">IF($N1247="-","",IF(INDEX('DM01-AV-CH'!$G$6:$G$2006,$N1247)="","",INDEX('DM01-AV-CH'!$G$6:$G$2006,$N1247)))</f>
        <v/>
      </c>
      <c r="AN1247" s="97" t="str" cm="1">
        <f t="array" ref="AN1247">IF($N1247="-","",IF(INDEX('DM01-AV-CH'!$H$6:$H$2006,$N1247)="","",INDEX('DM01-AV-CH'!$H$6:$H$2006,$N1247)))</f>
        <v/>
      </c>
      <c r="AO1247" s="98" t="str" cm="1">
        <f t="array" ref="AO1247">IF($N1247="-","",IF(INDEX('DM01-AV-CH'!$I$6:$I$2006,$N1247)="","",INDEX('DM01-AV-CH'!$I$6:$I$2006,$N1247)))</f>
        <v/>
      </c>
    </row>
    <row r="1248" spans="1:41" x14ac:dyDescent="0.25">
      <c r="A1248" s="201">
        <v>1243</v>
      </c>
      <c r="B1248" s="148" t="str" cm="1">
        <f t="array" ref="B1248">IF(A1248="","",INDEX(Korrelation!$E$4:$E$2004,A1248))</f>
        <v>758</v>
      </c>
      <c r="C1248" s="148">
        <f t="shared" si="190"/>
        <v>0</v>
      </c>
      <c r="D1248" s="148">
        <f t="shared" si="191"/>
        <v>0</v>
      </c>
      <c r="E1248" s="148">
        <f t="shared" si="192"/>
        <v>758</v>
      </c>
      <c r="F1248" s="148" t="str">
        <f t="shared" si="193"/>
        <v/>
      </c>
      <c r="G1248" s="148" t="str">
        <f t="shared" si="194"/>
        <v/>
      </c>
      <c r="H1248" s="148" t="str" cm="1">
        <f t="array" ref="H1248">IF(A1248="","",INDEX(Korrelation!$F$4:$F$2004,A1248))</f>
        <v>-</v>
      </c>
      <c r="I1248" s="148">
        <f t="shared" si="195"/>
        <v>0</v>
      </c>
      <c r="J1248" s="148">
        <f t="shared" si="196"/>
        <v>0</v>
      </c>
      <c r="K1248" s="148" t="str">
        <f t="shared" si="197"/>
        <v/>
      </c>
      <c r="L1248" s="148" t="str">
        <f t="shared" si="198"/>
        <v/>
      </c>
      <c r="M1248" s="148" t="str">
        <f t="shared" si="199"/>
        <v/>
      </c>
      <c r="N1248" s="148" t="str" cm="1">
        <f t="array" ref="N1248">IF(A1248="","",INDEX(Korrelation!$G$4:$G$2004,A1248))</f>
        <v>-</v>
      </c>
      <c r="O1248" s="148"/>
      <c r="P1248" s="68" t="str" cm="1">
        <f t="array" aca="1" ref="P1248" ca="1">IF(E1248="",IF(K1248="","",HYPERLINK("#DMAV_Dienste!"&amp;RIGHT(CELL("adresse",OFFSET(DMAV_Dienste!$E$6,K1248-1,0)),LEN(CELL("adresse",OFFSET(DMAV_Dienste!$E$6,K1248-1,0)))-FIND("!",CELL("adresse",OFFSET(DMAV_Dienste!$E$6,K1248-1,0)))),"Dienst")),HYPERLINK("#DMAV_Modell!"&amp;RIGHT(CELL("adresse",OFFSET(DMAV_Modell!$G$6,E1248-1,0)),LEN(CELL("adresse",OFFSET(DMAV_Modell!$G$6,E1248-1,0)))-FIND("!",CELL("adresse",OFFSET(DMAV_Modell!$G$6,E1248-1,0)))),"Modell"))</f>
        <v>Modell</v>
      </c>
      <c r="Q1248" s="85" t="str" cm="1">
        <f t="array" ref="Q1248">IF(E1248="",IF(K1248="","",IF(INDEX(DMAV_Dienste!$H$6:$H$2006,K1248)="","",INDEX(DMAV_Dienste!$H$6:$H$2006,K1248))),IF(INDEX(DMAV_Modell!$J$6:$J$2006,E1248)="","",INDEX(DMAV_Modell!$J$6:$J$2006,E1248)))</f>
        <v>ASSOCIATION</v>
      </c>
      <c r="R1248" s="86" t="str" cm="1">
        <f t="array" ref="R1248">IF(E1248="",IF(K1248="","",IF(INDEX(DMAV_Dienste!$G$6:$G$2006,K1248)="","",INDEX(DMAV_Dienste!$G$6:$G$2006,K1248))),IF(INDEX(DMAV_Modell!$I$6:$I$2006,E1248)="","",INDEX(DMAV_Modell!$I$6:$I$2006,E1248)))</f>
        <v>Gebaeudeadressen</v>
      </c>
      <c r="S1248" s="86" t="str" cm="1">
        <f t="array" ref="S1248">IF(E1248="",IF(K1248="","",IF(INDEX(DMAV_Dienste!$I$6:$I$2006,K1248)="","",INDEX(DMAV_Dienste!$I$6:$I$2006,K1248))),IF(INDEX(DMAV_Modell!$K$6:$K$2006,E1248)="","",INDEX(DMAV_Modell!$K$6:$K$2006,E1248)))</f>
        <v>LokalisationGebaeudeeingang</v>
      </c>
      <c r="T1248" s="86" t="str" cm="1">
        <f t="array" ref="T1248">IF(E1248="",IF(K1248="","",IF(INDEX(DMAV_Dienste!$L$6:$L$2006,K1248)="","",INDEX(DMAV_Dienste!$L$6:$L$2006,K1248))),IF(INDEX(DMAV_Modell!$N$6:$N$2006,E1248)="","",INDEX(DMAV_Modell!$N$6:$N$2006,E1248)))</f>
        <v>Lokalisation</v>
      </c>
      <c r="U1248" s="87" t="str" cm="1">
        <f t="array" aca="1" ref="U1248" ca="1">IF(AND(F1248="",L1248=""),"",HYPERLINK("#"&amp;RIGHT(CELL("dateiname"),LEN(CELL("dateiname"))-FIND("]",CELL("dateiname")))&amp;"!"&amp;CELL("adresse",OFFSET($F$6,MATCH(IF(F1248="",L1248,F1248),$E$6:$E$2000,0)-1,4)),"STRUCT"))</f>
        <v/>
      </c>
      <c r="V1248" s="88" t="str" cm="1">
        <f t="array" aca="1" ref="V1248" ca="1">IF(AND(G1248="",M1248=""),"",HYPERLINK("#"&amp;RIGHT(CELL("dateiname"),LEN(CELL("dateiname"))-FIND("]",CELL("dateiname")))&amp;"!"&amp;CELL("adresse",OFFSET($G$6,MATCH(IF(G1248="",M1248,G1248),$E$6:$E$2000,0)-1,3)),"SUBSTRUCT"))</f>
        <v/>
      </c>
      <c r="X1248" s="104"/>
      <c r="Z1248" s="117"/>
      <c r="AA1248" s="118"/>
      <c r="AB1248" s="119"/>
      <c r="AC1248" s="120"/>
      <c r="AE1248" s="109"/>
      <c r="AF1248" s="110"/>
      <c r="AG1248" s="111"/>
      <c r="AH1248" s="112"/>
      <c r="AJ1248" s="101"/>
      <c r="AL1248" s="68" t="str" cm="1">
        <f t="array" aca="1" ref="AL1248" ca="1">IF(N1248="-","",HYPERLINK("#'DM01-AV-CH'!"&amp;RIGHT(CELL("adresse",OFFSET('DM01-AV-CH'!$G$6,N1248-1,0)),LEN(CELL("adresse",OFFSET('DM01-AV-CH'!$G$6,N1248-1,0)))-FIND("!",CELL("adresse",OFFSET('DM01-AV-CH'!$G$6,N1248-1,0)))),"Modell"))</f>
        <v/>
      </c>
      <c r="AM1248" s="96" t="str" cm="1">
        <f t="array" ref="AM1248">IF($N1248="-","",IF(INDEX('DM01-AV-CH'!$G$6:$G$2006,$N1248)="","",INDEX('DM01-AV-CH'!$G$6:$G$2006,$N1248)))</f>
        <v/>
      </c>
      <c r="AN1248" s="97" t="str" cm="1">
        <f t="array" ref="AN1248">IF($N1248="-","",IF(INDEX('DM01-AV-CH'!$H$6:$H$2006,$N1248)="","",INDEX('DM01-AV-CH'!$H$6:$H$2006,$N1248)))</f>
        <v/>
      </c>
      <c r="AO1248" s="98" t="str" cm="1">
        <f t="array" ref="AO1248">IF($N1248="-","",IF(INDEX('DM01-AV-CH'!$I$6:$I$2006,$N1248)="","",INDEX('DM01-AV-CH'!$I$6:$I$2006,$N1248)))</f>
        <v/>
      </c>
    </row>
    <row r="1249" spans="1:41" x14ac:dyDescent="0.25">
      <c r="A1249" s="201">
        <v>1244</v>
      </c>
      <c r="B1249" s="148" t="str" cm="1">
        <f t="array" ref="B1249">IF(A1249="","",INDEX(Korrelation!$E$4:$E$2004,A1249))</f>
        <v>759</v>
      </c>
      <c r="C1249" s="148">
        <f t="shared" si="190"/>
        <v>0</v>
      </c>
      <c r="D1249" s="148">
        <f t="shared" si="191"/>
        <v>0</v>
      </c>
      <c r="E1249" s="148">
        <f t="shared" si="192"/>
        <v>759</v>
      </c>
      <c r="F1249" s="148" t="str">
        <f t="shared" si="193"/>
        <v/>
      </c>
      <c r="G1249" s="148" t="str">
        <f t="shared" si="194"/>
        <v/>
      </c>
      <c r="H1249" s="148" t="str" cm="1">
        <f t="array" ref="H1249">IF(A1249="","",INDEX(Korrelation!$F$4:$F$2004,A1249))</f>
        <v>-</v>
      </c>
      <c r="I1249" s="148">
        <f t="shared" si="195"/>
        <v>0</v>
      </c>
      <c r="J1249" s="148">
        <f t="shared" si="196"/>
        <v>0</v>
      </c>
      <c r="K1249" s="148" t="str">
        <f t="shared" si="197"/>
        <v/>
      </c>
      <c r="L1249" s="148" t="str">
        <f t="shared" si="198"/>
        <v/>
      </c>
      <c r="M1249" s="148" t="str">
        <f t="shared" si="199"/>
        <v/>
      </c>
      <c r="N1249" s="148" t="str" cm="1">
        <f t="array" ref="N1249">IF(A1249="","",INDEX(Korrelation!$G$4:$G$2004,A1249))</f>
        <v>-</v>
      </c>
      <c r="O1249" s="148"/>
      <c r="P1249" s="68" t="str" cm="1">
        <f t="array" aca="1" ref="P1249" ca="1">IF(E1249="",IF(K1249="","",HYPERLINK("#DMAV_Dienste!"&amp;RIGHT(CELL("adresse",OFFSET(DMAV_Dienste!$E$6,K1249-1,0)),LEN(CELL("adresse",OFFSET(DMAV_Dienste!$E$6,K1249-1,0)))-FIND("!",CELL("adresse",OFFSET(DMAV_Dienste!$E$6,K1249-1,0)))),"Dienst")),HYPERLINK("#DMAV_Modell!"&amp;RIGHT(CELL("adresse",OFFSET(DMAV_Modell!$G$6,E1249-1,0)),LEN(CELL("adresse",OFFSET(DMAV_Modell!$G$6,E1249-1,0)))-FIND("!",CELL("adresse",OFFSET(DMAV_Modell!$G$6,E1249-1,0)))),"Modell"))</f>
        <v>Modell</v>
      </c>
      <c r="Q1249" s="85" t="str" cm="1">
        <f t="array" ref="Q1249">IF(E1249="",IF(K1249="","",IF(INDEX(DMAV_Dienste!$H$6:$H$2006,K1249)="","",INDEX(DMAV_Dienste!$H$6:$H$2006,K1249))),IF(INDEX(DMAV_Modell!$J$6:$J$2006,E1249)="","",INDEX(DMAV_Modell!$J$6:$J$2006,E1249)))</f>
        <v>ASSOCIATION</v>
      </c>
      <c r="R1249" s="86" t="str" cm="1">
        <f t="array" ref="R1249">IF(E1249="",IF(K1249="","",IF(INDEX(DMAV_Dienste!$G$6:$G$2006,K1249)="","",INDEX(DMAV_Dienste!$G$6:$G$2006,K1249))),IF(INDEX(DMAV_Modell!$I$6:$I$2006,E1249)="","",INDEX(DMAV_Modell!$I$6:$I$2006,E1249)))</f>
        <v>Gebaeudeadressen</v>
      </c>
      <c r="S1249" s="86" t="str" cm="1">
        <f t="array" ref="S1249">IF(E1249="",IF(K1249="","",IF(INDEX(DMAV_Dienste!$I$6:$I$2006,K1249)="","",INDEX(DMAV_Dienste!$I$6:$I$2006,K1249))),IF(INDEX(DMAV_Modell!$K$6:$K$2006,E1249)="","",INDEX(DMAV_Modell!$K$6:$K$2006,E1249)))</f>
        <v>LokalisationGebaeudeeingang</v>
      </c>
      <c r="T1249" s="86" t="str" cm="1">
        <f t="array" ref="T1249">IF(E1249="",IF(K1249="","",IF(INDEX(DMAV_Dienste!$L$6:$L$2006,K1249)="","",INDEX(DMAV_Dienste!$L$6:$L$2006,K1249))),IF(INDEX(DMAV_Modell!$N$6:$N$2006,E1249)="","",INDEX(DMAV_Modell!$N$6:$N$2006,E1249)))</f>
        <v>Gebaeudeeingang</v>
      </c>
      <c r="U1249" s="87" t="str" cm="1">
        <f t="array" aca="1" ref="U1249" ca="1">IF(AND(F1249="",L1249=""),"",HYPERLINK("#"&amp;RIGHT(CELL("dateiname"),LEN(CELL("dateiname"))-FIND("]",CELL("dateiname")))&amp;"!"&amp;CELL("adresse",OFFSET($F$6,MATCH(IF(F1249="",L1249,F1249),$E$6:$E$2000,0)-1,4)),"STRUCT"))</f>
        <v/>
      </c>
      <c r="V1249" s="88" t="str" cm="1">
        <f t="array" aca="1" ref="V1249" ca="1">IF(AND(G1249="",M1249=""),"",HYPERLINK("#"&amp;RIGHT(CELL("dateiname"),LEN(CELL("dateiname"))-FIND("]",CELL("dateiname")))&amp;"!"&amp;CELL("adresse",OFFSET($G$6,MATCH(IF(G1249="",M1249,G1249),$E$6:$E$2000,0)-1,3)),"SUBSTRUCT"))</f>
        <v/>
      </c>
      <c r="X1249" s="104"/>
      <c r="Z1249" s="117"/>
      <c r="AA1249" s="118"/>
      <c r="AB1249" s="119"/>
      <c r="AC1249" s="120"/>
      <c r="AE1249" s="109"/>
      <c r="AF1249" s="110"/>
      <c r="AG1249" s="111"/>
      <c r="AH1249" s="112"/>
      <c r="AJ1249" s="101"/>
      <c r="AL1249" s="68" t="str" cm="1">
        <f t="array" aca="1" ref="AL1249" ca="1">IF(N1249="-","",HYPERLINK("#'DM01-AV-CH'!"&amp;RIGHT(CELL("adresse",OFFSET('DM01-AV-CH'!$G$6,N1249-1,0)),LEN(CELL("adresse",OFFSET('DM01-AV-CH'!$G$6,N1249-1,0)))-FIND("!",CELL("adresse",OFFSET('DM01-AV-CH'!$G$6,N1249-1,0)))),"Modell"))</f>
        <v/>
      </c>
      <c r="AM1249" s="96" t="str" cm="1">
        <f t="array" ref="AM1249">IF($N1249="-","",IF(INDEX('DM01-AV-CH'!$G$6:$G$2006,$N1249)="","",INDEX('DM01-AV-CH'!$G$6:$G$2006,$N1249)))</f>
        <v/>
      </c>
      <c r="AN1249" s="97" t="str" cm="1">
        <f t="array" ref="AN1249">IF($N1249="-","",IF(INDEX('DM01-AV-CH'!$H$6:$H$2006,$N1249)="","",INDEX('DM01-AV-CH'!$H$6:$H$2006,$N1249)))</f>
        <v/>
      </c>
      <c r="AO1249" s="98" t="str" cm="1">
        <f t="array" ref="AO1249">IF($N1249="-","",IF(INDEX('DM01-AV-CH'!$I$6:$I$2006,$N1249)="","",INDEX('DM01-AV-CH'!$I$6:$I$2006,$N1249)))</f>
        <v/>
      </c>
    </row>
    <row r="1250" spans="1:41" x14ac:dyDescent="0.25">
      <c r="A1250" s="201">
        <v>1245</v>
      </c>
      <c r="B1250" s="148" t="str" cm="1">
        <f t="array" ref="B1250">IF(A1250="","",INDEX(Korrelation!$E$4:$E$2004,A1250))</f>
        <v>760</v>
      </c>
      <c r="C1250" s="148">
        <f t="shared" si="190"/>
        <v>0</v>
      </c>
      <c r="D1250" s="148">
        <f t="shared" si="191"/>
        <v>0</v>
      </c>
      <c r="E1250" s="148">
        <f t="shared" si="192"/>
        <v>760</v>
      </c>
      <c r="F1250" s="148" t="str">
        <f t="shared" si="193"/>
        <v/>
      </c>
      <c r="G1250" s="148" t="str">
        <f t="shared" si="194"/>
        <v/>
      </c>
      <c r="H1250" s="148" t="str" cm="1">
        <f t="array" ref="H1250">IF(A1250="","",INDEX(Korrelation!$F$4:$F$2004,A1250))</f>
        <v>-</v>
      </c>
      <c r="I1250" s="148">
        <f t="shared" si="195"/>
        <v>0</v>
      </c>
      <c r="J1250" s="148">
        <f t="shared" si="196"/>
        <v>0</v>
      </c>
      <c r="K1250" s="148" t="str">
        <f t="shared" si="197"/>
        <v/>
      </c>
      <c r="L1250" s="148" t="str">
        <f t="shared" si="198"/>
        <v/>
      </c>
      <c r="M1250" s="148" t="str">
        <f t="shared" si="199"/>
        <v/>
      </c>
      <c r="N1250" s="148" t="str" cm="1">
        <f t="array" ref="N1250">IF(A1250="","",INDEX(Korrelation!$G$4:$G$2004,A1250))</f>
        <v>-</v>
      </c>
      <c r="O1250" s="148"/>
      <c r="P1250" s="68" t="str" cm="1">
        <f t="array" aca="1" ref="P1250" ca="1">IF(E1250="",IF(K1250="","",HYPERLINK("#DMAV_Dienste!"&amp;RIGHT(CELL("adresse",OFFSET(DMAV_Dienste!$E$6,K1250-1,0)),LEN(CELL("adresse",OFFSET(DMAV_Dienste!$E$6,K1250-1,0)))-FIND("!",CELL("adresse",OFFSET(DMAV_Dienste!$E$6,K1250-1,0)))),"Dienst")),HYPERLINK("#DMAV_Modell!"&amp;RIGHT(CELL("adresse",OFFSET(DMAV_Modell!$G$6,E1250-1,0)),LEN(CELL("adresse",OFFSET(DMAV_Modell!$G$6,E1250-1,0)))-FIND("!",CELL("adresse",OFFSET(DMAV_Modell!$G$6,E1250-1,0)))),"Modell"))</f>
        <v>Modell</v>
      </c>
      <c r="Q1250" s="85" t="str" cm="1">
        <f t="array" ref="Q1250">IF(E1250="",IF(K1250="","",IF(INDEX(DMAV_Dienste!$H$6:$H$2006,K1250)="","",INDEX(DMAV_Dienste!$H$6:$H$2006,K1250))),IF(INDEX(DMAV_Modell!$J$6:$J$2006,E1250)="","",INDEX(DMAV_Modell!$J$6:$J$2006,E1250)))</f>
        <v>ASSOCIATION.CONSTRAINT</v>
      </c>
      <c r="R1250" s="86" t="str" cm="1">
        <f t="array" ref="R1250">IF(E1250="",IF(K1250="","",IF(INDEX(DMAV_Dienste!$G$6:$G$2006,K1250)="","",INDEX(DMAV_Dienste!$G$6:$G$2006,K1250))),IF(INDEX(DMAV_Modell!$I$6:$I$2006,E1250)="","",INDEX(DMAV_Modell!$I$6:$I$2006,E1250)))</f>
        <v>Gebaeudeadressen</v>
      </c>
      <c r="S1250" s="86" t="str" cm="1">
        <f t="array" ref="S1250">IF(E1250="",IF(K1250="","",IF(INDEX(DMAV_Dienste!$I$6:$I$2006,K1250)="","",INDEX(DMAV_Dienste!$I$6:$I$2006,K1250))),IF(INDEX(DMAV_Modell!$K$6:$K$2006,E1250)="","",INDEX(DMAV_Modell!$K$6:$K$2006,E1250)))</f>
        <v>LokalisationGebaeudeeingang</v>
      </c>
      <c r="T1250" s="86" t="str" cm="1">
        <f t="array" ref="T1250">IF(E1250="",IF(K1250="","",IF(INDEX(DMAV_Dienste!$L$6:$L$2006,K1250)="","",INDEX(DMAV_Dienste!$L$6:$L$2006,K1250))),IF(INDEX(DMAV_Modell!$N$6:$N$2006,E1250)="","",INDEX(DMAV_Modell!$N$6:$N$2006,E1250)))</f>
        <v>(@PH1@==@PH2@) == NOT(DEFINED(@PH3@))</v>
      </c>
      <c r="U1250" s="87" t="str" cm="1">
        <f t="array" aca="1" ref="U1250" ca="1">IF(AND(F1250="",L1250=""),"",HYPERLINK("#"&amp;RIGHT(CELL("dateiname"),LEN(CELL("dateiname"))-FIND("]",CELL("dateiname")))&amp;"!"&amp;CELL("adresse",OFFSET($F$6,MATCH(IF(F1250="",L1250,F1250),$E$6:$E$2000,0)-1,4)),"STRUCT"))</f>
        <v/>
      </c>
      <c r="V1250" s="88" t="str" cm="1">
        <f t="array" aca="1" ref="V1250" ca="1">IF(AND(G1250="",M1250=""),"",HYPERLINK("#"&amp;RIGHT(CELL("dateiname"),LEN(CELL("dateiname"))-FIND("]",CELL("dateiname")))&amp;"!"&amp;CELL("adresse",OFFSET($G$6,MATCH(IF(G1250="",M1250,G1250),$E$6:$E$2000,0)-1,3)),"SUBSTRUCT"))</f>
        <v/>
      </c>
      <c r="X1250" s="104"/>
      <c r="Z1250" s="117"/>
      <c r="AA1250" s="118"/>
      <c r="AB1250" s="119"/>
      <c r="AC1250" s="120"/>
      <c r="AE1250" s="109"/>
      <c r="AF1250" s="110"/>
      <c r="AG1250" s="111"/>
      <c r="AH1250" s="112"/>
      <c r="AJ1250" s="101"/>
      <c r="AL1250" s="68" t="str" cm="1">
        <f t="array" aca="1" ref="AL1250" ca="1">IF(N1250="-","",HYPERLINK("#'DM01-AV-CH'!"&amp;RIGHT(CELL("adresse",OFFSET('DM01-AV-CH'!$G$6,N1250-1,0)),LEN(CELL("adresse",OFFSET('DM01-AV-CH'!$G$6,N1250-1,0)))-FIND("!",CELL("adresse",OFFSET('DM01-AV-CH'!$G$6,N1250-1,0)))),"Modell"))</f>
        <v/>
      </c>
      <c r="AM1250" s="96" t="str" cm="1">
        <f t="array" ref="AM1250">IF($N1250="-","",IF(INDEX('DM01-AV-CH'!$G$6:$G$2006,$N1250)="","",INDEX('DM01-AV-CH'!$G$6:$G$2006,$N1250)))</f>
        <v/>
      </c>
      <c r="AN1250" s="97" t="str" cm="1">
        <f t="array" ref="AN1250">IF($N1250="-","",IF(INDEX('DM01-AV-CH'!$H$6:$H$2006,$N1250)="","",INDEX('DM01-AV-CH'!$H$6:$H$2006,$N1250)))</f>
        <v/>
      </c>
      <c r="AO1250" s="98" t="str" cm="1">
        <f t="array" ref="AO1250">IF($N1250="-","",IF(INDEX('DM01-AV-CH'!$I$6:$I$2006,$N1250)="","",INDEX('DM01-AV-CH'!$I$6:$I$2006,$N1250)))</f>
        <v/>
      </c>
    </row>
    <row r="1251" spans="1:41" x14ac:dyDescent="0.25">
      <c r="A1251" s="201">
        <v>1246</v>
      </c>
      <c r="B1251" s="148" t="str" cm="1">
        <f t="array" ref="B1251">IF(A1251="","",INDEX(Korrelation!$E$4:$E$2004,A1251))</f>
        <v>-</v>
      </c>
      <c r="C1251" s="148">
        <f t="shared" si="190"/>
        <v>0</v>
      </c>
      <c r="D1251" s="148">
        <f t="shared" si="191"/>
        <v>0</v>
      </c>
      <c r="E1251" s="148" t="str">
        <f t="shared" si="192"/>
        <v/>
      </c>
      <c r="F1251" s="148" t="str">
        <f t="shared" si="193"/>
        <v/>
      </c>
      <c r="G1251" s="148" t="str">
        <f t="shared" si="194"/>
        <v/>
      </c>
      <c r="H1251" s="148" t="str" cm="1">
        <f t="array" ref="H1251">IF(A1251="","",INDEX(Korrelation!$F$4:$F$2004,A1251))</f>
        <v>-</v>
      </c>
      <c r="I1251" s="148">
        <f t="shared" si="195"/>
        <v>0</v>
      </c>
      <c r="J1251" s="148">
        <f t="shared" si="196"/>
        <v>0</v>
      </c>
      <c r="K1251" s="148" t="str">
        <f t="shared" si="197"/>
        <v/>
      </c>
      <c r="L1251" s="148" t="str">
        <f t="shared" si="198"/>
        <v/>
      </c>
      <c r="M1251" s="148" t="str">
        <f t="shared" si="199"/>
        <v/>
      </c>
      <c r="N1251" s="148" cm="1">
        <f t="array" ref="N1251">IF(A1251="","",INDEX(Korrelation!$G$4:$G$2004,A1251))</f>
        <v>354</v>
      </c>
      <c r="O1251" s="148"/>
      <c r="P1251" s="68" t="str" cm="1">
        <f t="array" aca="1" ref="P1251" ca="1">IF(E1251="",IF(K1251="","",HYPERLINK("#DMAV_Dienste!"&amp;RIGHT(CELL("adresse",OFFSET(DMAV_Dienste!$E$6,K1251-1,0)),LEN(CELL("adresse",OFFSET(DMAV_Dienste!$E$6,K1251-1,0)))-FIND("!",CELL("adresse",OFFSET(DMAV_Dienste!$E$6,K1251-1,0)))),"Dienst")),HYPERLINK("#DMAV_Modell!"&amp;RIGHT(CELL("adresse",OFFSET(DMAV_Modell!$G$6,E1251-1,0)),LEN(CELL("adresse",OFFSET(DMAV_Modell!$G$6,E1251-1,0)))-FIND("!",CELL("adresse",OFFSET(DMAV_Modell!$G$6,E1251-1,0)))),"Modell"))</f>
        <v/>
      </c>
      <c r="Q1251" s="85" t="str" cm="1">
        <f t="array" ref="Q1251">IF(E1251="",IF(K1251="","",IF(INDEX(DMAV_Dienste!$H$6:$H$2006,K1251)="","",INDEX(DMAV_Dienste!$H$6:$H$2006,K1251))),IF(INDEX(DMAV_Modell!$J$6:$J$2006,E1251)="","",INDEX(DMAV_Modell!$J$6:$J$2006,E1251)))</f>
        <v/>
      </c>
      <c r="R1251" s="86" t="str" cm="1">
        <f t="array" ref="R1251">IF(E1251="",IF(K1251="","",IF(INDEX(DMAV_Dienste!$G$6:$G$2006,K1251)="","",INDEX(DMAV_Dienste!$G$6:$G$2006,K1251))),IF(INDEX(DMAV_Modell!$I$6:$I$2006,E1251)="","",INDEX(DMAV_Modell!$I$6:$I$2006,E1251)))</f>
        <v/>
      </c>
      <c r="S1251" s="86" t="str" cm="1">
        <f t="array" ref="S1251">IF(E1251="",IF(K1251="","",IF(INDEX(DMAV_Dienste!$I$6:$I$2006,K1251)="","",INDEX(DMAV_Dienste!$I$6:$I$2006,K1251))),IF(INDEX(DMAV_Modell!$K$6:$K$2006,E1251)="","",INDEX(DMAV_Modell!$K$6:$K$2006,E1251)))</f>
        <v/>
      </c>
      <c r="T1251" s="86" t="str" cm="1">
        <f t="array" ref="T1251">IF(E1251="",IF(K1251="","",IF(INDEX(DMAV_Dienste!$L$6:$L$2006,K1251)="","",INDEX(DMAV_Dienste!$L$6:$L$2006,K1251))),IF(INDEX(DMAV_Modell!$N$6:$N$2006,E1251)="","",INDEX(DMAV_Modell!$N$6:$N$2006,E1251)))</f>
        <v/>
      </c>
      <c r="U1251" s="87" t="str" cm="1">
        <f t="array" aca="1" ref="U1251" ca="1">IF(AND(F1251="",L1251=""),"",HYPERLINK("#"&amp;RIGHT(CELL("dateiname"),LEN(CELL("dateiname"))-FIND("]",CELL("dateiname")))&amp;"!"&amp;CELL("adresse",OFFSET($F$6,MATCH(IF(F1251="",L1251,F1251),$E$6:$E$2000,0)-1,4)),"STRUCT"))</f>
        <v/>
      </c>
      <c r="V1251" s="88" t="str" cm="1">
        <f t="array" aca="1" ref="V1251" ca="1">IF(AND(G1251="",M1251=""),"",HYPERLINK("#"&amp;RIGHT(CELL("dateiname"),LEN(CELL("dateiname"))-FIND("]",CELL("dateiname")))&amp;"!"&amp;CELL("adresse",OFFSET($G$6,MATCH(IF(G1251="",M1251,G1251),$E$6:$E$2000,0)-1,3)),"SUBSTRUCT"))</f>
        <v/>
      </c>
      <c r="X1251" s="104"/>
      <c r="Z1251" s="117"/>
      <c r="AA1251" s="118"/>
      <c r="AB1251" s="119"/>
      <c r="AC1251" s="120"/>
      <c r="AE1251" s="109"/>
      <c r="AF1251" s="110"/>
      <c r="AG1251" s="111"/>
      <c r="AH1251" s="112"/>
      <c r="AJ1251" s="101"/>
      <c r="AL1251" s="68" t="str" cm="1">
        <f t="array" aca="1" ref="AL1251" ca="1">IF(N1251="-","",HYPERLINK("#'DM01-AV-CH'!"&amp;RIGHT(CELL("adresse",OFFSET('DM01-AV-CH'!$G$6,N1251-1,0)),LEN(CELL("adresse",OFFSET('DM01-AV-CH'!$G$6,N1251-1,0)))-FIND("!",CELL("adresse",OFFSET('DM01-AV-CH'!$G$6,N1251-1,0)))),"Modell"))</f>
        <v>Modell</v>
      </c>
      <c r="AM1251" s="96" t="str" cm="1">
        <f t="array" ref="AM1251">IF($N1251="-","",IF(INDEX('DM01-AV-CH'!$G$6:$G$2006,$N1251)="","",INDEX('DM01-AV-CH'!$G$6:$G$2006,$N1251)))</f>
        <v>Hoehen</v>
      </c>
      <c r="AN1251" s="97" t="str" cm="1">
        <f t="array" ref="AN1251">IF($N1251="-","",IF(INDEX('DM01-AV-CH'!$H$6:$H$2006,$N1251)="","",INDEX('DM01-AV-CH'!$H$6:$H$2006,$N1251)))</f>
        <v>HONachfuehrung</v>
      </c>
      <c r="AO1251" s="98" t="str" cm="1">
        <f t="array" ref="AO1251">IF($N1251="-","",IF(INDEX('DM01-AV-CH'!$I$6:$I$2006,$N1251)="","",INDEX('DM01-AV-CH'!$I$6:$I$2006,$N1251)))</f>
        <v>NBIdent</v>
      </c>
    </row>
    <row r="1252" spans="1:41" x14ac:dyDescent="0.25">
      <c r="A1252" s="201">
        <v>1247</v>
      </c>
      <c r="B1252" s="148" t="str" cm="1">
        <f t="array" ref="B1252">IF(A1252="","",INDEX(Korrelation!$E$4:$E$2004,A1252))</f>
        <v>-</v>
      </c>
      <c r="C1252" s="148">
        <f t="shared" si="190"/>
        <v>0</v>
      </c>
      <c r="D1252" s="148">
        <f t="shared" si="191"/>
        <v>0</v>
      </c>
      <c r="E1252" s="148" t="str">
        <f t="shared" si="192"/>
        <v/>
      </c>
      <c r="F1252" s="148" t="str">
        <f t="shared" si="193"/>
        <v/>
      </c>
      <c r="G1252" s="148" t="str">
        <f t="shared" si="194"/>
        <v/>
      </c>
      <c r="H1252" s="148" t="str" cm="1">
        <f t="array" ref="H1252">IF(A1252="","",INDEX(Korrelation!$F$4:$F$2004,A1252))</f>
        <v>-</v>
      </c>
      <c r="I1252" s="148">
        <f t="shared" si="195"/>
        <v>0</v>
      </c>
      <c r="J1252" s="148">
        <f t="shared" si="196"/>
        <v>0</v>
      </c>
      <c r="K1252" s="148" t="str">
        <f t="shared" si="197"/>
        <v/>
      </c>
      <c r="L1252" s="148" t="str">
        <f t="shared" si="198"/>
        <v/>
      </c>
      <c r="M1252" s="148" t="str">
        <f t="shared" si="199"/>
        <v/>
      </c>
      <c r="N1252" s="148" cm="1">
        <f t="array" ref="N1252">IF(A1252="","",INDEX(Korrelation!$G$4:$G$2004,A1252))</f>
        <v>355</v>
      </c>
      <c r="O1252" s="148"/>
      <c r="P1252" s="68" t="str" cm="1">
        <f t="array" aca="1" ref="P1252" ca="1">IF(E1252="",IF(K1252="","",HYPERLINK("#DMAV_Dienste!"&amp;RIGHT(CELL("adresse",OFFSET(DMAV_Dienste!$E$6,K1252-1,0)),LEN(CELL("adresse",OFFSET(DMAV_Dienste!$E$6,K1252-1,0)))-FIND("!",CELL("adresse",OFFSET(DMAV_Dienste!$E$6,K1252-1,0)))),"Dienst")),HYPERLINK("#DMAV_Modell!"&amp;RIGHT(CELL("adresse",OFFSET(DMAV_Modell!$G$6,E1252-1,0)),LEN(CELL("adresse",OFFSET(DMAV_Modell!$G$6,E1252-1,0)))-FIND("!",CELL("adresse",OFFSET(DMAV_Modell!$G$6,E1252-1,0)))),"Modell"))</f>
        <v/>
      </c>
      <c r="Q1252" s="85" t="str" cm="1">
        <f t="array" ref="Q1252">IF(E1252="",IF(K1252="","",IF(INDEX(DMAV_Dienste!$H$6:$H$2006,K1252)="","",INDEX(DMAV_Dienste!$H$6:$H$2006,K1252))),IF(INDEX(DMAV_Modell!$J$6:$J$2006,E1252)="","",INDEX(DMAV_Modell!$J$6:$J$2006,E1252)))</f>
        <v/>
      </c>
      <c r="R1252" s="86" t="str" cm="1">
        <f t="array" ref="R1252">IF(E1252="",IF(K1252="","",IF(INDEX(DMAV_Dienste!$G$6:$G$2006,K1252)="","",INDEX(DMAV_Dienste!$G$6:$G$2006,K1252))),IF(INDEX(DMAV_Modell!$I$6:$I$2006,E1252)="","",INDEX(DMAV_Modell!$I$6:$I$2006,E1252)))</f>
        <v/>
      </c>
      <c r="S1252" s="86" t="str" cm="1">
        <f t="array" ref="S1252">IF(E1252="",IF(K1252="","",IF(INDEX(DMAV_Dienste!$I$6:$I$2006,K1252)="","",INDEX(DMAV_Dienste!$I$6:$I$2006,K1252))),IF(INDEX(DMAV_Modell!$K$6:$K$2006,E1252)="","",INDEX(DMAV_Modell!$K$6:$K$2006,E1252)))</f>
        <v/>
      </c>
      <c r="T1252" s="86" t="str" cm="1">
        <f t="array" ref="T1252">IF(E1252="",IF(K1252="","",IF(INDEX(DMAV_Dienste!$L$6:$L$2006,K1252)="","",INDEX(DMAV_Dienste!$L$6:$L$2006,K1252))),IF(INDEX(DMAV_Modell!$N$6:$N$2006,E1252)="","",INDEX(DMAV_Modell!$N$6:$N$2006,E1252)))</f>
        <v/>
      </c>
      <c r="U1252" s="87" t="str" cm="1">
        <f t="array" aca="1" ref="U1252" ca="1">IF(AND(F1252="",L1252=""),"",HYPERLINK("#"&amp;RIGHT(CELL("dateiname"),LEN(CELL("dateiname"))-FIND("]",CELL("dateiname")))&amp;"!"&amp;CELL("adresse",OFFSET($F$6,MATCH(IF(F1252="",L1252,F1252),$E$6:$E$2000,0)-1,4)),"STRUCT"))</f>
        <v/>
      </c>
      <c r="V1252" s="88" t="str" cm="1">
        <f t="array" aca="1" ref="V1252" ca="1">IF(AND(G1252="",M1252=""),"",HYPERLINK("#"&amp;RIGHT(CELL("dateiname"),LEN(CELL("dateiname"))-FIND("]",CELL("dateiname")))&amp;"!"&amp;CELL("adresse",OFFSET($G$6,MATCH(IF(G1252="",M1252,G1252),$E$6:$E$2000,0)-1,3)),"SUBSTRUCT"))</f>
        <v/>
      </c>
      <c r="X1252" s="104"/>
      <c r="Z1252" s="117"/>
      <c r="AA1252" s="118"/>
      <c r="AB1252" s="119"/>
      <c r="AC1252" s="120"/>
      <c r="AE1252" s="109"/>
      <c r="AF1252" s="110"/>
      <c r="AG1252" s="111"/>
      <c r="AH1252" s="112"/>
      <c r="AJ1252" s="101"/>
      <c r="AL1252" s="68" t="str" cm="1">
        <f t="array" aca="1" ref="AL1252" ca="1">IF(N1252="-","",HYPERLINK("#'DM01-AV-CH'!"&amp;RIGHT(CELL("adresse",OFFSET('DM01-AV-CH'!$G$6,N1252-1,0)),LEN(CELL("adresse",OFFSET('DM01-AV-CH'!$G$6,N1252-1,0)))-FIND("!",CELL("adresse",OFFSET('DM01-AV-CH'!$G$6,N1252-1,0)))),"Modell"))</f>
        <v>Modell</v>
      </c>
      <c r="AM1252" s="96" t="str" cm="1">
        <f t="array" ref="AM1252">IF($N1252="-","",IF(INDEX('DM01-AV-CH'!$G$6:$G$2006,$N1252)="","",INDEX('DM01-AV-CH'!$G$6:$G$2006,$N1252)))</f>
        <v>Hoehen</v>
      </c>
      <c r="AN1252" s="97" t="str" cm="1">
        <f t="array" ref="AN1252">IF($N1252="-","",IF(INDEX('DM01-AV-CH'!$H$6:$H$2006,$N1252)="","",INDEX('DM01-AV-CH'!$H$6:$H$2006,$N1252)))</f>
        <v>HONachfuehrung</v>
      </c>
      <c r="AO1252" s="98" t="str" cm="1">
        <f t="array" ref="AO1252">IF($N1252="-","",IF(INDEX('DM01-AV-CH'!$I$6:$I$2006,$N1252)="","",INDEX('DM01-AV-CH'!$I$6:$I$2006,$N1252)))</f>
        <v>Identifikator</v>
      </c>
    </row>
    <row r="1253" spans="1:41" x14ac:dyDescent="0.25">
      <c r="A1253" s="201">
        <v>1248</v>
      </c>
      <c r="B1253" s="148" t="str" cm="1">
        <f t="array" ref="B1253">IF(A1253="","",INDEX(Korrelation!$E$4:$E$2004,A1253))</f>
        <v>-</v>
      </c>
      <c r="C1253" s="148">
        <f t="shared" si="190"/>
        <v>0</v>
      </c>
      <c r="D1253" s="148">
        <f t="shared" si="191"/>
        <v>0</v>
      </c>
      <c r="E1253" s="148" t="str">
        <f t="shared" si="192"/>
        <v/>
      </c>
      <c r="F1253" s="148" t="str">
        <f t="shared" si="193"/>
        <v/>
      </c>
      <c r="G1253" s="148" t="str">
        <f t="shared" si="194"/>
        <v/>
      </c>
      <c r="H1253" s="148" t="str" cm="1">
        <f t="array" ref="H1253">IF(A1253="","",INDEX(Korrelation!$F$4:$F$2004,A1253))</f>
        <v>-</v>
      </c>
      <c r="I1253" s="148">
        <f t="shared" si="195"/>
        <v>0</v>
      </c>
      <c r="J1253" s="148">
        <f t="shared" si="196"/>
        <v>0</v>
      </c>
      <c r="K1253" s="148" t="str">
        <f t="shared" si="197"/>
        <v/>
      </c>
      <c r="L1253" s="148" t="str">
        <f t="shared" si="198"/>
        <v/>
      </c>
      <c r="M1253" s="148" t="str">
        <f t="shared" si="199"/>
        <v/>
      </c>
      <c r="N1253" s="148" cm="1">
        <f t="array" ref="N1253">IF(A1253="","",INDEX(Korrelation!$G$4:$G$2004,A1253))</f>
        <v>356</v>
      </c>
      <c r="O1253" s="148"/>
      <c r="P1253" s="68" t="str" cm="1">
        <f t="array" aca="1" ref="P1253" ca="1">IF(E1253="",IF(K1253="","",HYPERLINK("#DMAV_Dienste!"&amp;RIGHT(CELL("adresse",OFFSET(DMAV_Dienste!$E$6,K1253-1,0)),LEN(CELL("adresse",OFFSET(DMAV_Dienste!$E$6,K1253-1,0)))-FIND("!",CELL("adresse",OFFSET(DMAV_Dienste!$E$6,K1253-1,0)))),"Dienst")),HYPERLINK("#DMAV_Modell!"&amp;RIGHT(CELL("adresse",OFFSET(DMAV_Modell!$G$6,E1253-1,0)),LEN(CELL("adresse",OFFSET(DMAV_Modell!$G$6,E1253-1,0)))-FIND("!",CELL("adresse",OFFSET(DMAV_Modell!$G$6,E1253-1,0)))),"Modell"))</f>
        <v/>
      </c>
      <c r="Q1253" s="85" t="str" cm="1">
        <f t="array" ref="Q1253">IF(E1253="",IF(K1253="","",IF(INDEX(DMAV_Dienste!$H$6:$H$2006,K1253)="","",INDEX(DMAV_Dienste!$H$6:$H$2006,K1253))),IF(INDEX(DMAV_Modell!$J$6:$J$2006,E1253)="","",INDEX(DMAV_Modell!$J$6:$J$2006,E1253)))</f>
        <v/>
      </c>
      <c r="R1253" s="86" t="str" cm="1">
        <f t="array" ref="R1253">IF(E1253="",IF(K1253="","",IF(INDEX(DMAV_Dienste!$G$6:$G$2006,K1253)="","",INDEX(DMAV_Dienste!$G$6:$G$2006,K1253))),IF(INDEX(DMAV_Modell!$I$6:$I$2006,E1253)="","",INDEX(DMAV_Modell!$I$6:$I$2006,E1253)))</f>
        <v/>
      </c>
      <c r="S1253" s="86" t="str" cm="1">
        <f t="array" ref="S1253">IF(E1253="",IF(K1253="","",IF(INDEX(DMAV_Dienste!$I$6:$I$2006,K1253)="","",INDEX(DMAV_Dienste!$I$6:$I$2006,K1253))),IF(INDEX(DMAV_Modell!$K$6:$K$2006,E1253)="","",INDEX(DMAV_Modell!$K$6:$K$2006,E1253)))</f>
        <v/>
      </c>
      <c r="T1253" s="86" t="str" cm="1">
        <f t="array" ref="T1253">IF(E1253="",IF(K1253="","",IF(INDEX(DMAV_Dienste!$L$6:$L$2006,K1253)="","",INDEX(DMAV_Dienste!$L$6:$L$2006,K1253))),IF(INDEX(DMAV_Modell!$N$6:$N$2006,E1253)="","",INDEX(DMAV_Modell!$N$6:$N$2006,E1253)))</f>
        <v/>
      </c>
      <c r="U1253" s="87" t="str" cm="1">
        <f t="array" aca="1" ref="U1253" ca="1">IF(AND(F1253="",L1253=""),"",HYPERLINK("#"&amp;RIGHT(CELL("dateiname"),LEN(CELL("dateiname"))-FIND("]",CELL("dateiname")))&amp;"!"&amp;CELL("adresse",OFFSET($F$6,MATCH(IF(F1253="",L1253,F1253),$E$6:$E$2000,0)-1,4)),"STRUCT"))</f>
        <v/>
      </c>
      <c r="V1253" s="88" t="str" cm="1">
        <f t="array" aca="1" ref="V1253" ca="1">IF(AND(G1253="",M1253=""),"",HYPERLINK("#"&amp;RIGHT(CELL("dateiname"),LEN(CELL("dateiname"))-FIND("]",CELL("dateiname")))&amp;"!"&amp;CELL("adresse",OFFSET($G$6,MATCH(IF(G1253="",M1253,G1253),$E$6:$E$2000,0)-1,3)),"SUBSTRUCT"))</f>
        <v/>
      </c>
      <c r="X1253" s="104"/>
      <c r="Z1253" s="117"/>
      <c r="AA1253" s="118"/>
      <c r="AB1253" s="119"/>
      <c r="AC1253" s="120"/>
      <c r="AE1253" s="109"/>
      <c r="AF1253" s="110"/>
      <c r="AG1253" s="111"/>
      <c r="AH1253" s="112"/>
      <c r="AJ1253" s="101"/>
      <c r="AL1253" s="68" t="str" cm="1">
        <f t="array" aca="1" ref="AL1253" ca="1">IF(N1253="-","",HYPERLINK("#'DM01-AV-CH'!"&amp;RIGHT(CELL("adresse",OFFSET('DM01-AV-CH'!$G$6,N1253-1,0)),LEN(CELL("adresse",OFFSET('DM01-AV-CH'!$G$6,N1253-1,0)))-FIND("!",CELL("adresse",OFFSET('DM01-AV-CH'!$G$6,N1253-1,0)))),"Modell"))</f>
        <v>Modell</v>
      </c>
      <c r="AM1253" s="96" t="str" cm="1">
        <f t="array" ref="AM1253">IF($N1253="-","",IF(INDEX('DM01-AV-CH'!$G$6:$G$2006,$N1253)="","",INDEX('DM01-AV-CH'!$G$6:$G$2006,$N1253)))</f>
        <v>Hoehen</v>
      </c>
      <c r="AN1253" s="97" t="str" cm="1">
        <f t="array" ref="AN1253">IF($N1253="-","",IF(INDEX('DM01-AV-CH'!$H$6:$H$2006,$N1253)="","",INDEX('DM01-AV-CH'!$H$6:$H$2006,$N1253)))</f>
        <v>HONachfuehrung</v>
      </c>
      <c r="AO1253" s="98" t="str" cm="1">
        <f t="array" ref="AO1253">IF($N1253="-","",IF(INDEX('DM01-AV-CH'!$I$6:$I$2006,$N1253)="","",INDEX('DM01-AV-CH'!$I$6:$I$2006,$N1253)))</f>
        <v>Beschreibung</v>
      </c>
    </row>
    <row r="1254" spans="1:41" x14ac:dyDescent="0.25">
      <c r="A1254" s="201">
        <v>1249</v>
      </c>
      <c r="B1254" s="148" t="str" cm="1">
        <f t="array" ref="B1254">IF(A1254="","",INDEX(Korrelation!$E$4:$E$2004,A1254))</f>
        <v>-</v>
      </c>
      <c r="C1254" s="148">
        <f t="shared" si="190"/>
        <v>0</v>
      </c>
      <c r="D1254" s="148">
        <f t="shared" si="191"/>
        <v>0</v>
      </c>
      <c r="E1254" s="148" t="str">
        <f t="shared" si="192"/>
        <v/>
      </c>
      <c r="F1254" s="148" t="str">
        <f t="shared" si="193"/>
        <v/>
      </c>
      <c r="G1254" s="148" t="str">
        <f t="shared" si="194"/>
        <v/>
      </c>
      <c r="H1254" s="148" t="str" cm="1">
        <f t="array" ref="H1254">IF(A1254="","",INDEX(Korrelation!$F$4:$F$2004,A1254))</f>
        <v>-</v>
      </c>
      <c r="I1254" s="148">
        <f t="shared" si="195"/>
        <v>0</v>
      </c>
      <c r="J1254" s="148">
        <f t="shared" si="196"/>
        <v>0</v>
      </c>
      <c r="K1254" s="148" t="str">
        <f t="shared" si="197"/>
        <v/>
      </c>
      <c r="L1254" s="148" t="str">
        <f t="shared" si="198"/>
        <v/>
      </c>
      <c r="M1254" s="148" t="str">
        <f t="shared" si="199"/>
        <v/>
      </c>
      <c r="N1254" s="148" cm="1">
        <f t="array" ref="N1254">IF(A1254="","",INDEX(Korrelation!$G$4:$G$2004,A1254))</f>
        <v>357</v>
      </c>
      <c r="O1254" s="148"/>
      <c r="P1254" s="68" t="str" cm="1">
        <f t="array" aca="1" ref="P1254" ca="1">IF(E1254="",IF(K1254="","",HYPERLINK("#DMAV_Dienste!"&amp;RIGHT(CELL("adresse",OFFSET(DMAV_Dienste!$E$6,K1254-1,0)),LEN(CELL("adresse",OFFSET(DMAV_Dienste!$E$6,K1254-1,0)))-FIND("!",CELL("adresse",OFFSET(DMAV_Dienste!$E$6,K1254-1,0)))),"Dienst")),HYPERLINK("#DMAV_Modell!"&amp;RIGHT(CELL("adresse",OFFSET(DMAV_Modell!$G$6,E1254-1,0)),LEN(CELL("adresse",OFFSET(DMAV_Modell!$G$6,E1254-1,0)))-FIND("!",CELL("adresse",OFFSET(DMAV_Modell!$G$6,E1254-1,0)))),"Modell"))</f>
        <v/>
      </c>
      <c r="Q1254" s="85" t="str" cm="1">
        <f t="array" ref="Q1254">IF(E1254="",IF(K1254="","",IF(INDEX(DMAV_Dienste!$H$6:$H$2006,K1254)="","",INDEX(DMAV_Dienste!$H$6:$H$2006,K1254))),IF(INDEX(DMAV_Modell!$J$6:$J$2006,E1254)="","",INDEX(DMAV_Modell!$J$6:$J$2006,E1254)))</f>
        <v/>
      </c>
      <c r="R1254" s="86" t="str" cm="1">
        <f t="array" ref="R1254">IF(E1254="",IF(K1254="","",IF(INDEX(DMAV_Dienste!$G$6:$G$2006,K1254)="","",INDEX(DMAV_Dienste!$G$6:$G$2006,K1254))),IF(INDEX(DMAV_Modell!$I$6:$I$2006,E1254)="","",INDEX(DMAV_Modell!$I$6:$I$2006,E1254)))</f>
        <v/>
      </c>
      <c r="S1254" s="86" t="str" cm="1">
        <f t="array" ref="S1254">IF(E1254="",IF(K1254="","",IF(INDEX(DMAV_Dienste!$I$6:$I$2006,K1254)="","",INDEX(DMAV_Dienste!$I$6:$I$2006,K1254))),IF(INDEX(DMAV_Modell!$K$6:$K$2006,E1254)="","",INDEX(DMAV_Modell!$K$6:$K$2006,E1254)))</f>
        <v/>
      </c>
      <c r="T1254" s="86" t="str" cm="1">
        <f t="array" ref="T1254">IF(E1254="",IF(K1254="","",IF(INDEX(DMAV_Dienste!$L$6:$L$2006,K1254)="","",INDEX(DMAV_Dienste!$L$6:$L$2006,K1254))),IF(INDEX(DMAV_Modell!$N$6:$N$2006,E1254)="","",INDEX(DMAV_Modell!$N$6:$N$2006,E1254)))</f>
        <v/>
      </c>
      <c r="U1254" s="87" t="str" cm="1">
        <f t="array" aca="1" ref="U1254" ca="1">IF(AND(F1254="",L1254=""),"",HYPERLINK("#"&amp;RIGHT(CELL("dateiname"),LEN(CELL("dateiname"))-FIND("]",CELL("dateiname")))&amp;"!"&amp;CELL("adresse",OFFSET($F$6,MATCH(IF(F1254="",L1254,F1254),$E$6:$E$2000,0)-1,4)),"STRUCT"))</f>
        <v/>
      </c>
      <c r="V1254" s="88" t="str" cm="1">
        <f t="array" aca="1" ref="V1254" ca="1">IF(AND(G1254="",M1254=""),"",HYPERLINK("#"&amp;RIGHT(CELL("dateiname"),LEN(CELL("dateiname"))-FIND("]",CELL("dateiname")))&amp;"!"&amp;CELL("adresse",OFFSET($G$6,MATCH(IF(G1254="",M1254,G1254),$E$6:$E$2000,0)-1,3)),"SUBSTRUCT"))</f>
        <v/>
      </c>
      <c r="X1254" s="104"/>
      <c r="Z1254" s="117"/>
      <c r="AA1254" s="118"/>
      <c r="AB1254" s="119"/>
      <c r="AC1254" s="120"/>
      <c r="AE1254" s="109"/>
      <c r="AF1254" s="110"/>
      <c r="AG1254" s="111"/>
      <c r="AH1254" s="112"/>
      <c r="AJ1254" s="101"/>
      <c r="AL1254" s="68" t="str" cm="1">
        <f t="array" aca="1" ref="AL1254" ca="1">IF(N1254="-","",HYPERLINK("#'DM01-AV-CH'!"&amp;RIGHT(CELL("adresse",OFFSET('DM01-AV-CH'!$G$6,N1254-1,0)),LEN(CELL("adresse",OFFSET('DM01-AV-CH'!$G$6,N1254-1,0)))-FIND("!",CELL("adresse",OFFSET('DM01-AV-CH'!$G$6,N1254-1,0)))),"Modell"))</f>
        <v>Modell</v>
      </c>
      <c r="AM1254" s="96" t="str" cm="1">
        <f t="array" ref="AM1254">IF($N1254="-","",IF(INDEX('DM01-AV-CH'!$G$6:$G$2006,$N1254)="","",INDEX('DM01-AV-CH'!$G$6:$G$2006,$N1254)))</f>
        <v>Hoehen</v>
      </c>
      <c r="AN1254" s="97" t="str" cm="1">
        <f t="array" ref="AN1254">IF($N1254="-","",IF(INDEX('DM01-AV-CH'!$H$6:$H$2006,$N1254)="","",INDEX('DM01-AV-CH'!$H$6:$H$2006,$N1254)))</f>
        <v>HONachfuehrung</v>
      </c>
      <c r="AO1254" s="98" t="str" cm="1">
        <f t="array" ref="AO1254">IF($N1254="-","",IF(INDEX('DM01-AV-CH'!$I$6:$I$2006,$N1254)="","",INDEX('DM01-AV-CH'!$I$6:$I$2006,$N1254)))</f>
        <v>Perimeter</v>
      </c>
    </row>
    <row r="1255" spans="1:41" x14ac:dyDescent="0.25">
      <c r="A1255" s="201">
        <v>1250</v>
      </c>
      <c r="B1255" s="148" t="str" cm="1">
        <f t="array" ref="B1255">IF(A1255="","",INDEX(Korrelation!$E$4:$E$2004,A1255))</f>
        <v>-</v>
      </c>
      <c r="C1255" s="148">
        <f t="shared" si="190"/>
        <v>0</v>
      </c>
      <c r="D1255" s="148">
        <f t="shared" si="191"/>
        <v>0</v>
      </c>
      <c r="E1255" s="148" t="str">
        <f t="shared" si="192"/>
        <v/>
      </c>
      <c r="F1255" s="148" t="str">
        <f t="shared" si="193"/>
        <v/>
      </c>
      <c r="G1255" s="148" t="str">
        <f t="shared" si="194"/>
        <v/>
      </c>
      <c r="H1255" s="148" t="str" cm="1">
        <f t="array" ref="H1255">IF(A1255="","",INDEX(Korrelation!$F$4:$F$2004,A1255))</f>
        <v>-</v>
      </c>
      <c r="I1255" s="148">
        <f t="shared" si="195"/>
        <v>0</v>
      </c>
      <c r="J1255" s="148">
        <f t="shared" si="196"/>
        <v>0</v>
      </c>
      <c r="K1255" s="148" t="str">
        <f t="shared" si="197"/>
        <v/>
      </c>
      <c r="L1255" s="148" t="str">
        <f t="shared" si="198"/>
        <v/>
      </c>
      <c r="M1255" s="148" t="str">
        <f t="shared" si="199"/>
        <v/>
      </c>
      <c r="N1255" s="148" cm="1">
        <f t="array" ref="N1255">IF(A1255="","",INDEX(Korrelation!$G$4:$G$2004,A1255))</f>
        <v>358</v>
      </c>
      <c r="O1255" s="148"/>
      <c r="P1255" s="68" t="str" cm="1">
        <f t="array" aca="1" ref="P1255" ca="1">IF(E1255="",IF(K1255="","",HYPERLINK("#DMAV_Dienste!"&amp;RIGHT(CELL("adresse",OFFSET(DMAV_Dienste!$E$6,K1255-1,0)),LEN(CELL("adresse",OFFSET(DMAV_Dienste!$E$6,K1255-1,0)))-FIND("!",CELL("adresse",OFFSET(DMAV_Dienste!$E$6,K1255-1,0)))),"Dienst")),HYPERLINK("#DMAV_Modell!"&amp;RIGHT(CELL("adresse",OFFSET(DMAV_Modell!$G$6,E1255-1,0)),LEN(CELL("adresse",OFFSET(DMAV_Modell!$G$6,E1255-1,0)))-FIND("!",CELL("adresse",OFFSET(DMAV_Modell!$G$6,E1255-1,0)))),"Modell"))</f>
        <v/>
      </c>
      <c r="Q1255" s="85" t="str" cm="1">
        <f t="array" ref="Q1255">IF(E1255="",IF(K1255="","",IF(INDEX(DMAV_Dienste!$H$6:$H$2006,K1255)="","",INDEX(DMAV_Dienste!$H$6:$H$2006,K1255))),IF(INDEX(DMAV_Modell!$J$6:$J$2006,E1255)="","",INDEX(DMAV_Modell!$J$6:$J$2006,E1255)))</f>
        <v/>
      </c>
      <c r="R1255" s="86" t="str" cm="1">
        <f t="array" ref="R1255">IF(E1255="",IF(K1255="","",IF(INDEX(DMAV_Dienste!$G$6:$G$2006,K1255)="","",INDEX(DMAV_Dienste!$G$6:$G$2006,K1255))),IF(INDEX(DMAV_Modell!$I$6:$I$2006,E1255)="","",INDEX(DMAV_Modell!$I$6:$I$2006,E1255)))</f>
        <v/>
      </c>
      <c r="S1255" s="86" t="str" cm="1">
        <f t="array" ref="S1255">IF(E1255="",IF(K1255="","",IF(INDEX(DMAV_Dienste!$I$6:$I$2006,K1255)="","",INDEX(DMAV_Dienste!$I$6:$I$2006,K1255))),IF(INDEX(DMAV_Modell!$K$6:$K$2006,E1255)="","",INDEX(DMAV_Modell!$K$6:$K$2006,E1255)))</f>
        <v/>
      </c>
      <c r="T1255" s="86" t="str" cm="1">
        <f t="array" ref="T1255">IF(E1255="",IF(K1255="","",IF(INDEX(DMAV_Dienste!$L$6:$L$2006,K1255)="","",INDEX(DMAV_Dienste!$L$6:$L$2006,K1255))),IF(INDEX(DMAV_Modell!$N$6:$N$2006,E1255)="","",INDEX(DMAV_Modell!$N$6:$N$2006,E1255)))</f>
        <v/>
      </c>
      <c r="U1255" s="87" t="str" cm="1">
        <f t="array" aca="1" ref="U1255" ca="1">IF(AND(F1255="",L1255=""),"",HYPERLINK("#"&amp;RIGHT(CELL("dateiname"),LEN(CELL("dateiname"))-FIND("]",CELL("dateiname")))&amp;"!"&amp;CELL("adresse",OFFSET($F$6,MATCH(IF(F1255="",L1255,F1255),$E$6:$E$2000,0)-1,4)),"STRUCT"))</f>
        <v/>
      </c>
      <c r="V1255" s="88" t="str" cm="1">
        <f t="array" aca="1" ref="V1255" ca="1">IF(AND(G1255="",M1255=""),"",HYPERLINK("#"&amp;RIGHT(CELL("dateiname"),LEN(CELL("dateiname"))-FIND("]",CELL("dateiname")))&amp;"!"&amp;CELL("adresse",OFFSET($G$6,MATCH(IF(G1255="",M1255,G1255),$E$6:$E$2000,0)-1,3)),"SUBSTRUCT"))</f>
        <v/>
      </c>
      <c r="X1255" s="104"/>
      <c r="Z1255" s="117"/>
      <c r="AA1255" s="118"/>
      <c r="AB1255" s="119"/>
      <c r="AC1255" s="120"/>
      <c r="AE1255" s="109"/>
      <c r="AF1255" s="110"/>
      <c r="AG1255" s="111"/>
      <c r="AH1255" s="112"/>
      <c r="AJ1255" s="101"/>
      <c r="AL1255" s="68" t="str" cm="1">
        <f t="array" aca="1" ref="AL1255" ca="1">IF(N1255="-","",HYPERLINK("#'DM01-AV-CH'!"&amp;RIGHT(CELL("adresse",OFFSET('DM01-AV-CH'!$G$6,N1255-1,0)),LEN(CELL("adresse",OFFSET('DM01-AV-CH'!$G$6,N1255-1,0)))-FIND("!",CELL("adresse",OFFSET('DM01-AV-CH'!$G$6,N1255-1,0)))),"Modell"))</f>
        <v>Modell</v>
      </c>
      <c r="AM1255" s="96" t="str" cm="1">
        <f t="array" ref="AM1255">IF($N1255="-","",IF(INDEX('DM01-AV-CH'!$G$6:$G$2006,$N1255)="","",INDEX('DM01-AV-CH'!$G$6:$G$2006,$N1255)))</f>
        <v>Hoehen</v>
      </c>
      <c r="AN1255" s="97" t="str" cm="1">
        <f t="array" ref="AN1255">IF($N1255="-","",IF(INDEX('DM01-AV-CH'!$H$6:$H$2006,$N1255)="","",INDEX('DM01-AV-CH'!$H$6:$H$2006,$N1255)))</f>
        <v>HONachfuehrung</v>
      </c>
      <c r="AO1255" s="98" t="str" cm="1">
        <f t="array" ref="AO1255">IF($N1255="-","",IF(INDEX('DM01-AV-CH'!$I$6:$I$2006,$N1255)="","",INDEX('DM01-AV-CH'!$I$6:$I$2006,$N1255)))</f>
        <v>Gueltigkeit</v>
      </c>
    </row>
    <row r="1256" spans="1:41" x14ac:dyDescent="0.25">
      <c r="A1256" s="201">
        <v>1251</v>
      </c>
      <c r="B1256" s="148" t="str" cm="1">
        <f t="array" ref="B1256">IF(A1256="","",INDEX(Korrelation!$E$4:$E$2004,A1256))</f>
        <v>-</v>
      </c>
      <c r="C1256" s="148">
        <f t="shared" si="190"/>
        <v>0</v>
      </c>
      <c r="D1256" s="148">
        <f t="shared" si="191"/>
        <v>0</v>
      </c>
      <c r="E1256" s="148" t="str">
        <f t="shared" si="192"/>
        <v/>
      </c>
      <c r="F1256" s="148" t="str">
        <f t="shared" si="193"/>
        <v/>
      </c>
      <c r="G1256" s="148" t="str">
        <f t="shared" si="194"/>
        <v/>
      </c>
      <c r="H1256" s="148" t="str" cm="1">
        <f t="array" ref="H1256">IF(A1256="","",INDEX(Korrelation!$F$4:$F$2004,A1256))</f>
        <v>-</v>
      </c>
      <c r="I1256" s="148">
        <f t="shared" si="195"/>
        <v>0</v>
      </c>
      <c r="J1256" s="148">
        <f t="shared" si="196"/>
        <v>0</v>
      </c>
      <c r="K1256" s="148" t="str">
        <f t="shared" si="197"/>
        <v/>
      </c>
      <c r="L1256" s="148" t="str">
        <f t="shared" si="198"/>
        <v/>
      </c>
      <c r="M1256" s="148" t="str">
        <f t="shared" si="199"/>
        <v/>
      </c>
      <c r="N1256" s="148" cm="1">
        <f t="array" ref="N1256">IF(A1256="","",INDEX(Korrelation!$G$4:$G$2004,A1256))</f>
        <v>359</v>
      </c>
      <c r="O1256" s="148"/>
      <c r="P1256" s="68" t="str" cm="1">
        <f t="array" aca="1" ref="P1256" ca="1">IF(E1256="",IF(K1256="","",HYPERLINK("#DMAV_Dienste!"&amp;RIGHT(CELL("adresse",OFFSET(DMAV_Dienste!$E$6,K1256-1,0)),LEN(CELL("adresse",OFFSET(DMAV_Dienste!$E$6,K1256-1,0)))-FIND("!",CELL("adresse",OFFSET(DMAV_Dienste!$E$6,K1256-1,0)))),"Dienst")),HYPERLINK("#DMAV_Modell!"&amp;RIGHT(CELL("adresse",OFFSET(DMAV_Modell!$G$6,E1256-1,0)),LEN(CELL("adresse",OFFSET(DMAV_Modell!$G$6,E1256-1,0)))-FIND("!",CELL("adresse",OFFSET(DMAV_Modell!$G$6,E1256-1,0)))),"Modell"))</f>
        <v/>
      </c>
      <c r="Q1256" s="85" t="str" cm="1">
        <f t="array" ref="Q1256">IF(E1256="",IF(K1256="","",IF(INDEX(DMAV_Dienste!$H$6:$H$2006,K1256)="","",INDEX(DMAV_Dienste!$H$6:$H$2006,K1256))),IF(INDEX(DMAV_Modell!$J$6:$J$2006,E1256)="","",INDEX(DMAV_Modell!$J$6:$J$2006,E1256)))</f>
        <v/>
      </c>
      <c r="R1256" s="86" t="str" cm="1">
        <f t="array" ref="R1256">IF(E1256="",IF(K1256="","",IF(INDEX(DMAV_Dienste!$G$6:$G$2006,K1256)="","",INDEX(DMAV_Dienste!$G$6:$G$2006,K1256))),IF(INDEX(DMAV_Modell!$I$6:$I$2006,E1256)="","",INDEX(DMAV_Modell!$I$6:$I$2006,E1256)))</f>
        <v/>
      </c>
      <c r="S1256" s="86" t="str" cm="1">
        <f t="array" ref="S1256">IF(E1256="",IF(K1256="","",IF(INDEX(DMAV_Dienste!$I$6:$I$2006,K1256)="","",INDEX(DMAV_Dienste!$I$6:$I$2006,K1256))),IF(INDEX(DMAV_Modell!$K$6:$K$2006,E1256)="","",INDEX(DMAV_Modell!$K$6:$K$2006,E1256)))</f>
        <v/>
      </c>
      <c r="T1256" s="86" t="str" cm="1">
        <f t="array" ref="T1256">IF(E1256="",IF(K1256="","",IF(INDEX(DMAV_Dienste!$L$6:$L$2006,K1256)="","",INDEX(DMAV_Dienste!$L$6:$L$2006,K1256))),IF(INDEX(DMAV_Modell!$N$6:$N$2006,E1256)="","",INDEX(DMAV_Modell!$N$6:$N$2006,E1256)))</f>
        <v/>
      </c>
      <c r="U1256" s="87" t="str" cm="1">
        <f t="array" aca="1" ref="U1256" ca="1">IF(AND(F1256="",L1256=""),"",HYPERLINK("#"&amp;RIGHT(CELL("dateiname"),LEN(CELL("dateiname"))-FIND("]",CELL("dateiname")))&amp;"!"&amp;CELL("adresse",OFFSET($F$6,MATCH(IF(F1256="",L1256,F1256),$E$6:$E$2000,0)-1,4)),"STRUCT"))</f>
        <v/>
      </c>
      <c r="V1256" s="88" t="str" cm="1">
        <f t="array" aca="1" ref="V1256" ca="1">IF(AND(G1256="",M1256=""),"",HYPERLINK("#"&amp;RIGHT(CELL("dateiname"),LEN(CELL("dateiname"))-FIND("]",CELL("dateiname")))&amp;"!"&amp;CELL("adresse",OFFSET($G$6,MATCH(IF(G1256="",M1256,G1256),$E$6:$E$2000,0)-1,3)),"SUBSTRUCT"))</f>
        <v/>
      </c>
      <c r="X1256" s="104"/>
      <c r="Z1256" s="117"/>
      <c r="AA1256" s="118"/>
      <c r="AB1256" s="119"/>
      <c r="AC1256" s="120"/>
      <c r="AE1256" s="109"/>
      <c r="AF1256" s="110"/>
      <c r="AG1256" s="111"/>
      <c r="AH1256" s="112"/>
      <c r="AJ1256" s="101"/>
      <c r="AL1256" s="68" t="str" cm="1">
        <f t="array" aca="1" ref="AL1256" ca="1">IF(N1256="-","",HYPERLINK("#'DM01-AV-CH'!"&amp;RIGHT(CELL("adresse",OFFSET('DM01-AV-CH'!$G$6,N1256-1,0)),LEN(CELL("adresse",OFFSET('DM01-AV-CH'!$G$6,N1256-1,0)))-FIND("!",CELL("adresse",OFFSET('DM01-AV-CH'!$G$6,N1256-1,0)))),"Modell"))</f>
        <v>Modell</v>
      </c>
      <c r="AM1256" s="96" t="str" cm="1">
        <f t="array" ref="AM1256">IF($N1256="-","",IF(INDEX('DM01-AV-CH'!$G$6:$G$2006,$N1256)="","",INDEX('DM01-AV-CH'!$G$6:$G$2006,$N1256)))</f>
        <v>Hoehen</v>
      </c>
      <c r="AN1256" s="97" t="str" cm="1">
        <f t="array" ref="AN1256">IF($N1256="-","",IF(INDEX('DM01-AV-CH'!$H$6:$H$2006,$N1256)="","",INDEX('DM01-AV-CH'!$H$6:$H$2006,$N1256)))</f>
        <v>HONachfuehrung</v>
      </c>
      <c r="AO1256" s="98" t="str" cm="1">
        <f t="array" ref="AO1256">IF($N1256="-","",IF(INDEX('DM01-AV-CH'!$I$6:$I$2006,$N1256)="","",INDEX('DM01-AV-CH'!$I$6:$I$2006,$N1256)))</f>
        <v>GueltigerEintrag</v>
      </c>
    </row>
    <row r="1257" spans="1:41" x14ac:dyDescent="0.25">
      <c r="A1257" s="201">
        <v>1252</v>
      </c>
      <c r="B1257" s="148" t="str" cm="1">
        <f t="array" ref="B1257">IF(A1257="","",INDEX(Korrelation!$E$4:$E$2004,A1257))</f>
        <v>-</v>
      </c>
      <c r="C1257" s="148">
        <f t="shared" si="190"/>
        <v>0</v>
      </c>
      <c r="D1257" s="148">
        <f t="shared" si="191"/>
        <v>0</v>
      </c>
      <c r="E1257" s="148" t="str">
        <f t="shared" si="192"/>
        <v/>
      </c>
      <c r="F1257" s="148" t="str">
        <f t="shared" si="193"/>
        <v/>
      </c>
      <c r="G1257" s="148" t="str">
        <f t="shared" si="194"/>
        <v/>
      </c>
      <c r="H1257" s="148" t="str" cm="1">
        <f t="array" ref="H1257">IF(A1257="","",INDEX(Korrelation!$F$4:$F$2004,A1257))</f>
        <v>-</v>
      </c>
      <c r="I1257" s="148">
        <f t="shared" si="195"/>
        <v>0</v>
      </c>
      <c r="J1257" s="148">
        <f t="shared" si="196"/>
        <v>0</v>
      </c>
      <c r="K1257" s="148" t="str">
        <f t="shared" si="197"/>
        <v/>
      </c>
      <c r="L1257" s="148" t="str">
        <f t="shared" si="198"/>
        <v/>
      </c>
      <c r="M1257" s="148" t="str">
        <f t="shared" si="199"/>
        <v/>
      </c>
      <c r="N1257" s="148" cm="1">
        <f t="array" ref="N1257">IF(A1257="","",INDEX(Korrelation!$G$4:$G$2004,A1257))</f>
        <v>360</v>
      </c>
      <c r="O1257" s="148"/>
      <c r="P1257" s="68" t="str" cm="1">
        <f t="array" aca="1" ref="P1257" ca="1">IF(E1257="",IF(K1257="","",HYPERLINK("#DMAV_Dienste!"&amp;RIGHT(CELL("adresse",OFFSET(DMAV_Dienste!$E$6,K1257-1,0)),LEN(CELL("adresse",OFFSET(DMAV_Dienste!$E$6,K1257-1,0)))-FIND("!",CELL("adresse",OFFSET(DMAV_Dienste!$E$6,K1257-1,0)))),"Dienst")),HYPERLINK("#DMAV_Modell!"&amp;RIGHT(CELL("adresse",OFFSET(DMAV_Modell!$G$6,E1257-1,0)),LEN(CELL("adresse",OFFSET(DMAV_Modell!$G$6,E1257-1,0)))-FIND("!",CELL("adresse",OFFSET(DMAV_Modell!$G$6,E1257-1,0)))),"Modell"))</f>
        <v/>
      </c>
      <c r="Q1257" s="85" t="str" cm="1">
        <f t="array" ref="Q1257">IF(E1257="",IF(K1257="","",IF(INDEX(DMAV_Dienste!$H$6:$H$2006,K1257)="","",INDEX(DMAV_Dienste!$H$6:$H$2006,K1257))),IF(INDEX(DMAV_Modell!$J$6:$J$2006,E1257)="","",INDEX(DMAV_Modell!$J$6:$J$2006,E1257)))</f>
        <v/>
      </c>
      <c r="R1257" s="86" t="str" cm="1">
        <f t="array" ref="R1257">IF(E1257="",IF(K1257="","",IF(INDEX(DMAV_Dienste!$G$6:$G$2006,K1257)="","",INDEX(DMAV_Dienste!$G$6:$G$2006,K1257))),IF(INDEX(DMAV_Modell!$I$6:$I$2006,E1257)="","",INDEX(DMAV_Modell!$I$6:$I$2006,E1257)))</f>
        <v/>
      </c>
      <c r="S1257" s="86" t="str" cm="1">
        <f t="array" ref="S1257">IF(E1257="",IF(K1257="","",IF(INDEX(DMAV_Dienste!$I$6:$I$2006,K1257)="","",INDEX(DMAV_Dienste!$I$6:$I$2006,K1257))),IF(INDEX(DMAV_Modell!$K$6:$K$2006,E1257)="","",INDEX(DMAV_Modell!$K$6:$K$2006,E1257)))</f>
        <v/>
      </c>
      <c r="T1257" s="86" t="str" cm="1">
        <f t="array" ref="T1257">IF(E1257="",IF(K1257="","",IF(INDEX(DMAV_Dienste!$L$6:$L$2006,K1257)="","",INDEX(DMAV_Dienste!$L$6:$L$2006,K1257))),IF(INDEX(DMAV_Modell!$N$6:$N$2006,E1257)="","",INDEX(DMAV_Modell!$N$6:$N$2006,E1257)))</f>
        <v/>
      </c>
      <c r="U1257" s="87" t="str" cm="1">
        <f t="array" aca="1" ref="U1257" ca="1">IF(AND(F1257="",L1257=""),"",HYPERLINK("#"&amp;RIGHT(CELL("dateiname"),LEN(CELL("dateiname"))-FIND("]",CELL("dateiname")))&amp;"!"&amp;CELL("adresse",OFFSET($F$6,MATCH(IF(F1257="",L1257,F1257),$E$6:$E$2000,0)-1,4)),"STRUCT"))</f>
        <v/>
      </c>
      <c r="V1257" s="88" t="str" cm="1">
        <f t="array" aca="1" ref="V1257" ca="1">IF(AND(G1257="",M1257=""),"",HYPERLINK("#"&amp;RIGHT(CELL("dateiname"),LEN(CELL("dateiname"))-FIND("]",CELL("dateiname")))&amp;"!"&amp;CELL("adresse",OFFSET($G$6,MATCH(IF(G1257="",M1257,G1257),$E$6:$E$2000,0)-1,3)),"SUBSTRUCT"))</f>
        <v/>
      </c>
      <c r="X1257" s="104"/>
      <c r="Z1257" s="117"/>
      <c r="AA1257" s="118"/>
      <c r="AB1257" s="119"/>
      <c r="AC1257" s="120"/>
      <c r="AE1257" s="109"/>
      <c r="AF1257" s="110"/>
      <c r="AG1257" s="111"/>
      <c r="AH1257" s="112"/>
      <c r="AJ1257" s="101"/>
      <c r="AL1257" s="68" t="str" cm="1">
        <f t="array" aca="1" ref="AL1257" ca="1">IF(N1257="-","",HYPERLINK("#'DM01-AV-CH'!"&amp;RIGHT(CELL("adresse",OFFSET('DM01-AV-CH'!$G$6,N1257-1,0)),LEN(CELL("adresse",OFFSET('DM01-AV-CH'!$G$6,N1257-1,0)))-FIND("!",CELL("adresse",OFFSET('DM01-AV-CH'!$G$6,N1257-1,0)))),"Modell"))</f>
        <v>Modell</v>
      </c>
      <c r="AM1257" s="96" t="str" cm="1">
        <f t="array" ref="AM1257">IF($N1257="-","",IF(INDEX('DM01-AV-CH'!$G$6:$G$2006,$N1257)="","",INDEX('DM01-AV-CH'!$G$6:$G$2006,$N1257)))</f>
        <v>Hoehen</v>
      </c>
      <c r="AN1257" s="97" t="str" cm="1">
        <f t="array" ref="AN1257">IF($N1257="-","",IF(INDEX('DM01-AV-CH'!$H$6:$H$2006,$N1257)="","",INDEX('DM01-AV-CH'!$H$6:$H$2006,$N1257)))</f>
        <v>HONachfuehrung</v>
      </c>
      <c r="AO1257" s="98" t="str" cm="1">
        <f t="array" ref="AO1257">IF($N1257="-","",IF(INDEX('DM01-AV-CH'!$I$6:$I$2006,$N1257)="","",INDEX('DM01-AV-CH'!$I$6:$I$2006,$N1257)))</f>
        <v>Datum1</v>
      </c>
    </row>
    <row r="1258" spans="1:41" x14ac:dyDescent="0.25">
      <c r="A1258" s="201">
        <v>1253</v>
      </c>
      <c r="B1258" s="148" t="str" cm="1">
        <f t="array" ref="B1258">IF(A1258="","",INDEX(Korrelation!$E$4:$E$2004,A1258))</f>
        <v>-</v>
      </c>
      <c r="C1258" s="148">
        <f t="shared" si="190"/>
        <v>0</v>
      </c>
      <c r="D1258" s="148">
        <f t="shared" si="191"/>
        <v>0</v>
      </c>
      <c r="E1258" s="148" t="str">
        <f t="shared" si="192"/>
        <v/>
      </c>
      <c r="F1258" s="148" t="str">
        <f t="shared" si="193"/>
        <v/>
      </c>
      <c r="G1258" s="148" t="str">
        <f t="shared" si="194"/>
        <v/>
      </c>
      <c r="H1258" s="148" t="str" cm="1">
        <f t="array" ref="H1258">IF(A1258="","",INDEX(Korrelation!$F$4:$F$2004,A1258))</f>
        <v>-</v>
      </c>
      <c r="I1258" s="148">
        <f t="shared" si="195"/>
        <v>0</v>
      </c>
      <c r="J1258" s="148">
        <f t="shared" si="196"/>
        <v>0</v>
      </c>
      <c r="K1258" s="148" t="str">
        <f t="shared" si="197"/>
        <v/>
      </c>
      <c r="L1258" s="148" t="str">
        <f t="shared" si="198"/>
        <v/>
      </c>
      <c r="M1258" s="148" t="str">
        <f t="shared" si="199"/>
        <v/>
      </c>
      <c r="N1258" s="148" cm="1">
        <f t="array" ref="N1258">IF(A1258="","",INDEX(Korrelation!$G$4:$G$2004,A1258))</f>
        <v>361</v>
      </c>
      <c r="O1258" s="148"/>
      <c r="P1258" s="68" t="str" cm="1">
        <f t="array" aca="1" ref="P1258" ca="1">IF(E1258="",IF(K1258="","",HYPERLINK("#DMAV_Dienste!"&amp;RIGHT(CELL("adresse",OFFSET(DMAV_Dienste!$E$6,K1258-1,0)),LEN(CELL("adresse",OFFSET(DMAV_Dienste!$E$6,K1258-1,0)))-FIND("!",CELL("adresse",OFFSET(DMAV_Dienste!$E$6,K1258-1,0)))),"Dienst")),HYPERLINK("#DMAV_Modell!"&amp;RIGHT(CELL("adresse",OFFSET(DMAV_Modell!$G$6,E1258-1,0)),LEN(CELL("adresse",OFFSET(DMAV_Modell!$G$6,E1258-1,0)))-FIND("!",CELL("adresse",OFFSET(DMAV_Modell!$G$6,E1258-1,0)))),"Modell"))</f>
        <v/>
      </c>
      <c r="Q1258" s="85" t="str" cm="1">
        <f t="array" ref="Q1258">IF(E1258="",IF(K1258="","",IF(INDEX(DMAV_Dienste!$H$6:$H$2006,K1258)="","",INDEX(DMAV_Dienste!$H$6:$H$2006,K1258))),IF(INDEX(DMAV_Modell!$J$6:$J$2006,E1258)="","",INDEX(DMAV_Modell!$J$6:$J$2006,E1258)))</f>
        <v/>
      </c>
      <c r="R1258" s="86" t="str" cm="1">
        <f t="array" ref="R1258">IF(E1258="",IF(K1258="","",IF(INDEX(DMAV_Dienste!$G$6:$G$2006,K1258)="","",INDEX(DMAV_Dienste!$G$6:$G$2006,K1258))),IF(INDEX(DMAV_Modell!$I$6:$I$2006,E1258)="","",INDEX(DMAV_Modell!$I$6:$I$2006,E1258)))</f>
        <v/>
      </c>
      <c r="S1258" s="86" t="str" cm="1">
        <f t="array" ref="S1258">IF(E1258="",IF(K1258="","",IF(INDEX(DMAV_Dienste!$I$6:$I$2006,K1258)="","",INDEX(DMAV_Dienste!$I$6:$I$2006,K1258))),IF(INDEX(DMAV_Modell!$K$6:$K$2006,E1258)="","",INDEX(DMAV_Modell!$K$6:$K$2006,E1258)))</f>
        <v/>
      </c>
      <c r="T1258" s="86" t="str" cm="1">
        <f t="array" ref="T1258">IF(E1258="",IF(K1258="","",IF(INDEX(DMAV_Dienste!$L$6:$L$2006,K1258)="","",INDEX(DMAV_Dienste!$L$6:$L$2006,K1258))),IF(INDEX(DMAV_Modell!$N$6:$N$2006,E1258)="","",INDEX(DMAV_Modell!$N$6:$N$2006,E1258)))</f>
        <v/>
      </c>
      <c r="U1258" s="87" t="str" cm="1">
        <f t="array" aca="1" ref="U1258" ca="1">IF(AND(F1258="",L1258=""),"",HYPERLINK("#"&amp;RIGHT(CELL("dateiname"),LEN(CELL("dateiname"))-FIND("]",CELL("dateiname")))&amp;"!"&amp;CELL("adresse",OFFSET($F$6,MATCH(IF(F1258="",L1258,F1258),$E$6:$E$2000,0)-1,4)),"STRUCT"))</f>
        <v/>
      </c>
      <c r="V1258" s="88" t="str" cm="1">
        <f t="array" aca="1" ref="V1258" ca="1">IF(AND(G1258="",M1258=""),"",HYPERLINK("#"&amp;RIGHT(CELL("dateiname"),LEN(CELL("dateiname"))-FIND("]",CELL("dateiname")))&amp;"!"&amp;CELL("adresse",OFFSET($G$6,MATCH(IF(G1258="",M1258,G1258),$E$6:$E$2000,0)-1,3)),"SUBSTRUCT"))</f>
        <v/>
      </c>
      <c r="X1258" s="104"/>
      <c r="Z1258" s="117"/>
      <c r="AA1258" s="118"/>
      <c r="AB1258" s="119"/>
      <c r="AC1258" s="120"/>
      <c r="AE1258" s="109"/>
      <c r="AF1258" s="110"/>
      <c r="AG1258" s="111"/>
      <c r="AH1258" s="112"/>
      <c r="AJ1258" s="101"/>
      <c r="AL1258" s="68" t="str" cm="1">
        <f t="array" aca="1" ref="AL1258" ca="1">IF(N1258="-","",HYPERLINK("#'DM01-AV-CH'!"&amp;RIGHT(CELL("adresse",OFFSET('DM01-AV-CH'!$G$6,N1258-1,0)),LEN(CELL("adresse",OFFSET('DM01-AV-CH'!$G$6,N1258-1,0)))-FIND("!",CELL("adresse",OFFSET('DM01-AV-CH'!$G$6,N1258-1,0)))),"Modell"))</f>
        <v>Modell</v>
      </c>
      <c r="AM1258" s="96" t="str" cm="1">
        <f t="array" ref="AM1258">IF($N1258="-","",IF(INDEX('DM01-AV-CH'!$G$6:$G$2006,$N1258)="","",INDEX('DM01-AV-CH'!$G$6:$G$2006,$N1258)))</f>
        <v>Hoehen</v>
      </c>
      <c r="AN1258" s="97" t="str" cm="1">
        <f t="array" ref="AN1258">IF($N1258="-","",IF(INDEX('DM01-AV-CH'!$H$6:$H$2006,$N1258)="","",INDEX('DM01-AV-CH'!$H$6:$H$2006,$N1258)))</f>
        <v>Hoehenpunkt</v>
      </c>
      <c r="AO1258" s="98" t="str" cm="1">
        <f t="array" ref="AO1258">IF($N1258="-","",IF(INDEX('DM01-AV-CH'!$I$6:$I$2006,$N1258)="","",INDEX('DM01-AV-CH'!$I$6:$I$2006,$N1258)))</f>
        <v>Entstehung</v>
      </c>
    </row>
    <row r="1259" spans="1:41" x14ac:dyDescent="0.25">
      <c r="A1259" s="201">
        <v>1254</v>
      </c>
      <c r="B1259" s="148" t="str" cm="1">
        <f t="array" ref="B1259">IF(A1259="","",INDEX(Korrelation!$E$4:$E$2004,A1259))</f>
        <v>-</v>
      </c>
      <c r="C1259" s="148">
        <f t="shared" si="190"/>
        <v>0</v>
      </c>
      <c r="D1259" s="148">
        <f t="shared" si="191"/>
        <v>0</v>
      </c>
      <c r="E1259" s="148" t="str">
        <f t="shared" si="192"/>
        <v/>
      </c>
      <c r="F1259" s="148" t="str">
        <f t="shared" si="193"/>
        <v/>
      </c>
      <c r="G1259" s="148" t="str">
        <f t="shared" si="194"/>
        <v/>
      </c>
      <c r="H1259" s="148" t="str" cm="1">
        <f t="array" ref="H1259">IF(A1259="","",INDEX(Korrelation!$F$4:$F$2004,A1259))</f>
        <v>-</v>
      </c>
      <c r="I1259" s="148">
        <f t="shared" si="195"/>
        <v>0</v>
      </c>
      <c r="J1259" s="148">
        <f t="shared" si="196"/>
        <v>0</v>
      </c>
      <c r="K1259" s="148" t="str">
        <f t="shared" si="197"/>
        <v/>
      </c>
      <c r="L1259" s="148" t="str">
        <f t="shared" si="198"/>
        <v/>
      </c>
      <c r="M1259" s="148" t="str">
        <f t="shared" si="199"/>
        <v/>
      </c>
      <c r="N1259" s="148" cm="1">
        <f t="array" ref="N1259">IF(A1259="","",INDEX(Korrelation!$G$4:$G$2004,A1259))</f>
        <v>362</v>
      </c>
      <c r="O1259" s="148"/>
      <c r="P1259" s="68" t="str" cm="1">
        <f t="array" aca="1" ref="P1259" ca="1">IF(E1259="",IF(K1259="","",HYPERLINK("#DMAV_Dienste!"&amp;RIGHT(CELL("adresse",OFFSET(DMAV_Dienste!$E$6,K1259-1,0)),LEN(CELL("adresse",OFFSET(DMAV_Dienste!$E$6,K1259-1,0)))-FIND("!",CELL("adresse",OFFSET(DMAV_Dienste!$E$6,K1259-1,0)))),"Dienst")),HYPERLINK("#DMAV_Modell!"&amp;RIGHT(CELL("adresse",OFFSET(DMAV_Modell!$G$6,E1259-1,0)),LEN(CELL("adresse",OFFSET(DMAV_Modell!$G$6,E1259-1,0)))-FIND("!",CELL("adresse",OFFSET(DMAV_Modell!$G$6,E1259-1,0)))),"Modell"))</f>
        <v/>
      </c>
      <c r="Q1259" s="85" t="str" cm="1">
        <f t="array" ref="Q1259">IF(E1259="",IF(K1259="","",IF(INDEX(DMAV_Dienste!$H$6:$H$2006,K1259)="","",INDEX(DMAV_Dienste!$H$6:$H$2006,K1259))),IF(INDEX(DMAV_Modell!$J$6:$J$2006,E1259)="","",INDEX(DMAV_Modell!$J$6:$J$2006,E1259)))</f>
        <v/>
      </c>
      <c r="R1259" s="86" t="str" cm="1">
        <f t="array" ref="R1259">IF(E1259="",IF(K1259="","",IF(INDEX(DMAV_Dienste!$G$6:$G$2006,K1259)="","",INDEX(DMAV_Dienste!$G$6:$G$2006,K1259))),IF(INDEX(DMAV_Modell!$I$6:$I$2006,E1259)="","",INDEX(DMAV_Modell!$I$6:$I$2006,E1259)))</f>
        <v/>
      </c>
      <c r="S1259" s="86" t="str" cm="1">
        <f t="array" ref="S1259">IF(E1259="",IF(K1259="","",IF(INDEX(DMAV_Dienste!$I$6:$I$2006,K1259)="","",INDEX(DMAV_Dienste!$I$6:$I$2006,K1259))),IF(INDEX(DMAV_Modell!$K$6:$K$2006,E1259)="","",INDEX(DMAV_Modell!$K$6:$K$2006,E1259)))</f>
        <v/>
      </c>
      <c r="T1259" s="86" t="str" cm="1">
        <f t="array" ref="T1259">IF(E1259="",IF(K1259="","",IF(INDEX(DMAV_Dienste!$L$6:$L$2006,K1259)="","",INDEX(DMAV_Dienste!$L$6:$L$2006,K1259))),IF(INDEX(DMAV_Modell!$N$6:$N$2006,E1259)="","",INDEX(DMAV_Modell!$N$6:$N$2006,E1259)))</f>
        <v/>
      </c>
      <c r="U1259" s="87" t="str" cm="1">
        <f t="array" aca="1" ref="U1259" ca="1">IF(AND(F1259="",L1259=""),"",HYPERLINK("#"&amp;RIGHT(CELL("dateiname"),LEN(CELL("dateiname"))-FIND("]",CELL("dateiname")))&amp;"!"&amp;CELL("adresse",OFFSET($F$6,MATCH(IF(F1259="",L1259,F1259),$E$6:$E$2000,0)-1,4)),"STRUCT"))</f>
        <v/>
      </c>
      <c r="V1259" s="88" t="str" cm="1">
        <f t="array" aca="1" ref="V1259" ca="1">IF(AND(G1259="",M1259=""),"",HYPERLINK("#"&amp;RIGHT(CELL("dateiname"),LEN(CELL("dateiname"))-FIND("]",CELL("dateiname")))&amp;"!"&amp;CELL("adresse",OFFSET($G$6,MATCH(IF(G1259="",M1259,G1259),$E$6:$E$2000,0)-1,3)),"SUBSTRUCT"))</f>
        <v/>
      </c>
      <c r="X1259" s="104"/>
      <c r="Z1259" s="117"/>
      <c r="AA1259" s="118"/>
      <c r="AB1259" s="119"/>
      <c r="AC1259" s="120"/>
      <c r="AE1259" s="109"/>
      <c r="AF1259" s="110"/>
      <c r="AG1259" s="111"/>
      <c r="AH1259" s="112"/>
      <c r="AJ1259" s="101"/>
      <c r="AL1259" s="68" t="str" cm="1">
        <f t="array" aca="1" ref="AL1259" ca="1">IF(N1259="-","",HYPERLINK("#'DM01-AV-CH'!"&amp;RIGHT(CELL("adresse",OFFSET('DM01-AV-CH'!$G$6,N1259-1,0)),LEN(CELL("adresse",OFFSET('DM01-AV-CH'!$G$6,N1259-1,0)))-FIND("!",CELL("adresse",OFFSET('DM01-AV-CH'!$G$6,N1259-1,0)))),"Modell"))</f>
        <v>Modell</v>
      </c>
      <c r="AM1259" s="96" t="str" cm="1">
        <f t="array" ref="AM1259">IF($N1259="-","",IF(INDEX('DM01-AV-CH'!$G$6:$G$2006,$N1259)="","",INDEX('DM01-AV-CH'!$G$6:$G$2006,$N1259)))</f>
        <v>Hoehen</v>
      </c>
      <c r="AN1259" s="97" t="str" cm="1">
        <f t="array" ref="AN1259">IF($N1259="-","",IF(INDEX('DM01-AV-CH'!$H$6:$H$2006,$N1259)="","",INDEX('DM01-AV-CH'!$H$6:$H$2006,$N1259)))</f>
        <v>Hoehenpunkt</v>
      </c>
      <c r="AO1259" s="98" t="str" cm="1">
        <f t="array" ref="AO1259">IF($N1259="-","",IF(INDEX('DM01-AV-CH'!$I$6:$I$2006,$N1259)="","",INDEX('DM01-AV-CH'!$I$6:$I$2006,$N1259)))</f>
        <v>Geometrie</v>
      </c>
    </row>
    <row r="1260" spans="1:41" x14ac:dyDescent="0.25">
      <c r="A1260" s="201">
        <v>1255</v>
      </c>
      <c r="B1260" s="148" t="str" cm="1">
        <f t="array" ref="B1260">IF(A1260="","",INDEX(Korrelation!$E$4:$E$2004,A1260))</f>
        <v>-</v>
      </c>
      <c r="C1260" s="148">
        <f t="shared" si="190"/>
        <v>0</v>
      </c>
      <c r="D1260" s="148">
        <f t="shared" si="191"/>
        <v>0</v>
      </c>
      <c r="E1260" s="148" t="str">
        <f t="shared" si="192"/>
        <v/>
      </c>
      <c r="F1260" s="148" t="str">
        <f t="shared" si="193"/>
        <v/>
      </c>
      <c r="G1260" s="148" t="str">
        <f t="shared" si="194"/>
        <v/>
      </c>
      <c r="H1260" s="148" t="str" cm="1">
        <f t="array" ref="H1260">IF(A1260="","",INDEX(Korrelation!$F$4:$F$2004,A1260))</f>
        <v>-</v>
      </c>
      <c r="I1260" s="148">
        <f t="shared" si="195"/>
        <v>0</v>
      </c>
      <c r="J1260" s="148">
        <f t="shared" si="196"/>
        <v>0</v>
      </c>
      <c r="K1260" s="148" t="str">
        <f t="shared" si="197"/>
        <v/>
      </c>
      <c r="L1260" s="148" t="str">
        <f t="shared" si="198"/>
        <v/>
      </c>
      <c r="M1260" s="148" t="str">
        <f t="shared" si="199"/>
        <v/>
      </c>
      <c r="N1260" s="148" cm="1">
        <f t="array" ref="N1260">IF(A1260="","",INDEX(Korrelation!$G$4:$G$2004,A1260))</f>
        <v>363</v>
      </c>
      <c r="O1260" s="148"/>
      <c r="P1260" s="68" t="str" cm="1">
        <f t="array" aca="1" ref="P1260" ca="1">IF(E1260="",IF(K1260="","",HYPERLINK("#DMAV_Dienste!"&amp;RIGHT(CELL("adresse",OFFSET(DMAV_Dienste!$E$6,K1260-1,0)),LEN(CELL("adresse",OFFSET(DMAV_Dienste!$E$6,K1260-1,0)))-FIND("!",CELL("adresse",OFFSET(DMAV_Dienste!$E$6,K1260-1,0)))),"Dienst")),HYPERLINK("#DMAV_Modell!"&amp;RIGHT(CELL("adresse",OFFSET(DMAV_Modell!$G$6,E1260-1,0)),LEN(CELL("adresse",OFFSET(DMAV_Modell!$G$6,E1260-1,0)))-FIND("!",CELL("adresse",OFFSET(DMAV_Modell!$G$6,E1260-1,0)))),"Modell"))</f>
        <v/>
      </c>
      <c r="Q1260" s="85" t="str" cm="1">
        <f t="array" ref="Q1260">IF(E1260="",IF(K1260="","",IF(INDEX(DMAV_Dienste!$H$6:$H$2006,K1260)="","",INDEX(DMAV_Dienste!$H$6:$H$2006,K1260))),IF(INDEX(DMAV_Modell!$J$6:$J$2006,E1260)="","",INDEX(DMAV_Modell!$J$6:$J$2006,E1260)))</f>
        <v/>
      </c>
      <c r="R1260" s="86" t="str" cm="1">
        <f t="array" ref="R1260">IF(E1260="",IF(K1260="","",IF(INDEX(DMAV_Dienste!$G$6:$G$2006,K1260)="","",INDEX(DMAV_Dienste!$G$6:$G$2006,K1260))),IF(INDEX(DMAV_Modell!$I$6:$I$2006,E1260)="","",INDEX(DMAV_Modell!$I$6:$I$2006,E1260)))</f>
        <v/>
      </c>
      <c r="S1260" s="86" t="str" cm="1">
        <f t="array" ref="S1260">IF(E1260="",IF(K1260="","",IF(INDEX(DMAV_Dienste!$I$6:$I$2006,K1260)="","",INDEX(DMAV_Dienste!$I$6:$I$2006,K1260))),IF(INDEX(DMAV_Modell!$K$6:$K$2006,E1260)="","",INDEX(DMAV_Modell!$K$6:$K$2006,E1260)))</f>
        <v/>
      </c>
      <c r="T1260" s="86" t="str" cm="1">
        <f t="array" ref="T1260">IF(E1260="",IF(K1260="","",IF(INDEX(DMAV_Dienste!$L$6:$L$2006,K1260)="","",INDEX(DMAV_Dienste!$L$6:$L$2006,K1260))),IF(INDEX(DMAV_Modell!$N$6:$N$2006,E1260)="","",INDEX(DMAV_Modell!$N$6:$N$2006,E1260)))</f>
        <v/>
      </c>
      <c r="U1260" s="87" t="str" cm="1">
        <f t="array" aca="1" ref="U1260" ca="1">IF(AND(F1260="",L1260=""),"",HYPERLINK("#"&amp;RIGHT(CELL("dateiname"),LEN(CELL("dateiname"))-FIND("]",CELL("dateiname")))&amp;"!"&amp;CELL("adresse",OFFSET($F$6,MATCH(IF(F1260="",L1260,F1260),$E$6:$E$2000,0)-1,4)),"STRUCT"))</f>
        <v/>
      </c>
      <c r="V1260" s="88" t="str" cm="1">
        <f t="array" aca="1" ref="V1260" ca="1">IF(AND(G1260="",M1260=""),"",HYPERLINK("#"&amp;RIGHT(CELL("dateiname"),LEN(CELL("dateiname"))-FIND("]",CELL("dateiname")))&amp;"!"&amp;CELL("adresse",OFFSET($G$6,MATCH(IF(G1260="",M1260,G1260),$E$6:$E$2000,0)-1,3)),"SUBSTRUCT"))</f>
        <v/>
      </c>
      <c r="X1260" s="104"/>
      <c r="Z1260" s="117"/>
      <c r="AA1260" s="118"/>
      <c r="AB1260" s="119"/>
      <c r="AC1260" s="120"/>
      <c r="AE1260" s="109"/>
      <c r="AF1260" s="110"/>
      <c r="AG1260" s="111"/>
      <c r="AH1260" s="112"/>
      <c r="AJ1260" s="101"/>
      <c r="AL1260" s="68" t="str" cm="1">
        <f t="array" aca="1" ref="AL1260" ca="1">IF(N1260="-","",HYPERLINK("#'DM01-AV-CH'!"&amp;RIGHT(CELL("adresse",OFFSET('DM01-AV-CH'!$G$6,N1260-1,0)),LEN(CELL("adresse",OFFSET('DM01-AV-CH'!$G$6,N1260-1,0)))-FIND("!",CELL("adresse",OFFSET('DM01-AV-CH'!$G$6,N1260-1,0)))),"Modell"))</f>
        <v>Modell</v>
      </c>
      <c r="AM1260" s="96" t="str" cm="1">
        <f t="array" ref="AM1260">IF($N1260="-","",IF(INDEX('DM01-AV-CH'!$G$6:$G$2006,$N1260)="","",INDEX('DM01-AV-CH'!$G$6:$G$2006,$N1260)))</f>
        <v>Hoehen</v>
      </c>
      <c r="AN1260" s="97" t="str" cm="1">
        <f t="array" ref="AN1260">IF($N1260="-","",IF(INDEX('DM01-AV-CH'!$H$6:$H$2006,$N1260)="","",INDEX('DM01-AV-CH'!$H$6:$H$2006,$N1260)))</f>
        <v>Hoehenpunkt</v>
      </c>
      <c r="AO1260" s="98" t="str" cm="1">
        <f t="array" ref="AO1260">IF($N1260="-","",IF(INDEX('DM01-AV-CH'!$I$6:$I$2006,$N1260)="","",INDEX('DM01-AV-CH'!$I$6:$I$2006,$N1260)))</f>
        <v>Qualitaet</v>
      </c>
    </row>
    <row r="1261" spans="1:41" x14ac:dyDescent="0.25">
      <c r="A1261" s="201">
        <v>1256</v>
      </c>
      <c r="B1261" s="148" t="str" cm="1">
        <f t="array" ref="B1261">IF(A1261="","",INDEX(Korrelation!$E$4:$E$2004,A1261))</f>
        <v>-</v>
      </c>
      <c r="C1261" s="148">
        <f t="shared" si="190"/>
        <v>0</v>
      </c>
      <c r="D1261" s="148">
        <f t="shared" si="191"/>
        <v>0</v>
      </c>
      <c r="E1261" s="148" t="str">
        <f t="shared" si="192"/>
        <v/>
      </c>
      <c r="F1261" s="148" t="str">
        <f t="shared" si="193"/>
        <v/>
      </c>
      <c r="G1261" s="148" t="str">
        <f t="shared" si="194"/>
        <v/>
      </c>
      <c r="H1261" s="148" t="str" cm="1">
        <f t="array" ref="H1261">IF(A1261="","",INDEX(Korrelation!$F$4:$F$2004,A1261))</f>
        <v>-</v>
      </c>
      <c r="I1261" s="148">
        <f t="shared" si="195"/>
        <v>0</v>
      </c>
      <c r="J1261" s="148">
        <f t="shared" si="196"/>
        <v>0</v>
      </c>
      <c r="K1261" s="148" t="str">
        <f t="shared" si="197"/>
        <v/>
      </c>
      <c r="L1261" s="148" t="str">
        <f t="shared" si="198"/>
        <v/>
      </c>
      <c r="M1261" s="148" t="str">
        <f t="shared" si="199"/>
        <v/>
      </c>
      <c r="N1261" s="148" cm="1">
        <f t="array" ref="N1261">IF(A1261="","",INDEX(Korrelation!$G$4:$G$2004,A1261))</f>
        <v>364</v>
      </c>
      <c r="O1261" s="148"/>
      <c r="P1261" s="68" t="str" cm="1">
        <f t="array" aca="1" ref="P1261" ca="1">IF(E1261="",IF(K1261="","",HYPERLINK("#DMAV_Dienste!"&amp;RIGHT(CELL("adresse",OFFSET(DMAV_Dienste!$E$6,K1261-1,0)),LEN(CELL("adresse",OFFSET(DMAV_Dienste!$E$6,K1261-1,0)))-FIND("!",CELL("adresse",OFFSET(DMAV_Dienste!$E$6,K1261-1,0)))),"Dienst")),HYPERLINK("#DMAV_Modell!"&amp;RIGHT(CELL("adresse",OFFSET(DMAV_Modell!$G$6,E1261-1,0)),LEN(CELL("adresse",OFFSET(DMAV_Modell!$G$6,E1261-1,0)))-FIND("!",CELL("adresse",OFFSET(DMAV_Modell!$G$6,E1261-1,0)))),"Modell"))</f>
        <v/>
      </c>
      <c r="Q1261" s="85" t="str" cm="1">
        <f t="array" ref="Q1261">IF(E1261="",IF(K1261="","",IF(INDEX(DMAV_Dienste!$H$6:$H$2006,K1261)="","",INDEX(DMAV_Dienste!$H$6:$H$2006,K1261))),IF(INDEX(DMAV_Modell!$J$6:$J$2006,E1261)="","",INDEX(DMAV_Modell!$J$6:$J$2006,E1261)))</f>
        <v/>
      </c>
      <c r="R1261" s="86" t="str" cm="1">
        <f t="array" ref="R1261">IF(E1261="",IF(K1261="","",IF(INDEX(DMAV_Dienste!$G$6:$G$2006,K1261)="","",INDEX(DMAV_Dienste!$G$6:$G$2006,K1261))),IF(INDEX(DMAV_Modell!$I$6:$I$2006,E1261)="","",INDEX(DMAV_Modell!$I$6:$I$2006,E1261)))</f>
        <v/>
      </c>
      <c r="S1261" s="86" t="str" cm="1">
        <f t="array" ref="S1261">IF(E1261="",IF(K1261="","",IF(INDEX(DMAV_Dienste!$I$6:$I$2006,K1261)="","",INDEX(DMAV_Dienste!$I$6:$I$2006,K1261))),IF(INDEX(DMAV_Modell!$K$6:$K$2006,E1261)="","",INDEX(DMAV_Modell!$K$6:$K$2006,E1261)))</f>
        <v/>
      </c>
      <c r="T1261" s="86" t="str" cm="1">
        <f t="array" ref="T1261">IF(E1261="",IF(K1261="","",IF(INDEX(DMAV_Dienste!$L$6:$L$2006,K1261)="","",INDEX(DMAV_Dienste!$L$6:$L$2006,K1261))),IF(INDEX(DMAV_Modell!$N$6:$N$2006,E1261)="","",INDEX(DMAV_Modell!$N$6:$N$2006,E1261)))</f>
        <v/>
      </c>
      <c r="U1261" s="87" t="str" cm="1">
        <f t="array" aca="1" ref="U1261" ca="1">IF(AND(F1261="",L1261=""),"",HYPERLINK("#"&amp;RIGHT(CELL("dateiname"),LEN(CELL("dateiname"))-FIND("]",CELL("dateiname")))&amp;"!"&amp;CELL("adresse",OFFSET($F$6,MATCH(IF(F1261="",L1261,F1261),$E$6:$E$2000,0)-1,4)),"STRUCT"))</f>
        <v/>
      </c>
      <c r="V1261" s="88" t="str" cm="1">
        <f t="array" aca="1" ref="V1261" ca="1">IF(AND(G1261="",M1261=""),"",HYPERLINK("#"&amp;RIGHT(CELL("dateiname"),LEN(CELL("dateiname"))-FIND("]",CELL("dateiname")))&amp;"!"&amp;CELL("adresse",OFFSET($G$6,MATCH(IF(G1261="",M1261,G1261),$E$6:$E$2000,0)-1,3)),"SUBSTRUCT"))</f>
        <v/>
      </c>
      <c r="X1261" s="104"/>
      <c r="Z1261" s="117"/>
      <c r="AA1261" s="118"/>
      <c r="AB1261" s="119"/>
      <c r="AC1261" s="120"/>
      <c r="AE1261" s="109"/>
      <c r="AF1261" s="110"/>
      <c r="AG1261" s="111"/>
      <c r="AH1261" s="112"/>
      <c r="AJ1261" s="101"/>
      <c r="AL1261" s="68" t="str" cm="1">
        <f t="array" aca="1" ref="AL1261" ca="1">IF(N1261="-","",HYPERLINK("#'DM01-AV-CH'!"&amp;RIGHT(CELL("adresse",OFFSET('DM01-AV-CH'!$G$6,N1261-1,0)),LEN(CELL("adresse",OFFSET('DM01-AV-CH'!$G$6,N1261-1,0)))-FIND("!",CELL("adresse",OFFSET('DM01-AV-CH'!$G$6,N1261-1,0)))),"Modell"))</f>
        <v>Modell</v>
      </c>
      <c r="AM1261" s="96" t="str" cm="1">
        <f t="array" ref="AM1261">IF($N1261="-","",IF(INDEX('DM01-AV-CH'!$G$6:$G$2006,$N1261)="","",INDEX('DM01-AV-CH'!$G$6:$G$2006,$N1261)))</f>
        <v>Hoehen</v>
      </c>
      <c r="AN1261" s="97" t="str" cm="1">
        <f t="array" ref="AN1261">IF($N1261="-","",IF(INDEX('DM01-AV-CH'!$H$6:$H$2006,$N1261)="","",INDEX('DM01-AV-CH'!$H$6:$H$2006,$N1261)))</f>
        <v>HoehenpunktPos</v>
      </c>
      <c r="AO1261" s="98" t="str" cm="1">
        <f t="array" ref="AO1261">IF($N1261="-","",IF(INDEX('DM01-AV-CH'!$I$6:$I$2006,$N1261)="","",INDEX('DM01-AV-CH'!$I$6:$I$2006,$N1261)))</f>
        <v>HoehenpunktPos_von</v>
      </c>
    </row>
    <row r="1262" spans="1:41" x14ac:dyDescent="0.25">
      <c r="A1262" s="201">
        <v>1257</v>
      </c>
      <c r="B1262" s="148" t="str" cm="1">
        <f t="array" ref="B1262">IF(A1262="","",INDEX(Korrelation!$E$4:$E$2004,A1262))</f>
        <v>-</v>
      </c>
      <c r="C1262" s="148">
        <f t="shared" si="190"/>
        <v>0</v>
      </c>
      <c r="D1262" s="148">
        <f t="shared" si="191"/>
        <v>0</v>
      </c>
      <c r="E1262" s="148" t="str">
        <f t="shared" si="192"/>
        <v/>
      </c>
      <c r="F1262" s="148" t="str">
        <f t="shared" si="193"/>
        <v/>
      </c>
      <c r="G1262" s="148" t="str">
        <f t="shared" si="194"/>
        <v/>
      </c>
      <c r="H1262" s="148" t="str" cm="1">
        <f t="array" ref="H1262">IF(A1262="","",INDEX(Korrelation!$F$4:$F$2004,A1262))</f>
        <v>-</v>
      </c>
      <c r="I1262" s="148">
        <f t="shared" si="195"/>
        <v>0</v>
      </c>
      <c r="J1262" s="148">
        <f t="shared" si="196"/>
        <v>0</v>
      </c>
      <c r="K1262" s="148" t="str">
        <f t="shared" si="197"/>
        <v/>
      </c>
      <c r="L1262" s="148" t="str">
        <f t="shared" si="198"/>
        <v/>
      </c>
      <c r="M1262" s="148" t="str">
        <f t="shared" si="199"/>
        <v/>
      </c>
      <c r="N1262" s="148" cm="1">
        <f t="array" ref="N1262">IF(A1262="","",INDEX(Korrelation!$G$4:$G$2004,A1262))</f>
        <v>365</v>
      </c>
      <c r="O1262" s="148"/>
      <c r="P1262" s="68" t="str" cm="1">
        <f t="array" aca="1" ref="P1262" ca="1">IF(E1262="",IF(K1262="","",HYPERLINK("#DMAV_Dienste!"&amp;RIGHT(CELL("adresse",OFFSET(DMAV_Dienste!$E$6,K1262-1,0)),LEN(CELL("adresse",OFFSET(DMAV_Dienste!$E$6,K1262-1,0)))-FIND("!",CELL("adresse",OFFSET(DMAV_Dienste!$E$6,K1262-1,0)))),"Dienst")),HYPERLINK("#DMAV_Modell!"&amp;RIGHT(CELL("adresse",OFFSET(DMAV_Modell!$G$6,E1262-1,0)),LEN(CELL("adresse",OFFSET(DMAV_Modell!$G$6,E1262-1,0)))-FIND("!",CELL("adresse",OFFSET(DMAV_Modell!$G$6,E1262-1,0)))),"Modell"))</f>
        <v/>
      </c>
      <c r="Q1262" s="85" t="str" cm="1">
        <f t="array" ref="Q1262">IF(E1262="",IF(K1262="","",IF(INDEX(DMAV_Dienste!$H$6:$H$2006,K1262)="","",INDEX(DMAV_Dienste!$H$6:$H$2006,K1262))),IF(INDEX(DMAV_Modell!$J$6:$J$2006,E1262)="","",INDEX(DMAV_Modell!$J$6:$J$2006,E1262)))</f>
        <v/>
      </c>
      <c r="R1262" s="86" t="str" cm="1">
        <f t="array" ref="R1262">IF(E1262="",IF(K1262="","",IF(INDEX(DMAV_Dienste!$G$6:$G$2006,K1262)="","",INDEX(DMAV_Dienste!$G$6:$G$2006,K1262))),IF(INDEX(DMAV_Modell!$I$6:$I$2006,E1262)="","",INDEX(DMAV_Modell!$I$6:$I$2006,E1262)))</f>
        <v/>
      </c>
      <c r="S1262" s="86" t="str" cm="1">
        <f t="array" ref="S1262">IF(E1262="",IF(K1262="","",IF(INDEX(DMAV_Dienste!$I$6:$I$2006,K1262)="","",INDEX(DMAV_Dienste!$I$6:$I$2006,K1262))),IF(INDEX(DMAV_Modell!$K$6:$K$2006,E1262)="","",INDEX(DMAV_Modell!$K$6:$K$2006,E1262)))</f>
        <v/>
      </c>
      <c r="T1262" s="86" t="str" cm="1">
        <f t="array" ref="T1262">IF(E1262="",IF(K1262="","",IF(INDEX(DMAV_Dienste!$L$6:$L$2006,K1262)="","",INDEX(DMAV_Dienste!$L$6:$L$2006,K1262))),IF(INDEX(DMAV_Modell!$N$6:$N$2006,E1262)="","",INDEX(DMAV_Modell!$N$6:$N$2006,E1262)))</f>
        <v/>
      </c>
      <c r="U1262" s="87" t="str" cm="1">
        <f t="array" aca="1" ref="U1262" ca="1">IF(AND(F1262="",L1262=""),"",HYPERLINK("#"&amp;RIGHT(CELL("dateiname"),LEN(CELL("dateiname"))-FIND("]",CELL("dateiname")))&amp;"!"&amp;CELL("adresse",OFFSET($F$6,MATCH(IF(F1262="",L1262,F1262),$E$6:$E$2000,0)-1,4)),"STRUCT"))</f>
        <v/>
      </c>
      <c r="V1262" s="88" t="str" cm="1">
        <f t="array" aca="1" ref="V1262" ca="1">IF(AND(G1262="",M1262=""),"",HYPERLINK("#"&amp;RIGHT(CELL("dateiname"),LEN(CELL("dateiname"))-FIND("]",CELL("dateiname")))&amp;"!"&amp;CELL("adresse",OFFSET($G$6,MATCH(IF(G1262="",M1262,G1262),$E$6:$E$2000,0)-1,3)),"SUBSTRUCT"))</f>
        <v/>
      </c>
      <c r="X1262" s="104"/>
      <c r="Z1262" s="117"/>
      <c r="AA1262" s="118"/>
      <c r="AB1262" s="119"/>
      <c r="AC1262" s="120"/>
      <c r="AE1262" s="109"/>
      <c r="AF1262" s="110"/>
      <c r="AG1262" s="111"/>
      <c r="AH1262" s="112"/>
      <c r="AJ1262" s="101"/>
      <c r="AL1262" s="68" t="str" cm="1">
        <f t="array" aca="1" ref="AL1262" ca="1">IF(N1262="-","",HYPERLINK("#'DM01-AV-CH'!"&amp;RIGHT(CELL("adresse",OFFSET('DM01-AV-CH'!$G$6,N1262-1,0)),LEN(CELL("adresse",OFFSET('DM01-AV-CH'!$G$6,N1262-1,0)))-FIND("!",CELL("adresse",OFFSET('DM01-AV-CH'!$G$6,N1262-1,0)))),"Modell"))</f>
        <v>Modell</v>
      </c>
      <c r="AM1262" s="96" t="str" cm="1">
        <f t="array" ref="AM1262">IF($N1262="-","",IF(INDEX('DM01-AV-CH'!$G$6:$G$2006,$N1262)="","",INDEX('DM01-AV-CH'!$G$6:$G$2006,$N1262)))</f>
        <v>Hoehen</v>
      </c>
      <c r="AN1262" s="97" t="str" cm="1">
        <f t="array" ref="AN1262">IF($N1262="-","",IF(INDEX('DM01-AV-CH'!$H$6:$H$2006,$N1262)="","",INDEX('DM01-AV-CH'!$H$6:$H$2006,$N1262)))</f>
        <v>HoehenpunktPos</v>
      </c>
      <c r="AO1262" s="98" t="str" cm="1">
        <f t="array" ref="AO1262">IF($N1262="-","",IF(INDEX('DM01-AV-CH'!$I$6:$I$2006,$N1262)="","",INDEX('DM01-AV-CH'!$I$6:$I$2006,$N1262)))</f>
        <v>Pos</v>
      </c>
    </row>
    <row r="1263" spans="1:41" x14ac:dyDescent="0.25">
      <c r="A1263" s="201">
        <v>1258</v>
      </c>
      <c r="B1263" s="148" t="str" cm="1">
        <f t="array" ref="B1263">IF(A1263="","",INDEX(Korrelation!$E$4:$E$2004,A1263))</f>
        <v>-</v>
      </c>
      <c r="C1263" s="148">
        <f t="shared" si="190"/>
        <v>0</v>
      </c>
      <c r="D1263" s="148">
        <f t="shared" si="191"/>
        <v>0</v>
      </c>
      <c r="E1263" s="148" t="str">
        <f t="shared" si="192"/>
        <v/>
      </c>
      <c r="F1263" s="148" t="str">
        <f t="shared" si="193"/>
        <v/>
      </c>
      <c r="G1263" s="148" t="str">
        <f t="shared" si="194"/>
        <v/>
      </c>
      <c r="H1263" s="148" t="str" cm="1">
        <f t="array" ref="H1263">IF(A1263="","",INDEX(Korrelation!$F$4:$F$2004,A1263))</f>
        <v>-</v>
      </c>
      <c r="I1263" s="148">
        <f t="shared" si="195"/>
        <v>0</v>
      </c>
      <c r="J1263" s="148">
        <f t="shared" si="196"/>
        <v>0</v>
      </c>
      <c r="K1263" s="148" t="str">
        <f t="shared" si="197"/>
        <v/>
      </c>
      <c r="L1263" s="148" t="str">
        <f t="shared" si="198"/>
        <v/>
      </c>
      <c r="M1263" s="148" t="str">
        <f t="shared" si="199"/>
        <v/>
      </c>
      <c r="N1263" s="148" cm="1">
        <f t="array" ref="N1263">IF(A1263="","",INDEX(Korrelation!$G$4:$G$2004,A1263))</f>
        <v>366</v>
      </c>
      <c r="O1263" s="148"/>
      <c r="P1263" s="68" t="str" cm="1">
        <f t="array" aca="1" ref="P1263" ca="1">IF(E1263="",IF(K1263="","",HYPERLINK("#DMAV_Dienste!"&amp;RIGHT(CELL("adresse",OFFSET(DMAV_Dienste!$E$6,K1263-1,0)),LEN(CELL("adresse",OFFSET(DMAV_Dienste!$E$6,K1263-1,0)))-FIND("!",CELL("adresse",OFFSET(DMAV_Dienste!$E$6,K1263-1,0)))),"Dienst")),HYPERLINK("#DMAV_Modell!"&amp;RIGHT(CELL("adresse",OFFSET(DMAV_Modell!$G$6,E1263-1,0)),LEN(CELL("adresse",OFFSET(DMAV_Modell!$G$6,E1263-1,0)))-FIND("!",CELL("adresse",OFFSET(DMAV_Modell!$G$6,E1263-1,0)))),"Modell"))</f>
        <v/>
      </c>
      <c r="Q1263" s="85" t="str" cm="1">
        <f t="array" ref="Q1263">IF(E1263="",IF(K1263="","",IF(INDEX(DMAV_Dienste!$H$6:$H$2006,K1263)="","",INDEX(DMAV_Dienste!$H$6:$H$2006,K1263))),IF(INDEX(DMAV_Modell!$J$6:$J$2006,E1263)="","",INDEX(DMAV_Modell!$J$6:$J$2006,E1263)))</f>
        <v/>
      </c>
      <c r="R1263" s="86" t="str" cm="1">
        <f t="array" ref="R1263">IF(E1263="",IF(K1263="","",IF(INDEX(DMAV_Dienste!$G$6:$G$2006,K1263)="","",INDEX(DMAV_Dienste!$G$6:$G$2006,K1263))),IF(INDEX(DMAV_Modell!$I$6:$I$2006,E1263)="","",INDEX(DMAV_Modell!$I$6:$I$2006,E1263)))</f>
        <v/>
      </c>
      <c r="S1263" s="86" t="str" cm="1">
        <f t="array" ref="S1263">IF(E1263="",IF(K1263="","",IF(INDEX(DMAV_Dienste!$I$6:$I$2006,K1263)="","",INDEX(DMAV_Dienste!$I$6:$I$2006,K1263))),IF(INDEX(DMAV_Modell!$K$6:$K$2006,E1263)="","",INDEX(DMAV_Modell!$K$6:$K$2006,E1263)))</f>
        <v/>
      </c>
      <c r="T1263" s="86" t="str" cm="1">
        <f t="array" ref="T1263">IF(E1263="",IF(K1263="","",IF(INDEX(DMAV_Dienste!$L$6:$L$2006,K1263)="","",INDEX(DMAV_Dienste!$L$6:$L$2006,K1263))),IF(INDEX(DMAV_Modell!$N$6:$N$2006,E1263)="","",INDEX(DMAV_Modell!$N$6:$N$2006,E1263)))</f>
        <v/>
      </c>
      <c r="U1263" s="87" t="str" cm="1">
        <f t="array" aca="1" ref="U1263" ca="1">IF(AND(F1263="",L1263=""),"",HYPERLINK("#"&amp;RIGHT(CELL("dateiname"),LEN(CELL("dateiname"))-FIND("]",CELL("dateiname")))&amp;"!"&amp;CELL("adresse",OFFSET($F$6,MATCH(IF(F1263="",L1263,F1263),$E$6:$E$2000,0)-1,4)),"STRUCT"))</f>
        <v/>
      </c>
      <c r="V1263" s="88" t="str" cm="1">
        <f t="array" aca="1" ref="V1263" ca="1">IF(AND(G1263="",M1263=""),"",HYPERLINK("#"&amp;RIGHT(CELL("dateiname"),LEN(CELL("dateiname"))-FIND("]",CELL("dateiname")))&amp;"!"&amp;CELL("adresse",OFFSET($G$6,MATCH(IF(G1263="",M1263,G1263),$E$6:$E$2000,0)-1,3)),"SUBSTRUCT"))</f>
        <v/>
      </c>
      <c r="X1263" s="104"/>
      <c r="Z1263" s="117"/>
      <c r="AA1263" s="118"/>
      <c r="AB1263" s="119"/>
      <c r="AC1263" s="120"/>
      <c r="AE1263" s="109"/>
      <c r="AF1263" s="110"/>
      <c r="AG1263" s="111"/>
      <c r="AH1263" s="112"/>
      <c r="AJ1263" s="101"/>
      <c r="AL1263" s="68" t="str" cm="1">
        <f t="array" aca="1" ref="AL1263" ca="1">IF(N1263="-","",HYPERLINK("#'DM01-AV-CH'!"&amp;RIGHT(CELL("adresse",OFFSET('DM01-AV-CH'!$G$6,N1263-1,0)),LEN(CELL("adresse",OFFSET('DM01-AV-CH'!$G$6,N1263-1,0)))-FIND("!",CELL("adresse",OFFSET('DM01-AV-CH'!$G$6,N1263-1,0)))),"Modell"))</f>
        <v>Modell</v>
      </c>
      <c r="AM1263" s="96" t="str" cm="1">
        <f t="array" ref="AM1263">IF($N1263="-","",IF(INDEX('DM01-AV-CH'!$G$6:$G$2006,$N1263)="","",INDEX('DM01-AV-CH'!$G$6:$G$2006,$N1263)))</f>
        <v>Hoehen</v>
      </c>
      <c r="AN1263" s="97" t="str" cm="1">
        <f t="array" ref="AN1263">IF($N1263="-","",IF(INDEX('DM01-AV-CH'!$H$6:$H$2006,$N1263)="","",INDEX('DM01-AV-CH'!$H$6:$H$2006,$N1263)))</f>
        <v>HoehenpunktPos</v>
      </c>
      <c r="AO1263" s="98" t="str" cm="1">
        <f t="array" ref="AO1263">IF($N1263="-","",IF(INDEX('DM01-AV-CH'!$I$6:$I$2006,$N1263)="","",INDEX('DM01-AV-CH'!$I$6:$I$2006,$N1263)))</f>
        <v>Ori</v>
      </c>
    </row>
    <row r="1264" spans="1:41" x14ac:dyDescent="0.25">
      <c r="A1264" s="201">
        <v>1259</v>
      </c>
      <c r="B1264" s="148" t="str" cm="1">
        <f t="array" ref="B1264">IF(A1264="","",INDEX(Korrelation!$E$4:$E$2004,A1264))</f>
        <v>-</v>
      </c>
      <c r="C1264" s="148">
        <f t="shared" si="190"/>
        <v>0</v>
      </c>
      <c r="D1264" s="148">
        <f t="shared" si="191"/>
        <v>0</v>
      </c>
      <c r="E1264" s="148" t="str">
        <f t="shared" si="192"/>
        <v/>
      </c>
      <c r="F1264" s="148" t="str">
        <f t="shared" si="193"/>
        <v/>
      </c>
      <c r="G1264" s="148" t="str">
        <f t="shared" si="194"/>
        <v/>
      </c>
      <c r="H1264" s="148" t="str" cm="1">
        <f t="array" ref="H1264">IF(A1264="","",INDEX(Korrelation!$F$4:$F$2004,A1264))</f>
        <v>-</v>
      </c>
      <c r="I1264" s="148">
        <f t="shared" si="195"/>
        <v>0</v>
      </c>
      <c r="J1264" s="148">
        <f t="shared" si="196"/>
        <v>0</v>
      </c>
      <c r="K1264" s="148" t="str">
        <f t="shared" si="197"/>
        <v/>
      </c>
      <c r="L1264" s="148" t="str">
        <f t="shared" si="198"/>
        <v/>
      </c>
      <c r="M1264" s="148" t="str">
        <f t="shared" si="199"/>
        <v/>
      </c>
      <c r="N1264" s="148" cm="1">
        <f t="array" ref="N1264">IF(A1264="","",INDEX(Korrelation!$G$4:$G$2004,A1264))</f>
        <v>367</v>
      </c>
      <c r="O1264" s="148"/>
      <c r="P1264" s="68" t="str" cm="1">
        <f t="array" aca="1" ref="P1264" ca="1">IF(E1264="",IF(K1264="","",HYPERLINK("#DMAV_Dienste!"&amp;RIGHT(CELL("adresse",OFFSET(DMAV_Dienste!$E$6,K1264-1,0)),LEN(CELL("adresse",OFFSET(DMAV_Dienste!$E$6,K1264-1,0)))-FIND("!",CELL("adresse",OFFSET(DMAV_Dienste!$E$6,K1264-1,0)))),"Dienst")),HYPERLINK("#DMAV_Modell!"&amp;RIGHT(CELL("adresse",OFFSET(DMAV_Modell!$G$6,E1264-1,0)),LEN(CELL("adresse",OFFSET(DMAV_Modell!$G$6,E1264-1,0)))-FIND("!",CELL("adresse",OFFSET(DMAV_Modell!$G$6,E1264-1,0)))),"Modell"))</f>
        <v/>
      </c>
      <c r="Q1264" s="85" t="str" cm="1">
        <f t="array" ref="Q1264">IF(E1264="",IF(K1264="","",IF(INDEX(DMAV_Dienste!$H$6:$H$2006,K1264)="","",INDEX(DMAV_Dienste!$H$6:$H$2006,K1264))),IF(INDEX(DMAV_Modell!$J$6:$J$2006,E1264)="","",INDEX(DMAV_Modell!$J$6:$J$2006,E1264)))</f>
        <v/>
      </c>
      <c r="R1264" s="86" t="str" cm="1">
        <f t="array" ref="R1264">IF(E1264="",IF(K1264="","",IF(INDEX(DMAV_Dienste!$G$6:$G$2006,K1264)="","",INDEX(DMAV_Dienste!$G$6:$G$2006,K1264))),IF(INDEX(DMAV_Modell!$I$6:$I$2006,E1264)="","",INDEX(DMAV_Modell!$I$6:$I$2006,E1264)))</f>
        <v/>
      </c>
      <c r="S1264" s="86" t="str" cm="1">
        <f t="array" ref="S1264">IF(E1264="",IF(K1264="","",IF(INDEX(DMAV_Dienste!$I$6:$I$2006,K1264)="","",INDEX(DMAV_Dienste!$I$6:$I$2006,K1264))),IF(INDEX(DMAV_Modell!$K$6:$K$2006,E1264)="","",INDEX(DMAV_Modell!$K$6:$K$2006,E1264)))</f>
        <v/>
      </c>
      <c r="T1264" s="86" t="str" cm="1">
        <f t="array" ref="T1264">IF(E1264="",IF(K1264="","",IF(INDEX(DMAV_Dienste!$L$6:$L$2006,K1264)="","",INDEX(DMAV_Dienste!$L$6:$L$2006,K1264))),IF(INDEX(DMAV_Modell!$N$6:$N$2006,E1264)="","",INDEX(DMAV_Modell!$N$6:$N$2006,E1264)))</f>
        <v/>
      </c>
      <c r="U1264" s="87" t="str" cm="1">
        <f t="array" aca="1" ref="U1264" ca="1">IF(AND(F1264="",L1264=""),"",HYPERLINK("#"&amp;RIGHT(CELL("dateiname"),LEN(CELL("dateiname"))-FIND("]",CELL("dateiname")))&amp;"!"&amp;CELL("adresse",OFFSET($F$6,MATCH(IF(F1264="",L1264,F1264),$E$6:$E$2000,0)-1,4)),"STRUCT"))</f>
        <v/>
      </c>
      <c r="V1264" s="88" t="str" cm="1">
        <f t="array" aca="1" ref="V1264" ca="1">IF(AND(G1264="",M1264=""),"",HYPERLINK("#"&amp;RIGHT(CELL("dateiname"),LEN(CELL("dateiname"))-FIND("]",CELL("dateiname")))&amp;"!"&amp;CELL("adresse",OFFSET($G$6,MATCH(IF(G1264="",M1264,G1264),$E$6:$E$2000,0)-1,3)),"SUBSTRUCT"))</f>
        <v/>
      </c>
      <c r="X1264" s="104"/>
      <c r="Z1264" s="117"/>
      <c r="AA1264" s="118"/>
      <c r="AB1264" s="119"/>
      <c r="AC1264" s="120"/>
      <c r="AE1264" s="109"/>
      <c r="AF1264" s="110"/>
      <c r="AG1264" s="111"/>
      <c r="AH1264" s="112"/>
      <c r="AJ1264" s="101"/>
      <c r="AL1264" s="68" t="str" cm="1">
        <f t="array" aca="1" ref="AL1264" ca="1">IF(N1264="-","",HYPERLINK("#'DM01-AV-CH'!"&amp;RIGHT(CELL("adresse",OFFSET('DM01-AV-CH'!$G$6,N1264-1,0)),LEN(CELL("adresse",OFFSET('DM01-AV-CH'!$G$6,N1264-1,0)))-FIND("!",CELL("adresse",OFFSET('DM01-AV-CH'!$G$6,N1264-1,0)))),"Modell"))</f>
        <v>Modell</v>
      </c>
      <c r="AM1264" s="96" t="str" cm="1">
        <f t="array" ref="AM1264">IF($N1264="-","",IF(INDEX('DM01-AV-CH'!$G$6:$G$2006,$N1264)="","",INDEX('DM01-AV-CH'!$G$6:$G$2006,$N1264)))</f>
        <v>Hoehen</v>
      </c>
      <c r="AN1264" s="97" t="str" cm="1">
        <f t="array" ref="AN1264">IF($N1264="-","",IF(INDEX('DM01-AV-CH'!$H$6:$H$2006,$N1264)="","",INDEX('DM01-AV-CH'!$H$6:$H$2006,$N1264)))</f>
        <v>HoehenpunktPos</v>
      </c>
      <c r="AO1264" s="98" t="str" cm="1">
        <f t="array" ref="AO1264">IF($N1264="-","",IF(INDEX('DM01-AV-CH'!$I$6:$I$2006,$N1264)="","",INDEX('DM01-AV-CH'!$I$6:$I$2006,$N1264)))</f>
        <v>HAli</v>
      </c>
    </row>
    <row r="1265" spans="1:41" x14ac:dyDescent="0.25">
      <c r="A1265" s="201">
        <v>1260</v>
      </c>
      <c r="B1265" s="148" t="str" cm="1">
        <f t="array" ref="B1265">IF(A1265="","",INDEX(Korrelation!$E$4:$E$2004,A1265))</f>
        <v>-</v>
      </c>
      <c r="C1265" s="148">
        <f t="shared" si="190"/>
        <v>0</v>
      </c>
      <c r="D1265" s="148">
        <f t="shared" si="191"/>
        <v>0</v>
      </c>
      <c r="E1265" s="148" t="str">
        <f t="shared" si="192"/>
        <v/>
      </c>
      <c r="F1265" s="148" t="str">
        <f t="shared" si="193"/>
        <v/>
      </c>
      <c r="G1265" s="148" t="str">
        <f t="shared" si="194"/>
        <v/>
      </c>
      <c r="H1265" s="148" t="str" cm="1">
        <f t="array" ref="H1265">IF(A1265="","",INDEX(Korrelation!$F$4:$F$2004,A1265))</f>
        <v>-</v>
      </c>
      <c r="I1265" s="148">
        <f t="shared" si="195"/>
        <v>0</v>
      </c>
      <c r="J1265" s="148">
        <f t="shared" si="196"/>
        <v>0</v>
      </c>
      <c r="K1265" s="148" t="str">
        <f t="shared" si="197"/>
        <v/>
      </c>
      <c r="L1265" s="148" t="str">
        <f t="shared" si="198"/>
        <v/>
      </c>
      <c r="M1265" s="148" t="str">
        <f t="shared" si="199"/>
        <v/>
      </c>
      <c r="N1265" s="148" cm="1">
        <f t="array" ref="N1265">IF(A1265="","",INDEX(Korrelation!$G$4:$G$2004,A1265))</f>
        <v>368</v>
      </c>
      <c r="O1265" s="148"/>
      <c r="P1265" s="68" t="str" cm="1">
        <f t="array" aca="1" ref="P1265" ca="1">IF(E1265="",IF(K1265="","",HYPERLINK("#DMAV_Dienste!"&amp;RIGHT(CELL("adresse",OFFSET(DMAV_Dienste!$E$6,K1265-1,0)),LEN(CELL("adresse",OFFSET(DMAV_Dienste!$E$6,K1265-1,0)))-FIND("!",CELL("adresse",OFFSET(DMAV_Dienste!$E$6,K1265-1,0)))),"Dienst")),HYPERLINK("#DMAV_Modell!"&amp;RIGHT(CELL("adresse",OFFSET(DMAV_Modell!$G$6,E1265-1,0)),LEN(CELL("adresse",OFFSET(DMAV_Modell!$G$6,E1265-1,0)))-FIND("!",CELL("adresse",OFFSET(DMAV_Modell!$G$6,E1265-1,0)))),"Modell"))</f>
        <v/>
      </c>
      <c r="Q1265" s="85" t="str" cm="1">
        <f t="array" ref="Q1265">IF(E1265="",IF(K1265="","",IF(INDEX(DMAV_Dienste!$H$6:$H$2006,K1265)="","",INDEX(DMAV_Dienste!$H$6:$H$2006,K1265))),IF(INDEX(DMAV_Modell!$J$6:$J$2006,E1265)="","",INDEX(DMAV_Modell!$J$6:$J$2006,E1265)))</f>
        <v/>
      </c>
      <c r="R1265" s="86" t="str" cm="1">
        <f t="array" ref="R1265">IF(E1265="",IF(K1265="","",IF(INDEX(DMAV_Dienste!$G$6:$G$2006,K1265)="","",INDEX(DMAV_Dienste!$G$6:$G$2006,K1265))),IF(INDEX(DMAV_Modell!$I$6:$I$2006,E1265)="","",INDEX(DMAV_Modell!$I$6:$I$2006,E1265)))</f>
        <v/>
      </c>
      <c r="S1265" s="86" t="str" cm="1">
        <f t="array" ref="S1265">IF(E1265="",IF(K1265="","",IF(INDEX(DMAV_Dienste!$I$6:$I$2006,K1265)="","",INDEX(DMAV_Dienste!$I$6:$I$2006,K1265))),IF(INDEX(DMAV_Modell!$K$6:$K$2006,E1265)="","",INDEX(DMAV_Modell!$K$6:$K$2006,E1265)))</f>
        <v/>
      </c>
      <c r="T1265" s="86" t="str" cm="1">
        <f t="array" ref="T1265">IF(E1265="",IF(K1265="","",IF(INDEX(DMAV_Dienste!$L$6:$L$2006,K1265)="","",INDEX(DMAV_Dienste!$L$6:$L$2006,K1265))),IF(INDEX(DMAV_Modell!$N$6:$N$2006,E1265)="","",INDEX(DMAV_Modell!$N$6:$N$2006,E1265)))</f>
        <v/>
      </c>
      <c r="U1265" s="87" t="str" cm="1">
        <f t="array" aca="1" ref="U1265" ca="1">IF(AND(F1265="",L1265=""),"",HYPERLINK("#"&amp;RIGHT(CELL("dateiname"),LEN(CELL("dateiname"))-FIND("]",CELL("dateiname")))&amp;"!"&amp;CELL("adresse",OFFSET($F$6,MATCH(IF(F1265="",L1265,F1265),$E$6:$E$2000,0)-1,4)),"STRUCT"))</f>
        <v/>
      </c>
      <c r="V1265" s="88" t="str" cm="1">
        <f t="array" aca="1" ref="V1265" ca="1">IF(AND(G1265="",M1265=""),"",HYPERLINK("#"&amp;RIGHT(CELL("dateiname"),LEN(CELL("dateiname"))-FIND("]",CELL("dateiname")))&amp;"!"&amp;CELL("adresse",OFFSET($G$6,MATCH(IF(G1265="",M1265,G1265),$E$6:$E$2000,0)-1,3)),"SUBSTRUCT"))</f>
        <v/>
      </c>
      <c r="X1265" s="104"/>
      <c r="Z1265" s="117"/>
      <c r="AA1265" s="118"/>
      <c r="AB1265" s="119"/>
      <c r="AC1265" s="120"/>
      <c r="AE1265" s="109"/>
      <c r="AF1265" s="110"/>
      <c r="AG1265" s="111"/>
      <c r="AH1265" s="112"/>
      <c r="AJ1265" s="101"/>
      <c r="AL1265" s="68" t="str" cm="1">
        <f t="array" aca="1" ref="AL1265" ca="1">IF(N1265="-","",HYPERLINK("#'DM01-AV-CH'!"&amp;RIGHT(CELL("adresse",OFFSET('DM01-AV-CH'!$G$6,N1265-1,0)),LEN(CELL("adresse",OFFSET('DM01-AV-CH'!$G$6,N1265-1,0)))-FIND("!",CELL("adresse",OFFSET('DM01-AV-CH'!$G$6,N1265-1,0)))),"Modell"))</f>
        <v>Modell</v>
      </c>
      <c r="AM1265" s="96" t="str" cm="1">
        <f t="array" ref="AM1265">IF($N1265="-","",IF(INDEX('DM01-AV-CH'!$G$6:$G$2006,$N1265)="","",INDEX('DM01-AV-CH'!$G$6:$G$2006,$N1265)))</f>
        <v>Hoehen</v>
      </c>
      <c r="AN1265" s="97" t="str" cm="1">
        <f t="array" ref="AN1265">IF($N1265="-","",IF(INDEX('DM01-AV-CH'!$H$6:$H$2006,$N1265)="","",INDEX('DM01-AV-CH'!$H$6:$H$2006,$N1265)))</f>
        <v>HoehenpunktPos</v>
      </c>
      <c r="AO1265" s="98" t="str" cm="1">
        <f t="array" ref="AO1265">IF($N1265="-","",IF(INDEX('DM01-AV-CH'!$I$6:$I$2006,$N1265)="","",INDEX('DM01-AV-CH'!$I$6:$I$2006,$N1265)))</f>
        <v>VAli</v>
      </c>
    </row>
    <row r="1266" spans="1:41" x14ac:dyDescent="0.25">
      <c r="A1266" s="201">
        <v>1261</v>
      </c>
      <c r="B1266" s="148" t="str" cm="1">
        <f t="array" ref="B1266">IF(A1266="","",INDEX(Korrelation!$E$4:$E$2004,A1266))</f>
        <v>-</v>
      </c>
      <c r="C1266" s="148">
        <f t="shared" si="190"/>
        <v>0</v>
      </c>
      <c r="D1266" s="148">
        <f t="shared" si="191"/>
        <v>0</v>
      </c>
      <c r="E1266" s="148" t="str">
        <f t="shared" si="192"/>
        <v/>
      </c>
      <c r="F1266" s="148" t="str">
        <f t="shared" si="193"/>
        <v/>
      </c>
      <c r="G1266" s="148" t="str">
        <f t="shared" si="194"/>
        <v/>
      </c>
      <c r="H1266" s="148" t="str" cm="1">
        <f t="array" ref="H1266">IF(A1266="","",INDEX(Korrelation!$F$4:$F$2004,A1266))</f>
        <v>-</v>
      </c>
      <c r="I1266" s="148">
        <f t="shared" si="195"/>
        <v>0</v>
      </c>
      <c r="J1266" s="148">
        <f t="shared" si="196"/>
        <v>0</v>
      </c>
      <c r="K1266" s="148" t="str">
        <f t="shared" si="197"/>
        <v/>
      </c>
      <c r="L1266" s="148" t="str">
        <f t="shared" si="198"/>
        <v/>
      </c>
      <c r="M1266" s="148" t="str">
        <f t="shared" si="199"/>
        <v/>
      </c>
      <c r="N1266" s="148" cm="1">
        <f t="array" ref="N1266">IF(A1266="","",INDEX(Korrelation!$G$4:$G$2004,A1266))</f>
        <v>369</v>
      </c>
      <c r="O1266" s="148"/>
      <c r="P1266" s="68" t="str" cm="1">
        <f t="array" aca="1" ref="P1266" ca="1">IF(E1266="",IF(K1266="","",HYPERLINK("#DMAV_Dienste!"&amp;RIGHT(CELL("adresse",OFFSET(DMAV_Dienste!$E$6,K1266-1,0)),LEN(CELL("adresse",OFFSET(DMAV_Dienste!$E$6,K1266-1,0)))-FIND("!",CELL("adresse",OFFSET(DMAV_Dienste!$E$6,K1266-1,0)))),"Dienst")),HYPERLINK("#DMAV_Modell!"&amp;RIGHT(CELL("adresse",OFFSET(DMAV_Modell!$G$6,E1266-1,0)),LEN(CELL("adresse",OFFSET(DMAV_Modell!$G$6,E1266-1,0)))-FIND("!",CELL("adresse",OFFSET(DMAV_Modell!$G$6,E1266-1,0)))),"Modell"))</f>
        <v/>
      </c>
      <c r="Q1266" s="85" t="str" cm="1">
        <f t="array" ref="Q1266">IF(E1266="",IF(K1266="","",IF(INDEX(DMAV_Dienste!$H$6:$H$2006,K1266)="","",INDEX(DMAV_Dienste!$H$6:$H$2006,K1266))),IF(INDEX(DMAV_Modell!$J$6:$J$2006,E1266)="","",INDEX(DMAV_Modell!$J$6:$J$2006,E1266)))</f>
        <v/>
      </c>
      <c r="R1266" s="86" t="str" cm="1">
        <f t="array" ref="R1266">IF(E1266="",IF(K1266="","",IF(INDEX(DMAV_Dienste!$G$6:$G$2006,K1266)="","",INDEX(DMAV_Dienste!$G$6:$G$2006,K1266))),IF(INDEX(DMAV_Modell!$I$6:$I$2006,E1266)="","",INDEX(DMAV_Modell!$I$6:$I$2006,E1266)))</f>
        <v/>
      </c>
      <c r="S1266" s="86" t="str" cm="1">
        <f t="array" ref="S1266">IF(E1266="",IF(K1266="","",IF(INDEX(DMAV_Dienste!$I$6:$I$2006,K1266)="","",INDEX(DMAV_Dienste!$I$6:$I$2006,K1266))),IF(INDEX(DMAV_Modell!$K$6:$K$2006,E1266)="","",INDEX(DMAV_Modell!$K$6:$K$2006,E1266)))</f>
        <v/>
      </c>
      <c r="T1266" s="86" t="str" cm="1">
        <f t="array" ref="T1266">IF(E1266="",IF(K1266="","",IF(INDEX(DMAV_Dienste!$L$6:$L$2006,K1266)="","",INDEX(DMAV_Dienste!$L$6:$L$2006,K1266))),IF(INDEX(DMAV_Modell!$N$6:$N$2006,E1266)="","",INDEX(DMAV_Modell!$N$6:$N$2006,E1266)))</f>
        <v/>
      </c>
      <c r="U1266" s="87" t="str" cm="1">
        <f t="array" aca="1" ref="U1266" ca="1">IF(AND(F1266="",L1266=""),"",HYPERLINK("#"&amp;RIGHT(CELL("dateiname"),LEN(CELL("dateiname"))-FIND("]",CELL("dateiname")))&amp;"!"&amp;CELL("adresse",OFFSET($F$6,MATCH(IF(F1266="",L1266,F1266),$E$6:$E$2000,0)-1,4)),"STRUCT"))</f>
        <v/>
      </c>
      <c r="V1266" s="88" t="str" cm="1">
        <f t="array" aca="1" ref="V1266" ca="1">IF(AND(G1266="",M1266=""),"",HYPERLINK("#"&amp;RIGHT(CELL("dateiname"),LEN(CELL("dateiname"))-FIND("]",CELL("dateiname")))&amp;"!"&amp;CELL("adresse",OFFSET($G$6,MATCH(IF(G1266="",M1266,G1266),$E$6:$E$2000,0)-1,3)),"SUBSTRUCT"))</f>
        <v/>
      </c>
      <c r="X1266" s="104"/>
      <c r="Z1266" s="117"/>
      <c r="AA1266" s="118"/>
      <c r="AB1266" s="119"/>
      <c r="AC1266" s="120"/>
      <c r="AE1266" s="109"/>
      <c r="AF1266" s="110"/>
      <c r="AG1266" s="111"/>
      <c r="AH1266" s="112"/>
      <c r="AJ1266" s="101"/>
      <c r="AL1266" s="68" t="str" cm="1">
        <f t="array" aca="1" ref="AL1266" ca="1">IF(N1266="-","",HYPERLINK("#'DM01-AV-CH'!"&amp;RIGHT(CELL("adresse",OFFSET('DM01-AV-CH'!$G$6,N1266-1,0)),LEN(CELL("adresse",OFFSET('DM01-AV-CH'!$G$6,N1266-1,0)))-FIND("!",CELL("adresse",OFFSET('DM01-AV-CH'!$G$6,N1266-1,0)))),"Modell"))</f>
        <v>Modell</v>
      </c>
      <c r="AM1266" s="96" t="str" cm="1">
        <f t="array" ref="AM1266">IF($N1266="-","",IF(INDEX('DM01-AV-CH'!$G$6:$G$2006,$N1266)="","",INDEX('DM01-AV-CH'!$G$6:$G$2006,$N1266)))</f>
        <v>Hoehen</v>
      </c>
      <c r="AN1266" s="97" t="str" cm="1">
        <f t="array" ref="AN1266">IF($N1266="-","",IF(INDEX('DM01-AV-CH'!$H$6:$H$2006,$N1266)="","",INDEX('DM01-AV-CH'!$H$6:$H$2006,$N1266)))</f>
        <v>Gelaendekante</v>
      </c>
      <c r="AO1266" s="98" t="str" cm="1">
        <f t="array" ref="AO1266">IF($N1266="-","",IF(INDEX('DM01-AV-CH'!$I$6:$I$2006,$N1266)="","",INDEX('DM01-AV-CH'!$I$6:$I$2006,$N1266)))</f>
        <v>Entstehung</v>
      </c>
    </row>
    <row r="1267" spans="1:41" x14ac:dyDescent="0.25">
      <c r="A1267" s="201">
        <v>1262</v>
      </c>
      <c r="B1267" s="148" t="str" cm="1">
        <f t="array" ref="B1267">IF(A1267="","",INDEX(Korrelation!$E$4:$E$2004,A1267))</f>
        <v>-</v>
      </c>
      <c r="C1267" s="148">
        <f t="shared" si="190"/>
        <v>0</v>
      </c>
      <c r="D1267" s="148">
        <f t="shared" si="191"/>
        <v>0</v>
      </c>
      <c r="E1267" s="148" t="str">
        <f t="shared" si="192"/>
        <v/>
      </c>
      <c r="F1267" s="148" t="str">
        <f t="shared" si="193"/>
        <v/>
      </c>
      <c r="G1267" s="148" t="str">
        <f t="shared" si="194"/>
        <v/>
      </c>
      <c r="H1267" s="148" t="str" cm="1">
        <f t="array" ref="H1267">IF(A1267="","",INDEX(Korrelation!$F$4:$F$2004,A1267))</f>
        <v>-</v>
      </c>
      <c r="I1267" s="148">
        <f t="shared" si="195"/>
        <v>0</v>
      </c>
      <c r="J1267" s="148">
        <f t="shared" si="196"/>
        <v>0</v>
      </c>
      <c r="K1267" s="148" t="str">
        <f t="shared" si="197"/>
        <v/>
      </c>
      <c r="L1267" s="148" t="str">
        <f t="shared" si="198"/>
        <v/>
      </c>
      <c r="M1267" s="148" t="str">
        <f t="shared" si="199"/>
        <v/>
      </c>
      <c r="N1267" s="148" cm="1">
        <f t="array" ref="N1267">IF(A1267="","",INDEX(Korrelation!$G$4:$G$2004,A1267))</f>
        <v>370</v>
      </c>
      <c r="O1267" s="148"/>
      <c r="P1267" s="68" t="str" cm="1">
        <f t="array" aca="1" ref="P1267" ca="1">IF(E1267="",IF(K1267="","",HYPERLINK("#DMAV_Dienste!"&amp;RIGHT(CELL("adresse",OFFSET(DMAV_Dienste!$E$6,K1267-1,0)),LEN(CELL("adresse",OFFSET(DMAV_Dienste!$E$6,K1267-1,0)))-FIND("!",CELL("adresse",OFFSET(DMAV_Dienste!$E$6,K1267-1,0)))),"Dienst")),HYPERLINK("#DMAV_Modell!"&amp;RIGHT(CELL("adresse",OFFSET(DMAV_Modell!$G$6,E1267-1,0)),LEN(CELL("adresse",OFFSET(DMAV_Modell!$G$6,E1267-1,0)))-FIND("!",CELL("adresse",OFFSET(DMAV_Modell!$G$6,E1267-1,0)))),"Modell"))</f>
        <v/>
      </c>
      <c r="Q1267" s="85" t="str" cm="1">
        <f t="array" ref="Q1267">IF(E1267="",IF(K1267="","",IF(INDEX(DMAV_Dienste!$H$6:$H$2006,K1267)="","",INDEX(DMAV_Dienste!$H$6:$H$2006,K1267))),IF(INDEX(DMAV_Modell!$J$6:$J$2006,E1267)="","",INDEX(DMAV_Modell!$J$6:$J$2006,E1267)))</f>
        <v/>
      </c>
      <c r="R1267" s="86" t="str" cm="1">
        <f t="array" ref="R1267">IF(E1267="",IF(K1267="","",IF(INDEX(DMAV_Dienste!$G$6:$G$2006,K1267)="","",INDEX(DMAV_Dienste!$G$6:$G$2006,K1267))),IF(INDEX(DMAV_Modell!$I$6:$I$2006,E1267)="","",INDEX(DMAV_Modell!$I$6:$I$2006,E1267)))</f>
        <v/>
      </c>
      <c r="S1267" s="86" t="str" cm="1">
        <f t="array" ref="S1267">IF(E1267="",IF(K1267="","",IF(INDEX(DMAV_Dienste!$I$6:$I$2006,K1267)="","",INDEX(DMAV_Dienste!$I$6:$I$2006,K1267))),IF(INDEX(DMAV_Modell!$K$6:$K$2006,E1267)="","",INDEX(DMAV_Modell!$K$6:$K$2006,E1267)))</f>
        <v/>
      </c>
      <c r="T1267" s="86" t="str" cm="1">
        <f t="array" ref="T1267">IF(E1267="",IF(K1267="","",IF(INDEX(DMAV_Dienste!$L$6:$L$2006,K1267)="","",INDEX(DMAV_Dienste!$L$6:$L$2006,K1267))),IF(INDEX(DMAV_Modell!$N$6:$N$2006,E1267)="","",INDEX(DMAV_Modell!$N$6:$N$2006,E1267)))</f>
        <v/>
      </c>
      <c r="U1267" s="87" t="str" cm="1">
        <f t="array" aca="1" ref="U1267" ca="1">IF(AND(F1267="",L1267=""),"",HYPERLINK("#"&amp;RIGHT(CELL("dateiname"),LEN(CELL("dateiname"))-FIND("]",CELL("dateiname")))&amp;"!"&amp;CELL("adresse",OFFSET($F$6,MATCH(IF(F1267="",L1267,F1267),$E$6:$E$2000,0)-1,4)),"STRUCT"))</f>
        <v/>
      </c>
      <c r="V1267" s="88" t="str" cm="1">
        <f t="array" aca="1" ref="V1267" ca="1">IF(AND(G1267="",M1267=""),"",HYPERLINK("#"&amp;RIGHT(CELL("dateiname"),LEN(CELL("dateiname"))-FIND("]",CELL("dateiname")))&amp;"!"&amp;CELL("adresse",OFFSET($G$6,MATCH(IF(G1267="",M1267,G1267),$E$6:$E$2000,0)-1,3)),"SUBSTRUCT"))</f>
        <v/>
      </c>
      <c r="X1267" s="104"/>
      <c r="Z1267" s="117"/>
      <c r="AA1267" s="118"/>
      <c r="AB1267" s="119"/>
      <c r="AC1267" s="120"/>
      <c r="AE1267" s="109"/>
      <c r="AF1267" s="110"/>
      <c r="AG1267" s="111"/>
      <c r="AH1267" s="112"/>
      <c r="AJ1267" s="101"/>
      <c r="AL1267" s="68" t="str" cm="1">
        <f t="array" aca="1" ref="AL1267" ca="1">IF(N1267="-","",HYPERLINK("#'DM01-AV-CH'!"&amp;RIGHT(CELL("adresse",OFFSET('DM01-AV-CH'!$G$6,N1267-1,0)),LEN(CELL("adresse",OFFSET('DM01-AV-CH'!$G$6,N1267-1,0)))-FIND("!",CELL("adresse",OFFSET('DM01-AV-CH'!$G$6,N1267-1,0)))),"Modell"))</f>
        <v>Modell</v>
      </c>
      <c r="AM1267" s="96" t="str" cm="1">
        <f t="array" ref="AM1267">IF($N1267="-","",IF(INDEX('DM01-AV-CH'!$G$6:$G$2006,$N1267)="","",INDEX('DM01-AV-CH'!$G$6:$G$2006,$N1267)))</f>
        <v>Hoehen</v>
      </c>
      <c r="AN1267" s="97" t="str" cm="1">
        <f t="array" ref="AN1267">IF($N1267="-","",IF(INDEX('DM01-AV-CH'!$H$6:$H$2006,$N1267)="","",INDEX('DM01-AV-CH'!$H$6:$H$2006,$N1267)))</f>
        <v>Gelaendekante</v>
      </c>
      <c r="AO1267" s="98" t="str" cm="1">
        <f t="array" ref="AO1267">IF($N1267="-","",IF(INDEX('DM01-AV-CH'!$I$6:$I$2006,$N1267)="","",INDEX('DM01-AV-CH'!$I$6:$I$2006,$N1267)))</f>
        <v>Geometrie</v>
      </c>
    </row>
    <row r="1268" spans="1:41" x14ac:dyDescent="0.25">
      <c r="A1268" s="201">
        <v>1263</v>
      </c>
      <c r="B1268" s="148" t="str" cm="1">
        <f t="array" ref="B1268">IF(A1268="","",INDEX(Korrelation!$E$4:$E$2004,A1268))</f>
        <v>-</v>
      </c>
      <c r="C1268" s="148">
        <f t="shared" si="190"/>
        <v>0</v>
      </c>
      <c r="D1268" s="148">
        <f t="shared" si="191"/>
        <v>0</v>
      </c>
      <c r="E1268" s="148" t="str">
        <f t="shared" si="192"/>
        <v/>
      </c>
      <c r="F1268" s="148" t="str">
        <f t="shared" si="193"/>
        <v/>
      </c>
      <c r="G1268" s="148" t="str">
        <f t="shared" si="194"/>
        <v/>
      </c>
      <c r="H1268" s="148" t="str" cm="1">
        <f t="array" ref="H1268">IF(A1268="","",INDEX(Korrelation!$F$4:$F$2004,A1268))</f>
        <v>-</v>
      </c>
      <c r="I1268" s="148">
        <f t="shared" si="195"/>
        <v>0</v>
      </c>
      <c r="J1268" s="148">
        <f t="shared" si="196"/>
        <v>0</v>
      </c>
      <c r="K1268" s="148" t="str">
        <f t="shared" si="197"/>
        <v/>
      </c>
      <c r="L1268" s="148" t="str">
        <f t="shared" si="198"/>
        <v/>
      </c>
      <c r="M1268" s="148" t="str">
        <f t="shared" si="199"/>
        <v/>
      </c>
      <c r="N1268" s="148" cm="1">
        <f t="array" ref="N1268">IF(A1268="","",INDEX(Korrelation!$G$4:$G$2004,A1268))</f>
        <v>371</v>
      </c>
      <c r="O1268" s="148"/>
      <c r="P1268" s="68" t="str" cm="1">
        <f t="array" aca="1" ref="P1268" ca="1">IF(E1268="",IF(K1268="","",HYPERLINK("#DMAV_Dienste!"&amp;RIGHT(CELL("adresse",OFFSET(DMAV_Dienste!$E$6,K1268-1,0)),LEN(CELL("adresse",OFFSET(DMAV_Dienste!$E$6,K1268-1,0)))-FIND("!",CELL("adresse",OFFSET(DMAV_Dienste!$E$6,K1268-1,0)))),"Dienst")),HYPERLINK("#DMAV_Modell!"&amp;RIGHT(CELL("adresse",OFFSET(DMAV_Modell!$G$6,E1268-1,0)),LEN(CELL("adresse",OFFSET(DMAV_Modell!$G$6,E1268-1,0)))-FIND("!",CELL("adresse",OFFSET(DMAV_Modell!$G$6,E1268-1,0)))),"Modell"))</f>
        <v/>
      </c>
      <c r="Q1268" s="85" t="str" cm="1">
        <f t="array" ref="Q1268">IF(E1268="",IF(K1268="","",IF(INDEX(DMAV_Dienste!$H$6:$H$2006,K1268)="","",INDEX(DMAV_Dienste!$H$6:$H$2006,K1268))),IF(INDEX(DMAV_Modell!$J$6:$J$2006,E1268)="","",INDEX(DMAV_Modell!$J$6:$J$2006,E1268)))</f>
        <v/>
      </c>
      <c r="R1268" s="86" t="str" cm="1">
        <f t="array" ref="R1268">IF(E1268="",IF(K1268="","",IF(INDEX(DMAV_Dienste!$G$6:$G$2006,K1268)="","",INDEX(DMAV_Dienste!$G$6:$G$2006,K1268))),IF(INDEX(DMAV_Modell!$I$6:$I$2006,E1268)="","",INDEX(DMAV_Modell!$I$6:$I$2006,E1268)))</f>
        <v/>
      </c>
      <c r="S1268" s="86" t="str" cm="1">
        <f t="array" ref="S1268">IF(E1268="",IF(K1268="","",IF(INDEX(DMAV_Dienste!$I$6:$I$2006,K1268)="","",INDEX(DMAV_Dienste!$I$6:$I$2006,K1268))),IF(INDEX(DMAV_Modell!$K$6:$K$2006,E1268)="","",INDEX(DMAV_Modell!$K$6:$K$2006,E1268)))</f>
        <v/>
      </c>
      <c r="T1268" s="86" t="str" cm="1">
        <f t="array" ref="T1268">IF(E1268="",IF(K1268="","",IF(INDEX(DMAV_Dienste!$L$6:$L$2006,K1268)="","",INDEX(DMAV_Dienste!$L$6:$L$2006,K1268))),IF(INDEX(DMAV_Modell!$N$6:$N$2006,E1268)="","",INDEX(DMAV_Modell!$N$6:$N$2006,E1268)))</f>
        <v/>
      </c>
      <c r="U1268" s="87" t="str" cm="1">
        <f t="array" aca="1" ref="U1268" ca="1">IF(AND(F1268="",L1268=""),"",HYPERLINK("#"&amp;RIGHT(CELL("dateiname"),LEN(CELL("dateiname"))-FIND("]",CELL("dateiname")))&amp;"!"&amp;CELL("adresse",OFFSET($F$6,MATCH(IF(F1268="",L1268,F1268),$E$6:$E$2000,0)-1,4)),"STRUCT"))</f>
        <v/>
      </c>
      <c r="V1268" s="88" t="str" cm="1">
        <f t="array" aca="1" ref="V1268" ca="1">IF(AND(G1268="",M1268=""),"",HYPERLINK("#"&amp;RIGHT(CELL("dateiname"),LEN(CELL("dateiname"))-FIND("]",CELL("dateiname")))&amp;"!"&amp;CELL("adresse",OFFSET($G$6,MATCH(IF(G1268="",M1268,G1268),$E$6:$E$2000,0)-1,3)),"SUBSTRUCT"))</f>
        <v/>
      </c>
      <c r="X1268" s="104"/>
      <c r="Z1268" s="117"/>
      <c r="AA1268" s="118"/>
      <c r="AB1268" s="119"/>
      <c r="AC1268" s="120"/>
      <c r="AE1268" s="109"/>
      <c r="AF1268" s="110"/>
      <c r="AG1268" s="111"/>
      <c r="AH1268" s="112"/>
      <c r="AJ1268" s="101"/>
      <c r="AL1268" s="68" t="str" cm="1">
        <f t="array" aca="1" ref="AL1268" ca="1">IF(N1268="-","",HYPERLINK("#'DM01-AV-CH'!"&amp;RIGHT(CELL("adresse",OFFSET('DM01-AV-CH'!$G$6,N1268-1,0)),LEN(CELL("adresse",OFFSET('DM01-AV-CH'!$G$6,N1268-1,0)))-FIND("!",CELL("adresse",OFFSET('DM01-AV-CH'!$G$6,N1268-1,0)))),"Modell"))</f>
        <v>Modell</v>
      </c>
      <c r="AM1268" s="96" t="str" cm="1">
        <f t="array" ref="AM1268">IF($N1268="-","",IF(INDEX('DM01-AV-CH'!$G$6:$G$2006,$N1268)="","",INDEX('DM01-AV-CH'!$G$6:$G$2006,$N1268)))</f>
        <v>Hoehen</v>
      </c>
      <c r="AN1268" s="97" t="str" cm="1">
        <f t="array" ref="AN1268">IF($N1268="-","",IF(INDEX('DM01-AV-CH'!$H$6:$H$2006,$N1268)="","",INDEX('DM01-AV-CH'!$H$6:$H$2006,$N1268)))</f>
        <v>Gelaendekante</v>
      </c>
      <c r="AO1268" s="98" t="str" cm="1">
        <f t="array" ref="AO1268">IF($N1268="-","",IF(INDEX('DM01-AV-CH'!$I$6:$I$2006,$N1268)="","",INDEX('DM01-AV-CH'!$I$6:$I$2006,$N1268)))</f>
        <v>Qualitaet</v>
      </c>
    </row>
    <row r="1269" spans="1:41" x14ac:dyDescent="0.25">
      <c r="A1269" s="201">
        <v>1264</v>
      </c>
      <c r="B1269" s="148" t="str" cm="1">
        <f t="array" ref="B1269">IF(A1269="","",INDEX(Korrelation!$E$4:$E$2004,A1269))</f>
        <v>-</v>
      </c>
      <c r="C1269" s="148">
        <f t="shared" si="190"/>
        <v>0</v>
      </c>
      <c r="D1269" s="148">
        <f t="shared" si="191"/>
        <v>0</v>
      </c>
      <c r="E1269" s="148" t="str">
        <f t="shared" si="192"/>
        <v/>
      </c>
      <c r="F1269" s="148" t="str">
        <f t="shared" si="193"/>
        <v/>
      </c>
      <c r="G1269" s="148" t="str">
        <f t="shared" si="194"/>
        <v/>
      </c>
      <c r="H1269" s="148" t="str" cm="1">
        <f t="array" ref="H1269">IF(A1269="","",INDEX(Korrelation!$F$4:$F$2004,A1269))</f>
        <v>-</v>
      </c>
      <c r="I1269" s="148">
        <f t="shared" si="195"/>
        <v>0</v>
      </c>
      <c r="J1269" s="148">
        <f t="shared" si="196"/>
        <v>0</v>
      </c>
      <c r="K1269" s="148" t="str">
        <f t="shared" si="197"/>
        <v/>
      </c>
      <c r="L1269" s="148" t="str">
        <f t="shared" si="198"/>
        <v/>
      </c>
      <c r="M1269" s="148" t="str">
        <f t="shared" si="199"/>
        <v/>
      </c>
      <c r="N1269" s="148" cm="1">
        <f t="array" ref="N1269">IF(A1269="","",INDEX(Korrelation!$G$4:$G$2004,A1269))</f>
        <v>372</v>
      </c>
      <c r="O1269" s="148"/>
      <c r="P1269" s="68" t="str" cm="1">
        <f t="array" aca="1" ref="P1269" ca="1">IF(E1269="",IF(K1269="","",HYPERLINK("#DMAV_Dienste!"&amp;RIGHT(CELL("adresse",OFFSET(DMAV_Dienste!$E$6,K1269-1,0)),LEN(CELL("adresse",OFFSET(DMAV_Dienste!$E$6,K1269-1,0)))-FIND("!",CELL("adresse",OFFSET(DMAV_Dienste!$E$6,K1269-1,0)))),"Dienst")),HYPERLINK("#DMAV_Modell!"&amp;RIGHT(CELL("adresse",OFFSET(DMAV_Modell!$G$6,E1269-1,0)),LEN(CELL("adresse",OFFSET(DMAV_Modell!$G$6,E1269-1,0)))-FIND("!",CELL("adresse",OFFSET(DMAV_Modell!$G$6,E1269-1,0)))),"Modell"))</f>
        <v/>
      </c>
      <c r="Q1269" s="85" t="str" cm="1">
        <f t="array" ref="Q1269">IF(E1269="",IF(K1269="","",IF(INDEX(DMAV_Dienste!$H$6:$H$2006,K1269)="","",INDEX(DMAV_Dienste!$H$6:$H$2006,K1269))),IF(INDEX(DMAV_Modell!$J$6:$J$2006,E1269)="","",INDEX(DMAV_Modell!$J$6:$J$2006,E1269)))</f>
        <v/>
      </c>
      <c r="R1269" s="86" t="str" cm="1">
        <f t="array" ref="R1269">IF(E1269="",IF(K1269="","",IF(INDEX(DMAV_Dienste!$G$6:$G$2006,K1269)="","",INDEX(DMAV_Dienste!$G$6:$G$2006,K1269))),IF(INDEX(DMAV_Modell!$I$6:$I$2006,E1269)="","",INDEX(DMAV_Modell!$I$6:$I$2006,E1269)))</f>
        <v/>
      </c>
      <c r="S1269" s="86" t="str" cm="1">
        <f t="array" ref="S1269">IF(E1269="",IF(K1269="","",IF(INDEX(DMAV_Dienste!$I$6:$I$2006,K1269)="","",INDEX(DMAV_Dienste!$I$6:$I$2006,K1269))),IF(INDEX(DMAV_Modell!$K$6:$K$2006,E1269)="","",INDEX(DMAV_Modell!$K$6:$K$2006,E1269)))</f>
        <v/>
      </c>
      <c r="T1269" s="86" t="str" cm="1">
        <f t="array" ref="T1269">IF(E1269="",IF(K1269="","",IF(INDEX(DMAV_Dienste!$L$6:$L$2006,K1269)="","",INDEX(DMAV_Dienste!$L$6:$L$2006,K1269))),IF(INDEX(DMAV_Modell!$N$6:$N$2006,E1269)="","",INDEX(DMAV_Modell!$N$6:$N$2006,E1269)))</f>
        <v/>
      </c>
      <c r="U1269" s="87" t="str" cm="1">
        <f t="array" aca="1" ref="U1269" ca="1">IF(AND(F1269="",L1269=""),"",HYPERLINK("#"&amp;RIGHT(CELL("dateiname"),LEN(CELL("dateiname"))-FIND("]",CELL("dateiname")))&amp;"!"&amp;CELL("adresse",OFFSET($F$6,MATCH(IF(F1269="",L1269,F1269),$E$6:$E$2000,0)-1,4)),"STRUCT"))</f>
        <v/>
      </c>
      <c r="V1269" s="88" t="str" cm="1">
        <f t="array" aca="1" ref="V1269" ca="1">IF(AND(G1269="",M1269=""),"",HYPERLINK("#"&amp;RIGHT(CELL("dateiname"),LEN(CELL("dateiname"))-FIND("]",CELL("dateiname")))&amp;"!"&amp;CELL("adresse",OFFSET($G$6,MATCH(IF(G1269="",M1269,G1269),$E$6:$E$2000,0)-1,3)),"SUBSTRUCT"))</f>
        <v/>
      </c>
      <c r="X1269" s="104"/>
      <c r="Z1269" s="117"/>
      <c r="AA1269" s="118"/>
      <c r="AB1269" s="119"/>
      <c r="AC1269" s="120"/>
      <c r="AE1269" s="109"/>
      <c r="AF1269" s="110"/>
      <c r="AG1269" s="111"/>
      <c r="AH1269" s="112"/>
      <c r="AJ1269" s="101"/>
      <c r="AL1269" s="68" t="str" cm="1">
        <f t="array" aca="1" ref="AL1269" ca="1">IF(N1269="-","",HYPERLINK("#'DM01-AV-CH'!"&amp;RIGHT(CELL("adresse",OFFSET('DM01-AV-CH'!$G$6,N1269-1,0)),LEN(CELL("adresse",OFFSET('DM01-AV-CH'!$G$6,N1269-1,0)))-FIND("!",CELL("adresse",OFFSET('DM01-AV-CH'!$G$6,N1269-1,0)))),"Modell"))</f>
        <v>Modell</v>
      </c>
      <c r="AM1269" s="96" t="str" cm="1">
        <f t="array" ref="AM1269">IF($N1269="-","",IF(INDEX('DM01-AV-CH'!$G$6:$G$2006,$N1269)="","",INDEX('DM01-AV-CH'!$G$6:$G$2006,$N1269)))</f>
        <v>Hoehen</v>
      </c>
      <c r="AN1269" s="97" t="str" cm="1">
        <f t="array" ref="AN1269">IF($N1269="-","",IF(INDEX('DM01-AV-CH'!$H$6:$H$2006,$N1269)="","",INDEX('DM01-AV-CH'!$H$6:$H$2006,$N1269)))</f>
        <v>Gelaendekante</v>
      </c>
      <c r="AO1269" s="98" t="str" cm="1">
        <f t="array" ref="AO1269">IF($N1269="-","",IF(INDEX('DM01-AV-CH'!$I$6:$I$2006,$N1269)="","",INDEX('DM01-AV-CH'!$I$6:$I$2006,$N1269)))</f>
        <v>Art</v>
      </c>
    </row>
    <row r="1270" spans="1:41" x14ac:dyDescent="0.25">
      <c r="A1270" s="201">
        <v>1265</v>
      </c>
      <c r="B1270" s="148" t="str" cm="1">
        <f t="array" ref="B1270">IF(A1270="","",INDEX(Korrelation!$E$4:$E$2004,A1270))</f>
        <v>-</v>
      </c>
      <c r="C1270" s="148">
        <f t="shared" si="190"/>
        <v>0</v>
      </c>
      <c r="D1270" s="148">
        <f t="shared" si="191"/>
        <v>0</v>
      </c>
      <c r="E1270" s="148" t="str">
        <f t="shared" si="192"/>
        <v/>
      </c>
      <c r="F1270" s="148" t="str">
        <f t="shared" si="193"/>
        <v/>
      </c>
      <c r="G1270" s="148" t="str">
        <f t="shared" si="194"/>
        <v/>
      </c>
      <c r="H1270" s="148" t="str" cm="1">
        <f t="array" ref="H1270">IF(A1270="","",INDEX(Korrelation!$F$4:$F$2004,A1270))</f>
        <v>-</v>
      </c>
      <c r="I1270" s="148">
        <f t="shared" si="195"/>
        <v>0</v>
      </c>
      <c r="J1270" s="148">
        <f t="shared" si="196"/>
        <v>0</v>
      </c>
      <c r="K1270" s="148" t="str">
        <f t="shared" si="197"/>
        <v/>
      </c>
      <c r="L1270" s="148" t="str">
        <f t="shared" si="198"/>
        <v/>
      </c>
      <c r="M1270" s="148" t="str">
        <f t="shared" si="199"/>
        <v/>
      </c>
      <c r="N1270" s="148" cm="1">
        <f t="array" ref="N1270">IF(A1270="","",INDEX(Korrelation!$G$4:$G$2004,A1270))</f>
        <v>373</v>
      </c>
      <c r="O1270" s="148"/>
      <c r="P1270" s="68" t="str" cm="1">
        <f t="array" aca="1" ref="P1270" ca="1">IF(E1270="",IF(K1270="","",HYPERLINK("#DMAV_Dienste!"&amp;RIGHT(CELL("adresse",OFFSET(DMAV_Dienste!$E$6,K1270-1,0)),LEN(CELL("adresse",OFFSET(DMAV_Dienste!$E$6,K1270-1,0)))-FIND("!",CELL("adresse",OFFSET(DMAV_Dienste!$E$6,K1270-1,0)))),"Dienst")),HYPERLINK("#DMAV_Modell!"&amp;RIGHT(CELL("adresse",OFFSET(DMAV_Modell!$G$6,E1270-1,0)),LEN(CELL("adresse",OFFSET(DMAV_Modell!$G$6,E1270-1,0)))-FIND("!",CELL("adresse",OFFSET(DMAV_Modell!$G$6,E1270-1,0)))),"Modell"))</f>
        <v/>
      </c>
      <c r="Q1270" s="85" t="str" cm="1">
        <f t="array" ref="Q1270">IF(E1270="",IF(K1270="","",IF(INDEX(DMAV_Dienste!$H$6:$H$2006,K1270)="","",INDEX(DMAV_Dienste!$H$6:$H$2006,K1270))),IF(INDEX(DMAV_Modell!$J$6:$J$2006,E1270)="","",INDEX(DMAV_Modell!$J$6:$J$2006,E1270)))</f>
        <v/>
      </c>
      <c r="R1270" s="86" t="str" cm="1">
        <f t="array" ref="R1270">IF(E1270="",IF(K1270="","",IF(INDEX(DMAV_Dienste!$G$6:$G$2006,K1270)="","",INDEX(DMAV_Dienste!$G$6:$G$2006,K1270))),IF(INDEX(DMAV_Modell!$I$6:$I$2006,E1270)="","",INDEX(DMAV_Modell!$I$6:$I$2006,E1270)))</f>
        <v/>
      </c>
      <c r="S1270" s="86" t="str" cm="1">
        <f t="array" ref="S1270">IF(E1270="",IF(K1270="","",IF(INDEX(DMAV_Dienste!$I$6:$I$2006,K1270)="","",INDEX(DMAV_Dienste!$I$6:$I$2006,K1270))),IF(INDEX(DMAV_Modell!$K$6:$K$2006,E1270)="","",INDEX(DMAV_Modell!$K$6:$K$2006,E1270)))</f>
        <v/>
      </c>
      <c r="T1270" s="86" t="str" cm="1">
        <f t="array" ref="T1270">IF(E1270="",IF(K1270="","",IF(INDEX(DMAV_Dienste!$L$6:$L$2006,K1270)="","",INDEX(DMAV_Dienste!$L$6:$L$2006,K1270))),IF(INDEX(DMAV_Modell!$N$6:$N$2006,E1270)="","",INDEX(DMAV_Modell!$N$6:$N$2006,E1270)))</f>
        <v/>
      </c>
      <c r="U1270" s="87" t="str" cm="1">
        <f t="array" aca="1" ref="U1270" ca="1">IF(AND(F1270="",L1270=""),"",HYPERLINK("#"&amp;RIGHT(CELL("dateiname"),LEN(CELL("dateiname"))-FIND("]",CELL("dateiname")))&amp;"!"&amp;CELL("adresse",OFFSET($F$6,MATCH(IF(F1270="",L1270,F1270),$E$6:$E$2000,0)-1,4)),"STRUCT"))</f>
        <v/>
      </c>
      <c r="V1270" s="88" t="str" cm="1">
        <f t="array" aca="1" ref="V1270" ca="1">IF(AND(G1270="",M1270=""),"",HYPERLINK("#"&amp;RIGHT(CELL("dateiname"),LEN(CELL("dateiname"))-FIND("]",CELL("dateiname")))&amp;"!"&amp;CELL("adresse",OFFSET($G$6,MATCH(IF(G1270="",M1270,G1270),$E$6:$E$2000,0)-1,3)),"SUBSTRUCT"))</f>
        <v/>
      </c>
      <c r="X1270" s="104"/>
      <c r="Z1270" s="117"/>
      <c r="AA1270" s="118"/>
      <c r="AB1270" s="119"/>
      <c r="AC1270" s="120"/>
      <c r="AE1270" s="109"/>
      <c r="AF1270" s="110"/>
      <c r="AG1270" s="111"/>
      <c r="AH1270" s="112"/>
      <c r="AJ1270" s="101"/>
      <c r="AL1270" s="68" t="str" cm="1">
        <f t="array" aca="1" ref="AL1270" ca="1">IF(N1270="-","",HYPERLINK("#'DM01-AV-CH'!"&amp;RIGHT(CELL("adresse",OFFSET('DM01-AV-CH'!$G$6,N1270-1,0)),LEN(CELL("adresse",OFFSET('DM01-AV-CH'!$G$6,N1270-1,0)))-FIND("!",CELL("adresse",OFFSET('DM01-AV-CH'!$G$6,N1270-1,0)))),"Modell"))</f>
        <v>Modell</v>
      </c>
      <c r="AM1270" s="96" t="str" cm="1">
        <f t="array" ref="AM1270">IF($N1270="-","",IF(INDEX('DM01-AV-CH'!$G$6:$G$2006,$N1270)="","",INDEX('DM01-AV-CH'!$G$6:$G$2006,$N1270)))</f>
        <v>Hoehen</v>
      </c>
      <c r="AN1270" s="97" t="str" cm="1">
        <f t="array" ref="AN1270">IF($N1270="-","",IF(INDEX('DM01-AV-CH'!$H$6:$H$2006,$N1270)="","",INDEX('DM01-AV-CH'!$H$6:$H$2006,$N1270)))</f>
        <v>Aussparung</v>
      </c>
      <c r="AO1270" s="98" t="str" cm="1">
        <f t="array" ref="AO1270">IF($N1270="-","",IF(INDEX('DM01-AV-CH'!$I$6:$I$2006,$N1270)="","",INDEX('DM01-AV-CH'!$I$6:$I$2006,$N1270)))</f>
        <v>Entstehung</v>
      </c>
    </row>
    <row r="1271" spans="1:41" x14ac:dyDescent="0.25">
      <c r="A1271" s="201">
        <v>1266</v>
      </c>
      <c r="B1271" s="148" t="str" cm="1">
        <f t="array" ref="B1271">IF(A1271="","",INDEX(Korrelation!$E$4:$E$2004,A1271))</f>
        <v>-</v>
      </c>
      <c r="C1271" s="148">
        <f t="shared" si="190"/>
        <v>0</v>
      </c>
      <c r="D1271" s="148">
        <f t="shared" si="191"/>
        <v>0</v>
      </c>
      <c r="E1271" s="148" t="str">
        <f t="shared" si="192"/>
        <v/>
      </c>
      <c r="F1271" s="148" t="str">
        <f t="shared" si="193"/>
        <v/>
      </c>
      <c r="G1271" s="148" t="str">
        <f t="shared" si="194"/>
        <v/>
      </c>
      <c r="H1271" s="148" t="str" cm="1">
        <f t="array" ref="H1271">IF(A1271="","",INDEX(Korrelation!$F$4:$F$2004,A1271))</f>
        <v>-</v>
      </c>
      <c r="I1271" s="148">
        <f t="shared" si="195"/>
        <v>0</v>
      </c>
      <c r="J1271" s="148">
        <f t="shared" si="196"/>
        <v>0</v>
      </c>
      <c r="K1271" s="148" t="str">
        <f t="shared" si="197"/>
        <v/>
      </c>
      <c r="L1271" s="148" t="str">
        <f t="shared" si="198"/>
        <v/>
      </c>
      <c r="M1271" s="148" t="str">
        <f t="shared" si="199"/>
        <v/>
      </c>
      <c r="N1271" s="148" cm="1">
        <f t="array" ref="N1271">IF(A1271="","",INDEX(Korrelation!$G$4:$G$2004,A1271))</f>
        <v>374</v>
      </c>
      <c r="O1271" s="148"/>
      <c r="P1271" s="68" t="str" cm="1">
        <f t="array" aca="1" ref="P1271" ca="1">IF(E1271="",IF(K1271="","",HYPERLINK("#DMAV_Dienste!"&amp;RIGHT(CELL("adresse",OFFSET(DMAV_Dienste!$E$6,K1271-1,0)),LEN(CELL("adresse",OFFSET(DMAV_Dienste!$E$6,K1271-1,0)))-FIND("!",CELL("adresse",OFFSET(DMAV_Dienste!$E$6,K1271-1,0)))),"Dienst")),HYPERLINK("#DMAV_Modell!"&amp;RIGHT(CELL("adresse",OFFSET(DMAV_Modell!$G$6,E1271-1,0)),LEN(CELL("adresse",OFFSET(DMAV_Modell!$G$6,E1271-1,0)))-FIND("!",CELL("adresse",OFFSET(DMAV_Modell!$G$6,E1271-1,0)))),"Modell"))</f>
        <v/>
      </c>
      <c r="Q1271" s="85" t="str" cm="1">
        <f t="array" ref="Q1271">IF(E1271="",IF(K1271="","",IF(INDEX(DMAV_Dienste!$H$6:$H$2006,K1271)="","",INDEX(DMAV_Dienste!$H$6:$H$2006,K1271))),IF(INDEX(DMAV_Modell!$J$6:$J$2006,E1271)="","",INDEX(DMAV_Modell!$J$6:$J$2006,E1271)))</f>
        <v/>
      </c>
      <c r="R1271" s="86" t="str" cm="1">
        <f t="array" ref="R1271">IF(E1271="",IF(K1271="","",IF(INDEX(DMAV_Dienste!$G$6:$G$2006,K1271)="","",INDEX(DMAV_Dienste!$G$6:$G$2006,K1271))),IF(INDEX(DMAV_Modell!$I$6:$I$2006,E1271)="","",INDEX(DMAV_Modell!$I$6:$I$2006,E1271)))</f>
        <v/>
      </c>
      <c r="S1271" s="86" t="str" cm="1">
        <f t="array" ref="S1271">IF(E1271="",IF(K1271="","",IF(INDEX(DMAV_Dienste!$I$6:$I$2006,K1271)="","",INDEX(DMAV_Dienste!$I$6:$I$2006,K1271))),IF(INDEX(DMAV_Modell!$K$6:$K$2006,E1271)="","",INDEX(DMAV_Modell!$K$6:$K$2006,E1271)))</f>
        <v/>
      </c>
      <c r="T1271" s="86" t="str" cm="1">
        <f t="array" ref="T1271">IF(E1271="",IF(K1271="","",IF(INDEX(DMAV_Dienste!$L$6:$L$2006,K1271)="","",INDEX(DMAV_Dienste!$L$6:$L$2006,K1271))),IF(INDEX(DMAV_Modell!$N$6:$N$2006,E1271)="","",INDEX(DMAV_Modell!$N$6:$N$2006,E1271)))</f>
        <v/>
      </c>
      <c r="U1271" s="87" t="str" cm="1">
        <f t="array" aca="1" ref="U1271" ca="1">IF(AND(F1271="",L1271=""),"",HYPERLINK("#"&amp;RIGHT(CELL("dateiname"),LEN(CELL("dateiname"))-FIND("]",CELL("dateiname")))&amp;"!"&amp;CELL("adresse",OFFSET($F$6,MATCH(IF(F1271="",L1271,F1271),$E$6:$E$2000,0)-1,4)),"STRUCT"))</f>
        <v/>
      </c>
      <c r="V1271" s="88" t="str" cm="1">
        <f t="array" aca="1" ref="V1271" ca="1">IF(AND(G1271="",M1271=""),"",HYPERLINK("#"&amp;RIGHT(CELL("dateiname"),LEN(CELL("dateiname"))-FIND("]",CELL("dateiname")))&amp;"!"&amp;CELL("adresse",OFFSET($G$6,MATCH(IF(G1271="",M1271,G1271),$E$6:$E$2000,0)-1,3)),"SUBSTRUCT"))</f>
        <v/>
      </c>
      <c r="X1271" s="104"/>
      <c r="Z1271" s="117"/>
      <c r="AA1271" s="118"/>
      <c r="AB1271" s="119"/>
      <c r="AC1271" s="120"/>
      <c r="AE1271" s="109"/>
      <c r="AF1271" s="110"/>
      <c r="AG1271" s="111"/>
      <c r="AH1271" s="112"/>
      <c r="AJ1271" s="101"/>
      <c r="AL1271" s="68" t="str" cm="1">
        <f t="array" aca="1" ref="AL1271" ca="1">IF(N1271="-","",HYPERLINK("#'DM01-AV-CH'!"&amp;RIGHT(CELL("adresse",OFFSET('DM01-AV-CH'!$G$6,N1271-1,0)),LEN(CELL("adresse",OFFSET('DM01-AV-CH'!$G$6,N1271-1,0)))-FIND("!",CELL("adresse",OFFSET('DM01-AV-CH'!$G$6,N1271-1,0)))),"Modell"))</f>
        <v>Modell</v>
      </c>
      <c r="AM1271" s="96" t="str" cm="1">
        <f t="array" ref="AM1271">IF($N1271="-","",IF(INDEX('DM01-AV-CH'!$G$6:$G$2006,$N1271)="","",INDEX('DM01-AV-CH'!$G$6:$G$2006,$N1271)))</f>
        <v>Hoehen</v>
      </c>
      <c r="AN1271" s="97" t="str" cm="1">
        <f t="array" ref="AN1271">IF($N1271="-","",IF(INDEX('DM01-AV-CH'!$H$6:$H$2006,$N1271)="","",INDEX('DM01-AV-CH'!$H$6:$H$2006,$N1271)))</f>
        <v>Aussparung</v>
      </c>
      <c r="AO1271" s="98" t="str" cm="1">
        <f t="array" ref="AO1271">IF($N1271="-","",IF(INDEX('DM01-AV-CH'!$I$6:$I$2006,$N1271)="","",INDEX('DM01-AV-CH'!$I$6:$I$2006,$N1271)))</f>
        <v>Geometrie</v>
      </c>
    </row>
    <row r="1272" spans="1:41" x14ac:dyDescent="0.25">
      <c r="A1272" s="201">
        <v>1267</v>
      </c>
      <c r="B1272" s="148" t="str" cm="1">
        <f t="array" ref="B1272">IF(A1272="","",INDEX(Korrelation!$E$4:$E$2004,A1272))</f>
        <v>-</v>
      </c>
      <c r="C1272" s="148">
        <f t="shared" si="190"/>
        <v>0</v>
      </c>
      <c r="D1272" s="148">
        <f t="shared" si="191"/>
        <v>0</v>
      </c>
      <c r="E1272" s="148" t="str">
        <f t="shared" si="192"/>
        <v/>
      </c>
      <c r="F1272" s="148" t="str">
        <f t="shared" si="193"/>
        <v/>
      </c>
      <c r="G1272" s="148" t="str">
        <f t="shared" si="194"/>
        <v/>
      </c>
      <c r="H1272" s="148" t="str" cm="1">
        <f t="array" ref="H1272">IF(A1272="","",INDEX(Korrelation!$F$4:$F$2004,A1272))</f>
        <v>-</v>
      </c>
      <c r="I1272" s="148">
        <f t="shared" si="195"/>
        <v>0</v>
      </c>
      <c r="J1272" s="148">
        <f t="shared" si="196"/>
        <v>0</v>
      </c>
      <c r="K1272" s="148" t="str">
        <f t="shared" si="197"/>
        <v/>
      </c>
      <c r="L1272" s="148" t="str">
        <f t="shared" si="198"/>
        <v/>
      </c>
      <c r="M1272" s="148" t="str">
        <f t="shared" si="199"/>
        <v/>
      </c>
      <c r="N1272" s="148" cm="1">
        <f t="array" ref="N1272">IF(A1272="","",INDEX(Korrelation!$G$4:$G$2004,A1272))</f>
        <v>375</v>
      </c>
      <c r="O1272" s="148"/>
      <c r="P1272" s="68" t="str" cm="1">
        <f t="array" aca="1" ref="P1272" ca="1">IF(E1272="",IF(K1272="","",HYPERLINK("#DMAV_Dienste!"&amp;RIGHT(CELL("adresse",OFFSET(DMAV_Dienste!$E$6,K1272-1,0)),LEN(CELL("adresse",OFFSET(DMAV_Dienste!$E$6,K1272-1,0)))-FIND("!",CELL("adresse",OFFSET(DMAV_Dienste!$E$6,K1272-1,0)))),"Dienst")),HYPERLINK("#DMAV_Modell!"&amp;RIGHT(CELL("adresse",OFFSET(DMAV_Modell!$G$6,E1272-1,0)),LEN(CELL("adresse",OFFSET(DMAV_Modell!$G$6,E1272-1,0)))-FIND("!",CELL("adresse",OFFSET(DMAV_Modell!$G$6,E1272-1,0)))),"Modell"))</f>
        <v/>
      </c>
      <c r="Q1272" s="85" t="str" cm="1">
        <f t="array" ref="Q1272">IF(E1272="",IF(K1272="","",IF(INDEX(DMAV_Dienste!$H$6:$H$2006,K1272)="","",INDEX(DMAV_Dienste!$H$6:$H$2006,K1272))),IF(INDEX(DMAV_Modell!$J$6:$J$2006,E1272)="","",INDEX(DMAV_Modell!$J$6:$J$2006,E1272)))</f>
        <v/>
      </c>
      <c r="R1272" s="86" t="str" cm="1">
        <f t="array" ref="R1272">IF(E1272="",IF(K1272="","",IF(INDEX(DMAV_Dienste!$G$6:$G$2006,K1272)="","",INDEX(DMAV_Dienste!$G$6:$G$2006,K1272))),IF(INDEX(DMAV_Modell!$I$6:$I$2006,E1272)="","",INDEX(DMAV_Modell!$I$6:$I$2006,E1272)))</f>
        <v/>
      </c>
      <c r="S1272" s="86" t="str" cm="1">
        <f t="array" ref="S1272">IF(E1272="",IF(K1272="","",IF(INDEX(DMAV_Dienste!$I$6:$I$2006,K1272)="","",INDEX(DMAV_Dienste!$I$6:$I$2006,K1272))),IF(INDEX(DMAV_Modell!$K$6:$K$2006,E1272)="","",INDEX(DMAV_Modell!$K$6:$K$2006,E1272)))</f>
        <v/>
      </c>
      <c r="T1272" s="86" t="str" cm="1">
        <f t="array" ref="T1272">IF(E1272="",IF(K1272="","",IF(INDEX(DMAV_Dienste!$L$6:$L$2006,K1272)="","",INDEX(DMAV_Dienste!$L$6:$L$2006,K1272))),IF(INDEX(DMAV_Modell!$N$6:$N$2006,E1272)="","",INDEX(DMAV_Modell!$N$6:$N$2006,E1272)))</f>
        <v/>
      </c>
      <c r="U1272" s="87" t="str" cm="1">
        <f t="array" aca="1" ref="U1272" ca="1">IF(AND(F1272="",L1272=""),"",HYPERLINK("#"&amp;RIGHT(CELL("dateiname"),LEN(CELL("dateiname"))-FIND("]",CELL("dateiname")))&amp;"!"&amp;CELL("adresse",OFFSET($F$6,MATCH(IF(F1272="",L1272,F1272),$E$6:$E$2000,0)-1,4)),"STRUCT"))</f>
        <v/>
      </c>
      <c r="V1272" s="88" t="str" cm="1">
        <f t="array" aca="1" ref="V1272" ca="1">IF(AND(G1272="",M1272=""),"",HYPERLINK("#"&amp;RIGHT(CELL("dateiname"),LEN(CELL("dateiname"))-FIND("]",CELL("dateiname")))&amp;"!"&amp;CELL("adresse",OFFSET($G$6,MATCH(IF(G1272="",M1272,G1272),$E$6:$E$2000,0)-1,3)),"SUBSTRUCT"))</f>
        <v/>
      </c>
      <c r="X1272" s="104"/>
      <c r="Z1272" s="117"/>
      <c r="AA1272" s="118"/>
      <c r="AB1272" s="119"/>
      <c r="AC1272" s="120"/>
      <c r="AE1272" s="109"/>
      <c r="AF1272" s="110"/>
      <c r="AG1272" s="111"/>
      <c r="AH1272" s="112"/>
      <c r="AJ1272" s="101"/>
      <c r="AL1272" s="68" t="str" cm="1">
        <f t="array" aca="1" ref="AL1272" ca="1">IF(N1272="-","",HYPERLINK("#'DM01-AV-CH'!"&amp;RIGHT(CELL("adresse",OFFSET('DM01-AV-CH'!$G$6,N1272-1,0)),LEN(CELL("adresse",OFFSET('DM01-AV-CH'!$G$6,N1272-1,0)))-FIND("!",CELL("adresse",OFFSET('DM01-AV-CH'!$G$6,N1272-1,0)))),"Modell"))</f>
        <v>Modell</v>
      </c>
      <c r="AM1272" s="96" t="str" cm="1">
        <f t="array" ref="AM1272">IF($N1272="-","",IF(INDEX('DM01-AV-CH'!$G$6:$G$2006,$N1272)="","",INDEX('DM01-AV-CH'!$G$6:$G$2006,$N1272)))</f>
        <v>Hoehen</v>
      </c>
      <c r="AN1272" s="97" t="str" cm="1">
        <f t="array" ref="AN1272">IF($N1272="-","",IF(INDEX('DM01-AV-CH'!$H$6:$H$2006,$N1272)="","",INDEX('DM01-AV-CH'!$H$6:$H$2006,$N1272)))</f>
        <v>Aussparung</v>
      </c>
      <c r="AO1272" s="98" t="str" cm="1">
        <f t="array" ref="AO1272">IF($N1272="-","",IF(INDEX('DM01-AV-CH'!$I$6:$I$2006,$N1272)="","",INDEX('DM01-AV-CH'!$I$6:$I$2006,$N1272)))</f>
        <v>Qualitaet</v>
      </c>
    </row>
    <row r="1273" spans="1:41" x14ac:dyDescent="0.25">
      <c r="A1273" s="201">
        <v>1268</v>
      </c>
      <c r="B1273" s="148" t="str" cm="1">
        <f t="array" ref="B1273">IF(A1273="","",INDEX(Korrelation!$E$4:$E$2004,A1273))</f>
        <v>-</v>
      </c>
      <c r="C1273" s="148">
        <f t="shared" si="190"/>
        <v>0</v>
      </c>
      <c r="D1273" s="148">
        <f t="shared" si="191"/>
        <v>0</v>
      </c>
      <c r="E1273" s="148" t="str">
        <f t="shared" si="192"/>
        <v/>
      </c>
      <c r="F1273" s="148" t="str">
        <f t="shared" si="193"/>
        <v/>
      </c>
      <c r="G1273" s="148" t="str">
        <f t="shared" si="194"/>
        <v/>
      </c>
      <c r="H1273" s="148" t="str" cm="1">
        <f t="array" ref="H1273">IF(A1273="","",INDEX(Korrelation!$F$4:$F$2004,A1273))</f>
        <v>-</v>
      </c>
      <c r="I1273" s="148">
        <f t="shared" si="195"/>
        <v>0</v>
      </c>
      <c r="J1273" s="148">
        <f t="shared" si="196"/>
        <v>0</v>
      </c>
      <c r="K1273" s="148" t="str">
        <f t="shared" si="197"/>
        <v/>
      </c>
      <c r="L1273" s="148" t="str">
        <f t="shared" si="198"/>
        <v/>
      </c>
      <c r="M1273" s="148" t="str">
        <f t="shared" si="199"/>
        <v/>
      </c>
      <c r="N1273" s="148" cm="1">
        <f t="array" ref="N1273">IF(A1273="","",INDEX(Korrelation!$G$4:$G$2004,A1273))</f>
        <v>376</v>
      </c>
      <c r="O1273" s="148"/>
      <c r="P1273" s="68" t="str" cm="1">
        <f t="array" aca="1" ref="P1273" ca="1">IF(E1273="",IF(K1273="","",HYPERLINK("#DMAV_Dienste!"&amp;RIGHT(CELL("adresse",OFFSET(DMAV_Dienste!$E$6,K1273-1,0)),LEN(CELL("adresse",OFFSET(DMAV_Dienste!$E$6,K1273-1,0)))-FIND("!",CELL("adresse",OFFSET(DMAV_Dienste!$E$6,K1273-1,0)))),"Dienst")),HYPERLINK("#DMAV_Modell!"&amp;RIGHT(CELL("adresse",OFFSET(DMAV_Modell!$G$6,E1273-1,0)),LEN(CELL("adresse",OFFSET(DMAV_Modell!$G$6,E1273-1,0)))-FIND("!",CELL("adresse",OFFSET(DMAV_Modell!$G$6,E1273-1,0)))),"Modell"))</f>
        <v/>
      </c>
      <c r="Q1273" s="85" t="str" cm="1">
        <f t="array" ref="Q1273">IF(E1273="",IF(K1273="","",IF(INDEX(DMAV_Dienste!$H$6:$H$2006,K1273)="","",INDEX(DMAV_Dienste!$H$6:$H$2006,K1273))),IF(INDEX(DMAV_Modell!$J$6:$J$2006,E1273)="","",INDEX(DMAV_Modell!$J$6:$J$2006,E1273)))</f>
        <v/>
      </c>
      <c r="R1273" s="86" t="str" cm="1">
        <f t="array" ref="R1273">IF(E1273="",IF(K1273="","",IF(INDEX(DMAV_Dienste!$G$6:$G$2006,K1273)="","",INDEX(DMAV_Dienste!$G$6:$G$2006,K1273))),IF(INDEX(DMAV_Modell!$I$6:$I$2006,E1273)="","",INDEX(DMAV_Modell!$I$6:$I$2006,E1273)))</f>
        <v/>
      </c>
      <c r="S1273" s="86" t="str" cm="1">
        <f t="array" ref="S1273">IF(E1273="",IF(K1273="","",IF(INDEX(DMAV_Dienste!$I$6:$I$2006,K1273)="","",INDEX(DMAV_Dienste!$I$6:$I$2006,K1273))),IF(INDEX(DMAV_Modell!$K$6:$K$2006,E1273)="","",INDEX(DMAV_Modell!$K$6:$K$2006,E1273)))</f>
        <v/>
      </c>
      <c r="T1273" s="86" t="str" cm="1">
        <f t="array" ref="T1273">IF(E1273="",IF(K1273="","",IF(INDEX(DMAV_Dienste!$L$6:$L$2006,K1273)="","",INDEX(DMAV_Dienste!$L$6:$L$2006,K1273))),IF(INDEX(DMAV_Modell!$N$6:$N$2006,E1273)="","",INDEX(DMAV_Modell!$N$6:$N$2006,E1273)))</f>
        <v/>
      </c>
      <c r="U1273" s="87" t="str" cm="1">
        <f t="array" aca="1" ref="U1273" ca="1">IF(AND(F1273="",L1273=""),"",HYPERLINK("#"&amp;RIGHT(CELL("dateiname"),LEN(CELL("dateiname"))-FIND("]",CELL("dateiname")))&amp;"!"&amp;CELL("adresse",OFFSET($F$6,MATCH(IF(F1273="",L1273,F1273),$E$6:$E$2000,0)-1,4)),"STRUCT"))</f>
        <v/>
      </c>
      <c r="V1273" s="88" t="str" cm="1">
        <f t="array" aca="1" ref="V1273" ca="1">IF(AND(G1273="",M1273=""),"",HYPERLINK("#"&amp;RIGHT(CELL("dateiname"),LEN(CELL("dateiname"))-FIND("]",CELL("dateiname")))&amp;"!"&amp;CELL("adresse",OFFSET($G$6,MATCH(IF(G1273="",M1273,G1273),$E$6:$E$2000,0)-1,3)),"SUBSTRUCT"))</f>
        <v/>
      </c>
      <c r="X1273" s="104"/>
      <c r="Z1273" s="117"/>
      <c r="AA1273" s="118"/>
      <c r="AB1273" s="119"/>
      <c r="AC1273" s="120"/>
      <c r="AE1273" s="109"/>
      <c r="AF1273" s="110"/>
      <c r="AG1273" s="111"/>
      <c r="AH1273" s="112"/>
      <c r="AJ1273" s="101"/>
      <c r="AL1273" s="68" t="str" cm="1">
        <f t="array" aca="1" ref="AL1273" ca="1">IF(N1273="-","",HYPERLINK("#'DM01-AV-CH'!"&amp;RIGHT(CELL("adresse",OFFSET('DM01-AV-CH'!$G$6,N1273-1,0)),LEN(CELL("adresse",OFFSET('DM01-AV-CH'!$G$6,N1273-1,0)))-FIND("!",CELL("adresse",OFFSET('DM01-AV-CH'!$G$6,N1273-1,0)))),"Modell"))</f>
        <v>Modell</v>
      </c>
      <c r="AM1273" s="96" t="str" cm="1">
        <f t="array" ref="AM1273">IF($N1273="-","",IF(INDEX('DM01-AV-CH'!$G$6:$G$2006,$N1273)="","",INDEX('DM01-AV-CH'!$G$6:$G$2006,$N1273)))</f>
        <v>Hoehen</v>
      </c>
      <c r="AN1273" s="97" t="str" cm="1">
        <f t="array" ref="AN1273">IF($N1273="-","",IF(INDEX('DM01-AV-CH'!$H$6:$H$2006,$N1273)="","",INDEX('DM01-AV-CH'!$H$6:$H$2006,$N1273)))</f>
        <v>Aussparung</v>
      </c>
      <c r="AO1273" s="98" t="str" cm="1">
        <f t="array" ref="AO1273">IF($N1273="-","",IF(INDEX('DM01-AV-CH'!$I$6:$I$2006,$N1273)="","",INDEX('DM01-AV-CH'!$I$6:$I$2006,$N1273)))</f>
        <v>Art</v>
      </c>
    </row>
    <row r="1274" spans="1:41" x14ac:dyDescent="0.25">
      <c r="A1274" s="201">
        <v>1269</v>
      </c>
      <c r="B1274" s="148" t="str" cm="1">
        <f t="array" ref="B1274">IF(A1274="","",INDEX(Korrelation!$E$4:$E$2004,A1274))</f>
        <v>-</v>
      </c>
      <c r="C1274" s="148">
        <f t="shared" si="190"/>
        <v>0</v>
      </c>
      <c r="D1274" s="148">
        <f t="shared" si="191"/>
        <v>0</v>
      </c>
      <c r="E1274" s="148" t="str">
        <f t="shared" si="192"/>
        <v/>
      </c>
      <c r="F1274" s="148" t="str">
        <f t="shared" si="193"/>
        <v/>
      </c>
      <c r="G1274" s="148" t="str">
        <f t="shared" si="194"/>
        <v/>
      </c>
      <c r="H1274" s="148" t="str" cm="1">
        <f t="array" ref="H1274">IF(A1274="","",INDEX(Korrelation!$F$4:$F$2004,A1274))</f>
        <v>-</v>
      </c>
      <c r="I1274" s="148">
        <f t="shared" si="195"/>
        <v>0</v>
      </c>
      <c r="J1274" s="148">
        <f t="shared" si="196"/>
        <v>0</v>
      </c>
      <c r="K1274" s="148" t="str">
        <f t="shared" si="197"/>
        <v/>
      </c>
      <c r="L1274" s="148" t="str">
        <f t="shared" si="198"/>
        <v/>
      </c>
      <c r="M1274" s="148" t="str">
        <f t="shared" si="199"/>
        <v/>
      </c>
      <c r="N1274" s="148" cm="1">
        <f t="array" ref="N1274">IF(A1274="","",INDEX(Korrelation!$G$4:$G$2004,A1274))</f>
        <v>549</v>
      </c>
      <c r="O1274" s="148"/>
      <c r="P1274" s="68" t="str" cm="1">
        <f t="array" aca="1" ref="P1274" ca="1">IF(E1274="",IF(K1274="","",HYPERLINK("#DMAV_Dienste!"&amp;RIGHT(CELL("adresse",OFFSET(DMAV_Dienste!$E$6,K1274-1,0)),LEN(CELL("adresse",OFFSET(DMAV_Dienste!$E$6,K1274-1,0)))-FIND("!",CELL("adresse",OFFSET(DMAV_Dienste!$E$6,K1274-1,0)))),"Dienst")),HYPERLINK("#DMAV_Modell!"&amp;RIGHT(CELL("adresse",OFFSET(DMAV_Modell!$G$6,E1274-1,0)),LEN(CELL("adresse",OFFSET(DMAV_Modell!$G$6,E1274-1,0)))-FIND("!",CELL("adresse",OFFSET(DMAV_Modell!$G$6,E1274-1,0)))),"Modell"))</f>
        <v/>
      </c>
      <c r="Q1274" s="85" t="str" cm="1">
        <f t="array" ref="Q1274">IF(E1274="",IF(K1274="","",IF(INDEX(DMAV_Dienste!$H$6:$H$2006,K1274)="","",INDEX(DMAV_Dienste!$H$6:$H$2006,K1274))),IF(INDEX(DMAV_Modell!$J$6:$J$2006,E1274)="","",INDEX(DMAV_Modell!$J$6:$J$2006,E1274)))</f>
        <v/>
      </c>
      <c r="R1274" s="86" t="str" cm="1">
        <f t="array" ref="R1274">IF(E1274="",IF(K1274="","",IF(INDEX(DMAV_Dienste!$G$6:$G$2006,K1274)="","",INDEX(DMAV_Dienste!$G$6:$G$2006,K1274))),IF(INDEX(DMAV_Modell!$I$6:$I$2006,E1274)="","",INDEX(DMAV_Modell!$I$6:$I$2006,E1274)))</f>
        <v/>
      </c>
      <c r="S1274" s="86" t="str" cm="1">
        <f t="array" ref="S1274">IF(E1274="",IF(K1274="","",IF(INDEX(DMAV_Dienste!$I$6:$I$2006,K1274)="","",INDEX(DMAV_Dienste!$I$6:$I$2006,K1274))),IF(INDEX(DMAV_Modell!$K$6:$K$2006,E1274)="","",INDEX(DMAV_Modell!$K$6:$K$2006,E1274)))</f>
        <v/>
      </c>
      <c r="T1274" s="86" t="str" cm="1">
        <f t="array" ref="T1274">IF(E1274="",IF(K1274="","",IF(INDEX(DMAV_Dienste!$L$6:$L$2006,K1274)="","",INDEX(DMAV_Dienste!$L$6:$L$2006,K1274))),IF(INDEX(DMAV_Modell!$N$6:$N$2006,E1274)="","",INDEX(DMAV_Modell!$N$6:$N$2006,E1274)))</f>
        <v/>
      </c>
      <c r="U1274" s="87" t="str" cm="1">
        <f t="array" aca="1" ref="U1274" ca="1">IF(AND(F1274="",L1274=""),"",HYPERLINK("#"&amp;RIGHT(CELL("dateiname"),LEN(CELL("dateiname"))-FIND("]",CELL("dateiname")))&amp;"!"&amp;CELL("adresse",OFFSET($F$6,MATCH(IF(F1274="",L1274,F1274),$E$6:$E$2000,0)-1,4)),"STRUCT"))</f>
        <v/>
      </c>
      <c r="V1274" s="88" t="str" cm="1">
        <f t="array" aca="1" ref="V1274" ca="1">IF(AND(G1274="",M1274=""),"",HYPERLINK("#"&amp;RIGHT(CELL("dateiname"),LEN(CELL("dateiname"))-FIND("]",CELL("dateiname")))&amp;"!"&amp;CELL("adresse",OFFSET($G$6,MATCH(IF(G1274="",M1274,G1274),$E$6:$E$2000,0)-1,3)),"SUBSTRUCT"))</f>
        <v/>
      </c>
      <c r="X1274" s="104"/>
      <c r="Z1274" s="117"/>
      <c r="AA1274" s="118"/>
      <c r="AB1274" s="119"/>
      <c r="AC1274" s="120"/>
      <c r="AE1274" s="109"/>
      <c r="AF1274" s="110"/>
      <c r="AG1274" s="111"/>
      <c r="AH1274" s="112"/>
      <c r="AJ1274" s="101"/>
      <c r="AL1274" s="68" t="str" cm="1">
        <f t="array" aca="1" ref="AL1274" ca="1">IF(N1274="-","",HYPERLINK("#'DM01-AV-CH'!"&amp;RIGHT(CELL("adresse",OFFSET('DM01-AV-CH'!$G$6,N1274-1,0)),LEN(CELL("adresse",OFFSET('DM01-AV-CH'!$G$6,N1274-1,0)))-FIND("!",CELL("adresse",OFFSET('DM01-AV-CH'!$G$6,N1274-1,0)))),"Modell"))</f>
        <v>Modell</v>
      </c>
      <c r="AM1274" s="96" t="str" cm="1">
        <f t="array" ref="AM1274">IF($N1274="-","",IF(INDEX('DM01-AV-CH'!$G$6:$G$2006,$N1274)="","",INDEX('DM01-AV-CH'!$G$6:$G$2006,$N1274)))</f>
        <v>Nummerierungsbereiche</v>
      </c>
      <c r="AN1274" s="97" t="str" cm="1">
        <f t="array" ref="AN1274">IF($N1274="-","",IF(INDEX('DM01-AV-CH'!$H$6:$H$2006,$N1274)="","",INDEX('DM01-AV-CH'!$H$6:$H$2006,$N1274)))</f>
        <v/>
      </c>
      <c r="AO1274" s="98" t="str" cm="1">
        <f t="array" ref="AO1274">IF($N1274="-","",IF(INDEX('DM01-AV-CH'!$I$6:$I$2006,$N1274)="","",INDEX('DM01-AV-CH'!$I$6:$I$2006,$N1274)))</f>
        <v>Kantonskuerzel</v>
      </c>
    </row>
    <row r="1275" spans="1:41" x14ac:dyDescent="0.25">
      <c r="A1275" s="201">
        <v>1270</v>
      </c>
      <c r="B1275" s="148" t="str" cm="1">
        <f t="array" ref="B1275">IF(A1275="","",INDEX(Korrelation!$E$4:$E$2004,A1275))</f>
        <v>-</v>
      </c>
      <c r="C1275" s="148">
        <f t="shared" si="190"/>
        <v>0</v>
      </c>
      <c r="D1275" s="148">
        <f t="shared" si="191"/>
        <v>0</v>
      </c>
      <c r="E1275" s="148" t="str">
        <f t="shared" si="192"/>
        <v/>
      </c>
      <c r="F1275" s="148" t="str">
        <f t="shared" si="193"/>
        <v/>
      </c>
      <c r="G1275" s="148" t="str">
        <f t="shared" si="194"/>
        <v/>
      </c>
      <c r="H1275" s="148" t="str" cm="1">
        <f t="array" ref="H1275">IF(A1275="","",INDEX(Korrelation!$F$4:$F$2004,A1275))</f>
        <v>-</v>
      </c>
      <c r="I1275" s="148">
        <f t="shared" si="195"/>
        <v>0</v>
      </c>
      <c r="J1275" s="148">
        <f t="shared" si="196"/>
        <v>0</v>
      </c>
      <c r="K1275" s="148" t="str">
        <f t="shared" si="197"/>
        <v/>
      </c>
      <c r="L1275" s="148" t="str">
        <f t="shared" si="198"/>
        <v/>
      </c>
      <c r="M1275" s="148" t="str">
        <f t="shared" si="199"/>
        <v/>
      </c>
      <c r="N1275" s="148" cm="1">
        <f t="array" ref="N1275">IF(A1275="","",INDEX(Korrelation!$G$4:$G$2004,A1275))</f>
        <v>550</v>
      </c>
      <c r="O1275" s="148"/>
      <c r="P1275" s="68" t="str" cm="1">
        <f t="array" aca="1" ref="P1275" ca="1">IF(E1275="",IF(K1275="","",HYPERLINK("#DMAV_Dienste!"&amp;RIGHT(CELL("adresse",OFFSET(DMAV_Dienste!$E$6,K1275-1,0)),LEN(CELL("adresse",OFFSET(DMAV_Dienste!$E$6,K1275-1,0)))-FIND("!",CELL("adresse",OFFSET(DMAV_Dienste!$E$6,K1275-1,0)))),"Dienst")),HYPERLINK("#DMAV_Modell!"&amp;RIGHT(CELL("adresse",OFFSET(DMAV_Modell!$G$6,E1275-1,0)),LEN(CELL("adresse",OFFSET(DMAV_Modell!$G$6,E1275-1,0)))-FIND("!",CELL("adresse",OFFSET(DMAV_Modell!$G$6,E1275-1,0)))),"Modell"))</f>
        <v/>
      </c>
      <c r="Q1275" s="85" t="str" cm="1">
        <f t="array" ref="Q1275">IF(E1275="",IF(K1275="","",IF(INDEX(DMAV_Dienste!$H$6:$H$2006,K1275)="","",INDEX(DMAV_Dienste!$H$6:$H$2006,K1275))),IF(INDEX(DMAV_Modell!$J$6:$J$2006,E1275)="","",INDEX(DMAV_Modell!$J$6:$J$2006,E1275)))</f>
        <v/>
      </c>
      <c r="R1275" s="86" t="str" cm="1">
        <f t="array" ref="R1275">IF(E1275="",IF(K1275="","",IF(INDEX(DMAV_Dienste!$G$6:$G$2006,K1275)="","",INDEX(DMAV_Dienste!$G$6:$G$2006,K1275))),IF(INDEX(DMAV_Modell!$I$6:$I$2006,E1275)="","",INDEX(DMAV_Modell!$I$6:$I$2006,E1275)))</f>
        <v/>
      </c>
      <c r="S1275" s="86" t="str" cm="1">
        <f t="array" ref="S1275">IF(E1275="",IF(K1275="","",IF(INDEX(DMAV_Dienste!$I$6:$I$2006,K1275)="","",INDEX(DMAV_Dienste!$I$6:$I$2006,K1275))),IF(INDEX(DMAV_Modell!$K$6:$K$2006,E1275)="","",INDEX(DMAV_Modell!$K$6:$K$2006,E1275)))</f>
        <v/>
      </c>
      <c r="T1275" s="86" t="str" cm="1">
        <f t="array" ref="T1275">IF(E1275="",IF(K1275="","",IF(INDEX(DMAV_Dienste!$L$6:$L$2006,K1275)="","",INDEX(DMAV_Dienste!$L$6:$L$2006,K1275))),IF(INDEX(DMAV_Modell!$N$6:$N$2006,E1275)="","",INDEX(DMAV_Modell!$N$6:$N$2006,E1275)))</f>
        <v/>
      </c>
      <c r="U1275" s="87" t="str" cm="1">
        <f t="array" aca="1" ref="U1275" ca="1">IF(AND(F1275="",L1275=""),"",HYPERLINK("#"&amp;RIGHT(CELL("dateiname"),LEN(CELL("dateiname"))-FIND("]",CELL("dateiname")))&amp;"!"&amp;CELL("adresse",OFFSET($F$6,MATCH(IF(F1275="",L1275,F1275),$E$6:$E$2000,0)-1,4)),"STRUCT"))</f>
        <v/>
      </c>
      <c r="V1275" s="88" t="str" cm="1">
        <f t="array" aca="1" ref="V1275" ca="1">IF(AND(G1275="",M1275=""),"",HYPERLINK("#"&amp;RIGHT(CELL("dateiname"),LEN(CELL("dateiname"))-FIND("]",CELL("dateiname")))&amp;"!"&amp;CELL("adresse",OFFSET($G$6,MATCH(IF(G1275="",M1275,G1275),$E$6:$E$2000,0)-1,3)),"SUBSTRUCT"))</f>
        <v/>
      </c>
      <c r="X1275" s="104"/>
      <c r="Z1275" s="117"/>
      <c r="AA1275" s="118"/>
      <c r="AB1275" s="119"/>
      <c r="AC1275" s="120"/>
      <c r="AE1275" s="109"/>
      <c r="AF1275" s="110"/>
      <c r="AG1275" s="111"/>
      <c r="AH1275" s="112"/>
      <c r="AJ1275" s="101"/>
      <c r="AL1275" s="68" t="str" cm="1">
        <f t="array" aca="1" ref="AL1275" ca="1">IF(N1275="-","",HYPERLINK("#'DM01-AV-CH'!"&amp;RIGHT(CELL("adresse",OFFSET('DM01-AV-CH'!$G$6,N1275-1,0)),LEN(CELL("adresse",OFFSET('DM01-AV-CH'!$G$6,N1275-1,0)))-FIND("!",CELL("adresse",OFFSET('DM01-AV-CH'!$G$6,N1275-1,0)))),"Modell"))</f>
        <v>Modell</v>
      </c>
      <c r="AM1275" s="96" t="str" cm="1">
        <f t="array" ref="AM1275">IF($N1275="-","",IF(INDEX('DM01-AV-CH'!$G$6:$G$2006,$N1275)="","",INDEX('DM01-AV-CH'!$G$6:$G$2006,$N1275)))</f>
        <v>Nummerierungsbereiche</v>
      </c>
      <c r="AN1275" s="97" t="str" cm="1">
        <f t="array" ref="AN1275">IF($N1275="-","",IF(INDEX('DM01-AV-CH'!$H$6:$H$2006,$N1275)="","",INDEX('DM01-AV-CH'!$H$6:$H$2006,$N1275)))</f>
        <v/>
      </c>
      <c r="AO1275" s="98" t="str" cm="1">
        <f t="array" ref="AO1275">IF($N1275="-","",IF(INDEX('DM01-AV-CH'!$I$6:$I$2006,$N1275)="","",INDEX('DM01-AV-CH'!$I$6:$I$2006,$N1275)))</f>
        <v>Kantonskuerzel</v>
      </c>
    </row>
    <row r="1276" spans="1:41" x14ac:dyDescent="0.25">
      <c r="A1276" s="201">
        <v>1271</v>
      </c>
      <c r="B1276" s="148" t="str" cm="1">
        <f t="array" ref="B1276">IF(A1276="","",INDEX(Korrelation!$E$4:$E$2004,A1276))</f>
        <v>-</v>
      </c>
      <c r="C1276" s="148">
        <f t="shared" si="190"/>
        <v>0</v>
      </c>
      <c r="D1276" s="148">
        <f t="shared" si="191"/>
        <v>0</v>
      </c>
      <c r="E1276" s="148" t="str">
        <f t="shared" si="192"/>
        <v/>
      </c>
      <c r="F1276" s="148" t="str">
        <f t="shared" si="193"/>
        <v/>
      </c>
      <c r="G1276" s="148" t="str">
        <f t="shared" si="194"/>
        <v/>
      </c>
      <c r="H1276" s="148" t="str" cm="1">
        <f t="array" ref="H1276">IF(A1276="","",INDEX(Korrelation!$F$4:$F$2004,A1276))</f>
        <v>-</v>
      </c>
      <c r="I1276" s="148">
        <f t="shared" si="195"/>
        <v>0</v>
      </c>
      <c r="J1276" s="148">
        <f t="shared" si="196"/>
        <v>0</v>
      </c>
      <c r="K1276" s="148" t="str">
        <f t="shared" si="197"/>
        <v/>
      </c>
      <c r="L1276" s="148" t="str">
        <f t="shared" si="198"/>
        <v/>
      </c>
      <c r="M1276" s="148" t="str">
        <f t="shared" si="199"/>
        <v/>
      </c>
      <c r="N1276" s="148" cm="1">
        <f t="array" ref="N1276">IF(A1276="","",INDEX(Korrelation!$G$4:$G$2004,A1276))</f>
        <v>551</v>
      </c>
      <c r="O1276" s="148"/>
      <c r="P1276" s="68" t="str" cm="1">
        <f t="array" aca="1" ref="P1276" ca="1">IF(E1276="",IF(K1276="","",HYPERLINK("#DMAV_Dienste!"&amp;RIGHT(CELL("adresse",OFFSET(DMAV_Dienste!$E$6,K1276-1,0)),LEN(CELL("adresse",OFFSET(DMAV_Dienste!$E$6,K1276-1,0)))-FIND("!",CELL("adresse",OFFSET(DMAV_Dienste!$E$6,K1276-1,0)))),"Dienst")),HYPERLINK("#DMAV_Modell!"&amp;RIGHT(CELL("adresse",OFFSET(DMAV_Modell!$G$6,E1276-1,0)),LEN(CELL("adresse",OFFSET(DMAV_Modell!$G$6,E1276-1,0)))-FIND("!",CELL("adresse",OFFSET(DMAV_Modell!$G$6,E1276-1,0)))),"Modell"))</f>
        <v/>
      </c>
      <c r="Q1276" s="85" t="str" cm="1">
        <f t="array" ref="Q1276">IF(E1276="",IF(K1276="","",IF(INDEX(DMAV_Dienste!$H$6:$H$2006,K1276)="","",INDEX(DMAV_Dienste!$H$6:$H$2006,K1276))),IF(INDEX(DMAV_Modell!$J$6:$J$2006,E1276)="","",INDEX(DMAV_Modell!$J$6:$J$2006,E1276)))</f>
        <v/>
      </c>
      <c r="R1276" s="86" t="str" cm="1">
        <f t="array" ref="R1276">IF(E1276="",IF(K1276="","",IF(INDEX(DMAV_Dienste!$G$6:$G$2006,K1276)="","",INDEX(DMAV_Dienste!$G$6:$G$2006,K1276))),IF(INDEX(DMAV_Modell!$I$6:$I$2006,E1276)="","",INDEX(DMAV_Modell!$I$6:$I$2006,E1276)))</f>
        <v/>
      </c>
      <c r="S1276" s="86" t="str" cm="1">
        <f t="array" ref="S1276">IF(E1276="",IF(K1276="","",IF(INDEX(DMAV_Dienste!$I$6:$I$2006,K1276)="","",INDEX(DMAV_Dienste!$I$6:$I$2006,K1276))),IF(INDEX(DMAV_Modell!$K$6:$K$2006,E1276)="","",INDEX(DMAV_Modell!$K$6:$K$2006,E1276)))</f>
        <v/>
      </c>
      <c r="T1276" s="86" t="str" cm="1">
        <f t="array" ref="T1276">IF(E1276="",IF(K1276="","",IF(INDEX(DMAV_Dienste!$L$6:$L$2006,K1276)="","",INDEX(DMAV_Dienste!$L$6:$L$2006,K1276))),IF(INDEX(DMAV_Modell!$N$6:$N$2006,E1276)="","",INDEX(DMAV_Modell!$N$6:$N$2006,E1276)))</f>
        <v/>
      </c>
      <c r="U1276" s="87" t="str" cm="1">
        <f t="array" aca="1" ref="U1276" ca="1">IF(AND(F1276="",L1276=""),"",HYPERLINK("#"&amp;RIGHT(CELL("dateiname"),LEN(CELL("dateiname"))-FIND("]",CELL("dateiname")))&amp;"!"&amp;CELL("adresse",OFFSET($F$6,MATCH(IF(F1276="",L1276,F1276),$E$6:$E$2000,0)-1,4)),"STRUCT"))</f>
        <v/>
      </c>
      <c r="V1276" s="88" t="str" cm="1">
        <f t="array" aca="1" ref="V1276" ca="1">IF(AND(G1276="",M1276=""),"",HYPERLINK("#"&amp;RIGHT(CELL("dateiname"),LEN(CELL("dateiname"))-FIND("]",CELL("dateiname")))&amp;"!"&amp;CELL("adresse",OFFSET($G$6,MATCH(IF(G1276="",M1276,G1276),$E$6:$E$2000,0)-1,3)),"SUBSTRUCT"))</f>
        <v/>
      </c>
      <c r="X1276" s="104"/>
      <c r="Z1276" s="117"/>
      <c r="AA1276" s="118"/>
      <c r="AB1276" s="119"/>
      <c r="AC1276" s="120"/>
      <c r="AE1276" s="109"/>
      <c r="AF1276" s="110"/>
      <c r="AG1276" s="111"/>
      <c r="AH1276" s="112"/>
      <c r="AJ1276" s="101"/>
      <c r="AL1276" s="68" t="str" cm="1">
        <f t="array" aca="1" ref="AL1276" ca="1">IF(N1276="-","",HYPERLINK("#'DM01-AV-CH'!"&amp;RIGHT(CELL("adresse",OFFSET('DM01-AV-CH'!$G$6,N1276-1,0)),LEN(CELL("adresse",OFFSET('DM01-AV-CH'!$G$6,N1276-1,0)))-FIND("!",CELL("adresse",OFFSET('DM01-AV-CH'!$G$6,N1276-1,0)))),"Modell"))</f>
        <v>Modell</v>
      </c>
      <c r="AM1276" s="96" t="str" cm="1">
        <f t="array" ref="AM1276">IF($N1276="-","",IF(INDEX('DM01-AV-CH'!$G$6:$G$2006,$N1276)="","",INDEX('DM01-AV-CH'!$G$6:$G$2006,$N1276)))</f>
        <v>Nummerierungsbereiche</v>
      </c>
      <c r="AN1276" s="97" t="str" cm="1">
        <f t="array" ref="AN1276">IF($N1276="-","",IF(INDEX('DM01-AV-CH'!$H$6:$H$2006,$N1276)="","",INDEX('DM01-AV-CH'!$H$6:$H$2006,$N1276)))</f>
        <v/>
      </c>
      <c r="AO1276" s="98" t="str" cm="1">
        <f t="array" ref="AO1276">IF($N1276="-","",IF(INDEX('DM01-AV-CH'!$I$6:$I$2006,$N1276)="","",INDEX('DM01-AV-CH'!$I$6:$I$2006,$N1276)))</f>
        <v>Kantonskuerzel</v>
      </c>
    </row>
    <row r="1277" spans="1:41" x14ac:dyDescent="0.25">
      <c r="A1277" s="201">
        <v>1272</v>
      </c>
      <c r="B1277" s="148" t="str" cm="1">
        <f t="array" ref="B1277">IF(A1277="","",INDEX(Korrelation!$E$4:$E$2004,A1277))</f>
        <v>-</v>
      </c>
      <c r="C1277" s="148">
        <f t="shared" si="190"/>
        <v>0</v>
      </c>
      <c r="D1277" s="148">
        <f t="shared" si="191"/>
        <v>0</v>
      </c>
      <c r="E1277" s="148" t="str">
        <f t="shared" si="192"/>
        <v/>
      </c>
      <c r="F1277" s="148" t="str">
        <f t="shared" si="193"/>
        <v/>
      </c>
      <c r="G1277" s="148" t="str">
        <f t="shared" si="194"/>
        <v/>
      </c>
      <c r="H1277" s="148" t="str" cm="1">
        <f t="array" ref="H1277">IF(A1277="","",INDEX(Korrelation!$F$4:$F$2004,A1277))</f>
        <v>-</v>
      </c>
      <c r="I1277" s="148">
        <f t="shared" si="195"/>
        <v>0</v>
      </c>
      <c r="J1277" s="148">
        <f t="shared" si="196"/>
        <v>0</v>
      </c>
      <c r="K1277" s="148" t="str">
        <f t="shared" si="197"/>
        <v/>
      </c>
      <c r="L1277" s="148" t="str">
        <f t="shared" si="198"/>
        <v/>
      </c>
      <c r="M1277" s="148" t="str">
        <f t="shared" si="199"/>
        <v/>
      </c>
      <c r="N1277" s="148" cm="1">
        <f t="array" ref="N1277">IF(A1277="","",INDEX(Korrelation!$G$4:$G$2004,A1277))</f>
        <v>552</v>
      </c>
      <c r="O1277" s="148"/>
      <c r="P1277" s="68" t="str" cm="1">
        <f t="array" aca="1" ref="P1277" ca="1">IF(E1277="",IF(K1277="","",HYPERLINK("#DMAV_Dienste!"&amp;RIGHT(CELL("adresse",OFFSET(DMAV_Dienste!$E$6,K1277-1,0)),LEN(CELL("adresse",OFFSET(DMAV_Dienste!$E$6,K1277-1,0)))-FIND("!",CELL("adresse",OFFSET(DMAV_Dienste!$E$6,K1277-1,0)))),"Dienst")),HYPERLINK("#DMAV_Modell!"&amp;RIGHT(CELL("adresse",OFFSET(DMAV_Modell!$G$6,E1277-1,0)),LEN(CELL("adresse",OFFSET(DMAV_Modell!$G$6,E1277-1,0)))-FIND("!",CELL("adresse",OFFSET(DMAV_Modell!$G$6,E1277-1,0)))),"Modell"))</f>
        <v/>
      </c>
      <c r="Q1277" s="85" t="str" cm="1">
        <f t="array" ref="Q1277">IF(E1277="",IF(K1277="","",IF(INDEX(DMAV_Dienste!$H$6:$H$2006,K1277)="","",INDEX(DMAV_Dienste!$H$6:$H$2006,K1277))),IF(INDEX(DMAV_Modell!$J$6:$J$2006,E1277)="","",INDEX(DMAV_Modell!$J$6:$J$2006,E1277)))</f>
        <v/>
      </c>
      <c r="R1277" s="86" t="str" cm="1">
        <f t="array" ref="R1277">IF(E1277="",IF(K1277="","",IF(INDEX(DMAV_Dienste!$G$6:$G$2006,K1277)="","",INDEX(DMAV_Dienste!$G$6:$G$2006,K1277))),IF(INDEX(DMAV_Modell!$I$6:$I$2006,E1277)="","",INDEX(DMAV_Modell!$I$6:$I$2006,E1277)))</f>
        <v/>
      </c>
      <c r="S1277" s="86" t="str" cm="1">
        <f t="array" ref="S1277">IF(E1277="",IF(K1277="","",IF(INDEX(DMAV_Dienste!$I$6:$I$2006,K1277)="","",INDEX(DMAV_Dienste!$I$6:$I$2006,K1277))),IF(INDEX(DMAV_Modell!$K$6:$K$2006,E1277)="","",INDEX(DMAV_Modell!$K$6:$K$2006,E1277)))</f>
        <v/>
      </c>
      <c r="T1277" s="86" t="str" cm="1">
        <f t="array" ref="T1277">IF(E1277="",IF(K1277="","",IF(INDEX(DMAV_Dienste!$L$6:$L$2006,K1277)="","",INDEX(DMAV_Dienste!$L$6:$L$2006,K1277))),IF(INDEX(DMAV_Modell!$N$6:$N$2006,E1277)="","",INDEX(DMAV_Modell!$N$6:$N$2006,E1277)))</f>
        <v/>
      </c>
      <c r="U1277" s="87" t="str" cm="1">
        <f t="array" aca="1" ref="U1277" ca="1">IF(AND(F1277="",L1277=""),"",HYPERLINK("#"&amp;RIGHT(CELL("dateiname"),LEN(CELL("dateiname"))-FIND("]",CELL("dateiname")))&amp;"!"&amp;CELL("adresse",OFFSET($F$6,MATCH(IF(F1277="",L1277,F1277),$E$6:$E$2000,0)-1,4)),"STRUCT"))</f>
        <v/>
      </c>
      <c r="V1277" s="88" t="str" cm="1">
        <f t="array" aca="1" ref="V1277" ca="1">IF(AND(G1277="",M1277=""),"",HYPERLINK("#"&amp;RIGHT(CELL("dateiname"),LEN(CELL("dateiname"))-FIND("]",CELL("dateiname")))&amp;"!"&amp;CELL("adresse",OFFSET($G$6,MATCH(IF(G1277="",M1277,G1277),$E$6:$E$2000,0)-1,3)),"SUBSTRUCT"))</f>
        <v/>
      </c>
      <c r="X1277" s="104"/>
      <c r="Z1277" s="117"/>
      <c r="AA1277" s="118"/>
      <c r="AB1277" s="119"/>
      <c r="AC1277" s="120"/>
      <c r="AE1277" s="109"/>
      <c r="AF1277" s="110"/>
      <c r="AG1277" s="111"/>
      <c r="AH1277" s="112"/>
      <c r="AJ1277" s="101"/>
      <c r="AL1277" s="68" t="str" cm="1">
        <f t="array" aca="1" ref="AL1277" ca="1">IF(N1277="-","",HYPERLINK("#'DM01-AV-CH'!"&amp;RIGHT(CELL("adresse",OFFSET('DM01-AV-CH'!$G$6,N1277-1,0)),LEN(CELL("adresse",OFFSET('DM01-AV-CH'!$G$6,N1277-1,0)))-FIND("!",CELL("adresse",OFFSET('DM01-AV-CH'!$G$6,N1277-1,0)))),"Modell"))</f>
        <v>Modell</v>
      </c>
      <c r="AM1277" s="96" t="str" cm="1">
        <f t="array" ref="AM1277">IF($N1277="-","",IF(INDEX('DM01-AV-CH'!$G$6:$G$2006,$N1277)="","",INDEX('DM01-AV-CH'!$G$6:$G$2006,$N1277)))</f>
        <v>Nummerierungsbereiche</v>
      </c>
      <c r="AN1277" s="97" t="str" cm="1">
        <f t="array" ref="AN1277">IF($N1277="-","",IF(INDEX('DM01-AV-CH'!$H$6:$H$2006,$N1277)="","",INDEX('DM01-AV-CH'!$H$6:$H$2006,$N1277)))</f>
        <v/>
      </c>
      <c r="AO1277" s="98" t="str" cm="1">
        <f t="array" ref="AO1277">IF($N1277="-","",IF(INDEX('DM01-AV-CH'!$I$6:$I$2006,$N1277)="","",INDEX('DM01-AV-CH'!$I$6:$I$2006,$N1277)))</f>
        <v>Kantonskuerzel</v>
      </c>
    </row>
    <row r="1278" spans="1:41" x14ac:dyDescent="0.25">
      <c r="A1278" s="201">
        <v>1273</v>
      </c>
      <c r="B1278" s="148" t="str" cm="1">
        <f t="array" ref="B1278">IF(A1278="","",INDEX(Korrelation!$E$4:$E$2004,A1278))</f>
        <v>-</v>
      </c>
      <c r="C1278" s="148">
        <f t="shared" si="190"/>
        <v>0</v>
      </c>
      <c r="D1278" s="148">
        <f t="shared" si="191"/>
        <v>0</v>
      </c>
      <c r="E1278" s="148" t="str">
        <f t="shared" si="192"/>
        <v/>
      </c>
      <c r="F1278" s="148" t="str">
        <f t="shared" si="193"/>
        <v/>
      </c>
      <c r="G1278" s="148" t="str">
        <f t="shared" si="194"/>
        <v/>
      </c>
      <c r="H1278" s="148" t="str" cm="1">
        <f t="array" ref="H1278">IF(A1278="","",INDEX(Korrelation!$F$4:$F$2004,A1278))</f>
        <v>-</v>
      </c>
      <c r="I1278" s="148">
        <f t="shared" si="195"/>
        <v>0</v>
      </c>
      <c r="J1278" s="148">
        <f t="shared" si="196"/>
        <v>0</v>
      </c>
      <c r="K1278" s="148" t="str">
        <f t="shared" si="197"/>
        <v/>
      </c>
      <c r="L1278" s="148" t="str">
        <f t="shared" si="198"/>
        <v/>
      </c>
      <c r="M1278" s="148" t="str">
        <f t="shared" si="199"/>
        <v/>
      </c>
      <c r="N1278" s="148" cm="1">
        <f t="array" ref="N1278">IF(A1278="","",INDEX(Korrelation!$G$4:$G$2004,A1278))</f>
        <v>553</v>
      </c>
      <c r="O1278" s="148"/>
      <c r="P1278" s="68" t="str" cm="1">
        <f t="array" aca="1" ref="P1278" ca="1">IF(E1278="",IF(K1278="","",HYPERLINK("#DMAV_Dienste!"&amp;RIGHT(CELL("adresse",OFFSET(DMAV_Dienste!$E$6,K1278-1,0)),LEN(CELL("adresse",OFFSET(DMAV_Dienste!$E$6,K1278-1,0)))-FIND("!",CELL("adresse",OFFSET(DMAV_Dienste!$E$6,K1278-1,0)))),"Dienst")),HYPERLINK("#DMAV_Modell!"&amp;RIGHT(CELL("adresse",OFFSET(DMAV_Modell!$G$6,E1278-1,0)),LEN(CELL("adresse",OFFSET(DMAV_Modell!$G$6,E1278-1,0)))-FIND("!",CELL("adresse",OFFSET(DMAV_Modell!$G$6,E1278-1,0)))),"Modell"))</f>
        <v/>
      </c>
      <c r="Q1278" s="85" t="str" cm="1">
        <f t="array" ref="Q1278">IF(E1278="",IF(K1278="","",IF(INDEX(DMAV_Dienste!$H$6:$H$2006,K1278)="","",INDEX(DMAV_Dienste!$H$6:$H$2006,K1278))),IF(INDEX(DMAV_Modell!$J$6:$J$2006,E1278)="","",INDEX(DMAV_Modell!$J$6:$J$2006,E1278)))</f>
        <v/>
      </c>
      <c r="R1278" s="86" t="str" cm="1">
        <f t="array" ref="R1278">IF(E1278="",IF(K1278="","",IF(INDEX(DMAV_Dienste!$G$6:$G$2006,K1278)="","",INDEX(DMAV_Dienste!$G$6:$G$2006,K1278))),IF(INDEX(DMAV_Modell!$I$6:$I$2006,E1278)="","",INDEX(DMAV_Modell!$I$6:$I$2006,E1278)))</f>
        <v/>
      </c>
      <c r="S1278" s="86" t="str" cm="1">
        <f t="array" ref="S1278">IF(E1278="",IF(K1278="","",IF(INDEX(DMAV_Dienste!$I$6:$I$2006,K1278)="","",INDEX(DMAV_Dienste!$I$6:$I$2006,K1278))),IF(INDEX(DMAV_Modell!$K$6:$K$2006,E1278)="","",INDEX(DMAV_Modell!$K$6:$K$2006,E1278)))</f>
        <v/>
      </c>
      <c r="T1278" s="86" t="str" cm="1">
        <f t="array" ref="T1278">IF(E1278="",IF(K1278="","",IF(INDEX(DMAV_Dienste!$L$6:$L$2006,K1278)="","",INDEX(DMAV_Dienste!$L$6:$L$2006,K1278))),IF(INDEX(DMAV_Modell!$N$6:$N$2006,E1278)="","",INDEX(DMAV_Modell!$N$6:$N$2006,E1278)))</f>
        <v/>
      </c>
      <c r="U1278" s="87" t="str" cm="1">
        <f t="array" aca="1" ref="U1278" ca="1">IF(AND(F1278="",L1278=""),"",HYPERLINK("#"&amp;RIGHT(CELL("dateiname"),LEN(CELL("dateiname"))-FIND("]",CELL("dateiname")))&amp;"!"&amp;CELL("adresse",OFFSET($F$6,MATCH(IF(F1278="",L1278,F1278),$E$6:$E$2000,0)-1,4)),"STRUCT"))</f>
        <v/>
      </c>
      <c r="V1278" s="88" t="str" cm="1">
        <f t="array" aca="1" ref="V1278" ca="1">IF(AND(G1278="",M1278=""),"",HYPERLINK("#"&amp;RIGHT(CELL("dateiname"),LEN(CELL("dateiname"))-FIND("]",CELL("dateiname")))&amp;"!"&amp;CELL("adresse",OFFSET($G$6,MATCH(IF(G1278="",M1278,G1278),$E$6:$E$2000,0)-1,3)),"SUBSTRUCT"))</f>
        <v/>
      </c>
      <c r="X1278" s="104"/>
      <c r="Z1278" s="117"/>
      <c r="AA1278" s="118"/>
      <c r="AB1278" s="119"/>
      <c r="AC1278" s="120"/>
      <c r="AE1278" s="109"/>
      <c r="AF1278" s="110"/>
      <c r="AG1278" s="111"/>
      <c r="AH1278" s="112"/>
      <c r="AJ1278" s="101"/>
      <c r="AL1278" s="68" t="str" cm="1">
        <f t="array" aca="1" ref="AL1278" ca="1">IF(N1278="-","",HYPERLINK("#'DM01-AV-CH'!"&amp;RIGHT(CELL("adresse",OFFSET('DM01-AV-CH'!$G$6,N1278-1,0)),LEN(CELL("adresse",OFFSET('DM01-AV-CH'!$G$6,N1278-1,0)))-FIND("!",CELL("adresse",OFFSET('DM01-AV-CH'!$G$6,N1278-1,0)))),"Modell"))</f>
        <v>Modell</v>
      </c>
      <c r="AM1278" s="96" t="str" cm="1">
        <f t="array" ref="AM1278">IF($N1278="-","",IF(INDEX('DM01-AV-CH'!$G$6:$G$2006,$N1278)="","",INDEX('DM01-AV-CH'!$G$6:$G$2006,$N1278)))</f>
        <v>Nummerierungsbereiche</v>
      </c>
      <c r="AN1278" s="97" t="str" cm="1">
        <f t="array" ref="AN1278">IF($N1278="-","",IF(INDEX('DM01-AV-CH'!$H$6:$H$2006,$N1278)="","",INDEX('DM01-AV-CH'!$H$6:$H$2006,$N1278)))</f>
        <v/>
      </c>
      <c r="AO1278" s="98" t="str" cm="1">
        <f t="array" ref="AO1278">IF($N1278="-","",IF(INDEX('DM01-AV-CH'!$I$6:$I$2006,$N1278)="","",INDEX('DM01-AV-CH'!$I$6:$I$2006,$N1278)))</f>
        <v>Kantonskuerzel</v>
      </c>
    </row>
    <row r="1279" spans="1:41" x14ac:dyDescent="0.25">
      <c r="A1279" s="201">
        <v>1274</v>
      </c>
      <c r="B1279" s="148" t="str" cm="1">
        <f t="array" ref="B1279">IF(A1279="","",INDEX(Korrelation!$E$4:$E$2004,A1279))</f>
        <v>-</v>
      </c>
      <c r="C1279" s="148">
        <f t="shared" si="190"/>
        <v>0</v>
      </c>
      <c r="D1279" s="148">
        <f t="shared" si="191"/>
        <v>0</v>
      </c>
      <c r="E1279" s="148" t="str">
        <f t="shared" si="192"/>
        <v/>
      </c>
      <c r="F1279" s="148" t="str">
        <f t="shared" si="193"/>
        <v/>
      </c>
      <c r="G1279" s="148" t="str">
        <f t="shared" si="194"/>
        <v/>
      </c>
      <c r="H1279" s="148" t="str" cm="1">
        <f t="array" ref="H1279">IF(A1279="","",INDEX(Korrelation!$F$4:$F$2004,A1279))</f>
        <v>-</v>
      </c>
      <c r="I1279" s="148">
        <f t="shared" si="195"/>
        <v>0</v>
      </c>
      <c r="J1279" s="148">
        <f t="shared" si="196"/>
        <v>0</v>
      </c>
      <c r="K1279" s="148" t="str">
        <f t="shared" si="197"/>
        <v/>
      </c>
      <c r="L1279" s="148" t="str">
        <f t="shared" si="198"/>
        <v/>
      </c>
      <c r="M1279" s="148" t="str">
        <f t="shared" si="199"/>
        <v/>
      </c>
      <c r="N1279" s="148" cm="1">
        <f t="array" ref="N1279">IF(A1279="","",INDEX(Korrelation!$G$4:$G$2004,A1279))</f>
        <v>554</v>
      </c>
      <c r="O1279" s="148"/>
      <c r="P1279" s="68" t="str" cm="1">
        <f t="array" aca="1" ref="P1279" ca="1">IF(E1279="",IF(K1279="","",HYPERLINK("#DMAV_Dienste!"&amp;RIGHT(CELL("adresse",OFFSET(DMAV_Dienste!$E$6,K1279-1,0)),LEN(CELL("adresse",OFFSET(DMAV_Dienste!$E$6,K1279-1,0)))-FIND("!",CELL("adresse",OFFSET(DMAV_Dienste!$E$6,K1279-1,0)))),"Dienst")),HYPERLINK("#DMAV_Modell!"&amp;RIGHT(CELL("adresse",OFFSET(DMAV_Modell!$G$6,E1279-1,0)),LEN(CELL("adresse",OFFSET(DMAV_Modell!$G$6,E1279-1,0)))-FIND("!",CELL("adresse",OFFSET(DMAV_Modell!$G$6,E1279-1,0)))),"Modell"))</f>
        <v/>
      </c>
      <c r="Q1279" s="85" t="str" cm="1">
        <f t="array" ref="Q1279">IF(E1279="",IF(K1279="","",IF(INDEX(DMAV_Dienste!$H$6:$H$2006,K1279)="","",INDEX(DMAV_Dienste!$H$6:$H$2006,K1279))),IF(INDEX(DMAV_Modell!$J$6:$J$2006,E1279)="","",INDEX(DMAV_Modell!$J$6:$J$2006,E1279)))</f>
        <v/>
      </c>
      <c r="R1279" s="86" t="str" cm="1">
        <f t="array" ref="R1279">IF(E1279="",IF(K1279="","",IF(INDEX(DMAV_Dienste!$G$6:$G$2006,K1279)="","",INDEX(DMAV_Dienste!$G$6:$G$2006,K1279))),IF(INDEX(DMAV_Modell!$I$6:$I$2006,E1279)="","",INDEX(DMAV_Modell!$I$6:$I$2006,E1279)))</f>
        <v/>
      </c>
      <c r="S1279" s="86" t="str" cm="1">
        <f t="array" ref="S1279">IF(E1279="",IF(K1279="","",IF(INDEX(DMAV_Dienste!$I$6:$I$2006,K1279)="","",INDEX(DMAV_Dienste!$I$6:$I$2006,K1279))),IF(INDEX(DMAV_Modell!$K$6:$K$2006,E1279)="","",INDEX(DMAV_Modell!$K$6:$K$2006,E1279)))</f>
        <v/>
      </c>
      <c r="T1279" s="86" t="str" cm="1">
        <f t="array" ref="T1279">IF(E1279="",IF(K1279="","",IF(INDEX(DMAV_Dienste!$L$6:$L$2006,K1279)="","",INDEX(DMAV_Dienste!$L$6:$L$2006,K1279))),IF(INDEX(DMAV_Modell!$N$6:$N$2006,E1279)="","",INDEX(DMAV_Modell!$N$6:$N$2006,E1279)))</f>
        <v/>
      </c>
      <c r="U1279" s="87" t="str" cm="1">
        <f t="array" aca="1" ref="U1279" ca="1">IF(AND(F1279="",L1279=""),"",HYPERLINK("#"&amp;RIGHT(CELL("dateiname"),LEN(CELL("dateiname"))-FIND("]",CELL("dateiname")))&amp;"!"&amp;CELL("adresse",OFFSET($F$6,MATCH(IF(F1279="",L1279,F1279),$E$6:$E$2000,0)-1,4)),"STRUCT"))</f>
        <v/>
      </c>
      <c r="V1279" s="88" t="str" cm="1">
        <f t="array" aca="1" ref="V1279" ca="1">IF(AND(G1279="",M1279=""),"",HYPERLINK("#"&amp;RIGHT(CELL("dateiname"),LEN(CELL("dateiname"))-FIND("]",CELL("dateiname")))&amp;"!"&amp;CELL("adresse",OFFSET($G$6,MATCH(IF(G1279="",M1279,G1279),$E$6:$E$2000,0)-1,3)),"SUBSTRUCT"))</f>
        <v/>
      </c>
      <c r="X1279" s="104"/>
      <c r="Z1279" s="117"/>
      <c r="AA1279" s="118"/>
      <c r="AB1279" s="119"/>
      <c r="AC1279" s="120"/>
      <c r="AE1279" s="109"/>
      <c r="AF1279" s="110"/>
      <c r="AG1279" s="111"/>
      <c r="AH1279" s="112"/>
      <c r="AJ1279" s="101"/>
      <c r="AL1279" s="68" t="str" cm="1">
        <f t="array" aca="1" ref="AL1279" ca="1">IF(N1279="-","",HYPERLINK("#'DM01-AV-CH'!"&amp;RIGHT(CELL("adresse",OFFSET('DM01-AV-CH'!$G$6,N1279-1,0)),LEN(CELL("adresse",OFFSET('DM01-AV-CH'!$G$6,N1279-1,0)))-FIND("!",CELL("adresse",OFFSET('DM01-AV-CH'!$G$6,N1279-1,0)))),"Modell"))</f>
        <v>Modell</v>
      </c>
      <c r="AM1279" s="96" t="str" cm="1">
        <f t="array" ref="AM1279">IF($N1279="-","",IF(INDEX('DM01-AV-CH'!$G$6:$G$2006,$N1279)="","",INDEX('DM01-AV-CH'!$G$6:$G$2006,$N1279)))</f>
        <v>Nummerierungsbereiche</v>
      </c>
      <c r="AN1279" s="97" t="str" cm="1">
        <f t="array" ref="AN1279">IF($N1279="-","",IF(INDEX('DM01-AV-CH'!$H$6:$H$2006,$N1279)="","",INDEX('DM01-AV-CH'!$H$6:$H$2006,$N1279)))</f>
        <v/>
      </c>
      <c r="AO1279" s="98" t="str" cm="1">
        <f t="array" ref="AO1279">IF($N1279="-","",IF(INDEX('DM01-AV-CH'!$I$6:$I$2006,$N1279)="","",INDEX('DM01-AV-CH'!$I$6:$I$2006,$N1279)))</f>
        <v>Kantonskuerzel</v>
      </c>
    </row>
    <row r="1280" spans="1:41" x14ac:dyDescent="0.25">
      <c r="A1280" s="201">
        <v>1275</v>
      </c>
      <c r="B1280" s="148" t="str" cm="1">
        <f t="array" ref="B1280">IF(A1280="","",INDEX(Korrelation!$E$4:$E$2004,A1280))</f>
        <v>-</v>
      </c>
      <c r="C1280" s="148">
        <f t="shared" si="190"/>
        <v>0</v>
      </c>
      <c r="D1280" s="148">
        <f t="shared" si="191"/>
        <v>0</v>
      </c>
      <c r="E1280" s="148" t="str">
        <f t="shared" si="192"/>
        <v/>
      </c>
      <c r="F1280" s="148" t="str">
        <f t="shared" si="193"/>
        <v/>
      </c>
      <c r="G1280" s="148" t="str">
        <f t="shared" si="194"/>
        <v/>
      </c>
      <c r="H1280" s="148" t="str" cm="1">
        <f t="array" ref="H1280">IF(A1280="","",INDEX(Korrelation!$F$4:$F$2004,A1280))</f>
        <v>-</v>
      </c>
      <c r="I1280" s="148">
        <f t="shared" si="195"/>
        <v>0</v>
      </c>
      <c r="J1280" s="148">
        <f t="shared" si="196"/>
        <v>0</v>
      </c>
      <c r="K1280" s="148" t="str">
        <f t="shared" si="197"/>
        <v/>
      </c>
      <c r="L1280" s="148" t="str">
        <f t="shared" si="198"/>
        <v/>
      </c>
      <c r="M1280" s="148" t="str">
        <f t="shared" si="199"/>
        <v/>
      </c>
      <c r="N1280" s="148" cm="1">
        <f t="array" ref="N1280">IF(A1280="","",INDEX(Korrelation!$G$4:$G$2004,A1280))</f>
        <v>555</v>
      </c>
      <c r="O1280" s="148"/>
      <c r="P1280" s="68" t="str" cm="1">
        <f t="array" aca="1" ref="P1280" ca="1">IF(E1280="",IF(K1280="","",HYPERLINK("#DMAV_Dienste!"&amp;RIGHT(CELL("adresse",OFFSET(DMAV_Dienste!$E$6,K1280-1,0)),LEN(CELL("adresse",OFFSET(DMAV_Dienste!$E$6,K1280-1,0)))-FIND("!",CELL("adresse",OFFSET(DMAV_Dienste!$E$6,K1280-1,0)))),"Dienst")),HYPERLINK("#DMAV_Modell!"&amp;RIGHT(CELL("adresse",OFFSET(DMAV_Modell!$G$6,E1280-1,0)),LEN(CELL("adresse",OFFSET(DMAV_Modell!$G$6,E1280-1,0)))-FIND("!",CELL("adresse",OFFSET(DMAV_Modell!$G$6,E1280-1,0)))),"Modell"))</f>
        <v/>
      </c>
      <c r="Q1280" s="85" t="str" cm="1">
        <f t="array" ref="Q1280">IF(E1280="",IF(K1280="","",IF(INDEX(DMAV_Dienste!$H$6:$H$2006,K1280)="","",INDEX(DMAV_Dienste!$H$6:$H$2006,K1280))),IF(INDEX(DMAV_Modell!$J$6:$J$2006,E1280)="","",INDEX(DMAV_Modell!$J$6:$J$2006,E1280)))</f>
        <v/>
      </c>
      <c r="R1280" s="86" t="str" cm="1">
        <f t="array" ref="R1280">IF(E1280="",IF(K1280="","",IF(INDEX(DMAV_Dienste!$G$6:$G$2006,K1280)="","",INDEX(DMAV_Dienste!$G$6:$G$2006,K1280))),IF(INDEX(DMAV_Modell!$I$6:$I$2006,E1280)="","",INDEX(DMAV_Modell!$I$6:$I$2006,E1280)))</f>
        <v/>
      </c>
      <c r="S1280" s="86" t="str" cm="1">
        <f t="array" ref="S1280">IF(E1280="",IF(K1280="","",IF(INDEX(DMAV_Dienste!$I$6:$I$2006,K1280)="","",INDEX(DMAV_Dienste!$I$6:$I$2006,K1280))),IF(INDEX(DMAV_Modell!$K$6:$K$2006,E1280)="","",INDEX(DMAV_Modell!$K$6:$K$2006,E1280)))</f>
        <v/>
      </c>
      <c r="T1280" s="86" t="str" cm="1">
        <f t="array" ref="T1280">IF(E1280="",IF(K1280="","",IF(INDEX(DMAV_Dienste!$L$6:$L$2006,K1280)="","",INDEX(DMAV_Dienste!$L$6:$L$2006,K1280))),IF(INDEX(DMAV_Modell!$N$6:$N$2006,E1280)="","",INDEX(DMAV_Modell!$N$6:$N$2006,E1280)))</f>
        <v/>
      </c>
      <c r="U1280" s="87" t="str" cm="1">
        <f t="array" aca="1" ref="U1280" ca="1">IF(AND(F1280="",L1280=""),"",HYPERLINK("#"&amp;RIGHT(CELL("dateiname"),LEN(CELL("dateiname"))-FIND("]",CELL("dateiname")))&amp;"!"&amp;CELL("adresse",OFFSET($F$6,MATCH(IF(F1280="",L1280,F1280),$E$6:$E$2000,0)-1,4)),"STRUCT"))</f>
        <v/>
      </c>
      <c r="V1280" s="88" t="str" cm="1">
        <f t="array" aca="1" ref="V1280" ca="1">IF(AND(G1280="",M1280=""),"",HYPERLINK("#"&amp;RIGHT(CELL("dateiname"),LEN(CELL("dateiname"))-FIND("]",CELL("dateiname")))&amp;"!"&amp;CELL("adresse",OFFSET($G$6,MATCH(IF(G1280="",M1280,G1280),$E$6:$E$2000,0)-1,3)),"SUBSTRUCT"))</f>
        <v/>
      </c>
      <c r="X1280" s="104"/>
      <c r="Z1280" s="117"/>
      <c r="AA1280" s="118"/>
      <c r="AB1280" s="119"/>
      <c r="AC1280" s="120"/>
      <c r="AE1280" s="109"/>
      <c r="AF1280" s="110"/>
      <c r="AG1280" s="111"/>
      <c r="AH1280" s="112"/>
      <c r="AJ1280" s="101"/>
      <c r="AL1280" s="68" t="str" cm="1">
        <f t="array" aca="1" ref="AL1280" ca="1">IF(N1280="-","",HYPERLINK("#'DM01-AV-CH'!"&amp;RIGHT(CELL("adresse",OFFSET('DM01-AV-CH'!$G$6,N1280-1,0)),LEN(CELL("adresse",OFFSET('DM01-AV-CH'!$G$6,N1280-1,0)))-FIND("!",CELL("adresse",OFFSET('DM01-AV-CH'!$G$6,N1280-1,0)))),"Modell"))</f>
        <v>Modell</v>
      </c>
      <c r="AM1280" s="96" t="str" cm="1">
        <f t="array" ref="AM1280">IF($N1280="-","",IF(INDEX('DM01-AV-CH'!$G$6:$G$2006,$N1280)="","",INDEX('DM01-AV-CH'!$G$6:$G$2006,$N1280)))</f>
        <v>Nummerierungsbereiche</v>
      </c>
      <c r="AN1280" s="97" t="str" cm="1">
        <f t="array" ref="AN1280">IF($N1280="-","",IF(INDEX('DM01-AV-CH'!$H$6:$H$2006,$N1280)="","",INDEX('DM01-AV-CH'!$H$6:$H$2006,$N1280)))</f>
        <v/>
      </c>
      <c r="AO1280" s="98" t="str" cm="1">
        <f t="array" ref="AO1280">IF($N1280="-","",IF(INDEX('DM01-AV-CH'!$I$6:$I$2006,$N1280)="","",INDEX('DM01-AV-CH'!$I$6:$I$2006,$N1280)))</f>
        <v>Kantonskuerzel</v>
      </c>
    </row>
    <row r="1281" spans="1:41" x14ac:dyDescent="0.25">
      <c r="A1281" s="201">
        <v>1276</v>
      </c>
      <c r="B1281" s="148" t="str" cm="1">
        <f t="array" ref="B1281">IF(A1281="","",INDEX(Korrelation!$E$4:$E$2004,A1281))</f>
        <v>-</v>
      </c>
      <c r="C1281" s="148">
        <f t="shared" si="190"/>
        <v>0</v>
      </c>
      <c r="D1281" s="148">
        <f t="shared" si="191"/>
        <v>0</v>
      </c>
      <c r="E1281" s="148" t="str">
        <f t="shared" si="192"/>
        <v/>
      </c>
      <c r="F1281" s="148" t="str">
        <f t="shared" si="193"/>
        <v/>
      </c>
      <c r="G1281" s="148" t="str">
        <f t="shared" si="194"/>
        <v/>
      </c>
      <c r="H1281" s="148" t="str" cm="1">
        <f t="array" ref="H1281">IF(A1281="","",INDEX(Korrelation!$F$4:$F$2004,A1281))</f>
        <v>-</v>
      </c>
      <c r="I1281" s="148">
        <f t="shared" si="195"/>
        <v>0</v>
      </c>
      <c r="J1281" s="148">
        <f t="shared" si="196"/>
        <v>0</v>
      </c>
      <c r="K1281" s="148" t="str">
        <f t="shared" si="197"/>
        <v/>
      </c>
      <c r="L1281" s="148" t="str">
        <f t="shared" si="198"/>
        <v/>
      </c>
      <c r="M1281" s="148" t="str">
        <f t="shared" si="199"/>
        <v/>
      </c>
      <c r="N1281" s="148" cm="1">
        <f t="array" ref="N1281">IF(A1281="","",INDEX(Korrelation!$G$4:$G$2004,A1281))</f>
        <v>556</v>
      </c>
      <c r="O1281" s="148"/>
      <c r="P1281" s="68" t="str" cm="1">
        <f t="array" aca="1" ref="P1281" ca="1">IF(E1281="",IF(K1281="","",HYPERLINK("#DMAV_Dienste!"&amp;RIGHT(CELL("adresse",OFFSET(DMAV_Dienste!$E$6,K1281-1,0)),LEN(CELL("adresse",OFFSET(DMAV_Dienste!$E$6,K1281-1,0)))-FIND("!",CELL("adresse",OFFSET(DMAV_Dienste!$E$6,K1281-1,0)))),"Dienst")),HYPERLINK("#DMAV_Modell!"&amp;RIGHT(CELL("adresse",OFFSET(DMAV_Modell!$G$6,E1281-1,0)),LEN(CELL("adresse",OFFSET(DMAV_Modell!$G$6,E1281-1,0)))-FIND("!",CELL("adresse",OFFSET(DMAV_Modell!$G$6,E1281-1,0)))),"Modell"))</f>
        <v/>
      </c>
      <c r="Q1281" s="85" t="str" cm="1">
        <f t="array" ref="Q1281">IF(E1281="",IF(K1281="","",IF(INDEX(DMAV_Dienste!$H$6:$H$2006,K1281)="","",INDEX(DMAV_Dienste!$H$6:$H$2006,K1281))),IF(INDEX(DMAV_Modell!$J$6:$J$2006,E1281)="","",INDEX(DMAV_Modell!$J$6:$J$2006,E1281)))</f>
        <v/>
      </c>
      <c r="R1281" s="86" t="str" cm="1">
        <f t="array" ref="R1281">IF(E1281="",IF(K1281="","",IF(INDEX(DMAV_Dienste!$G$6:$G$2006,K1281)="","",INDEX(DMAV_Dienste!$G$6:$G$2006,K1281))),IF(INDEX(DMAV_Modell!$I$6:$I$2006,E1281)="","",INDEX(DMAV_Modell!$I$6:$I$2006,E1281)))</f>
        <v/>
      </c>
      <c r="S1281" s="86" t="str" cm="1">
        <f t="array" ref="S1281">IF(E1281="",IF(K1281="","",IF(INDEX(DMAV_Dienste!$I$6:$I$2006,K1281)="","",INDEX(DMAV_Dienste!$I$6:$I$2006,K1281))),IF(INDEX(DMAV_Modell!$K$6:$K$2006,E1281)="","",INDEX(DMAV_Modell!$K$6:$K$2006,E1281)))</f>
        <v/>
      </c>
      <c r="T1281" s="86" t="str" cm="1">
        <f t="array" ref="T1281">IF(E1281="",IF(K1281="","",IF(INDEX(DMAV_Dienste!$L$6:$L$2006,K1281)="","",INDEX(DMAV_Dienste!$L$6:$L$2006,K1281))),IF(INDEX(DMAV_Modell!$N$6:$N$2006,E1281)="","",INDEX(DMAV_Modell!$N$6:$N$2006,E1281)))</f>
        <v/>
      </c>
      <c r="U1281" s="87" t="str" cm="1">
        <f t="array" aca="1" ref="U1281" ca="1">IF(AND(F1281="",L1281=""),"",HYPERLINK("#"&amp;RIGHT(CELL("dateiname"),LEN(CELL("dateiname"))-FIND("]",CELL("dateiname")))&amp;"!"&amp;CELL("adresse",OFFSET($F$6,MATCH(IF(F1281="",L1281,F1281),$E$6:$E$2000,0)-1,4)),"STRUCT"))</f>
        <v/>
      </c>
      <c r="V1281" s="88" t="str" cm="1">
        <f t="array" aca="1" ref="V1281" ca="1">IF(AND(G1281="",M1281=""),"",HYPERLINK("#"&amp;RIGHT(CELL("dateiname"),LEN(CELL("dateiname"))-FIND("]",CELL("dateiname")))&amp;"!"&amp;CELL("adresse",OFFSET($G$6,MATCH(IF(G1281="",M1281,G1281),$E$6:$E$2000,0)-1,3)),"SUBSTRUCT"))</f>
        <v/>
      </c>
      <c r="X1281" s="104"/>
      <c r="Z1281" s="117"/>
      <c r="AA1281" s="118"/>
      <c r="AB1281" s="119"/>
      <c r="AC1281" s="120"/>
      <c r="AE1281" s="109"/>
      <c r="AF1281" s="110"/>
      <c r="AG1281" s="111"/>
      <c r="AH1281" s="112"/>
      <c r="AJ1281" s="101"/>
      <c r="AL1281" s="68" t="str" cm="1">
        <f t="array" aca="1" ref="AL1281" ca="1">IF(N1281="-","",HYPERLINK("#'DM01-AV-CH'!"&amp;RIGHT(CELL("adresse",OFFSET('DM01-AV-CH'!$G$6,N1281-1,0)),LEN(CELL("adresse",OFFSET('DM01-AV-CH'!$G$6,N1281-1,0)))-FIND("!",CELL("adresse",OFFSET('DM01-AV-CH'!$G$6,N1281-1,0)))),"Modell"))</f>
        <v>Modell</v>
      </c>
      <c r="AM1281" s="96" t="str" cm="1">
        <f t="array" ref="AM1281">IF($N1281="-","",IF(INDEX('DM01-AV-CH'!$G$6:$G$2006,$N1281)="","",INDEX('DM01-AV-CH'!$G$6:$G$2006,$N1281)))</f>
        <v>Nummerierungsbereiche</v>
      </c>
      <c r="AN1281" s="97" t="str" cm="1">
        <f t="array" ref="AN1281">IF($N1281="-","",IF(INDEX('DM01-AV-CH'!$H$6:$H$2006,$N1281)="","",INDEX('DM01-AV-CH'!$H$6:$H$2006,$N1281)))</f>
        <v/>
      </c>
      <c r="AO1281" s="98" t="str" cm="1">
        <f t="array" ref="AO1281">IF($N1281="-","",IF(INDEX('DM01-AV-CH'!$I$6:$I$2006,$N1281)="","",INDEX('DM01-AV-CH'!$I$6:$I$2006,$N1281)))</f>
        <v>Kantonskuerzel</v>
      </c>
    </row>
    <row r="1282" spans="1:41" x14ac:dyDescent="0.25">
      <c r="A1282" s="201">
        <v>1277</v>
      </c>
      <c r="B1282" s="148" t="str" cm="1">
        <f t="array" ref="B1282">IF(A1282="","",INDEX(Korrelation!$E$4:$E$2004,A1282))</f>
        <v>-</v>
      </c>
      <c r="C1282" s="148">
        <f t="shared" si="190"/>
        <v>0</v>
      </c>
      <c r="D1282" s="148">
        <f t="shared" si="191"/>
        <v>0</v>
      </c>
      <c r="E1282" s="148" t="str">
        <f t="shared" si="192"/>
        <v/>
      </c>
      <c r="F1282" s="148" t="str">
        <f t="shared" si="193"/>
        <v/>
      </c>
      <c r="G1282" s="148" t="str">
        <f t="shared" si="194"/>
        <v/>
      </c>
      <c r="H1282" s="148" t="str" cm="1">
        <f t="array" ref="H1282">IF(A1282="","",INDEX(Korrelation!$F$4:$F$2004,A1282))</f>
        <v>-</v>
      </c>
      <c r="I1282" s="148">
        <f t="shared" si="195"/>
        <v>0</v>
      </c>
      <c r="J1282" s="148">
        <f t="shared" si="196"/>
        <v>0</v>
      </c>
      <c r="K1282" s="148" t="str">
        <f t="shared" si="197"/>
        <v/>
      </c>
      <c r="L1282" s="148" t="str">
        <f t="shared" si="198"/>
        <v/>
      </c>
      <c r="M1282" s="148" t="str">
        <f t="shared" si="199"/>
        <v/>
      </c>
      <c r="N1282" s="148" cm="1">
        <f t="array" ref="N1282">IF(A1282="","",INDEX(Korrelation!$G$4:$G$2004,A1282))</f>
        <v>557</v>
      </c>
      <c r="O1282" s="148"/>
      <c r="P1282" s="68" t="str" cm="1">
        <f t="array" aca="1" ref="P1282" ca="1">IF(E1282="",IF(K1282="","",HYPERLINK("#DMAV_Dienste!"&amp;RIGHT(CELL("adresse",OFFSET(DMAV_Dienste!$E$6,K1282-1,0)),LEN(CELL("adresse",OFFSET(DMAV_Dienste!$E$6,K1282-1,0)))-FIND("!",CELL("adresse",OFFSET(DMAV_Dienste!$E$6,K1282-1,0)))),"Dienst")),HYPERLINK("#DMAV_Modell!"&amp;RIGHT(CELL("adresse",OFFSET(DMAV_Modell!$G$6,E1282-1,0)),LEN(CELL("adresse",OFFSET(DMAV_Modell!$G$6,E1282-1,0)))-FIND("!",CELL("adresse",OFFSET(DMAV_Modell!$G$6,E1282-1,0)))),"Modell"))</f>
        <v/>
      </c>
      <c r="Q1282" s="85" t="str" cm="1">
        <f t="array" ref="Q1282">IF(E1282="",IF(K1282="","",IF(INDEX(DMAV_Dienste!$H$6:$H$2006,K1282)="","",INDEX(DMAV_Dienste!$H$6:$H$2006,K1282))),IF(INDEX(DMAV_Modell!$J$6:$J$2006,E1282)="","",INDEX(DMAV_Modell!$J$6:$J$2006,E1282)))</f>
        <v/>
      </c>
      <c r="R1282" s="86" t="str" cm="1">
        <f t="array" ref="R1282">IF(E1282="",IF(K1282="","",IF(INDEX(DMAV_Dienste!$G$6:$G$2006,K1282)="","",INDEX(DMAV_Dienste!$G$6:$G$2006,K1282))),IF(INDEX(DMAV_Modell!$I$6:$I$2006,E1282)="","",INDEX(DMAV_Modell!$I$6:$I$2006,E1282)))</f>
        <v/>
      </c>
      <c r="S1282" s="86" t="str" cm="1">
        <f t="array" ref="S1282">IF(E1282="",IF(K1282="","",IF(INDEX(DMAV_Dienste!$I$6:$I$2006,K1282)="","",INDEX(DMAV_Dienste!$I$6:$I$2006,K1282))),IF(INDEX(DMAV_Modell!$K$6:$K$2006,E1282)="","",INDEX(DMAV_Modell!$K$6:$K$2006,E1282)))</f>
        <v/>
      </c>
      <c r="T1282" s="86" t="str" cm="1">
        <f t="array" ref="T1282">IF(E1282="",IF(K1282="","",IF(INDEX(DMAV_Dienste!$L$6:$L$2006,K1282)="","",INDEX(DMAV_Dienste!$L$6:$L$2006,K1282))),IF(INDEX(DMAV_Modell!$N$6:$N$2006,E1282)="","",INDEX(DMAV_Modell!$N$6:$N$2006,E1282)))</f>
        <v/>
      </c>
      <c r="U1282" s="87" t="str" cm="1">
        <f t="array" aca="1" ref="U1282" ca="1">IF(AND(F1282="",L1282=""),"",HYPERLINK("#"&amp;RIGHT(CELL("dateiname"),LEN(CELL("dateiname"))-FIND("]",CELL("dateiname")))&amp;"!"&amp;CELL("adresse",OFFSET($F$6,MATCH(IF(F1282="",L1282,F1282),$E$6:$E$2000,0)-1,4)),"STRUCT"))</f>
        <v/>
      </c>
      <c r="V1282" s="88" t="str" cm="1">
        <f t="array" aca="1" ref="V1282" ca="1">IF(AND(G1282="",M1282=""),"",HYPERLINK("#"&amp;RIGHT(CELL("dateiname"),LEN(CELL("dateiname"))-FIND("]",CELL("dateiname")))&amp;"!"&amp;CELL("adresse",OFFSET($G$6,MATCH(IF(G1282="",M1282,G1282),$E$6:$E$2000,0)-1,3)),"SUBSTRUCT"))</f>
        <v/>
      </c>
      <c r="X1282" s="104"/>
      <c r="Z1282" s="117"/>
      <c r="AA1282" s="118"/>
      <c r="AB1282" s="119"/>
      <c r="AC1282" s="120"/>
      <c r="AE1282" s="109"/>
      <c r="AF1282" s="110"/>
      <c r="AG1282" s="111"/>
      <c r="AH1282" s="112"/>
      <c r="AJ1282" s="101"/>
      <c r="AL1282" s="68" t="str" cm="1">
        <f t="array" aca="1" ref="AL1282" ca="1">IF(N1282="-","",HYPERLINK("#'DM01-AV-CH'!"&amp;RIGHT(CELL("adresse",OFFSET('DM01-AV-CH'!$G$6,N1282-1,0)),LEN(CELL("adresse",OFFSET('DM01-AV-CH'!$G$6,N1282-1,0)))-FIND("!",CELL("adresse",OFFSET('DM01-AV-CH'!$G$6,N1282-1,0)))),"Modell"))</f>
        <v>Modell</v>
      </c>
      <c r="AM1282" s="96" t="str" cm="1">
        <f t="array" ref="AM1282">IF($N1282="-","",IF(INDEX('DM01-AV-CH'!$G$6:$G$2006,$N1282)="","",INDEX('DM01-AV-CH'!$G$6:$G$2006,$N1282)))</f>
        <v>Nummerierungsbereiche</v>
      </c>
      <c r="AN1282" s="97" t="str" cm="1">
        <f t="array" ref="AN1282">IF($N1282="-","",IF(INDEX('DM01-AV-CH'!$H$6:$H$2006,$N1282)="","",INDEX('DM01-AV-CH'!$H$6:$H$2006,$N1282)))</f>
        <v/>
      </c>
      <c r="AO1282" s="98" t="str" cm="1">
        <f t="array" ref="AO1282">IF($N1282="-","",IF(INDEX('DM01-AV-CH'!$I$6:$I$2006,$N1282)="","",INDEX('DM01-AV-CH'!$I$6:$I$2006,$N1282)))</f>
        <v>Kantonskuerzel</v>
      </c>
    </row>
    <row r="1283" spans="1:41" x14ac:dyDescent="0.25">
      <c r="A1283" s="201">
        <v>1278</v>
      </c>
      <c r="B1283" s="148" t="str" cm="1">
        <f t="array" ref="B1283">IF(A1283="","",INDEX(Korrelation!$E$4:$E$2004,A1283))</f>
        <v>-</v>
      </c>
      <c r="C1283" s="148">
        <f t="shared" si="190"/>
        <v>0</v>
      </c>
      <c r="D1283" s="148">
        <f t="shared" si="191"/>
        <v>0</v>
      </c>
      <c r="E1283" s="148" t="str">
        <f t="shared" si="192"/>
        <v/>
      </c>
      <c r="F1283" s="148" t="str">
        <f t="shared" si="193"/>
        <v/>
      </c>
      <c r="G1283" s="148" t="str">
        <f t="shared" si="194"/>
        <v/>
      </c>
      <c r="H1283" s="148" t="str" cm="1">
        <f t="array" ref="H1283">IF(A1283="","",INDEX(Korrelation!$F$4:$F$2004,A1283))</f>
        <v>-</v>
      </c>
      <c r="I1283" s="148">
        <f t="shared" si="195"/>
        <v>0</v>
      </c>
      <c r="J1283" s="148">
        <f t="shared" si="196"/>
        <v>0</v>
      </c>
      <c r="K1283" s="148" t="str">
        <f t="shared" si="197"/>
        <v/>
      </c>
      <c r="L1283" s="148" t="str">
        <f t="shared" si="198"/>
        <v/>
      </c>
      <c r="M1283" s="148" t="str">
        <f t="shared" si="199"/>
        <v/>
      </c>
      <c r="N1283" s="148" cm="1">
        <f t="array" ref="N1283">IF(A1283="","",INDEX(Korrelation!$G$4:$G$2004,A1283))</f>
        <v>558</v>
      </c>
      <c r="O1283" s="148"/>
      <c r="P1283" s="68" t="str" cm="1">
        <f t="array" aca="1" ref="P1283" ca="1">IF(E1283="",IF(K1283="","",HYPERLINK("#DMAV_Dienste!"&amp;RIGHT(CELL("adresse",OFFSET(DMAV_Dienste!$E$6,K1283-1,0)),LEN(CELL("adresse",OFFSET(DMAV_Dienste!$E$6,K1283-1,0)))-FIND("!",CELL("adresse",OFFSET(DMAV_Dienste!$E$6,K1283-1,0)))),"Dienst")),HYPERLINK("#DMAV_Modell!"&amp;RIGHT(CELL("adresse",OFFSET(DMAV_Modell!$G$6,E1283-1,0)),LEN(CELL("adresse",OFFSET(DMAV_Modell!$G$6,E1283-1,0)))-FIND("!",CELL("adresse",OFFSET(DMAV_Modell!$G$6,E1283-1,0)))),"Modell"))</f>
        <v/>
      </c>
      <c r="Q1283" s="85" t="str" cm="1">
        <f t="array" ref="Q1283">IF(E1283="",IF(K1283="","",IF(INDEX(DMAV_Dienste!$H$6:$H$2006,K1283)="","",INDEX(DMAV_Dienste!$H$6:$H$2006,K1283))),IF(INDEX(DMAV_Modell!$J$6:$J$2006,E1283)="","",INDEX(DMAV_Modell!$J$6:$J$2006,E1283)))</f>
        <v/>
      </c>
      <c r="R1283" s="86" t="str" cm="1">
        <f t="array" ref="R1283">IF(E1283="",IF(K1283="","",IF(INDEX(DMAV_Dienste!$G$6:$G$2006,K1283)="","",INDEX(DMAV_Dienste!$G$6:$G$2006,K1283))),IF(INDEX(DMAV_Modell!$I$6:$I$2006,E1283)="","",INDEX(DMAV_Modell!$I$6:$I$2006,E1283)))</f>
        <v/>
      </c>
      <c r="S1283" s="86" t="str" cm="1">
        <f t="array" ref="S1283">IF(E1283="",IF(K1283="","",IF(INDEX(DMAV_Dienste!$I$6:$I$2006,K1283)="","",INDEX(DMAV_Dienste!$I$6:$I$2006,K1283))),IF(INDEX(DMAV_Modell!$K$6:$K$2006,E1283)="","",INDEX(DMAV_Modell!$K$6:$K$2006,E1283)))</f>
        <v/>
      </c>
      <c r="T1283" s="86" t="str" cm="1">
        <f t="array" ref="T1283">IF(E1283="",IF(K1283="","",IF(INDEX(DMAV_Dienste!$L$6:$L$2006,K1283)="","",INDEX(DMAV_Dienste!$L$6:$L$2006,K1283))),IF(INDEX(DMAV_Modell!$N$6:$N$2006,E1283)="","",INDEX(DMAV_Modell!$N$6:$N$2006,E1283)))</f>
        <v/>
      </c>
      <c r="U1283" s="87" t="str" cm="1">
        <f t="array" aca="1" ref="U1283" ca="1">IF(AND(F1283="",L1283=""),"",HYPERLINK("#"&amp;RIGHT(CELL("dateiname"),LEN(CELL("dateiname"))-FIND("]",CELL("dateiname")))&amp;"!"&amp;CELL("adresse",OFFSET($F$6,MATCH(IF(F1283="",L1283,F1283),$E$6:$E$2000,0)-1,4)),"STRUCT"))</f>
        <v/>
      </c>
      <c r="V1283" s="88" t="str" cm="1">
        <f t="array" aca="1" ref="V1283" ca="1">IF(AND(G1283="",M1283=""),"",HYPERLINK("#"&amp;RIGHT(CELL("dateiname"),LEN(CELL("dateiname"))-FIND("]",CELL("dateiname")))&amp;"!"&amp;CELL("adresse",OFFSET($G$6,MATCH(IF(G1283="",M1283,G1283),$E$6:$E$2000,0)-1,3)),"SUBSTRUCT"))</f>
        <v/>
      </c>
      <c r="X1283" s="104"/>
      <c r="Z1283" s="117"/>
      <c r="AA1283" s="118"/>
      <c r="AB1283" s="119"/>
      <c r="AC1283" s="120"/>
      <c r="AE1283" s="109"/>
      <c r="AF1283" s="110"/>
      <c r="AG1283" s="111"/>
      <c r="AH1283" s="112"/>
      <c r="AJ1283" s="101"/>
      <c r="AL1283" s="68" t="str" cm="1">
        <f t="array" aca="1" ref="AL1283" ca="1">IF(N1283="-","",HYPERLINK("#'DM01-AV-CH'!"&amp;RIGHT(CELL("adresse",OFFSET('DM01-AV-CH'!$G$6,N1283-1,0)),LEN(CELL("adresse",OFFSET('DM01-AV-CH'!$G$6,N1283-1,0)))-FIND("!",CELL("adresse",OFFSET('DM01-AV-CH'!$G$6,N1283-1,0)))),"Modell"))</f>
        <v>Modell</v>
      </c>
      <c r="AM1283" s="96" t="str" cm="1">
        <f t="array" ref="AM1283">IF($N1283="-","",IF(INDEX('DM01-AV-CH'!$G$6:$G$2006,$N1283)="","",INDEX('DM01-AV-CH'!$G$6:$G$2006,$N1283)))</f>
        <v>Nummerierungsbereiche</v>
      </c>
      <c r="AN1283" s="97" t="str" cm="1">
        <f t="array" ref="AN1283">IF($N1283="-","",IF(INDEX('DM01-AV-CH'!$H$6:$H$2006,$N1283)="","",INDEX('DM01-AV-CH'!$H$6:$H$2006,$N1283)))</f>
        <v/>
      </c>
      <c r="AO1283" s="98" t="str" cm="1">
        <f t="array" ref="AO1283">IF($N1283="-","",IF(INDEX('DM01-AV-CH'!$I$6:$I$2006,$N1283)="","",INDEX('DM01-AV-CH'!$I$6:$I$2006,$N1283)))</f>
        <v>Kantonskuerzel</v>
      </c>
    </row>
    <row r="1284" spans="1:41" x14ac:dyDescent="0.25">
      <c r="A1284" s="201">
        <v>1279</v>
      </c>
      <c r="B1284" s="148" t="str" cm="1">
        <f t="array" ref="B1284">IF(A1284="","",INDEX(Korrelation!$E$4:$E$2004,A1284))</f>
        <v>-</v>
      </c>
      <c r="C1284" s="148">
        <f t="shared" si="190"/>
        <v>0</v>
      </c>
      <c r="D1284" s="148">
        <f t="shared" si="191"/>
        <v>0</v>
      </c>
      <c r="E1284" s="148" t="str">
        <f t="shared" si="192"/>
        <v/>
      </c>
      <c r="F1284" s="148" t="str">
        <f t="shared" si="193"/>
        <v/>
      </c>
      <c r="G1284" s="148" t="str">
        <f t="shared" si="194"/>
        <v/>
      </c>
      <c r="H1284" s="148" t="str" cm="1">
        <f t="array" ref="H1284">IF(A1284="","",INDEX(Korrelation!$F$4:$F$2004,A1284))</f>
        <v>-</v>
      </c>
      <c r="I1284" s="148">
        <f t="shared" si="195"/>
        <v>0</v>
      </c>
      <c r="J1284" s="148">
        <f t="shared" si="196"/>
        <v>0</v>
      </c>
      <c r="K1284" s="148" t="str">
        <f t="shared" si="197"/>
        <v/>
      </c>
      <c r="L1284" s="148" t="str">
        <f t="shared" si="198"/>
        <v/>
      </c>
      <c r="M1284" s="148" t="str">
        <f t="shared" si="199"/>
        <v/>
      </c>
      <c r="N1284" s="148" cm="1">
        <f t="array" ref="N1284">IF(A1284="","",INDEX(Korrelation!$G$4:$G$2004,A1284))</f>
        <v>559</v>
      </c>
      <c r="O1284" s="148"/>
      <c r="P1284" s="68" t="str" cm="1">
        <f t="array" aca="1" ref="P1284" ca="1">IF(E1284="",IF(K1284="","",HYPERLINK("#DMAV_Dienste!"&amp;RIGHT(CELL("adresse",OFFSET(DMAV_Dienste!$E$6,K1284-1,0)),LEN(CELL("adresse",OFFSET(DMAV_Dienste!$E$6,K1284-1,0)))-FIND("!",CELL("adresse",OFFSET(DMAV_Dienste!$E$6,K1284-1,0)))),"Dienst")),HYPERLINK("#DMAV_Modell!"&amp;RIGHT(CELL("adresse",OFFSET(DMAV_Modell!$G$6,E1284-1,0)),LEN(CELL("adresse",OFFSET(DMAV_Modell!$G$6,E1284-1,0)))-FIND("!",CELL("adresse",OFFSET(DMAV_Modell!$G$6,E1284-1,0)))),"Modell"))</f>
        <v/>
      </c>
      <c r="Q1284" s="85" t="str" cm="1">
        <f t="array" ref="Q1284">IF(E1284="",IF(K1284="","",IF(INDEX(DMAV_Dienste!$H$6:$H$2006,K1284)="","",INDEX(DMAV_Dienste!$H$6:$H$2006,K1284))),IF(INDEX(DMAV_Modell!$J$6:$J$2006,E1284)="","",INDEX(DMAV_Modell!$J$6:$J$2006,E1284)))</f>
        <v/>
      </c>
      <c r="R1284" s="86" t="str" cm="1">
        <f t="array" ref="R1284">IF(E1284="",IF(K1284="","",IF(INDEX(DMAV_Dienste!$G$6:$G$2006,K1284)="","",INDEX(DMAV_Dienste!$G$6:$G$2006,K1284))),IF(INDEX(DMAV_Modell!$I$6:$I$2006,E1284)="","",INDEX(DMAV_Modell!$I$6:$I$2006,E1284)))</f>
        <v/>
      </c>
      <c r="S1284" s="86" t="str" cm="1">
        <f t="array" ref="S1284">IF(E1284="",IF(K1284="","",IF(INDEX(DMAV_Dienste!$I$6:$I$2006,K1284)="","",INDEX(DMAV_Dienste!$I$6:$I$2006,K1284))),IF(INDEX(DMAV_Modell!$K$6:$K$2006,E1284)="","",INDEX(DMAV_Modell!$K$6:$K$2006,E1284)))</f>
        <v/>
      </c>
      <c r="T1284" s="86" t="str" cm="1">
        <f t="array" ref="T1284">IF(E1284="",IF(K1284="","",IF(INDEX(DMAV_Dienste!$L$6:$L$2006,K1284)="","",INDEX(DMAV_Dienste!$L$6:$L$2006,K1284))),IF(INDEX(DMAV_Modell!$N$6:$N$2006,E1284)="","",INDEX(DMAV_Modell!$N$6:$N$2006,E1284)))</f>
        <v/>
      </c>
      <c r="U1284" s="87" t="str" cm="1">
        <f t="array" aca="1" ref="U1284" ca="1">IF(AND(F1284="",L1284=""),"",HYPERLINK("#"&amp;RIGHT(CELL("dateiname"),LEN(CELL("dateiname"))-FIND("]",CELL("dateiname")))&amp;"!"&amp;CELL("adresse",OFFSET($F$6,MATCH(IF(F1284="",L1284,F1284),$E$6:$E$2000,0)-1,4)),"STRUCT"))</f>
        <v/>
      </c>
      <c r="V1284" s="88" t="str" cm="1">
        <f t="array" aca="1" ref="V1284" ca="1">IF(AND(G1284="",M1284=""),"",HYPERLINK("#"&amp;RIGHT(CELL("dateiname"),LEN(CELL("dateiname"))-FIND("]",CELL("dateiname")))&amp;"!"&amp;CELL("adresse",OFFSET($G$6,MATCH(IF(G1284="",M1284,G1284),$E$6:$E$2000,0)-1,3)),"SUBSTRUCT"))</f>
        <v/>
      </c>
      <c r="X1284" s="104"/>
      <c r="Z1284" s="117"/>
      <c r="AA1284" s="118"/>
      <c r="AB1284" s="119"/>
      <c r="AC1284" s="120"/>
      <c r="AE1284" s="109"/>
      <c r="AF1284" s="110"/>
      <c r="AG1284" s="111"/>
      <c r="AH1284" s="112"/>
      <c r="AJ1284" s="101"/>
      <c r="AL1284" s="68" t="str" cm="1">
        <f t="array" aca="1" ref="AL1284" ca="1">IF(N1284="-","",HYPERLINK("#'DM01-AV-CH'!"&amp;RIGHT(CELL("adresse",OFFSET('DM01-AV-CH'!$G$6,N1284-1,0)),LEN(CELL("adresse",OFFSET('DM01-AV-CH'!$G$6,N1284-1,0)))-FIND("!",CELL("adresse",OFFSET('DM01-AV-CH'!$G$6,N1284-1,0)))),"Modell"))</f>
        <v>Modell</v>
      </c>
      <c r="AM1284" s="96" t="str" cm="1">
        <f t="array" ref="AM1284">IF($N1284="-","",IF(INDEX('DM01-AV-CH'!$G$6:$G$2006,$N1284)="","",INDEX('DM01-AV-CH'!$G$6:$G$2006,$N1284)))</f>
        <v>Nummerierungsbereiche</v>
      </c>
      <c r="AN1284" s="97" t="str" cm="1">
        <f t="array" ref="AN1284">IF($N1284="-","",IF(INDEX('DM01-AV-CH'!$H$6:$H$2006,$N1284)="","",INDEX('DM01-AV-CH'!$H$6:$H$2006,$N1284)))</f>
        <v/>
      </c>
      <c r="AO1284" s="98" t="str" cm="1">
        <f t="array" ref="AO1284">IF($N1284="-","",IF(INDEX('DM01-AV-CH'!$I$6:$I$2006,$N1284)="","",INDEX('DM01-AV-CH'!$I$6:$I$2006,$N1284)))</f>
        <v>Kantonskuerzel</v>
      </c>
    </row>
    <row r="1285" spans="1:41" x14ac:dyDescent="0.25">
      <c r="A1285" s="201">
        <v>1280</v>
      </c>
      <c r="B1285" s="148" t="str" cm="1">
        <f t="array" ref="B1285">IF(A1285="","",INDEX(Korrelation!$E$4:$E$2004,A1285))</f>
        <v>-</v>
      </c>
      <c r="C1285" s="148">
        <f t="shared" si="190"/>
        <v>0</v>
      </c>
      <c r="D1285" s="148">
        <f t="shared" si="191"/>
        <v>0</v>
      </c>
      <c r="E1285" s="148" t="str">
        <f t="shared" si="192"/>
        <v/>
      </c>
      <c r="F1285" s="148" t="str">
        <f t="shared" si="193"/>
        <v/>
      </c>
      <c r="G1285" s="148" t="str">
        <f t="shared" si="194"/>
        <v/>
      </c>
      <c r="H1285" s="148" t="str" cm="1">
        <f t="array" ref="H1285">IF(A1285="","",INDEX(Korrelation!$F$4:$F$2004,A1285))</f>
        <v>-</v>
      </c>
      <c r="I1285" s="148">
        <f t="shared" si="195"/>
        <v>0</v>
      </c>
      <c r="J1285" s="148">
        <f t="shared" si="196"/>
        <v>0</v>
      </c>
      <c r="K1285" s="148" t="str">
        <f t="shared" si="197"/>
        <v/>
      </c>
      <c r="L1285" s="148" t="str">
        <f t="shared" si="198"/>
        <v/>
      </c>
      <c r="M1285" s="148" t="str">
        <f t="shared" si="199"/>
        <v/>
      </c>
      <c r="N1285" s="148" cm="1">
        <f t="array" ref="N1285">IF(A1285="","",INDEX(Korrelation!$G$4:$G$2004,A1285))</f>
        <v>560</v>
      </c>
      <c r="O1285" s="148"/>
      <c r="P1285" s="68" t="str" cm="1">
        <f t="array" aca="1" ref="P1285" ca="1">IF(E1285="",IF(K1285="","",HYPERLINK("#DMAV_Dienste!"&amp;RIGHT(CELL("adresse",OFFSET(DMAV_Dienste!$E$6,K1285-1,0)),LEN(CELL("adresse",OFFSET(DMAV_Dienste!$E$6,K1285-1,0)))-FIND("!",CELL("adresse",OFFSET(DMAV_Dienste!$E$6,K1285-1,0)))),"Dienst")),HYPERLINK("#DMAV_Modell!"&amp;RIGHT(CELL("adresse",OFFSET(DMAV_Modell!$G$6,E1285-1,0)),LEN(CELL("adresse",OFFSET(DMAV_Modell!$G$6,E1285-1,0)))-FIND("!",CELL("adresse",OFFSET(DMAV_Modell!$G$6,E1285-1,0)))),"Modell"))</f>
        <v/>
      </c>
      <c r="Q1285" s="85" t="str" cm="1">
        <f t="array" ref="Q1285">IF(E1285="",IF(K1285="","",IF(INDEX(DMAV_Dienste!$H$6:$H$2006,K1285)="","",INDEX(DMAV_Dienste!$H$6:$H$2006,K1285))),IF(INDEX(DMAV_Modell!$J$6:$J$2006,E1285)="","",INDEX(DMAV_Modell!$J$6:$J$2006,E1285)))</f>
        <v/>
      </c>
      <c r="R1285" s="86" t="str" cm="1">
        <f t="array" ref="R1285">IF(E1285="",IF(K1285="","",IF(INDEX(DMAV_Dienste!$G$6:$G$2006,K1285)="","",INDEX(DMAV_Dienste!$G$6:$G$2006,K1285))),IF(INDEX(DMAV_Modell!$I$6:$I$2006,E1285)="","",INDEX(DMAV_Modell!$I$6:$I$2006,E1285)))</f>
        <v/>
      </c>
      <c r="S1285" s="86" t="str" cm="1">
        <f t="array" ref="S1285">IF(E1285="",IF(K1285="","",IF(INDEX(DMAV_Dienste!$I$6:$I$2006,K1285)="","",INDEX(DMAV_Dienste!$I$6:$I$2006,K1285))),IF(INDEX(DMAV_Modell!$K$6:$K$2006,E1285)="","",INDEX(DMAV_Modell!$K$6:$K$2006,E1285)))</f>
        <v/>
      </c>
      <c r="T1285" s="86" t="str" cm="1">
        <f t="array" ref="T1285">IF(E1285="",IF(K1285="","",IF(INDEX(DMAV_Dienste!$L$6:$L$2006,K1285)="","",INDEX(DMAV_Dienste!$L$6:$L$2006,K1285))),IF(INDEX(DMAV_Modell!$N$6:$N$2006,E1285)="","",INDEX(DMAV_Modell!$N$6:$N$2006,E1285)))</f>
        <v/>
      </c>
      <c r="U1285" s="87" t="str" cm="1">
        <f t="array" aca="1" ref="U1285" ca="1">IF(AND(F1285="",L1285=""),"",HYPERLINK("#"&amp;RIGHT(CELL("dateiname"),LEN(CELL("dateiname"))-FIND("]",CELL("dateiname")))&amp;"!"&amp;CELL("adresse",OFFSET($F$6,MATCH(IF(F1285="",L1285,F1285),$E$6:$E$2000,0)-1,4)),"STRUCT"))</f>
        <v/>
      </c>
      <c r="V1285" s="88" t="str" cm="1">
        <f t="array" aca="1" ref="V1285" ca="1">IF(AND(G1285="",M1285=""),"",HYPERLINK("#"&amp;RIGHT(CELL("dateiname"),LEN(CELL("dateiname"))-FIND("]",CELL("dateiname")))&amp;"!"&amp;CELL("adresse",OFFSET($G$6,MATCH(IF(G1285="",M1285,G1285),$E$6:$E$2000,0)-1,3)),"SUBSTRUCT"))</f>
        <v/>
      </c>
      <c r="X1285" s="104"/>
      <c r="Z1285" s="117"/>
      <c r="AA1285" s="118"/>
      <c r="AB1285" s="119"/>
      <c r="AC1285" s="120"/>
      <c r="AE1285" s="109"/>
      <c r="AF1285" s="110"/>
      <c r="AG1285" s="111"/>
      <c r="AH1285" s="112"/>
      <c r="AJ1285" s="101"/>
      <c r="AL1285" s="68" t="str" cm="1">
        <f t="array" aca="1" ref="AL1285" ca="1">IF(N1285="-","",HYPERLINK("#'DM01-AV-CH'!"&amp;RIGHT(CELL("adresse",OFFSET('DM01-AV-CH'!$G$6,N1285-1,0)),LEN(CELL("adresse",OFFSET('DM01-AV-CH'!$G$6,N1285-1,0)))-FIND("!",CELL("adresse",OFFSET('DM01-AV-CH'!$G$6,N1285-1,0)))),"Modell"))</f>
        <v>Modell</v>
      </c>
      <c r="AM1285" s="96" t="str" cm="1">
        <f t="array" ref="AM1285">IF($N1285="-","",IF(INDEX('DM01-AV-CH'!$G$6:$G$2006,$N1285)="","",INDEX('DM01-AV-CH'!$G$6:$G$2006,$N1285)))</f>
        <v>Nummerierungsbereiche</v>
      </c>
      <c r="AN1285" s="97" t="str" cm="1">
        <f t="array" ref="AN1285">IF($N1285="-","",IF(INDEX('DM01-AV-CH'!$H$6:$H$2006,$N1285)="","",INDEX('DM01-AV-CH'!$H$6:$H$2006,$N1285)))</f>
        <v/>
      </c>
      <c r="AO1285" s="98" t="str" cm="1">
        <f t="array" ref="AO1285">IF($N1285="-","",IF(INDEX('DM01-AV-CH'!$I$6:$I$2006,$N1285)="","",INDEX('DM01-AV-CH'!$I$6:$I$2006,$N1285)))</f>
        <v>Kantonskuerzel</v>
      </c>
    </row>
    <row r="1286" spans="1:41" x14ac:dyDescent="0.25">
      <c r="A1286" s="201">
        <v>1281</v>
      </c>
      <c r="B1286" s="148" t="str" cm="1">
        <f t="array" ref="B1286">IF(A1286="","",INDEX(Korrelation!$E$4:$E$2004,A1286))</f>
        <v>-</v>
      </c>
      <c r="C1286" s="148">
        <f t="shared" si="190"/>
        <v>0</v>
      </c>
      <c r="D1286" s="148">
        <f t="shared" si="191"/>
        <v>0</v>
      </c>
      <c r="E1286" s="148" t="str">
        <f t="shared" si="192"/>
        <v/>
      </c>
      <c r="F1286" s="148" t="str">
        <f t="shared" si="193"/>
        <v/>
      </c>
      <c r="G1286" s="148" t="str">
        <f t="shared" si="194"/>
        <v/>
      </c>
      <c r="H1286" s="148" t="str" cm="1">
        <f t="array" ref="H1286">IF(A1286="","",INDEX(Korrelation!$F$4:$F$2004,A1286))</f>
        <v>-</v>
      </c>
      <c r="I1286" s="148">
        <f t="shared" si="195"/>
        <v>0</v>
      </c>
      <c r="J1286" s="148">
        <f t="shared" si="196"/>
        <v>0</v>
      </c>
      <c r="K1286" s="148" t="str">
        <f t="shared" si="197"/>
        <v/>
      </c>
      <c r="L1286" s="148" t="str">
        <f t="shared" si="198"/>
        <v/>
      </c>
      <c r="M1286" s="148" t="str">
        <f t="shared" si="199"/>
        <v/>
      </c>
      <c r="N1286" s="148" cm="1">
        <f t="array" ref="N1286">IF(A1286="","",INDEX(Korrelation!$G$4:$G$2004,A1286))</f>
        <v>561</v>
      </c>
      <c r="O1286" s="148"/>
      <c r="P1286" s="68" t="str" cm="1">
        <f t="array" aca="1" ref="P1286" ca="1">IF(E1286="",IF(K1286="","",HYPERLINK("#DMAV_Dienste!"&amp;RIGHT(CELL("adresse",OFFSET(DMAV_Dienste!$E$6,K1286-1,0)),LEN(CELL("adresse",OFFSET(DMAV_Dienste!$E$6,K1286-1,0)))-FIND("!",CELL("adresse",OFFSET(DMAV_Dienste!$E$6,K1286-1,0)))),"Dienst")),HYPERLINK("#DMAV_Modell!"&amp;RIGHT(CELL("adresse",OFFSET(DMAV_Modell!$G$6,E1286-1,0)),LEN(CELL("adresse",OFFSET(DMAV_Modell!$G$6,E1286-1,0)))-FIND("!",CELL("adresse",OFFSET(DMAV_Modell!$G$6,E1286-1,0)))),"Modell"))</f>
        <v/>
      </c>
      <c r="Q1286" s="85" t="str" cm="1">
        <f t="array" ref="Q1286">IF(E1286="",IF(K1286="","",IF(INDEX(DMAV_Dienste!$H$6:$H$2006,K1286)="","",INDEX(DMAV_Dienste!$H$6:$H$2006,K1286))),IF(INDEX(DMAV_Modell!$J$6:$J$2006,E1286)="","",INDEX(DMAV_Modell!$J$6:$J$2006,E1286)))</f>
        <v/>
      </c>
      <c r="R1286" s="86" t="str" cm="1">
        <f t="array" ref="R1286">IF(E1286="",IF(K1286="","",IF(INDEX(DMAV_Dienste!$G$6:$G$2006,K1286)="","",INDEX(DMAV_Dienste!$G$6:$G$2006,K1286))),IF(INDEX(DMAV_Modell!$I$6:$I$2006,E1286)="","",INDEX(DMAV_Modell!$I$6:$I$2006,E1286)))</f>
        <v/>
      </c>
      <c r="S1286" s="86" t="str" cm="1">
        <f t="array" ref="S1286">IF(E1286="",IF(K1286="","",IF(INDEX(DMAV_Dienste!$I$6:$I$2006,K1286)="","",INDEX(DMAV_Dienste!$I$6:$I$2006,K1286))),IF(INDEX(DMAV_Modell!$K$6:$K$2006,E1286)="","",INDEX(DMAV_Modell!$K$6:$K$2006,E1286)))</f>
        <v/>
      </c>
      <c r="T1286" s="86" t="str" cm="1">
        <f t="array" ref="T1286">IF(E1286="",IF(K1286="","",IF(INDEX(DMAV_Dienste!$L$6:$L$2006,K1286)="","",INDEX(DMAV_Dienste!$L$6:$L$2006,K1286))),IF(INDEX(DMAV_Modell!$N$6:$N$2006,E1286)="","",INDEX(DMAV_Modell!$N$6:$N$2006,E1286)))</f>
        <v/>
      </c>
      <c r="U1286" s="87" t="str" cm="1">
        <f t="array" aca="1" ref="U1286" ca="1">IF(AND(F1286="",L1286=""),"",HYPERLINK("#"&amp;RIGHT(CELL("dateiname"),LEN(CELL("dateiname"))-FIND("]",CELL("dateiname")))&amp;"!"&amp;CELL("adresse",OFFSET($F$6,MATCH(IF(F1286="",L1286,F1286),$E$6:$E$2000,0)-1,4)),"STRUCT"))</f>
        <v/>
      </c>
      <c r="V1286" s="88" t="str" cm="1">
        <f t="array" aca="1" ref="V1286" ca="1">IF(AND(G1286="",M1286=""),"",HYPERLINK("#"&amp;RIGHT(CELL("dateiname"),LEN(CELL("dateiname"))-FIND("]",CELL("dateiname")))&amp;"!"&amp;CELL("adresse",OFFSET($G$6,MATCH(IF(G1286="",M1286,G1286),$E$6:$E$2000,0)-1,3)),"SUBSTRUCT"))</f>
        <v/>
      </c>
      <c r="X1286" s="104"/>
      <c r="Z1286" s="117"/>
      <c r="AA1286" s="118"/>
      <c r="AB1286" s="119"/>
      <c r="AC1286" s="120"/>
      <c r="AE1286" s="109"/>
      <c r="AF1286" s="110"/>
      <c r="AG1286" s="111"/>
      <c r="AH1286" s="112"/>
      <c r="AJ1286" s="101"/>
      <c r="AL1286" s="68" t="str" cm="1">
        <f t="array" aca="1" ref="AL1286" ca="1">IF(N1286="-","",HYPERLINK("#'DM01-AV-CH'!"&amp;RIGHT(CELL("adresse",OFFSET('DM01-AV-CH'!$G$6,N1286-1,0)),LEN(CELL("adresse",OFFSET('DM01-AV-CH'!$G$6,N1286-1,0)))-FIND("!",CELL("adresse",OFFSET('DM01-AV-CH'!$G$6,N1286-1,0)))),"Modell"))</f>
        <v>Modell</v>
      </c>
      <c r="AM1286" s="96" t="str" cm="1">
        <f t="array" ref="AM1286">IF($N1286="-","",IF(INDEX('DM01-AV-CH'!$G$6:$G$2006,$N1286)="","",INDEX('DM01-AV-CH'!$G$6:$G$2006,$N1286)))</f>
        <v>Nummerierungsbereiche</v>
      </c>
      <c r="AN1286" s="97" t="str" cm="1">
        <f t="array" ref="AN1286">IF($N1286="-","",IF(INDEX('DM01-AV-CH'!$H$6:$H$2006,$N1286)="","",INDEX('DM01-AV-CH'!$H$6:$H$2006,$N1286)))</f>
        <v/>
      </c>
      <c r="AO1286" s="98" t="str" cm="1">
        <f t="array" ref="AO1286">IF($N1286="-","",IF(INDEX('DM01-AV-CH'!$I$6:$I$2006,$N1286)="","",INDEX('DM01-AV-CH'!$I$6:$I$2006,$N1286)))</f>
        <v>Kantonskuerzel</v>
      </c>
    </row>
    <row r="1287" spans="1:41" x14ac:dyDescent="0.25">
      <c r="A1287" s="201">
        <v>1282</v>
      </c>
      <c r="B1287" s="148" t="str" cm="1">
        <f t="array" ref="B1287">IF(A1287="","",INDEX(Korrelation!$E$4:$E$2004,A1287))</f>
        <v>-</v>
      </c>
      <c r="C1287" s="148">
        <f t="shared" ref="C1287:C1350" si="200">IF(B1287="",0,IF(ISERR(SEARCH(".",B1287)),0,SEARCH(".",B1287)))</f>
        <v>0</v>
      </c>
      <c r="D1287" s="148">
        <f t="shared" ref="D1287:D1350" si="201">IF(C1287=0,0,IF(ISERR(SEARCH(".",B1287,C1287+1)),0,SEARCH(".",B1287,C1287+1)))</f>
        <v>0</v>
      </c>
      <c r="E1287" s="148" t="str">
        <f t="shared" ref="E1287:E1350" si="202">IF(B1287="","",IF(B1287="-","",_xlfn.NUMBERVALUE(IF(C1287=0,B1287,MID(B1287,1,C1287-1)))))</f>
        <v/>
      </c>
      <c r="F1287" s="148" t="str">
        <f t="shared" ref="F1287:F1350" si="203">IF(B1287="","",IF(B1287="-","",IF(C1287=0,"",_xlfn.NUMBERVALUE(IF(D1287=0,MID(B1287,C1287+1,LEN(B1287)),MID(B1287,C1287+1,D1287-C1287-1))))))</f>
        <v/>
      </c>
      <c r="G1287" s="148" t="str">
        <f t="shared" ref="G1287:G1350" si="204">IF(B1287="","",IF(B1287="-","",IF(D1287=0,"",_xlfn.NUMBERVALUE(MID(B1287,D1287+1,LEN(B1287))))))</f>
        <v/>
      </c>
      <c r="H1287" s="148" t="str" cm="1">
        <f t="array" ref="H1287">IF(A1287="","",INDEX(Korrelation!$F$4:$F$2004,A1287))</f>
        <v>-</v>
      </c>
      <c r="I1287" s="148">
        <f t="shared" ref="I1287:I1350" si="205">IF(H1287="",0,IF(ISERR(SEARCH(".",H1287)),0,SEARCH(".",H1287)))</f>
        <v>0</v>
      </c>
      <c r="J1287" s="148">
        <f t="shared" ref="J1287:J1350" si="206">IF(I1287=0,0,IF(ISERR(SEARCH(".",H1287,I1287+1)),0,SEARCH(".",H1287,I1287+1)))</f>
        <v>0</v>
      </c>
      <c r="K1287" s="148" t="str">
        <f t="shared" ref="K1287:K1350" si="207">IF(H1287="","",IF(H1287="-","",_xlfn.NUMBERVALUE(IF(I1287=0,H1287,MID(H1287,1,I1287-1)))))</f>
        <v/>
      </c>
      <c r="L1287" s="148" t="str">
        <f t="shared" ref="L1287:L1350" si="208">IF(H1287="","",IF(H1287="-","",IF(I1287=0,"",_xlfn.NUMBERVALUE(IF(J1287=0,MID(H1287,I1287+1,LEN(H1287)),MID(H1287,I1287+1,J1287-I1287-1))))))</f>
        <v/>
      </c>
      <c r="M1287" s="148" t="str">
        <f t="shared" ref="M1287:M1350" si="209">IF(H1287="","",IF(H1287="-","",IF(J1287=0,"",_xlfn.NUMBERVALUE(MID(H1287,J1287+1,LEN(H1287))))))</f>
        <v/>
      </c>
      <c r="N1287" s="148" cm="1">
        <f t="array" ref="N1287">IF(A1287="","",INDEX(Korrelation!$G$4:$G$2004,A1287))</f>
        <v>562</v>
      </c>
      <c r="O1287" s="148"/>
      <c r="P1287" s="68" t="str" cm="1">
        <f t="array" aca="1" ref="P1287" ca="1">IF(E1287="",IF(K1287="","",HYPERLINK("#DMAV_Dienste!"&amp;RIGHT(CELL("adresse",OFFSET(DMAV_Dienste!$E$6,K1287-1,0)),LEN(CELL("adresse",OFFSET(DMAV_Dienste!$E$6,K1287-1,0)))-FIND("!",CELL("adresse",OFFSET(DMAV_Dienste!$E$6,K1287-1,0)))),"Dienst")),HYPERLINK("#DMAV_Modell!"&amp;RIGHT(CELL("adresse",OFFSET(DMAV_Modell!$G$6,E1287-1,0)),LEN(CELL("adresse",OFFSET(DMAV_Modell!$G$6,E1287-1,0)))-FIND("!",CELL("adresse",OFFSET(DMAV_Modell!$G$6,E1287-1,0)))),"Modell"))</f>
        <v/>
      </c>
      <c r="Q1287" s="85" t="str" cm="1">
        <f t="array" ref="Q1287">IF(E1287="",IF(K1287="","",IF(INDEX(DMAV_Dienste!$H$6:$H$2006,K1287)="","",INDEX(DMAV_Dienste!$H$6:$H$2006,K1287))),IF(INDEX(DMAV_Modell!$J$6:$J$2006,E1287)="","",INDEX(DMAV_Modell!$J$6:$J$2006,E1287)))</f>
        <v/>
      </c>
      <c r="R1287" s="86" t="str" cm="1">
        <f t="array" ref="R1287">IF(E1287="",IF(K1287="","",IF(INDEX(DMAV_Dienste!$G$6:$G$2006,K1287)="","",INDEX(DMAV_Dienste!$G$6:$G$2006,K1287))),IF(INDEX(DMAV_Modell!$I$6:$I$2006,E1287)="","",INDEX(DMAV_Modell!$I$6:$I$2006,E1287)))</f>
        <v/>
      </c>
      <c r="S1287" s="86" t="str" cm="1">
        <f t="array" ref="S1287">IF(E1287="",IF(K1287="","",IF(INDEX(DMAV_Dienste!$I$6:$I$2006,K1287)="","",INDEX(DMAV_Dienste!$I$6:$I$2006,K1287))),IF(INDEX(DMAV_Modell!$K$6:$K$2006,E1287)="","",INDEX(DMAV_Modell!$K$6:$K$2006,E1287)))</f>
        <v/>
      </c>
      <c r="T1287" s="86" t="str" cm="1">
        <f t="array" ref="T1287">IF(E1287="",IF(K1287="","",IF(INDEX(DMAV_Dienste!$L$6:$L$2006,K1287)="","",INDEX(DMAV_Dienste!$L$6:$L$2006,K1287))),IF(INDEX(DMAV_Modell!$N$6:$N$2006,E1287)="","",INDEX(DMAV_Modell!$N$6:$N$2006,E1287)))</f>
        <v/>
      </c>
      <c r="U1287" s="87" t="str" cm="1">
        <f t="array" aca="1" ref="U1287" ca="1">IF(AND(F1287="",L1287=""),"",HYPERLINK("#"&amp;RIGHT(CELL("dateiname"),LEN(CELL("dateiname"))-FIND("]",CELL("dateiname")))&amp;"!"&amp;CELL("adresse",OFFSET($F$6,MATCH(IF(F1287="",L1287,F1287),$E$6:$E$2000,0)-1,4)),"STRUCT"))</f>
        <v/>
      </c>
      <c r="V1287" s="88" t="str" cm="1">
        <f t="array" aca="1" ref="V1287" ca="1">IF(AND(G1287="",M1287=""),"",HYPERLINK("#"&amp;RIGHT(CELL("dateiname"),LEN(CELL("dateiname"))-FIND("]",CELL("dateiname")))&amp;"!"&amp;CELL("adresse",OFFSET($G$6,MATCH(IF(G1287="",M1287,G1287),$E$6:$E$2000,0)-1,3)),"SUBSTRUCT"))</f>
        <v/>
      </c>
      <c r="X1287" s="104"/>
      <c r="Z1287" s="117"/>
      <c r="AA1287" s="118"/>
      <c r="AB1287" s="119"/>
      <c r="AC1287" s="120"/>
      <c r="AE1287" s="109"/>
      <c r="AF1287" s="110"/>
      <c r="AG1287" s="111"/>
      <c r="AH1287" s="112"/>
      <c r="AJ1287" s="101"/>
      <c r="AL1287" s="68" t="str" cm="1">
        <f t="array" aca="1" ref="AL1287" ca="1">IF(N1287="-","",HYPERLINK("#'DM01-AV-CH'!"&amp;RIGHT(CELL("adresse",OFFSET('DM01-AV-CH'!$G$6,N1287-1,0)),LEN(CELL("adresse",OFFSET('DM01-AV-CH'!$G$6,N1287-1,0)))-FIND("!",CELL("adresse",OFFSET('DM01-AV-CH'!$G$6,N1287-1,0)))),"Modell"))</f>
        <v>Modell</v>
      </c>
      <c r="AM1287" s="96" t="str" cm="1">
        <f t="array" ref="AM1287">IF($N1287="-","",IF(INDEX('DM01-AV-CH'!$G$6:$G$2006,$N1287)="","",INDEX('DM01-AV-CH'!$G$6:$G$2006,$N1287)))</f>
        <v>Nummerierungsbereiche</v>
      </c>
      <c r="AN1287" s="97" t="str" cm="1">
        <f t="array" ref="AN1287">IF($N1287="-","",IF(INDEX('DM01-AV-CH'!$H$6:$H$2006,$N1287)="","",INDEX('DM01-AV-CH'!$H$6:$H$2006,$N1287)))</f>
        <v/>
      </c>
      <c r="AO1287" s="98" t="str" cm="1">
        <f t="array" ref="AO1287">IF($N1287="-","",IF(INDEX('DM01-AV-CH'!$I$6:$I$2006,$N1287)="","",INDEX('DM01-AV-CH'!$I$6:$I$2006,$N1287)))</f>
        <v>Kantonskuerzel</v>
      </c>
    </row>
    <row r="1288" spans="1:41" x14ac:dyDescent="0.25">
      <c r="A1288" s="201">
        <v>1283</v>
      </c>
      <c r="B1288" s="148" t="str" cm="1">
        <f t="array" ref="B1288">IF(A1288="","",INDEX(Korrelation!$E$4:$E$2004,A1288))</f>
        <v>-</v>
      </c>
      <c r="C1288" s="148">
        <f t="shared" si="200"/>
        <v>0</v>
      </c>
      <c r="D1288" s="148">
        <f t="shared" si="201"/>
        <v>0</v>
      </c>
      <c r="E1288" s="148" t="str">
        <f t="shared" si="202"/>
        <v/>
      </c>
      <c r="F1288" s="148" t="str">
        <f t="shared" si="203"/>
        <v/>
      </c>
      <c r="G1288" s="148" t="str">
        <f t="shared" si="204"/>
        <v/>
      </c>
      <c r="H1288" s="148" t="str" cm="1">
        <f t="array" ref="H1288">IF(A1288="","",INDEX(Korrelation!$F$4:$F$2004,A1288))</f>
        <v>-</v>
      </c>
      <c r="I1288" s="148">
        <f t="shared" si="205"/>
        <v>0</v>
      </c>
      <c r="J1288" s="148">
        <f t="shared" si="206"/>
        <v>0</v>
      </c>
      <c r="K1288" s="148" t="str">
        <f t="shared" si="207"/>
        <v/>
      </c>
      <c r="L1288" s="148" t="str">
        <f t="shared" si="208"/>
        <v/>
      </c>
      <c r="M1288" s="148" t="str">
        <f t="shared" si="209"/>
        <v/>
      </c>
      <c r="N1288" s="148" cm="1">
        <f t="array" ref="N1288">IF(A1288="","",INDEX(Korrelation!$G$4:$G$2004,A1288))</f>
        <v>563</v>
      </c>
      <c r="O1288" s="148"/>
      <c r="P1288" s="68" t="str" cm="1">
        <f t="array" aca="1" ref="P1288" ca="1">IF(E1288="",IF(K1288="","",HYPERLINK("#DMAV_Dienste!"&amp;RIGHT(CELL("adresse",OFFSET(DMAV_Dienste!$E$6,K1288-1,0)),LEN(CELL("adresse",OFFSET(DMAV_Dienste!$E$6,K1288-1,0)))-FIND("!",CELL("adresse",OFFSET(DMAV_Dienste!$E$6,K1288-1,0)))),"Dienst")),HYPERLINK("#DMAV_Modell!"&amp;RIGHT(CELL("adresse",OFFSET(DMAV_Modell!$G$6,E1288-1,0)),LEN(CELL("adresse",OFFSET(DMAV_Modell!$G$6,E1288-1,0)))-FIND("!",CELL("adresse",OFFSET(DMAV_Modell!$G$6,E1288-1,0)))),"Modell"))</f>
        <v/>
      </c>
      <c r="Q1288" s="85" t="str" cm="1">
        <f t="array" ref="Q1288">IF(E1288="",IF(K1288="","",IF(INDEX(DMAV_Dienste!$H$6:$H$2006,K1288)="","",INDEX(DMAV_Dienste!$H$6:$H$2006,K1288))),IF(INDEX(DMAV_Modell!$J$6:$J$2006,E1288)="","",INDEX(DMAV_Modell!$J$6:$J$2006,E1288)))</f>
        <v/>
      </c>
      <c r="R1288" s="86" t="str" cm="1">
        <f t="array" ref="R1288">IF(E1288="",IF(K1288="","",IF(INDEX(DMAV_Dienste!$G$6:$G$2006,K1288)="","",INDEX(DMAV_Dienste!$G$6:$G$2006,K1288))),IF(INDEX(DMAV_Modell!$I$6:$I$2006,E1288)="","",INDEX(DMAV_Modell!$I$6:$I$2006,E1288)))</f>
        <v/>
      </c>
      <c r="S1288" s="86" t="str" cm="1">
        <f t="array" ref="S1288">IF(E1288="",IF(K1288="","",IF(INDEX(DMAV_Dienste!$I$6:$I$2006,K1288)="","",INDEX(DMAV_Dienste!$I$6:$I$2006,K1288))),IF(INDEX(DMAV_Modell!$K$6:$K$2006,E1288)="","",INDEX(DMAV_Modell!$K$6:$K$2006,E1288)))</f>
        <v/>
      </c>
      <c r="T1288" s="86" t="str" cm="1">
        <f t="array" ref="T1288">IF(E1288="",IF(K1288="","",IF(INDEX(DMAV_Dienste!$L$6:$L$2006,K1288)="","",INDEX(DMAV_Dienste!$L$6:$L$2006,K1288))),IF(INDEX(DMAV_Modell!$N$6:$N$2006,E1288)="","",INDEX(DMAV_Modell!$N$6:$N$2006,E1288)))</f>
        <v/>
      </c>
      <c r="U1288" s="87" t="str" cm="1">
        <f t="array" aca="1" ref="U1288" ca="1">IF(AND(F1288="",L1288=""),"",HYPERLINK("#"&amp;RIGHT(CELL("dateiname"),LEN(CELL("dateiname"))-FIND("]",CELL("dateiname")))&amp;"!"&amp;CELL("adresse",OFFSET($F$6,MATCH(IF(F1288="",L1288,F1288),$E$6:$E$2000,0)-1,4)),"STRUCT"))</f>
        <v/>
      </c>
      <c r="V1288" s="88" t="str" cm="1">
        <f t="array" aca="1" ref="V1288" ca="1">IF(AND(G1288="",M1288=""),"",HYPERLINK("#"&amp;RIGHT(CELL("dateiname"),LEN(CELL("dateiname"))-FIND("]",CELL("dateiname")))&amp;"!"&amp;CELL("adresse",OFFSET($G$6,MATCH(IF(G1288="",M1288,G1288),$E$6:$E$2000,0)-1,3)),"SUBSTRUCT"))</f>
        <v/>
      </c>
      <c r="X1288" s="104"/>
      <c r="Z1288" s="117"/>
      <c r="AA1288" s="118"/>
      <c r="AB1288" s="119"/>
      <c r="AC1288" s="120"/>
      <c r="AE1288" s="109"/>
      <c r="AF1288" s="110"/>
      <c r="AG1288" s="111"/>
      <c r="AH1288" s="112"/>
      <c r="AJ1288" s="101"/>
      <c r="AL1288" s="68" t="str" cm="1">
        <f t="array" aca="1" ref="AL1288" ca="1">IF(N1288="-","",HYPERLINK("#'DM01-AV-CH'!"&amp;RIGHT(CELL("adresse",OFFSET('DM01-AV-CH'!$G$6,N1288-1,0)),LEN(CELL("adresse",OFFSET('DM01-AV-CH'!$G$6,N1288-1,0)))-FIND("!",CELL("adresse",OFFSET('DM01-AV-CH'!$G$6,N1288-1,0)))),"Modell"))</f>
        <v>Modell</v>
      </c>
      <c r="AM1288" s="96" t="str" cm="1">
        <f t="array" ref="AM1288">IF($N1288="-","",IF(INDEX('DM01-AV-CH'!$G$6:$G$2006,$N1288)="","",INDEX('DM01-AV-CH'!$G$6:$G$2006,$N1288)))</f>
        <v>Nummerierungsbereiche</v>
      </c>
      <c r="AN1288" s="97" t="str" cm="1">
        <f t="array" ref="AN1288">IF($N1288="-","",IF(INDEX('DM01-AV-CH'!$H$6:$H$2006,$N1288)="","",INDEX('DM01-AV-CH'!$H$6:$H$2006,$N1288)))</f>
        <v/>
      </c>
      <c r="AO1288" s="98" t="str" cm="1">
        <f t="array" ref="AO1288">IF($N1288="-","",IF(INDEX('DM01-AV-CH'!$I$6:$I$2006,$N1288)="","",INDEX('DM01-AV-CH'!$I$6:$I$2006,$N1288)))</f>
        <v>Kantonskuerzel</v>
      </c>
    </row>
    <row r="1289" spans="1:41" x14ac:dyDescent="0.25">
      <c r="A1289" s="201">
        <v>1284</v>
      </c>
      <c r="B1289" s="148" t="str" cm="1">
        <f t="array" ref="B1289">IF(A1289="","",INDEX(Korrelation!$E$4:$E$2004,A1289))</f>
        <v>-</v>
      </c>
      <c r="C1289" s="148">
        <f t="shared" si="200"/>
        <v>0</v>
      </c>
      <c r="D1289" s="148">
        <f t="shared" si="201"/>
        <v>0</v>
      </c>
      <c r="E1289" s="148" t="str">
        <f t="shared" si="202"/>
        <v/>
      </c>
      <c r="F1289" s="148" t="str">
        <f t="shared" si="203"/>
        <v/>
      </c>
      <c r="G1289" s="148" t="str">
        <f t="shared" si="204"/>
        <v/>
      </c>
      <c r="H1289" s="148" t="str" cm="1">
        <f t="array" ref="H1289">IF(A1289="","",INDEX(Korrelation!$F$4:$F$2004,A1289))</f>
        <v>-</v>
      </c>
      <c r="I1289" s="148">
        <f t="shared" si="205"/>
        <v>0</v>
      </c>
      <c r="J1289" s="148">
        <f t="shared" si="206"/>
        <v>0</v>
      </c>
      <c r="K1289" s="148" t="str">
        <f t="shared" si="207"/>
        <v/>
      </c>
      <c r="L1289" s="148" t="str">
        <f t="shared" si="208"/>
        <v/>
      </c>
      <c r="M1289" s="148" t="str">
        <f t="shared" si="209"/>
        <v/>
      </c>
      <c r="N1289" s="148" cm="1">
        <f t="array" ref="N1289">IF(A1289="","",INDEX(Korrelation!$G$4:$G$2004,A1289))</f>
        <v>564</v>
      </c>
      <c r="O1289" s="148"/>
      <c r="P1289" s="68" t="str" cm="1">
        <f t="array" aca="1" ref="P1289" ca="1">IF(E1289="",IF(K1289="","",HYPERLINK("#DMAV_Dienste!"&amp;RIGHT(CELL("adresse",OFFSET(DMAV_Dienste!$E$6,K1289-1,0)),LEN(CELL("adresse",OFFSET(DMAV_Dienste!$E$6,K1289-1,0)))-FIND("!",CELL("adresse",OFFSET(DMAV_Dienste!$E$6,K1289-1,0)))),"Dienst")),HYPERLINK("#DMAV_Modell!"&amp;RIGHT(CELL("adresse",OFFSET(DMAV_Modell!$G$6,E1289-1,0)),LEN(CELL("adresse",OFFSET(DMAV_Modell!$G$6,E1289-1,0)))-FIND("!",CELL("adresse",OFFSET(DMAV_Modell!$G$6,E1289-1,0)))),"Modell"))</f>
        <v/>
      </c>
      <c r="Q1289" s="85" t="str" cm="1">
        <f t="array" ref="Q1289">IF(E1289="",IF(K1289="","",IF(INDEX(DMAV_Dienste!$H$6:$H$2006,K1289)="","",INDEX(DMAV_Dienste!$H$6:$H$2006,K1289))),IF(INDEX(DMAV_Modell!$J$6:$J$2006,E1289)="","",INDEX(DMAV_Modell!$J$6:$J$2006,E1289)))</f>
        <v/>
      </c>
      <c r="R1289" s="86" t="str" cm="1">
        <f t="array" ref="R1289">IF(E1289="",IF(K1289="","",IF(INDEX(DMAV_Dienste!$G$6:$G$2006,K1289)="","",INDEX(DMAV_Dienste!$G$6:$G$2006,K1289))),IF(INDEX(DMAV_Modell!$I$6:$I$2006,E1289)="","",INDEX(DMAV_Modell!$I$6:$I$2006,E1289)))</f>
        <v/>
      </c>
      <c r="S1289" s="86" t="str" cm="1">
        <f t="array" ref="S1289">IF(E1289="",IF(K1289="","",IF(INDEX(DMAV_Dienste!$I$6:$I$2006,K1289)="","",INDEX(DMAV_Dienste!$I$6:$I$2006,K1289))),IF(INDEX(DMAV_Modell!$K$6:$K$2006,E1289)="","",INDEX(DMAV_Modell!$K$6:$K$2006,E1289)))</f>
        <v/>
      </c>
      <c r="T1289" s="86" t="str" cm="1">
        <f t="array" ref="T1289">IF(E1289="",IF(K1289="","",IF(INDEX(DMAV_Dienste!$L$6:$L$2006,K1289)="","",INDEX(DMAV_Dienste!$L$6:$L$2006,K1289))),IF(INDEX(DMAV_Modell!$N$6:$N$2006,E1289)="","",INDEX(DMAV_Modell!$N$6:$N$2006,E1289)))</f>
        <v/>
      </c>
      <c r="U1289" s="87" t="str" cm="1">
        <f t="array" aca="1" ref="U1289" ca="1">IF(AND(F1289="",L1289=""),"",HYPERLINK("#"&amp;RIGHT(CELL("dateiname"),LEN(CELL("dateiname"))-FIND("]",CELL("dateiname")))&amp;"!"&amp;CELL("adresse",OFFSET($F$6,MATCH(IF(F1289="",L1289,F1289),$E$6:$E$2000,0)-1,4)),"STRUCT"))</f>
        <v/>
      </c>
      <c r="V1289" s="88" t="str" cm="1">
        <f t="array" aca="1" ref="V1289" ca="1">IF(AND(G1289="",M1289=""),"",HYPERLINK("#"&amp;RIGHT(CELL("dateiname"),LEN(CELL("dateiname"))-FIND("]",CELL("dateiname")))&amp;"!"&amp;CELL("adresse",OFFSET($G$6,MATCH(IF(G1289="",M1289,G1289),$E$6:$E$2000,0)-1,3)),"SUBSTRUCT"))</f>
        <v/>
      </c>
      <c r="X1289" s="104"/>
      <c r="Z1289" s="117"/>
      <c r="AA1289" s="118"/>
      <c r="AB1289" s="119"/>
      <c r="AC1289" s="120"/>
      <c r="AE1289" s="109"/>
      <c r="AF1289" s="110"/>
      <c r="AG1289" s="111"/>
      <c r="AH1289" s="112"/>
      <c r="AJ1289" s="101"/>
      <c r="AL1289" s="68" t="str" cm="1">
        <f t="array" aca="1" ref="AL1289" ca="1">IF(N1289="-","",HYPERLINK("#'DM01-AV-CH'!"&amp;RIGHT(CELL("adresse",OFFSET('DM01-AV-CH'!$G$6,N1289-1,0)),LEN(CELL("adresse",OFFSET('DM01-AV-CH'!$G$6,N1289-1,0)))-FIND("!",CELL("adresse",OFFSET('DM01-AV-CH'!$G$6,N1289-1,0)))),"Modell"))</f>
        <v>Modell</v>
      </c>
      <c r="AM1289" s="96" t="str" cm="1">
        <f t="array" ref="AM1289">IF($N1289="-","",IF(INDEX('DM01-AV-CH'!$G$6:$G$2006,$N1289)="","",INDEX('DM01-AV-CH'!$G$6:$G$2006,$N1289)))</f>
        <v>Nummerierungsbereiche</v>
      </c>
      <c r="AN1289" s="97" t="str" cm="1">
        <f t="array" ref="AN1289">IF($N1289="-","",IF(INDEX('DM01-AV-CH'!$H$6:$H$2006,$N1289)="","",INDEX('DM01-AV-CH'!$H$6:$H$2006,$N1289)))</f>
        <v/>
      </c>
      <c r="AO1289" s="98" t="str" cm="1">
        <f t="array" ref="AO1289">IF($N1289="-","",IF(INDEX('DM01-AV-CH'!$I$6:$I$2006,$N1289)="","",INDEX('DM01-AV-CH'!$I$6:$I$2006,$N1289)))</f>
        <v>Kantonskuerzel</v>
      </c>
    </row>
    <row r="1290" spans="1:41" x14ac:dyDescent="0.25">
      <c r="A1290" s="201">
        <v>1285</v>
      </c>
      <c r="B1290" s="148" t="str" cm="1">
        <f t="array" ref="B1290">IF(A1290="","",INDEX(Korrelation!$E$4:$E$2004,A1290))</f>
        <v>-</v>
      </c>
      <c r="C1290" s="148">
        <f t="shared" si="200"/>
        <v>0</v>
      </c>
      <c r="D1290" s="148">
        <f t="shared" si="201"/>
        <v>0</v>
      </c>
      <c r="E1290" s="148" t="str">
        <f t="shared" si="202"/>
        <v/>
      </c>
      <c r="F1290" s="148" t="str">
        <f t="shared" si="203"/>
        <v/>
      </c>
      <c r="G1290" s="148" t="str">
        <f t="shared" si="204"/>
        <v/>
      </c>
      <c r="H1290" s="148" t="str" cm="1">
        <f t="array" ref="H1290">IF(A1290="","",INDEX(Korrelation!$F$4:$F$2004,A1290))</f>
        <v>-</v>
      </c>
      <c r="I1290" s="148">
        <f t="shared" si="205"/>
        <v>0</v>
      </c>
      <c r="J1290" s="148">
        <f t="shared" si="206"/>
        <v>0</v>
      </c>
      <c r="K1290" s="148" t="str">
        <f t="shared" si="207"/>
        <v/>
      </c>
      <c r="L1290" s="148" t="str">
        <f t="shared" si="208"/>
        <v/>
      </c>
      <c r="M1290" s="148" t="str">
        <f t="shared" si="209"/>
        <v/>
      </c>
      <c r="N1290" s="148" cm="1">
        <f t="array" ref="N1290">IF(A1290="","",INDEX(Korrelation!$G$4:$G$2004,A1290))</f>
        <v>565</v>
      </c>
      <c r="O1290" s="148"/>
      <c r="P1290" s="68" t="str" cm="1">
        <f t="array" aca="1" ref="P1290" ca="1">IF(E1290="",IF(K1290="","",HYPERLINK("#DMAV_Dienste!"&amp;RIGHT(CELL("adresse",OFFSET(DMAV_Dienste!$E$6,K1290-1,0)),LEN(CELL("adresse",OFFSET(DMAV_Dienste!$E$6,K1290-1,0)))-FIND("!",CELL("adresse",OFFSET(DMAV_Dienste!$E$6,K1290-1,0)))),"Dienst")),HYPERLINK("#DMAV_Modell!"&amp;RIGHT(CELL("adresse",OFFSET(DMAV_Modell!$G$6,E1290-1,0)),LEN(CELL("adresse",OFFSET(DMAV_Modell!$G$6,E1290-1,0)))-FIND("!",CELL("adresse",OFFSET(DMAV_Modell!$G$6,E1290-1,0)))),"Modell"))</f>
        <v/>
      </c>
      <c r="Q1290" s="85" t="str" cm="1">
        <f t="array" ref="Q1290">IF(E1290="",IF(K1290="","",IF(INDEX(DMAV_Dienste!$H$6:$H$2006,K1290)="","",INDEX(DMAV_Dienste!$H$6:$H$2006,K1290))),IF(INDEX(DMAV_Modell!$J$6:$J$2006,E1290)="","",INDEX(DMAV_Modell!$J$6:$J$2006,E1290)))</f>
        <v/>
      </c>
      <c r="R1290" s="86" t="str" cm="1">
        <f t="array" ref="R1290">IF(E1290="",IF(K1290="","",IF(INDEX(DMAV_Dienste!$G$6:$G$2006,K1290)="","",INDEX(DMAV_Dienste!$G$6:$G$2006,K1290))),IF(INDEX(DMAV_Modell!$I$6:$I$2006,E1290)="","",INDEX(DMAV_Modell!$I$6:$I$2006,E1290)))</f>
        <v/>
      </c>
      <c r="S1290" s="86" t="str" cm="1">
        <f t="array" ref="S1290">IF(E1290="",IF(K1290="","",IF(INDEX(DMAV_Dienste!$I$6:$I$2006,K1290)="","",INDEX(DMAV_Dienste!$I$6:$I$2006,K1290))),IF(INDEX(DMAV_Modell!$K$6:$K$2006,E1290)="","",INDEX(DMAV_Modell!$K$6:$K$2006,E1290)))</f>
        <v/>
      </c>
      <c r="T1290" s="86" t="str" cm="1">
        <f t="array" ref="T1290">IF(E1290="",IF(K1290="","",IF(INDEX(DMAV_Dienste!$L$6:$L$2006,K1290)="","",INDEX(DMAV_Dienste!$L$6:$L$2006,K1290))),IF(INDEX(DMAV_Modell!$N$6:$N$2006,E1290)="","",INDEX(DMAV_Modell!$N$6:$N$2006,E1290)))</f>
        <v/>
      </c>
      <c r="U1290" s="87" t="str" cm="1">
        <f t="array" aca="1" ref="U1290" ca="1">IF(AND(F1290="",L1290=""),"",HYPERLINK("#"&amp;RIGHT(CELL("dateiname"),LEN(CELL("dateiname"))-FIND("]",CELL("dateiname")))&amp;"!"&amp;CELL("adresse",OFFSET($F$6,MATCH(IF(F1290="",L1290,F1290),$E$6:$E$2000,0)-1,4)),"STRUCT"))</f>
        <v/>
      </c>
      <c r="V1290" s="88" t="str" cm="1">
        <f t="array" aca="1" ref="V1290" ca="1">IF(AND(G1290="",M1290=""),"",HYPERLINK("#"&amp;RIGHT(CELL("dateiname"),LEN(CELL("dateiname"))-FIND("]",CELL("dateiname")))&amp;"!"&amp;CELL("adresse",OFFSET($G$6,MATCH(IF(G1290="",M1290,G1290),$E$6:$E$2000,0)-1,3)),"SUBSTRUCT"))</f>
        <v/>
      </c>
      <c r="X1290" s="104"/>
      <c r="Z1290" s="117"/>
      <c r="AA1290" s="118"/>
      <c r="AB1290" s="119"/>
      <c r="AC1290" s="120"/>
      <c r="AE1290" s="109"/>
      <c r="AF1290" s="110"/>
      <c r="AG1290" s="111"/>
      <c r="AH1290" s="112"/>
      <c r="AJ1290" s="101"/>
      <c r="AL1290" s="68" t="str" cm="1">
        <f t="array" aca="1" ref="AL1290" ca="1">IF(N1290="-","",HYPERLINK("#'DM01-AV-CH'!"&amp;RIGHT(CELL("adresse",OFFSET('DM01-AV-CH'!$G$6,N1290-1,0)),LEN(CELL("adresse",OFFSET('DM01-AV-CH'!$G$6,N1290-1,0)))-FIND("!",CELL("adresse",OFFSET('DM01-AV-CH'!$G$6,N1290-1,0)))),"Modell"))</f>
        <v>Modell</v>
      </c>
      <c r="AM1290" s="96" t="str" cm="1">
        <f t="array" ref="AM1290">IF($N1290="-","",IF(INDEX('DM01-AV-CH'!$G$6:$G$2006,$N1290)="","",INDEX('DM01-AV-CH'!$G$6:$G$2006,$N1290)))</f>
        <v>Nummerierungsbereiche</v>
      </c>
      <c r="AN1290" s="97" t="str" cm="1">
        <f t="array" ref="AN1290">IF($N1290="-","",IF(INDEX('DM01-AV-CH'!$H$6:$H$2006,$N1290)="","",INDEX('DM01-AV-CH'!$H$6:$H$2006,$N1290)))</f>
        <v/>
      </c>
      <c r="AO1290" s="98" t="str" cm="1">
        <f t="array" ref="AO1290">IF($N1290="-","",IF(INDEX('DM01-AV-CH'!$I$6:$I$2006,$N1290)="","",INDEX('DM01-AV-CH'!$I$6:$I$2006,$N1290)))</f>
        <v>Kantonskuerzel</v>
      </c>
    </row>
    <row r="1291" spans="1:41" x14ac:dyDescent="0.25">
      <c r="A1291" s="201">
        <v>1286</v>
      </c>
      <c r="B1291" s="148" t="str" cm="1">
        <f t="array" ref="B1291">IF(A1291="","",INDEX(Korrelation!$E$4:$E$2004,A1291))</f>
        <v>-</v>
      </c>
      <c r="C1291" s="148">
        <f t="shared" si="200"/>
        <v>0</v>
      </c>
      <c r="D1291" s="148">
        <f t="shared" si="201"/>
        <v>0</v>
      </c>
      <c r="E1291" s="148" t="str">
        <f t="shared" si="202"/>
        <v/>
      </c>
      <c r="F1291" s="148" t="str">
        <f t="shared" si="203"/>
        <v/>
      </c>
      <c r="G1291" s="148" t="str">
        <f t="shared" si="204"/>
        <v/>
      </c>
      <c r="H1291" s="148" t="str" cm="1">
        <f t="array" ref="H1291">IF(A1291="","",INDEX(Korrelation!$F$4:$F$2004,A1291))</f>
        <v>-</v>
      </c>
      <c r="I1291" s="148">
        <f t="shared" si="205"/>
        <v>0</v>
      </c>
      <c r="J1291" s="148">
        <f t="shared" si="206"/>
        <v>0</v>
      </c>
      <c r="K1291" s="148" t="str">
        <f t="shared" si="207"/>
        <v/>
      </c>
      <c r="L1291" s="148" t="str">
        <f t="shared" si="208"/>
        <v/>
      </c>
      <c r="M1291" s="148" t="str">
        <f t="shared" si="209"/>
        <v/>
      </c>
      <c r="N1291" s="148" cm="1">
        <f t="array" ref="N1291">IF(A1291="","",INDEX(Korrelation!$G$4:$G$2004,A1291))</f>
        <v>566</v>
      </c>
      <c r="O1291" s="148"/>
      <c r="P1291" s="68" t="str" cm="1">
        <f t="array" aca="1" ref="P1291" ca="1">IF(E1291="",IF(K1291="","",HYPERLINK("#DMAV_Dienste!"&amp;RIGHT(CELL("adresse",OFFSET(DMAV_Dienste!$E$6,K1291-1,0)),LEN(CELL("adresse",OFFSET(DMAV_Dienste!$E$6,K1291-1,0)))-FIND("!",CELL("adresse",OFFSET(DMAV_Dienste!$E$6,K1291-1,0)))),"Dienst")),HYPERLINK("#DMAV_Modell!"&amp;RIGHT(CELL("adresse",OFFSET(DMAV_Modell!$G$6,E1291-1,0)),LEN(CELL("adresse",OFFSET(DMAV_Modell!$G$6,E1291-1,0)))-FIND("!",CELL("adresse",OFFSET(DMAV_Modell!$G$6,E1291-1,0)))),"Modell"))</f>
        <v/>
      </c>
      <c r="Q1291" s="85" t="str" cm="1">
        <f t="array" ref="Q1291">IF(E1291="",IF(K1291="","",IF(INDEX(DMAV_Dienste!$H$6:$H$2006,K1291)="","",INDEX(DMAV_Dienste!$H$6:$H$2006,K1291))),IF(INDEX(DMAV_Modell!$J$6:$J$2006,E1291)="","",INDEX(DMAV_Modell!$J$6:$J$2006,E1291)))</f>
        <v/>
      </c>
      <c r="R1291" s="86" t="str" cm="1">
        <f t="array" ref="R1291">IF(E1291="",IF(K1291="","",IF(INDEX(DMAV_Dienste!$G$6:$G$2006,K1291)="","",INDEX(DMAV_Dienste!$G$6:$G$2006,K1291))),IF(INDEX(DMAV_Modell!$I$6:$I$2006,E1291)="","",INDEX(DMAV_Modell!$I$6:$I$2006,E1291)))</f>
        <v/>
      </c>
      <c r="S1291" s="86" t="str" cm="1">
        <f t="array" ref="S1291">IF(E1291="",IF(K1291="","",IF(INDEX(DMAV_Dienste!$I$6:$I$2006,K1291)="","",INDEX(DMAV_Dienste!$I$6:$I$2006,K1291))),IF(INDEX(DMAV_Modell!$K$6:$K$2006,E1291)="","",INDEX(DMAV_Modell!$K$6:$K$2006,E1291)))</f>
        <v/>
      </c>
      <c r="T1291" s="86" t="str" cm="1">
        <f t="array" ref="T1291">IF(E1291="",IF(K1291="","",IF(INDEX(DMAV_Dienste!$L$6:$L$2006,K1291)="","",INDEX(DMAV_Dienste!$L$6:$L$2006,K1291))),IF(INDEX(DMAV_Modell!$N$6:$N$2006,E1291)="","",INDEX(DMAV_Modell!$N$6:$N$2006,E1291)))</f>
        <v/>
      </c>
      <c r="U1291" s="87" t="str" cm="1">
        <f t="array" aca="1" ref="U1291" ca="1">IF(AND(F1291="",L1291=""),"",HYPERLINK("#"&amp;RIGHT(CELL("dateiname"),LEN(CELL("dateiname"))-FIND("]",CELL("dateiname")))&amp;"!"&amp;CELL("adresse",OFFSET($F$6,MATCH(IF(F1291="",L1291,F1291),$E$6:$E$2000,0)-1,4)),"STRUCT"))</f>
        <v/>
      </c>
      <c r="V1291" s="88" t="str" cm="1">
        <f t="array" aca="1" ref="V1291" ca="1">IF(AND(G1291="",M1291=""),"",HYPERLINK("#"&amp;RIGHT(CELL("dateiname"),LEN(CELL("dateiname"))-FIND("]",CELL("dateiname")))&amp;"!"&amp;CELL("adresse",OFFSET($G$6,MATCH(IF(G1291="",M1291,G1291),$E$6:$E$2000,0)-1,3)),"SUBSTRUCT"))</f>
        <v/>
      </c>
      <c r="X1291" s="104"/>
      <c r="Z1291" s="117"/>
      <c r="AA1291" s="118"/>
      <c r="AB1291" s="119"/>
      <c r="AC1291" s="120"/>
      <c r="AE1291" s="109"/>
      <c r="AF1291" s="110"/>
      <c r="AG1291" s="111"/>
      <c r="AH1291" s="112"/>
      <c r="AJ1291" s="101"/>
      <c r="AL1291" s="68" t="str" cm="1">
        <f t="array" aca="1" ref="AL1291" ca="1">IF(N1291="-","",HYPERLINK("#'DM01-AV-CH'!"&amp;RIGHT(CELL("adresse",OFFSET('DM01-AV-CH'!$G$6,N1291-1,0)),LEN(CELL("adresse",OFFSET('DM01-AV-CH'!$G$6,N1291-1,0)))-FIND("!",CELL("adresse",OFFSET('DM01-AV-CH'!$G$6,N1291-1,0)))),"Modell"))</f>
        <v>Modell</v>
      </c>
      <c r="AM1291" s="96" t="str" cm="1">
        <f t="array" ref="AM1291">IF($N1291="-","",IF(INDEX('DM01-AV-CH'!$G$6:$G$2006,$N1291)="","",INDEX('DM01-AV-CH'!$G$6:$G$2006,$N1291)))</f>
        <v>Nummerierungsbereiche</v>
      </c>
      <c r="AN1291" s="97" t="str" cm="1">
        <f t="array" ref="AN1291">IF($N1291="-","",IF(INDEX('DM01-AV-CH'!$H$6:$H$2006,$N1291)="","",INDEX('DM01-AV-CH'!$H$6:$H$2006,$N1291)))</f>
        <v/>
      </c>
      <c r="AO1291" s="98" t="str" cm="1">
        <f t="array" ref="AO1291">IF($N1291="-","",IF(INDEX('DM01-AV-CH'!$I$6:$I$2006,$N1291)="","",INDEX('DM01-AV-CH'!$I$6:$I$2006,$N1291)))</f>
        <v>Kantonskuerzel</v>
      </c>
    </row>
    <row r="1292" spans="1:41" x14ac:dyDescent="0.25">
      <c r="A1292" s="201">
        <v>1287</v>
      </c>
      <c r="B1292" s="148" t="str" cm="1">
        <f t="array" ref="B1292">IF(A1292="","",INDEX(Korrelation!$E$4:$E$2004,A1292))</f>
        <v>-</v>
      </c>
      <c r="C1292" s="148">
        <f t="shared" si="200"/>
        <v>0</v>
      </c>
      <c r="D1292" s="148">
        <f t="shared" si="201"/>
        <v>0</v>
      </c>
      <c r="E1292" s="148" t="str">
        <f t="shared" si="202"/>
        <v/>
      </c>
      <c r="F1292" s="148" t="str">
        <f t="shared" si="203"/>
        <v/>
      </c>
      <c r="G1292" s="148" t="str">
        <f t="shared" si="204"/>
        <v/>
      </c>
      <c r="H1292" s="148" t="str" cm="1">
        <f t="array" ref="H1292">IF(A1292="","",INDEX(Korrelation!$F$4:$F$2004,A1292))</f>
        <v>-</v>
      </c>
      <c r="I1292" s="148">
        <f t="shared" si="205"/>
        <v>0</v>
      </c>
      <c r="J1292" s="148">
        <f t="shared" si="206"/>
        <v>0</v>
      </c>
      <c r="K1292" s="148" t="str">
        <f t="shared" si="207"/>
        <v/>
      </c>
      <c r="L1292" s="148" t="str">
        <f t="shared" si="208"/>
        <v/>
      </c>
      <c r="M1292" s="148" t="str">
        <f t="shared" si="209"/>
        <v/>
      </c>
      <c r="N1292" s="148" cm="1">
        <f t="array" ref="N1292">IF(A1292="","",INDEX(Korrelation!$G$4:$G$2004,A1292))</f>
        <v>567</v>
      </c>
      <c r="O1292" s="148"/>
      <c r="P1292" s="68" t="str" cm="1">
        <f t="array" aca="1" ref="P1292" ca="1">IF(E1292="",IF(K1292="","",HYPERLINK("#DMAV_Dienste!"&amp;RIGHT(CELL("adresse",OFFSET(DMAV_Dienste!$E$6,K1292-1,0)),LEN(CELL("adresse",OFFSET(DMAV_Dienste!$E$6,K1292-1,0)))-FIND("!",CELL("adresse",OFFSET(DMAV_Dienste!$E$6,K1292-1,0)))),"Dienst")),HYPERLINK("#DMAV_Modell!"&amp;RIGHT(CELL("adresse",OFFSET(DMAV_Modell!$G$6,E1292-1,0)),LEN(CELL("adresse",OFFSET(DMAV_Modell!$G$6,E1292-1,0)))-FIND("!",CELL("adresse",OFFSET(DMAV_Modell!$G$6,E1292-1,0)))),"Modell"))</f>
        <v/>
      </c>
      <c r="Q1292" s="85" t="str" cm="1">
        <f t="array" ref="Q1292">IF(E1292="",IF(K1292="","",IF(INDEX(DMAV_Dienste!$H$6:$H$2006,K1292)="","",INDEX(DMAV_Dienste!$H$6:$H$2006,K1292))),IF(INDEX(DMAV_Modell!$J$6:$J$2006,E1292)="","",INDEX(DMAV_Modell!$J$6:$J$2006,E1292)))</f>
        <v/>
      </c>
      <c r="R1292" s="86" t="str" cm="1">
        <f t="array" ref="R1292">IF(E1292="",IF(K1292="","",IF(INDEX(DMAV_Dienste!$G$6:$G$2006,K1292)="","",INDEX(DMAV_Dienste!$G$6:$G$2006,K1292))),IF(INDEX(DMAV_Modell!$I$6:$I$2006,E1292)="","",INDEX(DMAV_Modell!$I$6:$I$2006,E1292)))</f>
        <v/>
      </c>
      <c r="S1292" s="86" t="str" cm="1">
        <f t="array" ref="S1292">IF(E1292="",IF(K1292="","",IF(INDEX(DMAV_Dienste!$I$6:$I$2006,K1292)="","",INDEX(DMAV_Dienste!$I$6:$I$2006,K1292))),IF(INDEX(DMAV_Modell!$K$6:$K$2006,E1292)="","",INDEX(DMAV_Modell!$K$6:$K$2006,E1292)))</f>
        <v/>
      </c>
      <c r="T1292" s="86" t="str" cm="1">
        <f t="array" ref="T1292">IF(E1292="",IF(K1292="","",IF(INDEX(DMAV_Dienste!$L$6:$L$2006,K1292)="","",INDEX(DMAV_Dienste!$L$6:$L$2006,K1292))),IF(INDEX(DMAV_Modell!$N$6:$N$2006,E1292)="","",INDEX(DMAV_Modell!$N$6:$N$2006,E1292)))</f>
        <v/>
      </c>
      <c r="U1292" s="87" t="str" cm="1">
        <f t="array" aca="1" ref="U1292" ca="1">IF(AND(F1292="",L1292=""),"",HYPERLINK("#"&amp;RIGHT(CELL("dateiname"),LEN(CELL("dateiname"))-FIND("]",CELL("dateiname")))&amp;"!"&amp;CELL("adresse",OFFSET($F$6,MATCH(IF(F1292="",L1292,F1292),$E$6:$E$2000,0)-1,4)),"STRUCT"))</f>
        <v/>
      </c>
      <c r="V1292" s="88" t="str" cm="1">
        <f t="array" aca="1" ref="V1292" ca="1">IF(AND(G1292="",M1292=""),"",HYPERLINK("#"&amp;RIGHT(CELL("dateiname"),LEN(CELL("dateiname"))-FIND("]",CELL("dateiname")))&amp;"!"&amp;CELL("adresse",OFFSET($G$6,MATCH(IF(G1292="",M1292,G1292),$E$6:$E$2000,0)-1,3)),"SUBSTRUCT"))</f>
        <v/>
      </c>
      <c r="X1292" s="104"/>
      <c r="Z1292" s="117"/>
      <c r="AA1292" s="118"/>
      <c r="AB1292" s="119"/>
      <c r="AC1292" s="120"/>
      <c r="AE1292" s="109"/>
      <c r="AF1292" s="110"/>
      <c r="AG1292" s="111"/>
      <c r="AH1292" s="112"/>
      <c r="AJ1292" s="101"/>
      <c r="AL1292" s="68" t="str" cm="1">
        <f t="array" aca="1" ref="AL1292" ca="1">IF(N1292="-","",HYPERLINK("#'DM01-AV-CH'!"&amp;RIGHT(CELL("adresse",OFFSET('DM01-AV-CH'!$G$6,N1292-1,0)),LEN(CELL("adresse",OFFSET('DM01-AV-CH'!$G$6,N1292-1,0)))-FIND("!",CELL("adresse",OFFSET('DM01-AV-CH'!$G$6,N1292-1,0)))),"Modell"))</f>
        <v>Modell</v>
      </c>
      <c r="AM1292" s="96" t="str" cm="1">
        <f t="array" ref="AM1292">IF($N1292="-","",IF(INDEX('DM01-AV-CH'!$G$6:$G$2006,$N1292)="","",INDEX('DM01-AV-CH'!$G$6:$G$2006,$N1292)))</f>
        <v>Nummerierungsbereiche</v>
      </c>
      <c r="AN1292" s="97" t="str" cm="1">
        <f t="array" ref="AN1292">IF($N1292="-","",IF(INDEX('DM01-AV-CH'!$H$6:$H$2006,$N1292)="","",INDEX('DM01-AV-CH'!$H$6:$H$2006,$N1292)))</f>
        <v/>
      </c>
      <c r="AO1292" s="98" t="str" cm="1">
        <f t="array" ref="AO1292">IF($N1292="-","",IF(INDEX('DM01-AV-CH'!$I$6:$I$2006,$N1292)="","",INDEX('DM01-AV-CH'!$I$6:$I$2006,$N1292)))</f>
        <v>Kantonskuerzel</v>
      </c>
    </row>
    <row r="1293" spans="1:41" x14ac:dyDescent="0.25">
      <c r="A1293" s="201">
        <v>1288</v>
      </c>
      <c r="B1293" s="148" t="str" cm="1">
        <f t="array" ref="B1293">IF(A1293="","",INDEX(Korrelation!$E$4:$E$2004,A1293))</f>
        <v>-</v>
      </c>
      <c r="C1293" s="148">
        <f t="shared" si="200"/>
        <v>0</v>
      </c>
      <c r="D1293" s="148">
        <f t="shared" si="201"/>
        <v>0</v>
      </c>
      <c r="E1293" s="148" t="str">
        <f t="shared" si="202"/>
        <v/>
      </c>
      <c r="F1293" s="148" t="str">
        <f t="shared" si="203"/>
        <v/>
      </c>
      <c r="G1293" s="148" t="str">
        <f t="shared" si="204"/>
        <v/>
      </c>
      <c r="H1293" s="148" t="str" cm="1">
        <f t="array" ref="H1293">IF(A1293="","",INDEX(Korrelation!$F$4:$F$2004,A1293))</f>
        <v>-</v>
      </c>
      <c r="I1293" s="148">
        <f t="shared" si="205"/>
        <v>0</v>
      </c>
      <c r="J1293" s="148">
        <f t="shared" si="206"/>
        <v>0</v>
      </c>
      <c r="K1293" s="148" t="str">
        <f t="shared" si="207"/>
        <v/>
      </c>
      <c r="L1293" s="148" t="str">
        <f t="shared" si="208"/>
        <v/>
      </c>
      <c r="M1293" s="148" t="str">
        <f t="shared" si="209"/>
        <v/>
      </c>
      <c r="N1293" s="148" cm="1">
        <f t="array" ref="N1293">IF(A1293="","",INDEX(Korrelation!$G$4:$G$2004,A1293))</f>
        <v>568</v>
      </c>
      <c r="O1293" s="148"/>
      <c r="P1293" s="68" t="str" cm="1">
        <f t="array" aca="1" ref="P1293" ca="1">IF(E1293="",IF(K1293="","",HYPERLINK("#DMAV_Dienste!"&amp;RIGHT(CELL("adresse",OFFSET(DMAV_Dienste!$E$6,K1293-1,0)),LEN(CELL("adresse",OFFSET(DMAV_Dienste!$E$6,K1293-1,0)))-FIND("!",CELL("adresse",OFFSET(DMAV_Dienste!$E$6,K1293-1,0)))),"Dienst")),HYPERLINK("#DMAV_Modell!"&amp;RIGHT(CELL("adresse",OFFSET(DMAV_Modell!$G$6,E1293-1,0)),LEN(CELL("adresse",OFFSET(DMAV_Modell!$G$6,E1293-1,0)))-FIND("!",CELL("adresse",OFFSET(DMAV_Modell!$G$6,E1293-1,0)))),"Modell"))</f>
        <v/>
      </c>
      <c r="Q1293" s="85" t="str" cm="1">
        <f t="array" ref="Q1293">IF(E1293="",IF(K1293="","",IF(INDEX(DMAV_Dienste!$H$6:$H$2006,K1293)="","",INDEX(DMAV_Dienste!$H$6:$H$2006,K1293))),IF(INDEX(DMAV_Modell!$J$6:$J$2006,E1293)="","",INDEX(DMAV_Modell!$J$6:$J$2006,E1293)))</f>
        <v/>
      </c>
      <c r="R1293" s="86" t="str" cm="1">
        <f t="array" ref="R1293">IF(E1293="",IF(K1293="","",IF(INDEX(DMAV_Dienste!$G$6:$G$2006,K1293)="","",INDEX(DMAV_Dienste!$G$6:$G$2006,K1293))),IF(INDEX(DMAV_Modell!$I$6:$I$2006,E1293)="","",INDEX(DMAV_Modell!$I$6:$I$2006,E1293)))</f>
        <v/>
      </c>
      <c r="S1293" s="86" t="str" cm="1">
        <f t="array" ref="S1293">IF(E1293="",IF(K1293="","",IF(INDEX(DMAV_Dienste!$I$6:$I$2006,K1293)="","",INDEX(DMAV_Dienste!$I$6:$I$2006,K1293))),IF(INDEX(DMAV_Modell!$K$6:$K$2006,E1293)="","",INDEX(DMAV_Modell!$K$6:$K$2006,E1293)))</f>
        <v/>
      </c>
      <c r="T1293" s="86" t="str" cm="1">
        <f t="array" ref="T1293">IF(E1293="",IF(K1293="","",IF(INDEX(DMAV_Dienste!$L$6:$L$2006,K1293)="","",INDEX(DMAV_Dienste!$L$6:$L$2006,K1293))),IF(INDEX(DMAV_Modell!$N$6:$N$2006,E1293)="","",INDEX(DMAV_Modell!$N$6:$N$2006,E1293)))</f>
        <v/>
      </c>
      <c r="U1293" s="87" t="str" cm="1">
        <f t="array" aca="1" ref="U1293" ca="1">IF(AND(F1293="",L1293=""),"",HYPERLINK("#"&amp;RIGHT(CELL("dateiname"),LEN(CELL("dateiname"))-FIND("]",CELL("dateiname")))&amp;"!"&amp;CELL("adresse",OFFSET($F$6,MATCH(IF(F1293="",L1293,F1293),$E$6:$E$2000,0)-1,4)),"STRUCT"))</f>
        <v/>
      </c>
      <c r="V1293" s="88" t="str" cm="1">
        <f t="array" aca="1" ref="V1293" ca="1">IF(AND(G1293="",M1293=""),"",HYPERLINK("#"&amp;RIGHT(CELL("dateiname"),LEN(CELL("dateiname"))-FIND("]",CELL("dateiname")))&amp;"!"&amp;CELL("adresse",OFFSET($G$6,MATCH(IF(G1293="",M1293,G1293),$E$6:$E$2000,0)-1,3)),"SUBSTRUCT"))</f>
        <v/>
      </c>
      <c r="X1293" s="104"/>
      <c r="Z1293" s="117"/>
      <c r="AA1293" s="118"/>
      <c r="AB1293" s="119"/>
      <c r="AC1293" s="120"/>
      <c r="AE1293" s="109"/>
      <c r="AF1293" s="110"/>
      <c r="AG1293" s="111"/>
      <c r="AH1293" s="112"/>
      <c r="AJ1293" s="101"/>
      <c r="AL1293" s="68" t="str" cm="1">
        <f t="array" aca="1" ref="AL1293" ca="1">IF(N1293="-","",HYPERLINK("#'DM01-AV-CH'!"&amp;RIGHT(CELL("adresse",OFFSET('DM01-AV-CH'!$G$6,N1293-1,0)),LEN(CELL("adresse",OFFSET('DM01-AV-CH'!$G$6,N1293-1,0)))-FIND("!",CELL("adresse",OFFSET('DM01-AV-CH'!$G$6,N1293-1,0)))),"Modell"))</f>
        <v>Modell</v>
      </c>
      <c r="AM1293" s="96" t="str" cm="1">
        <f t="array" ref="AM1293">IF($N1293="-","",IF(INDEX('DM01-AV-CH'!$G$6:$G$2006,$N1293)="","",INDEX('DM01-AV-CH'!$G$6:$G$2006,$N1293)))</f>
        <v>Nummerierungsbereiche</v>
      </c>
      <c r="AN1293" s="97" t="str" cm="1">
        <f t="array" ref="AN1293">IF($N1293="-","",IF(INDEX('DM01-AV-CH'!$H$6:$H$2006,$N1293)="","",INDEX('DM01-AV-CH'!$H$6:$H$2006,$N1293)))</f>
        <v/>
      </c>
      <c r="AO1293" s="98" t="str" cm="1">
        <f t="array" ref="AO1293">IF($N1293="-","",IF(INDEX('DM01-AV-CH'!$I$6:$I$2006,$N1293)="","",INDEX('DM01-AV-CH'!$I$6:$I$2006,$N1293)))</f>
        <v>Kantonskuerzel</v>
      </c>
    </row>
    <row r="1294" spans="1:41" x14ac:dyDescent="0.25">
      <c r="A1294" s="201">
        <v>1289</v>
      </c>
      <c r="B1294" s="148" t="str" cm="1">
        <f t="array" ref="B1294">IF(A1294="","",INDEX(Korrelation!$E$4:$E$2004,A1294))</f>
        <v>-</v>
      </c>
      <c r="C1294" s="148">
        <f t="shared" si="200"/>
        <v>0</v>
      </c>
      <c r="D1294" s="148">
        <f t="shared" si="201"/>
        <v>0</v>
      </c>
      <c r="E1294" s="148" t="str">
        <f t="shared" si="202"/>
        <v/>
      </c>
      <c r="F1294" s="148" t="str">
        <f t="shared" si="203"/>
        <v/>
      </c>
      <c r="G1294" s="148" t="str">
        <f t="shared" si="204"/>
        <v/>
      </c>
      <c r="H1294" s="148" t="str" cm="1">
        <f t="array" ref="H1294">IF(A1294="","",INDEX(Korrelation!$F$4:$F$2004,A1294))</f>
        <v>-</v>
      </c>
      <c r="I1294" s="148">
        <f t="shared" si="205"/>
        <v>0</v>
      </c>
      <c r="J1294" s="148">
        <f t="shared" si="206"/>
        <v>0</v>
      </c>
      <c r="K1294" s="148" t="str">
        <f t="shared" si="207"/>
        <v/>
      </c>
      <c r="L1294" s="148" t="str">
        <f t="shared" si="208"/>
        <v/>
      </c>
      <c r="M1294" s="148" t="str">
        <f t="shared" si="209"/>
        <v/>
      </c>
      <c r="N1294" s="148" cm="1">
        <f t="array" ref="N1294">IF(A1294="","",INDEX(Korrelation!$G$4:$G$2004,A1294))</f>
        <v>569</v>
      </c>
      <c r="O1294" s="148"/>
      <c r="P1294" s="68" t="str" cm="1">
        <f t="array" aca="1" ref="P1294" ca="1">IF(E1294="",IF(K1294="","",HYPERLINK("#DMAV_Dienste!"&amp;RIGHT(CELL("adresse",OFFSET(DMAV_Dienste!$E$6,K1294-1,0)),LEN(CELL("adresse",OFFSET(DMAV_Dienste!$E$6,K1294-1,0)))-FIND("!",CELL("adresse",OFFSET(DMAV_Dienste!$E$6,K1294-1,0)))),"Dienst")),HYPERLINK("#DMAV_Modell!"&amp;RIGHT(CELL("adresse",OFFSET(DMAV_Modell!$G$6,E1294-1,0)),LEN(CELL("adresse",OFFSET(DMAV_Modell!$G$6,E1294-1,0)))-FIND("!",CELL("adresse",OFFSET(DMAV_Modell!$G$6,E1294-1,0)))),"Modell"))</f>
        <v/>
      </c>
      <c r="Q1294" s="85" t="str" cm="1">
        <f t="array" ref="Q1294">IF(E1294="",IF(K1294="","",IF(INDEX(DMAV_Dienste!$H$6:$H$2006,K1294)="","",INDEX(DMAV_Dienste!$H$6:$H$2006,K1294))),IF(INDEX(DMAV_Modell!$J$6:$J$2006,E1294)="","",INDEX(DMAV_Modell!$J$6:$J$2006,E1294)))</f>
        <v/>
      </c>
      <c r="R1294" s="86" t="str" cm="1">
        <f t="array" ref="R1294">IF(E1294="",IF(K1294="","",IF(INDEX(DMAV_Dienste!$G$6:$G$2006,K1294)="","",INDEX(DMAV_Dienste!$G$6:$G$2006,K1294))),IF(INDEX(DMAV_Modell!$I$6:$I$2006,E1294)="","",INDEX(DMAV_Modell!$I$6:$I$2006,E1294)))</f>
        <v/>
      </c>
      <c r="S1294" s="86" t="str" cm="1">
        <f t="array" ref="S1294">IF(E1294="",IF(K1294="","",IF(INDEX(DMAV_Dienste!$I$6:$I$2006,K1294)="","",INDEX(DMAV_Dienste!$I$6:$I$2006,K1294))),IF(INDEX(DMAV_Modell!$K$6:$K$2006,E1294)="","",INDEX(DMAV_Modell!$K$6:$K$2006,E1294)))</f>
        <v/>
      </c>
      <c r="T1294" s="86" t="str" cm="1">
        <f t="array" ref="T1294">IF(E1294="",IF(K1294="","",IF(INDEX(DMAV_Dienste!$L$6:$L$2006,K1294)="","",INDEX(DMAV_Dienste!$L$6:$L$2006,K1294))),IF(INDEX(DMAV_Modell!$N$6:$N$2006,E1294)="","",INDEX(DMAV_Modell!$N$6:$N$2006,E1294)))</f>
        <v/>
      </c>
      <c r="U1294" s="87" t="str" cm="1">
        <f t="array" aca="1" ref="U1294" ca="1">IF(AND(F1294="",L1294=""),"",HYPERLINK("#"&amp;RIGHT(CELL("dateiname"),LEN(CELL("dateiname"))-FIND("]",CELL("dateiname")))&amp;"!"&amp;CELL("adresse",OFFSET($F$6,MATCH(IF(F1294="",L1294,F1294),$E$6:$E$2000,0)-1,4)),"STRUCT"))</f>
        <v/>
      </c>
      <c r="V1294" s="88" t="str" cm="1">
        <f t="array" aca="1" ref="V1294" ca="1">IF(AND(G1294="",M1294=""),"",HYPERLINK("#"&amp;RIGHT(CELL("dateiname"),LEN(CELL("dateiname"))-FIND("]",CELL("dateiname")))&amp;"!"&amp;CELL("adresse",OFFSET($G$6,MATCH(IF(G1294="",M1294,G1294),$E$6:$E$2000,0)-1,3)),"SUBSTRUCT"))</f>
        <v/>
      </c>
      <c r="X1294" s="104"/>
      <c r="Z1294" s="117"/>
      <c r="AA1294" s="118"/>
      <c r="AB1294" s="119"/>
      <c r="AC1294" s="120"/>
      <c r="AE1294" s="109"/>
      <c r="AF1294" s="110"/>
      <c r="AG1294" s="111"/>
      <c r="AH1294" s="112"/>
      <c r="AJ1294" s="101"/>
      <c r="AL1294" s="68" t="str" cm="1">
        <f t="array" aca="1" ref="AL1294" ca="1">IF(N1294="-","",HYPERLINK("#'DM01-AV-CH'!"&amp;RIGHT(CELL("adresse",OFFSET('DM01-AV-CH'!$G$6,N1294-1,0)),LEN(CELL("adresse",OFFSET('DM01-AV-CH'!$G$6,N1294-1,0)))-FIND("!",CELL("adresse",OFFSET('DM01-AV-CH'!$G$6,N1294-1,0)))),"Modell"))</f>
        <v>Modell</v>
      </c>
      <c r="AM1294" s="96" t="str" cm="1">
        <f t="array" ref="AM1294">IF($N1294="-","",IF(INDEX('DM01-AV-CH'!$G$6:$G$2006,$N1294)="","",INDEX('DM01-AV-CH'!$G$6:$G$2006,$N1294)))</f>
        <v>Nummerierungsbereiche</v>
      </c>
      <c r="AN1294" s="97" t="str" cm="1">
        <f t="array" ref="AN1294">IF($N1294="-","",IF(INDEX('DM01-AV-CH'!$H$6:$H$2006,$N1294)="","",INDEX('DM01-AV-CH'!$H$6:$H$2006,$N1294)))</f>
        <v/>
      </c>
      <c r="AO1294" s="98" t="str" cm="1">
        <f t="array" ref="AO1294">IF($N1294="-","",IF(INDEX('DM01-AV-CH'!$I$6:$I$2006,$N1294)="","",INDEX('DM01-AV-CH'!$I$6:$I$2006,$N1294)))</f>
        <v>Kantonskuerzel</v>
      </c>
    </row>
    <row r="1295" spans="1:41" x14ac:dyDescent="0.25">
      <c r="A1295" s="201">
        <v>1290</v>
      </c>
      <c r="B1295" s="148" t="str" cm="1">
        <f t="array" ref="B1295">IF(A1295="","",INDEX(Korrelation!$E$4:$E$2004,A1295))</f>
        <v>-</v>
      </c>
      <c r="C1295" s="148">
        <f t="shared" si="200"/>
        <v>0</v>
      </c>
      <c r="D1295" s="148">
        <f t="shared" si="201"/>
        <v>0</v>
      </c>
      <c r="E1295" s="148" t="str">
        <f t="shared" si="202"/>
        <v/>
      </c>
      <c r="F1295" s="148" t="str">
        <f t="shared" si="203"/>
        <v/>
      </c>
      <c r="G1295" s="148" t="str">
        <f t="shared" si="204"/>
        <v/>
      </c>
      <c r="H1295" s="148" t="str" cm="1">
        <f t="array" ref="H1295">IF(A1295="","",INDEX(Korrelation!$F$4:$F$2004,A1295))</f>
        <v>-</v>
      </c>
      <c r="I1295" s="148">
        <f t="shared" si="205"/>
        <v>0</v>
      </c>
      <c r="J1295" s="148">
        <f t="shared" si="206"/>
        <v>0</v>
      </c>
      <c r="K1295" s="148" t="str">
        <f t="shared" si="207"/>
        <v/>
      </c>
      <c r="L1295" s="148" t="str">
        <f t="shared" si="208"/>
        <v/>
      </c>
      <c r="M1295" s="148" t="str">
        <f t="shared" si="209"/>
        <v/>
      </c>
      <c r="N1295" s="148" cm="1">
        <f t="array" ref="N1295">IF(A1295="","",INDEX(Korrelation!$G$4:$G$2004,A1295))</f>
        <v>570</v>
      </c>
      <c r="O1295" s="148"/>
      <c r="P1295" s="68" t="str" cm="1">
        <f t="array" aca="1" ref="P1295" ca="1">IF(E1295="",IF(K1295="","",HYPERLINK("#DMAV_Dienste!"&amp;RIGHT(CELL("adresse",OFFSET(DMAV_Dienste!$E$6,K1295-1,0)),LEN(CELL("adresse",OFFSET(DMAV_Dienste!$E$6,K1295-1,0)))-FIND("!",CELL("adresse",OFFSET(DMAV_Dienste!$E$6,K1295-1,0)))),"Dienst")),HYPERLINK("#DMAV_Modell!"&amp;RIGHT(CELL("adresse",OFFSET(DMAV_Modell!$G$6,E1295-1,0)),LEN(CELL("adresse",OFFSET(DMAV_Modell!$G$6,E1295-1,0)))-FIND("!",CELL("adresse",OFFSET(DMAV_Modell!$G$6,E1295-1,0)))),"Modell"))</f>
        <v/>
      </c>
      <c r="Q1295" s="85" t="str" cm="1">
        <f t="array" ref="Q1295">IF(E1295="",IF(K1295="","",IF(INDEX(DMAV_Dienste!$H$6:$H$2006,K1295)="","",INDEX(DMAV_Dienste!$H$6:$H$2006,K1295))),IF(INDEX(DMAV_Modell!$J$6:$J$2006,E1295)="","",INDEX(DMAV_Modell!$J$6:$J$2006,E1295)))</f>
        <v/>
      </c>
      <c r="R1295" s="86" t="str" cm="1">
        <f t="array" ref="R1295">IF(E1295="",IF(K1295="","",IF(INDEX(DMAV_Dienste!$G$6:$G$2006,K1295)="","",INDEX(DMAV_Dienste!$G$6:$G$2006,K1295))),IF(INDEX(DMAV_Modell!$I$6:$I$2006,E1295)="","",INDEX(DMAV_Modell!$I$6:$I$2006,E1295)))</f>
        <v/>
      </c>
      <c r="S1295" s="86" t="str" cm="1">
        <f t="array" ref="S1295">IF(E1295="",IF(K1295="","",IF(INDEX(DMAV_Dienste!$I$6:$I$2006,K1295)="","",INDEX(DMAV_Dienste!$I$6:$I$2006,K1295))),IF(INDEX(DMAV_Modell!$K$6:$K$2006,E1295)="","",INDEX(DMAV_Modell!$K$6:$K$2006,E1295)))</f>
        <v/>
      </c>
      <c r="T1295" s="86" t="str" cm="1">
        <f t="array" ref="T1295">IF(E1295="",IF(K1295="","",IF(INDEX(DMAV_Dienste!$L$6:$L$2006,K1295)="","",INDEX(DMAV_Dienste!$L$6:$L$2006,K1295))),IF(INDEX(DMAV_Modell!$N$6:$N$2006,E1295)="","",INDEX(DMAV_Modell!$N$6:$N$2006,E1295)))</f>
        <v/>
      </c>
      <c r="U1295" s="87" t="str" cm="1">
        <f t="array" aca="1" ref="U1295" ca="1">IF(AND(F1295="",L1295=""),"",HYPERLINK("#"&amp;RIGHT(CELL("dateiname"),LEN(CELL("dateiname"))-FIND("]",CELL("dateiname")))&amp;"!"&amp;CELL("adresse",OFFSET($F$6,MATCH(IF(F1295="",L1295,F1295),$E$6:$E$2000,0)-1,4)),"STRUCT"))</f>
        <v/>
      </c>
      <c r="V1295" s="88" t="str" cm="1">
        <f t="array" aca="1" ref="V1295" ca="1">IF(AND(G1295="",M1295=""),"",HYPERLINK("#"&amp;RIGHT(CELL("dateiname"),LEN(CELL("dateiname"))-FIND("]",CELL("dateiname")))&amp;"!"&amp;CELL("adresse",OFFSET($G$6,MATCH(IF(G1295="",M1295,G1295),$E$6:$E$2000,0)-1,3)),"SUBSTRUCT"))</f>
        <v/>
      </c>
      <c r="X1295" s="104"/>
      <c r="Z1295" s="117"/>
      <c r="AA1295" s="118"/>
      <c r="AB1295" s="119"/>
      <c r="AC1295" s="120"/>
      <c r="AE1295" s="109"/>
      <c r="AF1295" s="110"/>
      <c r="AG1295" s="111"/>
      <c r="AH1295" s="112"/>
      <c r="AJ1295" s="101"/>
      <c r="AL1295" s="68" t="str" cm="1">
        <f t="array" aca="1" ref="AL1295" ca="1">IF(N1295="-","",HYPERLINK("#'DM01-AV-CH'!"&amp;RIGHT(CELL("adresse",OFFSET('DM01-AV-CH'!$G$6,N1295-1,0)),LEN(CELL("adresse",OFFSET('DM01-AV-CH'!$G$6,N1295-1,0)))-FIND("!",CELL("adresse",OFFSET('DM01-AV-CH'!$G$6,N1295-1,0)))),"Modell"))</f>
        <v>Modell</v>
      </c>
      <c r="AM1295" s="96" t="str" cm="1">
        <f t="array" ref="AM1295">IF($N1295="-","",IF(INDEX('DM01-AV-CH'!$G$6:$G$2006,$N1295)="","",INDEX('DM01-AV-CH'!$G$6:$G$2006,$N1295)))</f>
        <v>Nummerierungsbereiche</v>
      </c>
      <c r="AN1295" s="97" t="str" cm="1">
        <f t="array" ref="AN1295">IF($N1295="-","",IF(INDEX('DM01-AV-CH'!$H$6:$H$2006,$N1295)="","",INDEX('DM01-AV-CH'!$H$6:$H$2006,$N1295)))</f>
        <v/>
      </c>
      <c r="AO1295" s="98" t="str" cm="1">
        <f t="array" ref="AO1295">IF($N1295="-","",IF(INDEX('DM01-AV-CH'!$I$6:$I$2006,$N1295)="","",INDEX('DM01-AV-CH'!$I$6:$I$2006,$N1295)))</f>
        <v>Kantonskuerzel</v>
      </c>
    </row>
    <row r="1296" spans="1:41" x14ac:dyDescent="0.25">
      <c r="A1296" s="201">
        <v>1291</v>
      </c>
      <c r="B1296" s="148" t="str" cm="1">
        <f t="array" ref="B1296">IF(A1296="","",INDEX(Korrelation!$E$4:$E$2004,A1296))</f>
        <v>-</v>
      </c>
      <c r="C1296" s="148">
        <f t="shared" si="200"/>
        <v>0</v>
      </c>
      <c r="D1296" s="148">
        <f t="shared" si="201"/>
        <v>0</v>
      </c>
      <c r="E1296" s="148" t="str">
        <f t="shared" si="202"/>
        <v/>
      </c>
      <c r="F1296" s="148" t="str">
        <f t="shared" si="203"/>
        <v/>
      </c>
      <c r="G1296" s="148" t="str">
        <f t="shared" si="204"/>
        <v/>
      </c>
      <c r="H1296" s="148" t="str" cm="1">
        <f t="array" ref="H1296">IF(A1296="","",INDEX(Korrelation!$F$4:$F$2004,A1296))</f>
        <v>-</v>
      </c>
      <c r="I1296" s="148">
        <f t="shared" si="205"/>
        <v>0</v>
      </c>
      <c r="J1296" s="148">
        <f t="shared" si="206"/>
        <v>0</v>
      </c>
      <c r="K1296" s="148" t="str">
        <f t="shared" si="207"/>
        <v/>
      </c>
      <c r="L1296" s="148" t="str">
        <f t="shared" si="208"/>
        <v/>
      </c>
      <c r="M1296" s="148" t="str">
        <f t="shared" si="209"/>
        <v/>
      </c>
      <c r="N1296" s="148" cm="1">
        <f t="array" ref="N1296">IF(A1296="","",INDEX(Korrelation!$G$4:$G$2004,A1296))</f>
        <v>571</v>
      </c>
      <c r="O1296" s="148"/>
      <c r="P1296" s="68" t="str" cm="1">
        <f t="array" aca="1" ref="P1296" ca="1">IF(E1296="",IF(K1296="","",HYPERLINK("#DMAV_Dienste!"&amp;RIGHT(CELL("adresse",OFFSET(DMAV_Dienste!$E$6,K1296-1,0)),LEN(CELL("adresse",OFFSET(DMAV_Dienste!$E$6,K1296-1,0)))-FIND("!",CELL("adresse",OFFSET(DMAV_Dienste!$E$6,K1296-1,0)))),"Dienst")),HYPERLINK("#DMAV_Modell!"&amp;RIGHT(CELL("adresse",OFFSET(DMAV_Modell!$G$6,E1296-1,0)),LEN(CELL("adresse",OFFSET(DMAV_Modell!$G$6,E1296-1,0)))-FIND("!",CELL("adresse",OFFSET(DMAV_Modell!$G$6,E1296-1,0)))),"Modell"))</f>
        <v/>
      </c>
      <c r="Q1296" s="85" t="str" cm="1">
        <f t="array" ref="Q1296">IF(E1296="",IF(K1296="","",IF(INDEX(DMAV_Dienste!$H$6:$H$2006,K1296)="","",INDEX(DMAV_Dienste!$H$6:$H$2006,K1296))),IF(INDEX(DMAV_Modell!$J$6:$J$2006,E1296)="","",INDEX(DMAV_Modell!$J$6:$J$2006,E1296)))</f>
        <v/>
      </c>
      <c r="R1296" s="86" t="str" cm="1">
        <f t="array" ref="R1296">IF(E1296="",IF(K1296="","",IF(INDEX(DMAV_Dienste!$G$6:$G$2006,K1296)="","",INDEX(DMAV_Dienste!$G$6:$G$2006,K1296))),IF(INDEX(DMAV_Modell!$I$6:$I$2006,E1296)="","",INDEX(DMAV_Modell!$I$6:$I$2006,E1296)))</f>
        <v/>
      </c>
      <c r="S1296" s="86" t="str" cm="1">
        <f t="array" ref="S1296">IF(E1296="",IF(K1296="","",IF(INDEX(DMAV_Dienste!$I$6:$I$2006,K1296)="","",INDEX(DMAV_Dienste!$I$6:$I$2006,K1296))),IF(INDEX(DMAV_Modell!$K$6:$K$2006,E1296)="","",INDEX(DMAV_Modell!$K$6:$K$2006,E1296)))</f>
        <v/>
      </c>
      <c r="T1296" s="86" t="str" cm="1">
        <f t="array" ref="T1296">IF(E1296="",IF(K1296="","",IF(INDEX(DMAV_Dienste!$L$6:$L$2006,K1296)="","",INDEX(DMAV_Dienste!$L$6:$L$2006,K1296))),IF(INDEX(DMAV_Modell!$N$6:$N$2006,E1296)="","",INDEX(DMAV_Modell!$N$6:$N$2006,E1296)))</f>
        <v/>
      </c>
      <c r="U1296" s="87" t="str" cm="1">
        <f t="array" aca="1" ref="U1296" ca="1">IF(AND(F1296="",L1296=""),"",HYPERLINK("#"&amp;RIGHT(CELL("dateiname"),LEN(CELL("dateiname"))-FIND("]",CELL("dateiname")))&amp;"!"&amp;CELL("adresse",OFFSET($F$6,MATCH(IF(F1296="",L1296,F1296),$E$6:$E$2000,0)-1,4)),"STRUCT"))</f>
        <v/>
      </c>
      <c r="V1296" s="88" t="str" cm="1">
        <f t="array" aca="1" ref="V1296" ca="1">IF(AND(G1296="",M1296=""),"",HYPERLINK("#"&amp;RIGHT(CELL("dateiname"),LEN(CELL("dateiname"))-FIND("]",CELL("dateiname")))&amp;"!"&amp;CELL("adresse",OFFSET($G$6,MATCH(IF(G1296="",M1296,G1296),$E$6:$E$2000,0)-1,3)),"SUBSTRUCT"))</f>
        <v/>
      </c>
      <c r="X1296" s="104"/>
      <c r="Z1296" s="117"/>
      <c r="AA1296" s="118"/>
      <c r="AB1296" s="119"/>
      <c r="AC1296" s="120"/>
      <c r="AE1296" s="109"/>
      <c r="AF1296" s="110"/>
      <c r="AG1296" s="111"/>
      <c r="AH1296" s="112"/>
      <c r="AJ1296" s="101"/>
      <c r="AL1296" s="68" t="str" cm="1">
        <f t="array" aca="1" ref="AL1296" ca="1">IF(N1296="-","",HYPERLINK("#'DM01-AV-CH'!"&amp;RIGHT(CELL("adresse",OFFSET('DM01-AV-CH'!$G$6,N1296-1,0)),LEN(CELL("adresse",OFFSET('DM01-AV-CH'!$G$6,N1296-1,0)))-FIND("!",CELL("adresse",OFFSET('DM01-AV-CH'!$G$6,N1296-1,0)))),"Modell"))</f>
        <v>Modell</v>
      </c>
      <c r="AM1296" s="96" t="str" cm="1">
        <f t="array" ref="AM1296">IF($N1296="-","",IF(INDEX('DM01-AV-CH'!$G$6:$G$2006,$N1296)="","",INDEX('DM01-AV-CH'!$G$6:$G$2006,$N1296)))</f>
        <v>Nummerierungsbereiche</v>
      </c>
      <c r="AN1296" s="97" t="str" cm="1">
        <f t="array" ref="AN1296">IF($N1296="-","",IF(INDEX('DM01-AV-CH'!$H$6:$H$2006,$N1296)="","",INDEX('DM01-AV-CH'!$H$6:$H$2006,$N1296)))</f>
        <v/>
      </c>
      <c r="AO1296" s="98" t="str" cm="1">
        <f t="array" ref="AO1296">IF($N1296="-","",IF(INDEX('DM01-AV-CH'!$I$6:$I$2006,$N1296)="","",INDEX('DM01-AV-CH'!$I$6:$I$2006,$N1296)))</f>
        <v>Kantonskuerzel</v>
      </c>
    </row>
    <row r="1297" spans="1:41" x14ac:dyDescent="0.25">
      <c r="A1297" s="201">
        <v>1292</v>
      </c>
      <c r="B1297" s="148" t="str" cm="1">
        <f t="array" ref="B1297">IF(A1297="","",INDEX(Korrelation!$E$4:$E$2004,A1297))</f>
        <v>-</v>
      </c>
      <c r="C1297" s="148">
        <f t="shared" si="200"/>
        <v>0</v>
      </c>
      <c r="D1297" s="148">
        <f t="shared" si="201"/>
        <v>0</v>
      </c>
      <c r="E1297" s="148" t="str">
        <f t="shared" si="202"/>
        <v/>
      </c>
      <c r="F1297" s="148" t="str">
        <f t="shared" si="203"/>
        <v/>
      </c>
      <c r="G1297" s="148" t="str">
        <f t="shared" si="204"/>
        <v/>
      </c>
      <c r="H1297" s="148" t="str" cm="1">
        <f t="array" ref="H1297">IF(A1297="","",INDEX(Korrelation!$F$4:$F$2004,A1297))</f>
        <v>-</v>
      </c>
      <c r="I1297" s="148">
        <f t="shared" si="205"/>
        <v>0</v>
      </c>
      <c r="J1297" s="148">
        <f t="shared" si="206"/>
        <v>0</v>
      </c>
      <c r="K1297" s="148" t="str">
        <f t="shared" si="207"/>
        <v/>
      </c>
      <c r="L1297" s="148" t="str">
        <f t="shared" si="208"/>
        <v/>
      </c>
      <c r="M1297" s="148" t="str">
        <f t="shared" si="209"/>
        <v/>
      </c>
      <c r="N1297" s="148" cm="1">
        <f t="array" ref="N1297">IF(A1297="","",INDEX(Korrelation!$G$4:$G$2004,A1297))</f>
        <v>572</v>
      </c>
      <c r="O1297" s="148"/>
      <c r="P1297" s="68" t="str" cm="1">
        <f t="array" aca="1" ref="P1297" ca="1">IF(E1297="",IF(K1297="","",HYPERLINK("#DMAV_Dienste!"&amp;RIGHT(CELL("adresse",OFFSET(DMAV_Dienste!$E$6,K1297-1,0)),LEN(CELL("adresse",OFFSET(DMAV_Dienste!$E$6,K1297-1,0)))-FIND("!",CELL("adresse",OFFSET(DMAV_Dienste!$E$6,K1297-1,0)))),"Dienst")),HYPERLINK("#DMAV_Modell!"&amp;RIGHT(CELL("adresse",OFFSET(DMAV_Modell!$G$6,E1297-1,0)),LEN(CELL("adresse",OFFSET(DMAV_Modell!$G$6,E1297-1,0)))-FIND("!",CELL("adresse",OFFSET(DMAV_Modell!$G$6,E1297-1,0)))),"Modell"))</f>
        <v/>
      </c>
      <c r="Q1297" s="85" t="str" cm="1">
        <f t="array" ref="Q1297">IF(E1297="",IF(K1297="","",IF(INDEX(DMAV_Dienste!$H$6:$H$2006,K1297)="","",INDEX(DMAV_Dienste!$H$6:$H$2006,K1297))),IF(INDEX(DMAV_Modell!$J$6:$J$2006,E1297)="","",INDEX(DMAV_Modell!$J$6:$J$2006,E1297)))</f>
        <v/>
      </c>
      <c r="R1297" s="86" t="str" cm="1">
        <f t="array" ref="R1297">IF(E1297="",IF(K1297="","",IF(INDEX(DMAV_Dienste!$G$6:$G$2006,K1297)="","",INDEX(DMAV_Dienste!$G$6:$G$2006,K1297))),IF(INDEX(DMAV_Modell!$I$6:$I$2006,E1297)="","",INDEX(DMAV_Modell!$I$6:$I$2006,E1297)))</f>
        <v/>
      </c>
      <c r="S1297" s="86" t="str" cm="1">
        <f t="array" ref="S1297">IF(E1297="",IF(K1297="","",IF(INDEX(DMAV_Dienste!$I$6:$I$2006,K1297)="","",INDEX(DMAV_Dienste!$I$6:$I$2006,K1297))),IF(INDEX(DMAV_Modell!$K$6:$K$2006,E1297)="","",INDEX(DMAV_Modell!$K$6:$K$2006,E1297)))</f>
        <v/>
      </c>
      <c r="T1297" s="86" t="str" cm="1">
        <f t="array" ref="T1297">IF(E1297="",IF(K1297="","",IF(INDEX(DMAV_Dienste!$L$6:$L$2006,K1297)="","",INDEX(DMAV_Dienste!$L$6:$L$2006,K1297))),IF(INDEX(DMAV_Modell!$N$6:$N$2006,E1297)="","",INDEX(DMAV_Modell!$N$6:$N$2006,E1297)))</f>
        <v/>
      </c>
      <c r="U1297" s="87" t="str" cm="1">
        <f t="array" aca="1" ref="U1297" ca="1">IF(AND(F1297="",L1297=""),"",HYPERLINK("#"&amp;RIGHT(CELL("dateiname"),LEN(CELL("dateiname"))-FIND("]",CELL("dateiname")))&amp;"!"&amp;CELL("adresse",OFFSET($F$6,MATCH(IF(F1297="",L1297,F1297),$E$6:$E$2000,0)-1,4)),"STRUCT"))</f>
        <v/>
      </c>
      <c r="V1297" s="88" t="str" cm="1">
        <f t="array" aca="1" ref="V1297" ca="1">IF(AND(G1297="",M1297=""),"",HYPERLINK("#"&amp;RIGHT(CELL("dateiname"),LEN(CELL("dateiname"))-FIND("]",CELL("dateiname")))&amp;"!"&amp;CELL("adresse",OFFSET($G$6,MATCH(IF(G1297="",M1297,G1297),$E$6:$E$2000,0)-1,3)),"SUBSTRUCT"))</f>
        <v/>
      </c>
      <c r="X1297" s="104"/>
      <c r="Z1297" s="117"/>
      <c r="AA1297" s="118"/>
      <c r="AB1297" s="119"/>
      <c r="AC1297" s="120"/>
      <c r="AE1297" s="109"/>
      <c r="AF1297" s="110"/>
      <c r="AG1297" s="111"/>
      <c r="AH1297" s="112"/>
      <c r="AJ1297" s="101"/>
      <c r="AL1297" s="68" t="str" cm="1">
        <f t="array" aca="1" ref="AL1297" ca="1">IF(N1297="-","",HYPERLINK("#'DM01-AV-CH'!"&amp;RIGHT(CELL("adresse",OFFSET('DM01-AV-CH'!$G$6,N1297-1,0)),LEN(CELL("adresse",OFFSET('DM01-AV-CH'!$G$6,N1297-1,0)))-FIND("!",CELL("adresse",OFFSET('DM01-AV-CH'!$G$6,N1297-1,0)))),"Modell"))</f>
        <v>Modell</v>
      </c>
      <c r="AM1297" s="96" t="str" cm="1">
        <f t="array" ref="AM1297">IF($N1297="-","",IF(INDEX('DM01-AV-CH'!$G$6:$G$2006,$N1297)="","",INDEX('DM01-AV-CH'!$G$6:$G$2006,$N1297)))</f>
        <v>Nummerierungsbereiche</v>
      </c>
      <c r="AN1297" s="97" t="str" cm="1">
        <f t="array" ref="AN1297">IF($N1297="-","",IF(INDEX('DM01-AV-CH'!$H$6:$H$2006,$N1297)="","",INDEX('DM01-AV-CH'!$H$6:$H$2006,$N1297)))</f>
        <v/>
      </c>
      <c r="AO1297" s="98" t="str" cm="1">
        <f t="array" ref="AO1297">IF($N1297="-","",IF(INDEX('DM01-AV-CH'!$I$6:$I$2006,$N1297)="","",INDEX('DM01-AV-CH'!$I$6:$I$2006,$N1297)))</f>
        <v>Kantonskuerzel</v>
      </c>
    </row>
    <row r="1298" spans="1:41" x14ac:dyDescent="0.25">
      <c r="A1298" s="201">
        <v>1293</v>
      </c>
      <c r="B1298" s="148" t="str" cm="1">
        <f t="array" ref="B1298">IF(A1298="","",INDEX(Korrelation!$E$4:$E$2004,A1298))</f>
        <v>-</v>
      </c>
      <c r="C1298" s="148">
        <f t="shared" si="200"/>
        <v>0</v>
      </c>
      <c r="D1298" s="148">
        <f t="shared" si="201"/>
        <v>0</v>
      </c>
      <c r="E1298" s="148" t="str">
        <f t="shared" si="202"/>
        <v/>
      </c>
      <c r="F1298" s="148" t="str">
        <f t="shared" si="203"/>
        <v/>
      </c>
      <c r="G1298" s="148" t="str">
        <f t="shared" si="204"/>
        <v/>
      </c>
      <c r="H1298" s="148" t="str" cm="1">
        <f t="array" ref="H1298">IF(A1298="","",INDEX(Korrelation!$F$4:$F$2004,A1298))</f>
        <v>-</v>
      </c>
      <c r="I1298" s="148">
        <f t="shared" si="205"/>
        <v>0</v>
      </c>
      <c r="J1298" s="148">
        <f t="shared" si="206"/>
        <v>0</v>
      </c>
      <c r="K1298" s="148" t="str">
        <f t="shared" si="207"/>
        <v/>
      </c>
      <c r="L1298" s="148" t="str">
        <f t="shared" si="208"/>
        <v/>
      </c>
      <c r="M1298" s="148" t="str">
        <f t="shared" si="209"/>
        <v/>
      </c>
      <c r="N1298" s="148" cm="1">
        <f t="array" ref="N1298">IF(A1298="","",INDEX(Korrelation!$G$4:$G$2004,A1298))</f>
        <v>573</v>
      </c>
      <c r="O1298" s="148"/>
      <c r="P1298" s="68" t="str" cm="1">
        <f t="array" aca="1" ref="P1298" ca="1">IF(E1298="",IF(K1298="","",HYPERLINK("#DMAV_Dienste!"&amp;RIGHT(CELL("adresse",OFFSET(DMAV_Dienste!$E$6,K1298-1,0)),LEN(CELL("adresse",OFFSET(DMAV_Dienste!$E$6,K1298-1,0)))-FIND("!",CELL("adresse",OFFSET(DMAV_Dienste!$E$6,K1298-1,0)))),"Dienst")),HYPERLINK("#DMAV_Modell!"&amp;RIGHT(CELL("adresse",OFFSET(DMAV_Modell!$G$6,E1298-1,0)),LEN(CELL("adresse",OFFSET(DMAV_Modell!$G$6,E1298-1,0)))-FIND("!",CELL("adresse",OFFSET(DMAV_Modell!$G$6,E1298-1,0)))),"Modell"))</f>
        <v/>
      </c>
      <c r="Q1298" s="85" t="str" cm="1">
        <f t="array" ref="Q1298">IF(E1298="",IF(K1298="","",IF(INDEX(DMAV_Dienste!$H$6:$H$2006,K1298)="","",INDEX(DMAV_Dienste!$H$6:$H$2006,K1298))),IF(INDEX(DMAV_Modell!$J$6:$J$2006,E1298)="","",INDEX(DMAV_Modell!$J$6:$J$2006,E1298)))</f>
        <v/>
      </c>
      <c r="R1298" s="86" t="str" cm="1">
        <f t="array" ref="R1298">IF(E1298="",IF(K1298="","",IF(INDEX(DMAV_Dienste!$G$6:$G$2006,K1298)="","",INDEX(DMAV_Dienste!$G$6:$G$2006,K1298))),IF(INDEX(DMAV_Modell!$I$6:$I$2006,E1298)="","",INDEX(DMAV_Modell!$I$6:$I$2006,E1298)))</f>
        <v/>
      </c>
      <c r="S1298" s="86" t="str" cm="1">
        <f t="array" ref="S1298">IF(E1298="",IF(K1298="","",IF(INDEX(DMAV_Dienste!$I$6:$I$2006,K1298)="","",INDEX(DMAV_Dienste!$I$6:$I$2006,K1298))),IF(INDEX(DMAV_Modell!$K$6:$K$2006,E1298)="","",INDEX(DMAV_Modell!$K$6:$K$2006,E1298)))</f>
        <v/>
      </c>
      <c r="T1298" s="86" t="str" cm="1">
        <f t="array" ref="T1298">IF(E1298="",IF(K1298="","",IF(INDEX(DMAV_Dienste!$L$6:$L$2006,K1298)="","",INDEX(DMAV_Dienste!$L$6:$L$2006,K1298))),IF(INDEX(DMAV_Modell!$N$6:$N$2006,E1298)="","",INDEX(DMAV_Modell!$N$6:$N$2006,E1298)))</f>
        <v/>
      </c>
      <c r="U1298" s="87" t="str" cm="1">
        <f t="array" aca="1" ref="U1298" ca="1">IF(AND(F1298="",L1298=""),"",HYPERLINK("#"&amp;RIGHT(CELL("dateiname"),LEN(CELL("dateiname"))-FIND("]",CELL("dateiname")))&amp;"!"&amp;CELL("adresse",OFFSET($F$6,MATCH(IF(F1298="",L1298,F1298),$E$6:$E$2000,0)-1,4)),"STRUCT"))</f>
        <v/>
      </c>
      <c r="V1298" s="88" t="str" cm="1">
        <f t="array" aca="1" ref="V1298" ca="1">IF(AND(G1298="",M1298=""),"",HYPERLINK("#"&amp;RIGHT(CELL("dateiname"),LEN(CELL("dateiname"))-FIND("]",CELL("dateiname")))&amp;"!"&amp;CELL("adresse",OFFSET($G$6,MATCH(IF(G1298="",M1298,G1298),$E$6:$E$2000,0)-1,3)),"SUBSTRUCT"))</f>
        <v/>
      </c>
      <c r="X1298" s="104"/>
      <c r="Z1298" s="117"/>
      <c r="AA1298" s="118"/>
      <c r="AB1298" s="119"/>
      <c r="AC1298" s="120"/>
      <c r="AE1298" s="109"/>
      <c r="AF1298" s="110"/>
      <c r="AG1298" s="111"/>
      <c r="AH1298" s="112"/>
      <c r="AJ1298" s="101"/>
      <c r="AL1298" s="68" t="str" cm="1">
        <f t="array" aca="1" ref="AL1298" ca="1">IF(N1298="-","",HYPERLINK("#'DM01-AV-CH'!"&amp;RIGHT(CELL("adresse",OFFSET('DM01-AV-CH'!$G$6,N1298-1,0)),LEN(CELL("adresse",OFFSET('DM01-AV-CH'!$G$6,N1298-1,0)))-FIND("!",CELL("adresse",OFFSET('DM01-AV-CH'!$G$6,N1298-1,0)))),"Modell"))</f>
        <v>Modell</v>
      </c>
      <c r="AM1298" s="96" t="str" cm="1">
        <f t="array" ref="AM1298">IF($N1298="-","",IF(INDEX('DM01-AV-CH'!$G$6:$G$2006,$N1298)="","",INDEX('DM01-AV-CH'!$G$6:$G$2006,$N1298)))</f>
        <v>Nummerierungsbereiche</v>
      </c>
      <c r="AN1298" s="97" t="str" cm="1">
        <f t="array" ref="AN1298">IF($N1298="-","",IF(INDEX('DM01-AV-CH'!$H$6:$H$2006,$N1298)="","",INDEX('DM01-AV-CH'!$H$6:$H$2006,$N1298)))</f>
        <v/>
      </c>
      <c r="AO1298" s="98" t="str" cm="1">
        <f t="array" ref="AO1298">IF($N1298="-","",IF(INDEX('DM01-AV-CH'!$I$6:$I$2006,$N1298)="","",INDEX('DM01-AV-CH'!$I$6:$I$2006,$N1298)))</f>
        <v>Kantonskuerzel</v>
      </c>
    </row>
    <row r="1299" spans="1:41" x14ac:dyDescent="0.25">
      <c r="A1299" s="201">
        <v>1294</v>
      </c>
      <c r="B1299" s="148" t="str" cm="1">
        <f t="array" ref="B1299">IF(A1299="","",INDEX(Korrelation!$E$4:$E$2004,A1299))</f>
        <v>-</v>
      </c>
      <c r="C1299" s="148">
        <f t="shared" si="200"/>
        <v>0</v>
      </c>
      <c r="D1299" s="148">
        <f t="shared" si="201"/>
        <v>0</v>
      </c>
      <c r="E1299" s="148" t="str">
        <f t="shared" si="202"/>
        <v/>
      </c>
      <c r="F1299" s="148" t="str">
        <f t="shared" si="203"/>
        <v/>
      </c>
      <c r="G1299" s="148" t="str">
        <f t="shared" si="204"/>
        <v/>
      </c>
      <c r="H1299" s="148" t="str" cm="1">
        <f t="array" ref="H1299">IF(A1299="","",INDEX(Korrelation!$F$4:$F$2004,A1299))</f>
        <v>-</v>
      </c>
      <c r="I1299" s="148">
        <f t="shared" si="205"/>
        <v>0</v>
      </c>
      <c r="J1299" s="148">
        <f t="shared" si="206"/>
        <v>0</v>
      </c>
      <c r="K1299" s="148" t="str">
        <f t="shared" si="207"/>
        <v/>
      </c>
      <c r="L1299" s="148" t="str">
        <f t="shared" si="208"/>
        <v/>
      </c>
      <c r="M1299" s="148" t="str">
        <f t="shared" si="209"/>
        <v/>
      </c>
      <c r="N1299" s="148" cm="1">
        <f t="array" ref="N1299">IF(A1299="","",INDEX(Korrelation!$G$4:$G$2004,A1299))</f>
        <v>574</v>
      </c>
      <c r="O1299" s="148"/>
      <c r="P1299" s="68" t="str" cm="1">
        <f t="array" aca="1" ref="P1299" ca="1">IF(E1299="",IF(K1299="","",HYPERLINK("#DMAV_Dienste!"&amp;RIGHT(CELL("adresse",OFFSET(DMAV_Dienste!$E$6,K1299-1,0)),LEN(CELL("adresse",OFFSET(DMAV_Dienste!$E$6,K1299-1,0)))-FIND("!",CELL("adresse",OFFSET(DMAV_Dienste!$E$6,K1299-1,0)))),"Dienst")),HYPERLINK("#DMAV_Modell!"&amp;RIGHT(CELL("adresse",OFFSET(DMAV_Modell!$G$6,E1299-1,0)),LEN(CELL("adresse",OFFSET(DMAV_Modell!$G$6,E1299-1,0)))-FIND("!",CELL("adresse",OFFSET(DMAV_Modell!$G$6,E1299-1,0)))),"Modell"))</f>
        <v/>
      </c>
      <c r="Q1299" s="85" t="str" cm="1">
        <f t="array" ref="Q1299">IF(E1299="",IF(K1299="","",IF(INDEX(DMAV_Dienste!$H$6:$H$2006,K1299)="","",INDEX(DMAV_Dienste!$H$6:$H$2006,K1299))),IF(INDEX(DMAV_Modell!$J$6:$J$2006,E1299)="","",INDEX(DMAV_Modell!$J$6:$J$2006,E1299)))</f>
        <v/>
      </c>
      <c r="R1299" s="86" t="str" cm="1">
        <f t="array" ref="R1299">IF(E1299="",IF(K1299="","",IF(INDEX(DMAV_Dienste!$G$6:$G$2006,K1299)="","",INDEX(DMAV_Dienste!$G$6:$G$2006,K1299))),IF(INDEX(DMAV_Modell!$I$6:$I$2006,E1299)="","",INDEX(DMAV_Modell!$I$6:$I$2006,E1299)))</f>
        <v/>
      </c>
      <c r="S1299" s="86" t="str" cm="1">
        <f t="array" ref="S1299">IF(E1299="",IF(K1299="","",IF(INDEX(DMAV_Dienste!$I$6:$I$2006,K1299)="","",INDEX(DMAV_Dienste!$I$6:$I$2006,K1299))),IF(INDEX(DMAV_Modell!$K$6:$K$2006,E1299)="","",INDEX(DMAV_Modell!$K$6:$K$2006,E1299)))</f>
        <v/>
      </c>
      <c r="T1299" s="86" t="str" cm="1">
        <f t="array" ref="T1299">IF(E1299="",IF(K1299="","",IF(INDEX(DMAV_Dienste!$L$6:$L$2006,K1299)="","",INDEX(DMAV_Dienste!$L$6:$L$2006,K1299))),IF(INDEX(DMAV_Modell!$N$6:$N$2006,E1299)="","",INDEX(DMAV_Modell!$N$6:$N$2006,E1299)))</f>
        <v/>
      </c>
      <c r="U1299" s="87" t="str" cm="1">
        <f t="array" aca="1" ref="U1299" ca="1">IF(AND(F1299="",L1299=""),"",HYPERLINK("#"&amp;RIGHT(CELL("dateiname"),LEN(CELL("dateiname"))-FIND("]",CELL("dateiname")))&amp;"!"&amp;CELL("adresse",OFFSET($F$6,MATCH(IF(F1299="",L1299,F1299),$E$6:$E$2000,0)-1,4)),"STRUCT"))</f>
        <v/>
      </c>
      <c r="V1299" s="88" t="str" cm="1">
        <f t="array" aca="1" ref="V1299" ca="1">IF(AND(G1299="",M1299=""),"",HYPERLINK("#"&amp;RIGHT(CELL("dateiname"),LEN(CELL("dateiname"))-FIND("]",CELL("dateiname")))&amp;"!"&amp;CELL("adresse",OFFSET($G$6,MATCH(IF(G1299="",M1299,G1299),$E$6:$E$2000,0)-1,3)),"SUBSTRUCT"))</f>
        <v/>
      </c>
      <c r="X1299" s="104"/>
      <c r="Z1299" s="117"/>
      <c r="AA1299" s="118"/>
      <c r="AB1299" s="119"/>
      <c r="AC1299" s="120"/>
      <c r="AE1299" s="109"/>
      <c r="AF1299" s="110"/>
      <c r="AG1299" s="111"/>
      <c r="AH1299" s="112"/>
      <c r="AJ1299" s="101"/>
      <c r="AL1299" s="68" t="str" cm="1">
        <f t="array" aca="1" ref="AL1299" ca="1">IF(N1299="-","",HYPERLINK("#'DM01-AV-CH'!"&amp;RIGHT(CELL("adresse",OFFSET('DM01-AV-CH'!$G$6,N1299-1,0)),LEN(CELL("adresse",OFFSET('DM01-AV-CH'!$G$6,N1299-1,0)))-FIND("!",CELL("adresse",OFFSET('DM01-AV-CH'!$G$6,N1299-1,0)))),"Modell"))</f>
        <v>Modell</v>
      </c>
      <c r="AM1299" s="96" t="str" cm="1">
        <f t="array" ref="AM1299">IF($N1299="-","",IF(INDEX('DM01-AV-CH'!$G$6:$G$2006,$N1299)="","",INDEX('DM01-AV-CH'!$G$6:$G$2006,$N1299)))</f>
        <v>Nummerierungsbereiche</v>
      </c>
      <c r="AN1299" s="97" t="str" cm="1">
        <f t="array" ref="AN1299">IF($N1299="-","",IF(INDEX('DM01-AV-CH'!$H$6:$H$2006,$N1299)="","",INDEX('DM01-AV-CH'!$H$6:$H$2006,$N1299)))</f>
        <v/>
      </c>
      <c r="AO1299" s="98" t="str" cm="1">
        <f t="array" ref="AO1299">IF($N1299="-","",IF(INDEX('DM01-AV-CH'!$I$6:$I$2006,$N1299)="","",INDEX('DM01-AV-CH'!$I$6:$I$2006,$N1299)))</f>
        <v>Kantonskuerzel</v>
      </c>
    </row>
    <row r="1300" spans="1:41" x14ac:dyDescent="0.25">
      <c r="A1300" s="201">
        <v>1295</v>
      </c>
      <c r="B1300" s="148" t="str" cm="1">
        <f t="array" ref="B1300">IF(A1300="","",INDEX(Korrelation!$E$4:$E$2004,A1300))</f>
        <v>-</v>
      </c>
      <c r="C1300" s="148">
        <f t="shared" si="200"/>
        <v>0</v>
      </c>
      <c r="D1300" s="148">
        <f t="shared" si="201"/>
        <v>0</v>
      </c>
      <c r="E1300" s="148" t="str">
        <f t="shared" si="202"/>
        <v/>
      </c>
      <c r="F1300" s="148" t="str">
        <f t="shared" si="203"/>
        <v/>
      </c>
      <c r="G1300" s="148" t="str">
        <f t="shared" si="204"/>
        <v/>
      </c>
      <c r="H1300" s="148" t="str" cm="1">
        <f t="array" ref="H1300">IF(A1300="","",INDEX(Korrelation!$F$4:$F$2004,A1300))</f>
        <v>-</v>
      </c>
      <c r="I1300" s="148">
        <f t="shared" si="205"/>
        <v>0</v>
      </c>
      <c r="J1300" s="148">
        <f t="shared" si="206"/>
        <v>0</v>
      </c>
      <c r="K1300" s="148" t="str">
        <f t="shared" si="207"/>
        <v/>
      </c>
      <c r="L1300" s="148" t="str">
        <f t="shared" si="208"/>
        <v/>
      </c>
      <c r="M1300" s="148" t="str">
        <f t="shared" si="209"/>
        <v/>
      </c>
      <c r="N1300" s="148" cm="1">
        <f t="array" ref="N1300">IF(A1300="","",INDEX(Korrelation!$G$4:$G$2004,A1300))</f>
        <v>575</v>
      </c>
      <c r="O1300" s="148"/>
      <c r="P1300" s="68" t="str" cm="1">
        <f t="array" aca="1" ref="P1300" ca="1">IF(E1300="",IF(K1300="","",HYPERLINK("#DMAV_Dienste!"&amp;RIGHT(CELL("adresse",OFFSET(DMAV_Dienste!$E$6,K1300-1,0)),LEN(CELL("adresse",OFFSET(DMAV_Dienste!$E$6,K1300-1,0)))-FIND("!",CELL("adresse",OFFSET(DMAV_Dienste!$E$6,K1300-1,0)))),"Dienst")),HYPERLINK("#DMAV_Modell!"&amp;RIGHT(CELL("adresse",OFFSET(DMAV_Modell!$G$6,E1300-1,0)),LEN(CELL("adresse",OFFSET(DMAV_Modell!$G$6,E1300-1,0)))-FIND("!",CELL("adresse",OFFSET(DMAV_Modell!$G$6,E1300-1,0)))),"Modell"))</f>
        <v/>
      </c>
      <c r="Q1300" s="85" t="str" cm="1">
        <f t="array" ref="Q1300">IF(E1300="",IF(K1300="","",IF(INDEX(DMAV_Dienste!$H$6:$H$2006,K1300)="","",INDEX(DMAV_Dienste!$H$6:$H$2006,K1300))),IF(INDEX(DMAV_Modell!$J$6:$J$2006,E1300)="","",INDEX(DMAV_Modell!$J$6:$J$2006,E1300)))</f>
        <v/>
      </c>
      <c r="R1300" s="86" t="str" cm="1">
        <f t="array" ref="R1300">IF(E1300="",IF(K1300="","",IF(INDEX(DMAV_Dienste!$G$6:$G$2006,K1300)="","",INDEX(DMAV_Dienste!$G$6:$G$2006,K1300))),IF(INDEX(DMAV_Modell!$I$6:$I$2006,E1300)="","",INDEX(DMAV_Modell!$I$6:$I$2006,E1300)))</f>
        <v/>
      </c>
      <c r="S1300" s="86" t="str" cm="1">
        <f t="array" ref="S1300">IF(E1300="",IF(K1300="","",IF(INDEX(DMAV_Dienste!$I$6:$I$2006,K1300)="","",INDEX(DMAV_Dienste!$I$6:$I$2006,K1300))),IF(INDEX(DMAV_Modell!$K$6:$K$2006,E1300)="","",INDEX(DMAV_Modell!$K$6:$K$2006,E1300)))</f>
        <v/>
      </c>
      <c r="T1300" s="86" t="str" cm="1">
        <f t="array" ref="T1300">IF(E1300="",IF(K1300="","",IF(INDEX(DMAV_Dienste!$L$6:$L$2006,K1300)="","",INDEX(DMAV_Dienste!$L$6:$L$2006,K1300))),IF(INDEX(DMAV_Modell!$N$6:$N$2006,E1300)="","",INDEX(DMAV_Modell!$N$6:$N$2006,E1300)))</f>
        <v/>
      </c>
      <c r="U1300" s="87" t="str" cm="1">
        <f t="array" aca="1" ref="U1300" ca="1">IF(AND(F1300="",L1300=""),"",HYPERLINK("#"&amp;RIGHT(CELL("dateiname"),LEN(CELL("dateiname"))-FIND("]",CELL("dateiname")))&amp;"!"&amp;CELL("adresse",OFFSET($F$6,MATCH(IF(F1300="",L1300,F1300),$E$6:$E$2000,0)-1,4)),"STRUCT"))</f>
        <v/>
      </c>
      <c r="V1300" s="88" t="str" cm="1">
        <f t="array" aca="1" ref="V1300" ca="1">IF(AND(G1300="",M1300=""),"",HYPERLINK("#"&amp;RIGHT(CELL("dateiname"),LEN(CELL("dateiname"))-FIND("]",CELL("dateiname")))&amp;"!"&amp;CELL("adresse",OFFSET($G$6,MATCH(IF(G1300="",M1300,G1300),$E$6:$E$2000,0)-1,3)),"SUBSTRUCT"))</f>
        <v/>
      </c>
      <c r="X1300" s="104"/>
      <c r="Z1300" s="117"/>
      <c r="AA1300" s="118"/>
      <c r="AB1300" s="119"/>
      <c r="AC1300" s="120"/>
      <c r="AE1300" s="109"/>
      <c r="AF1300" s="110"/>
      <c r="AG1300" s="111"/>
      <c r="AH1300" s="112"/>
      <c r="AJ1300" s="101"/>
      <c r="AL1300" s="68" t="str" cm="1">
        <f t="array" aca="1" ref="AL1300" ca="1">IF(N1300="-","",HYPERLINK("#'DM01-AV-CH'!"&amp;RIGHT(CELL("adresse",OFFSET('DM01-AV-CH'!$G$6,N1300-1,0)),LEN(CELL("adresse",OFFSET('DM01-AV-CH'!$G$6,N1300-1,0)))-FIND("!",CELL("adresse",OFFSET('DM01-AV-CH'!$G$6,N1300-1,0)))),"Modell"))</f>
        <v>Modell</v>
      </c>
      <c r="AM1300" s="96" t="str" cm="1">
        <f t="array" ref="AM1300">IF($N1300="-","",IF(INDEX('DM01-AV-CH'!$G$6:$G$2006,$N1300)="","",INDEX('DM01-AV-CH'!$G$6:$G$2006,$N1300)))</f>
        <v>Nummerierungsbereiche</v>
      </c>
      <c r="AN1300" s="97" t="str" cm="1">
        <f t="array" ref="AN1300">IF($N1300="-","",IF(INDEX('DM01-AV-CH'!$H$6:$H$2006,$N1300)="","",INDEX('DM01-AV-CH'!$H$6:$H$2006,$N1300)))</f>
        <v/>
      </c>
      <c r="AO1300" s="98" t="str" cm="1">
        <f t="array" ref="AO1300">IF($N1300="-","",IF(INDEX('DM01-AV-CH'!$I$6:$I$2006,$N1300)="","",INDEX('DM01-AV-CH'!$I$6:$I$2006,$N1300)))</f>
        <v>Kantonskuerzel</v>
      </c>
    </row>
    <row r="1301" spans="1:41" x14ac:dyDescent="0.25">
      <c r="A1301" s="201">
        <v>1296</v>
      </c>
      <c r="B1301" s="148" t="str" cm="1">
        <f t="array" ref="B1301">IF(A1301="","",INDEX(Korrelation!$E$4:$E$2004,A1301))</f>
        <v>-</v>
      </c>
      <c r="C1301" s="148">
        <f t="shared" si="200"/>
        <v>0</v>
      </c>
      <c r="D1301" s="148">
        <f t="shared" si="201"/>
        <v>0</v>
      </c>
      <c r="E1301" s="148" t="str">
        <f t="shared" si="202"/>
        <v/>
      </c>
      <c r="F1301" s="148" t="str">
        <f t="shared" si="203"/>
        <v/>
      </c>
      <c r="G1301" s="148" t="str">
        <f t="shared" si="204"/>
        <v/>
      </c>
      <c r="H1301" s="148" t="str" cm="1">
        <f t="array" ref="H1301">IF(A1301="","",INDEX(Korrelation!$F$4:$F$2004,A1301))</f>
        <v>-</v>
      </c>
      <c r="I1301" s="148">
        <f t="shared" si="205"/>
        <v>0</v>
      </c>
      <c r="J1301" s="148">
        <f t="shared" si="206"/>
        <v>0</v>
      </c>
      <c r="K1301" s="148" t="str">
        <f t="shared" si="207"/>
        <v/>
      </c>
      <c r="L1301" s="148" t="str">
        <f t="shared" si="208"/>
        <v/>
      </c>
      <c r="M1301" s="148" t="str">
        <f t="shared" si="209"/>
        <v/>
      </c>
      <c r="N1301" s="148" cm="1">
        <f t="array" ref="N1301">IF(A1301="","",INDEX(Korrelation!$G$4:$G$2004,A1301))</f>
        <v>576</v>
      </c>
      <c r="O1301" s="148"/>
      <c r="P1301" s="68" t="str" cm="1">
        <f t="array" aca="1" ref="P1301" ca="1">IF(E1301="",IF(K1301="","",HYPERLINK("#DMAV_Dienste!"&amp;RIGHT(CELL("adresse",OFFSET(DMAV_Dienste!$E$6,K1301-1,0)),LEN(CELL("adresse",OFFSET(DMAV_Dienste!$E$6,K1301-1,0)))-FIND("!",CELL("adresse",OFFSET(DMAV_Dienste!$E$6,K1301-1,0)))),"Dienst")),HYPERLINK("#DMAV_Modell!"&amp;RIGHT(CELL("adresse",OFFSET(DMAV_Modell!$G$6,E1301-1,0)),LEN(CELL("adresse",OFFSET(DMAV_Modell!$G$6,E1301-1,0)))-FIND("!",CELL("adresse",OFFSET(DMAV_Modell!$G$6,E1301-1,0)))),"Modell"))</f>
        <v/>
      </c>
      <c r="Q1301" s="85" t="str" cm="1">
        <f t="array" ref="Q1301">IF(E1301="",IF(K1301="","",IF(INDEX(DMAV_Dienste!$H$6:$H$2006,K1301)="","",INDEX(DMAV_Dienste!$H$6:$H$2006,K1301))),IF(INDEX(DMAV_Modell!$J$6:$J$2006,E1301)="","",INDEX(DMAV_Modell!$J$6:$J$2006,E1301)))</f>
        <v/>
      </c>
      <c r="R1301" s="86" t="str" cm="1">
        <f t="array" ref="R1301">IF(E1301="",IF(K1301="","",IF(INDEX(DMAV_Dienste!$G$6:$G$2006,K1301)="","",INDEX(DMAV_Dienste!$G$6:$G$2006,K1301))),IF(INDEX(DMAV_Modell!$I$6:$I$2006,E1301)="","",INDEX(DMAV_Modell!$I$6:$I$2006,E1301)))</f>
        <v/>
      </c>
      <c r="S1301" s="86" t="str" cm="1">
        <f t="array" ref="S1301">IF(E1301="",IF(K1301="","",IF(INDEX(DMAV_Dienste!$I$6:$I$2006,K1301)="","",INDEX(DMAV_Dienste!$I$6:$I$2006,K1301))),IF(INDEX(DMAV_Modell!$K$6:$K$2006,E1301)="","",INDEX(DMAV_Modell!$K$6:$K$2006,E1301)))</f>
        <v/>
      </c>
      <c r="T1301" s="86" t="str" cm="1">
        <f t="array" ref="T1301">IF(E1301="",IF(K1301="","",IF(INDEX(DMAV_Dienste!$L$6:$L$2006,K1301)="","",INDEX(DMAV_Dienste!$L$6:$L$2006,K1301))),IF(INDEX(DMAV_Modell!$N$6:$N$2006,E1301)="","",INDEX(DMAV_Modell!$N$6:$N$2006,E1301)))</f>
        <v/>
      </c>
      <c r="U1301" s="87" t="str" cm="1">
        <f t="array" aca="1" ref="U1301" ca="1">IF(AND(F1301="",L1301=""),"",HYPERLINK("#"&amp;RIGHT(CELL("dateiname"),LEN(CELL("dateiname"))-FIND("]",CELL("dateiname")))&amp;"!"&amp;CELL("adresse",OFFSET($F$6,MATCH(IF(F1301="",L1301,F1301),$E$6:$E$2000,0)-1,4)),"STRUCT"))</f>
        <v/>
      </c>
      <c r="V1301" s="88" t="str" cm="1">
        <f t="array" aca="1" ref="V1301" ca="1">IF(AND(G1301="",M1301=""),"",HYPERLINK("#"&amp;RIGHT(CELL("dateiname"),LEN(CELL("dateiname"))-FIND("]",CELL("dateiname")))&amp;"!"&amp;CELL("adresse",OFFSET($G$6,MATCH(IF(G1301="",M1301,G1301),$E$6:$E$2000,0)-1,3)),"SUBSTRUCT"))</f>
        <v/>
      </c>
      <c r="X1301" s="104"/>
      <c r="Z1301" s="117"/>
      <c r="AA1301" s="118"/>
      <c r="AB1301" s="119"/>
      <c r="AC1301" s="120"/>
      <c r="AE1301" s="109"/>
      <c r="AF1301" s="110"/>
      <c r="AG1301" s="111"/>
      <c r="AH1301" s="112"/>
      <c r="AJ1301" s="101"/>
      <c r="AL1301" s="68" t="str" cm="1">
        <f t="array" aca="1" ref="AL1301" ca="1">IF(N1301="-","",HYPERLINK("#'DM01-AV-CH'!"&amp;RIGHT(CELL("adresse",OFFSET('DM01-AV-CH'!$G$6,N1301-1,0)),LEN(CELL("adresse",OFFSET('DM01-AV-CH'!$G$6,N1301-1,0)))-FIND("!",CELL("adresse",OFFSET('DM01-AV-CH'!$G$6,N1301-1,0)))),"Modell"))</f>
        <v>Modell</v>
      </c>
      <c r="AM1301" s="96" t="str" cm="1">
        <f t="array" ref="AM1301">IF($N1301="-","",IF(INDEX('DM01-AV-CH'!$G$6:$G$2006,$N1301)="","",INDEX('DM01-AV-CH'!$G$6:$G$2006,$N1301)))</f>
        <v>Nummerierungsbereiche</v>
      </c>
      <c r="AN1301" s="97" t="str" cm="1">
        <f t="array" ref="AN1301">IF($N1301="-","",IF(INDEX('DM01-AV-CH'!$H$6:$H$2006,$N1301)="","",INDEX('DM01-AV-CH'!$H$6:$H$2006,$N1301)))</f>
        <v/>
      </c>
      <c r="AO1301" s="98" t="str" cm="1">
        <f t="array" ref="AO1301">IF($N1301="-","",IF(INDEX('DM01-AV-CH'!$I$6:$I$2006,$N1301)="","",INDEX('DM01-AV-CH'!$I$6:$I$2006,$N1301)))</f>
        <v>Kantonskuerzel</v>
      </c>
    </row>
    <row r="1302" spans="1:41" x14ac:dyDescent="0.25">
      <c r="A1302" s="201">
        <v>1297</v>
      </c>
      <c r="B1302" s="148" t="str" cm="1">
        <f t="array" ref="B1302">IF(A1302="","",INDEX(Korrelation!$E$4:$E$2004,A1302))</f>
        <v>-</v>
      </c>
      <c r="C1302" s="148">
        <f t="shared" si="200"/>
        <v>0</v>
      </c>
      <c r="D1302" s="148">
        <f t="shared" si="201"/>
        <v>0</v>
      </c>
      <c r="E1302" s="148" t="str">
        <f t="shared" si="202"/>
        <v/>
      </c>
      <c r="F1302" s="148" t="str">
        <f t="shared" si="203"/>
        <v/>
      </c>
      <c r="G1302" s="148" t="str">
        <f t="shared" si="204"/>
        <v/>
      </c>
      <c r="H1302" s="148" t="str" cm="1">
        <f t="array" ref="H1302">IF(A1302="","",INDEX(Korrelation!$F$4:$F$2004,A1302))</f>
        <v>-</v>
      </c>
      <c r="I1302" s="148">
        <f t="shared" si="205"/>
        <v>0</v>
      </c>
      <c r="J1302" s="148">
        <f t="shared" si="206"/>
        <v>0</v>
      </c>
      <c r="K1302" s="148" t="str">
        <f t="shared" si="207"/>
        <v/>
      </c>
      <c r="L1302" s="148" t="str">
        <f t="shared" si="208"/>
        <v/>
      </c>
      <c r="M1302" s="148" t="str">
        <f t="shared" si="209"/>
        <v/>
      </c>
      <c r="N1302" s="148" cm="1">
        <f t="array" ref="N1302">IF(A1302="","",INDEX(Korrelation!$G$4:$G$2004,A1302))</f>
        <v>577</v>
      </c>
      <c r="O1302" s="148"/>
      <c r="P1302" s="68" t="str" cm="1">
        <f t="array" aca="1" ref="P1302" ca="1">IF(E1302="",IF(K1302="","",HYPERLINK("#DMAV_Dienste!"&amp;RIGHT(CELL("adresse",OFFSET(DMAV_Dienste!$E$6,K1302-1,0)),LEN(CELL("adresse",OFFSET(DMAV_Dienste!$E$6,K1302-1,0)))-FIND("!",CELL("adresse",OFFSET(DMAV_Dienste!$E$6,K1302-1,0)))),"Dienst")),HYPERLINK("#DMAV_Modell!"&amp;RIGHT(CELL("adresse",OFFSET(DMAV_Modell!$G$6,E1302-1,0)),LEN(CELL("adresse",OFFSET(DMAV_Modell!$G$6,E1302-1,0)))-FIND("!",CELL("adresse",OFFSET(DMAV_Modell!$G$6,E1302-1,0)))),"Modell"))</f>
        <v/>
      </c>
      <c r="Q1302" s="85" t="str" cm="1">
        <f t="array" ref="Q1302">IF(E1302="",IF(K1302="","",IF(INDEX(DMAV_Dienste!$H$6:$H$2006,K1302)="","",INDEX(DMAV_Dienste!$H$6:$H$2006,K1302))),IF(INDEX(DMAV_Modell!$J$6:$J$2006,E1302)="","",INDEX(DMAV_Modell!$J$6:$J$2006,E1302)))</f>
        <v/>
      </c>
      <c r="R1302" s="86" t="str" cm="1">
        <f t="array" ref="R1302">IF(E1302="",IF(K1302="","",IF(INDEX(DMAV_Dienste!$G$6:$G$2006,K1302)="","",INDEX(DMAV_Dienste!$G$6:$G$2006,K1302))),IF(INDEX(DMAV_Modell!$I$6:$I$2006,E1302)="","",INDEX(DMAV_Modell!$I$6:$I$2006,E1302)))</f>
        <v/>
      </c>
      <c r="S1302" s="86" t="str" cm="1">
        <f t="array" ref="S1302">IF(E1302="",IF(K1302="","",IF(INDEX(DMAV_Dienste!$I$6:$I$2006,K1302)="","",INDEX(DMAV_Dienste!$I$6:$I$2006,K1302))),IF(INDEX(DMAV_Modell!$K$6:$K$2006,E1302)="","",INDEX(DMAV_Modell!$K$6:$K$2006,E1302)))</f>
        <v/>
      </c>
      <c r="T1302" s="86" t="str" cm="1">
        <f t="array" ref="T1302">IF(E1302="",IF(K1302="","",IF(INDEX(DMAV_Dienste!$L$6:$L$2006,K1302)="","",INDEX(DMAV_Dienste!$L$6:$L$2006,K1302))),IF(INDEX(DMAV_Modell!$N$6:$N$2006,E1302)="","",INDEX(DMAV_Modell!$N$6:$N$2006,E1302)))</f>
        <v/>
      </c>
      <c r="U1302" s="87" t="str" cm="1">
        <f t="array" aca="1" ref="U1302" ca="1">IF(AND(F1302="",L1302=""),"",HYPERLINK("#"&amp;RIGHT(CELL("dateiname"),LEN(CELL("dateiname"))-FIND("]",CELL("dateiname")))&amp;"!"&amp;CELL("adresse",OFFSET($F$6,MATCH(IF(F1302="",L1302,F1302),$E$6:$E$2000,0)-1,4)),"STRUCT"))</f>
        <v/>
      </c>
      <c r="V1302" s="88" t="str" cm="1">
        <f t="array" aca="1" ref="V1302" ca="1">IF(AND(G1302="",M1302=""),"",HYPERLINK("#"&amp;RIGHT(CELL("dateiname"),LEN(CELL("dateiname"))-FIND("]",CELL("dateiname")))&amp;"!"&amp;CELL("adresse",OFFSET($G$6,MATCH(IF(G1302="",M1302,G1302),$E$6:$E$2000,0)-1,3)),"SUBSTRUCT"))</f>
        <v/>
      </c>
      <c r="X1302" s="104"/>
      <c r="Z1302" s="117"/>
      <c r="AA1302" s="118"/>
      <c r="AB1302" s="119"/>
      <c r="AC1302" s="120"/>
      <c r="AE1302" s="109"/>
      <c r="AF1302" s="110"/>
      <c r="AG1302" s="111"/>
      <c r="AH1302" s="112"/>
      <c r="AJ1302" s="101"/>
      <c r="AL1302" s="68" t="str" cm="1">
        <f t="array" aca="1" ref="AL1302" ca="1">IF(N1302="-","",HYPERLINK("#'DM01-AV-CH'!"&amp;RIGHT(CELL("adresse",OFFSET('DM01-AV-CH'!$G$6,N1302-1,0)),LEN(CELL("adresse",OFFSET('DM01-AV-CH'!$G$6,N1302-1,0)))-FIND("!",CELL("adresse",OFFSET('DM01-AV-CH'!$G$6,N1302-1,0)))),"Modell"))</f>
        <v>Modell</v>
      </c>
      <c r="AM1302" s="96" t="str" cm="1">
        <f t="array" ref="AM1302">IF($N1302="-","",IF(INDEX('DM01-AV-CH'!$G$6:$G$2006,$N1302)="","",INDEX('DM01-AV-CH'!$G$6:$G$2006,$N1302)))</f>
        <v>Nummerierungsbereiche</v>
      </c>
      <c r="AN1302" s="97" t="str" cm="1">
        <f t="array" ref="AN1302">IF($N1302="-","",IF(INDEX('DM01-AV-CH'!$H$6:$H$2006,$N1302)="","",INDEX('DM01-AV-CH'!$H$6:$H$2006,$N1302)))</f>
        <v>Nummerierungsbereich</v>
      </c>
      <c r="AO1302" s="98" t="str" cm="1">
        <f t="array" ref="AO1302">IF($N1302="-","",IF(INDEX('DM01-AV-CH'!$I$6:$I$2006,$N1302)="","",INDEX('DM01-AV-CH'!$I$6:$I$2006,$N1302)))</f>
        <v>Kt</v>
      </c>
    </row>
    <row r="1303" spans="1:41" x14ac:dyDescent="0.25">
      <c r="A1303" s="201">
        <v>1298</v>
      </c>
      <c r="B1303" s="148" t="str" cm="1">
        <f t="array" ref="B1303">IF(A1303="","",INDEX(Korrelation!$E$4:$E$2004,A1303))</f>
        <v>-</v>
      </c>
      <c r="C1303" s="148">
        <f t="shared" si="200"/>
        <v>0</v>
      </c>
      <c r="D1303" s="148">
        <f t="shared" si="201"/>
        <v>0</v>
      </c>
      <c r="E1303" s="148" t="str">
        <f t="shared" si="202"/>
        <v/>
      </c>
      <c r="F1303" s="148" t="str">
        <f t="shared" si="203"/>
        <v/>
      </c>
      <c r="G1303" s="148" t="str">
        <f t="shared" si="204"/>
        <v/>
      </c>
      <c r="H1303" s="148" t="str" cm="1">
        <f t="array" ref="H1303">IF(A1303="","",INDEX(Korrelation!$F$4:$F$2004,A1303))</f>
        <v>-</v>
      </c>
      <c r="I1303" s="148">
        <f t="shared" si="205"/>
        <v>0</v>
      </c>
      <c r="J1303" s="148">
        <f t="shared" si="206"/>
        <v>0</v>
      </c>
      <c r="K1303" s="148" t="str">
        <f t="shared" si="207"/>
        <v/>
      </c>
      <c r="L1303" s="148" t="str">
        <f t="shared" si="208"/>
        <v/>
      </c>
      <c r="M1303" s="148" t="str">
        <f t="shared" si="209"/>
        <v/>
      </c>
      <c r="N1303" s="148" cm="1">
        <f t="array" ref="N1303">IF(A1303="","",INDEX(Korrelation!$G$4:$G$2004,A1303))</f>
        <v>578</v>
      </c>
      <c r="O1303" s="148"/>
      <c r="P1303" s="68" t="str" cm="1">
        <f t="array" aca="1" ref="P1303" ca="1">IF(E1303="",IF(K1303="","",HYPERLINK("#DMAV_Dienste!"&amp;RIGHT(CELL("adresse",OFFSET(DMAV_Dienste!$E$6,K1303-1,0)),LEN(CELL("adresse",OFFSET(DMAV_Dienste!$E$6,K1303-1,0)))-FIND("!",CELL("adresse",OFFSET(DMAV_Dienste!$E$6,K1303-1,0)))),"Dienst")),HYPERLINK("#DMAV_Modell!"&amp;RIGHT(CELL("adresse",OFFSET(DMAV_Modell!$G$6,E1303-1,0)),LEN(CELL("adresse",OFFSET(DMAV_Modell!$G$6,E1303-1,0)))-FIND("!",CELL("adresse",OFFSET(DMAV_Modell!$G$6,E1303-1,0)))),"Modell"))</f>
        <v/>
      </c>
      <c r="Q1303" s="85" t="str" cm="1">
        <f t="array" ref="Q1303">IF(E1303="",IF(K1303="","",IF(INDEX(DMAV_Dienste!$H$6:$H$2006,K1303)="","",INDEX(DMAV_Dienste!$H$6:$H$2006,K1303))),IF(INDEX(DMAV_Modell!$J$6:$J$2006,E1303)="","",INDEX(DMAV_Modell!$J$6:$J$2006,E1303)))</f>
        <v/>
      </c>
      <c r="R1303" s="86" t="str" cm="1">
        <f t="array" ref="R1303">IF(E1303="",IF(K1303="","",IF(INDEX(DMAV_Dienste!$G$6:$G$2006,K1303)="","",INDEX(DMAV_Dienste!$G$6:$G$2006,K1303))),IF(INDEX(DMAV_Modell!$I$6:$I$2006,E1303)="","",INDEX(DMAV_Modell!$I$6:$I$2006,E1303)))</f>
        <v/>
      </c>
      <c r="S1303" s="86" t="str" cm="1">
        <f t="array" ref="S1303">IF(E1303="",IF(K1303="","",IF(INDEX(DMAV_Dienste!$I$6:$I$2006,K1303)="","",INDEX(DMAV_Dienste!$I$6:$I$2006,K1303))),IF(INDEX(DMAV_Modell!$K$6:$K$2006,E1303)="","",INDEX(DMAV_Modell!$K$6:$K$2006,E1303)))</f>
        <v/>
      </c>
      <c r="T1303" s="86" t="str" cm="1">
        <f t="array" ref="T1303">IF(E1303="",IF(K1303="","",IF(INDEX(DMAV_Dienste!$L$6:$L$2006,K1303)="","",INDEX(DMAV_Dienste!$L$6:$L$2006,K1303))),IF(INDEX(DMAV_Modell!$N$6:$N$2006,E1303)="","",INDEX(DMAV_Modell!$N$6:$N$2006,E1303)))</f>
        <v/>
      </c>
      <c r="U1303" s="87" t="str" cm="1">
        <f t="array" aca="1" ref="U1303" ca="1">IF(AND(F1303="",L1303=""),"",HYPERLINK("#"&amp;RIGHT(CELL("dateiname"),LEN(CELL("dateiname"))-FIND("]",CELL("dateiname")))&amp;"!"&amp;CELL("adresse",OFFSET($F$6,MATCH(IF(F1303="",L1303,F1303),$E$6:$E$2000,0)-1,4)),"STRUCT"))</f>
        <v/>
      </c>
      <c r="V1303" s="88" t="str" cm="1">
        <f t="array" aca="1" ref="V1303" ca="1">IF(AND(G1303="",M1303=""),"",HYPERLINK("#"&amp;RIGHT(CELL("dateiname"),LEN(CELL("dateiname"))-FIND("]",CELL("dateiname")))&amp;"!"&amp;CELL("adresse",OFFSET($G$6,MATCH(IF(G1303="",M1303,G1303),$E$6:$E$2000,0)-1,3)),"SUBSTRUCT"))</f>
        <v/>
      </c>
      <c r="X1303" s="104"/>
      <c r="Z1303" s="117"/>
      <c r="AA1303" s="118"/>
      <c r="AB1303" s="119"/>
      <c r="AC1303" s="120"/>
      <c r="AE1303" s="109"/>
      <c r="AF1303" s="110"/>
      <c r="AG1303" s="111"/>
      <c r="AH1303" s="112"/>
      <c r="AJ1303" s="101"/>
      <c r="AL1303" s="68" t="str" cm="1">
        <f t="array" aca="1" ref="AL1303" ca="1">IF(N1303="-","",HYPERLINK("#'DM01-AV-CH'!"&amp;RIGHT(CELL("adresse",OFFSET('DM01-AV-CH'!$G$6,N1303-1,0)),LEN(CELL("adresse",OFFSET('DM01-AV-CH'!$G$6,N1303-1,0)))-FIND("!",CELL("adresse",OFFSET('DM01-AV-CH'!$G$6,N1303-1,0)))),"Modell"))</f>
        <v>Modell</v>
      </c>
      <c r="AM1303" s="96" t="str" cm="1">
        <f t="array" ref="AM1303">IF($N1303="-","",IF(INDEX('DM01-AV-CH'!$G$6:$G$2006,$N1303)="","",INDEX('DM01-AV-CH'!$G$6:$G$2006,$N1303)))</f>
        <v>Nummerierungsbereiche</v>
      </c>
      <c r="AN1303" s="97" t="str" cm="1">
        <f t="array" ref="AN1303">IF($N1303="-","",IF(INDEX('DM01-AV-CH'!$H$6:$H$2006,$N1303)="","",INDEX('DM01-AV-CH'!$H$6:$H$2006,$N1303)))</f>
        <v>Nummerierungsbereich</v>
      </c>
      <c r="AO1303" s="98" t="str" cm="1">
        <f t="array" ref="AO1303">IF($N1303="-","",IF(INDEX('DM01-AV-CH'!$I$6:$I$2006,$N1303)="","",INDEX('DM01-AV-CH'!$I$6:$I$2006,$N1303)))</f>
        <v>NBNummer</v>
      </c>
    </row>
    <row r="1304" spans="1:41" x14ac:dyDescent="0.25">
      <c r="A1304" s="201">
        <v>1299</v>
      </c>
      <c r="B1304" s="148" t="str" cm="1">
        <f t="array" ref="B1304">IF(A1304="","",INDEX(Korrelation!$E$4:$E$2004,A1304))</f>
        <v>-</v>
      </c>
      <c r="C1304" s="148">
        <f t="shared" si="200"/>
        <v>0</v>
      </c>
      <c r="D1304" s="148">
        <f t="shared" si="201"/>
        <v>0</v>
      </c>
      <c r="E1304" s="148" t="str">
        <f t="shared" si="202"/>
        <v/>
      </c>
      <c r="F1304" s="148" t="str">
        <f t="shared" si="203"/>
        <v/>
      </c>
      <c r="G1304" s="148" t="str">
        <f t="shared" si="204"/>
        <v/>
      </c>
      <c r="H1304" s="148" t="str" cm="1">
        <f t="array" ref="H1304">IF(A1304="","",INDEX(Korrelation!$F$4:$F$2004,A1304))</f>
        <v>-</v>
      </c>
      <c r="I1304" s="148">
        <f t="shared" si="205"/>
        <v>0</v>
      </c>
      <c r="J1304" s="148">
        <f t="shared" si="206"/>
        <v>0</v>
      </c>
      <c r="K1304" s="148" t="str">
        <f t="shared" si="207"/>
        <v/>
      </c>
      <c r="L1304" s="148" t="str">
        <f t="shared" si="208"/>
        <v/>
      </c>
      <c r="M1304" s="148" t="str">
        <f t="shared" si="209"/>
        <v/>
      </c>
      <c r="N1304" s="148" cm="1">
        <f t="array" ref="N1304">IF(A1304="","",INDEX(Korrelation!$G$4:$G$2004,A1304))</f>
        <v>579</v>
      </c>
      <c r="O1304" s="148"/>
      <c r="P1304" s="68" t="str" cm="1">
        <f t="array" aca="1" ref="P1304" ca="1">IF(E1304="",IF(K1304="","",HYPERLINK("#DMAV_Dienste!"&amp;RIGHT(CELL("adresse",OFFSET(DMAV_Dienste!$E$6,K1304-1,0)),LEN(CELL("adresse",OFFSET(DMAV_Dienste!$E$6,K1304-1,0)))-FIND("!",CELL("adresse",OFFSET(DMAV_Dienste!$E$6,K1304-1,0)))),"Dienst")),HYPERLINK("#DMAV_Modell!"&amp;RIGHT(CELL("adresse",OFFSET(DMAV_Modell!$G$6,E1304-1,0)),LEN(CELL("adresse",OFFSET(DMAV_Modell!$G$6,E1304-1,0)))-FIND("!",CELL("adresse",OFFSET(DMAV_Modell!$G$6,E1304-1,0)))),"Modell"))</f>
        <v/>
      </c>
      <c r="Q1304" s="85" t="str" cm="1">
        <f t="array" ref="Q1304">IF(E1304="",IF(K1304="","",IF(INDEX(DMAV_Dienste!$H$6:$H$2006,K1304)="","",INDEX(DMAV_Dienste!$H$6:$H$2006,K1304))),IF(INDEX(DMAV_Modell!$J$6:$J$2006,E1304)="","",INDEX(DMAV_Modell!$J$6:$J$2006,E1304)))</f>
        <v/>
      </c>
      <c r="R1304" s="86" t="str" cm="1">
        <f t="array" ref="R1304">IF(E1304="",IF(K1304="","",IF(INDEX(DMAV_Dienste!$G$6:$G$2006,K1304)="","",INDEX(DMAV_Dienste!$G$6:$G$2006,K1304))),IF(INDEX(DMAV_Modell!$I$6:$I$2006,E1304)="","",INDEX(DMAV_Modell!$I$6:$I$2006,E1304)))</f>
        <v/>
      </c>
      <c r="S1304" s="86" t="str" cm="1">
        <f t="array" ref="S1304">IF(E1304="",IF(K1304="","",IF(INDEX(DMAV_Dienste!$I$6:$I$2006,K1304)="","",INDEX(DMAV_Dienste!$I$6:$I$2006,K1304))),IF(INDEX(DMAV_Modell!$K$6:$K$2006,E1304)="","",INDEX(DMAV_Modell!$K$6:$K$2006,E1304)))</f>
        <v/>
      </c>
      <c r="T1304" s="86" t="str" cm="1">
        <f t="array" ref="T1304">IF(E1304="",IF(K1304="","",IF(INDEX(DMAV_Dienste!$L$6:$L$2006,K1304)="","",INDEX(DMAV_Dienste!$L$6:$L$2006,K1304))),IF(INDEX(DMAV_Modell!$N$6:$N$2006,E1304)="","",INDEX(DMAV_Modell!$N$6:$N$2006,E1304)))</f>
        <v/>
      </c>
      <c r="U1304" s="87" t="str" cm="1">
        <f t="array" aca="1" ref="U1304" ca="1">IF(AND(F1304="",L1304=""),"",HYPERLINK("#"&amp;RIGHT(CELL("dateiname"),LEN(CELL("dateiname"))-FIND("]",CELL("dateiname")))&amp;"!"&amp;CELL("adresse",OFFSET($F$6,MATCH(IF(F1304="",L1304,F1304),$E$6:$E$2000,0)-1,4)),"STRUCT"))</f>
        <v/>
      </c>
      <c r="V1304" s="88" t="str" cm="1">
        <f t="array" aca="1" ref="V1304" ca="1">IF(AND(G1304="",M1304=""),"",HYPERLINK("#"&amp;RIGHT(CELL("dateiname"),LEN(CELL("dateiname"))-FIND("]",CELL("dateiname")))&amp;"!"&amp;CELL("adresse",OFFSET($G$6,MATCH(IF(G1304="",M1304,G1304),$E$6:$E$2000,0)-1,3)),"SUBSTRUCT"))</f>
        <v/>
      </c>
      <c r="X1304" s="104"/>
      <c r="Z1304" s="117"/>
      <c r="AA1304" s="118"/>
      <c r="AB1304" s="119"/>
      <c r="AC1304" s="120"/>
      <c r="AE1304" s="109"/>
      <c r="AF1304" s="110"/>
      <c r="AG1304" s="111"/>
      <c r="AH1304" s="112"/>
      <c r="AJ1304" s="101"/>
      <c r="AL1304" s="68" t="str" cm="1">
        <f t="array" aca="1" ref="AL1304" ca="1">IF(N1304="-","",HYPERLINK("#'DM01-AV-CH'!"&amp;RIGHT(CELL("adresse",OFFSET('DM01-AV-CH'!$G$6,N1304-1,0)),LEN(CELL("adresse",OFFSET('DM01-AV-CH'!$G$6,N1304-1,0)))-FIND("!",CELL("adresse",OFFSET('DM01-AV-CH'!$G$6,N1304-1,0)))),"Modell"))</f>
        <v>Modell</v>
      </c>
      <c r="AM1304" s="96" t="str" cm="1">
        <f t="array" ref="AM1304">IF($N1304="-","",IF(INDEX('DM01-AV-CH'!$G$6:$G$2006,$N1304)="","",INDEX('DM01-AV-CH'!$G$6:$G$2006,$N1304)))</f>
        <v>Nummerierungsbereiche</v>
      </c>
      <c r="AN1304" s="97" t="str" cm="1">
        <f t="array" ref="AN1304">IF($N1304="-","",IF(INDEX('DM01-AV-CH'!$H$6:$H$2006,$N1304)="","",INDEX('DM01-AV-CH'!$H$6:$H$2006,$N1304)))</f>
        <v>Nummerierungsbereich</v>
      </c>
      <c r="AO1304" s="98" t="str" cm="1">
        <f t="array" ref="AO1304">IF($N1304="-","",IF(INDEX('DM01-AV-CH'!$I$6:$I$2006,$N1304)="","",INDEX('DM01-AV-CH'!$I$6:$I$2006,$N1304)))</f>
        <v>TechDossier</v>
      </c>
    </row>
    <row r="1305" spans="1:41" x14ac:dyDescent="0.25">
      <c r="A1305" s="201">
        <v>1300</v>
      </c>
      <c r="B1305" s="148" t="str" cm="1">
        <f t="array" ref="B1305">IF(A1305="","",INDEX(Korrelation!$E$4:$E$2004,A1305))</f>
        <v>-</v>
      </c>
      <c r="C1305" s="148">
        <f t="shared" si="200"/>
        <v>0</v>
      </c>
      <c r="D1305" s="148">
        <f t="shared" si="201"/>
        <v>0</v>
      </c>
      <c r="E1305" s="148" t="str">
        <f t="shared" si="202"/>
        <v/>
      </c>
      <c r="F1305" s="148" t="str">
        <f t="shared" si="203"/>
        <v/>
      </c>
      <c r="G1305" s="148" t="str">
        <f t="shared" si="204"/>
        <v/>
      </c>
      <c r="H1305" s="148" t="str" cm="1">
        <f t="array" ref="H1305">IF(A1305="","",INDEX(Korrelation!$F$4:$F$2004,A1305))</f>
        <v>-</v>
      </c>
      <c r="I1305" s="148">
        <f t="shared" si="205"/>
        <v>0</v>
      </c>
      <c r="J1305" s="148">
        <f t="shared" si="206"/>
        <v>0</v>
      </c>
      <c r="K1305" s="148" t="str">
        <f t="shared" si="207"/>
        <v/>
      </c>
      <c r="L1305" s="148" t="str">
        <f t="shared" si="208"/>
        <v/>
      </c>
      <c r="M1305" s="148" t="str">
        <f t="shared" si="209"/>
        <v/>
      </c>
      <c r="N1305" s="148" cm="1">
        <f t="array" ref="N1305">IF(A1305="","",INDEX(Korrelation!$G$4:$G$2004,A1305))</f>
        <v>580</v>
      </c>
      <c r="O1305" s="148"/>
      <c r="P1305" s="68" t="str" cm="1">
        <f t="array" aca="1" ref="P1305" ca="1">IF(E1305="",IF(K1305="","",HYPERLINK("#DMAV_Dienste!"&amp;RIGHT(CELL("adresse",OFFSET(DMAV_Dienste!$E$6,K1305-1,0)),LEN(CELL("adresse",OFFSET(DMAV_Dienste!$E$6,K1305-1,0)))-FIND("!",CELL("adresse",OFFSET(DMAV_Dienste!$E$6,K1305-1,0)))),"Dienst")),HYPERLINK("#DMAV_Modell!"&amp;RIGHT(CELL("adresse",OFFSET(DMAV_Modell!$G$6,E1305-1,0)),LEN(CELL("adresse",OFFSET(DMAV_Modell!$G$6,E1305-1,0)))-FIND("!",CELL("adresse",OFFSET(DMAV_Modell!$G$6,E1305-1,0)))),"Modell"))</f>
        <v/>
      </c>
      <c r="Q1305" s="85" t="str" cm="1">
        <f t="array" ref="Q1305">IF(E1305="",IF(K1305="","",IF(INDEX(DMAV_Dienste!$H$6:$H$2006,K1305)="","",INDEX(DMAV_Dienste!$H$6:$H$2006,K1305))),IF(INDEX(DMAV_Modell!$J$6:$J$2006,E1305)="","",INDEX(DMAV_Modell!$J$6:$J$2006,E1305)))</f>
        <v/>
      </c>
      <c r="R1305" s="86" t="str" cm="1">
        <f t="array" ref="R1305">IF(E1305="",IF(K1305="","",IF(INDEX(DMAV_Dienste!$G$6:$G$2006,K1305)="","",INDEX(DMAV_Dienste!$G$6:$G$2006,K1305))),IF(INDEX(DMAV_Modell!$I$6:$I$2006,E1305)="","",INDEX(DMAV_Modell!$I$6:$I$2006,E1305)))</f>
        <v/>
      </c>
      <c r="S1305" s="86" t="str" cm="1">
        <f t="array" ref="S1305">IF(E1305="",IF(K1305="","",IF(INDEX(DMAV_Dienste!$I$6:$I$2006,K1305)="","",INDEX(DMAV_Dienste!$I$6:$I$2006,K1305))),IF(INDEX(DMAV_Modell!$K$6:$K$2006,E1305)="","",INDEX(DMAV_Modell!$K$6:$K$2006,E1305)))</f>
        <v/>
      </c>
      <c r="T1305" s="86" t="str" cm="1">
        <f t="array" ref="T1305">IF(E1305="",IF(K1305="","",IF(INDEX(DMAV_Dienste!$L$6:$L$2006,K1305)="","",INDEX(DMAV_Dienste!$L$6:$L$2006,K1305))),IF(INDEX(DMAV_Modell!$N$6:$N$2006,E1305)="","",INDEX(DMAV_Modell!$N$6:$N$2006,E1305)))</f>
        <v/>
      </c>
      <c r="U1305" s="87" t="str" cm="1">
        <f t="array" aca="1" ref="U1305" ca="1">IF(AND(F1305="",L1305=""),"",HYPERLINK("#"&amp;RIGHT(CELL("dateiname"),LEN(CELL("dateiname"))-FIND("]",CELL("dateiname")))&amp;"!"&amp;CELL("adresse",OFFSET($F$6,MATCH(IF(F1305="",L1305,F1305),$E$6:$E$2000,0)-1,4)),"STRUCT"))</f>
        <v/>
      </c>
      <c r="V1305" s="88" t="str" cm="1">
        <f t="array" aca="1" ref="V1305" ca="1">IF(AND(G1305="",M1305=""),"",HYPERLINK("#"&amp;RIGHT(CELL("dateiname"),LEN(CELL("dateiname"))-FIND("]",CELL("dateiname")))&amp;"!"&amp;CELL("adresse",OFFSET($G$6,MATCH(IF(G1305="",M1305,G1305),$E$6:$E$2000,0)-1,3)),"SUBSTRUCT"))</f>
        <v/>
      </c>
      <c r="X1305" s="104"/>
      <c r="Z1305" s="117"/>
      <c r="AA1305" s="118"/>
      <c r="AB1305" s="119"/>
      <c r="AC1305" s="120"/>
      <c r="AE1305" s="109"/>
      <c r="AF1305" s="110"/>
      <c r="AG1305" s="111"/>
      <c r="AH1305" s="112"/>
      <c r="AJ1305" s="101"/>
      <c r="AL1305" s="68" t="str" cm="1">
        <f t="array" aca="1" ref="AL1305" ca="1">IF(N1305="-","",HYPERLINK("#'DM01-AV-CH'!"&amp;RIGHT(CELL("adresse",OFFSET('DM01-AV-CH'!$G$6,N1305-1,0)),LEN(CELL("adresse",OFFSET('DM01-AV-CH'!$G$6,N1305-1,0)))-FIND("!",CELL("adresse",OFFSET('DM01-AV-CH'!$G$6,N1305-1,0)))),"Modell"))</f>
        <v>Modell</v>
      </c>
      <c r="AM1305" s="96" t="str" cm="1">
        <f t="array" ref="AM1305">IF($N1305="-","",IF(INDEX('DM01-AV-CH'!$G$6:$G$2006,$N1305)="","",INDEX('DM01-AV-CH'!$G$6:$G$2006,$N1305)))</f>
        <v>Nummerierungsbereiche</v>
      </c>
      <c r="AN1305" s="97" t="str" cm="1">
        <f t="array" ref="AN1305">IF($N1305="-","",IF(INDEX('DM01-AV-CH'!$H$6:$H$2006,$N1305)="","",INDEX('DM01-AV-CH'!$H$6:$H$2006,$N1305)))</f>
        <v>Nummerierungsbereich</v>
      </c>
      <c r="AO1305" s="98" t="str" cm="1">
        <f t="array" ref="AO1305">IF($N1305="-","",IF(INDEX('DM01-AV-CH'!$I$6:$I$2006,$N1305)="","",INDEX('DM01-AV-CH'!$I$6:$I$2006,$N1305)))</f>
        <v>GueltigerEintrag</v>
      </c>
    </row>
    <row r="1306" spans="1:41" x14ac:dyDescent="0.25">
      <c r="A1306" s="201">
        <v>1301</v>
      </c>
      <c r="B1306" s="148" t="str" cm="1">
        <f t="array" ref="B1306">IF(A1306="","",INDEX(Korrelation!$E$4:$E$2004,A1306))</f>
        <v>-</v>
      </c>
      <c r="C1306" s="148">
        <f t="shared" si="200"/>
        <v>0</v>
      </c>
      <c r="D1306" s="148">
        <f t="shared" si="201"/>
        <v>0</v>
      </c>
      <c r="E1306" s="148" t="str">
        <f t="shared" si="202"/>
        <v/>
      </c>
      <c r="F1306" s="148" t="str">
        <f t="shared" si="203"/>
        <v/>
      </c>
      <c r="G1306" s="148" t="str">
        <f t="shared" si="204"/>
        <v/>
      </c>
      <c r="H1306" s="148" t="str" cm="1">
        <f t="array" ref="H1306">IF(A1306="","",INDEX(Korrelation!$F$4:$F$2004,A1306))</f>
        <v>-</v>
      </c>
      <c r="I1306" s="148">
        <f t="shared" si="205"/>
        <v>0</v>
      </c>
      <c r="J1306" s="148">
        <f t="shared" si="206"/>
        <v>0</v>
      </c>
      <c r="K1306" s="148" t="str">
        <f t="shared" si="207"/>
        <v/>
      </c>
      <c r="L1306" s="148" t="str">
        <f t="shared" si="208"/>
        <v/>
      </c>
      <c r="M1306" s="148" t="str">
        <f t="shared" si="209"/>
        <v/>
      </c>
      <c r="N1306" s="148" cm="1">
        <f t="array" ref="N1306">IF(A1306="","",INDEX(Korrelation!$G$4:$G$2004,A1306))</f>
        <v>581</v>
      </c>
      <c r="O1306" s="148"/>
      <c r="P1306" s="68" t="str" cm="1">
        <f t="array" aca="1" ref="P1306" ca="1">IF(E1306="",IF(K1306="","",HYPERLINK("#DMAV_Dienste!"&amp;RIGHT(CELL("adresse",OFFSET(DMAV_Dienste!$E$6,K1306-1,0)),LEN(CELL("adresse",OFFSET(DMAV_Dienste!$E$6,K1306-1,0)))-FIND("!",CELL("adresse",OFFSET(DMAV_Dienste!$E$6,K1306-1,0)))),"Dienst")),HYPERLINK("#DMAV_Modell!"&amp;RIGHT(CELL("adresse",OFFSET(DMAV_Modell!$G$6,E1306-1,0)),LEN(CELL("adresse",OFFSET(DMAV_Modell!$G$6,E1306-1,0)))-FIND("!",CELL("adresse",OFFSET(DMAV_Modell!$G$6,E1306-1,0)))),"Modell"))</f>
        <v/>
      </c>
      <c r="Q1306" s="85" t="str" cm="1">
        <f t="array" ref="Q1306">IF(E1306="",IF(K1306="","",IF(INDEX(DMAV_Dienste!$H$6:$H$2006,K1306)="","",INDEX(DMAV_Dienste!$H$6:$H$2006,K1306))),IF(INDEX(DMAV_Modell!$J$6:$J$2006,E1306)="","",INDEX(DMAV_Modell!$J$6:$J$2006,E1306)))</f>
        <v/>
      </c>
      <c r="R1306" s="86" t="str" cm="1">
        <f t="array" ref="R1306">IF(E1306="",IF(K1306="","",IF(INDEX(DMAV_Dienste!$G$6:$G$2006,K1306)="","",INDEX(DMAV_Dienste!$G$6:$G$2006,K1306))),IF(INDEX(DMAV_Modell!$I$6:$I$2006,E1306)="","",INDEX(DMAV_Modell!$I$6:$I$2006,E1306)))</f>
        <v/>
      </c>
      <c r="S1306" s="86" t="str" cm="1">
        <f t="array" ref="S1306">IF(E1306="",IF(K1306="","",IF(INDEX(DMAV_Dienste!$I$6:$I$2006,K1306)="","",INDEX(DMAV_Dienste!$I$6:$I$2006,K1306))),IF(INDEX(DMAV_Modell!$K$6:$K$2006,E1306)="","",INDEX(DMAV_Modell!$K$6:$K$2006,E1306)))</f>
        <v/>
      </c>
      <c r="T1306" s="86" t="str" cm="1">
        <f t="array" ref="T1306">IF(E1306="",IF(K1306="","",IF(INDEX(DMAV_Dienste!$L$6:$L$2006,K1306)="","",INDEX(DMAV_Dienste!$L$6:$L$2006,K1306))),IF(INDEX(DMAV_Modell!$N$6:$N$2006,E1306)="","",INDEX(DMAV_Modell!$N$6:$N$2006,E1306)))</f>
        <v/>
      </c>
      <c r="U1306" s="87" t="str" cm="1">
        <f t="array" aca="1" ref="U1306" ca="1">IF(AND(F1306="",L1306=""),"",HYPERLINK("#"&amp;RIGHT(CELL("dateiname"),LEN(CELL("dateiname"))-FIND("]",CELL("dateiname")))&amp;"!"&amp;CELL("adresse",OFFSET($F$6,MATCH(IF(F1306="",L1306,F1306),$E$6:$E$2000,0)-1,4)),"STRUCT"))</f>
        <v/>
      </c>
      <c r="V1306" s="88" t="str" cm="1">
        <f t="array" aca="1" ref="V1306" ca="1">IF(AND(G1306="",M1306=""),"",HYPERLINK("#"&amp;RIGHT(CELL("dateiname"),LEN(CELL("dateiname"))-FIND("]",CELL("dateiname")))&amp;"!"&amp;CELL("adresse",OFFSET($G$6,MATCH(IF(G1306="",M1306,G1306),$E$6:$E$2000,0)-1,3)),"SUBSTRUCT"))</f>
        <v/>
      </c>
      <c r="X1306" s="104"/>
      <c r="Z1306" s="117"/>
      <c r="AA1306" s="118"/>
      <c r="AB1306" s="119"/>
      <c r="AC1306" s="120"/>
      <c r="AE1306" s="109"/>
      <c r="AF1306" s="110"/>
      <c r="AG1306" s="111"/>
      <c r="AH1306" s="112"/>
      <c r="AJ1306" s="101"/>
      <c r="AL1306" s="68" t="str" cm="1">
        <f t="array" aca="1" ref="AL1306" ca="1">IF(N1306="-","",HYPERLINK("#'DM01-AV-CH'!"&amp;RIGHT(CELL("adresse",OFFSET('DM01-AV-CH'!$G$6,N1306-1,0)),LEN(CELL("adresse",OFFSET('DM01-AV-CH'!$G$6,N1306-1,0)))-FIND("!",CELL("adresse",OFFSET('DM01-AV-CH'!$G$6,N1306-1,0)))),"Modell"))</f>
        <v>Modell</v>
      </c>
      <c r="AM1306" s="96" t="str" cm="1">
        <f t="array" ref="AM1306">IF($N1306="-","",IF(INDEX('DM01-AV-CH'!$G$6:$G$2006,$N1306)="","",INDEX('DM01-AV-CH'!$G$6:$G$2006,$N1306)))</f>
        <v>Nummerierungsbereiche</v>
      </c>
      <c r="AN1306" s="97" t="str" cm="1">
        <f t="array" ref="AN1306">IF($N1306="-","",IF(INDEX('DM01-AV-CH'!$H$6:$H$2006,$N1306)="","",INDEX('DM01-AV-CH'!$H$6:$H$2006,$N1306)))</f>
        <v>NBGeometrie</v>
      </c>
      <c r="AO1306" s="98" t="str" cm="1">
        <f t="array" ref="AO1306">IF($N1306="-","",IF(INDEX('DM01-AV-CH'!$I$6:$I$2006,$N1306)="","",INDEX('DM01-AV-CH'!$I$6:$I$2006,$N1306)))</f>
        <v>NBGeometrie_von</v>
      </c>
    </row>
    <row r="1307" spans="1:41" x14ac:dyDescent="0.25">
      <c r="A1307" s="201">
        <v>1302</v>
      </c>
      <c r="B1307" s="148" t="str" cm="1">
        <f t="array" ref="B1307">IF(A1307="","",INDEX(Korrelation!$E$4:$E$2004,A1307))</f>
        <v>-</v>
      </c>
      <c r="C1307" s="148">
        <f t="shared" si="200"/>
        <v>0</v>
      </c>
      <c r="D1307" s="148">
        <f t="shared" si="201"/>
        <v>0</v>
      </c>
      <c r="E1307" s="148" t="str">
        <f t="shared" si="202"/>
        <v/>
      </c>
      <c r="F1307" s="148" t="str">
        <f t="shared" si="203"/>
        <v/>
      </c>
      <c r="G1307" s="148" t="str">
        <f t="shared" si="204"/>
        <v/>
      </c>
      <c r="H1307" s="148" t="str" cm="1">
        <f t="array" ref="H1307">IF(A1307="","",INDEX(Korrelation!$F$4:$F$2004,A1307))</f>
        <v>-</v>
      </c>
      <c r="I1307" s="148">
        <f t="shared" si="205"/>
        <v>0</v>
      </c>
      <c r="J1307" s="148">
        <f t="shared" si="206"/>
        <v>0</v>
      </c>
      <c r="K1307" s="148" t="str">
        <f t="shared" si="207"/>
        <v/>
      </c>
      <c r="L1307" s="148" t="str">
        <f t="shared" si="208"/>
        <v/>
      </c>
      <c r="M1307" s="148" t="str">
        <f t="shared" si="209"/>
        <v/>
      </c>
      <c r="N1307" s="148" cm="1">
        <f t="array" ref="N1307">IF(A1307="","",INDEX(Korrelation!$G$4:$G$2004,A1307))</f>
        <v>582</v>
      </c>
      <c r="O1307" s="148"/>
      <c r="P1307" s="68" t="str" cm="1">
        <f t="array" aca="1" ref="P1307" ca="1">IF(E1307="",IF(K1307="","",HYPERLINK("#DMAV_Dienste!"&amp;RIGHT(CELL("adresse",OFFSET(DMAV_Dienste!$E$6,K1307-1,0)),LEN(CELL("adresse",OFFSET(DMAV_Dienste!$E$6,K1307-1,0)))-FIND("!",CELL("adresse",OFFSET(DMAV_Dienste!$E$6,K1307-1,0)))),"Dienst")),HYPERLINK("#DMAV_Modell!"&amp;RIGHT(CELL("adresse",OFFSET(DMAV_Modell!$G$6,E1307-1,0)),LEN(CELL("adresse",OFFSET(DMAV_Modell!$G$6,E1307-1,0)))-FIND("!",CELL("adresse",OFFSET(DMAV_Modell!$G$6,E1307-1,0)))),"Modell"))</f>
        <v/>
      </c>
      <c r="Q1307" s="85" t="str" cm="1">
        <f t="array" ref="Q1307">IF(E1307="",IF(K1307="","",IF(INDEX(DMAV_Dienste!$H$6:$H$2006,K1307)="","",INDEX(DMAV_Dienste!$H$6:$H$2006,K1307))),IF(INDEX(DMAV_Modell!$J$6:$J$2006,E1307)="","",INDEX(DMAV_Modell!$J$6:$J$2006,E1307)))</f>
        <v/>
      </c>
      <c r="R1307" s="86" t="str" cm="1">
        <f t="array" ref="R1307">IF(E1307="",IF(K1307="","",IF(INDEX(DMAV_Dienste!$G$6:$G$2006,K1307)="","",INDEX(DMAV_Dienste!$G$6:$G$2006,K1307))),IF(INDEX(DMAV_Modell!$I$6:$I$2006,E1307)="","",INDEX(DMAV_Modell!$I$6:$I$2006,E1307)))</f>
        <v/>
      </c>
      <c r="S1307" s="86" t="str" cm="1">
        <f t="array" ref="S1307">IF(E1307="",IF(K1307="","",IF(INDEX(DMAV_Dienste!$I$6:$I$2006,K1307)="","",INDEX(DMAV_Dienste!$I$6:$I$2006,K1307))),IF(INDEX(DMAV_Modell!$K$6:$K$2006,E1307)="","",INDEX(DMAV_Modell!$K$6:$K$2006,E1307)))</f>
        <v/>
      </c>
      <c r="T1307" s="86" t="str" cm="1">
        <f t="array" ref="T1307">IF(E1307="",IF(K1307="","",IF(INDEX(DMAV_Dienste!$L$6:$L$2006,K1307)="","",INDEX(DMAV_Dienste!$L$6:$L$2006,K1307))),IF(INDEX(DMAV_Modell!$N$6:$N$2006,E1307)="","",INDEX(DMAV_Modell!$N$6:$N$2006,E1307)))</f>
        <v/>
      </c>
      <c r="U1307" s="87" t="str" cm="1">
        <f t="array" aca="1" ref="U1307" ca="1">IF(AND(F1307="",L1307=""),"",HYPERLINK("#"&amp;RIGHT(CELL("dateiname"),LEN(CELL("dateiname"))-FIND("]",CELL("dateiname")))&amp;"!"&amp;CELL("adresse",OFFSET($F$6,MATCH(IF(F1307="",L1307,F1307),$E$6:$E$2000,0)-1,4)),"STRUCT"))</f>
        <v/>
      </c>
      <c r="V1307" s="88" t="str" cm="1">
        <f t="array" aca="1" ref="V1307" ca="1">IF(AND(G1307="",M1307=""),"",HYPERLINK("#"&amp;RIGHT(CELL("dateiname"),LEN(CELL("dateiname"))-FIND("]",CELL("dateiname")))&amp;"!"&amp;CELL("adresse",OFFSET($G$6,MATCH(IF(G1307="",M1307,G1307),$E$6:$E$2000,0)-1,3)),"SUBSTRUCT"))</f>
        <v/>
      </c>
      <c r="X1307" s="104"/>
      <c r="Z1307" s="117"/>
      <c r="AA1307" s="118"/>
      <c r="AB1307" s="119"/>
      <c r="AC1307" s="120"/>
      <c r="AE1307" s="109"/>
      <c r="AF1307" s="110"/>
      <c r="AG1307" s="111"/>
      <c r="AH1307" s="112"/>
      <c r="AJ1307" s="101"/>
      <c r="AL1307" s="68" t="str" cm="1">
        <f t="array" aca="1" ref="AL1307" ca="1">IF(N1307="-","",HYPERLINK("#'DM01-AV-CH'!"&amp;RIGHT(CELL("adresse",OFFSET('DM01-AV-CH'!$G$6,N1307-1,0)),LEN(CELL("adresse",OFFSET('DM01-AV-CH'!$G$6,N1307-1,0)))-FIND("!",CELL("adresse",OFFSET('DM01-AV-CH'!$G$6,N1307-1,0)))),"Modell"))</f>
        <v>Modell</v>
      </c>
      <c r="AM1307" s="96" t="str" cm="1">
        <f t="array" ref="AM1307">IF($N1307="-","",IF(INDEX('DM01-AV-CH'!$G$6:$G$2006,$N1307)="","",INDEX('DM01-AV-CH'!$G$6:$G$2006,$N1307)))</f>
        <v>Nummerierungsbereiche</v>
      </c>
      <c r="AN1307" s="97" t="str" cm="1">
        <f t="array" ref="AN1307">IF($N1307="-","",IF(INDEX('DM01-AV-CH'!$H$6:$H$2006,$N1307)="","",INDEX('DM01-AV-CH'!$H$6:$H$2006,$N1307)))</f>
        <v>NBGeometrie</v>
      </c>
      <c r="AO1307" s="98" t="str" cm="1">
        <f t="array" ref="AO1307">IF($N1307="-","",IF(INDEX('DM01-AV-CH'!$I$6:$I$2006,$N1307)="","",INDEX('DM01-AV-CH'!$I$6:$I$2006,$N1307)))</f>
        <v>Geometrie</v>
      </c>
    </row>
    <row r="1308" spans="1:41" ht="28.5" x14ac:dyDescent="0.25">
      <c r="A1308" s="201">
        <v>1303</v>
      </c>
      <c r="B1308" s="148" t="str" cm="1">
        <f t="array" ref="B1308">IF(A1308="","",INDEX(Korrelation!$E$4:$E$2004,A1308))</f>
        <v>-</v>
      </c>
      <c r="C1308" s="148">
        <f t="shared" si="200"/>
        <v>0</v>
      </c>
      <c r="D1308" s="148">
        <f t="shared" si="201"/>
        <v>0</v>
      </c>
      <c r="E1308" s="148" t="str">
        <f t="shared" si="202"/>
        <v/>
      </c>
      <c r="F1308" s="148" t="str">
        <f t="shared" si="203"/>
        <v/>
      </c>
      <c r="G1308" s="148" t="str">
        <f t="shared" si="204"/>
        <v/>
      </c>
      <c r="H1308" s="148" t="str" cm="1">
        <f t="array" ref="H1308">IF(A1308="","",INDEX(Korrelation!$F$4:$F$2004,A1308))</f>
        <v>-</v>
      </c>
      <c r="I1308" s="148">
        <f t="shared" si="205"/>
        <v>0</v>
      </c>
      <c r="J1308" s="148">
        <f t="shared" si="206"/>
        <v>0</v>
      </c>
      <c r="K1308" s="148" t="str">
        <f t="shared" si="207"/>
        <v/>
      </c>
      <c r="L1308" s="148" t="str">
        <f t="shared" si="208"/>
        <v/>
      </c>
      <c r="M1308" s="148" t="str">
        <f t="shared" si="209"/>
        <v/>
      </c>
      <c r="N1308" s="148" cm="1">
        <f t="array" ref="N1308">IF(A1308="","",INDEX(Korrelation!$G$4:$G$2004,A1308))</f>
        <v>583</v>
      </c>
      <c r="O1308" s="148"/>
      <c r="P1308" s="68" t="str" cm="1">
        <f t="array" aca="1" ref="P1308" ca="1">IF(E1308="",IF(K1308="","",HYPERLINK("#DMAV_Dienste!"&amp;RIGHT(CELL("adresse",OFFSET(DMAV_Dienste!$E$6,K1308-1,0)),LEN(CELL("adresse",OFFSET(DMAV_Dienste!$E$6,K1308-1,0)))-FIND("!",CELL("adresse",OFFSET(DMAV_Dienste!$E$6,K1308-1,0)))),"Dienst")),HYPERLINK("#DMAV_Modell!"&amp;RIGHT(CELL("adresse",OFFSET(DMAV_Modell!$G$6,E1308-1,0)),LEN(CELL("adresse",OFFSET(DMAV_Modell!$G$6,E1308-1,0)))-FIND("!",CELL("adresse",OFFSET(DMAV_Modell!$G$6,E1308-1,0)))),"Modell"))</f>
        <v/>
      </c>
      <c r="Q1308" s="85" t="str" cm="1">
        <f t="array" ref="Q1308">IF(E1308="",IF(K1308="","",IF(INDEX(DMAV_Dienste!$H$6:$H$2006,K1308)="","",INDEX(DMAV_Dienste!$H$6:$H$2006,K1308))),IF(INDEX(DMAV_Modell!$J$6:$J$2006,E1308)="","",INDEX(DMAV_Modell!$J$6:$J$2006,E1308)))</f>
        <v/>
      </c>
      <c r="R1308" s="86" t="str" cm="1">
        <f t="array" ref="R1308">IF(E1308="",IF(K1308="","",IF(INDEX(DMAV_Dienste!$G$6:$G$2006,K1308)="","",INDEX(DMAV_Dienste!$G$6:$G$2006,K1308))),IF(INDEX(DMAV_Modell!$I$6:$I$2006,E1308)="","",INDEX(DMAV_Modell!$I$6:$I$2006,E1308)))</f>
        <v/>
      </c>
      <c r="S1308" s="86" t="str" cm="1">
        <f t="array" ref="S1308">IF(E1308="",IF(K1308="","",IF(INDEX(DMAV_Dienste!$I$6:$I$2006,K1308)="","",INDEX(DMAV_Dienste!$I$6:$I$2006,K1308))),IF(INDEX(DMAV_Modell!$K$6:$K$2006,E1308)="","",INDEX(DMAV_Modell!$K$6:$K$2006,E1308)))</f>
        <v/>
      </c>
      <c r="T1308" s="86" t="str" cm="1">
        <f t="array" ref="T1308">IF(E1308="",IF(K1308="","",IF(INDEX(DMAV_Dienste!$L$6:$L$2006,K1308)="","",INDEX(DMAV_Dienste!$L$6:$L$2006,K1308))),IF(INDEX(DMAV_Modell!$N$6:$N$2006,E1308)="","",INDEX(DMAV_Modell!$N$6:$N$2006,E1308)))</f>
        <v/>
      </c>
      <c r="U1308" s="87" t="str" cm="1">
        <f t="array" aca="1" ref="U1308" ca="1">IF(AND(F1308="",L1308=""),"",HYPERLINK("#"&amp;RIGHT(CELL("dateiname"),LEN(CELL("dateiname"))-FIND("]",CELL("dateiname")))&amp;"!"&amp;CELL("adresse",OFFSET($F$6,MATCH(IF(F1308="",L1308,F1308),$E$6:$E$2000,0)-1,4)),"STRUCT"))</f>
        <v/>
      </c>
      <c r="V1308" s="88" t="str" cm="1">
        <f t="array" aca="1" ref="V1308" ca="1">IF(AND(G1308="",M1308=""),"",HYPERLINK("#"&amp;RIGHT(CELL("dateiname"),LEN(CELL("dateiname"))-FIND("]",CELL("dateiname")))&amp;"!"&amp;CELL("adresse",OFFSET($G$6,MATCH(IF(G1308="",M1308,G1308),$E$6:$E$2000,0)-1,3)),"SUBSTRUCT"))</f>
        <v/>
      </c>
      <c r="X1308" s="104"/>
      <c r="Z1308" s="117"/>
      <c r="AA1308" s="118"/>
      <c r="AB1308" s="119"/>
      <c r="AC1308" s="120"/>
      <c r="AE1308" s="109"/>
      <c r="AF1308" s="110"/>
      <c r="AG1308" s="111"/>
      <c r="AH1308" s="112"/>
      <c r="AJ1308" s="101"/>
      <c r="AL1308" s="68" t="str" cm="1">
        <f t="array" aca="1" ref="AL1308" ca="1">IF(N1308="-","",HYPERLINK("#'DM01-AV-CH'!"&amp;RIGHT(CELL("adresse",OFFSET('DM01-AV-CH'!$G$6,N1308-1,0)),LEN(CELL("adresse",OFFSET('DM01-AV-CH'!$G$6,N1308-1,0)))-FIND("!",CELL("adresse",OFFSET('DM01-AV-CH'!$G$6,N1308-1,0)))),"Modell"))</f>
        <v>Modell</v>
      </c>
      <c r="AM1308" s="96" t="str" cm="1">
        <f t="array" ref="AM1308">IF($N1308="-","",IF(INDEX('DM01-AV-CH'!$G$6:$G$2006,$N1308)="","",INDEX('DM01-AV-CH'!$G$6:$G$2006,$N1308)))</f>
        <v>Nummerierungsbereiche</v>
      </c>
      <c r="AN1308" s="97" t="str" cm="1">
        <f t="array" ref="AN1308">IF($N1308="-","",IF(INDEX('DM01-AV-CH'!$H$6:$H$2006,$N1308)="","",INDEX('DM01-AV-CH'!$H$6:$H$2006,$N1308)))</f>
        <v>NummerierungsbereichPos</v>
      </c>
      <c r="AO1308" s="98" t="str" cm="1">
        <f t="array" ref="AO1308">IF($N1308="-","",IF(INDEX('DM01-AV-CH'!$I$6:$I$2006,$N1308)="","",INDEX('DM01-AV-CH'!$I$6:$I$2006,$N1308)))</f>
        <v>NummerierungsbereichPos_von</v>
      </c>
    </row>
    <row r="1309" spans="1:41" ht="28.5" x14ac:dyDescent="0.25">
      <c r="A1309" s="201">
        <v>1304</v>
      </c>
      <c r="B1309" s="148" t="str" cm="1">
        <f t="array" ref="B1309">IF(A1309="","",INDEX(Korrelation!$E$4:$E$2004,A1309))</f>
        <v>-</v>
      </c>
      <c r="C1309" s="148">
        <f t="shared" si="200"/>
        <v>0</v>
      </c>
      <c r="D1309" s="148">
        <f t="shared" si="201"/>
        <v>0</v>
      </c>
      <c r="E1309" s="148" t="str">
        <f t="shared" si="202"/>
        <v/>
      </c>
      <c r="F1309" s="148" t="str">
        <f t="shared" si="203"/>
        <v/>
      </c>
      <c r="G1309" s="148" t="str">
        <f t="shared" si="204"/>
        <v/>
      </c>
      <c r="H1309" s="148" t="str" cm="1">
        <f t="array" ref="H1309">IF(A1309="","",INDEX(Korrelation!$F$4:$F$2004,A1309))</f>
        <v>-</v>
      </c>
      <c r="I1309" s="148">
        <f t="shared" si="205"/>
        <v>0</v>
      </c>
      <c r="J1309" s="148">
        <f t="shared" si="206"/>
        <v>0</v>
      </c>
      <c r="K1309" s="148" t="str">
        <f t="shared" si="207"/>
        <v/>
      </c>
      <c r="L1309" s="148" t="str">
        <f t="shared" si="208"/>
        <v/>
      </c>
      <c r="M1309" s="148" t="str">
        <f t="shared" si="209"/>
        <v/>
      </c>
      <c r="N1309" s="148" cm="1">
        <f t="array" ref="N1309">IF(A1309="","",INDEX(Korrelation!$G$4:$G$2004,A1309))</f>
        <v>584</v>
      </c>
      <c r="O1309" s="148"/>
      <c r="P1309" s="68" t="str" cm="1">
        <f t="array" aca="1" ref="P1309" ca="1">IF(E1309="",IF(K1309="","",HYPERLINK("#DMAV_Dienste!"&amp;RIGHT(CELL("adresse",OFFSET(DMAV_Dienste!$E$6,K1309-1,0)),LEN(CELL("adresse",OFFSET(DMAV_Dienste!$E$6,K1309-1,0)))-FIND("!",CELL("adresse",OFFSET(DMAV_Dienste!$E$6,K1309-1,0)))),"Dienst")),HYPERLINK("#DMAV_Modell!"&amp;RIGHT(CELL("adresse",OFFSET(DMAV_Modell!$G$6,E1309-1,0)),LEN(CELL("adresse",OFFSET(DMAV_Modell!$G$6,E1309-1,0)))-FIND("!",CELL("adresse",OFFSET(DMAV_Modell!$G$6,E1309-1,0)))),"Modell"))</f>
        <v/>
      </c>
      <c r="Q1309" s="85" t="str" cm="1">
        <f t="array" ref="Q1309">IF(E1309="",IF(K1309="","",IF(INDEX(DMAV_Dienste!$H$6:$H$2006,K1309)="","",INDEX(DMAV_Dienste!$H$6:$H$2006,K1309))),IF(INDEX(DMAV_Modell!$J$6:$J$2006,E1309)="","",INDEX(DMAV_Modell!$J$6:$J$2006,E1309)))</f>
        <v/>
      </c>
      <c r="R1309" s="86" t="str" cm="1">
        <f t="array" ref="R1309">IF(E1309="",IF(K1309="","",IF(INDEX(DMAV_Dienste!$G$6:$G$2006,K1309)="","",INDEX(DMAV_Dienste!$G$6:$G$2006,K1309))),IF(INDEX(DMAV_Modell!$I$6:$I$2006,E1309)="","",INDEX(DMAV_Modell!$I$6:$I$2006,E1309)))</f>
        <v/>
      </c>
      <c r="S1309" s="86" t="str" cm="1">
        <f t="array" ref="S1309">IF(E1309="",IF(K1309="","",IF(INDEX(DMAV_Dienste!$I$6:$I$2006,K1309)="","",INDEX(DMAV_Dienste!$I$6:$I$2006,K1309))),IF(INDEX(DMAV_Modell!$K$6:$K$2006,E1309)="","",INDEX(DMAV_Modell!$K$6:$K$2006,E1309)))</f>
        <v/>
      </c>
      <c r="T1309" s="86" t="str" cm="1">
        <f t="array" ref="T1309">IF(E1309="",IF(K1309="","",IF(INDEX(DMAV_Dienste!$L$6:$L$2006,K1309)="","",INDEX(DMAV_Dienste!$L$6:$L$2006,K1309))),IF(INDEX(DMAV_Modell!$N$6:$N$2006,E1309)="","",INDEX(DMAV_Modell!$N$6:$N$2006,E1309)))</f>
        <v/>
      </c>
      <c r="U1309" s="87" t="str" cm="1">
        <f t="array" aca="1" ref="U1309" ca="1">IF(AND(F1309="",L1309=""),"",HYPERLINK("#"&amp;RIGHT(CELL("dateiname"),LEN(CELL("dateiname"))-FIND("]",CELL("dateiname")))&amp;"!"&amp;CELL("adresse",OFFSET($F$6,MATCH(IF(F1309="",L1309,F1309),$E$6:$E$2000,0)-1,4)),"STRUCT"))</f>
        <v/>
      </c>
      <c r="V1309" s="88" t="str" cm="1">
        <f t="array" aca="1" ref="V1309" ca="1">IF(AND(G1309="",M1309=""),"",HYPERLINK("#"&amp;RIGHT(CELL("dateiname"),LEN(CELL("dateiname"))-FIND("]",CELL("dateiname")))&amp;"!"&amp;CELL("adresse",OFFSET($G$6,MATCH(IF(G1309="",M1309,G1309),$E$6:$E$2000,0)-1,3)),"SUBSTRUCT"))</f>
        <v/>
      </c>
      <c r="X1309" s="104"/>
      <c r="Z1309" s="117"/>
      <c r="AA1309" s="118"/>
      <c r="AB1309" s="119"/>
      <c r="AC1309" s="120"/>
      <c r="AE1309" s="109"/>
      <c r="AF1309" s="110"/>
      <c r="AG1309" s="111"/>
      <c r="AH1309" s="112"/>
      <c r="AJ1309" s="101"/>
      <c r="AL1309" s="68" t="str" cm="1">
        <f t="array" aca="1" ref="AL1309" ca="1">IF(N1309="-","",HYPERLINK("#'DM01-AV-CH'!"&amp;RIGHT(CELL("adresse",OFFSET('DM01-AV-CH'!$G$6,N1309-1,0)),LEN(CELL("adresse",OFFSET('DM01-AV-CH'!$G$6,N1309-1,0)))-FIND("!",CELL("adresse",OFFSET('DM01-AV-CH'!$G$6,N1309-1,0)))),"Modell"))</f>
        <v>Modell</v>
      </c>
      <c r="AM1309" s="96" t="str" cm="1">
        <f t="array" ref="AM1309">IF($N1309="-","",IF(INDEX('DM01-AV-CH'!$G$6:$G$2006,$N1309)="","",INDEX('DM01-AV-CH'!$G$6:$G$2006,$N1309)))</f>
        <v>Nummerierungsbereiche</v>
      </c>
      <c r="AN1309" s="97" t="str" cm="1">
        <f t="array" ref="AN1309">IF($N1309="-","",IF(INDEX('DM01-AV-CH'!$H$6:$H$2006,$N1309)="","",INDEX('DM01-AV-CH'!$H$6:$H$2006,$N1309)))</f>
        <v>NummerierungsbereichPos</v>
      </c>
      <c r="AO1309" s="98" t="str" cm="1">
        <f t="array" ref="AO1309">IF($N1309="-","",IF(INDEX('DM01-AV-CH'!$I$6:$I$2006,$N1309)="","",INDEX('DM01-AV-CH'!$I$6:$I$2006,$N1309)))</f>
        <v>Pos</v>
      </c>
    </row>
    <row r="1310" spans="1:41" ht="28.5" x14ac:dyDescent="0.25">
      <c r="A1310" s="201">
        <v>1305</v>
      </c>
      <c r="B1310" s="148" t="str" cm="1">
        <f t="array" ref="B1310">IF(A1310="","",INDEX(Korrelation!$E$4:$E$2004,A1310))</f>
        <v>-</v>
      </c>
      <c r="C1310" s="148">
        <f t="shared" si="200"/>
        <v>0</v>
      </c>
      <c r="D1310" s="148">
        <f t="shared" si="201"/>
        <v>0</v>
      </c>
      <c r="E1310" s="148" t="str">
        <f t="shared" si="202"/>
        <v/>
      </c>
      <c r="F1310" s="148" t="str">
        <f t="shared" si="203"/>
        <v/>
      </c>
      <c r="G1310" s="148" t="str">
        <f t="shared" si="204"/>
        <v/>
      </c>
      <c r="H1310" s="148" t="str" cm="1">
        <f t="array" ref="H1310">IF(A1310="","",INDEX(Korrelation!$F$4:$F$2004,A1310))</f>
        <v>-</v>
      </c>
      <c r="I1310" s="148">
        <f t="shared" si="205"/>
        <v>0</v>
      </c>
      <c r="J1310" s="148">
        <f t="shared" si="206"/>
        <v>0</v>
      </c>
      <c r="K1310" s="148" t="str">
        <f t="shared" si="207"/>
        <v/>
      </c>
      <c r="L1310" s="148" t="str">
        <f t="shared" si="208"/>
        <v/>
      </c>
      <c r="M1310" s="148" t="str">
        <f t="shared" si="209"/>
        <v/>
      </c>
      <c r="N1310" s="148" cm="1">
        <f t="array" ref="N1310">IF(A1310="","",INDEX(Korrelation!$G$4:$G$2004,A1310))</f>
        <v>585</v>
      </c>
      <c r="O1310" s="148"/>
      <c r="P1310" s="68" t="str" cm="1">
        <f t="array" aca="1" ref="P1310" ca="1">IF(E1310="",IF(K1310="","",HYPERLINK("#DMAV_Dienste!"&amp;RIGHT(CELL("adresse",OFFSET(DMAV_Dienste!$E$6,K1310-1,0)),LEN(CELL("adresse",OFFSET(DMAV_Dienste!$E$6,K1310-1,0)))-FIND("!",CELL("adresse",OFFSET(DMAV_Dienste!$E$6,K1310-1,0)))),"Dienst")),HYPERLINK("#DMAV_Modell!"&amp;RIGHT(CELL("adresse",OFFSET(DMAV_Modell!$G$6,E1310-1,0)),LEN(CELL("adresse",OFFSET(DMAV_Modell!$G$6,E1310-1,0)))-FIND("!",CELL("adresse",OFFSET(DMAV_Modell!$G$6,E1310-1,0)))),"Modell"))</f>
        <v/>
      </c>
      <c r="Q1310" s="85" t="str" cm="1">
        <f t="array" ref="Q1310">IF(E1310="",IF(K1310="","",IF(INDEX(DMAV_Dienste!$H$6:$H$2006,K1310)="","",INDEX(DMAV_Dienste!$H$6:$H$2006,K1310))),IF(INDEX(DMAV_Modell!$J$6:$J$2006,E1310)="","",INDEX(DMAV_Modell!$J$6:$J$2006,E1310)))</f>
        <v/>
      </c>
      <c r="R1310" s="86" t="str" cm="1">
        <f t="array" ref="R1310">IF(E1310="",IF(K1310="","",IF(INDEX(DMAV_Dienste!$G$6:$G$2006,K1310)="","",INDEX(DMAV_Dienste!$G$6:$G$2006,K1310))),IF(INDEX(DMAV_Modell!$I$6:$I$2006,E1310)="","",INDEX(DMAV_Modell!$I$6:$I$2006,E1310)))</f>
        <v/>
      </c>
      <c r="S1310" s="86" t="str" cm="1">
        <f t="array" ref="S1310">IF(E1310="",IF(K1310="","",IF(INDEX(DMAV_Dienste!$I$6:$I$2006,K1310)="","",INDEX(DMAV_Dienste!$I$6:$I$2006,K1310))),IF(INDEX(DMAV_Modell!$K$6:$K$2006,E1310)="","",INDEX(DMAV_Modell!$K$6:$K$2006,E1310)))</f>
        <v/>
      </c>
      <c r="T1310" s="86" t="str" cm="1">
        <f t="array" ref="T1310">IF(E1310="",IF(K1310="","",IF(INDEX(DMAV_Dienste!$L$6:$L$2006,K1310)="","",INDEX(DMAV_Dienste!$L$6:$L$2006,K1310))),IF(INDEX(DMAV_Modell!$N$6:$N$2006,E1310)="","",INDEX(DMAV_Modell!$N$6:$N$2006,E1310)))</f>
        <v/>
      </c>
      <c r="U1310" s="87" t="str" cm="1">
        <f t="array" aca="1" ref="U1310" ca="1">IF(AND(F1310="",L1310=""),"",HYPERLINK("#"&amp;RIGHT(CELL("dateiname"),LEN(CELL("dateiname"))-FIND("]",CELL("dateiname")))&amp;"!"&amp;CELL("adresse",OFFSET($F$6,MATCH(IF(F1310="",L1310,F1310),$E$6:$E$2000,0)-1,4)),"STRUCT"))</f>
        <v/>
      </c>
      <c r="V1310" s="88" t="str" cm="1">
        <f t="array" aca="1" ref="V1310" ca="1">IF(AND(G1310="",M1310=""),"",HYPERLINK("#"&amp;RIGHT(CELL("dateiname"),LEN(CELL("dateiname"))-FIND("]",CELL("dateiname")))&amp;"!"&amp;CELL("adresse",OFFSET($G$6,MATCH(IF(G1310="",M1310,G1310),$E$6:$E$2000,0)-1,3)),"SUBSTRUCT"))</f>
        <v/>
      </c>
      <c r="X1310" s="104"/>
      <c r="Z1310" s="117"/>
      <c r="AA1310" s="118"/>
      <c r="AB1310" s="119"/>
      <c r="AC1310" s="120"/>
      <c r="AE1310" s="109"/>
      <c r="AF1310" s="110"/>
      <c r="AG1310" s="111"/>
      <c r="AH1310" s="112"/>
      <c r="AJ1310" s="101"/>
      <c r="AL1310" s="68" t="str" cm="1">
        <f t="array" aca="1" ref="AL1310" ca="1">IF(N1310="-","",HYPERLINK("#'DM01-AV-CH'!"&amp;RIGHT(CELL("adresse",OFFSET('DM01-AV-CH'!$G$6,N1310-1,0)),LEN(CELL("adresse",OFFSET('DM01-AV-CH'!$G$6,N1310-1,0)))-FIND("!",CELL("adresse",OFFSET('DM01-AV-CH'!$G$6,N1310-1,0)))),"Modell"))</f>
        <v>Modell</v>
      </c>
      <c r="AM1310" s="96" t="str" cm="1">
        <f t="array" ref="AM1310">IF($N1310="-","",IF(INDEX('DM01-AV-CH'!$G$6:$G$2006,$N1310)="","",INDEX('DM01-AV-CH'!$G$6:$G$2006,$N1310)))</f>
        <v>Nummerierungsbereiche</v>
      </c>
      <c r="AN1310" s="97" t="str" cm="1">
        <f t="array" ref="AN1310">IF($N1310="-","",IF(INDEX('DM01-AV-CH'!$H$6:$H$2006,$N1310)="","",INDEX('DM01-AV-CH'!$H$6:$H$2006,$N1310)))</f>
        <v>NummerierungsbereichPos</v>
      </c>
      <c r="AO1310" s="98" t="str" cm="1">
        <f t="array" ref="AO1310">IF($N1310="-","",IF(INDEX('DM01-AV-CH'!$I$6:$I$2006,$N1310)="","",INDEX('DM01-AV-CH'!$I$6:$I$2006,$N1310)))</f>
        <v>Ori</v>
      </c>
    </row>
    <row r="1311" spans="1:41" ht="28.5" x14ac:dyDescent="0.25">
      <c r="A1311" s="201">
        <v>1306</v>
      </c>
      <c r="B1311" s="148" t="str" cm="1">
        <f t="array" ref="B1311">IF(A1311="","",INDEX(Korrelation!$E$4:$E$2004,A1311))</f>
        <v>-</v>
      </c>
      <c r="C1311" s="148">
        <f t="shared" si="200"/>
        <v>0</v>
      </c>
      <c r="D1311" s="148">
        <f t="shared" si="201"/>
        <v>0</v>
      </c>
      <c r="E1311" s="148" t="str">
        <f t="shared" si="202"/>
        <v/>
      </c>
      <c r="F1311" s="148" t="str">
        <f t="shared" si="203"/>
        <v/>
      </c>
      <c r="G1311" s="148" t="str">
        <f t="shared" si="204"/>
        <v/>
      </c>
      <c r="H1311" s="148" t="str" cm="1">
        <f t="array" ref="H1311">IF(A1311="","",INDEX(Korrelation!$F$4:$F$2004,A1311))</f>
        <v>-</v>
      </c>
      <c r="I1311" s="148">
        <f t="shared" si="205"/>
        <v>0</v>
      </c>
      <c r="J1311" s="148">
        <f t="shared" si="206"/>
        <v>0</v>
      </c>
      <c r="K1311" s="148" t="str">
        <f t="shared" si="207"/>
        <v/>
      </c>
      <c r="L1311" s="148" t="str">
        <f t="shared" si="208"/>
        <v/>
      </c>
      <c r="M1311" s="148" t="str">
        <f t="shared" si="209"/>
        <v/>
      </c>
      <c r="N1311" s="148" cm="1">
        <f t="array" ref="N1311">IF(A1311="","",INDEX(Korrelation!$G$4:$G$2004,A1311))</f>
        <v>586</v>
      </c>
      <c r="O1311" s="148"/>
      <c r="P1311" s="68" t="str" cm="1">
        <f t="array" aca="1" ref="P1311" ca="1">IF(E1311="",IF(K1311="","",HYPERLINK("#DMAV_Dienste!"&amp;RIGHT(CELL("adresse",OFFSET(DMAV_Dienste!$E$6,K1311-1,0)),LEN(CELL("adresse",OFFSET(DMAV_Dienste!$E$6,K1311-1,0)))-FIND("!",CELL("adresse",OFFSET(DMAV_Dienste!$E$6,K1311-1,0)))),"Dienst")),HYPERLINK("#DMAV_Modell!"&amp;RIGHT(CELL("adresse",OFFSET(DMAV_Modell!$G$6,E1311-1,0)),LEN(CELL("adresse",OFFSET(DMAV_Modell!$G$6,E1311-1,0)))-FIND("!",CELL("adresse",OFFSET(DMAV_Modell!$G$6,E1311-1,0)))),"Modell"))</f>
        <v/>
      </c>
      <c r="Q1311" s="85" t="str" cm="1">
        <f t="array" ref="Q1311">IF(E1311="",IF(K1311="","",IF(INDEX(DMAV_Dienste!$H$6:$H$2006,K1311)="","",INDEX(DMAV_Dienste!$H$6:$H$2006,K1311))),IF(INDEX(DMAV_Modell!$J$6:$J$2006,E1311)="","",INDEX(DMAV_Modell!$J$6:$J$2006,E1311)))</f>
        <v/>
      </c>
      <c r="R1311" s="86" t="str" cm="1">
        <f t="array" ref="R1311">IF(E1311="",IF(K1311="","",IF(INDEX(DMAV_Dienste!$G$6:$G$2006,K1311)="","",INDEX(DMAV_Dienste!$G$6:$G$2006,K1311))),IF(INDEX(DMAV_Modell!$I$6:$I$2006,E1311)="","",INDEX(DMAV_Modell!$I$6:$I$2006,E1311)))</f>
        <v/>
      </c>
      <c r="S1311" s="86" t="str" cm="1">
        <f t="array" ref="S1311">IF(E1311="",IF(K1311="","",IF(INDEX(DMAV_Dienste!$I$6:$I$2006,K1311)="","",INDEX(DMAV_Dienste!$I$6:$I$2006,K1311))),IF(INDEX(DMAV_Modell!$K$6:$K$2006,E1311)="","",INDEX(DMAV_Modell!$K$6:$K$2006,E1311)))</f>
        <v/>
      </c>
      <c r="T1311" s="86" t="str" cm="1">
        <f t="array" ref="T1311">IF(E1311="",IF(K1311="","",IF(INDEX(DMAV_Dienste!$L$6:$L$2006,K1311)="","",INDEX(DMAV_Dienste!$L$6:$L$2006,K1311))),IF(INDEX(DMAV_Modell!$N$6:$N$2006,E1311)="","",INDEX(DMAV_Modell!$N$6:$N$2006,E1311)))</f>
        <v/>
      </c>
      <c r="U1311" s="87" t="str" cm="1">
        <f t="array" aca="1" ref="U1311" ca="1">IF(AND(F1311="",L1311=""),"",HYPERLINK("#"&amp;RIGHT(CELL("dateiname"),LEN(CELL("dateiname"))-FIND("]",CELL("dateiname")))&amp;"!"&amp;CELL("adresse",OFFSET($F$6,MATCH(IF(F1311="",L1311,F1311),$E$6:$E$2000,0)-1,4)),"STRUCT"))</f>
        <v/>
      </c>
      <c r="V1311" s="88" t="str" cm="1">
        <f t="array" aca="1" ref="V1311" ca="1">IF(AND(G1311="",M1311=""),"",HYPERLINK("#"&amp;RIGHT(CELL("dateiname"),LEN(CELL("dateiname"))-FIND("]",CELL("dateiname")))&amp;"!"&amp;CELL("adresse",OFFSET($G$6,MATCH(IF(G1311="",M1311,G1311),$E$6:$E$2000,0)-1,3)),"SUBSTRUCT"))</f>
        <v/>
      </c>
      <c r="X1311" s="104"/>
      <c r="Z1311" s="117"/>
      <c r="AA1311" s="118"/>
      <c r="AB1311" s="119"/>
      <c r="AC1311" s="120"/>
      <c r="AE1311" s="109"/>
      <c r="AF1311" s="110"/>
      <c r="AG1311" s="111"/>
      <c r="AH1311" s="112"/>
      <c r="AJ1311" s="101"/>
      <c r="AL1311" s="68" t="str" cm="1">
        <f t="array" aca="1" ref="AL1311" ca="1">IF(N1311="-","",HYPERLINK("#'DM01-AV-CH'!"&amp;RIGHT(CELL("adresse",OFFSET('DM01-AV-CH'!$G$6,N1311-1,0)),LEN(CELL("adresse",OFFSET('DM01-AV-CH'!$G$6,N1311-1,0)))-FIND("!",CELL("adresse",OFFSET('DM01-AV-CH'!$G$6,N1311-1,0)))),"Modell"))</f>
        <v>Modell</v>
      </c>
      <c r="AM1311" s="96" t="str" cm="1">
        <f t="array" ref="AM1311">IF($N1311="-","",IF(INDEX('DM01-AV-CH'!$G$6:$G$2006,$N1311)="","",INDEX('DM01-AV-CH'!$G$6:$G$2006,$N1311)))</f>
        <v>Nummerierungsbereiche</v>
      </c>
      <c r="AN1311" s="97" t="str" cm="1">
        <f t="array" ref="AN1311">IF($N1311="-","",IF(INDEX('DM01-AV-CH'!$H$6:$H$2006,$N1311)="","",INDEX('DM01-AV-CH'!$H$6:$H$2006,$N1311)))</f>
        <v>NummerierungsbereichPos</v>
      </c>
      <c r="AO1311" s="98" t="str" cm="1">
        <f t="array" ref="AO1311">IF($N1311="-","",IF(INDEX('DM01-AV-CH'!$I$6:$I$2006,$N1311)="","",INDEX('DM01-AV-CH'!$I$6:$I$2006,$N1311)))</f>
        <v>HAli</v>
      </c>
    </row>
    <row r="1312" spans="1:41" ht="28.5" x14ac:dyDescent="0.25">
      <c r="A1312" s="201">
        <v>1307</v>
      </c>
      <c r="B1312" s="148" t="str" cm="1">
        <f t="array" ref="B1312">IF(A1312="","",INDEX(Korrelation!$E$4:$E$2004,A1312))</f>
        <v>-</v>
      </c>
      <c r="C1312" s="148">
        <f t="shared" si="200"/>
        <v>0</v>
      </c>
      <c r="D1312" s="148">
        <f t="shared" si="201"/>
        <v>0</v>
      </c>
      <c r="E1312" s="148" t="str">
        <f t="shared" si="202"/>
        <v/>
      </c>
      <c r="F1312" s="148" t="str">
        <f t="shared" si="203"/>
        <v/>
      </c>
      <c r="G1312" s="148" t="str">
        <f t="shared" si="204"/>
        <v/>
      </c>
      <c r="H1312" s="148" t="str" cm="1">
        <f t="array" ref="H1312">IF(A1312="","",INDEX(Korrelation!$F$4:$F$2004,A1312))</f>
        <v>-</v>
      </c>
      <c r="I1312" s="148">
        <f t="shared" si="205"/>
        <v>0</v>
      </c>
      <c r="J1312" s="148">
        <f t="shared" si="206"/>
        <v>0</v>
      </c>
      <c r="K1312" s="148" t="str">
        <f t="shared" si="207"/>
        <v/>
      </c>
      <c r="L1312" s="148" t="str">
        <f t="shared" si="208"/>
        <v/>
      </c>
      <c r="M1312" s="148" t="str">
        <f t="shared" si="209"/>
        <v/>
      </c>
      <c r="N1312" s="148" cm="1">
        <f t="array" ref="N1312">IF(A1312="","",INDEX(Korrelation!$G$4:$G$2004,A1312))</f>
        <v>587</v>
      </c>
      <c r="O1312" s="148"/>
      <c r="P1312" s="68" t="str" cm="1">
        <f t="array" aca="1" ref="P1312" ca="1">IF(E1312="",IF(K1312="","",HYPERLINK("#DMAV_Dienste!"&amp;RIGHT(CELL("adresse",OFFSET(DMAV_Dienste!$E$6,K1312-1,0)),LEN(CELL("adresse",OFFSET(DMAV_Dienste!$E$6,K1312-1,0)))-FIND("!",CELL("adresse",OFFSET(DMAV_Dienste!$E$6,K1312-1,0)))),"Dienst")),HYPERLINK("#DMAV_Modell!"&amp;RIGHT(CELL("adresse",OFFSET(DMAV_Modell!$G$6,E1312-1,0)),LEN(CELL("adresse",OFFSET(DMAV_Modell!$G$6,E1312-1,0)))-FIND("!",CELL("adresse",OFFSET(DMAV_Modell!$G$6,E1312-1,0)))),"Modell"))</f>
        <v/>
      </c>
      <c r="Q1312" s="85" t="str" cm="1">
        <f t="array" ref="Q1312">IF(E1312="",IF(K1312="","",IF(INDEX(DMAV_Dienste!$H$6:$H$2006,K1312)="","",INDEX(DMAV_Dienste!$H$6:$H$2006,K1312))),IF(INDEX(DMAV_Modell!$J$6:$J$2006,E1312)="","",INDEX(DMAV_Modell!$J$6:$J$2006,E1312)))</f>
        <v/>
      </c>
      <c r="R1312" s="86" t="str" cm="1">
        <f t="array" ref="R1312">IF(E1312="",IF(K1312="","",IF(INDEX(DMAV_Dienste!$G$6:$G$2006,K1312)="","",INDEX(DMAV_Dienste!$G$6:$G$2006,K1312))),IF(INDEX(DMAV_Modell!$I$6:$I$2006,E1312)="","",INDEX(DMAV_Modell!$I$6:$I$2006,E1312)))</f>
        <v/>
      </c>
      <c r="S1312" s="86" t="str" cm="1">
        <f t="array" ref="S1312">IF(E1312="",IF(K1312="","",IF(INDEX(DMAV_Dienste!$I$6:$I$2006,K1312)="","",INDEX(DMAV_Dienste!$I$6:$I$2006,K1312))),IF(INDEX(DMAV_Modell!$K$6:$K$2006,E1312)="","",INDEX(DMAV_Modell!$K$6:$K$2006,E1312)))</f>
        <v/>
      </c>
      <c r="T1312" s="86" t="str" cm="1">
        <f t="array" ref="T1312">IF(E1312="",IF(K1312="","",IF(INDEX(DMAV_Dienste!$L$6:$L$2006,K1312)="","",INDEX(DMAV_Dienste!$L$6:$L$2006,K1312))),IF(INDEX(DMAV_Modell!$N$6:$N$2006,E1312)="","",INDEX(DMAV_Modell!$N$6:$N$2006,E1312)))</f>
        <v/>
      </c>
      <c r="U1312" s="87" t="str" cm="1">
        <f t="array" aca="1" ref="U1312" ca="1">IF(AND(F1312="",L1312=""),"",HYPERLINK("#"&amp;RIGHT(CELL("dateiname"),LEN(CELL("dateiname"))-FIND("]",CELL("dateiname")))&amp;"!"&amp;CELL("adresse",OFFSET($F$6,MATCH(IF(F1312="",L1312,F1312),$E$6:$E$2000,0)-1,4)),"STRUCT"))</f>
        <v/>
      </c>
      <c r="V1312" s="88" t="str" cm="1">
        <f t="array" aca="1" ref="V1312" ca="1">IF(AND(G1312="",M1312=""),"",HYPERLINK("#"&amp;RIGHT(CELL("dateiname"),LEN(CELL("dateiname"))-FIND("]",CELL("dateiname")))&amp;"!"&amp;CELL("adresse",OFFSET($G$6,MATCH(IF(G1312="",M1312,G1312),$E$6:$E$2000,0)-1,3)),"SUBSTRUCT"))</f>
        <v/>
      </c>
      <c r="X1312" s="104"/>
      <c r="Z1312" s="117"/>
      <c r="AA1312" s="118"/>
      <c r="AB1312" s="119"/>
      <c r="AC1312" s="120"/>
      <c r="AE1312" s="109"/>
      <c r="AF1312" s="110"/>
      <c r="AG1312" s="111"/>
      <c r="AH1312" s="112"/>
      <c r="AJ1312" s="101"/>
      <c r="AL1312" s="68" t="str" cm="1">
        <f t="array" aca="1" ref="AL1312" ca="1">IF(N1312="-","",HYPERLINK("#'DM01-AV-CH'!"&amp;RIGHT(CELL("adresse",OFFSET('DM01-AV-CH'!$G$6,N1312-1,0)),LEN(CELL("adresse",OFFSET('DM01-AV-CH'!$G$6,N1312-1,0)))-FIND("!",CELL("adresse",OFFSET('DM01-AV-CH'!$G$6,N1312-1,0)))),"Modell"))</f>
        <v>Modell</v>
      </c>
      <c r="AM1312" s="96" t="str" cm="1">
        <f t="array" ref="AM1312">IF($N1312="-","",IF(INDEX('DM01-AV-CH'!$G$6:$G$2006,$N1312)="","",INDEX('DM01-AV-CH'!$G$6:$G$2006,$N1312)))</f>
        <v>Nummerierungsbereiche</v>
      </c>
      <c r="AN1312" s="97" t="str" cm="1">
        <f t="array" ref="AN1312">IF($N1312="-","",IF(INDEX('DM01-AV-CH'!$H$6:$H$2006,$N1312)="","",INDEX('DM01-AV-CH'!$H$6:$H$2006,$N1312)))</f>
        <v>NummerierungsbereichPos</v>
      </c>
      <c r="AO1312" s="98" t="str" cm="1">
        <f t="array" ref="AO1312">IF($N1312="-","",IF(INDEX('DM01-AV-CH'!$I$6:$I$2006,$N1312)="","",INDEX('DM01-AV-CH'!$I$6:$I$2006,$N1312)))</f>
        <v>VAli</v>
      </c>
    </row>
    <row r="1313" spans="1:41" ht="28.5" x14ac:dyDescent="0.25">
      <c r="A1313" s="201">
        <v>1308</v>
      </c>
      <c r="B1313" s="148" t="str" cm="1">
        <f t="array" ref="B1313">IF(A1313="","",INDEX(Korrelation!$E$4:$E$2004,A1313))</f>
        <v>-</v>
      </c>
      <c r="C1313" s="148">
        <f t="shared" si="200"/>
        <v>0</v>
      </c>
      <c r="D1313" s="148">
        <f t="shared" si="201"/>
        <v>0</v>
      </c>
      <c r="E1313" s="148" t="str">
        <f t="shared" si="202"/>
        <v/>
      </c>
      <c r="F1313" s="148" t="str">
        <f t="shared" si="203"/>
        <v/>
      </c>
      <c r="G1313" s="148" t="str">
        <f t="shared" si="204"/>
        <v/>
      </c>
      <c r="H1313" s="148" t="str" cm="1">
        <f t="array" ref="H1313">IF(A1313="","",INDEX(Korrelation!$F$4:$F$2004,A1313))</f>
        <v>-</v>
      </c>
      <c r="I1313" s="148">
        <f t="shared" si="205"/>
        <v>0</v>
      </c>
      <c r="J1313" s="148">
        <f t="shared" si="206"/>
        <v>0</v>
      </c>
      <c r="K1313" s="148" t="str">
        <f t="shared" si="207"/>
        <v/>
      </c>
      <c r="L1313" s="148" t="str">
        <f t="shared" si="208"/>
        <v/>
      </c>
      <c r="M1313" s="148" t="str">
        <f t="shared" si="209"/>
        <v/>
      </c>
      <c r="N1313" s="148" cm="1">
        <f t="array" ref="N1313">IF(A1313="","",INDEX(Korrelation!$G$4:$G$2004,A1313))</f>
        <v>588</v>
      </c>
      <c r="O1313" s="148"/>
      <c r="P1313" s="68" t="str" cm="1">
        <f t="array" aca="1" ref="P1313" ca="1">IF(E1313="",IF(K1313="","",HYPERLINK("#DMAV_Dienste!"&amp;RIGHT(CELL("adresse",OFFSET(DMAV_Dienste!$E$6,K1313-1,0)),LEN(CELL("adresse",OFFSET(DMAV_Dienste!$E$6,K1313-1,0)))-FIND("!",CELL("adresse",OFFSET(DMAV_Dienste!$E$6,K1313-1,0)))),"Dienst")),HYPERLINK("#DMAV_Modell!"&amp;RIGHT(CELL("adresse",OFFSET(DMAV_Modell!$G$6,E1313-1,0)),LEN(CELL("adresse",OFFSET(DMAV_Modell!$G$6,E1313-1,0)))-FIND("!",CELL("adresse",OFFSET(DMAV_Modell!$G$6,E1313-1,0)))),"Modell"))</f>
        <v/>
      </c>
      <c r="Q1313" s="85" t="str" cm="1">
        <f t="array" ref="Q1313">IF(E1313="",IF(K1313="","",IF(INDEX(DMAV_Dienste!$H$6:$H$2006,K1313)="","",INDEX(DMAV_Dienste!$H$6:$H$2006,K1313))),IF(INDEX(DMAV_Modell!$J$6:$J$2006,E1313)="","",INDEX(DMAV_Modell!$J$6:$J$2006,E1313)))</f>
        <v/>
      </c>
      <c r="R1313" s="86" t="str" cm="1">
        <f t="array" ref="R1313">IF(E1313="",IF(K1313="","",IF(INDEX(DMAV_Dienste!$G$6:$G$2006,K1313)="","",INDEX(DMAV_Dienste!$G$6:$G$2006,K1313))),IF(INDEX(DMAV_Modell!$I$6:$I$2006,E1313)="","",INDEX(DMAV_Modell!$I$6:$I$2006,E1313)))</f>
        <v/>
      </c>
      <c r="S1313" s="86" t="str" cm="1">
        <f t="array" ref="S1313">IF(E1313="",IF(K1313="","",IF(INDEX(DMAV_Dienste!$I$6:$I$2006,K1313)="","",INDEX(DMAV_Dienste!$I$6:$I$2006,K1313))),IF(INDEX(DMAV_Modell!$K$6:$K$2006,E1313)="","",INDEX(DMAV_Modell!$K$6:$K$2006,E1313)))</f>
        <v/>
      </c>
      <c r="T1313" s="86" t="str" cm="1">
        <f t="array" ref="T1313">IF(E1313="",IF(K1313="","",IF(INDEX(DMAV_Dienste!$L$6:$L$2006,K1313)="","",INDEX(DMAV_Dienste!$L$6:$L$2006,K1313))),IF(INDEX(DMAV_Modell!$N$6:$N$2006,E1313)="","",INDEX(DMAV_Modell!$N$6:$N$2006,E1313)))</f>
        <v/>
      </c>
      <c r="U1313" s="87" t="str" cm="1">
        <f t="array" aca="1" ref="U1313" ca="1">IF(AND(F1313="",L1313=""),"",HYPERLINK("#"&amp;RIGHT(CELL("dateiname"),LEN(CELL("dateiname"))-FIND("]",CELL("dateiname")))&amp;"!"&amp;CELL("adresse",OFFSET($F$6,MATCH(IF(F1313="",L1313,F1313),$E$6:$E$2000,0)-1,4)),"STRUCT"))</f>
        <v/>
      </c>
      <c r="V1313" s="88" t="str" cm="1">
        <f t="array" aca="1" ref="V1313" ca="1">IF(AND(G1313="",M1313=""),"",HYPERLINK("#"&amp;RIGHT(CELL("dateiname"),LEN(CELL("dateiname"))-FIND("]",CELL("dateiname")))&amp;"!"&amp;CELL("adresse",OFFSET($G$6,MATCH(IF(G1313="",M1313,G1313),$E$6:$E$2000,0)-1,3)),"SUBSTRUCT"))</f>
        <v/>
      </c>
      <c r="X1313" s="104"/>
      <c r="Z1313" s="117"/>
      <c r="AA1313" s="118"/>
      <c r="AB1313" s="119"/>
      <c r="AC1313" s="120"/>
      <c r="AE1313" s="109"/>
      <c r="AF1313" s="110"/>
      <c r="AG1313" s="111"/>
      <c r="AH1313" s="112"/>
      <c r="AJ1313" s="101"/>
      <c r="AL1313" s="68" t="str" cm="1">
        <f t="array" aca="1" ref="AL1313" ca="1">IF(N1313="-","",HYPERLINK("#'DM01-AV-CH'!"&amp;RIGHT(CELL("adresse",OFFSET('DM01-AV-CH'!$G$6,N1313-1,0)),LEN(CELL("adresse",OFFSET('DM01-AV-CH'!$G$6,N1313-1,0)))-FIND("!",CELL("adresse",OFFSET('DM01-AV-CH'!$G$6,N1313-1,0)))),"Modell"))</f>
        <v>Modell</v>
      </c>
      <c r="AM1313" s="96" t="str" cm="1">
        <f t="array" ref="AM1313">IF($N1313="-","",IF(INDEX('DM01-AV-CH'!$G$6:$G$2006,$N1313)="","",INDEX('DM01-AV-CH'!$G$6:$G$2006,$N1313)))</f>
        <v>Nummerierungsbereiche</v>
      </c>
      <c r="AN1313" s="97" t="str" cm="1">
        <f t="array" ref="AN1313">IF($N1313="-","",IF(INDEX('DM01-AV-CH'!$H$6:$H$2006,$N1313)="","",INDEX('DM01-AV-CH'!$H$6:$H$2006,$N1313)))</f>
        <v>NummerierungsbereichPos</v>
      </c>
      <c r="AO1313" s="98" t="str" cm="1">
        <f t="array" ref="AO1313">IF($N1313="-","",IF(INDEX('DM01-AV-CH'!$I$6:$I$2006,$N1313)="","",INDEX('DM01-AV-CH'!$I$6:$I$2006,$N1313)))</f>
        <v>Groesse</v>
      </c>
    </row>
    <row r="1314" spans="1:41" x14ac:dyDescent="0.25">
      <c r="A1314" s="201">
        <v>1309</v>
      </c>
      <c r="B1314" s="148" t="str" cm="1">
        <f t="array" ref="B1314">IF(A1314="","",INDEX(Korrelation!$E$4:$E$2004,A1314))</f>
        <v>-</v>
      </c>
      <c r="C1314" s="148">
        <f t="shared" si="200"/>
        <v>0</v>
      </c>
      <c r="D1314" s="148">
        <f t="shared" si="201"/>
        <v>0</v>
      </c>
      <c r="E1314" s="148" t="str">
        <f t="shared" si="202"/>
        <v/>
      </c>
      <c r="F1314" s="148" t="str">
        <f t="shared" si="203"/>
        <v/>
      </c>
      <c r="G1314" s="148" t="str">
        <f t="shared" si="204"/>
        <v/>
      </c>
      <c r="H1314" s="148" t="str" cm="1">
        <f t="array" ref="H1314">IF(A1314="","",INDEX(Korrelation!$F$4:$F$2004,A1314))</f>
        <v>-</v>
      </c>
      <c r="I1314" s="148">
        <f t="shared" si="205"/>
        <v>0</v>
      </c>
      <c r="J1314" s="148">
        <f t="shared" si="206"/>
        <v>0</v>
      </c>
      <c r="K1314" s="148" t="str">
        <f t="shared" si="207"/>
        <v/>
      </c>
      <c r="L1314" s="148" t="str">
        <f t="shared" si="208"/>
        <v/>
      </c>
      <c r="M1314" s="148" t="str">
        <f t="shared" si="209"/>
        <v/>
      </c>
      <c r="N1314" s="148" cm="1">
        <f t="array" ref="N1314">IF(A1314="","",INDEX(Korrelation!$G$4:$G$2004,A1314))</f>
        <v>625</v>
      </c>
      <c r="O1314" s="148"/>
      <c r="P1314" s="68" t="str" cm="1">
        <f t="array" aca="1" ref="P1314" ca="1">IF(E1314="",IF(K1314="","",HYPERLINK("#DMAV_Dienste!"&amp;RIGHT(CELL("adresse",OFFSET(DMAV_Dienste!$E$6,K1314-1,0)),LEN(CELL("adresse",OFFSET(DMAV_Dienste!$E$6,K1314-1,0)))-FIND("!",CELL("adresse",OFFSET(DMAV_Dienste!$E$6,K1314-1,0)))),"Dienst")),HYPERLINK("#DMAV_Modell!"&amp;RIGHT(CELL("adresse",OFFSET(DMAV_Modell!$G$6,E1314-1,0)),LEN(CELL("adresse",OFFSET(DMAV_Modell!$G$6,E1314-1,0)))-FIND("!",CELL("adresse",OFFSET(DMAV_Modell!$G$6,E1314-1,0)))),"Modell"))</f>
        <v/>
      </c>
      <c r="Q1314" s="85" t="str" cm="1">
        <f t="array" ref="Q1314">IF(E1314="",IF(K1314="","",IF(INDEX(DMAV_Dienste!$H$6:$H$2006,K1314)="","",INDEX(DMAV_Dienste!$H$6:$H$2006,K1314))),IF(INDEX(DMAV_Modell!$J$6:$J$2006,E1314)="","",INDEX(DMAV_Modell!$J$6:$J$2006,E1314)))</f>
        <v/>
      </c>
      <c r="R1314" s="86" t="str" cm="1">
        <f t="array" ref="R1314">IF(E1314="",IF(K1314="","",IF(INDEX(DMAV_Dienste!$G$6:$G$2006,K1314)="","",INDEX(DMAV_Dienste!$G$6:$G$2006,K1314))),IF(INDEX(DMAV_Modell!$I$6:$I$2006,E1314)="","",INDEX(DMAV_Modell!$I$6:$I$2006,E1314)))</f>
        <v/>
      </c>
      <c r="S1314" s="86" t="str" cm="1">
        <f t="array" ref="S1314">IF(E1314="",IF(K1314="","",IF(INDEX(DMAV_Dienste!$I$6:$I$2006,K1314)="","",INDEX(DMAV_Dienste!$I$6:$I$2006,K1314))),IF(INDEX(DMAV_Modell!$K$6:$K$2006,E1314)="","",INDEX(DMAV_Modell!$K$6:$K$2006,E1314)))</f>
        <v/>
      </c>
      <c r="T1314" s="86" t="str" cm="1">
        <f t="array" ref="T1314">IF(E1314="",IF(K1314="","",IF(INDEX(DMAV_Dienste!$L$6:$L$2006,K1314)="","",INDEX(DMAV_Dienste!$L$6:$L$2006,K1314))),IF(INDEX(DMAV_Modell!$N$6:$N$2006,E1314)="","",INDEX(DMAV_Modell!$N$6:$N$2006,E1314)))</f>
        <v/>
      </c>
      <c r="U1314" s="87" t="str" cm="1">
        <f t="array" aca="1" ref="U1314" ca="1">IF(AND(F1314="",L1314=""),"",HYPERLINK("#"&amp;RIGHT(CELL("dateiname"),LEN(CELL("dateiname"))-FIND("]",CELL("dateiname")))&amp;"!"&amp;CELL("adresse",OFFSET($F$6,MATCH(IF(F1314="",L1314,F1314),$E$6:$E$2000,0)-1,4)),"STRUCT"))</f>
        <v/>
      </c>
      <c r="V1314" s="88" t="str" cm="1">
        <f t="array" aca="1" ref="V1314" ca="1">IF(AND(G1314="",M1314=""),"",HYPERLINK("#"&amp;RIGHT(CELL("dateiname"),LEN(CELL("dateiname"))-FIND("]",CELL("dateiname")))&amp;"!"&amp;CELL("adresse",OFFSET($G$6,MATCH(IF(G1314="",M1314,G1314),$E$6:$E$2000,0)-1,3)),"SUBSTRUCT"))</f>
        <v/>
      </c>
      <c r="X1314" s="104"/>
      <c r="Z1314" s="117"/>
      <c r="AA1314" s="118"/>
      <c r="AB1314" s="119"/>
      <c r="AC1314" s="120"/>
      <c r="AE1314" s="109"/>
      <c r="AF1314" s="110"/>
      <c r="AG1314" s="111"/>
      <c r="AH1314" s="112"/>
      <c r="AJ1314" s="101"/>
      <c r="AL1314" s="68" t="str" cm="1">
        <f t="array" aca="1" ref="AL1314" ca="1">IF(N1314="-","",HYPERLINK("#'DM01-AV-CH'!"&amp;RIGHT(CELL("adresse",OFFSET('DM01-AV-CH'!$G$6,N1314-1,0)),LEN(CELL("adresse",OFFSET('DM01-AV-CH'!$G$6,N1314-1,0)))-FIND("!",CELL("adresse",OFFSET('DM01-AV-CH'!$G$6,N1314-1,0)))),"Modell"))</f>
        <v>Modell</v>
      </c>
      <c r="AM1314" s="96" t="str" cm="1">
        <f t="array" ref="AM1314">IF($N1314="-","",IF(INDEX('DM01-AV-CH'!$G$6:$G$2006,$N1314)="","",INDEX('DM01-AV-CH'!$G$6:$G$2006,$N1314)))</f>
        <v>Planeinteilungen</v>
      </c>
      <c r="AN1314" s="97" t="str" cm="1">
        <f t="array" ref="AN1314">IF($N1314="-","",IF(INDEX('DM01-AV-CH'!$H$6:$H$2006,$N1314)="","",INDEX('DM01-AV-CH'!$H$6:$H$2006,$N1314)))</f>
        <v>Plan</v>
      </c>
      <c r="AO1314" s="98" t="str" cm="1">
        <f t="array" ref="AO1314">IF($N1314="-","",IF(INDEX('DM01-AV-CH'!$I$6:$I$2006,$N1314)="","",INDEX('DM01-AV-CH'!$I$6:$I$2006,$N1314)))</f>
        <v>NBIdent</v>
      </c>
    </row>
    <row r="1315" spans="1:41" x14ac:dyDescent="0.25">
      <c r="A1315" s="201">
        <v>1310</v>
      </c>
      <c r="B1315" s="148" t="str" cm="1">
        <f t="array" ref="B1315">IF(A1315="","",INDEX(Korrelation!$E$4:$E$2004,A1315))</f>
        <v>-</v>
      </c>
      <c r="C1315" s="148">
        <f t="shared" si="200"/>
        <v>0</v>
      </c>
      <c r="D1315" s="148">
        <f t="shared" si="201"/>
        <v>0</v>
      </c>
      <c r="E1315" s="148" t="str">
        <f t="shared" si="202"/>
        <v/>
      </c>
      <c r="F1315" s="148" t="str">
        <f t="shared" si="203"/>
        <v/>
      </c>
      <c r="G1315" s="148" t="str">
        <f t="shared" si="204"/>
        <v/>
      </c>
      <c r="H1315" s="148" t="str" cm="1">
        <f t="array" ref="H1315">IF(A1315="","",INDEX(Korrelation!$F$4:$F$2004,A1315))</f>
        <v>-</v>
      </c>
      <c r="I1315" s="148">
        <f t="shared" si="205"/>
        <v>0</v>
      </c>
      <c r="J1315" s="148">
        <f t="shared" si="206"/>
        <v>0</v>
      </c>
      <c r="K1315" s="148" t="str">
        <f t="shared" si="207"/>
        <v/>
      </c>
      <c r="L1315" s="148" t="str">
        <f t="shared" si="208"/>
        <v/>
      </c>
      <c r="M1315" s="148" t="str">
        <f t="shared" si="209"/>
        <v/>
      </c>
      <c r="N1315" s="148" cm="1">
        <f t="array" ref="N1315">IF(A1315="","",INDEX(Korrelation!$G$4:$G$2004,A1315))</f>
        <v>626</v>
      </c>
      <c r="O1315" s="148"/>
      <c r="P1315" s="68" t="str" cm="1">
        <f t="array" aca="1" ref="P1315" ca="1">IF(E1315="",IF(K1315="","",HYPERLINK("#DMAV_Dienste!"&amp;RIGHT(CELL("adresse",OFFSET(DMAV_Dienste!$E$6,K1315-1,0)),LEN(CELL("adresse",OFFSET(DMAV_Dienste!$E$6,K1315-1,0)))-FIND("!",CELL("adresse",OFFSET(DMAV_Dienste!$E$6,K1315-1,0)))),"Dienst")),HYPERLINK("#DMAV_Modell!"&amp;RIGHT(CELL("adresse",OFFSET(DMAV_Modell!$G$6,E1315-1,0)),LEN(CELL("adresse",OFFSET(DMAV_Modell!$G$6,E1315-1,0)))-FIND("!",CELL("adresse",OFFSET(DMAV_Modell!$G$6,E1315-1,0)))),"Modell"))</f>
        <v/>
      </c>
      <c r="Q1315" s="85" t="str" cm="1">
        <f t="array" ref="Q1315">IF(E1315="",IF(K1315="","",IF(INDEX(DMAV_Dienste!$H$6:$H$2006,K1315)="","",INDEX(DMAV_Dienste!$H$6:$H$2006,K1315))),IF(INDEX(DMAV_Modell!$J$6:$J$2006,E1315)="","",INDEX(DMAV_Modell!$J$6:$J$2006,E1315)))</f>
        <v/>
      </c>
      <c r="R1315" s="86" t="str" cm="1">
        <f t="array" ref="R1315">IF(E1315="",IF(K1315="","",IF(INDEX(DMAV_Dienste!$G$6:$G$2006,K1315)="","",INDEX(DMAV_Dienste!$G$6:$G$2006,K1315))),IF(INDEX(DMAV_Modell!$I$6:$I$2006,E1315)="","",INDEX(DMAV_Modell!$I$6:$I$2006,E1315)))</f>
        <v/>
      </c>
      <c r="S1315" s="86" t="str" cm="1">
        <f t="array" ref="S1315">IF(E1315="",IF(K1315="","",IF(INDEX(DMAV_Dienste!$I$6:$I$2006,K1315)="","",INDEX(DMAV_Dienste!$I$6:$I$2006,K1315))),IF(INDEX(DMAV_Modell!$K$6:$K$2006,E1315)="","",INDEX(DMAV_Modell!$K$6:$K$2006,E1315)))</f>
        <v/>
      </c>
      <c r="T1315" s="86" t="str" cm="1">
        <f t="array" ref="T1315">IF(E1315="",IF(K1315="","",IF(INDEX(DMAV_Dienste!$L$6:$L$2006,K1315)="","",INDEX(DMAV_Dienste!$L$6:$L$2006,K1315))),IF(INDEX(DMAV_Modell!$N$6:$N$2006,E1315)="","",INDEX(DMAV_Modell!$N$6:$N$2006,E1315)))</f>
        <v/>
      </c>
      <c r="U1315" s="87" t="str" cm="1">
        <f t="array" aca="1" ref="U1315" ca="1">IF(AND(F1315="",L1315=""),"",HYPERLINK("#"&amp;RIGHT(CELL("dateiname"),LEN(CELL("dateiname"))-FIND("]",CELL("dateiname")))&amp;"!"&amp;CELL("adresse",OFFSET($F$6,MATCH(IF(F1315="",L1315,F1315),$E$6:$E$2000,0)-1,4)),"STRUCT"))</f>
        <v/>
      </c>
      <c r="V1315" s="88" t="str" cm="1">
        <f t="array" aca="1" ref="V1315" ca="1">IF(AND(G1315="",M1315=""),"",HYPERLINK("#"&amp;RIGHT(CELL("dateiname"),LEN(CELL("dateiname"))-FIND("]",CELL("dateiname")))&amp;"!"&amp;CELL("adresse",OFFSET($G$6,MATCH(IF(G1315="",M1315,G1315),$E$6:$E$2000,0)-1,3)),"SUBSTRUCT"))</f>
        <v/>
      </c>
      <c r="X1315" s="104"/>
      <c r="Z1315" s="117"/>
      <c r="AA1315" s="118"/>
      <c r="AB1315" s="119"/>
      <c r="AC1315" s="120"/>
      <c r="AE1315" s="109"/>
      <c r="AF1315" s="110"/>
      <c r="AG1315" s="111"/>
      <c r="AH1315" s="112"/>
      <c r="AJ1315" s="101"/>
      <c r="AL1315" s="68" t="str" cm="1">
        <f t="array" aca="1" ref="AL1315" ca="1">IF(N1315="-","",HYPERLINK("#'DM01-AV-CH'!"&amp;RIGHT(CELL("adresse",OFFSET('DM01-AV-CH'!$G$6,N1315-1,0)),LEN(CELL("adresse",OFFSET('DM01-AV-CH'!$G$6,N1315-1,0)))-FIND("!",CELL("adresse",OFFSET('DM01-AV-CH'!$G$6,N1315-1,0)))),"Modell"))</f>
        <v>Modell</v>
      </c>
      <c r="AM1315" s="96" t="str" cm="1">
        <f t="array" ref="AM1315">IF($N1315="-","",IF(INDEX('DM01-AV-CH'!$G$6:$G$2006,$N1315)="","",INDEX('DM01-AV-CH'!$G$6:$G$2006,$N1315)))</f>
        <v>Planeinteilungen</v>
      </c>
      <c r="AN1315" s="97" t="str" cm="1">
        <f t="array" ref="AN1315">IF($N1315="-","",IF(INDEX('DM01-AV-CH'!$H$6:$H$2006,$N1315)="","",INDEX('DM01-AV-CH'!$H$6:$H$2006,$N1315)))</f>
        <v>Plan</v>
      </c>
      <c r="AO1315" s="98" t="str" cm="1">
        <f t="array" ref="AO1315">IF($N1315="-","",IF(INDEX('DM01-AV-CH'!$I$6:$I$2006,$N1315)="","",INDEX('DM01-AV-CH'!$I$6:$I$2006,$N1315)))</f>
        <v>Nummer</v>
      </c>
    </row>
    <row r="1316" spans="1:41" x14ac:dyDescent="0.25">
      <c r="A1316" s="201">
        <v>1311</v>
      </c>
      <c r="B1316" s="148" t="str" cm="1">
        <f t="array" ref="B1316">IF(A1316="","",INDEX(Korrelation!$E$4:$E$2004,A1316))</f>
        <v>-</v>
      </c>
      <c r="C1316" s="148">
        <f t="shared" si="200"/>
        <v>0</v>
      </c>
      <c r="D1316" s="148">
        <f t="shared" si="201"/>
        <v>0</v>
      </c>
      <c r="E1316" s="148" t="str">
        <f t="shared" si="202"/>
        <v/>
      </c>
      <c r="F1316" s="148" t="str">
        <f t="shared" si="203"/>
        <v/>
      </c>
      <c r="G1316" s="148" t="str">
        <f t="shared" si="204"/>
        <v/>
      </c>
      <c r="H1316" s="148" t="str" cm="1">
        <f t="array" ref="H1316">IF(A1316="","",INDEX(Korrelation!$F$4:$F$2004,A1316))</f>
        <v>-</v>
      </c>
      <c r="I1316" s="148">
        <f t="shared" si="205"/>
        <v>0</v>
      </c>
      <c r="J1316" s="148">
        <f t="shared" si="206"/>
        <v>0</v>
      </c>
      <c r="K1316" s="148" t="str">
        <f t="shared" si="207"/>
        <v/>
      </c>
      <c r="L1316" s="148" t="str">
        <f t="shared" si="208"/>
        <v/>
      </c>
      <c r="M1316" s="148" t="str">
        <f t="shared" si="209"/>
        <v/>
      </c>
      <c r="N1316" s="148" cm="1">
        <f t="array" ref="N1316">IF(A1316="","",INDEX(Korrelation!$G$4:$G$2004,A1316))</f>
        <v>627</v>
      </c>
      <c r="O1316" s="148"/>
      <c r="P1316" s="68" t="str" cm="1">
        <f t="array" aca="1" ref="P1316" ca="1">IF(E1316="",IF(K1316="","",HYPERLINK("#DMAV_Dienste!"&amp;RIGHT(CELL("adresse",OFFSET(DMAV_Dienste!$E$6,K1316-1,0)),LEN(CELL("adresse",OFFSET(DMAV_Dienste!$E$6,K1316-1,0)))-FIND("!",CELL("adresse",OFFSET(DMAV_Dienste!$E$6,K1316-1,0)))),"Dienst")),HYPERLINK("#DMAV_Modell!"&amp;RIGHT(CELL("adresse",OFFSET(DMAV_Modell!$G$6,E1316-1,0)),LEN(CELL("adresse",OFFSET(DMAV_Modell!$G$6,E1316-1,0)))-FIND("!",CELL("adresse",OFFSET(DMAV_Modell!$G$6,E1316-1,0)))),"Modell"))</f>
        <v/>
      </c>
      <c r="Q1316" s="85" t="str" cm="1">
        <f t="array" ref="Q1316">IF(E1316="",IF(K1316="","",IF(INDEX(DMAV_Dienste!$H$6:$H$2006,K1316)="","",INDEX(DMAV_Dienste!$H$6:$H$2006,K1316))),IF(INDEX(DMAV_Modell!$J$6:$J$2006,E1316)="","",INDEX(DMAV_Modell!$J$6:$J$2006,E1316)))</f>
        <v/>
      </c>
      <c r="R1316" s="86" t="str" cm="1">
        <f t="array" ref="R1316">IF(E1316="",IF(K1316="","",IF(INDEX(DMAV_Dienste!$G$6:$G$2006,K1316)="","",INDEX(DMAV_Dienste!$G$6:$G$2006,K1316))),IF(INDEX(DMAV_Modell!$I$6:$I$2006,E1316)="","",INDEX(DMAV_Modell!$I$6:$I$2006,E1316)))</f>
        <v/>
      </c>
      <c r="S1316" s="86" t="str" cm="1">
        <f t="array" ref="S1316">IF(E1316="",IF(K1316="","",IF(INDEX(DMAV_Dienste!$I$6:$I$2006,K1316)="","",INDEX(DMAV_Dienste!$I$6:$I$2006,K1316))),IF(INDEX(DMAV_Modell!$K$6:$K$2006,E1316)="","",INDEX(DMAV_Modell!$K$6:$K$2006,E1316)))</f>
        <v/>
      </c>
      <c r="T1316" s="86" t="str" cm="1">
        <f t="array" ref="T1316">IF(E1316="",IF(K1316="","",IF(INDEX(DMAV_Dienste!$L$6:$L$2006,K1316)="","",INDEX(DMAV_Dienste!$L$6:$L$2006,K1316))),IF(INDEX(DMAV_Modell!$N$6:$N$2006,E1316)="","",INDEX(DMAV_Modell!$N$6:$N$2006,E1316)))</f>
        <v/>
      </c>
      <c r="U1316" s="87" t="str" cm="1">
        <f t="array" aca="1" ref="U1316" ca="1">IF(AND(F1316="",L1316=""),"",HYPERLINK("#"&amp;RIGHT(CELL("dateiname"),LEN(CELL("dateiname"))-FIND("]",CELL("dateiname")))&amp;"!"&amp;CELL("adresse",OFFSET($F$6,MATCH(IF(F1316="",L1316,F1316),$E$6:$E$2000,0)-1,4)),"STRUCT"))</f>
        <v/>
      </c>
      <c r="V1316" s="88" t="str" cm="1">
        <f t="array" aca="1" ref="V1316" ca="1">IF(AND(G1316="",M1316=""),"",HYPERLINK("#"&amp;RIGHT(CELL("dateiname"),LEN(CELL("dateiname"))-FIND("]",CELL("dateiname")))&amp;"!"&amp;CELL("adresse",OFFSET($G$6,MATCH(IF(G1316="",M1316,G1316),$E$6:$E$2000,0)-1,3)),"SUBSTRUCT"))</f>
        <v/>
      </c>
      <c r="X1316" s="104"/>
      <c r="Z1316" s="117"/>
      <c r="AA1316" s="118"/>
      <c r="AB1316" s="119"/>
      <c r="AC1316" s="120"/>
      <c r="AE1316" s="109"/>
      <c r="AF1316" s="110"/>
      <c r="AG1316" s="111"/>
      <c r="AH1316" s="112"/>
      <c r="AJ1316" s="101"/>
      <c r="AL1316" s="68" t="str" cm="1">
        <f t="array" aca="1" ref="AL1316" ca="1">IF(N1316="-","",HYPERLINK("#'DM01-AV-CH'!"&amp;RIGHT(CELL("adresse",OFFSET('DM01-AV-CH'!$G$6,N1316-1,0)),LEN(CELL("adresse",OFFSET('DM01-AV-CH'!$G$6,N1316-1,0)))-FIND("!",CELL("adresse",OFFSET('DM01-AV-CH'!$G$6,N1316-1,0)))),"Modell"))</f>
        <v>Modell</v>
      </c>
      <c r="AM1316" s="96" t="str" cm="1">
        <f t="array" ref="AM1316">IF($N1316="-","",IF(INDEX('DM01-AV-CH'!$G$6:$G$2006,$N1316)="","",INDEX('DM01-AV-CH'!$G$6:$G$2006,$N1316)))</f>
        <v>Planeinteilungen</v>
      </c>
      <c r="AN1316" s="97" t="str" cm="1">
        <f t="array" ref="AN1316">IF($N1316="-","",IF(INDEX('DM01-AV-CH'!$H$6:$H$2006,$N1316)="","",INDEX('DM01-AV-CH'!$H$6:$H$2006,$N1316)))</f>
        <v>Plan</v>
      </c>
      <c r="AO1316" s="98" t="str" cm="1">
        <f t="array" ref="AO1316">IF($N1316="-","",IF(INDEX('DM01-AV-CH'!$I$6:$I$2006,$N1316)="","",INDEX('DM01-AV-CH'!$I$6:$I$2006,$N1316)))</f>
        <v>TechDossier</v>
      </c>
    </row>
    <row r="1317" spans="1:41" x14ac:dyDescent="0.25">
      <c r="A1317" s="201">
        <v>1312</v>
      </c>
      <c r="B1317" s="148" t="str" cm="1">
        <f t="array" ref="B1317">IF(A1317="","",INDEX(Korrelation!$E$4:$E$2004,A1317))</f>
        <v>-</v>
      </c>
      <c r="C1317" s="148">
        <f t="shared" si="200"/>
        <v>0</v>
      </c>
      <c r="D1317" s="148">
        <f t="shared" si="201"/>
        <v>0</v>
      </c>
      <c r="E1317" s="148" t="str">
        <f t="shared" si="202"/>
        <v/>
      </c>
      <c r="F1317" s="148" t="str">
        <f t="shared" si="203"/>
        <v/>
      </c>
      <c r="G1317" s="148" t="str">
        <f t="shared" si="204"/>
        <v/>
      </c>
      <c r="H1317" s="148" t="str" cm="1">
        <f t="array" ref="H1317">IF(A1317="","",INDEX(Korrelation!$F$4:$F$2004,A1317))</f>
        <v>-</v>
      </c>
      <c r="I1317" s="148">
        <f t="shared" si="205"/>
        <v>0</v>
      </c>
      <c r="J1317" s="148">
        <f t="shared" si="206"/>
        <v>0</v>
      </c>
      <c r="K1317" s="148" t="str">
        <f t="shared" si="207"/>
        <v/>
      </c>
      <c r="L1317" s="148" t="str">
        <f t="shared" si="208"/>
        <v/>
      </c>
      <c r="M1317" s="148" t="str">
        <f t="shared" si="209"/>
        <v/>
      </c>
      <c r="N1317" s="148" cm="1">
        <f t="array" ref="N1317">IF(A1317="","",INDEX(Korrelation!$G$4:$G$2004,A1317))</f>
        <v>628</v>
      </c>
      <c r="O1317" s="148"/>
      <c r="P1317" s="68" t="str" cm="1">
        <f t="array" aca="1" ref="P1317" ca="1">IF(E1317="",IF(K1317="","",HYPERLINK("#DMAV_Dienste!"&amp;RIGHT(CELL("adresse",OFFSET(DMAV_Dienste!$E$6,K1317-1,0)),LEN(CELL("adresse",OFFSET(DMAV_Dienste!$E$6,K1317-1,0)))-FIND("!",CELL("adresse",OFFSET(DMAV_Dienste!$E$6,K1317-1,0)))),"Dienst")),HYPERLINK("#DMAV_Modell!"&amp;RIGHT(CELL("adresse",OFFSET(DMAV_Modell!$G$6,E1317-1,0)),LEN(CELL("adresse",OFFSET(DMAV_Modell!$G$6,E1317-1,0)))-FIND("!",CELL("adresse",OFFSET(DMAV_Modell!$G$6,E1317-1,0)))),"Modell"))</f>
        <v/>
      </c>
      <c r="Q1317" s="85" t="str" cm="1">
        <f t="array" ref="Q1317">IF(E1317="",IF(K1317="","",IF(INDEX(DMAV_Dienste!$H$6:$H$2006,K1317)="","",INDEX(DMAV_Dienste!$H$6:$H$2006,K1317))),IF(INDEX(DMAV_Modell!$J$6:$J$2006,E1317)="","",INDEX(DMAV_Modell!$J$6:$J$2006,E1317)))</f>
        <v/>
      </c>
      <c r="R1317" s="86" t="str" cm="1">
        <f t="array" ref="R1317">IF(E1317="",IF(K1317="","",IF(INDEX(DMAV_Dienste!$G$6:$G$2006,K1317)="","",INDEX(DMAV_Dienste!$G$6:$G$2006,K1317))),IF(INDEX(DMAV_Modell!$I$6:$I$2006,E1317)="","",INDEX(DMAV_Modell!$I$6:$I$2006,E1317)))</f>
        <v/>
      </c>
      <c r="S1317" s="86" t="str" cm="1">
        <f t="array" ref="S1317">IF(E1317="",IF(K1317="","",IF(INDEX(DMAV_Dienste!$I$6:$I$2006,K1317)="","",INDEX(DMAV_Dienste!$I$6:$I$2006,K1317))),IF(INDEX(DMAV_Modell!$K$6:$K$2006,E1317)="","",INDEX(DMAV_Modell!$K$6:$K$2006,E1317)))</f>
        <v/>
      </c>
      <c r="T1317" s="86" t="str" cm="1">
        <f t="array" ref="T1317">IF(E1317="",IF(K1317="","",IF(INDEX(DMAV_Dienste!$L$6:$L$2006,K1317)="","",INDEX(DMAV_Dienste!$L$6:$L$2006,K1317))),IF(INDEX(DMAV_Modell!$N$6:$N$2006,E1317)="","",INDEX(DMAV_Modell!$N$6:$N$2006,E1317)))</f>
        <v/>
      </c>
      <c r="U1317" s="87" t="str" cm="1">
        <f t="array" aca="1" ref="U1317" ca="1">IF(AND(F1317="",L1317=""),"",HYPERLINK("#"&amp;RIGHT(CELL("dateiname"),LEN(CELL("dateiname"))-FIND("]",CELL("dateiname")))&amp;"!"&amp;CELL("adresse",OFFSET($F$6,MATCH(IF(F1317="",L1317,F1317),$E$6:$E$2000,0)-1,4)),"STRUCT"))</f>
        <v/>
      </c>
      <c r="V1317" s="88" t="str" cm="1">
        <f t="array" aca="1" ref="V1317" ca="1">IF(AND(G1317="",M1317=""),"",HYPERLINK("#"&amp;RIGHT(CELL("dateiname"),LEN(CELL("dateiname"))-FIND("]",CELL("dateiname")))&amp;"!"&amp;CELL("adresse",OFFSET($G$6,MATCH(IF(G1317="",M1317,G1317),$E$6:$E$2000,0)-1,3)),"SUBSTRUCT"))</f>
        <v/>
      </c>
      <c r="X1317" s="104"/>
      <c r="Z1317" s="117"/>
      <c r="AA1317" s="118"/>
      <c r="AB1317" s="119"/>
      <c r="AC1317" s="120"/>
      <c r="AE1317" s="109"/>
      <c r="AF1317" s="110"/>
      <c r="AG1317" s="111"/>
      <c r="AH1317" s="112"/>
      <c r="AJ1317" s="101"/>
      <c r="AL1317" s="68" t="str" cm="1">
        <f t="array" aca="1" ref="AL1317" ca="1">IF(N1317="-","",HYPERLINK("#'DM01-AV-CH'!"&amp;RIGHT(CELL("adresse",OFFSET('DM01-AV-CH'!$G$6,N1317-1,0)),LEN(CELL("adresse",OFFSET('DM01-AV-CH'!$G$6,N1317-1,0)))-FIND("!",CELL("adresse",OFFSET('DM01-AV-CH'!$G$6,N1317-1,0)))),"Modell"))</f>
        <v>Modell</v>
      </c>
      <c r="AM1317" s="96" t="str" cm="1">
        <f t="array" ref="AM1317">IF($N1317="-","",IF(INDEX('DM01-AV-CH'!$G$6:$G$2006,$N1317)="","",INDEX('DM01-AV-CH'!$G$6:$G$2006,$N1317)))</f>
        <v>Planeinteilungen</v>
      </c>
      <c r="AN1317" s="97" t="str" cm="1">
        <f t="array" ref="AN1317">IF($N1317="-","",IF(INDEX('DM01-AV-CH'!$H$6:$H$2006,$N1317)="","",INDEX('DM01-AV-CH'!$H$6:$H$2006,$N1317)))</f>
        <v>Plan</v>
      </c>
      <c r="AO1317" s="98" t="str" cm="1">
        <f t="array" ref="AO1317">IF($N1317="-","",IF(INDEX('DM01-AV-CH'!$I$6:$I$2006,$N1317)="","",INDEX('DM01-AV-CH'!$I$6:$I$2006,$N1317)))</f>
        <v>GueltigerEintrag</v>
      </c>
    </row>
    <row r="1318" spans="1:41" x14ac:dyDescent="0.25">
      <c r="A1318" s="201">
        <v>1313</v>
      </c>
      <c r="B1318" s="148" t="str" cm="1">
        <f t="array" ref="B1318">IF(A1318="","",INDEX(Korrelation!$E$4:$E$2004,A1318))</f>
        <v>-</v>
      </c>
      <c r="C1318" s="148">
        <f t="shared" si="200"/>
        <v>0</v>
      </c>
      <c r="D1318" s="148">
        <f t="shared" si="201"/>
        <v>0</v>
      </c>
      <c r="E1318" s="148" t="str">
        <f t="shared" si="202"/>
        <v/>
      </c>
      <c r="F1318" s="148" t="str">
        <f t="shared" si="203"/>
        <v/>
      </c>
      <c r="G1318" s="148" t="str">
        <f t="shared" si="204"/>
        <v/>
      </c>
      <c r="H1318" s="148" t="str" cm="1">
        <f t="array" ref="H1318">IF(A1318="","",INDEX(Korrelation!$F$4:$F$2004,A1318))</f>
        <v>-</v>
      </c>
      <c r="I1318" s="148">
        <f t="shared" si="205"/>
        <v>0</v>
      </c>
      <c r="J1318" s="148">
        <f t="shared" si="206"/>
        <v>0</v>
      </c>
      <c r="K1318" s="148" t="str">
        <f t="shared" si="207"/>
        <v/>
      </c>
      <c r="L1318" s="148" t="str">
        <f t="shared" si="208"/>
        <v/>
      </c>
      <c r="M1318" s="148" t="str">
        <f t="shared" si="209"/>
        <v/>
      </c>
      <c r="N1318" s="148" cm="1">
        <f t="array" ref="N1318">IF(A1318="","",INDEX(Korrelation!$G$4:$G$2004,A1318))</f>
        <v>629</v>
      </c>
      <c r="O1318" s="148"/>
      <c r="P1318" s="68" t="str" cm="1">
        <f t="array" aca="1" ref="P1318" ca="1">IF(E1318="",IF(K1318="","",HYPERLINK("#DMAV_Dienste!"&amp;RIGHT(CELL("adresse",OFFSET(DMAV_Dienste!$E$6,K1318-1,0)),LEN(CELL("adresse",OFFSET(DMAV_Dienste!$E$6,K1318-1,0)))-FIND("!",CELL("adresse",OFFSET(DMAV_Dienste!$E$6,K1318-1,0)))),"Dienst")),HYPERLINK("#DMAV_Modell!"&amp;RIGHT(CELL("adresse",OFFSET(DMAV_Modell!$G$6,E1318-1,0)),LEN(CELL("adresse",OFFSET(DMAV_Modell!$G$6,E1318-1,0)))-FIND("!",CELL("adresse",OFFSET(DMAV_Modell!$G$6,E1318-1,0)))),"Modell"))</f>
        <v/>
      </c>
      <c r="Q1318" s="85" t="str" cm="1">
        <f t="array" ref="Q1318">IF(E1318="",IF(K1318="","",IF(INDEX(DMAV_Dienste!$H$6:$H$2006,K1318)="","",INDEX(DMAV_Dienste!$H$6:$H$2006,K1318))),IF(INDEX(DMAV_Modell!$J$6:$J$2006,E1318)="","",INDEX(DMAV_Modell!$J$6:$J$2006,E1318)))</f>
        <v/>
      </c>
      <c r="R1318" s="86" t="str" cm="1">
        <f t="array" ref="R1318">IF(E1318="",IF(K1318="","",IF(INDEX(DMAV_Dienste!$G$6:$G$2006,K1318)="","",INDEX(DMAV_Dienste!$G$6:$G$2006,K1318))),IF(INDEX(DMAV_Modell!$I$6:$I$2006,E1318)="","",INDEX(DMAV_Modell!$I$6:$I$2006,E1318)))</f>
        <v/>
      </c>
      <c r="S1318" s="86" t="str" cm="1">
        <f t="array" ref="S1318">IF(E1318="",IF(K1318="","",IF(INDEX(DMAV_Dienste!$I$6:$I$2006,K1318)="","",INDEX(DMAV_Dienste!$I$6:$I$2006,K1318))),IF(INDEX(DMAV_Modell!$K$6:$K$2006,E1318)="","",INDEX(DMAV_Modell!$K$6:$K$2006,E1318)))</f>
        <v/>
      </c>
      <c r="T1318" s="86" t="str" cm="1">
        <f t="array" ref="T1318">IF(E1318="",IF(K1318="","",IF(INDEX(DMAV_Dienste!$L$6:$L$2006,K1318)="","",INDEX(DMAV_Dienste!$L$6:$L$2006,K1318))),IF(INDEX(DMAV_Modell!$N$6:$N$2006,E1318)="","",INDEX(DMAV_Modell!$N$6:$N$2006,E1318)))</f>
        <v/>
      </c>
      <c r="U1318" s="87" t="str" cm="1">
        <f t="array" aca="1" ref="U1318" ca="1">IF(AND(F1318="",L1318=""),"",HYPERLINK("#"&amp;RIGHT(CELL("dateiname"),LEN(CELL("dateiname"))-FIND("]",CELL("dateiname")))&amp;"!"&amp;CELL("adresse",OFFSET($F$6,MATCH(IF(F1318="",L1318,F1318),$E$6:$E$2000,0)-1,4)),"STRUCT"))</f>
        <v/>
      </c>
      <c r="V1318" s="88" t="str" cm="1">
        <f t="array" aca="1" ref="V1318" ca="1">IF(AND(G1318="",M1318=""),"",HYPERLINK("#"&amp;RIGHT(CELL("dateiname"),LEN(CELL("dateiname"))-FIND("]",CELL("dateiname")))&amp;"!"&amp;CELL("adresse",OFFSET($G$6,MATCH(IF(G1318="",M1318,G1318),$E$6:$E$2000,0)-1,3)),"SUBSTRUCT"))</f>
        <v/>
      </c>
      <c r="X1318" s="104"/>
      <c r="Z1318" s="117"/>
      <c r="AA1318" s="118"/>
      <c r="AB1318" s="119"/>
      <c r="AC1318" s="120"/>
      <c r="AE1318" s="109"/>
      <c r="AF1318" s="110"/>
      <c r="AG1318" s="111"/>
      <c r="AH1318" s="112"/>
      <c r="AJ1318" s="101"/>
      <c r="AL1318" s="68" t="str" cm="1">
        <f t="array" aca="1" ref="AL1318" ca="1">IF(N1318="-","",HYPERLINK("#'DM01-AV-CH'!"&amp;RIGHT(CELL("adresse",OFFSET('DM01-AV-CH'!$G$6,N1318-1,0)),LEN(CELL("adresse",OFFSET('DM01-AV-CH'!$G$6,N1318-1,0)))-FIND("!",CELL("adresse",OFFSET('DM01-AV-CH'!$G$6,N1318-1,0)))),"Modell"))</f>
        <v>Modell</v>
      </c>
      <c r="AM1318" s="96" t="str" cm="1">
        <f t="array" ref="AM1318">IF($N1318="-","",IF(INDEX('DM01-AV-CH'!$G$6:$G$2006,$N1318)="","",INDEX('DM01-AV-CH'!$G$6:$G$2006,$N1318)))</f>
        <v>Planeinteilungen</v>
      </c>
      <c r="AN1318" s="97" t="str" cm="1">
        <f t="array" ref="AN1318">IF($N1318="-","",IF(INDEX('DM01-AV-CH'!$H$6:$H$2006,$N1318)="","",INDEX('DM01-AV-CH'!$H$6:$H$2006,$N1318)))</f>
        <v>Plangeometrie</v>
      </c>
      <c r="AO1318" s="98" t="str" cm="1">
        <f t="array" ref="AO1318">IF($N1318="-","",IF(INDEX('DM01-AV-CH'!$I$6:$I$2006,$N1318)="","",INDEX('DM01-AV-CH'!$I$6:$I$2006,$N1318)))</f>
        <v>Plangeometrie_von</v>
      </c>
    </row>
    <row r="1319" spans="1:41" x14ac:dyDescent="0.25">
      <c r="A1319" s="201">
        <v>1314</v>
      </c>
      <c r="B1319" s="148" t="str" cm="1">
        <f t="array" ref="B1319">IF(A1319="","",INDEX(Korrelation!$E$4:$E$2004,A1319))</f>
        <v>-</v>
      </c>
      <c r="C1319" s="148">
        <f t="shared" si="200"/>
        <v>0</v>
      </c>
      <c r="D1319" s="148">
        <f t="shared" si="201"/>
        <v>0</v>
      </c>
      <c r="E1319" s="148" t="str">
        <f t="shared" si="202"/>
        <v/>
      </c>
      <c r="F1319" s="148" t="str">
        <f t="shared" si="203"/>
        <v/>
      </c>
      <c r="G1319" s="148" t="str">
        <f t="shared" si="204"/>
        <v/>
      </c>
      <c r="H1319" s="148" t="str" cm="1">
        <f t="array" ref="H1319">IF(A1319="","",INDEX(Korrelation!$F$4:$F$2004,A1319))</f>
        <v>-</v>
      </c>
      <c r="I1319" s="148">
        <f t="shared" si="205"/>
        <v>0</v>
      </c>
      <c r="J1319" s="148">
        <f t="shared" si="206"/>
        <v>0</v>
      </c>
      <c r="K1319" s="148" t="str">
        <f t="shared" si="207"/>
        <v/>
      </c>
      <c r="L1319" s="148" t="str">
        <f t="shared" si="208"/>
        <v/>
      </c>
      <c r="M1319" s="148" t="str">
        <f t="shared" si="209"/>
        <v/>
      </c>
      <c r="N1319" s="148" cm="1">
        <f t="array" ref="N1319">IF(A1319="","",INDEX(Korrelation!$G$4:$G$2004,A1319))</f>
        <v>630</v>
      </c>
      <c r="O1319" s="148"/>
      <c r="P1319" s="68" t="str" cm="1">
        <f t="array" aca="1" ref="P1319" ca="1">IF(E1319="",IF(K1319="","",HYPERLINK("#DMAV_Dienste!"&amp;RIGHT(CELL("adresse",OFFSET(DMAV_Dienste!$E$6,K1319-1,0)),LEN(CELL("adresse",OFFSET(DMAV_Dienste!$E$6,K1319-1,0)))-FIND("!",CELL("adresse",OFFSET(DMAV_Dienste!$E$6,K1319-1,0)))),"Dienst")),HYPERLINK("#DMAV_Modell!"&amp;RIGHT(CELL("adresse",OFFSET(DMAV_Modell!$G$6,E1319-1,0)),LEN(CELL("adresse",OFFSET(DMAV_Modell!$G$6,E1319-1,0)))-FIND("!",CELL("adresse",OFFSET(DMAV_Modell!$G$6,E1319-1,0)))),"Modell"))</f>
        <v/>
      </c>
      <c r="Q1319" s="85" t="str" cm="1">
        <f t="array" ref="Q1319">IF(E1319="",IF(K1319="","",IF(INDEX(DMAV_Dienste!$H$6:$H$2006,K1319)="","",INDEX(DMAV_Dienste!$H$6:$H$2006,K1319))),IF(INDEX(DMAV_Modell!$J$6:$J$2006,E1319)="","",INDEX(DMAV_Modell!$J$6:$J$2006,E1319)))</f>
        <v/>
      </c>
      <c r="R1319" s="86" t="str" cm="1">
        <f t="array" ref="R1319">IF(E1319="",IF(K1319="","",IF(INDEX(DMAV_Dienste!$G$6:$G$2006,K1319)="","",INDEX(DMAV_Dienste!$G$6:$G$2006,K1319))),IF(INDEX(DMAV_Modell!$I$6:$I$2006,E1319)="","",INDEX(DMAV_Modell!$I$6:$I$2006,E1319)))</f>
        <v/>
      </c>
      <c r="S1319" s="86" t="str" cm="1">
        <f t="array" ref="S1319">IF(E1319="",IF(K1319="","",IF(INDEX(DMAV_Dienste!$I$6:$I$2006,K1319)="","",INDEX(DMAV_Dienste!$I$6:$I$2006,K1319))),IF(INDEX(DMAV_Modell!$K$6:$K$2006,E1319)="","",INDEX(DMAV_Modell!$K$6:$K$2006,E1319)))</f>
        <v/>
      </c>
      <c r="T1319" s="86" t="str" cm="1">
        <f t="array" ref="T1319">IF(E1319="",IF(K1319="","",IF(INDEX(DMAV_Dienste!$L$6:$L$2006,K1319)="","",INDEX(DMAV_Dienste!$L$6:$L$2006,K1319))),IF(INDEX(DMAV_Modell!$N$6:$N$2006,E1319)="","",INDEX(DMAV_Modell!$N$6:$N$2006,E1319)))</f>
        <v/>
      </c>
      <c r="U1319" s="87" t="str" cm="1">
        <f t="array" aca="1" ref="U1319" ca="1">IF(AND(F1319="",L1319=""),"",HYPERLINK("#"&amp;RIGHT(CELL("dateiname"),LEN(CELL("dateiname"))-FIND("]",CELL("dateiname")))&amp;"!"&amp;CELL("adresse",OFFSET($F$6,MATCH(IF(F1319="",L1319,F1319),$E$6:$E$2000,0)-1,4)),"STRUCT"))</f>
        <v/>
      </c>
      <c r="V1319" s="88" t="str" cm="1">
        <f t="array" aca="1" ref="V1319" ca="1">IF(AND(G1319="",M1319=""),"",HYPERLINK("#"&amp;RIGHT(CELL("dateiname"),LEN(CELL("dateiname"))-FIND("]",CELL("dateiname")))&amp;"!"&amp;CELL("adresse",OFFSET($G$6,MATCH(IF(G1319="",M1319,G1319),$E$6:$E$2000,0)-1,3)),"SUBSTRUCT"))</f>
        <v/>
      </c>
      <c r="X1319" s="104"/>
      <c r="Z1319" s="117"/>
      <c r="AA1319" s="118"/>
      <c r="AB1319" s="119"/>
      <c r="AC1319" s="120"/>
      <c r="AE1319" s="109"/>
      <c r="AF1319" s="110"/>
      <c r="AG1319" s="111"/>
      <c r="AH1319" s="112"/>
      <c r="AJ1319" s="101"/>
      <c r="AL1319" s="68" t="str" cm="1">
        <f t="array" aca="1" ref="AL1319" ca="1">IF(N1319="-","",HYPERLINK("#'DM01-AV-CH'!"&amp;RIGHT(CELL("adresse",OFFSET('DM01-AV-CH'!$G$6,N1319-1,0)),LEN(CELL("adresse",OFFSET('DM01-AV-CH'!$G$6,N1319-1,0)))-FIND("!",CELL("adresse",OFFSET('DM01-AV-CH'!$G$6,N1319-1,0)))),"Modell"))</f>
        <v>Modell</v>
      </c>
      <c r="AM1319" s="96" t="str" cm="1">
        <f t="array" ref="AM1319">IF($N1319="-","",IF(INDEX('DM01-AV-CH'!$G$6:$G$2006,$N1319)="","",INDEX('DM01-AV-CH'!$G$6:$G$2006,$N1319)))</f>
        <v>Planeinteilungen</v>
      </c>
      <c r="AN1319" s="97" t="str" cm="1">
        <f t="array" ref="AN1319">IF($N1319="-","",IF(INDEX('DM01-AV-CH'!$H$6:$H$2006,$N1319)="","",INDEX('DM01-AV-CH'!$H$6:$H$2006,$N1319)))</f>
        <v>Plangeometrie</v>
      </c>
      <c r="AO1319" s="98" t="str" cm="1">
        <f t="array" ref="AO1319">IF($N1319="-","",IF(INDEX('DM01-AV-CH'!$I$6:$I$2006,$N1319)="","",INDEX('DM01-AV-CH'!$I$6:$I$2006,$N1319)))</f>
        <v>Geometrie</v>
      </c>
    </row>
    <row r="1320" spans="1:41" x14ac:dyDescent="0.25">
      <c r="A1320" s="201">
        <v>1315</v>
      </c>
      <c r="B1320" s="148" t="str" cm="1">
        <f t="array" ref="B1320">IF(A1320="","",INDEX(Korrelation!$E$4:$E$2004,A1320))</f>
        <v>-</v>
      </c>
      <c r="C1320" s="148">
        <f t="shared" si="200"/>
        <v>0</v>
      </c>
      <c r="D1320" s="148">
        <f t="shared" si="201"/>
        <v>0</v>
      </c>
      <c r="E1320" s="148" t="str">
        <f t="shared" si="202"/>
        <v/>
      </c>
      <c r="F1320" s="148" t="str">
        <f t="shared" si="203"/>
        <v/>
      </c>
      <c r="G1320" s="148" t="str">
        <f t="shared" si="204"/>
        <v/>
      </c>
      <c r="H1320" s="148" t="str" cm="1">
        <f t="array" ref="H1320">IF(A1320="","",INDEX(Korrelation!$F$4:$F$2004,A1320))</f>
        <v>-</v>
      </c>
      <c r="I1320" s="148">
        <f t="shared" si="205"/>
        <v>0</v>
      </c>
      <c r="J1320" s="148">
        <f t="shared" si="206"/>
        <v>0</v>
      </c>
      <c r="K1320" s="148" t="str">
        <f t="shared" si="207"/>
        <v/>
      </c>
      <c r="L1320" s="148" t="str">
        <f t="shared" si="208"/>
        <v/>
      </c>
      <c r="M1320" s="148" t="str">
        <f t="shared" si="209"/>
        <v/>
      </c>
      <c r="N1320" s="148" cm="1">
        <f t="array" ref="N1320">IF(A1320="","",INDEX(Korrelation!$G$4:$G$2004,A1320))</f>
        <v>631</v>
      </c>
      <c r="O1320" s="148"/>
      <c r="P1320" s="68" t="str" cm="1">
        <f t="array" aca="1" ref="P1320" ca="1">IF(E1320="",IF(K1320="","",HYPERLINK("#DMAV_Dienste!"&amp;RIGHT(CELL("adresse",OFFSET(DMAV_Dienste!$E$6,K1320-1,0)),LEN(CELL("adresse",OFFSET(DMAV_Dienste!$E$6,K1320-1,0)))-FIND("!",CELL("adresse",OFFSET(DMAV_Dienste!$E$6,K1320-1,0)))),"Dienst")),HYPERLINK("#DMAV_Modell!"&amp;RIGHT(CELL("adresse",OFFSET(DMAV_Modell!$G$6,E1320-1,0)),LEN(CELL("adresse",OFFSET(DMAV_Modell!$G$6,E1320-1,0)))-FIND("!",CELL("adresse",OFFSET(DMAV_Modell!$G$6,E1320-1,0)))),"Modell"))</f>
        <v/>
      </c>
      <c r="Q1320" s="85" t="str" cm="1">
        <f t="array" ref="Q1320">IF(E1320="",IF(K1320="","",IF(INDEX(DMAV_Dienste!$H$6:$H$2006,K1320)="","",INDEX(DMAV_Dienste!$H$6:$H$2006,K1320))),IF(INDEX(DMAV_Modell!$J$6:$J$2006,E1320)="","",INDEX(DMAV_Modell!$J$6:$J$2006,E1320)))</f>
        <v/>
      </c>
      <c r="R1320" s="86" t="str" cm="1">
        <f t="array" ref="R1320">IF(E1320="",IF(K1320="","",IF(INDEX(DMAV_Dienste!$G$6:$G$2006,K1320)="","",INDEX(DMAV_Dienste!$G$6:$G$2006,K1320))),IF(INDEX(DMAV_Modell!$I$6:$I$2006,E1320)="","",INDEX(DMAV_Modell!$I$6:$I$2006,E1320)))</f>
        <v/>
      </c>
      <c r="S1320" s="86" t="str" cm="1">
        <f t="array" ref="S1320">IF(E1320="",IF(K1320="","",IF(INDEX(DMAV_Dienste!$I$6:$I$2006,K1320)="","",INDEX(DMAV_Dienste!$I$6:$I$2006,K1320))),IF(INDEX(DMAV_Modell!$K$6:$K$2006,E1320)="","",INDEX(DMAV_Modell!$K$6:$K$2006,E1320)))</f>
        <v/>
      </c>
      <c r="T1320" s="86" t="str" cm="1">
        <f t="array" ref="T1320">IF(E1320="",IF(K1320="","",IF(INDEX(DMAV_Dienste!$L$6:$L$2006,K1320)="","",INDEX(DMAV_Dienste!$L$6:$L$2006,K1320))),IF(INDEX(DMAV_Modell!$N$6:$N$2006,E1320)="","",INDEX(DMAV_Modell!$N$6:$N$2006,E1320)))</f>
        <v/>
      </c>
      <c r="U1320" s="87" t="str" cm="1">
        <f t="array" aca="1" ref="U1320" ca="1">IF(AND(F1320="",L1320=""),"",HYPERLINK("#"&amp;RIGHT(CELL("dateiname"),LEN(CELL("dateiname"))-FIND("]",CELL("dateiname")))&amp;"!"&amp;CELL("adresse",OFFSET($F$6,MATCH(IF(F1320="",L1320,F1320),$E$6:$E$2000,0)-1,4)),"STRUCT"))</f>
        <v/>
      </c>
      <c r="V1320" s="88" t="str" cm="1">
        <f t="array" aca="1" ref="V1320" ca="1">IF(AND(G1320="",M1320=""),"",HYPERLINK("#"&amp;RIGHT(CELL("dateiname"),LEN(CELL("dateiname"))-FIND("]",CELL("dateiname")))&amp;"!"&amp;CELL("adresse",OFFSET($G$6,MATCH(IF(G1320="",M1320,G1320),$E$6:$E$2000,0)-1,3)),"SUBSTRUCT"))</f>
        <v/>
      </c>
      <c r="X1320" s="104"/>
      <c r="Z1320" s="117"/>
      <c r="AA1320" s="118"/>
      <c r="AB1320" s="119"/>
      <c r="AC1320" s="120"/>
      <c r="AE1320" s="109"/>
      <c r="AF1320" s="110"/>
      <c r="AG1320" s="111"/>
      <c r="AH1320" s="112"/>
      <c r="AJ1320" s="101"/>
      <c r="AL1320" s="68" t="str" cm="1">
        <f t="array" aca="1" ref="AL1320" ca="1">IF(N1320="-","",HYPERLINK("#'DM01-AV-CH'!"&amp;RIGHT(CELL("adresse",OFFSET('DM01-AV-CH'!$G$6,N1320-1,0)),LEN(CELL("adresse",OFFSET('DM01-AV-CH'!$G$6,N1320-1,0)))-FIND("!",CELL("adresse",OFFSET('DM01-AV-CH'!$G$6,N1320-1,0)))),"Modell"))</f>
        <v>Modell</v>
      </c>
      <c r="AM1320" s="96" t="str" cm="1">
        <f t="array" ref="AM1320">IF($N1320="-","",IF(INDEX('DM01-AV-CH'!$G$6:$G$2006,$N1320)="","",INDEX('DM01-AV-CH'!$G$6:$G$2006,$N1320)))</f>
        <v>Planeinteilungen</v>
      </c>
      <c r="AN1320" s="97" t="str" cm="1">
        <f t="array" ref="AN1320">IF($N1320="-","",IF(INDEX('DM01-AV-CH'!$H$6:$H$2006,$N1320)="","",INDEX('DM01-AV-CH'!$H$6:$H$2006,$N1320)))</f>
        <v>PlanPos</v>
      </c>
      <c r="AO1320" s="98" t="str" cm="1">
        <f t="array" ref="AO1320">IF($N1320="-","",IF(INDEX('DM01-AV-CH'!$I$6:$I$2006,$N1320)="","",INDEX('DM01-AV-CH'!$I$6:$I$2006,$N1320)))</f>
        <v>PlanPos_von</v>
      </c>
    </row>
    <row r="1321" spans="1:41" x14ac:dyDescent="0.25">
      <c r="A1321" s="201">
        <v>1316</v>
      </c>
      <c r="B1321" s="148" t="str" cm="1">
        <f t="array" ref="B1321">IF(A1321="","",INDEX(Korrelation!$E$4:$E$2004,A1321))</f>
        <v>-</v>
      </c>
      <c r="C1321" s="148">
        <f t="shared" si="200"/>
        <v>0</v>
      </c>
      <c r="D1321" s="148">
        <f t="shared" si="201"/>
        <v>0</v>
      </c>
      <c r="E1321" s="148" t="str">
        <f t="shared" si="202"/>
        <v/>
      </c>
      <c r="F1321" s="148" t="str">
        <f t="shared" si="203"/>
        <v/>
      </c>
      <c r="G1321" s="148" t="str">
        <f t="shared" si="204"/>
        <v/>
      </c>
      <c r="H1321" s="148" t="str" cm="1">
        <f t="array" ref="H1321">IF(A1321="","",INDEX(Korrelation!$F$4:$F$2004,A1321))</f>
        <v>-</v>
      </c>
      <c r="I1321" s="148">
        <f t="shared" si="205"/>
        <v>0</v>
      </c>
      <c r="J1321" s="148">
        <f t="shared" si="206"/>
        <v>0</v>
      </c>
      <c r="K1321" s="148" t="str">
        <f t="shared" si="207"/>
        <v/>
      </c>
      <c r="L1321" s="148" t="str">
        <f t="shared" si="208"/>
        <v/>
      </c>
      <c r="M1321" s="148" t="str">
        <f t="shared" si="209"/>
        <v/>
      </c>
      <c r="N1321" s="148" cm="1">
        <f t="array" ref="N1321">IF(A1321="","",INDEX(Korrelation!$G$4:$G$2004,A1321))</f>
        <v>632</v>
      </c>
      <c r="O1321" s="148"/>
      <c r="P1321" s="68" t="str" cm="1">
        <f t="array" aca="1" ref="P1321" ca="1">IF(E1321="",IF(K1321="","",HYPERLINK("#DMAV_Dienste!"&amp;RIGHT(CELL("adresse",OFFSET(DMAV_Dienste!$E$6,K1321-1,0)),LEN(CELL("adresse",OFFSET(DMAV_Dienste!$E$6,K1321-1,0)))-FIND("!",CELL("adresse",OFFSET(DMAV_Dienste!$E$6,K1321-1,0)))),"Dienst")),HYPERLINK("#DMAV_Modell!"&amp;RIGHT(CELL("adresse",OFFSET(DMAV_Modell!$G$6,E1321-1,0)),LEN(CELL("adresse",OFFSET(DMAV_Modell!$G$6,E1321-1,0)))-FIND("!",CELL("adresse",OFFSET(DMAV_Modell!$G$6,E1321-1,0)))),"Modell"))</f>
        <v/>
      </c>
      <c r="Q1321" s="85" t="str" cm="1">
        <f t="array" ref="Q1321">IF(E1321="",IF(K1321="","",IF(INDEX(DMAV_Dienste!$H$6:$H$2006,K1321)="","",INDEX(DMAV_Dienste!$H$6:$H$2006,K1321))),IF(INDEX(DMAV_Modell!$J$6:$J$2006,E1321)="","",INDEX(DMAV_Modell!$J$6:$J$2006,E1321)))</f>
        <v/>
      </c>
      <c r="R1321" s="86" t="str" cm="1">
        <f t="array" ref="R1321">IF(E1321="",IF(K1321="","",IF(INDEX(DMAV_Dienste!$G$6:$G$2006,K1321)="","",INDEX(DMAV_Dienste!$G$6:$G$2006,K1321))),IF(INDEX(DMAV_Modell!$I$6:$I$2006,E1321)="","",INDEX(DMAV_Modell!$I$6:$I$2006,E1321)))</f>
        <v/>
      </c>
      <c r="S1321" s="86" t="str" cm="1">
        <f t="array" ref="S1321">IF(E1321="",IF(K1321="","",IF(INDEX(DMAV_Dienste!$I$6:$I$2006,K1321)="","",INDEX(DMAV_Dienste!$I$6:$I$2006,K1321))),IF(INDEX(DMAV_Modell!$K$6:$K$2006,E1321)="","",INDEX(DMAV_Modell!$K$6:$K$2006,E1321)))</f>
        <v/>
      </c>
      <c r="T1321" s="86" t="str" cm="1">
        <f t="array" ref="T1321">IF(E1321="",IF(K1321="","",IF(INDEX(DMAV_Dienste!$L$6:$L$2006,K1321)="","",INDEX(DMAV_Dienste!$L$6:$L$2006,K1321))),IF(INDEX(DMAV_Modell!$N$6:$N$2006,E1321)="","",INDEX(DMAV_Modell!$N$6:$N$2006,E1321)))</f>
        <v/>
      </c>
      <c r="U1321" s="87" t="str" cm="1">
        <f t="array" aca="1" ref="U1321" ca="1">IF(AND(F1321="",L1321=""),"",HYPERLINK("#"&amp;RIGHT(CELL("dateiname"),LEN(CELL("dateiname"))-FIND("]",CELL("dateiname")))&amp;"!"&amp;CELL("adresse",OFFSET($F$6,MATCH(IF(F1321="",L1321,F1321),$E$6:$E$2000,0)-1,4)),"STRUCT"))</f>
        <v/>
      </c>
      <c r="V1321" s="88" t="str" cm="1">
        <f t="array" aca="1" ref="V1321" ca="1">IF(AND(G1321="",M1321=""),"",HYPERLINK("#"&amp;RIGHT(CELL("dateiname"),LEN(CELL("dateiname"))-FIND("]",CELL("dateiname")))&amp;"!"&amp;CELL("adresse",OFFSET($G$6,MATCH(IF(G1321="",M1321,G1321),$E$6:$E$2000,0)-1,3)),"SUBSTRUCT"))</f>
        <v/>
      </c>
      <c r="X1321" s="104"/>
      <c r="Z1321" s="117"/>
      <c r="AA1321" s="118"/>
      <c r="AB1321" s="119"/>
      <c r="AC1321" s="120"/>
      <c r="AE1321" s="109"/>
      <c r="AF1321" s="110"/>
      <c r="AG1321" s="111"/>
      <c r="AH1321" s="112"/>
      <c r="AJ1321" s="101"/>
      <c r="AL1321" s="68" t="str" cm="1">
        <f t="array" aca="1" ref="AL1321" ca="1">IF(N1321="-","",HYPERLINK("#'DM01-AV-CH'!"&amp;RIGHT(CELL("adresse",OFFSET('DM01-AV-CH'!$G$6,N1321-1,0)),LEN(CELL("adresse",OFFSET('DM01-AV-CH'!$G$6,N1321-1,0)))-FIND("!",CELL("adresse",OFFSET('DM01-AV-CH'!$G$6,N1321-1,0)))),"Modell"))</f>
        <v>Modell</v>
      </c>
      <c r="AM1321" s="96" t="str" cm="1">
        <f t="array" ref="AM1321">IF($N1321="-","",IF(INDEX('DM01-AV-CH'!$G$6:$G$2006,$N1321)="","",INDEX('DM01-AV-CH'!$G$6:$G$2006,$N1321)))</f>
        <v>Planeinteilungen</v>
      </c>
      <c r="AN1321" s="97" t="str" cm="1">
        <f t="array" ref="AN1321">IF($N1321="-","",IF(INDEX('DM01-AV-CH'!$H$6:$H$2006,$N1321)="","",INDEX('DM01-AV-CH'!$H$6:$H$2006,$N1321)))</f>
        <v>PlanPos</v>
      </c>
      <c r="AO1321" s="98" t="str" cm="1">
        <f t="array" ref="AO1321">IF($N1321="-","",IF(INDEX('DM01-AV-CH'!$I$6:$I$2006,$N1321)="","",INDEX('DM01-AV-CH'!$I$6:$I$2006,$N1321)))</f>
        <v>Pos</v>
      </c>
    </row>
    <row r="1322" spans="1:41" x14ac:dyDescent="0.25">
      <c r="A1322" s="201">
        <v>1317</v>
      </c>
      <c r="B1322" s="148" t="str" cm="1">
        <f t="array" ref="B1322">IF(A1322="","",INDEX(Korrelation!$E$4:$E$2004,A1322))</f>
        <v>-</v>
      </c>
      <c r="C1322" s="148">
        <f t="shared" si="200"/>
        <v>0</v>
      </c>
      <c r="D1322" s="148">
        <f t="shared" si="201"/>
        <v>0</v>
      </c>
      <c r="E1322" s="148" t="str">
        <f t="shared" si="202"/>
        <v/>
      </c>
      <c r="F1322" s="148" t="str">
        <f t="shared" si="203"/>
        <v/>
      </c>
      <c r="G1322" s="148" t="str">
        <f t="shared" si="204"/>
        <v/>
      </c>
      <c r="H1322" s="148" t="str" cm="1">
        <f t="array" ref="H1322">IF(A1322="","",INDEX(Korrelation!$F$4:$F$2004,A1322))</f>
        <v>-</v>
      </c>
      <c r="I1322" s="148">
        <f t="shared" si="205"/>
        <v>0</v>
      </c>
      <c r="J1322" s="148">
        <f t="shared" si="206"/>
        <v>0</v>
      </c>
      <c r="K1322" s="148" t="str">
        <f t="shared" si="207"/>
        <v/>
      </c>
      <c r="L1322" s="148" t="str">
        <f t="shared" si="208"/>
        <v/>
      </c>
      <c r="M1322" s="148" t="str">
        <f t="shared" si="209"/>
        <v/>
      </c>
      <c r="N1322" s="148" cm="1">
        <f t="array" ref="N1322">IF(A1322="","",INDEX(Korrelation!$G$4:$G$2004,A1322))</f>
        <v>633</v>
      </c>
      <c r="O1322" s="148"/>
      <c r="P1322" s="68" t="str" cm="1">
        <f t="array" aca="1" ref="P1322" ca="1">IF(E1322="",IF(K1322="","",HYPERLINK("#DMAV_Dienste!"&amp;RIGHT(CELL("adresse",OFFSET(DMAV_Dienste!$E$6,K1322-1,0)),LEN(CELL("adresse",OFFSET(DMAV_Dienste!$E$6,K1322-1,0)))-FIND("!",CELL("adresse",OFFSET(DMAV_Dienste!$E$6,K1322-1,0)))),"Dienst")),HYPERLINK("#DMAV_Modell!"&amp;RIGHT(CELL("adresse",OFFSET(DMAV_Modell!$G$6,E1322-1,0)),LEN(CELL("adresse",OFFSET(DMAV_Modell!$G$6,E1322-1,0)))-FIND("!",CELL("adresse",OFFSET(DMAV_Modell!$G$6,E1322-1,0)))),"Modell"))</f>
        <v/>
      </c>
      <c r="Q1322" s="85" t="str" cm="1">
        <f t="array" ref="Q1322">IF(E1322="",IF(K1322="","",IF(INDEX(DMAV_Dienste!$H$6:$H$2006,K1322)="","",INDEX(DMAV_Dienste!$H$6:$H$2006,K1322))),IF(INDEX(DMAV_Modell!$J$6:$J$2006,E1322)="","",INDEX(DMAV_Modell!$J$6:$J$2006,E1322)))</f>
        <v/>
      </c>
      <c r="R1322" s="86" t="str" cm="1">
        <f t="array" ref="R1322">IF(E1322="",IF(K1322="","",IF(INDEX(DMAV_Dienste!$G$6:$G$2006,K1322)="","",INDEX(DMAV_Dienste!$G$6:$G$2006,K1322))),IF(INDEX(DMAV_Modell!$I$6:$I$2006,E1322)="","",INDEX(DMAV_Modell!$I$6:$I$2006,E1322)))</f>
        <v/>
      </c>
      <c r="S1322" s="86" t="str" cm="1">
        <f t="array" ref="S1322">IF(E1322="",IF(K1322="","",IF(INDEX(DMAV_Dienste!$I$6:$I$2006,K1322)="","",INDEX(DMAV_Dienste!$I$6:$I$2006,K1322))),IF(INDEX(DMAV_Modell!$K$6:$K$2006,E1322)="","",INDEX(DMAV_Modell!$K$6:$K$2006,E1322)))</f>
        <v/>
      </c>
      <c r="T1322" s="86" t="str" cm="1">
        <f t="array" ref="T1322">IF(E1322="",IF(K1322="","",IF(INDEX(DMAV_Dienste!$L$6:$L$2006,K1322)="","",INDEX(DMAV_Dienste!$L$6:$L$2006,K1322))),IF(INDEX(DMAV_Modell!$N$6:$N$2006,E1322)="","",INDEX(DMAV_Modell!$N$6:$N$2006,E1322)))</f>
        <v/>
      </c>
      <c r="U1322" s="87" t="str" cm="1">
        <f t="array" aca="1" ref="U1322" ca="1">IF(AND(F1322="",L1322=""),"",HYPERLINK("#"&amp;RIGHT(CELL("dateiname"),LEN(CELL("dateiname"))-FIND("]",CELL("dateiname")))&amp;"!"&amp;CELL("adresse",OFFSET($F$6,MATCH(IF(F1322="",L1322,F1322),$E$6:$E$2000,0)-1,4)),"STRUCT"))</f>
        <v/>
      </c>
      <c r="V1322" s="88" t="str" cm="1">
        <f t="array" aca="1" ref="V1322" ca="1">IF(AND(G1322="",M1322=""),"",HYPERLINK("#"&amp;RIGHT(CELL("dateiname"),LEN(CELL("dateiname"))-FIND("]",CELL("dateiname")))&amp;"!"&amp;CELL("adresse",OFFSET($G$6,MATCH(IF(G1322="",M1322,G1322),$E$6:$E$2000,0)-1,3)),"SUBSTRUCT"))</f>
        <v/>
      </c>
      <c r="X1322" s="104"/>
      <c r="Z1322" s="117"/>
      <c r="AA1322" s="118"/>
      <c r="AB1322" s="119"/>
      <c r="AC1322" s="120"/>
      <c r="AE1322" s="109"/>
      <c r="AF1322" s="110"/>
      <c r="AG1322" s="111"/>
      <c r="AH1322" s="112"/>
      <c r="AJ1322" s="101"/>
      <c r="AL1322" s="68" t="str" cm="1">
        <f t="array" aca="1" ref="AL1322" ca="1">IF(N1322="-","",HYPERLINK("#'DM01-AV-CH'!"&amp;RIGHT(CELL("adresse",OFFSET('DM01-AV-CH'!$G$6,N1322-1,0)),LEN(CELL("adresse",OFFSET('DM01-AV-CH'!$G$6,N1322-1,0)))-FIND("!",CELL("adresse",OFFSET('DM01-AV-CH'!$G$6,N1322-1,0)))),"Modell"))</f>
        <v>Modell</v>
      </c>
      <c r="AM1322" s="96" t="str" cm="1">
        <f t="array" ref="AM1322">IF($N1322="-","",IF(INDEX('DM01-AV-CH'!$G$6:$G$2006,$N1322)="","",INDEX('DM01-AV-CH'!$G$6:$G$2006,$N1322)))</f>
        <v>Planeinteilungen</v>
      </c>
      <c r="AN1322" s="97" t="str" cm="1">
        <f t="array" ref="AN1322">IF($N1322="-","",IF(INDEX('DM01-AV-CH'!$H$6:$H$2006,$N1322)="","",INDEX('DM01-AV-CH'!$H$6:$H$2006,$N1322)))</f>
        <v>PlanPos</v>
      </c>
      <c r="AO1322" s="98" t="str" cm="1">
        <f t="array" ref="AO1322">IF($N1322="-","",IF(INDEX('DM01-AV-CH'!$I$6:$I$2006,$N1322)="","",INDEX('DM01-AV-CH'!$I$6:$I$2006,$N1322)))</f>
        <v>Ori</v>
      </c>
    </row>
    <row r="1323" spans="1:41" x14ac:dyDescent="0.25">
      <c r="A1323" s="201">
        <v>1318</v>
      </c>
      <c r="B1323" s="148" t="str" cm="1">
        <f t="array" ref="B1323">IF(A1323="","",INDEX(Korrelation!$E$4:$E$2004,A1323))</f>
        <v>-</v>
      </c>
      <c r="C1323" s="148">
        <f t="shared" si="200"/>
        <v>0</v>
      </c>
      <c r="D1323" s="148">
        <f t="shared" si="201"/>
        <v>0</v>
      </c>
      <c r="E1323" s="148" t="str">
        <f t="shared" si="202"/>
        <v/>
      </c>
      <c r="F1323" s="148" t="str">
        <f t="shared" si="203"/>
        <v/>
      </c>
      <c r="G1323" s="148" t="str">
        <f t="shared" si="204"/>
        <v/>
      </c>
      <c r="H1323" s="148" t="str" cm="1">
        <f t="array" ref="H1323">IF(A1323="","",INDEX(Korrelation!$F$4:$F$2004,A1323))</f>
        <v>-</v>
      </c>
      <c r="I1323" s="148">
        <f t="shared" si="205"/>
        <v>0</v>
      </c>
      <c r="J1323" s="148">
        <f t="shared" si="206"/>
        <v>0</v>
      </c>
      <c r="K1323" s="148" t="str">
        <f t="shared" si="207"/>
        <v/>
      </c>
      <c r="L1323" s="148" t="str">
        <f t="shared" si="208"/>
        <v/>
      </c>
      <c r="M1323" s="148" t="str">
        <f t="shared" si="209"/>
        <v/>
      </c>
      <c r="N1323" s="148" cm="1">
        <f t="array" ref="N1323">IF(A1323="","",INDEX(Korrelation!$G$4:$G$2004,A1323))</f>
        <v>634</v>
      </c>
      <c r="O1323" s="148"/>
      <c r="P1323" s="68" t="str" cm="1">
        <f t="array" aca="1" ref="P1323" ca="1">IF(E1323="",IF(K1323="","",HYPERLINK("#DMAV_Dienste!"&amp;RIGHT(CELL("adresse",OFFSET(DMAV_Dienste!$E$6,K1323-1,0)),LEN(CELL("adresse",OFFSET(DMAV_Dienste!$E$6,K1323-1,0)))-FIND("!",CELL("adresse",OFFSET(DMAV_Dienste!$E$6,K1323-1,0)))),"Dienst")),HYPERLINK("#DMAV_Modell!"&amp;RIGHT(CELL("adresse",OFFSET(DMAV_Modell!$G$6,E1323-1,0)),LEN(CELL("adresse",OFFSET(DMAV_Modell!$G$6,E1323-1,0)))-FIND("!",CELL("adresse",OFFSET(DMAV_Modell!$G$6,E1323-1,0)))),"Modell"))</f>
        <v/>
      </c>
      <c r="Q1323" s="85" t="str" cm="1">
        <f t="array" ref="Q1323">IF(E1323="",IF(K1323="","",IF(INDEX(DMAV_Dienste!$H$6:$H$2006,K1323)="","",INDEX(DMAV_Dienste!$H$6:$H$2006,K1323))),IF(INDEX(DMAV_Modell!$J$6:$J$2006,E1323)="","",INDEX(DMAV_Modell!$J$6:$J$2006,E1323)))</f>
        <v/>
      </c>
      <c r="R1323" s="86" t="str" cm="1">
        <f t="array" ref="R1323">IF(E1323="",IF(K1323="","",IF(INDEX(DMAV_Dienste!$G$6:$G$2006,K1323)="","",INDEX(DMAV_Dienste!$G$6:$G$2006,K1323))),IF(INDEX(DMAV_Modell!$I$6:$I$2006,E1323)="","",INDEX(DMAV_Modell!$I$6:$I$2006,E1323)))</f>
        <v/>
      </c>
      <c r="S1323" s="86" t="str" cm="1">
        <f t="array" ref="S1323">IF(E1323="",IF(K1323="","",IF(INDEX(DMAV_Dienste!$I$6:$I$2006,K1323)="","",INDEX(DMAV_Dienste!$I$6:$I$2006,K1323))),IF(INDEX(DMAV_Modell!$K$6:$K$2006,E1323)="","",INDEX(DMAV_Modell!$K$6:$K$2006,E1323)))</f>
        <v/>
      </c>
      <c r="T1323" s="86" t="str" cm="1">
        <f t="array" ref="T1323">IF(E1323="",IF(K1323="","",IF(INDEX(DMAV_Dienste!$L$6:$L$2006,K1323)="","",INDEX(DMAV_Dienste!$L$6:$L$2006,K1323))),IF(INDEX(DMAV_Modell!$N$6:$N$2006,E1323)="","",INDEX(DMAV_Modell!$N$6:$N$2006,E1323)))</f>
        <v/>
      </c>
      <c r="U1323" s="87" t="str" cm="1">
        <f t="array" aca="1" ref="U1323" ca="1">IF(AND(F1323="",L1323=""),"",HYPERLINK("#"&amp;RIGHT(CELL("dateiname"),LEN(CELL("dateiname"))-FIND("]",CELL("dateiname")))&amp;"!"&amp;CELL("adresse",OFFSET($F$6,MATCH(IF(F1323="",L1323,F1323),$E$6:$E$2000,0)-1,4)),"STRUCT"))</f>
        <v/>
      </c>
      <c r="V1323" s="88" t="str" cm="1">
        <f t="array" aca="1" ref="V1323" ca="1">IF(AND(G1323="",M1323=""),"",HYPERLINK("#"&amp;RIGHT(CELL("dateiname"),LEN(CELL("dateiname"))-FIND("]",CELL("dateiname")))&amp;"!"&amp;CELL("adresse",OFFSET($G$6,MATCH(IF(G1323="",M1323,G1323),$E$6:$E$2000,0)-1,3)),"SUBSTRUCT"))</f>
        <v/>
      </c>
      <c r="X1323" s="104"/>
      <c r="Z1323" s="117"/>
      <c r="AA1323" s="118"/>
      <c r="AB1323" s="119"/>
      <c r="AC1323" s="120"/>
      <c r="AE1323" s="109"/>
      <c r="AF1323" s="110"/>
      <c r="AG1323" s="111"/>
      <c r="AH1323" s="112"/>
      <c r="AJ1323" s="101"/>
      <c r="AL1323" s="68" t="str" cm="1">
        <f t="array" aca="1" ref="AL1323" ca="1">IF(N1323="-","",HYPERLINK("#'DM01-AV-CH'!"&amp;RIGHT(CELL("adresse",OFFSET('DM01-AV-CH'!$G$6,N1323-1,0)),LEN(CELL("adresse",OFFSET('DM01-AV-CH'!$G$6,N1323-1,0)))-FIND("!",CELL("adresse",OFFSET('DM01-AV-CH'!$G$6,N1323-1,0)))),"Modell"))</f>
        <v>Modell</v>
      </c>
      <c r="AM1323" s="96" t="str" cm="1">
        <f t="array" ref="AM1323">IF($N1323="-","",IF(INDEX('DM01-AV-CH'!$G$6:$G$2006,$N1323)="","",INDEX('DM01-AV-CH'!$G$6:$G$2006,$N1323)))</f>
        <v>Planeinteilungen</v>
      </c>
      <c r="AN1323" s="97" t="str" cm="1">
        <f t="array" ref="AN1323">IF($N1323="-","",IF(INDEX('DM01-AV-CH'!$H$6:$H$2006,$N1323)="","",INDEX('DM01-AV-CH'!$H$6:$H$2006,$N1323)))</f>
        <v>PlanPos</v>
      </c>
      <c r="AO1323" s="98" t="str" cm="1">
        <f t="array" ref="AO1323">IF($N1323="-","",IF(INDEX('DM01-AV-CH'!$I$6:$I$2006,$N1323)="","",INDEX('DM01-AV-CH'!$I$6:$I$2006,$N1323)))</f>
        <v>HAli</v>
      </c>
    </row>
    <row r="1324" spans="1:41" x14ac:dyDescent="0.25">
      <c r="A1324" s="201">
        <v>1319</v>
      </c>
      <c r="B1324" s="148" t="str" cm="1">
        <f t="array" ref="B1324">IF(A1324="","",INDEX(Korrelation!$E$4:$E$2004,A1324))</f>
        <v>-</v>
      </c>
      <c r="C1324" s="148">
        <f t="shared" si="200"/>
        <v>0</v>
      </c>
      <c r="D1324" s="148">
        <f t="shared" si="201"/>
        <v>0</v>
      </c>
      <c r="E1324" s="148" t="str">
        <f t="shared" si="202"/>
        <v/>
      </c>
      <c r="F1324" s="148" t="str">
        <f t="shared" si="203"/>
        <v/>
      </c>
      <c r="G1324" s="148" t="str">
        <f t="shared" si="204"/>
        <v/>
      </c>
      <c r="H1324" s="148" t="str" cm="1">
        <f t="array" ref="H1324">IF(A1324="","",INDEX(Korrelation!$F$4:$F$2004,A1324))</f>
        <v>-</v>
      </c>
      <c r="I1324" s="148">
        <f t="shared" si="205"/>
        <v>0</v>
      </c>
      <c r="J1324" s="148">
        <f t="shared" si="206"/>
        <v>0</v>
      </c>
      <c r="K1324" s="148" t="str">
        <f t="shared" si="207"/>
        <v/>
      </c>
      <c r="L1324" s="148" t="str">
        <f t="shared" si="208"/>
        <v/>
      </c>
      <c r="M1324" s="148" t="str">
        <f t="shared" si="209"/>
        <v/>
      </c>
      <c r="N1324" s="148" cm="1">
        <f t="array" ref="N1324">IF(A1324="","",INDEX(Korrelation!$G$4:$G$2004,A1324))</f>
        <v>635</v>
      </c>
      <c r="O1324" s="148"/>
      <c r="P1324" s="68" t="str" cm="1">
        <f t="array" aca="1" ref="P1324" ca="1">IF(E1324="",IF(K1324="","",HYPERLINK("#DMAV_Dienste!"&amp;RIGHT(CELL("adresse",OFFSET(DMAV_Dienste!$E$6,K1324-1,0)),LEN(CELL("adresse",OFFSET(DMAV_Dienste!$E$6,K1324-1,0)))-FIND("!",CELL("adresse",OFFSET(DMAV_Dienste!$E$6,K1324-1,0)))),"Dienst")),HYPERLINK("#DMAV_Modell!"&amp;RIGHT(CELL("adresse",OFFSET(DMAV_Modell!$G$6,E1324-1,0)),LEN(CELL("adresse",OFFSET(DMAV_Modell!$G$6,E1324-1,0)))-FIND("!",CELL("adresse",OFFSET(DMAV_Modell!$G$6,E1324-1,0)))),"Modell"))</f>
        <v/>
      </c>
      <c r="Q1324" s="85" t="str" cm="1">
        <f t="array" ref="Q1324">IF(E1324="",IF(K1324="","",IF(INDEX(DMAV_Dienste!$H$6:$H$2006,K1324)="","",INDEX(DMAV_Dienste!$H$6:$H$2006,K1324))),IF(INDEX(DMAV_Modell!$J$6:$J$2006,E1324)="","",INDEX(DMAV_Modell!$J$6:$J$2006,E1324)))</f>
        <v/>
      </c>
      <c r="R1324" s="86" t="str" cm="1">
        <f t="array" ref="R1324">IF(E1324="",IF(K1324="","",IF(INDEX(DMAV_Dienste!$G$6:$G$2006,K1324)="","",INDEX(DMAV_Dienste!$G$6:$G$2006,K1324))),IF(INDEX(DMAV_Modell!$I$6:$I$2006,E1324)="","",INDEX(DMAV_Modell!$I$6:$I$2006,E1324)))</f>
        <v/>
      </c>
      <c r="S1324" s="86" t="str" cm="1">
        <f t="array" ref="S1324">IF(E1324="",IF(K1324="","",IF(INDEX(DMAV_Dienste!$I$6:$I$2006,K1324)="","",INDEX(DMAV_Dienste!$I$6:$I$2006,K1324))),IF(INDEX(DMAV_Modell!$K$6:$K$2006,E1324)="","",INDEX(DMAV_Modell!$K$6:$K$2006,E1324)))</f>
        <v/>
      </c>
      <c r="T1324" s="86" t="str" cm="1">
        <f t="array" ref="T1324">IF(E1324="",IF(K1324="","",IF(INDEX(DMAV_Dienste!$L$6:$L$2006,K1324)="","",INDEX(DMAV_Dienste!$L$6:$L$2006,K1324))),IF(INDEX(DMAV_Modell!$N$6:$N$2006,E1324)="","",INDEX(DMAV_Modell!$N$6:$N$2006,E1324)))</f>
        <v/>
      </c>
      <c r="U1324" s="87" t="str" cm="1">
        <f t="array" aca="1" ref="U1324" ca="1">IF(AND(F1324="",L1324=""),"",HYPERLINK("#"&amp;RIGHT(CELL("dateiname"),LEN(CELL("dateiname"))-FIND("]",CELL("dateiname")))&amp;"!"&amp;CELL("adresse",OFFSET($F$6,MATCH(IF(F1324="",L1324,F1324),$E$6:$E$2000,0)-1,4)),"STRUCT"))</f>
        <v/>
      </c>
      <c r="V1324" s="88" t="str" cm="1">
        <f t="array" aca="1" ref="V1324" ca="1">IF(AND(G1324="",M1324=""),"",HYPERLINK("#"&amp;RIGHT(CELL("dateiname"),LEN(CELL("dateiname"))-FIND("]",CELL("dateiname")))&amp;"!"&amp;CELL("adresse",OFFSET($G$6,MATCH(IF(G1324="",M1324,G1324),$E$6:$E$2000,0)-1,3)),"SUBSTRUCT"))</f>
        <v/>
      </c>
      <c r="X1324" s="104"/>
      <c r="Z1324" s="117"/>
      <c r="AA1324" s="118"/>
      <c r="AB1324" s="119"/>
      <c r="AC1324" s="120"/>
      <c r="AE1324" s="109"/>
      <c r="AF1324" s="110"/>
      <c r="AG1324" s="111"/>
      <c r="AH1324" s="112"/>
      <c r="AJ1324" s="101"/>
      <c r="AL1324" s="68" t="str" cm="1">
        <f t="array" aca="1" ref="AL1324" ca="1">IF(N1324="-","",HYPERLINK("#'DM01-AV-CH'!"&amp;RIGHT(CELL("adresse",OFFSET('DM01-AV-CH'!$G$6,N1324-1,0)),LEN(CELL("adresse",OFFSET('DM01-AV-CH'!$G$6,N1324-1,0)))-FIND("!",CELL("adresse",OFFSET('DM01-AV-CH'!$G$6,N1324-1,0)))),"Modell"))</f>
        <v>Modell</v>
      </c>
      <c r="AM1324" s="96" t="str" cm="1">
        <f t="array" ref="AM1324">IF($N1324="-","",IF(INDEX('DM01-AV-CH'!$G$6:$G$2006,$N1324)="","",INDEX('DM01-AV-CH'!$G$6:$G$2006,$N1324)))</f>
        <v>Planeinteilungen</v>
      </c>
      <c r="AN1324" s="97" t="str" cm="1">
        <f t="array" ref="AN1324">IF($N1324="-","",IF(INDEX('DM01-AV-CH'!$H$6:$H$2006,$N1324)="","",INDEX('DM01-AV-CH'!$H$6:$H$2006,$N1324)))</f>
        <v>PlanPos</v>
      </c>
      <c r="AO1324" s="98" t="str" cm="1">
        <f t="array" ref="AO1324">IF($N1324="-","",IF(INDEX('DM01-AV-CH'!$I$6:$I$2006,$N1324)="","",INDEX('DM01-AV-CH'!$I$6:$I$2006,$N1324)))</f>
        <v>VAli</v>
      </c>
    </row>
    <row r="1325" spans="1:41" x14ac:dyDescent="0.25">
      <c r="A1325" s="201">
        <v>1320</v>
      </c>
      <c r="B1325" s="148" t="str" cm="1">
        <f t="array" ref="B1325">IF(A1325="","",INDEX(Korrelation!$E$4:$E$2004,A1325))</f>
        <v>-</v>
      </c>
      <c r="C1325" s="148">
        <f t="shared" si="200"/>
        <v>0</v>
      </c>
      <c r="D1325" s="148">
        <f t="shared" si="201"/>
        <v>0</v>
      </c>
      <c r="E1325" s="148" t="str">
        <f t="shared" si="202"/>
        <v/>
      </c>
      <c r="F1325" s="148" t="str">
        <f t="shared" si="203"/>
        <v/>
      </c>
      <c r="G1325" s="148" t="str">
        <f t="shared" si="204"/>
        <v/>
      </c>
      <c r="H1325" s="148" t="str" cm="1">
        <f t="array" ref="H1325">IF(A1325="","",INDEX(Korrelation!$F$4:$F$2004,A1325))</f>
        <v>-</v>
      </c>
      <c r="I1325" s="148">
        <f t="shared" si="205"/>
        <v>0</v>
      </c>
      <c r="J1325" s="148">
        <f t="shared" si="206"/>
        <v>0</v>
      </c>
      <c r="K1325" s="148" t="str">
        <f t="shared" si="207"/>
        <v/>
      </c>
      <c r="L1325" s="148" t="str">
        <f t="shared" si="208"/>
        <v/>
      </c>
      <c r="M1325" s="148" t="str">
        <f t="shared" si="209"/>
        <v/>
      </c>
      <c r="N1325" s="148" cm="1">
        <f t="array" ref="N1325">IF(A1325="","",INDEX(Korrelation!$G$4:$G$2004,A1325))</f>
        <v>636</v>
      </c>
      <c r="O1325" s="148"/>
      <c r="P1325" s="68" t="str" cm="1">
        <f t="array" aca="1" ref="P1325" ca="1">IF(E1325="",IF(K1325="","",HYPERLINK("#DMAV_Dienste!"&amp;RIGHT(CELL("adresse",OFFSET(DMAV_Dienste!$E$6,K1325-1,0)),LEN(CELL("adresse",OFFSET(DMAV_Dienste!$E$6,K1325-1,0)))-FIND("!",CELL("adresse",OFFSET(DMAV_Dienste!$E$6,K1325-1,0)))),"Dienst")),HYPERLINK("#DMAV_Modell!"&amp;RIGHT(CELL("adresse",OFFSET(DMAV_Modell!$G$6,E1325-1,0)),LEN(CELL("adresse",OFFSET(DMAV_Modell!$G$6,E1325-1,0)))-FIND("!",CELL("adresse",OFFSET(DMAV_Modell!$G$6,E1325-1,0)))),"Modell"))</f>
        <v/>
      </c>
      <c r="Q1325" s="85" t="str" cm="1">
        <f t="array" ref="Q1325">IF(E1325="",IF(K1325="","",IF(INDEX(DMAV_Dienste!$H$6:$H$2006,K1325)="","",INDEX(DMAV_Dienste!$H$6:$H$2006,K1325))),IF(INDEX(DMAV_Modell!$J$6:$J$2006,E1325)="","",INDEX(DMAV_Modell!$J$6:$J$2006,E1325)))</f>
        <v/>
      </c>
      <c r="R1325" s="86" t="str" cm="1">
        <f t="array" ref="R1325">IF(E1325="",IF(K1325="","",IF(INDEX(DMAV_Dienste!$G$6:$G$2006,K1325)="","",INDEX(DMAV_Dienste!$G$6:$G$2006,K1325))),IF(INDEX(DMAV_Modell!$I$6:$I$2006,E1325)="","",INDEX(DMAV_Modell!$I$6:$I$2006,E1325)))</f>
        <v/>
      </c>
      <c r="S1325" s="86" t="str" cm="1">
        <f t="array" ref="S1325">IF(E1325="",IF(K1325="","",IF(INDEX(DMAV_Dienste!$I$6:$I$2006,K1325)="","",INDEX(DMAV_Dienste!$I$6:$I$2006,K1325))),IF(INDEX(DMAV_Modell!$K$6:$K$2006,E1325)="","",INDEX(DMAV_Modell!$K$6:$K$2006,E1325)))</f>
        <v/>
      </c>
      <c r="T1325" s="86" t="str" cm="1">
        <f t="array" ref="T1325">IF(E1325="",IF(K1325="","",IF(INDEX(DMAV_Dienste!$L$6:$L$2006,K1325)="","",INDEX(DMAV_Dienste!$L$6:$L$2006,K1325))),IF(INDEX(DMAV_Modell!$N$6:$N$2006,E1325)="","",INDEX(DMAV_Modell!$N$6:$N$2006,E1325)))</f>
        <v/>
      </c>
      <c r="U1325" s="87" t="str" cm="1">
        <f t="array" aca="1" ref="U1325" ca="1">IF(AND(F1325="",L1325=""),"",HYPERLINK("#"&amp;RIGHT(CELL("dateiname"),LEN(CELL("dateiname"))-FIND("]",CELL("dateiname")))&amp;"!"&amp;CELL("adresse",OFFSET($F$6,MATCH(IF(F1325="",L1325,F1325),$E$6:$E$2000,0)-1,4)),"STRUCT"))</f>
        <v/>
      </c>
      <c r="V1325" s="88" t="str" cm="1">
        <f t="array" aca="1" ref="V1325" ca="1">IF(AND(G1325="",M1325=""),"",HYPERLINK("#"&amp;RIGHT(CELL("dateiname"),LEN(CELL("dateiname"))-FIND("]",CELL("dateiname")))&amp;"!"&amp;CELL("adresse",OFFSET($G$6,MATCH(IF(G1325="",M1325,G1325),$E$6:$E$2000,0)-1,3)),"SUBSTRUCT"))</f>
        <v/>
      </c>
      <c r="X1325" s="104"/>
      <c r="Z1325" s="117"/>
      <c r="AA1325" s="118"/>
      <c r="AB1325" s="119"/>
      <c r="AC1325" s="120"/>
      <c r="AE1325" s="109"/>
      <c r="AF1325" s="110"/>
      <c r="AG1325" s="111"/>
      <c r="AH1325" s="112"/>
      <c r="AJ1325" s="101"/>
      <c r="AL1325" s="68" t="str" cm="1">
        <f t="array" aca="1" ref="AL1325" ca="1">IF(N1325="-","",HYPERLINK("#'DM01-AV-CH'!"&amp;RIGHT(CELL("adresse",OFFSET('DM01-AV-CH'!$G$6,N1325-1,0)),LEN(CELL("adresse",OFFSET('DM01-AV-CH'!$G$6,N1325-1,0)))-FIND("!",CELL("adresse",OFFSET('DM01-AV-CH'!$G$6,N1325-1,0)))),"Modell"))</f>
        <v>Modell</v>
      </c>
      <c r="AM1325" s="96" t="str" cm="1">
        <f t="array" ref="AM1325">IF($N1325="-","",IF(INDEX('DM01-AV-CH'!$G$6:$G$2006,$N1325)="","",INDEX('DM01-AV-CH'!$G$6:$G$2006,$N1325)))</f>
        <v>Planeinteilungen</v>
      </c>
      <c r="AN1325" s="97" t="str" cm="1">
        <f t="array" ref="AN1325">IF($N1325="-","",IF(INDEX('DM01-AV-CH'!$H$6:$H$2006,$N1325)="","",INDEX('DM01-AV-CH'!$H$6:$H$2006,$N1325)))</f>
        <v>PlanPos</v>
      </c>
      <c r="AO1325" s="98" t="str" cm="1">
        <f t="array" ref="AO1325">IF($N1325="-","",IF(INDEX('DM01-AV-CH'!$I$6:$I$2006,$N1325)="","",INDEX('DM01-AV-CH'!$I$6:$I$2006,$N1325)))</f>
        <v>Groesse</v>
      </c>
    </row>
    <row r="1326" spans="1:41" x14ac:dyDescent="0.25">
      <c r="A1326" s="201">
        <v>1321</v>
      </c>
      <c r="B1326" s="148" t="str" cm="1">
        <f t="array" ref="B1326">IF(A1326="","",INDEX(Korrelation!$E$4:$E$2004,A1326))</f>
        <v>-</v>
      </c>
      <c r="C1326" s="148">
        <f t="shared" si="200"/>
        <v>0</v>
      </c>
      <c r="D1326" s="148">
        <f t="shared" si="201"/>
        <v>0</v>
      </c>
      <c r="E1326" s="148" t="str">
        <f t="shared" si="202"/>
        <v/>
      </c>
      <c r="F1326" s="148" t="str">
        <f t="shared" si="203"/>
        <v/>
      </c>
      <c r="G1326" s="148" t="str">
        <f t="shared" si="204"/>
        <v/>
      </c>
      <c r="H1326" s="148" t="str" cm="1">
        <f t="array" ref="H1326">IF(A1326="","",INDEX(Korrelation!$F$4:$F$2004,A1326))</f>
        <v>-</v>
      </c>
      <c r="I1326" s="148">
        <f t="shared" si="205"/>
        <v>0</v>
      </c>
      <c r="J1326" s="148">
        <f t="shared" si="206"/>
        <v>0</v>
      </c>
      <c r="K1326" s="148" t="str">
        <f t="shared" si="207"/>
        <v/>
      </c>
      <c r="L1326" s="148" t="str">
        <f t="shared" si="208"/>
        <v/>
      </c>
      <c r="M1326" s="148" t="str">
        <f t="shared" si="209"/>
        <v/>
      </c>
      <c r="N1326" s="148" cm="1">
        <f t="array" ref="N1326">IF(A1326="","",INDEX(Korrelation!$G$4:$G$2004,A1326))</f>
        <v>766</v>
      </c>
      <c r="O1326" s="148"/>
      <c r="P1326" s="68" t="str" cm="1">
        <f t="array" aca="1" ref="P1326" ca="1">IF(E1326="",IF(K1326="","",HYPERLINK("#DMAV_Dienste!"&amp;RIGHT(CELL("adresse",OFFSET(DMAV_Dienste!$E$6,K1326-1,0)),LEN(CELL("adresse",OFFSET(DMAV_Dienste!$E$6,K1326-1,0)))-FIND("!",CELL("adresse",OFFSET(DMAV_Dienste!$E$6,K1326-1,0)))),"Dienst")),HYPERLINK("#DMAV_Modell!"&amp;RIGHT(CELL("adresse",OFFSET(DMAV_Modell!$G$6,E1326-1,0)),LEN(CELL("adresse",OFFSET(DMAV_Modell!$G$6,E1326-1,0)))-FIND("!",CELL("adresse",OFFSET(DMAV_Modell!$G$6,E1326-1,0)))),"Modell"))</f>
        <v/>
      </c>
      <c r="Q1326" s="85" t="str" cm="1">
        <f t="array" ref="Q1326">IF(E1326="",IF(K1326="","",IF(INDEX(DMAV_Dienste!$H$6:$H$2006,K1326)="","",INDEX(DMAV_Dienste!$H$6:$H$2006,K1326))),IF(INDEX(DMAV_Modell!$J$6:$J$2006,E1326)="","",INDEX(DMAV_Modell!$J$6:$J$2006,E1326)))</f>
        <v/>
      </c>
      <c r="R1326" s="86" t="str" cm="1">
        <f t="array" ref="R1326">IF(E1326="",IF(K1326="","",IF(INDEX(DMAV_Dienste!$G$6:$G$2006,K1326)="","",INDEX(DMAV_Dienste!$G$6:$G$2006,K1326))),IF(INDEX(DMAV_Modell!$I$6:$I$2006,E1326)="","",INDEX(DMAV_Modell!$I$6:$I$2006,E1326)))</f>
        <v/>
      </c>
      <c r="S1326" s="86" t="str" cm="1">
        <f t="array" ref="S1326">IF(E1326="",IF(K1326="","",IF(INDEX(DMAV_Dienste!$I$6:$I$2006,K1326)="","",INDEX(DMAV_Dienste!$I$6:$I$2006,K1326))),IF(INDEX(DMAV_Modell!$K$6:$K$2006,E1326)="","",INDEX(DMAV_Modell!$K$6:$K$2006,E1326)))</f>
        <v/>
      </c>
      <c r="T1326" s="86" t="str" cm="1">
        <f t="array" ref="T1326">IF(E1326="",IF(K1326="","",IF(INDEX(DMAV_Dienste!$L$6:$L$2006,K1326)="","",INDEX(DMAV_Dienste!$L$6:$L$2006,K1326))),IF(INDEX(DMAV_Modell!$N$6:$N$2006,E1326)="","",INDEX(DMAV_Modell!$N$6:$N$2006,E1326)))</f>
        <v/>
      </c>
      <c r="U1326" s="87" t="str" cm="1">
        <f t="array" aca="1" ref="U1326" ca="1">IF(AND(F1326="",L1326=""),"",HYPERLINK("#"&amp;RIGHT(CELL("dateiname"),LEN(CELL("dateiname"))-FIND("]",CELL("dateiname")))&amp;"!"&amp;CELL("adresse",OFFSET($F$6,MATCH(IF(F1326="",L1326,F1326),$E$6:$E$2000,0)-1,4)),"STRUCT"))</f>
        <v/>
      </c>
      <c r="V1326" s="88" t="str" cm="1">
        <f t="array" aca="1" ref="V1326" ca="1">IF(AND(G1326="",M1326=""),"",HYPERLINK("#"&amp;RIGHT(CELL("dateiname"),LEN(CELL("dateiname"))-FIND("]",CELL("dateiname")))&amp;"!"&amp;CELL("adresse",OFFSET($G$6,MATCH(IF(G1326="",M1326,G1326),$E$6:$E$2000,0)-1,3)),"SUBSTRUCT"))</f>
        <v/>
      </c>
      <c r="X1326" s="104"/>
      <c r="Z1326" s="117"/>
      <c r="AA1326" s="118"/>
      <c r="AB1326" s="119"/>
      <c r="AC1326" s="120"/>
      <c r="AE1326" s="109"/>
      <c r="AF1326" s="110"/>
      <c r="AG1326" s="111"/>
      <c r="AH1326" s="112"/>
      <c r="AJ1326" s="101"/>
      <c r="AL1326" s="68" t="str" cm="1">
        <f t="array" aca="1" ref="AL1326" ca="1">IF(N1326="-","",HYPERLINK("#'DM01-AV-CH'!"&amp;RIGHT(CELL("adresse",OFFSET('DM01-AV-CH'!$G$6,N1326-1,0)),LEN(CELL("adresse",OFFSET('DM01-AV-CH'!$G$6,N1326-1,0)))-FIND("!",CELL("adresse",OFFSET('DM01-AV-CH'!$G$6,N1326-1,0)))),"Modell"))</f>
        <v>Modell</v>
      </c>
      <c r="AM1326" s="96" t="str" cm="1">
        <f t="array" ref="AM1326">IF($N1326="-","",IF(INDEX('DM01-AV-CH'!$G$6:$G$2006,$N1326)="","",INDEX('DM01-AV-CH'!$G$6:$G$2006,$N1326)))</f>
        <v>Planrahmen</v>
      </c>
      <c r="AN1326" s="97" t="str" cm="1">
        <f t="array" ref="AN1326">IF($N1326="-","",IF(INDEX('DM01-AV-CH'!$H$6:$H$2006,$N1326)="","",INDEX('DM01-AV-CH'!$H$6:$H$2006,$N1326)))</f>
        <v/>
      </c>
      <c r="AO1326" s="98" t="str" cm="1">
        <f t="array" ref="AO1326">IF($N1326="-","",IF(INDEX('DM01-AV-CH'!$I$6:$I$2006,$N1326)="","",INDEX('DM01-AV-CH'!$I$6:$I$2006,$N1326)))</f>
        <v>Massstabstyp</v>
      </c>
    </row>
    <row r="1327" spans="1:41" x14ac:dyDescent="0.25">
      <c r="A1327" s="201">
        <v>1322</v>
      </c>
      <c r="B1327" s="148" t="str" cm="1">
        <f t="array" ref="B1327">IF(A1327="","",INDEX(Korrelation!$E$4:$E$2004,A1327))</f>
        <v>-</v>
      </c>
      <c r="C1327" s="148">
        <f t="shared" si="200"/>
        <v>0</v>
      </c>
      <c r="D1327" s="148">
        <f t="shared" si="201"/>
        <v>0</v>
      </c>
      <c r="E1327" s="148" t="str">
        <f t="shared" si="202"/>
        <v/>
      </c>
      <c r="F1327" s="148" t="str">
        <f t="shared" si="203"/>
        <v/>
      </c>
      <c r="G1327" s="148" t="str">
        <f t="shared" si="204"/>
        <v/>
      </c>
      <c r="H1327" s="148" t="str" cm="1">
        <f t="array" ref="H1327">IF(A1327="","",INDEX(Korrelation!$F$4:$F$2004,A1327))</f>
        <v>-</v>
      </c>
      <c r="I1327" s="148">
        <f t="shared" si="205"/>
        <v>0</v>
      </c>
      <c r="J1327" s="148">
        <f t="shared" si="206"/>
        <v>0</v>
      </c>
      <c r="K1327" s="148" t="str">
        <f t="shared" si="207"/>
        <v/>
      </c>
      <c r="L1327" s="148" t="str">
        <f t="shared" si="208"/>
        <v/>
      </c>
      <c r="M1327" s="148" t="str">
        <f t="shared" si="209"/>
        <v/>
      </c>
      <c r="N1327" s="148" cm="1">
        <f t="array" ref="N1327">IF(A1327="","",INDEX(Korrelation!$G$4:$G$2004,A1327))</f>
        <v>767</v>
      </c>
      <c r="O1327" s="148"/>
      <c r="P1327" s="68" t="str" cm="1">
        <f t="array" aca="1" ref="P1327" ca="1">IF(E1327="",IF(K1327="","",HYPERLINK("#DMAV_Dienste!"&amp;RIGHT(CELL("adresse",OFFSET(DMAV_Dienste!$E$6,K1327-1,0)),LEN(CELL("adresse",OFFSET(DMAV_Dienste!$E$6,K1327-1,0)))-FIND("!",CELL("adresse",OFFSET(DMAV_Dienste!$E$6,K1327-1,0)))),"Dienst")),HYPERLINK("#DMAV_Modell!"&amp;RIGHT(CELL("adresse",OFFSET(DMAV_Modell!$G$6,E1327-1,0)),LEN(CELL("adresse",OFFSET(DMAV_Modell!$G$6,E1327-1,0)))-FIND("!",CELL("adresse",OFFSET(DMAV_Modell!$G$6,E1327-1,0)))),"Modell"))</f>
        <v/>
      </c>
      <c r="Q1327" s="85" t="str" cm="1">
        <f t="array" ref="Q1327">IF(E1327="",IF(K1327="","",IF(INDEX(DMAV_Dienste!$H$6:$H$2006,K1327)="","",INDEX(DMAV_Dienste!$H$6:$H$2006,K1327))),IF(INDEX(DMAV_Modell!$J$6:$J$2006,E1327)="","",INDEX(DMAV_Modell!$J$6:$J$2006,E1327)))</f>
        <v/>
      </c>
      <c r="R1327" s="86" t="str" cm="1">
        <f t="array" ref="R1327">IF(E1327="",IF(K1327="","",IF(INDEX(DMAV_Dienste!$G$6:$G$2006,K1327)="","",INDEX(DMAV_Dienste!$G$6:$G$2006,K1327))),IF(INDEX(DMAV_Modell!$I$6:$I$2006,E1327)="","",INDEX(DMAV_Modell!$I$6:$I$2006,E1327)))</f>
        <v/>
      </c>
      <c r="S1327" s="86" t="str" cm="1">
        <f t="array" ref="S1327">IF(E1327="",IF(K1327="","",IF(INDEX(DMAV_Dienste!$I$6:$I$2006,K1327)="","",INDEX(DMAV_Dienste!$I$6:$I$2006,K1327))),IF(INDEX(DMAV_Modell!$K$6:$K$2006,E1327)="","",INDEX(DMAV_Modell!$K$6:$K$2006,E1327)))</f>
        <v/>
      </c>
      <c r="T1327" s="86" t="str" cm="1">
        <f t="array" ref="T1327">IF(E1327="",IF(K1327="","",IF(INDEX(DMAV_Dienste!$L$6:$L$2006,K1327)="","",INDEX(DMAV_Dienste!$L$6:$L$2006,K1327))),IF(INDEX(DMAV_Modell!$N$6:$N$2006,E1327)="","",INDEX(DMAV_Modell!$N$6:$N$2006,E1327)))</f>
        <v/>
      </c>
      <c r="U1327" s="87" t="str" cm="1">
        <f t="array" aca="1" ref="U1327" ca="1">IF(AND(F1327="",L1327=""),"",HYPERLINK("#"&amp;RIGHT(CELL("dateiname"),LEN(CELL("dateiname"))-FIND("]",CELL("dateiname")))&amp;"!"&amp;CELL("adresse",OFFSET($F$6,MATCH(IF(F1327="",L1327,F1327),$E$6:$E$2000,0)-1,4)),"STRUCT"))</f>
        <v/>
      </c>
      <c r="V1327" s="88" t="str" cm="1">
        <f t="array" aca="1" ref="V1327" ca="1">IF(AND(G1327="",M1327=""),"",HYPERLINK("#"&amp;RIGHT(CELL("dateiname"),LEN(CELL("dateiname"))-FIND("]",CELL("dateiname")))&amp;"!"&amp;CELL("adresse",OFFSET($G$6,MATCH(IF(G1327="",M1327,G1327),$E$6:$E$2000,0)-1,3)),"SUBSTRUCT"))</f>
        <v/>
      </c>
      <c r="X1327" s="104"/>
      <c r="Z1327" s="117"/>
      <c r="AA1327" s="118"/>
      <c r="AB1327" s="119"/>
      <c r="AC1327" s="120"/>
      <c r="AE1327" s="109"/>
      <c r="AF1327" s="110"/>
      <c r="AG1327" s="111"/>
      <c r="AH1327" s="112"/>
      <c r="AJ1327" s="101"/>
      <c r="AL1327" s="68" t="str" cm="1">
        <f t="array" aca="1" ref="AL1327" ca="1">IF(N1327="-","",HYPERLINK("#'DM01-AV-CH'!"&amp;RIGHT(CELL("adresse",OFFSET('DM01-AV-CH'!$G$6,N1327-1,0)),LEN(CELL("adresse",OFFSET('DM01-AV-CH'!$G$6,N1327-1,0)))-FIND("!",CELL("adresse",OFFSET('DM01-AV-CH'!$G$6,N1327-1,0)))),"Modell"))</f>
        <v>Modell</v>
      </c>
      <c r="AM1327" s="96" t="str" cm="1">
        <f t="array" ref="AM1327">IF($N1327="-","",IF(INDEX('DM01-AV-CH'!$G$6:$G$2006,$N1327)="","",INDEX('DM01-AV-CH'!$G$6:$G$2006,$N1327)))</f>
        <v>Planrahmen</v>
      </c>
      <c r="AN1327" s="97" t="str" cm="1">
        <f t="array" ref="AN1327">IF($N1327="-","",IF(INDEX('DM01-AV-CH'!$H$6:$H$2006,$N1327)="","",INDEX('DM01-AV-CH'!$H$6:$H$2006,$N1327)))</f>
        <v/>
      </c>
      <c r="AO1327" s="98" t="str" cm="1">
        <f t="array" ref="AO1327">IF($N1327="-","",IF(INDEX('DM01-AV-CH'!$I$6:$I$2006,$N1327)="","",INDEX('DM01-AV-CH'!$I$6:$I$2006,$N1327)))</f>
        <v>Beschriftungsart</v>
      </c>
    </row>
    <row r="1328" spans="1:41" x14ac:dyDescent="0.25">
      <c r="A1328" s="201">
        <v>1323</v>
      </c>
      <c r="B1328" s="148" t="str" cm="1">
        <f t="array" ref="B1328">IF(A1328="","",INDEX(Korrelation!$E$4:$E$2004,A1328))</f>
        <v>-</v>
      </c>
      <c r="C1328" s="148">
        <f t="shared" si="200"/>
        <v>0</v>
      </c>
      <c r="D1328" s="148">
        <f t="shared" si="201"/>
        <v>0</v>
      </c>
      <c r="E1328" s="148" t="str">
        <f t="shared" si="202"/>
        <v/>
      </c>
      <c r="F1328" s="148" t="str">
        <f t="shared" si="203"/>
        <v/>
      </c>
      <c r="G1328" s="148" t="str">
        <f t="shared" si="204"/>
        <v/>
      </c>
      <c r="H1328" s="148" t="str" cm="1">
        <f t="array" ref="H1328">IF(A1328="","",INDEX(Korrelation!$F$4:$F$2004,A1328))</f>
        <v>-</v>
      </c>
      <c r="I1328" s="148">
        <f t="shared" si="205"/>
        <v>0</v>
      </c>
      <c r="J1328" s="148">
        <f t="shared" si="206"/>
        <v>0</v>
      </c>
      <c r="K1328" s="148" t="str">
        <f t="shared" si="207"/>
        <v/>
      </c>
      <c r="L1328" s="148" t="str">
        <f t="shared" si="208"/>
        <v/>
      </c>
      <c r="M1328" s="148" t="str">
        <f t="shared" si="209"/>
        <v/>
      </c>
      <c r="N1328" s="148" cm="1">
        <f t="array" ref="N1328">IF(A1328="","",INDEX(Korrelation!$G$4:$G$2004,A1328))</f>
        <v>768</v>
      </c>
      <c r="O1328" s="148"/>
      <c r="P1328" s="68" t="str" cm="1">
        <f t="array" aca="1" ref="P1328" ca="1">IF(E1328="",IF(K1328="","",HYPERLINK("#DMAV_Dienste!"&amp;RIGHT(CELL("adresse",OFFSET(DMAV_Dienste!$E$6,K1328-1,0)),LEN(CELL("adresse",OFFSET(DMAV_Dienste!$E$6,K1328-1,0)))-FIND("!",CELL("adresse",OFFSET(DMAV_Dienste!$E$6,K1328-1,0)))),"Dienst")),HYPERLINK("#DMAV_Modell!"&amp;RIGHT(CELL("adresse",OFFSET(DMAV_Modell!$G$6,E1328-1,0)),LEN(CELL("adresse",OFFSET(DMAV_Modell!$G$6,E1328-1,0)))-FIND("!",CELL("adresse",OFFSET(DMAV_Modell!$G$6,E1328-1,0)))),"Modell"))</f>
        <v/>
      </c>
      <c r="Q1328" s="85" t="str" cm="1">
        <f t="array" ref="Q1328">IF(E1328="",IF(K1328="","",IF(INDEX(DMAV_Dienste!$H$6:$H$2006,K1328)="","",INDEX(DMAV_Dienste!$H$6:$H$2006,K1328))),IF(INDEX(DMAV_Modell!$J$6:$J$2006,E1328)="","",INDEX(DMAV_Modell!$J$6:$J$2006,E1328)))</f>
        <v/>
      </c>
      <c r="R1328" s="86" t="str" cm="1">
        <f t="array" ref="R1328">IF(E1328="",IF(K1328="","",IF(INDEX(DMAV_Dienste!$G$6:$G$2006,K1328)="","",INDEX(DMAV_Dienste!$G$6:$G$2006,K1328))),IF(INDEX(DMAV_Modell!$I$6:$I$2006,E1328)="","",INDEX(DMAV_Modell!$I$6:$I$2006,E1328)))</f>
        <v/>
      </c>
      <c r="S1328" s="86" t="str" cm="1">
        <f t="array" ref="S1328">IF(E1328="",IF(K1328="","",IF(INDEX(DMAV_Dienste!$I$6:$I$2006,K1328)="","",INDEX(DMAV_Dienste!$I$6:$I$2006,K1328))),IF(INDEX(DMAV_Modell!$K$6:$K$2006,E1328)="","",INDEX(DMAV_Modell!$K$6:$K$2006,E1328)))</f>
        <v/>
      </c>
      <c r="T1328" s="86" t="str" cm="1">
        <f t="array" ref="T1328">IF(E1328="",IF(K1328="","",IF(INDEX(DMAV_Dienste!$L$6:$L$2006,K1328)="","",INDEX(DMAV_Dienste!$L$6:$L$2006,K1328))),IF(INDEX(DMAV_Modell!$N$6:$N$2006,E1328)="","",INDEX(DMAV_Modell!$N$6:$N$2006,E1328)))</f>
        <v/>
      </c>
      <c r="U1328" s="87" t="str" cm="1">
        <f t="array" aca="1" ref="U1328" ca="1">IF(AND(F1328="",L1328=""),"",HYPERLINK("#"&amp;RIGHT(CELL("dateiname"),LEN(CELL("dateiname"))-FIND("]",CELL("dateiname")))&amp;"!"&amp;CELL("adresse",OFFSET($F$6,MATCH(IF(F1328="",L1328,F1328),$E$6:$E$2000,0)-1,4)),"STRUCT"))</f>
        <v/>
      </c>
      <c r="V1328" s="88" t="str" cm="1">
        <f t="array" aca="1" ref="V1328" ca="1">IF(AND(G1328="",M1328=""),"",HYPERLINK("#"&amp;RIGHT(CELL("dateiname"),LEN(CELL("dateiname"))-FIND("]",CELL("dateiname")))&amp;"!"&amp;CELL("adresse",OFFSET($G$6,MATCH(IF(G1328="",M1328,G1328),$E$6:$E$2000,0)-1,3)),"SUBSTRUCT"))</f>
        <v/>
      </c>
      <c r="X1328" s="104"/>
      <c r="Z1328" s="117"/>
      <c r="AA1328" s="118"/>
      <c r="AB1328" s="119"/>
      <c r="AC1328" s="120"/>
      <c r="AE1328" s="109"/>
      <c r="AF1328" s="110"/>
      <c r="AG1328" s="111"/>
      <c r="AH1328" s="112"/>
      <c r="AJ1328" s="101"/>
      <c r="AL1328" s="68" t="str" cm="1">
        <f t="array" aca="1" ref="AL1328" ca="1">IF(N1328="-","",HYPERLINK("#'DM01-AV-CH'!"&amp;RIGHT(CELL("adresse",OFFSET('DM01-AV-CH'!$G$6,N1328-1,0)),LEN(CELL("adresse",OFFSET('DM01-AV-CH'!$G$6,N1328-1,0)))-FIND("!",CELL("adresse",OFFSET('DM01-AV-CH'!$G$6,N1328-1,0)))),"Modell"))</f>
        <v>Modell</v>
      </c>
      <c r="AM1328" s="96" t="str" cm="1">
        <f t="array" ref="AM1328">IF($N1328="-","",IF(INDEX('DM01-AV-CH'!$G$6:$G$2006,$N1328)="","",INDEX('DM01-AV-CH'!$G$6:$G$2006,$N1328)))</f>
        <v>Planrahmen</v>
      </c>
      <c r="AN1328" s="97" t="str" cm="1">
        <f t="array" ref="AN1328">IF($N1328="-","",IF(INDEX('DM01-AV-CH'!$H$6:$H$2006,$N1328)="","",INDEX('DM01-AV-CH'!$H$6:$H$2006,$N1328)))</f>
        <v/>
      </c>
      <c r="AO1328" s="98" t="str" cm="1">
        <f t="array" ref="AO1328">IF($N1328="-","",IF(INDEX('DM01-AV-CH'!$I$6:$I$2006,$N1328)="","",INDEX('DM01-AV-CH'!$I$6:$I$2006,$N1328)))</f>
        <v>Beschriftungsart</v>
      </c>
    </row>
    <row r="1329" spans="1:41" x14ac:dyDescent="0.25">
      <c r="A1329" s="201">
        <v>1324</v>
      </c>
      <c r="B1329" s="148" t="str" cm="1">
        <f t="array" ref="B1329">IF(A1329="","",INDEX(Korrelation!$E$4:$E$2004,A1329))</f>
        <v>-</v>
      </c>
      <c r="C1329" s="148">
        <f t="shared" si="200"/>
        <v>0</v>
      </c>
      <c r="D1329" s="148">
        <f t="shared" si="201"/>
        <v>0</v>
      </c>
      <c r="E1329" s="148" t="str">
        <f t="shared" si="202"/>
        <v/>
      </c>
      <c r="F1329" s="148" t="str">
        <f t="shared" si="203"/>
        <v/>
      </c>
      <c r="G1329" s="148" t="str">
        <f t="shared" si="204"/>
        <v/>
      </c>
      <c r="H1329" s="148" t="str" cm="1">
        <f t="array" ref="H1329">IF(A1329="","",INDEX(Korrelation!$F$4:$F$2004,A1329))</f>
        <v>-</v>
      </c>
      <c r="I1329" s="148">
        <f t="shared" si="205"/>
        <v>0</v>
      </c>
      <c r="J1329" s="148">
        <f t="shared" si="206"/>
        <v>0</v>
      </c>
      <c r="K1329" s="148" t="str">
        <f t="shared" si="207"/>
        <v/>
      </c>
      <c r="L1329" s="148" t="str">
        <f t="shared" si="208"/>
        <v/>
      </c>
      <c r="M1329" s="148" t="str">
        <f t="shared" si="209"/>
        <v/>
      </c>
      <c r="N1329" s="148" cm="1">
        <f t="array" ref="N1329">IF(A1329="","",INDEX(Korrelation!$G$4:$G$2004,A1329))</f>
        <v>769</v>
      </c>
      <c r="O1329" s="148"/>
      <c r="P1329" s="68" t="str" cm="1">
        <f t="array" aca="1" ref="P1329" ca="1">IF(E1329="",IF(K1329="","",HYPERLINK("#DMAV_Dienste!"&amp;RIGHT(CELL("adresse",OFFSET(DMAV_Dienste!$E$6,K1329-1,0)),LEN(CELL("adresse",OFFSET(DMAV_Dienste!$E$6,K1329-1,0)))-FIND("!",CELL("adresse",OFFSET(DMAV_Dienste!$E$6,K1329-1,0)))),"Dienst")),HYPERLINK("#DMAV_Modell!"&amp;RIGHT(CELL("adresse",OFFSET(DMAV_Modell!$G$6,E1329-1,0)),LEN(CELL("adresse",OFFSET(DMAV_Modell!$G$6,E1329-1,0)))-FIND("!",CELL("adresse",OFFSET(DMAV_Modell!$G$6,E1329-1,0)))),"Modell"))</f>
        <v/>
      </c>
      <c r="Q1329" s="85" t="str" cm="1">
        <f t="array" ref="Q1329">IF(E1329="",IF(K1329="","",IF(INDEX(DMAV_Dienste!$H$6:$H$2006,K1329)="","",INDEX(DMAV_Dienste!$H$6:$H$2006,K1329))),IF(INDEX(DMAV_Modell!$J$6:$J$2006,E1329)="","",INDEX(DMAV_Modell!$J$6:$J$2006,E1329)))</f>
        <v/>
      </c>
      <c r="R1329" s="86" t="str" cm="1">
        <f t="array" ref="R1329">IF(E1329="",IF(K1329="","",IF(INDEX(DMAV_Dienste!$G$6:$G$2006,K1329)="","",INDEX(DMAV_Dienste!$G$6:$G$2006,K1329))),IF(INDEX(DMAV_Modell!$I$6:$I$2006,E1329)="","",INDEX(DMAV_Modell!$I$6:$I$2006,E1329)))</f>
        <v/>
      </c>
      <c r="S1329" s="86" t="str" cm="1">
        <f t="array" ref="S1329">IF(E1329="",IF(K1329="","",IF(INDEX(DMAV_Dienste!$I$6:$I$2006,K1329)="","",INDEX(DMAV_Dienste!$I$6:$I$2006,K1329))),IF(INDEX(DMAV_Modell!$K$6:$K$2006,E1329)="","",INDEX(DMAV_Modell!$K$6:$K$2006,E1329)))</f>
        <v/>
      </c>
      <c r="T1329" s="86" t="str" cm="1">
        <f t="array" ref="T1329">IF(E1329="",IF(K1329="","",IF(INDEX(DMAV_Dienste!$L$6:$L$2006,K1329)="","",INDEX(DMAV_Dienste!$L$6:$L$2006,K1329))),IF(INDEX(DMAV_Modell!$N$6:$N$2006,E1329)="","",INDEX(DMAV_Modell!$N$6:$N$2006,E1329)))</f>
        <v/>
      </c>
      <c r="U1329" s="87" t="str" cm="1">
        <f t="array" aca="1" ref="U1329" ca="1">IF(AND(F1329="",L1329=""),"",HYPERLINK("#"&amp;RIGHT(CELL("dateiname"),LEN(CELL("dateiname"))-FIND("]",CELL("dateiname")))&amp;"!"&amp;CELL("adresse",OFFSET($F$6,MATCH(IF(F1329="",L1329,F1329),$E$6:$E$2000,0)-1,4)),"STRUCT"))</f>
        <v/>
      </c>
      <c r="V1329" s="88" t="str" cm="1">
        <f t="array" aca="1" ref="V1329" ca="1">IF(AND(G1329="",M1329=""),"",HYPERLINK("#"&amp;RIGHT(CELL("dateiname"),LEN(CELL("dateiname"))-FIND("]",CELL("dateiname")))&amp;"!"&amp;CELL("adresse",OFFSET($G$6,MATCH(IF(G1329="",M1329,G1329),$E$6:$E$2000,0)-1,3)),"SUBSTRUCT"))</f>
        <v/>
      </c>
      <c r="X1329" s="104"/>
      <c r="Z1329" s="117"/>
      <c r="AA1329" s="118"/>
      <c r="AB1329" s="119"/>
      <c r="AC1329" s="120"/>
      <c r="AE1329" s="109"/>
      <c r="AF1329" s="110"/>
      <c r="AG1329" s="111"/>
      <c r="AH1329" s="112"/>
      <c r="AJ1329" s="101"/>
      <c r="AL1329" s="68" t="str" cm="1">
        <f t="array" aca="1" ref="AL1329" ca="1">IF(N1329="-","",HYPERLINK("#'DM01-AV-CH'!"&amp;RIGHT(CELL("adresse",OFFSET('DM01-AV-CH'!$G$6,N1329-1,0)),LEN(CELL("adresse",OFFSET('DM01-AV-CH'!$G$6,N1329-1,0)))-FIND("!",CELL("adresse",OFFSET('DM01-AV-CH'!$G$6,N1329-1,0)))),"Modell"))</f>
        <v>Modell</v>
      </c>
      <c r="AM1329" s="96" t="str" cm="1">
        <f t="array" ref="AM1329">IF($N1329="-","",IF(INDEX('DM01-AV-CH'!$G$6:$G$2006,$N1329)="","",INDEX('DM01-AV-CH'!$G$6:$G$2006,$N1329)))</f>
        <v>Planrahmen</v>
      </c>
      <c r="AN1329" s="97" t="str" cm="1">
        <f t="array" ref="AN1329">IF($N1329="-","",IF(INDEX('DM01-AV-CH'!$H$6:$H$2006,$N1329)="","",INDEX('DM01-AV-CH'!$H$6:$H$2006,$N1329)))</f>
        <v/>
      </c>
      <c r="AO1329" s="98" t="str" cm="1">
        <f t="array" ref="AO1329">IF($N1329="-","",IF(INDEX('DM01-AV-CH'!$I$6:$I$2006,$N1329)="","",INDEX('DM01-AV-CH'!$I$6:$I$2006,$N1329)))</f>
        <v>Beschriftungsart</v>
      </c>
    </row>
    <row r="1330" spans="1:41" x14ac:dyDescent="0.25">
      <c r="A1330" s="201">
        <v>1325</v>
      </c>
      <c r="B1330" s="148" t="str" cm="1">
        <f t="array" ref="B1330">IF(A1330="","",INDEX(Korrelation!$E$4:$E$2004,A1330))</f>
        <v>-</v>
      </c>
      <c r="C1330" s="148">
        <f t="shared" si="200"/>
        <v>0</v>
      </c>
      <c r="D1330" s="148">
        <f t="shared" si="201"/>
        <v>0</v>
      </c>
      <c r="E1330" s="148" t="str">
        <f t="shared" si="202"/>
        <v/>
      </c>
      <c r="F1330" s="148" t="str">
        <f t="shared" si="203"/>
        <v/>
      </c>
      <c r="G1330" s="148" t="str">
        <f t="shared" si="204"/>
        <v/>
      </c>
      <c r="H1330" s="148" t="str" cm="1">
        <f t="array" ref="H1330">IF(A1330="","",INDEX(Korrelation!$F$4:$F$2004,A1330))</f>
        <v>-</v>
      </c>
      <c r="I1330" s="148">
        <f t="shared" si="205"/>
        <v>0</v>
      </c>
      <c r="J1330" s="148">
        <f t="shared" si="206"/>
        <v>0</v>
      </c>
      <c r="K1330" s="148" t="str">
        <f t="shared" si="207"/>
        <v/>
      </c>
      <c r="L1330" s="148" t="str">
        <f t="shared" si="208"/>
        <v/>
      </c>
      <c r="M1330" s="148" t="str">
        <f t="shared" si="209"/>
        <v/>
      </c>
      <c r="N1330" s="148" cm="1">
        <f t="array" ref="N1330">IF(A1330="","",INDEX(Korrelation!$G$4:$G$2004,A1330))</f>
        <v>770</v>
      </c>
      <c r="O1330" s="148"/>
      <c r="P1330" s="68" t="str" cm="1">
        <f t="array" aca="1" ref="P1330" ca="1">IF(E1330="",IF(K1330="","",HYPERLINK("#DMAV_Dienste!"&amp;RIGHT(CELL("adresse",OFFSET(DMAV_Dienste!$E$6,K1330-1,0)),LEN(CELL("adresse",OFFSET(DMAV_Dienste!$E$6,K1330-1,0)))-FIND("!",CELL("adresse",OFFSET(DMAV_Dienste!$E$6,K1330-1,0)))),"Dienst")),HYPERLINK("#DMAV_Modell!"&amp;RIGHT(CELL("adresse",OFFSET(DMAV_Modell!$G$6,E1330-1,0)),LEN(CELL("adresse",OFFSET(DMAV_Modell!$G$6,E1330-1,0)))-FIND("!",CELL("adresse",OFFSET(DMAV_Modell!$G$6,E1330-1,0)))),"Modell"))</f>
        <v/>
      </c>
      <c r="Q1330" s="85" t="str" cm="1">
        <f t="array" ref="Q1330">IF(E1330="",IF(K1330="","",IF(INDEX(DMAV_Dienste!$H$6:$H$2006,K1330)="","",INDEX(DMAV_Dienste!$H$6:$H$2006,K1330))),IF(INDEX(DMAV_Modell!$J$6:$J$2006,E1330)="","",INDEX(DMAV_Modell!$J$6:$J$2006,E1330)))</f>
        <v/>
      </c>
      <c r="R1330" s="86" t="str" cm="1">
        <f t="array" ref="R1330">IF(E1330="",IF(K1330="","",IF(INDEX(DMAV_Dienste!$G$6:$G$2006,K1330)="","",INDEX(DMAV_Dienste!$G$6:$G$2006,K1330))),IF(INDEX(DMAV_Modell!$I$6:$I$2006,E1330)="","",INDEX(DMAV_Modell!$I$6:$I$2006,E1330)))</f>
        <v/>
      </c>
      <c r="S1330" s="86" t="str" cm="1">
        <f t="array" ref="S1330">IF(E1330="",IF(K1330="","",IF(INDEX(DMAV_Dienste!$I$6:$I$2006,K1330)="","",INDEX(DMAV_Dienste!$I$6:$I$2006,K1330))),IF(INDEX(DMAV_Modell!$K$6:$K$2006,E1330)="","",INDEX(DMAV_Modell!$K$6:$K$2006,E1330)))</f>
        <v/>
      </c>
      <c r="T1330" s="86" t="str" cm="1">
        <f t="array" ref="T1330">IF(E1330="",IF(K1330="","",IF(INDEX(DMAV_Dienste!$L$6:$L$2006,K1330)="","",INDEX(DMAV_Dienste!$L$6:$L$2006,K1330))),IF(INDEX(DMAV_Modell!$N$6:$N$2006,E1330)="","",INDEX(DMAV_Modell!$N$6:$N$2006,E1330)))</f>
        <v/>
      </c>
      <c r="U1330" s="87" t="str" cm="1">
        <f t="array" aca="1" ref="U1330" ca="1">IF(AND(F1330="",L1330=""),"",HYPERLINK("#"&amp;RIGHT(CELL("dateiname"),LEN(CELL("dateiname"))-FIND("]",CELL("dateiname")))&amp;"!"&amp;CELL("adresse",OFFSET($F$6,MATCH(IF(F1330="",L1330,F1330),$E$6:$E$2000,0)-1,4)),"STRUCT"))</f>
        <v/>
      </c>
      <c r="V1330" s="88" t="str" cm="1">
        <f t="array" aca="1" ref="V1330" ca="1">IF(AND(G1330="",M1330=""),"",HYPERLINK("#"&amp;RIGHT(CELL("dateiname"),LEN(CELL("dateiname"))-FIND("]",CELL("dateiname")))&amp;"!"&amp;CELL("adresse",OFFSET($G$6,MATCH(IF(G1330="",M1330,G1330),$E$6:$E$2000,0)-1,3)),"SUBSTRUCT"))</f>
        <v/>
      </c>
      <c r="X1330" s="104"/>
      <c r="Z1330" s="117"/>
      <c r="AA1330" s="118"/>
      <c r="AB1330" s="119"/>
      <c r="AC1330" s="120"/>
      <c r="AE1330" s="109"/>
      <c r="AF1330" s="110"/>
      <c r="AG1330" s="111"/>
      <c r="AH1330" s="112"/>
      <c r="AJ1330" s="101"/>
      <c r="AL1330" s="68" t="str" cm="1">
        <f t="array" aca="1" ref="AL1330" ca="1">IF(N1330="-","",HYPERLINK("#'DM01-AV-CH'!"&amp;RIGHT(CELL("adresse",OFFSET('DM01-AV-CH'!$G$6,N1330-1,0)),LEN(CELL("adresse",OFFSET('DM01-AV-CH'!$G$6,N1330-1,0)))-FIND("!",CELL("adresse",OFFSET('DM01-AV-CH'!$G$6,N1330-1,0)))),"Modell"))</f>
        <v>Modell</v>
      </c>
      <c r="AM1330" s="96" t="str" cm="1">
        <f t="array" ref="AM1330">IF($N1330="-","",IF(INDEX('DM01-AV-CH'!$G$6:$G$2006,$N1330)="","",INDEX('DM01-AV-CH'!$G$6:$G$2006,$N1330)))</f>
        <v>Planrahmen</v>
      </c>
      <c r="AN1330" s="97" t="str" cm="1">
        <f t="array" ref="AN1330">IF($N1330="-","",IF(INDEX('DM01-AV-CH'!$H$6:$H$2006,$N1330)="","",INDEX('DM01-AV-CH'!$H$6:$H$2006,$N1330)))</f>
        <v/>
      </c>
      <c r="AO1330" s="98" t="str" cm="1">
        <f t="array" ref="AO1330">IF($N1330="-","",IF(INDEX('DM01-AV-CH'!$I$6:$I$2006,$N1330)="","",INDEX('DM01-AV-CH'!$I$6:$I$2006,$N1330)))</f>
        <v>Beschriftungsart</v>
      </c>
    </row>
    <row r="1331" spans="1:41" x14ac:dyDescent="0.25">
      <c r="A1331" s="201">
        <v>1326</v>
      </c>
      <c r="B1331" s="148" t="str" cm="1">
        <f t="array" ref="B1331">IF(A1331="","",INDEX(Korrelation!$E$4:$E$2004,A1331))</f>
        <v>-</v>
      </c>
      <c r="C1331" s="148">
        <f t="shared" si="200"/>
        <v>0</v>
      </c>
      <c r="D1331" s="148">
        <f t="shared" si="201"/>
        <v>0</v>
      </c>
      <c r="E1331" s="148" t="str">
        <f t="shared" si="202"/>
        <v/>
      </c>
      <c r="F1331" s="148" t="str">
        <f t="shared" si="203"/>
        <v/>
      </c>
      <c r="G1331" s="148" t="str">
        <f t="shared" si="204"/>
        <v/>
      </c>
      <c r="H1331" s="148" t="str" cm="1">
        <f t="array" ref="H1331">IF(A1331="","",INDEX(Korrelation!$F$4:$F$2004,A1331))</f>
        <v>-</v>
      </c>
      <c r="I1331" s="148">
        <f t="shared" si="205"/>
        <v>0</v>
      </c>
      <c r="J1331" s="148">
        <f t="shared" si="206"/>
        <v>0</v>
      </c>
      <c r="K1331" s="148" t="str">
        <f t="shared" si="207"/>
        <v/>
      </c>
      <c r="L1331" s="148" t="str">
        <f t="shared" si="208"/>
        <v/>
      </c>
      <c r="M1331" s="148" t="str">
        <f t="shared" si="209"/>
        <v/>
      </c>
      <c r="N1331" s="148" cm="1">
        <f t="array" ref="N1331">IF(A1331="","",INDEX(Korrelation!$G$4:$G$2004,A1331))</f>
        <v>771</v>
      </c>
      <c r="O1331" s="148"/>
      <c r="P1331" s="68" t="str" cm="1">
        <f t="array" aca="1" ref="P1331" ca="1">IF(E1331="",IF(K1331="","",HYPERLINK("#DMAV_Dienste!"&amp;RIGHT(CELL("adresse",OFFSET(DMAV_Dienste!$E$6,K1331-1,0)),LEN(CELL("adresse",OFFSET(DMAV_Dienste!$E$6,K1331-1,0)))-FIND("!",CELL("adresse",OFFSET(DMAV_Dienste!$E$6,K1331-1,0)))),"Dienst")),HYPERLINK("#DMAV_Modell!"&amp;RIGHT(CELL("adresse",OFFSET(DMAV_Modell!$G$6,E1331-1,0)),LEN(CELL("adresse",OFFSET(DMAV_Modell!$G$6,E1331-1,0)))-FIND("!",CELL("adresse",OFFSET(DMAV_Modell!$G$6,E1331-1,0)))),"Modell"))</f>
        <v/>
      </c>
      <c r="Q1331" s="85" t="str" cm="1">
        <f t="array" ref="Q1331">IF(E1331="",IF(K1331="","",IF(INDEX(DMAV_Dienste!$H$6:$H$2006,K1331)="","",INDEX(DMAV_Dienste!$H$6:$H$2006,K1331))),IF(INDEX(DMAV_Modell!$J$6:$J$2006,E1331)="","",INDEX(DMAV_Modell!$J$6:$J$2006,E1331)))</f>
        <v/>
      </c>
      <c r="R1331" s="86" t="str" cm="1">
        <f t="array" ref="R1331">IF(E1331="",IF(K1331="","",IF(INDEX(DMAV_Dienste!$G$6:$G$2006,K1331)="","",INDEX(DMAV_Dienste!$G$6:$G$2006,K1331))),IF(INDEX(DMAV_Modell!$I$6:$I$2006,E1331)="","",INDEX(DMAV_Modell!$I$6:$I$2006,E1331)))</f>
        <v/>
      </c>
      <c r="S1331" s="86" t="str" cm="1">
        <f t="array" ref="S1331">IF(E1331="",IF(K1331="","",IF(INDEX(DMAV_Dienste!$I$6:$I$2006,K1331)="","",INDEX(DMAV_Dienste!$I$6:$I$2006,K1331))),IF(INDEX(DMAV_Modell!$K$6:$K$2006,E1331)="","",INDEX(DMAV_Modell!$K$6:$K$2006,E1331)))</f>
        <v/>
      </c>
      <c r="T1331" s="86" t="str" cm="1">
        <f t="array" ref="T1331">IF(E1331="",IF(K1331="","",IF(INDEX(DMAV_Dienste!$L$6:$L$2006,K1331)="","",INDEX(DMAV_Dienste!$L$6:$L$2006,K1331))),IF(INDEX(DMAV_Modell!$N$6:$N$2006,E1331)="","",INDEX(DMAV_Modell!$N$6:$N$2006,E1331)))</f>
        <v/>
      </c>
      <c r="U1331" s="87" t="str" cm="1">
        <f t="array" aca="1" ref="U1331" ca="1">IF(AND(F1331="",L1331=""),"",HYPERLINK("#"&amp;RIGHT(CELL("dateiname"),LEN(CELL("dateiname"))-FIND("]",CELL("dateiname")))&amp;"!"&amp;CELL("adresse",OFFSET($F$6,MATCH(IF(F1331="",L1331,F1331),$E$6:$E$2000,0)-1,4)),"STRUCT"))</f>
        <v/>
      </c>
      <c r="V1331" s="88" t="str" cm="1">
        <f t="array" aca="1" ref="V1331" ca="1">IF(AND(G1331="",M1331=""),"",HYPERLINK("#"&amp;RIGHT(CELL("dateiname"),LEN(CELL("dateiname"))-FIND("]",CELL("dateiname")))&amp;"!"&amp;CELL("adresse",OFFSET($G$6,MATCH(IF(G1331="",M1331,G1331),$E$6:$E$2000,0)-1,3)),"SUBSTRUCT"))</f>
        <v/>
      </c>
      <c r="X1331" s="104"/>
      <c r="Z1331" s="117"/>
      <c r="AA1331" s="118"/>
      <c r="AB1331" s="119"/>
      <c r="AC1331" s="120"/>
      <c r="AE1331" s="109"/>
      <c r="AF1331" s="110"/>
      <c r="AG1331" s="111"/>
      <c r="AH1331" s="112"/>
      <c r="AJ1331" s="101"/>
      <c r="AL1331" s="68" t="str" cm="1">
        <f t="array" aca="1" ref="AL1331" ca="1">IF(N1331="-","",HYPERLINK("#'DM01-AV-CH'!"&amp;RIGHT(CELL("adresse",OFFSET('DM01-AV-CH'!$G$6,N1331-1,0)),LEN(CELL("adresse",OFFSET('DM01-AV-CH'!$G$6,N1331-1,0)))-FIND("!",CELL("adresse",OFFSET('DM01-AV-CH'!$G$6,N1331-1,0)))),"Modell"))</f>
        <v>Modell</v>
      </c>
      <c r="AM1331" s="96" t="str" cm="1">
        <f t="array" ref="AM1331">IF($N1331="-","",IF(INDEX('DM01-AV-CH'!$G$6:$G$2006,$N1331)="","",INDEX('DM01-AV-CH'!$G$6:$G$2006,$N1331)))</f>
        <v>Planrahmen</v>
      </c>
      <c r="AN1331" s="97" t="str" cm="1">
        <f t="array" ref="AN1331">IF($N1331="-","",IF(INDEX('DM01-AV-CH'!$H$6:$H$2006,$N1331)="","",INDEX('DM01-AV-CH'!$H$6:$H$2006,$N1331)))</f>
        <v/>
      </c>
      <c r="AO1331" s="98" t="str" cm="1">
        <f t="array" ref="AO1331">IF($N1331="-","",IF(INDEX('DM01-AV-CH'!$I$6:$I$2006,$N1331)="","",INDEX('DM01-AV-CH'!$I$6:$I$2006,$N1331)))</f>
        <v>Beschriftungsart</v>
      </c>
    </row>
    <row r="1332" spans="1:41" x14ac:dyDescent="0.25">
      <c r="A1332" s="201">
        <v>1327</v>
      </c>
      <c r="B1332" s="148" t="str" cm="1">
        <f t="array" ref="B1332">IF(A1332="","",INDEX(Korrelation!$E$4:$E$2004,A1332))</f>
        <v>-</v>
      </c>
      <c r="C1332" s="148">
        <f t="shared" si="200"/>
        <v>0</v>
      </c>
      <c r="D1332" s="148">
        <f t="shared" si="201"/>
        <v>0</v>
      </c>
      <c r="E1332" s="148" t="str">
        <f t="shared" si="202"/>
        <v/>
      </c>
      <c r="F1332" s="148" t="str">
        <f t="shared" si="203"/>
        <v/>
      </c>
      <c r="G1332" s="148" t="str">
        <f t="shared" si="204"/>
        <v/>
      </c>
      <c r="H1332" s="148" t="str" cm="1">
        <f t="array" ref="H1332">IF(A1332="","",INDEX(Korrelation!$F$4:$F$2004,A1332))</f>
        <v>-</v>
      </c>
      <c r="I1332" s="148">
        <f t="shared" si="205"/>
        <v>0</v>
      </c>
      <c r="J1332" s="148">
        <f t="shared" si="206"/>
        <v>0</v>
      </c>
      <c r="K1332" s="148" t="str">
        <f t="shared" si="207"/>
        <v/>
      </c>
      <c r="L1332" s="148" t="str">
        <f t="shared" si="208"/>
        <v/>
      </c>
      <c r="M1332" s="148" t="str">
        <f t="shared" si="209"/>
        <v/>
      </c>
      <c r="N1332" s="148" cm="1">
        <f t="array" ref="N1332">IF(A1332="","",INDEX(Korrelation!$G$4:$G$2004,A1332))</f>
        <v>772</v>
      </c>
      <c r="O1332" s="148"/>
      <c r="P1332" s="68" t="str" cm="1">
        <f t="array" aca="1" ref="P1332" ca="1">IF(E1332="",IF(K1332="","",HYPERLINK("#DMAV_Dienste!"&amp;RIGHT(CELL("adresse",OFFSET(DMAV_Dienste!$E$6,K1332-1,0)),LEN(CELL("adresse",OFFSET(DMAV_Dienste!$E$6,K1332-1,0)))-FIND("!",CELL("adresse",OFFSET(DMAV_Dienste!$E$6,K1332-1,0)))),"Dienst")),HYPERLINK("#DMAV_Modell!"&amp;RIGHT(CELL("adresse",OFFSET(DMAV_Modell!$G$6,E1332-1,0)),LEN(CELL("adresse",OFFSET(DMAV_Modell!$G$6,E1332-1,0)))-FIND("!",CELL("adresse",OFFSET(DMAV_Modell!$G$6,E1332-1,0)))),"Modell"))</f>
        <v/>
      </c>
      <c r="Q1332" s="85" t="str" cm="1">
        <f t="array" ref="Q1332">IF(E1332="",IF(K1332="","",IF(INDEX(DMAV_Dienste!$H$6:$H$2006,K1332)="","",INDEX(DMAV_Dienste!$H$6:$H$2006,K1332))),IF(INDEX(DMAV_Modell!$J$6:$J$2006,E1332)="","",INDEX(DMAV_Modell!$J$6:$J$2006,E1332)))</f>
        <v/>
      </c>
      <c r="R1332" s="86" t="str" cm="1">
        <f t="array" ref="R1332">IF(E1332="",IF(K1332="","",IF(INDEX(DMAV_Dienste!$G$6:$G$2006,K1332)="","",INDEX(DMAV_Dienste!$G$6:$G$2006,K1332))),IF(INDEX(DMAV_Modell!$I$6:$I$2006,E1332)="","",INDEX(DMAV_Modell!$I$6:$I$2006,E1332)))</f>
        <v/>
      </c>
      <c r="S1332" s="86" t="str" cm="1">
        <f t="array" ref="S1332">IF(E1332="",IF(K1332="","",IF(INDEX(DMAV_Dienste!$I$6:$I$2006,K1332)="","",INDEX(DMAV_Dienste!$I$6:$I$2006,K1332))),IF(INDEX(DMAV_Modell!$K$6:$K$2006,E1332)="","",INDEX(DMAV_Modell!$K$6:$K$2006,E1332)))</f>
        <v/>
      </c>
      <c r="T1332" s="86" t="str" cm="1">
        <f t="array" ref="T1332">IF(E1332="",IF(K1332="","",IF(INDEX(DMAV_Dienste!$L$6:$L$2006,K1332)="","",INDEX(DMAV_Dienste!$L$6:$L$2006,K1332))),IF(INDEX(DMAV_Modell!$N$6:$N$2006,E1332)="","",INDEX(DMAV_Modell!$N$6:$N$2006,E1332)))</f>
        <v/>
      </c>
      <c r="U1332" s="87" t="str" cm="1">
        <f t="array" aca="1" ref="U1332" ca="1">IF(AND(F1332="",L1332=""),"",HYPERLINK("#"&amp;RIGHT(CELL("dateiname"),LEN(CELL("dateiname"))-FIND("]",CELL("dateiname")))&amp;"!"&amp;CELL("adresse",OFFSET($F$6,MATCH(IF(F1332="",L1332,F1332),$E$6:$E$2000,0)-1,4)),"STRUCT"))</f>
        <v/>
      </c>
      <c r="V1332" s="88" t="str" cm="1">
        <f t="array" aca="1" ref="V1332" ca="1">IF(AND(G1332="",M1332=""),"",HYPERLINK("#"&amp;RIGHT(CELL("dateiname"),LEN(CELL("dateiname"))-FIND("]",CELL("dateiname")))&amp;"!"&amp;CELL("adresse",OFFSET($G$6,MATCH(IF(G1332="",M1332,G1332),$E$6:$E$2000,0)-1,3)),"SUBSTRUCT"))</f>
        <v/>
      </c>
      <c r="X1332" s="104"/>
      <c r="Z1332" s="117"/>
      <c r="AA1332" s="118"/>
      <c r="AB1332" s="119"/>
      <c r="AC1332" s="120"/>
      <c r="AE1332" s="109"/>
      <c r="AF1332" s="110"/>
      <c r="AG1332" s="111"/>
      <c r="AH1332" s="112"/>
      <c r="AJ1332" s="101"/>
      <c r="AL1332" s="68" t="str" cm="1">
        <f t="array" aca="1" ref="AL1332" ca="1">IF(N1332="-","",HYPERLINK("#'DM01-AV-CH'!"&amp;RIGHT(CELL("adresse",OFFSET('DM01-AV-CH'!$G$6,N1332-1,0)),LEN(CELL("adresse",OFFSET('DM01-AV-CH'!$G$6,N1332-1,0)))-FIND("!",CELL("adresse",OFFSET('DM01-AV-CH'!$G$6,N1332-1,0)))),"Modell"))</f>
        <v>Modell</v>
      </c>
      <c r="AM1332" s="96" t="str" cm="1">
        <f t="array" ref="AM1332">IF($N1332="-","",IF(INDEX('DM01-AV-CH'!$G$6:$G$2006,$N1332)="","",INDEX('DM01-AV-CH'!$G$6:$G$2006,$N1332)))</f>
        <v>Planrahmen</v>
      </c>
      <c r="AN1332" s="97" t="str" cm="1">
        <f t="array" ref="AN1332">IF($N1332="-","",IF(INDEX('DM01-AV-CH'!$H$6:$H$2006,$N1332)="","",INDEX('DM01-AV-CH'!$H$6:$H$2006,$N1332)))</f>
        <v/>
      </c>
      <c r="AO1332" s="98" t="str" cm="1">
        <f t="array" ref="AO1332">IF($N1332="-","",IF(INDEX('DM01-AV-CH'!$I$6:$I$2006,$N1332)="","",INDEX('DM01-AV-CH'!$I$6:$I$2006,$N1332)))</f>
        <v>Beschriftungsart</v>
      </c>
    </row>
    <row r="1333" spans="1:41" x14ac:dyDescent="0.25">
      <c r="A1333" s="201">
        <v>1328</v>
      </c>
      <c r="B1333" s="148" t="str" cm="1">
        <f t="array" ref="B1333">IF(A1333="","",INDEX(Korrelation!$E$4:$E$2004,A1333))</f>
        <v>-</v>
      </c>
      <c r="C1333" s="148">
        <f t="shared" si="200"/>
        <v>0</v>
      </c>
      <c r="D1333" s="148">
        <f t="shared" si="201"/>
        <v>0</v>
      </c>
      <c r="E1333" s="148" t="str">
        <f t="shared" si="202"/>
        <v/>
      </c>
      <c r="F1333" s="148" t="str">
        <f t="shared" si="203"/>
        <v/>
      </c>
      <c r="G1333" s="148" t="str">
        <f t="shared" si="204"/>
        <v/>
      </c>
      <c r="H1333" s="148" t="str" cm="1">
        <f t="array" ref="H1333">IF(A1333="","",INDEX(Korrelation!$F$4:$F$2004,A1333))</f>
        <v>-</v>
      </c>
      <c r="I1333" s="148">
        <f t="shared" si="205"/>
        <v>0</v>
      </c>
      <c r="J1333" s="148">
        <f t="shared" si="206"/>
        <v>0</v>
      </c>
      <c r="K1333" s="148" t="str">
        <f t="shared" si="207"/>
        <v/>
      </c>
      <c r="L1333" s="148" t="str">
        <f t="shared" si="208"/>
        <v/>
      </c>
      <c r="M1333" s="148" t="str">
        <f t="shared" si="209"/>
        <v/>
      </c>
      <c r="N1333" s="148" cm="1">
        <f t="array" ref="N1333">IF(A1333="","",INDEX(Korrelation!$G$4:$G$2004,A1333))</f>
        <v>773</v>
      </c>
      <c r="O1333" s="148"/>
      <c r="P1333" s="68" t="str" cm="1">
        <f t="array" aca="1" ref="P1333" ca="1">IF(E1333="",IF(K1333="","",HYPERLINK("#DMAV_Dienste!"&amp;RIGHT(CELL("adresse",OFFSET(DMAV_Dienste!$E$6,K1333-1,0)),LEN(CELL("adresse",OFFSET(DMAV_Dienste!$E$6,K1333-1,0)))-FIND("!",CELL("adresse",OFFSET(DMAV_Dienste!$E$6,K1333-1,0)))),"Dienst")),HYPERLINK("#DMAV_Modell!"&amp;RIGHT(CELL("adresse",OFFSET(DMAV_Modell!$G$6,E1333-1,0)),LEN(CELL("adresse",OFFSET(DMAV_Modell!$G$6,E1333-1,0)))-FIND("!",CELL("adresse",OFFSET(DMAV_Modell!$G$6,E1333-1,0)))),"Modell"))</f>
        <v/>
      </c>
      <c r="Q1333" s="85" t="str" cm="1">
        <f t="array" ref="Q1333">IF(E1333="",IF(K1333="","",IF(INDEX(DMAV_Dienste!$H$6:$H$2006,K1333)="","",INDEX(DMAV_Dienste!$H$6:$H$2006,K1333))),IF(INDEX(DMAV_Modell!$J$6:$J$2006,E1333)="","",INDEX(DMAV_Modell!$J$6:$J$2006,E1333)))</f>
        <v/>
      </c>
      <c r="R1333" s="86" t="str" cm="1">
        <f t="array" ref="R1333">IF(E1333="",IF(K1333="","",IF(INDEX(DMAV_Dienste!$G$6:$G$2006,K1333)="","",INDEX(DMAV_Dienste!$G$6:$G$2006,K1333))),IF(INDEX(DMAV_Modell!$I$6:$I$2006,E1333)="","",INDEX(DMAV_Modell!$I$6:$I$2006,E1333)))</f>
        <v/>
      </c>
      <c r="S1333" s="86" t="str" cm="1">
        <f t="array" ref="S1333">IF(E1333="",IF(K1333="","",IF(INDEX(DMAV_Dienste!$I$6:$I$2006,K1333)="","",INDEX(DMAV_Dienste!$I$6:$I$2006,K1333))),IF(INDEX(DMAV_Modell!$K$6:$K$2006,E1333)="","",INDEX(DMAV_Modell!$K$6:$K$2006,E1333)))</f>
        <v/>
      </c>
      <c r="T1333" s="86" t="str" cm="1">
        <f t="array" ref="T1333">IF(E1333="",IF(K1333="","",IF(INDEX(DMAV_Dienste!$L$6:$L$2006,K1333)="","",INDEX(DMAV_Dienste!$L$6:$L$2006,K1333))),IF(INDEX(DMAV_Modell!$N$6:$N$2006,E1333)="","",INDEX(DMAV_Modell!$N$6:$N$2006,E1333)))</f>
        <v/>
      </c>
      <c r="U1333" s="87" t="str" cm="1">
        <f t="array" aca="1" ref="U1333" ca="1">IF(AND(F1333="",L1333=""),"",HYPERLINK("#"&amp;RIGHT(CELL("dateiname"),LEN(CELL("dateiname"))-FIND("]",CELL("dateiname")))&amp;"!"&amp;CELL("adresse",OFFSET($F$6,MATCH(IF(F1333="",L1333,F1333),$E$6:$E$2000,0)-1,4)),"STRUCT"))</f>
        <v/>
      </c>
      <c r="V1333" s="88" t="str" cm="1">
        <f t="array" aca="1" ref="V1333" ca="1">IF(AND(G1333="",M1333=""),"",HYPERLINK("#"&amp;RIGHT(CELL("dateiname"),LEN(CELL("dateiname"))-FIND("]",CELL("dateiname")))&amp;"!"&amp;CELL("adresse",OFFSET($G$6,MATCH(IF(G1333="",M1333,G1333),$E$6:$E$2000,0)-1,3)),"SUBSTRUCT"))</f>
        <v/>
      </c>
      <c r="X1333" s="104"/>
      <c r="Z1333" s="117"/>
      <c r="AA1333" s="118"/>
      <c r="AB1333" s="119"/>
      <c r="AC1333" s="120"/>
      <c r="AE1333" s="109"/>
      <c r="AF1333" s="110"/>
      <c r="AG1333" s="111"/>
      <c r="AH1333" s="112"/>
      <c r="AJ1333" s="101"/>
      <c r="AL1333" s="68" t="str" cm="1">
        <f t="array" aca="1" ref="AL1333" ca="1">IF(N1333="-","",HYPERLINK("#'DM01-AV-CH'!"&amp;RIGHT(CELL("adresse",OFFSET('DM01-AV-CH'!$G$6,N1333-1,0)),LEN(CELL("adresse",OFFSET('DM01-AV-CH'!$G$6,N1333-1,0)))-FIND("!",CELL("adresse",OFFSET('DM01-AV-CH'!$G$6,N1333-1,0)))),"Modell"))</f>
        <v>Modell</v>
      </c>
      <c r="AM1333" s="96" t="str" cm="1">
        <f t="array" ref="AM1333">IF($N1333="-","",IF(INDEX('DM01-AV-CH'!$G$6:$G$2006,$N1333)="","",INDEX('DM01-AV-CH'!$G$6:$G$2006,$N1333)))</f>
        <v>Planrahmen</v>
      </c>
      <c r="AN1333" s="97" t="str" cm="1">
        <f t="array" ref="AN1333">IF($N1333="-","",IF(INDEX('DM01-AV-CH'!$H$6:$H$2006,$N1333)="","",INDEX('DM01-AV-CH'!$H$6:$H$2006,$N1333)))</f>
        <v/>
      </c>
      <c r="AO1333" s="98" t="str" cm="1">
        <f t="array" ref="AO1333">IF($N1333="-","",IF(INDEX('DM01-AV-CH'!$I$6:$I$2006,$N1333)="","",INDEX('DM01-AV-CH'!$I$6:$I$2006,$N1333)))</f>
        <v>Beschriftungsart</v>
      </c>
    </row>
    <row r="1334" spans="1:41" x14ac:dyDescent="0.25">
      <c r="A1334" s="201">
        <v>1329</v>
      </c>
      <c r="B1334" s="148" t="str" cm="1">
        <f t="array" ref="B1334">IF(A1334="","",INDEX(Korrelation!$E$4:$E$2004,A1334))</f>
        <v>-</v>
      </c>
      <c r="C1334" s="148">
        <f t="shared" si="200"/>
        <v>0</v>
      </c>
      <c r="D1334" s="148">
        <f t="shared" si="201"/>
        <v>0</v>
      </c>
      <c r="E1334" s="148" t="str">
        <f t="shared" si="202"/>
        <v/>
      </c>
      <c r="F1334" s="148" t="str">
        <f t="shared" si="203"/>
        <v/>
      </c>
      <c r="G1334" s="148" t="str">
        <f t="shared" si="204"/>
        <v/>
      </c>
      <c r="H1334" s="148" t="str" cm="1">
        <f t="array" ref="H1334">IF(A1334="","",INDEX(Korrelation!$F$4:$F$2004,A1334))</f>
        <v>-</v>
      </c>
      <c r="I1334" s="148">
        <f t="shared" si="205"/>
        <v>0</v>
      </c>
      <c r="J1334" s="148">
        <f t="shared" si="206"/>
        <v>0</v>
      </c>
      <c r="K1334" s="148" t="str">
        <f t="shared" si="207"/>
        <v/>
      </c>
      <c r="L1334" s="148" t="str">
        <f t="shared" si="208"/>
        <v/>
      </c>
      <c r="M1334" s="148" t="str">
        <f t="shared" si="209"/>
        <v/>
      </c>
      <c r="N1334" s="148" cm="1">
        <f t="array" ref="N1334">IF(A1334="","",INDEX(Korrelation!$G$4:$G$2004,A1334))</f>
        <v>774</v>
      </c>
      <c r="O1334" s="148"/>
      <c r="P1334" s="68" t="str" cm="1">
        <f t="array" aca="1" ref="P1334" ca="1">IF(E1334="",IF(K1334="","",HYPERLINK("#DMAV_Dienste!"&amp;RIGHT(CELL("adresse",OFFSET(DMAV_Dienste!$E$6,K1334-1,0)),LEN(CELL("adresse",OFFSET(DMAV_Dienste!$E$6,K1334-1,0)))-FIND("!",CELL("adresse",OFFSET(DMAV_Dienste!$E$6,K1334-1,0)))),"Dienst")),HYPERLINK("#DMAV_Modell!"&amp;RIGHT(CELL("adresse",OFFSET(DMAV_Modell!$G$6,E1334-1,0)),LEN(CELL("adresse",OFFSET(DMAV_Modell!$G$6,E1334-1,0)))-FIND("!",CELL("adresse",OFFSET(DMAV_Modell!$G$6,E1334-1,0)))),"Modell"))</f>
        <v/>
      </c>
      <c r="Q1334" s="85" t="str" cm="1">
        <f t="array" ref="Q1334">IF(E1334="",IF(K1334="","",IF(INDEX(DMAV_Dienste!$H$6:$H$2006,K1334)="","",INDEX(DMAV_Dienste!$H$6:$H$2006,K1334))),IF(INDEX(DMAV_Modell!$J$6:$J$2006,E1334)="","",INDEX(DMAV_Modell!$J$6:$J$2006,E1334)))</f>
        <v/>
      </c>
      <c r="R1334" s="86" t="str" cm="1">
        <f t="array" ref="R1334">IF(E1334="",IF(K1334="","",IF(INDEX(DMAV_Dienste!$G$6:$G$2006,K1334)="","",INDEX(DMAV_Dienste!$G$6:$G$2006,K1334))),IF(INDEX(DMAV_Modell!$I$6:$I$2006,E1334)="","",INDEX(DMAV_Modell!$I$6:$I$2006,E1334)))</f>
        <v/>
      </c>
      <c r="S1334" s="86" t="str" cm="1">
        <f t="array" ref="S1334">IF(E1334="",IF(K1334="","",IF(INDEX(DMAV_Dienste!$I$6:$I$2006,K1334)="","",INDEX(DMAV_Dienste!$I$6:$I$2006,K1334))),IF(INDEX(DMAV_Modell!$K$6:$K$2006,E1334)="","",INDEX(DMAV_Modell!$K$6:$K$2006,E1334)))</f>
        <v/>
      </c>
      <c r="T1334" s="86" t="str" cm="1">
        <f t="array" ref="T1334">IF(E1334="",IF(K1334="","",IF(INDEX(DMAV_Dienste!$L$6:$L$2006,K1334)="","",INDEX(DMAV_Dienste!$L$6:$L$2006,K1334))),IF(INDEX(DMAV_Modell!$N$6:$N$2006,E1334)="","",INDEX(DMAV_Modell!$N$6:$N$2006,E1334)))</f>
        <v/>
      </c>
      <c r="U1334" s="87" t="str" cm="1">
        <f t="array" aca="1" ref="U1334" ca="1">IF(AND(F1334="",L1334=""),"",HYPERLINK("#"&amp;RIGHT(CELL("dateiname"),LEN(CELL("dateiname"))-FIND("]",CELL("dateiname")))&amp;"!"&amp;CELL("adresse",OFFSET($F$6,MATCH(IF(F1334="",L1334,F1334),$E$6:$E$2000,0)-1,4)),"STRUCT"))</f>
        <v/>
      </c>
      <c r="V1334" s="88" t="str" cm="1">
        <f t="array" aca="1" ref="V1334" ca="1">IF(AND(G1334="",M1334=""),"",HYPERLINK("#"&amp;RIGHT(CELL("dateiname"),LEN(CELL("dateiname"))-FIND("]",CELL("dateiname")))&amp;"!"&amp;CELL("adresse",OFFSET($G$6,MATCH(IF(G1334="",M1334,G1334),$E$6:$E$2000,0)-1,3)),"SUBSTRUCT"))</f>
        <v/>
      </c>
      <c r="X1334" s="104"/>
      <c r="Z1334" s="117"/>
      <c r="AA1334" s="118"/>
      <c r="AB1334" s="119"/>
      <c r="AC1334" s="120"/>
      <c r="AE1334" s="109"/>
      <c r="AF1334" s="110"/>
      <c r="AG1334" s="111"/>
      <c r="AH1334" s="112"/>
      <c r="AJ1334" s="101"/>
      <c r="AL1334" s="68" t="str" cm="1">
        <f t="array" aca="1" ref="AL1334" ca="1">IF(N1334="-","",HYPERLINK("#'DM01-AV-CH'!"&amp;RIGHT(CELL("adresse",OFFSET('DM01-AV-CH'!$G$6,N1334-1,0)),LEN(CELL("adresse",OFFSET('DM01-AV-CH'!$G$6,N1334-1,0)))-FIND("!",CELL("adresse",OFFSET('DM01-AV-CH'!$G$6,N1334-1,0)))),"Modell"))</f>
        <v>Modell</v>
      </c>
      <c r="AM1334" s="96" t="str" cm="1">
        <f t="array" ref="AM1334">IF($N1334="-","",IF(INDEX('DM01-AV-CH'!$G$6:$G$2006,$N1334)="","",INDEX('DM01-AV-CH'!$G$6:$G$2006,$N1334)))</f>
        <v>Planrahmen</v>
      </c>
      <c r="AN1334" s="97" t="str" cm="1">
        <f t="array" ref="AN1334">IF($N1334="-","",IF(INDEX('DM01-AV-CH'!$H$6:$H$2006,$N1334)="","",INDEX('DM01-AV-CH'!$H$6:$H$2006,$N1334)))</f>
        <v/>
      </c>
      <c r="AO1334" s="98" t="str" cm="1">
        <f t="array" ref="AO1334">IF($N1334="-","",IF(INDEX('DM01-AV-CH'!$I$6:$I$2006,$N1334)="","",INDEX('DM01-AV-CH'!$I$6:$I$2006,$N1334)))</f>
        <v>Linientyp</v>
      </c>
    </row>
    <row r="1335" spans="1:41" x14ac:dyDescent="0.25">
      <c r="A1335" s="201">
        <v>1330</v>
      </c>
      <c r="B1335" s="148" t="str" cm="1">
        <f t="array" ref="B1335">IF(A1335="","",INDEX(Korrelation!$E$4:$E$2004,A1335))</f>
        <v>-</v>
      </c>
      <c r="C1335" s="148">
        <f t="shared" si="200"/>
        <v>0</v>
      </c>
      <c r="D1335" s="148">
        <f t="shared" si="201"/>
        <v>0</v>
      </c>
      <c r="E1335" s="148" t="str">
        <f t="shared" si="202"/>
        <v/>
      </c>
      <c r="F1335" s="148" t="str">
        <f t="shared" si="203"/>
        <v/>
      </c>
      <c r="G1335" s="148" t="str">
        <f t="shared" si="204"/>
        <v/>
      </c>
      <c r="H1335" s="148" t="str" cm="1">
        <f t="array" ref="H1335">IF(A1335="","",INDEX(Korrelation!$F$4:$F$2004,A1335))</f>
        <v>-</v>
      </c>
      <c r="I1335" s="148">
        <f t="shared" si="205"/>
        <v>0</v>
      </c>
      <c r="J1335" s="148">
        <f t="shared" si="206"/>
        <v>0</v>
      </c>
      <c r="K1335" s="148" t="str">
        <f t="shared" si="207"/>
        <v/>
      </c>
      <c r="L1335" s="148" t="str">
        <f t="shared" si="208"/>
        <v/>
      </c>
      <c r="M1335" s="148" t="str">
        <f t="shared" si="209"/>
        <v/>
      </c>
      <c r="N1335" s="148" cm="1">
        <f t="array" ref="N1335">IF(A1335="","",INDEX(Korrelation!$G$4:$G$2004,A1335))</f>
        <v>775</v>
      </c>
      <c r="O1335" s="148"/>
      <c r="P1335" s="68" t="str" cm="1">
        <f t="array" aca="1" ref="P1335" ca="1">IF(E1335="",IF(K1335="","",HYPERLINK("#DMAV_Dienste!"&amp;RIGHT(CELL("adresse",OFFSET(DMAV_Dienste!$E$6,K1335-1,0)),LEN(CELL("adresse",OFFSET(DMAV_Dienste!$E$6,K1335-1,0)))-FIND("!",CELL("adresse",OFFSET(DMAV_Dienste!$E$6,K1335-1,0)))),"Dienst")),HYPERLINK("#DMAV_Modell!"&amp;RIGHT(CELL("adresse",OFFSET(DMAV_Modell!$G$6,E1335-1,0)),LEN(CELL("adresse",OFFSET(DMAV_Modell!$G$6,E1335-1,0)))-FIND("!",CELL("adresse",OFFSET(DMAV_Modell!$G$6,E1335-1,0)))),"Modell"))</f>
        <v/>
      </c>
      <c r="Q1335" s="85" t="str" cm="1">
        <f t="array" ref="Q1335">IF(E1335="",IF(K1335="","",IF(INDEX(DMAV_Dienste!$H$6:$H$2006,K1335)="","",INDEX(DMAV_Dienste!$H$6:$H$2006,K1335))),IF(INDEX(DMAV_Modell!$J$6:$J$2006,E1335)="","",INDEX(DMAV_Modell!$J$6:$J$2006,E1335)))</f>
        <v/>
      </c>
      <c r="R1335" s="86" t="str" cm="1">
        <f t="array" ref="R1335">IF(E1335="",IF(K1335="","",IF(INDEX(DMAV_Dienste!$G$6:$G$2006,K1335)="","",INDEX(DMAV_Dienste!$G$6:$G$2006,K1335))),IF(INDEX(DMAV_Modell!$I$6:$I$2006,E1335)="","",INDEX(DMAV_Modell!$I$6:$I$2006,E1335)))</f>
        <v/>
      </c>
      <c r="S1335" s="86" t="str" cm="1">
        <f t="array" ref="S1335">IF(E1335="",IF(K1335="","",IF(INDEX(DMAV_Dienste!$I$6:$I$2006,K1335)="","",INDEX(DMAV_Dienste!$I$6:$I$2006,K1335))),IF(INDEX(DMAV_Modell!$K$6:$K$2006,E1335)="","",INDEX(DMAV_Modell!$K$6:$K$2006,E1335)))</f>
        <v/>
      </c>
      <c r="T1335" s="86" t="str" cm="1">
        <f t="array" ref="T1335">IF(E1335="",IF(K1335="","",IF(INDEX(DMAV_Dienste!$L$6:$L$2006,K1335)="","",INDEX(DMAV_Dienste!$L$6:$L$2006,K1335))),IF(INDEX(DMAV_Modell!$N$6:$N$2006,E1335)="","",INDEX(DMAV_Modell!$N$6:$N$2006,E1335)))</f>
        <v/>
      </c>
      <c r="U1335" s="87" t="str" cm="1">
        <f t="array" aca="1" ref="U1335" ca="1">IF(AND(F1335="",L1335=""),"",HYPERLINK("#"&amp;RIGHT(CELL("dateiname"),LEN(CELL("dateiname"))-FIND("]",CELL("dateiname")))&amp;"!"&amp;CELL("adresse",OFFSET($F$6,MATCH(IF(F1335="",L1335,F1335),$E$6:$E$2000,0)-1,4)),"STRUCT"))</f>
        <v/>
      </c>
      <c r="V1335" s="88" t="str" cm="1">
        <f t="array" aca="1" ref="V1335" ca="1">IF(AND(G1335="",M1335=""),"",HYPERLINK("#"&amp;RIGHT(CELL("dateiname"),LEN(CELL("dateiname"))-FIND("]",CELL("dateiname")))&amp;"!"&amp;CELL("adresse",OFFSET($G$6,MATCH(IF(G1335="",M1335,G1335),$E$6:$E$2000,0)-1,3)),"SUBSTRUCT"))</f>
        <v/>
      </c>
      <c r="X1335" s="104"/>
      <c r="Z1335" s="117"/>
      <c r="AA1335" s="118"/>
      <c r="AB1335" s="119"/>
      <c r="AC1335" s="120"/>
      <c r="AE1335" s="109"/>
      <c r="AF1335" s="110"/>
      <c r="AG1335" s="111"/>
      <c r="AH1335" s="112"/>
      <c r="AJ1335" s="101"/>
      <c r="AL1335" s="68" t="str" cm="1">
        <f t="array" aca="1" ref="AL1335" ca="1">IF(N1335="-","",HYPERLINK("#'DM01-AV-CH'!"&amp;RIGHT(CELL("adresse",OFFSET('DM01-AV-CH'!$G$6,N1335-1,0)),LEN(CELL("adresse",OFFSET('DM01-AV-CH'!$G$6,N1335-1,0)))-FIND("!",CELL("adresse",OFFSET('DM01-AV-CH'!$G$6,N1335-1,0)))),"Modell"))</f>
        <v>Modell</v>
      </c>
      <c r="AM1335" s="96" t="str" cm="1">
        <f t="array" ref="AM1335">IF($N1335="-","",IF(INDEX('DM01-AV-CH'!$G$6:$G$2006,$N1335)="","",INDEX('DM01-AV-CH'!$G$6:$G$2006,$N1335)))</f>
        <v>Planrahmen</v>
      </c>
      <c r="AN1335" s="97" t="str" cm="1">
        <f t="array" ref="AN1335">IF($N1335="-","",IF(INDEX('DM01-AV-CH'!$H$6:$H$2006,$N1335)="","",INDEX('DM01-AV-CH'!$H$6:$H$2006,$N1335)))</f>
        <v/>
      </c>
      <c r="AO1335" s="98" t="str" cm="1">
        <f t="array" ref="AO1335">IF($N1335="-","",IF(INDEX('DM01-AV-CH'!$I$6:$I$2006,$N1335)="","",INDEX('DM01-AV-CH'!$I$6:$I$2006,$N1335)))</f>
        <v>Linientyp</v>
      </c>
    </row>
    <row r="1336" spans="1:41" x14ac:dyDescent="0.25">
      <c r="A1336" s="201">
        <v>1331</v>
      </c>
      <c r="B1336" s="148" t="str" cm="1">
        <f t="array" ref="B1336">IF(A1336="","",INDEX(Korrelation!$E$4:$E$2004,A1336))</f>
        <v>-</v>
      </c>
      <c r="C1336" s="148">
        <f t="shared" si="200"/>
        <v>0</v>
      </c>
      <c r="D1336" s="148">
        <f t="shared" si="201"/>
        <v>0</v>
      </c>
      <c r="E1336" s="148" t="str">
        <f t="shared" si="202"/>
        <v/>
      </c>
      <c r="F1336" s="148" t="str">
        <f t="shared" si="203"/>
        <v/>
      </c>
      <c r="G1336" s="148" t="str">
        <f t="shared" si="204"/>
        <v/>
      </c>
      <c r="H1336" s="148" t="str" cm="1">
        <f t="array" ref="H1336">IF(A1336="","",INDEX(Korrelation!$F$4:$F$2004,A1336))</f>
        <v>-</v>
      </c>
      <c r="I1336" s="148">
        <f t="shared" si="205"/>
        <v>0</v>
      </c>
      <c r="J1336" s="148">
        <f t="shared" si="206"/>
        <v>0</v>
      </c>
      <c r="K1336" s="148" t="str">
        <f t="shared" si="207"/>
        <v/>
      </c>
      <c r="L1336" s="148" t="str">
        <f t="shared" si="208"/>
        <v/>
      </c>
      <c r="M1336" s="148" t="str">
        <f t="shared" si="209"/>
        <v/>
      </c>
      <c r="N1336" s="148" cm="1">
        <f t="array" ref="N1336">IF(A1336="","",INDEX(Korrelation!$G$4:$G$2004,A1336))</f>
        <v>776</v>
      </c>
      <c r="O1336" s="148"/>
      <c r="P1336" s="68" t="str" cm="1">
        <f t="array" aca="1" ref="P1336" ca="1">IF(E1336="",IF(K1336="","",HYPERLINK("#DMAV_Dienste!"&amp;RIGHT(CELL("adresse",OFFSET(DMAV_Dienste!$E$6,K1336-1,0)),LEN(CELL("adresse",OFFSET(DMAV_Dienste!$E$6,K1336-1,0)))-FIND("!",CELL("adresse",OFFSET(DMAV_Dienste!$E$6,K1336-1,0)))),"Dienst")),HYPERLINK("#DMAV_Modell!"&amp;RIGHT(CELL("adresse",OFFSET(DMAV_Modell!$G$6,E1336-1,0)),LEN(CELL("adresse",OFFSET(DMAV_Modell!$G$6,E1336-1,0)))-FIND("!",CELL("adresse",OFFSET(DMAV_Modell!$G$6,E1336-1,0)))),"Modell"))</f>
        <v/>
      </c>
      <c r="Q1336" s="85" t="str" cm="1">
        <f t="array" ref="Q1336">IF(E1336="",IF(K1336="","",IF(INDEX(DMAV_Dienste!$H$6:$H$2006,K1336)="","",INDEX(DMAV_Dienste!$H$6:$H$2006,K1336))),IF(INDEX(DMAV_Modell!$J$6:$J$2006,E1336)="","",INDEX(DMAV_Modell!$J$6:$J$2006,E1336)))</f>
        <v/>
      </c>
      <c r="R1336" s="86" t="str" cm="1">
        <f t="array" ref="R1336">IF(E1336="",IF(K1336="","",IF(INDEX(DMAV_Dienste!$G$6:$G$2006,K1336)="","",INDEX(DMAV_Dienste!$G$6:$G$2006,K1336))),IF(INDEX(DMAV_Modell!$I$6:$I$2006,E1336)="","",INDEX(DMAV_Modell!$I$6:$I$2006,E1336)))</f>
        <v/>
      </c>
      <c r="S1336" s="86" t="str" cm="1">
        <f t="array" ref="S1336">IF(E1336="",IF(K1336="","",IF(INDEX(DMAV_Dienste!$I$6:$I$2006,K1336)="","",INDEX(DMAV_Dienste!$I$6:$I$2006,K1336))),IF(INDEX(DMAV_Modell!$K$6:$K$2006,E1336)="","",INDEX(DMAV_Modell!$K$6:$K$2006,E1336)))</f>
        <v/>
      </c>
      <c r="T1336" s="86" t="str" cm="1">
        <f t="array" ref="T1336">IF(E1336="",IF(K1336="","",IF(INDEX(DMAV_Dienste!$L$6:$L$2006,K1336)="","",INDEX(DMAV_Dienste!$L$6:$L$2006,K1336))),IF(INDEX(DMAV_Modell!$N$6:$N$2006,E1336)="","",INDEX(DMAV_Modell!$N$6:$N$2006,E1336)))</f>
        <v/>
      </c>
      <c r="U1336" s="87" t="str" cm="1">
        <f t="array" aca="1" ref="U1336" ca="1">IF(AND(F1336="",L1336=""),"",HYPERLINK("#"&amp;RIGHT(CELL("dateiname"),LEN(CELL("dateiname"))-FIND("]",CELL("dateiname")))&amp;"!"&amp;CELL("adresse",OFFSET($F$6,MATCH(IF(F1336="",L1336,F1336),$E$6:$E$2000,0)-1,4)),"STRUCT"))</f>
        <v/>
      </c>
      <c r="V1336" s="88" t="str" cm="1">
        <f t="array" aca="1" ref="V1336" ca="1">IF(AND(G1336="",M1336=""),"",HYPERLINK("#"&amp;RIGHT(CELL("dateiname"),LEN(CELL("dateiname"))-FIND("]",CELL("dateiname")))&amp;"!"&amp;CELL("adresse",OFFSET($G$6,MATCH(IF(G1336="",M1336,G1336),$E$6:$E$2000,0)-1,3)),"SUBSTRUCT"))</f>
        <v/>
      </c>
      <c r="X1336" s="104"/>
      <c r="Z1336" s="117"/>
      <c r="AA1336" s="118"/>
      <c r="AB1336" s="119"/>
      <c r="AC1336" s="120"/>
      <c r="AE1336" s="109"/>
      <c r="AF1336" s="110"/>
      <c r="AG1336" s="111"/>
      <c r="AH1336" s="112"/>
      <c r="AJ1336" s="101"/>
      <c r="AL1336" s="68" t="str" cm="1">
        <f t="array" aca="1" ref="AL1336" ca="1">IF(N1336="-","",HYPERLINK("#'DM01-AV-CH'!"&amp;RIGHT(CELL("adresse",OFFSET('DM01-AV-CH'!$G$6,N1336-1,0)),LEN(CELL("adresse",OFFSET('DM01-AV-CH'!$G$6,N1336-1,0)))-FIND("!",CELL("adresse",OFFSET('DM01-AV-CH'!$G$6,N1336-1,0)))),"Modell"))</f>
        <v>Modell</v>
      </c>
      <c r="AM1336" s="96" t="str" cm="1">
        <f t="array" ref="AM1336">IF($N1336="-","",IF(INDEX('DM01-AV-CH'!$G$6:$G$2006,$N1336)="","",INDEX('DM01-AV-CH'!$G$6:$G$2006,$N1336)))</f>
        <v>Planrahmen</v>
      </c>
      <c r="AN1336" s="97" t="str" cm="1">
        <f t="array" ref="AN1336">IF($N1336="-","",IF(INDEX('DM01-AV-CH'!$H$6:$H$2006,$N1336)="","",INDEX('DM01-AV-CH'!$H$6:$H$2006,$N1336)))</f>
        <v/>
      </c>
      <c r="AO1336" s="98" t="str" cm="1">
        <f t="array" ref="AO1336">IF($N1336="-","",IF(INDEX('DM01-AV-CH'!$I$6:$I$2006,$N1336)="","",INDEX('DM01-AV-CH'!$I$6:$I$2006,$N1336)))</f>
        <v>Symbolart</v>
      </c>
    </row>
    <row r="1337" spans="1:41" x14ac:dyDescent="0.25">
      <c r="A1337" s="201">
        <v>1332</v>
      </c>
      <c r="B1337" s="148" t="str" cm="1">
        <f t="array" ref="B1337">IF(A1337="","",INDEX(Korrelation!$E$4:$E$2004,A1337))</f>
        <v>-</v>
      </c>
      <c r="C1337" s="148">
        <f t="shared" si="200"/>
        <v>0</v>
      </c>
      <c r="D1337" s="148">
        <f t="shared" si="201"/>
        <v>0</v>
      </c>
      <c r="E1337" s="148" t="str">
        <f t="shared" si="202"/>
        <v/>
      </c>
      <c r="F1337" s="148" t="str">
        <f t="shared" si="203"/>
        <v/>
      </c>
      <c r="G1337" s="148" t="str">
        <f t="shared" si="204"/>
        <v/>
      </c>
      <c r="H1337" s="148" t="str" cm="1">
        <f t="array" ref="H1337">IF(A1337="","",INDEX(Korrelation!$F$4:$F$2004,A1337))</f>
        <v>-</v>
      </c>
      <c r="I1337" s="148">
        <f t="shared" si="205"/>
        <v>0</v>
      </c>
      <c r="J1337" s="148">
        <f t="shared" si="206"/>
        <v>0</v>
      </c>
      <c r="K1337" s="148" t="str">
        <f t="shared" si="207"/>
        <v/>
      </c>
      <c r="L1337" s="148" t="str">
        <f t="shared" si="208"/>
        <v/>
      </c>
      <c r="M1337" s="148" t="str">
        <f t="shared" si="209"/>
        <v/>
      </c>
      <c r="N1337" s="148" cm="1">
        <f t="array" ref="N1337">IF(A1337="","",INDEX(Korrelation!$G$4:$G$2004,A1337))</f>
        <v>777</v>
      </c>
      <c r="O1337" s="148"/>
      <c r="P1337" s="68" t="str" cm="1">
        <f t="array" aca="1" ref="P1337" ca="1">IF(E1337="",IF(K1337="","",HYPERLINK("#DMAV_Dienste!"&amp;RIGHT(CELL("adresse",OFFSET(DMAV_Dienste!$E$6,K1337-1,0)),LEN(CELL("adresse",OFFSET(DMAV_Dienste!$E$6,K1337-1,0)))-FIND("!",CELL("adresse",OFFSET(DMAV_Dienste!$E$6,K1337-1,0)))),"Dienst")),HYPERLINK("#DMAV_Modell!"&amp;RIGHT(CELL("adresse",OFFSET(DMAV_Modell!$G$6,E1337-1,0)),LEN(CELL("adresse",OFFSET(DMAV_Modell!$G$6,E1337-1,0)))-FIND("!",CELL("adresse",OFFSET(DMAV_Modell!$G$6,E1337-1,0)))),"Modell"))</f>
        <v/>
      </c>
      <c r="Q1337" s="85" t="str" cm="1">
        <f t="array" ref="Q1337">IF(E1337="",IF(K1337="","",IF(INDEX(DMAV_Dienste!$H$6:$H$2006,K1337)="","",INDEX(DMAV_Dienste!$H$6:$H$2006,K1337))),IF(INDEX(DMAV_Modell!$J$6:$J$2006,E1337)="","",INDEX(DMAV_Modell!$J$6:$J$2006,E1337)))</f>
        <v/>
      </c>
      <c r="R1337" s="86" t="str" cm="1">
        <f t="array" ref="R1337">IF(E1337="",IF(K1337="","",IF(INDEX(DMAV_Dienste!$G$6:$G$2006,K1337)="","",INDEX(DMAV_Dienste!$G$6:$G$2006,K1337))),IF(INDEX(DMAV_Modell!$I$6:$I$2006,E1337)="","",INDEX(DMAV_Modell!$I$6:$I$2006,E1337)))</f>
        <v/>
      </c>
      <c r="S1337" s="86" t="str" cm="1">
        <f t="array" ref="S1337">IF(E1337="",IF(K1337="","",IF(INDEX(DMAV_Dienste!$I$6:$I$2006,K1337)="","",INDEX(DMAV_Dienste!$I$6:$I$2006,K1337))),IF(INDEX(DMAV_Modell!$K$6:$K$2006,E1337)="","",INDEX(DMAV_Modell!$K$6:$K$2006,E1337)))</f>
        <v/>
      </c>
      <c r="T1337" s="86" t="str" cm="1">
        <f t="array" ref="T1337">IF(E1337="",IF(K1337="","",IF(INDEX(DMAV_Dienste!$L$6:$L$2006,K1337)="","",INDEX(DMAV_Dienste!$L$6:$L$2006,K1337))),IF(INDEX(DMAV_Modell!$N$6:$N$2006,E1337)="","",INDEX(DMAV_Modell!$N$6:$N$2006,E1337)))</f>
        <v/>
      </c>
      <c r="U1337" s="87" t="str" cm="1">
        <f t="array" aca="1" ref="U1337" ca="1">IF(AND(F1337="",L1337=""),"",HYPERLINK("#"&amp;RIGHT(CELL("dateiname"),LEN(CELL("dateiname"))-FIND("]",CELL("dateiname")))&amp;"!"&amp;CELL("adresse",OFFSET($F$6,MATCH(IF(F1337="",L1337,F1337),$E$6:$E$2000,0)-1,4)),"STRUCT"))</f>
        <v/>
      </c>
      <c r="V1337" s="88" t="str" cm="1">
        <f t="array" aca="1" ref="V1337" ca="1">IF(AND(G1337="",M1337=""),"",HYPERLINK("#"&amp;RIGHT(CELL("dateiname"),LEN(CELL("dateiname"))-FIND("]",CELL("dateiname")))&amp;"!"&amp;CELL("adresse",OFFSET($G$6,MATCH(IF(G1337="",M1337,G1337),$E$6:$E$2000,0)-1,3)),"SUBSTRUCT"))</f>
        <v/>
      </c>
      <c r="X1337" s="104"/>
      <c r="Z1337" s="117"/>
      <c r="AA1337" s="118"/>
      <c r="AB1337" s="119"/>
      <c r="AC1337" s="120"/>
      <c r="AE1337" s="109"/>
      <c r="AF1337" s="110"/>
      <c r="AG1337" s="111"/>
      <c r="AH1337" s="112"/>
      <c r="AJ1337" s="101"/>
      <c r="AL1337" s="68" t="str" cm="1">
        <f t="array" aca="1" ref="AL1337" ca="1">IF(N1337="-","",HYPERLINK("#'DM01-AV-CH'!"&amp;RIGHT(CELL("adresse",OFFSET('DM01-AV-CH'!$G$6,N1337-1,0)),LEN(CELL("adresse",OFFSET('DM01-AV-CH'!$G$6,N1337-1,0)))-FIND("!",CELL("adresse",OFFSET('DM01-AV-CH'!$G$6,N1337-1,0)))),"Modell"))</f>
        <v>Modell</v>
      </c>
      <c r="AM1337" s="96" t="str" cm="1">
        <f t="array" ref="AM1337">IF($N1337="-","",IF(INDEX('DM01-AV-CH'!$G$6:$G$2006,$N1337)="","",INDEX('DM01-AV-CH'!$G$6:$G$2006,$N1337)))</f>
        <v>Planrahmen</v>
      </c>
      <c r="AN1337" s="97" t="str" cm="1">
        <f t="array" ref="AN1337">IF($N1337="-","",IF(INDEX('DM01-AV-CH'!$H$6:$H$2006,$N1337)="","",INDEX('DM01-AV-CH'!$H$6:$H$2006,$N1337)))</f>
        <v/>
      </c>
      <c r="AO1337" s="98" t="str" cm="1">
        <f t="array" ref="AO1337">IF($N1337="-","",IF(INDEX('DM01-AV-CH'!$I$6:$I$2006,$N1337)="","",INDEX('DM01-AV-CH'!$I$6:$I$2006,$N1337)))</f>
        <v>Symbolart</v>
      </c>
    </row>
    <row r="1338" spans="1:41" x14ac:dyDescent="0.25">
      <c r="A1338" s="201">
        <v>1333</v>
      </c>
      <c r="B1338" s="148" t="str" cm="1">
        <f t="array" ref="B1338">IF(A1338="","",INDEX(Korrelation!$E$4:$E$2004,A1338))</f>
        <v>-</v>
      </c>
      <c r="C1338" s="148">
        <f t="shared" si="200"/>
        <v>0</v>
      </c>
      <c r="D1338" s="148">
        <f t="shared" si="201"/>
        <v>0</v>
      </c>
      <c r="E1338" s="148" t="str">
        <f t="shared" si="202"/>
        <v/>
      </c>
      <c r="F1338" s="148" t="str">
        <f t="shared" si="203"/>
        <v/>
      </c>
      <c r="G1338" s="148" t="str">
        <f t="shared" si="204"/>
        <v/>
      </c>
      <c r="H1338" s="148" t="str" cm="1">
        <f t="array" ref="H1338">IF(A1338="","",INDEX(Korrelation!$F$4:$F$2004,A1338))</f>
        <v>-</v>
      </c>
      <c r="I1338" s="148">
        <f t="shared" si="205"/>
        <v>0</v>
      </c>
      <c r="J1338" s="148">
        <f t="shared" si="206"/>
        <v>0</v>
      </c>
      <c r="K1338" s="148" t="str">
        <f t="shared" si="207"/>
        <v/>
      </c>
      <c r="L1338" s="148" t="str">
        <f t="shared" si="208"/>
        <v/>
      </c>
      <c r="M1338" s="148" t="str">
        <f t="shared" si="209"/>
        <v/>
      </c>
      <c r="N1338" s="148" cm="1">
        <f t="array" ref="N1338">IF(A1338="","",INDEX(Korrelation!$G$4:$G$2004,A1338))</f>
        <v>778</v>
      </c>
      <c r="O1338" s="148"/>
      <c r="P1338" s="68" t="str" cm="1">
        <f t="array" aca="1" ref="P1338" ca="1">IF(E1338="",IF(K1338="","",HYPERLINK("#DMAV_Dienste!"&amp;RIGHT(CELL("adresse",OFFSET(DMAV_Dienste!$E$6,K1338-1,0)),LEN(CELL("adresse",OFFSET(DMAV_Dienste!$E$6,K1338-1,0)))-FIND("!",CELL("adresse",OFFSET(DMAV_Dienste!$E$6,K1338-1,0)))),"Dienst")),HYPERLINK("#DMAV_Modell!"&amp;RIGHT(CELL("adresse",OFFSET(DMAV_Modell!$G$6,E1338-1,0)),LEN(CELL("adresse",OFFSET(DMAV_Modell!$G$6,E1338-1,0)))-FIND("!",CELL("adresse",OFFSET(DMAV_Modell!$G$6,E1338-1,0)))),"Modell"))</f>
        <v/>
      </c>
      <c r="Q1338" s="85" t="str" cm="1">
        <f t="array" ref="Q1338">IF(E1338="",IF(K1338="","",IF(INDEX(DMAV_Dienste!$H$6:$H$2006,K1338)="","",INDEX(DMAV_Dienste!$H$6:$H$2006,K1338))),IF(INDEX(DMAV_Modell!$J$6:$J$2006,E1338)="","",INDEX(DMAV_Modell!$J$6:$J$2006,E1338)))</f>
        <v/>
      </c>
      <c r="R1338" s="86" t="str" cm="1">
        <f t="array" ref="R1338">IF(E1338="",IF(K1338="","",IF(INDEX(DMAV_Dienste!$G$6:$G$2006,K1338)="","",INDEX(DMAV_Dienste!$G$6:$G$2006,K1338))),IF(INDEX(DMAV_Modell!$I$6:$I$2006,E1338)="","",INDEX(DMAV_Modell!$I$6:$I$2006,E1338)))</f>
        <v/>
      </c>
      <c r="S1338" s="86" t="str" cm="1">
        <f t="array" ref="S1338">IF(E1338="",IF(K1338="","",IF(INDEX(DMAV_Dienste!$I$6:$I$2006,K1338)="","",INDEX(DMAV_Dienste!$I$6:$I$2006,K1338))),IF(INDEX(DMAV_Modell!$K$6:$K$2006,E1338)="","",INDEX(DMAV_Modell!$K$6:$K$2006,E1338)))</f>
        <v/>
      </c>
      <c r="T1338" s="86" t="str" cm="1">
        <f t="array" ref="T1338">IF(E1338="",IF(K1338="","",IF(INDEX(DMAV_Dienste!$L$6:$L$2006,K1338)="","",INDEX(DMAV_Dienste!$L$6:$L$2006,K1338))),IF(INDEX(DMAV_Modell!$N$6:$N$2006,E1338)="","",INDEX(DMAV_Modell!$N$6:$N$2006,E1338)))</f>
        <v/>
      </c>
      <c r="U1338" s="87" t="str" cm="1">
        <f t="array" aca="1" ref="U1338" ca="1">IF(AND(F1338="",L1338=""),"",HYPERLINK("#"&amp;RIGHT(CELL("dateiname"),LEN(CELL("dateiname"))-FIND("]",CELL("dateiname")))&amp;"!"&amp;CELL("adresse",OFFSET($F$6,MATCH(IF(F1338="",L1338,F1338),$E$6:$E$2000,0)-1,4)),"STRUCT"))</f>
        <v/>
      </c>
      <c r="V1338" s="88" t="str" cm="1">
        <f t="array" aca="1" ref="V1338" ca="1">IF(AND(G1338="",M1338=""),"",HYPERLINK("#"&amp;RIGHT(CELL("dateiname"),LEN(CELL("dateiname"))-FIND("]",CELL("dateiname")))&amp;"!"&amp;CELL("adresse",OFFSET($G$6,MATCH(IF(G1338="",M1338,G1338),$E$6:$E$2000,0)-1,3)),"SUBSTRUCT"))</f>
        <v/>
      </c>
      <c r="X1338" s="104"/>
      <c r="Z1338" s="117"/>
      <c r="AA1338" s="118"/>
      <c r="AB1338" s="119"/>
      <c r="AC1338" s="120"/>
      <c r="AE1338" s="109"/>
      <c r="AF1338" s="110"/>
      <c r="AG1338" s="111"/>
      <c r="AH1338" s="112"/>
      <c r="AJ1338" s="101"/>
      <c r="AL1338" s="68" t="str" cm="1">
        <f t="array" aca="1" ref="AL1338" ca="1">IF(N1338="-","",HYPERLINK("#'DM01-AV-CH'!"&amp;RIGHT(CELL("adresse",OFFSET('DM01-AV-CH'!$G$6,N1338-1,0)),LEN(CELL("adresse",OFFSET('DM01-AV-CH'!$G$6,N1338-1,0)))-FIND("!",CELL("adresse",OFFSET('DM01-AV-CH'!$G$6,N1338-1,0)))),"Modell"))</f>
        <v>Modell</v>
      </c>
      <c r="AM1338" s="96" t="str" cm="1">
        <f t="array" ref="AM1338">IF($N1338="-","",IF(INDEX('DM01-AV-CH'!$G$6:$G$2006,$N1338)="","",INDEX('DM01-AV-CH'!$G$6:$G$2006,$N1338)))</f>
        <v>Planrahmen</v>
      </c>
      <c r="AN1338" s="97" t="str" cm="1">
        <f t="array" ref="AN1338">IF($N1338="-","",IF(INDEX('DM01-AV-CH'!$H$6:$H$2006,$N1338)="","",INDEX('DM01-AV-CH'!$H$6:$H$2006,$N1338)))</f>
        <v/>
      </c>
      <c r="AO1338" s="98" t="str" cm="1">
        <f t="array" ref="AO1338">IF($N1338="-","",IF(INDEX('DM01-AV-CH'!$I$6:$I$2006,$N1338)="","",INDEX('DM01-AV-CH'!$I$6:$I$2006,$N1338)))</f>
        <v>Kreuzart</v>
      </c>
    </row>
    <row r="1339" spans="1:41" x14ac:dyDescent="0.25">
      <c r="A1339" s="201">
        <v>1334</v>
      </c>
      <c r="B1339" s="148" t="str" cm="1">
        <f t="array" ref="B1339">IF(A1339="","",INDEX(Korrelation!$E$4:$E$2004,A1339))</f>
        <v>-</v>
      </c>
      <c r="C1339" s="148">
        <f t="shared" si="200"/>
        <v>0</v>
      </c>
      <c r="D1339" s="148">
        <f t="shared" si="201"/>
        <v>0</v>
      </c>
      <c r="E1339" s="148" t="str">
        <f t="shared" si="202"/>
        <v/>
      </c>
      <c r="F1339" s="148" t="str">
        <f t="shared" si="203"/>
        <v/>
      </c>
      <c r="G1339" s="148" t="str">
        <f t="shared" si="204"/>
        <v/>
      </c>
      <c r="H1339" s="148" t="str" cm="1">
        <f t="array" ref="H1339">IF(A1339="","",INDEX(Korrelation!$F$4:$F$2004,A1339))</f>
        <v>-</v>
      </c>
      <c r="I1339" s="148">
        <f t="shared" si="205"/>
        <v>0</v>
      </c>
      <c r="J1339" s="148">
        <f t="shared" si="206"/>
        <v>0</v>
      </c>
      <c r="K1339" s="148" t="str">
        <f t="shared" si="207"/>
        <v/>
      </c>
      <c r="L1339" s="148" t="str">
        <f t="shared" si="208"/>
        <v/>
      </c>
      <c r="M1339" s="148" t="str">
        <f t="shared" si="209"/>
        <v/>
      </c>
      <c r="N1339" s="148" cm="1">
        <f t="array" ref="N1339">IF(A1339="","",INDEX(Korrelation!$G$4:$G$2004,A1339))</f>
        <v>779</v>
      </c>
      <c r="O1339" s="148"/>
      <c r="P1339" s="68" t="str" cm="1">
        <f t="array" aca="1" ref="P1339" ca="1">IF(E1339="",IF(K1339="","",HYPERLINK("#DMAV_Dienste!"&amp;RIGHT(CELL("adresse",OFFSET(DMAV_Dienste!$E$6,K1339-1,0)),LEN(CELL("adresse",OFFSET(DMAV_Dienste!$E$6,K1339-1,0)))-FIND("!",CELL("adresse",OFFSET(DMAV_Dienste!$E$6,K1339-1,0)))),"Dienst")),HYPERLINK("#DMAV_Modell!"&amp;RIGHT(CELL("adresse",OFFSET(DMAV_Modell!$G$6,E1339-1,0)),LEN(CELL("adresse",OFFSET(DMAV_Modell!$G$6,E1339-1,0)))-FIND("!",CELL("adresse",OFFSET(DMAV_Modell!$G$6,E1339-1,0)))),"Modell"))</f>
        <v/>
      </c>
      <c r="Q1339" s="85" t="str" cm="1">
        <f t="array" ref="Q1339">IF(E1339="",IF(K1339="","",IF(INDEX(DMAV_Dienste!$H$6:$H$2006,K1339)="","",INDEX(DMAV_Dienste!$H$6:$H$2006,K1339))),IF(INDEX(DMAV_Modell!$J$6:$J$2006,E1339)="","",INDEX(DMAV_Modell!$J$6:$J$2006,E1339)))</f>
        <v/>
      </c>
      <c r="R1339" s="86" t="str" cm="1">
        <f t="array" ref="R1339">IF(E1339="",IF(K1339="","",IF(INDEX(DMAV_Dienste!$G$6:$G$2006,K1339)="","",INDEX(DMAV_Dienste!$G$6:$G$2006,K1339))),IF(INDEX(DMAV_Modell!$I$6:$I$2006,E1339)="","",INDEX(DMAV_Modell!$I$6:$I$2006,E1339)))</f>
        <v/>
      </c>
      <c r="S1339" s="86" t="str" cm="1">
        <f t="array" ref="S1339">IF(E1339="",IF(K1339="","",IF(INDEX(DMAV_Dienste!$I$6:$I$2006,K1339)="","",INDEX(DMAV_Dienste!$I$6:$I$2006,K1339))),IF(INDEX(DMAV_Modell!$K$6:$K$2006,E1339)="","",INDEX(DMAV_Modell!$K$6:$K$2006,E1339)))</f>
        <v/>
      </c>
      <c r="T1339" s="86" t="str" cm="1">
        <f t="array" ref="T1339">IF(E1339="",IF(K1339="","",IF(INDEX(DMAV_Dienste!$L$6:$L$2006,K1339)="","",INDEX(DMAV_Dienste!$L$6:$L$2006,K1339))),IF(INDEX(DMAV_Modell!$N$6:$N$2006,E1339)="","",INDEX(DMAV_Modell!$N$6:$N$2006,E1339)))</f>
        <v/>
      </c>
      <c r="U1339" s="87" t="str" cm="1">
        <f t="array" aca="1" ref="U1339" ca="1">IF(AND(F1339="",L1339=""),"",HYPERLINK("#"&amp;RIGHT(CELL("dateiname"),LEN(CELL("dateiname"))-FIND("]",CELL("dateiname")))&amp;"!"&amp;CELL("adresse",OFFSET($F$6,MATCH(IF(F1339="",L1339,F1339),$E$6:$E$2000,0)-1,4)),"STRUCT"))</f>
        <v/>
      </c>
      <c r="V1339" s="88" t="str" cm="1">
        <f t="array" aca="1" ref="V1339" ca="1">IF(AND(G1339="",M1339=""),"",HYPERLINK("#"&amp;RIGHT(CELL("dateiname"),LEN(CELL("dateiname"))-FIND("]",CELL("dateiname")))&amp;"!"&amp;CELL("adresse",OFFSET($G$6,MATCH(IF(G1339="",M1339,G1339),$E$6:$E$2000,0)-1,3)),"SUBSTRUCT"))</f>
        <v/>
      </c>
      <c r="X1339" s="104"/>
      <c r="Z1339" s="117"/>
      <c r="AA1339" s="118"/>
      <c r="AB1339" s="119"/>
      <c r="AC1339" s="120"/>
      <c r="AE1339" s="109"/>
      <c r="AF1339" s="110"/>
      <c r="AG1339" s="111"/>
      <c r="AH1339" s="112"/>
      <c r="AJ1339" s="101"/>
      <c r="AL1339" s="68" t="str" cm="1">
        <f t="array" aca="1" ref="AL1339" ca="1">IF(N1339="-","",HYPERLINK("#'DM01-AV-CH'!"&amp;RIGHT(CELL("adresse",OFFSET('DM01-AV-CH'!$G$6,N1339-1,0)),LEN(CELL("adresse",OFFSET('DM01-AV-CH'!$G$6,N1339-1,0)))-FIND("!",CELL("adresse",OFFSET('DM01-AV-CH'!$G$6,N1339-1,0)))),"Modell"))</f>
        <v>Modell</v>
      </c>
      <c r="AM1339" s="96" t="str" cm="1">
        <f t="array" ref="AM1339">IF($N1339="-","",IF(INDEX('DM01-AV-CH'!$G$6:$G$2006,$N1339)="","",INDEX('DM01-AV-CH'!$G$6:$G$2006,$N1339)))</f>
        <v>Planrahmen</v>
      </c>
      <c r="AN1339" s="97" t="str" cm="1">
        <f t="array" ref="AN1339">IF($N1339="-","",IF(INDEX('DM01-AV-CH'!$H$6:$H$2006,$N1339)="","",INDEX('DM01-AV-CH'!$H$6:$H$2006,$N1339)))</f>
        <v/>
      </c>
      <c r="AO1339" s="98" t="str" cm="1">
        <f t="array" ref="AO1339">IF($N1339="-","",IF(INDEX('DM01-AV-CH'!$I$6:$I$2006,$N1339)="","",INDEX('DM01-AV-CH'!$I$6:$I$2006,$N1339)))</f>
        <v>Kreuzart</v>
      </c>
    </row>
    <row r="1340" spans="1:41" x14ac:dyDescent="0.25">
      <c r="A1340" s="201">
        <v>1335</v>
      </c>
      <c r="B1340" s="148" t="str" cm="1">
        <f t="array" ref="B1340">IF(A1340="","",INDEX(Korrelation!$E$4:$E$2004,A1340))</f>
        <v>-</v>
      </c>
      <c r="C1340" s="148">
        <f t="shared" si="200"/>
        <v>0</v>
      </c>
      <c r="D1340" s="148">
        <f t="shared" si="201"/>
        <v>0</v>
      </c>
      <c r="E1340" s="148" t="str">
        <f t="shared" si="202"/>
        <v/>
      </c>
      <c r="F1340" s="148" t="str">
        <f t="shared" si="203"/>
        <v/>
      </c>
      <c r="G1340" s="148" t="str">
        <f t="shared" si="204"/>
        <v/>
      </c>
      <c r="H1340" s="148" t="str" cm="1">
        <f t="array" ref="H1340">IF(A1340="","",INDEX(Korrelation!$F$4:$F$2004,A1340))</f>
        <v>-</v>
      </c>
      <c r="I1340" s="148">
        <f t="shared" si="205"/>
        <v>0</v>
      </c>
      <c r="J1340" s="148">
        <f t="shared" si="206"/>
        <v>0</v>
      </c>
      <c r="K1340" s="148" t="str">
        <f t="shared" si="207"/>
        <v/>
      </c>
      <c r="L1340" s="148" t="str">
        <f t="shared" si="208"/>
        <v/>
      </c>
      <c r="M1340" s="148" t="str">
        <f t="shared" si="209"/>
        <v/>
      </c>
      <c r="N1340" s="148" cm="1">
        <f t="array" ref="N1340">IF(A1340="","",INDEX(Korrelation!$G$4:$G$2004,A1340))</f>
        <v>780</v>
      </c>
      <c r="O1340" s="148"/>
      <c r="P1340" s="68" t="str" cm="1">
        <f t="array" aca="1" ref="P1340" ca="1">IF(E1340="",IF(K1340="","",HYPERLINK("#DMAV_Dienste!"&amp;RIGHT(CELL("adresse",OFFSET(DMAV_Dienste!$E$6,K1340-1,0)),LEN(CELL("adresse",OFFSET(DMAV_Dienste!$E$6,K1340-1,0)))-FIND("!",CELL("adresse",OFFSET(DMAV_Dienste!$E$6,K1340-1,0)))),"Dienst")),HYPERLINK("#DMAV_Modell!"&amp;RIGHT(CELL("adresse",OFFSET(DMAV_Modell!$G$6,E1340-1,0)),LEN(CELL("adresse",OFFSET(DMAV_Modell!$G$6,E1340-1,0)))-FIND("!",CELL("adresse",OFFSET(DMAV_Modell!$G$6,E1340-1,0)))),"Modell"))</f>
        <v/>
      </c>
      <c r="Q1340" s="85" t="str" cm="1">
        <f t="array" ref="Q1340">IF(E1340="",IF(K1340="","",IF(INDEX(DMAV_Dienste!$H$6:$H$2006,K1340)="","",INDEX(DMAV_Dienste!$H$6:$H$2006,K1340))),IF(INDEX(DMAV_Modell!$J$6:$J$2006,E1340)="","",INDEX(DMAV_Modell!$J$6:$J$2006,E1340)))</f>
        <v/>
      </c>
      <c r="R1340" s="86" t="str" cm="1">
        <f t="array" ref="R1340">IF(E1340="",IF(K1340="","",IF(INDEX(DMAV_Dienste!$G$6:$G$2006,K1340)="","",INDEX(DMAV_Dienste!$G$6:$G$2006,K1340))),IF(INDEX(DMAV_Modell!$I$6:$I$2006,E1340)="","",INDEX(DMAV_Modell!$I$6:$I$2006,E1340)))</f>
        <v/>
      </c>
      <c r="S1340" s="86" t="str" cm="1">
        <f t="array" ref="S1340">IF(E1340="",IF(K1340="","",IF(INDEX(DMAV_Dienste!$I$6:$I$2006,K1340)="","",INDEX(DMAV_Dienste!$I$6:$I$2006,K1340))),IF(INDEX(DMAV_Modell!$K$6:$K$2006,E1340)="","",INDEX(DMAV_Modell!$K$6:$K$2006,E1340)))</f>
        <v/>
      </c>
      <c r="T1340" s="86" t="str" cm="1">
        <f t="array" ref="T1340">IF(E1340="",IF(K1340="","",IF(INDEX(DMAV_Dienste!$L$6:$L$2006,K1340)="","",INDEX(DMAV_Dienste!$L$6:$L$2006,K1340))),IF(INDEX(DMAV_Modell!$N$6:$N$2006,E1340)="","",INDEX(DMAV_Modell!$N$6:$N$2006,E1340)))</f>
        <v/>
      </c>
      <c r="U1340" s="87" t="str" cm="1">
        <f t="array" aca="1" ref="U1340" ca="1">IF(AND(F1340="",L1340=""),"",HYPERLINK("#"&amp;RIGHT(CELL("dateiname"),LEN(CELL("dateiname"))-FIND("]",CELL("dateiname")))&amp;"!"&amp;CELL("adresse",OFFSET($F$6,MATCH(IF(F1340="",L1340,F1340),$E$6:$E$2000,0)-1,4)),"STRUCT"))</f>
        <v/>
      </c>
      <c r="V1340" s="88" t="str" cm="1">
        <f t="array" aca="1" ref="V1340" ca="1">IF(AND(G1340="",M1340=""),"",HYPERLINK("#"&amp;RIGHT(CELL("dateiname"),LEN(CELL("dateiname"))-FIND("]",CELL("dateiname")))&amp;"!"&amp;CELL("adresse",OFFSET($G$6,MATCH(IF(G1340="",M1340,G1340),$E$6:$E$2000,0)-1,3)),"SUBSTRUCT"))</f>
        <v/>
      </c>
      <c r="X1340" s="104"/>
      <c r="Z1340" s="117"/>
      <c r="AA1340" s="118"/>
      <c r="AB1340" s="119"/>
      <c r="AC1340" s="120"/>
      <c r="AE1340" s="109"/>
      <c r="AF1340" s="110"/>
      <c r="AG1340" s="111"/>
      <c r="AH1340" s="112"/>
      <c r="AJ1340" s="101"/>
      <c r="AL1340" s="68" t="str" cm="1">
        <f t="array" aca="1" ref="AL1340" ca="1">IF(N1340="-","",HYPERLINK("#'DM01-AV-CH'!"&amp;RIGHT(CELL("adresse",OFFSET('DM01-AV-CH'!$G$6,N1340-1,0)),LEN(CELL("adresse",OFFSET('DM01-AV-CH'!$G$6,N1340-1,0)))-FIND("!",CELL("adresse",OFFSET('DM01-AV-CH'!$G$6,N1340-1,0)))),"Modell"))</f>
        <v>Modell</v>
      </c>
      <c r="AM1340" s="96" t="str" cm="1">
        <f t="array" ref="AM1340">IF($N1340="-","",IF(INDEX('DM01-AV-CH'!$G$6:$G$2006,$N1340)="","",INDEX('DM01-AV-CH'!$G$6:$G$2006,$N1340)))</f>
        <v>Planrahmen</v>
      </c>
      <c r="AN1340" s="97" t="str" cm="1">
        <f t="array" ref="AN1340">IF($N1340="-","",IF(INDEX('DM01-AV-CH'!$H$6:$H$2006,$N1340)="","",INDEX('DM01-AV-CH'!$H$6:$H$2006,$N1340)))</f>
        <v/>
      </c>
      <c r="AO1340" s="98" t="str" cm="1">
        <f t="array" ref="AO1340">IF($N1340="-","",IF(INDEX('DM01-AV-CH'!$I$6:$I$2006,$N1340)="","",INDEX('DM01-AV-CH'!$I$6:$I$2006,$N1340)))</f>
        <v>Kreuzart</v>
      </c>
    </row>
    <row r="1341" spans="1:41" x14ac:dyDescent="0.25">
      <c r="A1341" s="201">
        <v>1336</v>
      </c>
      <c r="B1341" s="148" t="str" cm="1">
        <f t="array" ref="B1341">IF(A1341="","",INDEX(Korrelation!$E$4:$E$2004,A1341))</f>
        <v>-</v>
      </c>
      <c r="C1341" s="148">
        <f t="shared" si="200"/>
        <v>0</v>
      </c>
      <c r="D1341" s="148">
        <f t="shared" si="201"/>
        <v>0</v>
      </c>
      <c r="E1341" s="148" t="str">
        <f t="shared" si="202"/>
        <v/>
      </c>
      <c r="F1341" s="148" t="str">
        <f t="shared" si="203"/>
        <v/>
      </c>
      <c r="G1341" s="148" t="str">
        <f t="shared" si="204"/>
        <v/>
      </c>
      <c r="H1341" s="148" t="str" cm="1">
        <f t="array" ref="H1341">IF(A1341="","",INDEX(Korrelation!$F$4:$F$2004,A1341))</f>
        <v>-</v>
      </c>
      <c r="I1341" s="148">
        <f t="shared" si="205"/>
        <v>0</v>
      </c>
      <c r="J1341" s="148">
        <f t="shared" si="206"/>
        <v>0</v>
      </c>
      <c r="K1341" s="148" t="str">
        <f t="shared" si="207"/>
        <v/>
      </c>
      <c r="L1341" s="148" t="str">
        <f t="shared" si="208"/>
        <v/>
      </c>
      <c r="M1341" s="148" t="str">
        <f t="shared" si="209"/>
        <v/>
      </c>
      <c r="N1341" s="148" cm="1">
        <f t="array" ref="N1341">IF(A1341="","",INDEX(Korrelation!$G$4:$G$2004,A1341))</f>
        <v>781</v>
      </c>
      <c r="O1341" s="148"/>
      <c r="P1341" s="68" t="str" cm="1">
        <f t="array" aca="1" ref="P1341" ca="1">IF(E1341="",IF(K1341="","",HYPERLINK("#DMAV_Dienste!"&amp;RIGHT(CELL("adresse",OFFSET(DMAV_Dienste!$E$6,K1341-1,0)),LEN(CELL("adresse",OFFSET(DMAV_Dienste!$E$6,K1341-1,0)))-FIND("!",CELL("adresse",OFFSET(DMAV_Dienste!$E$6,K1341-1,0)))),"Dienst")),HYPERLINK("#DMAV_Modell!"&amp;RIGHT(CELL("adresse",OFFSET(DMAV_Modell!$G$6,E1341-1,0)),LEN(CELL("adresse",OFFSET(DMAV_Modell!$G$6,E1341-1,0)))-FIND("!",CELL("adresse",OFFSET(DMAV_Modell!$G$6,E1341-1,0)))),"Modell"))</f>
        <v/>
      </c>
      <c r="Q1341" s="85" t="str" cm="1">
        <f t="array" ref="Q1341">IF(E1341="",IF(K1341="","",IF(INDEX(DMAV_Dienste!$H$6:$H$2006,K1341)="","",INDEX(DMAV_Dienste!$H$6:$H$2006,K1341))),IF(INDEX(DMAV_Modell!$J$6:$J$2006,E1341)="","",INDEX(DMAV_Modell!$J$6:$J$2006,E1341)))</f>
        <v/>
      </c>
      <c r="R1341" s="86" t="str" cm="1">
        <f t="array" ref="R1341">IF(E1341="",IF(K1341="","",IF(INDEX(DMAV_Dienste!$G$6:$G$2006,K1341)="","",INDEX(DMAV_Dienste!$G$6:$G$2006,K1341))),IF(INDEX(DMAV_Modell!$I$6:$I$2006,E1341)="","",INDEX(DMAV_Modell!$I$6:$I$2006,E1341)))</f>
        <v/>
      </c>
      <c r="S1341" s="86" t="str" cm="1">
        <f t="array" ref="S1341">IF(E1341="",IF(K1341="","",IF(INDEX(DMAV_Dienste!$I$6:$I$2006,K1341)="","",INDEX(DMAV_Dienste!$I$6:$I$2006,K1341))),IF(INDEX(DMAV_Modell!$K$6:$K$2006,E1341)="","",INDEX(DMAV_Modell!$K$6:$K$2006,E1341)))</f>
        <v/>
      </c>
      <c r="T1341" s="86" t="str" cm="1">
        <f t="array" ref="T1341">IF(E1341="",IF(K1341="","",IF(INDEX(DMAV_Dienste!$L$6:$L$2006,K1341)="","",INDEX(DMAV_Dienste!$L$6:$L$2006,K1341))),IF(INDEX(DMAV_Modell!$N$6:$N$2006,E1341)="","",INDEX(DMAV_Modell!$N$6:$N$2006,E1341)))</f>
        <v/>
      </c>
      <c r="U1341" s="87" t="str" cm="1">
        <f t="array" aca="1" ref="U1341" ca="1">IF(AND(F1341="",L1341=""),"",HYPERLINK("#"&amp;RIGHT(CELL("dateiname"),LEN(CELL("dateiname"))-FIND("]",CELL("dateiname")))&amp;"!"&amp;CELL("adresse",OFFSET($F$6,MATCH(IF(F1341="",L1341,F1341),$E$6:$E$2000,0)-1,4)),"STRUCT"))</f>
        <v/>
      </c>
      <c r="V1341" s="88" t="str" cm="1">
        <f t="array" aca="1" ref="V1341" ca="1">IF(AND(G1341="",M1341=""),"",HYPERLINK("#"&amp;RIGHT(CELL("dateiname"),LEN(CELL("dateiname"))-FIND("]",CELL("dateiname")))&amp;"!"&amp;CELL("adresse",OFFSET($G$6,MATCH(IF(G1341="",M1341,G1341),$E$6:$E$2000,0)-1,3)),"SUBSTRUCT"))</f>
        <v/>
      </c>
      <c r="X1341" s="104"/>
      <c r="Z1341" s="117"/>
      <c r="AA1341" s="118"/>
      <c r="AB1341" s="119"/>
      <c r="AC1341" s="120"/>
      <c r="AE1341" s="109"/>
      <c r="AF1341" s="110"/>
      <c r="AG1341" s="111"/>
      <c r="AH1341" s="112"/>
      <c r="AJ1341" s="101"/>
      <c r="AL1341" s="68" t="str" cm="1">
        <f t="array" aca="1" ref="AL1341" ca="1">IF(N1341="-","",HYPERLINK("#'DM01-AV-CH'!"&amp;RIGHT(CELL("adresse",OFFSET('DM01-AV-CH'!$G$6,N1341-1,0)),LEN(CELL("adresse",OFFSET('DM01-AV-CH'!$G$6,N1341-1,0)))-FIND("!",CELL("adresse",OFFSET('DM01-AV-CH'!$G$6,N1341-1,0)))),"Modell"))</f>
        <v>Modell</v>
      </c>
      <c r="AM1341" s="96" t="str" cm="1">
        <f t="array" ref="AM1341">IF($N1341="-","",IF(INDEX('DM01-AV-CH'!$G$6:$G$2006,$N1341)="","",INDEX('DM01-AV-CH'!$G$6:$G$2006,$N1341)))</f>
        <v>Planrahmen</v>
      </c>
      <c r="AN1341" s="97" t="str" cm="1">
        <f t="array" ref="AN1341">IF($N1341="-","",IF(INDEX('DM01-AV-CH'!$H$6:$H$2006,$N1341)="","",INDEX('DM01-AV-CH'!$H$6:$H$2006,$N1341)))</f>
        <v/>
      </c>
      <c r="AO1341" s="98" t="str" cm="1">
        <f t="array" ref="AO1341">IF($N1341="-","",IF(INDEX('DM01-AV-CH'!$I$6:$I$2006,$N1341)="","",INDEX('DM01-AV-CH'!$I$6:$I$2006,$N1341)))</f>
        <v>Kreuzart</v>
      </c>
    </row>
    <row r="1342" spans="1:41" x14ac:dyDescent="0.25">
      <c r="A1342" s="201">
        <v>1337</v>
      </c>
      <c r="B1342" s="148" t="str" cm="1">
        <f t="array" ref="B1342">IF(A1342="","",INDEX(Korrelation!$E$4:$E$2004,A1342))</f>
        <v>-</v>
      </c>
      <c r="C1342" s="148">
        <f t="shared" si="200"/>
        <v>0</v>
      </c>
      <c r="D1342" s="148">
        <f t="shared" si="201"/>
        <v>0</v>
      </c>
      <c r="E1342" s="148" t="str">
        <f t="shared" si="202"/>
        <v/>
      </c>
      <c r="F1342" s="148" t="str">
        <f t="shared" si="203"/>
        <v/>
      </c>
      <c r="G1342" s="148" t="str">
        <f t="shared" si="204"/>
        <v/>
      </c>
      <c r="H1342" s="148" t="str" cm="1">
        <f t="array" ref="H1342">IF(A1342="","",INDEX(Korrelation!$F$4:$F$2004,A1342))</f>
        <v>-</v>
      </c>
      <c r="I1342" s="148">
        <f t="shared" si="205"/>
        <v>0</v>
      </c>
      <c r="J1342" s="148">
        <f t="shared" si="206"/>
        <v>0</v>
      </c>
      <c r="K1342" s="148" t="str">
        <f t="shared" si="207"/>
        <v/>
      </c>
      <c r="L1342" s="148" t="str">
        <f t="shared" si="208"/>
        <v/>
      </c>
      <c r="M1342" s="148" t="str">
        <f t="shared" si="209"/>
        <v/>
      </c>
      <c r="N1342" s="148" cm="1">
        <f t="array" ref="N1342">IF(A1342="","",INDEX(Korrelation!$G$4:$G$2004,A1342))</f>
        <v>782</v>
      </c>
      <c r="O1342" s="148"/>
      <c r="P1342" s="68" t="str" cm="1">
        <f t="array" aca="1" ref="P1342" ca="1">IF(E1342="",IF(K1342="","",HYPERLINK("#DMAV_Dienste!"&amp;RIGHT(CELL("adresse",OFFSET(DMAV_Dienste!$E$6,K1342-1,0)),LEN(CELL("adresse",OFFSET(DMAV_Dienste!$E$6,K1342-1,0)))-FIND("!",CELL("adresse",OFFSET(DMAV_Dienste!$E$6,K1342-1,0)))),"Dienst")),HYPERLINK("#DMAV_Modell!"&amp;RIGHT(CELL("adresse",OFFSET(DMAV_Modell!$G$6,E1342-1,0)),LEN(CELL("adresse",OFFSET(DMAV_Modell!$G$6,E1342-1,0)))-FIND("!",CELL("adresse",OFFSET(DMAV_Modell!$G$6,E1342-1,0)))),"Modell"))</f>
        <v/>
      </c>
      <c r="Q1342" s="85" t="str" cm="1">
        <f t="array" ref="Q1342">IF(E1342="",IF(K1342="","",IF(INDEX(DMAV_Dienste!$H$6:$H$2006,K1342)="","",INDEX(DMAV_Dienste!$H$6:$H$2006,K1342))),IF(INDEX(DMAV_Modell!$J$6:$J$2006,E1342)="","",INDEX(DMAV_Modell!$J$6:$J$2006,E1342)))</f>
        <v/>
      </c>
      <c r="R1342" s="86" t="str" cm="1">
        <f t="array" ref="R1342">IF(E1342="",IF(K1342="","",IF(INDEX(DMAV_Dienste!$G$6:$G$2006,K1342)="","",INDEX(DMAV_Dienste!$G$6:$G$2006,K1342))),IF(INDEX(DMAV_Modell!$I$6:$I$2006,E1342)="","",INDEX(DMAV_Modell!$I$6:$I$2006,E1342)))</f>
        <v/>
      </c>
      <c r="S1342" s="86" t="str" cm="1">
        <f t="array" ref="S1342">IF(E1342="",IF(K1342="","",IF(INDEX(DMAV_Dienste!$I$6:$I$2006,K1342)="","",INDEX(DMAV_Dienste!$I$6:$I$2006,K1342))),IF(INDEX(DMAV_Modell!$K$6:$K$2006,E1342)="","",INDEX(DMAV_Modell!$K$6:$K$2006,E1342)))</f>
        <v/>
      </c>
      <c r="T1342" s="86" t="str" cm="1">
        <f t="array" ref="T1342">IF(E1342="",IF(K1342="","",IF(INDEX(DMAV_Dienste!$L$6:$L$2006,K1342)="","",INDEX(DMAV_Dienste!$L$6:$L$2006,K1342))),IF(INDEX(DMAV_Modell!$N$6:$N$2006,E1342)="","",INDEX(DMAV_Modell!$N$6:$N$2006,E1342)))</f>
        <v/>
      </c>
      <c r="U1342" s="87" t="str" cm="1">
        <f t="array" aca="1" ref="U1342" ca="1">IF(AND(F1342="",L1342=""),"",HYPERLINK("#"&amp;RIGHT(CELL("dateiname"),LEN(CELL("dateiname"))-FIND("]",CELL("dateiname")))&amp;"!"&amp;CELL("adresse",OFFSET($F$6,MATCH(IF(F1342="",L1342,F1342),$E$6:$E$2000,0)-1,4)),"STRUCT"))</f>
        <v/>
      </c>
      <c r="V1342" s="88" t="str" cm="1">
        <f t="array" aca="1" ref="V1342" ca="1">IF(AND(G1342="",M1342=""),"",HYPERLINK("#"&amp;RIGHT(CELL("dateiname"),LEN(CELL("dateiname"))-FIND("]",CELL("dateiname")))&amp;"!"&amp;CELL("adresse",OFFSET($G$6,MATCH(IF(G1342="",M1342,G1342),$E$6:$E$2000,0)-1,3)),"SUBSTRUCT"))</f>
        <v/>
      </c>
      <c r="X1342" s="104"/>
      <c r="Z1342" s="117"/>
      <c r="AA1342" s="118"/>
      <c r="AB1342" s="119"/>
      <c r="AC1342" s="120"/>
      <c r="AE1342" s="109"/>
      <c r="AF1342" s="110"/>
      <c r="AG1342" s="111"/>
      <c r="AH1342" s="112"/>
      <c r="AJ1342" s="101"/>
      <c r="AL1342" s="68" t="str" cm="1">
        <f t="array" aca="1" ref="AL1342" ca="1">IF(N1342="-","",HYPERLINK("#'DM01-AV-CH'!"&amp;RIGHT(CELL("adresse",OFFSET('DM01-AV-CH'!$G$6,N1342-1,0)),LEN(CELL("adresse",OFFSET('DM01-AV-CH'!$G$6,N1342-1,0)))-FIND("!",CELL("adresse",OFFSET('DM01-AV-CH'!$G$6,N1342-1,0)))),"Modell"))</f>
        <v>Modell</v>
      </c>
      <c r="AM1342" s="96" t="str" cm="1">
        <f t="array" ref="AM1342">IF($N1342="-","",IF(INDEX('DM01-AV-CH'!$G$6:$G$2006,$N1342)="","",INDEX('DM01-AV-CH'!$G$6:$G$2006,$N1342)))</f>
        <v>Planrahmen</v>
      </c>
      <c r="AN1342" s="97" t="str" cm="1">
        <f t="array" ref="AN1342">IF($N1342="-","",IF(INDEX('DM01-AV-CH'!$H$6:$H$2006,$N1342)="","",INDEX('DM01-AV-CH'!$H$6:$H$2006,$N1342)))</f>
        <v>PlanLayout</v>
      </c>
      <c r="AO1342" s="98" t="str" cm="1">
        <f t="array" ref="AO1342">IF($N1342="-","",IF(INDEX('DM01-AV-CH'!$I$6:$I$2006,$N1342)="","",INDEX('DM01-AV-CH'!$I$6:$I$2006,$N1342)))</f>
        <v>NBIdent</v>
      </c>
    </row>
    <row r="1343" spans="1:41" x14ac:dyDescent="0.25">
      <c r="A1343" s="201">
        <v>1338</v>
      </c>
      <c r="B1343" s="148" t="str" cm="1">
        <f t="array" ref="B1343">IF(A1343="","",INDEX(Korrelation!$E$4:$E$2004,A1343))</f>
        <v>-</v>
      </c>
      <c r="C1343" s="148">
        <f t="shared" si="200"/>
        <v>0</v>
      </c>
      <c r="D1343" s="148">
        <f t="shared" si="201"/>
        <v>0</v>
      </c>
      <c r="E1343" s="148" t="str">
        <f t="shared" si="202"/>
        <v/>
      </c>
      <c r="F1343" s="148" t="str">
        <f t="shared" si="203"/>
        <v/>
      </c>
      <c r="G1343" s="148" t="str">
        <f t="shared" si="204"/>
        <v/>
      </c>
      <c r="H1343" s="148" t="str" cm="1">
        <f t="array" ref="H1343">IF(A1343="","",INDEX(Korrelation!$F$4:$F$2004,A1343))</f>
        <v>-</v>
      </c>
      <c r="I1343" s="148">
        <f t="shared" si="205"/>
        <v>0</v>
      </c>
      <c r="J1343" s="148">
        <f t="shared" si="206"/>
        <v>0</v>
      </c>
      <c r="K1343" s="148" t="str">
        <f t="shared" si="207"/>
        <v/>
      </c>
      <c r="L1343" s="148" t="str">
        <f t="shared" si="208"/>
        <v/>
      </c>
      <c r="M1343" s="148" t="str">
        <f t="shared" si="209"/>
        <v/>
      </c>
      <c r="N1343" s="148" cm="1">
        <f t="array" ref="N1343">IF(A1343="","",INDEX(Korrelation!$G$4:$G$2004,A1343))</f>
        <v>783</v>
      </c>
      <c r="O1343" s="148"/>
      <c r="P1343" s="68" t="str" cm="1">
        <f t="array" aca="1" ref="P1343" ca="1">IF(E1343="",IF(K1343="","",HYPERLINK("#DMAV_Dienste!"&amp;RIGHT(CELL("adresse",OFFSET(DMAV_Dienste!$E$6,K1343-1,0)),LEN(CELL("adresse",OFFSET(DMAV_Dienste!$E$6,K1343-1,0)))-FIND("!",CELL("adresse",OFFSET(DMAV_Dienste!$E$6,K1343-1,0)))),"Dienst")),HYPERLINK("#DMAV_Modell!"&amp;RIGHT(CELL("adresse",OFFSET(DMAV_Modell!$G$6,E1343-1,0)),LEN(CELL("adresse",OFFSET(DMAV_Modell!$G$6,E1343-1,0)))-FIND("!",CELL("adresse",OFFSET(DMAV_Modell!$G$6,E1343-1,0)))),"Modell"))</f>
        <v/>
      </c>
      <c r="Q1343" s="85" t="str" cm="1">
        <f t="array" ref="Q1343">IF(E1343="",IF(K1343="","",IF(INDEX(DMAV_Dienste!$H$6:$H$2006,K1343)="","",INDEX(DMAV_Dienste!$H$6:$H$2006,K1343))),IF(INDEX(DMAV_Modell!$J$6:$J$2006,E1343)="","",INDEX(DMAV_Modell!$J$6:$J$2006,E1343)))</f>
        <v/>
      </c>
      <c r="R1343" s="86" t="str" cm="1">
        <f t="array" ref="R1343">IF(E1343="",IF(K1343="","",IF(INDEX(DMAV_Dienste!$G$6:$G$2006,K1343)="","",INDEX(DMAV_Dienste!$G$6:$G$2006,K1343))),IF(INDEX(DMAV_Modell!$I$6:$I$2006,E1343)="","",INDEX(DMAV_Modell!$I$6:$I$2006,E1343)))</f>
        <v/>
      </c>
      <c r="S1343" s="86" t="str" cm="1">
        <f t="array" ref="S1343">IF(E1343="",IF(K1343="","",IF(INDEX(DMAV_Dienste!$I$6:$I$2006,K1343)="","",INDEX(DMAV_Dienste!$I$6:$I$2006,K1343))),IF(INDEX(DMAV_Modell!$K$6:$K$2006,E1343)="","",INDEX(DMAV_Modell!$K$6:$K$2006,E1343)))</f>
        <v/>
      </c>
      <c r="T1343" s="86" t="str" cm="1">
        <f t="array" ref="T1343">IF(E1343="",IF(K1343="","",IF(INDEX(DMAV_Dienste!$L$6:$L$2006,K1343)="","",INDEX(DMAV_Dienste!$L$6:$L$2006,K1343))),IF(INDEX(DMAV_Modell!$N$6:$N$2006,E1343)="","",INDEX(DMAV_Modell!$N$6:$N$2006,E1343)))</f>
        <v/>
      </c>
      <c r="U1343" s="87" t="str" cm="1">
        <f t="array" aca="1" ref="U1343" ca="1">IF(AND(F1343="",L1343=""),"",HYPERLINK("#"&amp;RIGHT(CELL("dateiname"),LEN(CELL("dateiname"))-FIND("]",CELL("dateiname")))&amp;"!"&amp;CELL("adresse",OFFSET($F$6,MATCH(IF(F1343="",L1343,F1343),$E$6:$E$2000,0)-1,4)),"STRUCT"))</f>
        <v/>
      </c>
      <c r="V1343" s="88" t="str" cm="1">
        <f t="array" aca="1" ref="V1343" ca="1">IF(AND(G1343="",M1343=""),"",HYPERLINK("#"&amp;RIGHT(CELL("dateiname"),LEN(CELL("dateiname"))-FIND("]",CELL("dateiname")))&amp;"!"&amp;CELL("adresse",OFFSET($G$6,MATCH(IF(G1343="",M1343,G1343),$E$6:$E$2000,0)-1,3)),"SUBSTRUCT"))</f>
        <v/>
      </c>
      <c r="X1343" s="104"/>
      <c r="Z1343" s="117"/>
      <c r="AA1343" s="118"/>
      <c r="AB1343" s="119"/>
      <c r="AC1343" s="120"/>
      <c r="AE1343" s="109"/>
      <c r="AF1343" s="110"/>
      <c r="AG1343" s="111"/>
      <c r="AH1343" s="112"/>
      <c r="AJ1343" s="101"/>
      <c r="AL1343" s="68" t="str" cm="1">
        <f t="array" aca="1" ref="AL1343" ca="1">IF(N1343="-","",HYPERLINK("#'DM01-AV-CH'!"&amp;RIGHT(CELL("adresse",OFFSET('DM01-AV-CH'!$G$6,N1343-1,0)),LEN(CELL("adresse",OFFSET('DM01-AV-CH'!$G$6,N1343-1,0)))-FIND("!",CELL("adresse",OFFSET('DM01-AV-CH'!$G$6,N1343-1,0)))),"Modell"))</f>
        <v>Modell</v>
      </c>
      <c r="AM1343" s="96" t="str" cm="1">
        <f t="array" ref="AM1343">IF($N1343="-","",IF(INDEX('DM01-AV-CH'!$G$6:$G$2006,$N1343)="","",INDEX('DM01-AV-CH'!$G$6:$G$2006,$N1343)))</f>
        <v>Planrahmen</v>
      </c>
      <c r="AN1343" s="97" t="str" cm="1">
        <f t="array" ref="AN1343">IF($N1343="-","",IF(INDEX('DM01-AV-CH'!$H$6:$H$2006,$N1343)="","",INDEX('DM01-AV-CH'!$H$6:$H$2006,$N1343)))</f>
        <v>PlanLayout</v>
      </c>
      <c r="AO1343" s="98" t="str" cm="1">
        <f t="array" ref="AO1343">IF($N1343="-","",IF(INDEX('DM01-AV-CH'!$I$6:$I$2006,$N1343)="","",INDEX('DM01-AV-CH'!$I$6:$I$2006,$N1343)))</f>
        <v>Identifikator</v>
      </c>
    </row>
    <row r="1344" spans="1:41" x14ac:dyDescent="0.25">
      <c r="A1344" s="201">
        <v>1339</v>
      </c>
      <c r="B1344" s="148" t="str" cm="1">
        <f t="array" ref="B1344">IF(A1344="","",INDEX(Korrelation!$E$4:$E$2004,A1344))</f>
        <v>-</v>
      </c>
      <c r="C1344" s="148">
        <f t="shared" si="200"/>
        <v>0</v>
      </c>
      <c r="D1344" s="148">
        <f t="shared" si="201"/>
        <v>0</v>
      </c>
      <c r="E1344" s="148" t="str">
        <f t="shared" si="202"/>
        <v/>
      </c>
      <c r="F1344" s="148" t="str">
        <f t="shared" si="203"/>
        <v/>
      </c>
      <c r="G1344" s="148" t="str">
        <f t="shared" si="204"/>
        <v/>
      </c>
      <c r="H1344" s="148" t="str" cm="1">
        <f t="array" ref="H1344">IF(A1344="","",INDEX(Korrelation!$F$4:$F$2004,A1344))</f>
        <v>-</v>
      </c>
      <c r="I1344" s="148">
        <f t="shared" si="205"/>
        <v>0</v>
      </c>
      <c r="J1344" s="148">
        <f t="shared" si="206"/>
        <v>0</v>
      </c>
      <c r="K1344" s="148" t="str">
        <f t="shared" si="207"/>
        <v/>
      </c>
      <c r="L1344" s="148" t="str">
        <f t="shared" si="208"/>
        <v/>
      </c>
      <c r="M1344" s="148" t="str">
        <f t="shared" si="209"/>
        <v/>
      </c>
      <c r="N1344" s="148" cm="1">
        <f t="array" ref="N1344">IF(A1344="","",INDEX(Korrelation!$G$4:$G$2004,A1344))</f>
        <v>784</v>
      </c>
      <c r="O1344" s="148"/>
      <c r="P1344" s="68" t="str" cm="1">
        <f t="array" aca="1" ref="P1344" ca="1">IF(E1344="",IF(K1344="","",HYPERLINK("#DMAV_Dienste!"&amp;RIGHT(CELL("adresse",OFFSET(DMAV_Dienste!$E$6,K1344-1,0)),LEN(CELL("adresse",OFFSET(DMAV_Dienste!$E$6,K1344-1,0)))-FIND("!",CELL("adresse",OFFSET(DMAV_Dienste!$E$6,K1344-1,0)))),"Dienst")),HYPERLINK("#DMAV_Modell!"&amp;RIGHT(CELL("adresse",OFFSET(DMAV_Modell!$G$6,E1344-1,0)),LEN(CELL("adresse",OFFSET(DMAV_Modell!$G$6,E1344-1,0)))-FIND("!",CELL("adresse",OFFSET(DMAV_Modell!$G$6,E1344-1,0)))),"Modell"))</f>
        <v/>
      </c>
      <c r="Q1344" s="85" t="str" cm="1">
        <f t="array" ref="Q1344">IF(E1344="",IF(K1344="","",IF(INDEX(DMAV_Dienste!$H$6:$H$2006,K1344)="","",INDEX(DMAV_Dienste!$H$6:$H$2006,K1344))),IF(INDEX(DMAV_Modell!$J$6:$J$2006,E1344)="","",INDEX(DMAV_Modell!$J$6:$J$2006,E1344)))</f>
        <v/>
      </c>
      <c r="R1344" s="86" t="str" cm="1">
        <f t="array" ref="R1344">IF(E1344="",IF(K1344="","",IF(INDEX(DMAV_Dienste!$G$6:$G$2006,K1344)="","",INDEX(DMAV_Dienste!$G$6:$G$2006,K1344))),IF(INDEX(DMAV_Modell!$I$6:$I$2006,E1344)="","",INDEX(DMAV_Modell!$I$6:$I$2006,E1344)))</f>
        <v/>
      </c>
      <c r="S1344" s="86" t="str" cm="1">
        <f t="array" ref="S1344">IF(E1344="",IF(K1344="","",IF(INDEX(DMAV_Dienste!$I$6:$I$2006,K1344)="","",INDEX(DMAV_Dienste!$I$6:$I$2006,K1344))),IF(INDEX(DMAV_Modell!$K$6:$K$2006,E1344)="","",INDEX(DMAV_Modell!$K$6:$K$2006,E1344)))</f>
        <v/>
      </c>
      <c r="T1344" s="86" t="str" cm="1">
        <f t="array" ref="T1344">IF(E1344="",IF(K1344="","",IF(INDEX(DMAV_Dienste!$L$6:$L$2006,K1344)="","",INDEX(DMAV_Dienste!$L$6:$L$2006,K1344))),IF(INDEX(DMAV_Modell!$N$6:$N$2006,E1344)="","",INDEX(DMAV_Modell!$N$6:$N$2006,E1344)))</f>
        <v/>
      </c>
      <c r="U1344" s="87" t="str" cm="1">
        <f t="array" aca="1" ref="U1344" ca="1">IF(AND(F1344="",L1344=""),"",HYPERLINK("#"&amp;RIGHT(CELL("dateiname"),LEN(CELL("dateiname"))-FIND("]",CELL("dateiname")))&amp;"!"&amp;CELL("adresse",OFFSET($F$6,MATCH(IF(F1344="",L1344,F1344),$E$6:$E$2000,0)-1,4)),"STRUCT"))</f>
        <v/>
      </c>
      <c r="V1344" s="88" t="str" cm="1">
        <f t="array" aca="1" ref="V1344" ca="1">IF(AND(G1344="",M1344=""),"",HYPERLINK("#"&amp;RIGHT(CELL("dateiname"),LEN(CELL("dateiname"))-FIND("]",CELL("dateiname")))&amp;"!"&amp;CELL("adresse",OFFSET($G$6,MATCH(IF(G1344="",M1344,G1344),$E$6:$E$2000,0)-1,3)),"SUBSTRUCT"))</f>
        <v/>
      </c>
      <c r="X1344" s="104"/>
      <c r="Z1344" s="117"/>
      <c r="AA1344" s="118"/>
      <c r="AB1344" s="119"/>
      <c r="AC1344" s="120"/>
      <c r="AE1344" s="109"/>
      <c r="AF1344" s="110"/>
      <c r="AG1344" s="111"/>
      <c r="AH1344" s="112"/>
      <c r="AJ1344" s="101"/>
      <c r="AL1344" s="68" t="str" cm="1">
        <f t="array" aca="1" ref="AL1344" ca="1">IF(N1344="-","",HYPERLINK("#'DM01-AV-CH'!"&amp;RIGHT(CELL("adresse",OFFSET('DM01-AV-CH'!$G$6,N1344-1,0)),LEN(CELL("adresse",OFFSET('DM01-AV-CH'!$G$6,N1344-1,0)))-FIND("!",CELL("adresse",OFFSET('DM01-AV-CH'!$G$6,N1344-1,0)))),"Modell"))</f>
        <v>Modell</v>
      </c>
      <c r="AM1344" s="96" t="str" cm="1">
        <f t="array" ref="AM1344">IF($N1344="-","",IF(INDEX('DM01-AV-CH'!$G$6:$G$2006,$N1344)="","",INDEX('DM01-AV-CH'!$G$6:$G$2006,$N1344)))</f>
        <v>Planrahmen</v>
      </c>
      <c r="AN1344" s="97" t="str" cm="1">
        <f t="array" ref="AN1344">IF($N1344="-","",IF(INDEX('DM01-AV-CH'!$H$6:$H$2006,$N1344)="","",INDEX('DM01-AV-CH'!$H$6:$H$2006,$N1344)))</f>
        <v>PlanLayout</v>
      </c>
      <c r="AO1344" s="98" t="str" cm="1">
        <f t="array" ref="AO1344">IF($N1344="-","",IF(INDEX('DM01-AV-CH'!$I$6:$I$2006,$N1344)="","",INDEX('DM01-AV-CH'!$I$6:$I$2006,$N1344)))</f>
        <v>Layouttyp</v>
      </c>
    </row>
    <row r="1345" spans="1:41" x14ac:dyDescent="0.25">
      <c r="A1345" s="201">
        <v>1340</v>
      </c>
      <c r="B1345" s="148" t="str" cm="1">
        <f t="array" ref="B1345">IF(A1345="","",INDEX(Korrelation!$E$4:$E$2004,A1345))</f>
        <v>-</v>
      </c>
      <c r="C1345" s="148">
        <f t="shared" si="200"/>
        <v>0</v>
      </c>
      <c r="D1345" s="148">
        <f t="shared" si="201"/>
        <v>0</v>
      </c>
      <c r="E1345" s="148" t="str">
        <f t="shared" si="202"/>
        <v/>
      </c>
      <c r="F1345" s="148" t="str">
        <f t="shared" si="203"/>
        <v/>
      </c>
      <c r="G1345" s="148" t="str">
        <f t="shared" si="204"/>
        <v/>
      </c>
      <c r="H1345" s="148" t="str" cm="1">
        <f t="array" ref="H1345">IF(A1345="","",INDEX(Korrelation!$F$4:$F$2004,A1345))</f>
        <v>-</v>
      </c>
      <c r="I1345" s="148">
        <f t="shared" si="205"/>
        <v>0</v>
      </c>
      <c r="J1345" s="148">
        <f t="shared" si="206"/>
        <v>0</v>
      </c>
      <c r="K1345" s="148" t="str">
        <f t="shared" si="207"/>
        <v/>
      </c>
      <c r="L1345" s="148" t="str">
        <f t="shared" si="208"/>
        <v/>
      </c>
      <c r="M1345" s="148" t="str">
        <f t="shared" si="209"/>
        <v/>
      </c>
      <c r="N1345" s="148" cm="1">
        <f t="array" ref="N1345">IF(A1345="","",INDEX(Korrelation!$G$4:$G$2004,A1345))</f>
        <v>785</v>
      </c>
      <c r="O1345" s="148"/>
      <c r="P1345" s="68" t="str" cm="1">
        <f t="array" aca="1" ref="P1345" ca="1">IF(E1345="",IF(K1345="","",HYPERLINK("#DMAV_Dienste!"&amp;RIGHT(CELL("adresse",OFFSET(DMAV_Dienste!$E$6,K1345-1,0)),LEN(CELL("adresse",OFFSET(DMAV_Dienste!$E$6,K1345-1,0)))-FIND("!",CELL("adresse",OFFSET(DMAV_Dienste!$E$6,K1345-1,0)))),"Dienst")),HYPERLINK("#DMAV_Modell!"&amp;RIGHT(CELL("adresse",OFFSET(DMAV_Modell!$G$6,E1345-1,0)),LEN(CELL("adresse",OFFSET(DMAV_Modell!$G$6,E1345-1,0)))-FIND("!",CELL("adresse",OFFSET(DMAV_Modell!$G$6,E1345-1,0)))),"Modell"))</f>
        <v/>
      </c>
      <c r="Q1345" s="85" t="str" cm="1">
        <f t="array" ref="Q1345">IF(E1345="",IF(K1345="","",IF(INDEX(DMAV_Dienste!$H$6:$H$2006,K1345)="","",INDEX(DMAV_Dienste!$H$6:$H$2006,K1345))),IF(INDEX(DMAV_Modell!$J$6:$J$2006,E1345)="","",INDEX(DMAV_Modell!$J$6:$J$2006,E1345)))</f>
        <v/>
      </c>
      <c r="R1345" s="86" t="str" cm="1">
        <f t="array" ref="R1345">IF(E1345="",IF(K1345="","",IF(INDEX(DMAV_Dienste!$G$6:$G$2006,K1345)="","",INDEX(DMAV_Dienste!$G$6:$G$2006,K1345))),IF(INDEX(DMAV_Modell!$I$6:$I$2006,E1345)="","",INDEX(DMAV_Modell!$I$6:$I$2006,E1345)))</f>
        <v/>
      </c>
      <c r="S1345" s="86" t="str" cm="1">
        <f t="array" ref="S1345">IF(E1345="",IF(K1345="","",IF(INDEX(DMAV_Dienste!$I$6:$I$2006,K1345)="","",INDEX(DMAV_Dienste!$I$6:$I$2006,K1345))),IF(INDEX(DMAV_Modell!$K$6:$K$2006,E1345)="","",INDEX(DMAV_Modell!$K$6:$K$2006,E1345)))</f>
        <v/>
      </c>
      <c r="T1345" s="86" t="str" cm="1">
        <f t="array" ref="T1345">IF(E1345="",IF(K1345="","",IF(INDEX(DMAV_Dienste!$L$6:$L$2006,K1345)="","",INDEX(DMAV_Dienste!$L$6:$L$2006,K1345))),IF(INDEX(DMAV_Modell!$N$6:$N$2006,E1345)="","",INDEX(DMAV_Modell!$N$6:$N$2006,E1345)))</f>
        <v/>
      </c>
      <c r="U1345" s="87" t="str" cm="1">
        <f t="array" aca="1" ref="U1345" ca="1">IF(AND(F1345="",L1345=""),"",HYPERLINK("#"&amp;RIGHT(CELL("dateiname"),LEN(CELL("dateiname"))-FIND("]",CELL("dateiname")))&amp;"!"&amp;CELL("adresse",OFFSET($F$6,MATCH(IF(F1345="",L1345,F1345),$E$6:$E$2000,0)-1,4)),"STRUCT"))</f>
        <v/>
      </c>
      <c r="V1345" s="88" t="str" cm="1">
        <f t="array" aca="1" ref="V1345" ca="1">IF(AND(G1345="",M1345=""),"",HYPERLINK("#"&amp;RIGHT(CELL("dateiname"),LEN(CELL("dateiname"))-FIND("]",CELL("dateiname")))&amp;"!"&amp;CELL("adresse",OFFSET($G$6,MATCH(IF(G1345="",M1345,G1345),$E$6:$E$2000,0)-1,3)),"SUBSTRUCT"))</f>
        <v/>
      </c>
      <c r="X1345" s="104"/>
      <c r="Z1345" s="117"/>
      <c r="AA1345" s="118"/>
      <c r="AB1345" s="119"/>
      <c r="AC1345" s="120"/>
      <c r="AE1345" s="109"/>
      <c r="AF1345" s="110"/>
      <c r="AG1345" s="111"/>
      <c r="AH1345" s="112"/>
      <c r="AJ1345" s="101"/>
      <c r="AL1345" s="68" t="str" cm="1">
        <f t="array" aca="1" ref="AL1345" ca="1">IF(N1345="-","",HYPERLINK("#'DM01-AV-CH'!"&amp;RIGHT(CELL("adresse",OFFSET('DM01-AV-CH'!$G$6,N1345-1,0)),LEN(CELL("adresse",OFFSET('DM01-AV-CH'!$G$6,N1345-1,0)))-FIND("!",CELL("adresse",OFFSET('DM01-AV-CH'!$G$6,N1345-1,0)))),"Modell"))</f>
        <v>Modell</v>
      </c>
      <c r="AM1345" s="96" t="str" cm="1">
        <f t="array" ref="AM1345">IF($N1345="-","",IF(INDEX('DM01-AV-CH'!$G$6:$G$2006,$N1345)="","",INDEX('DM01-AV-CH'!$G$6:$G$2006,$N1345)))</f>
        <v>Planrahmen</v>
      </c>
      <c r="AN1345" s="97" t="str" cm="1">
        <f t="array" ref="AN1345">IF($N1345="-","",IF(INDEX('DM01-AV-CH'!$H$6:$H$2006,$N1345)="","",INDEX('DM01-AV-CH'!$H$6:$H$2006,$N1345)))</f>
        <v>PlanLayout</v>
      </c>
      <c r="AO1345" s="98" t="str" cm="1">
        <f t="array" ref="AO1345">IF($N1345="-","",IF(INDEX('DM01-AV-CH'!$I$6:$I$2006,$N1345)="","",INDEX('DM01-AV-CH'!$I$6:$I$2006,$N1345)))</f>
        <v>Plannummer</v>
      </c>
    </row>
    <row r="1346" spans="1:41" x14ac:dyDescent="0.25">
      <c r="A1346" s="201">
        <v>1341</v>
      </c>
      <c r="B1346" s="148" t="str" cm="1">
        <f t="array" ref="B1346">IF(A1346="","",INDEX(Korrelation!$E$4:$E$2004,A1346))</f>
        <v>-</v>
      </c>
      <c r="C1346" s="148">
        <f t="shared" si="200"/>
        <v>0</v>
      </c>
      <c r="D1346" s="148">
        <f t="shared" si="201"/>
        <v>0</v>
      </c>
      <c r="E1346" s="148" t="str">
        <f t="shared" si="202"/>
        <v/>
      </c>
      <c r="F1346" s="148" t="str">
        <f t="shared" si="203"/>
        <v/>
      </c>
      <c r="G1346" s="148" t="str">
        <f t="shared" si="204"/>
        <v/>
      </c>
      <c r="H1346" s="148" t="str" cm="1">
        <f t="array" ref="H1346">IF(A1346="","",INDEX(Korrelation!$F$4:$F$2004,A1346))</f>
        <v>-</v>
      </c>
      <c r="I1346" s="148">
        <f t="shared" si="205"/>
        <v>0</v>
      </c>
      <c r="J1346" s="148">
        <f t="shared" si="206"/>
        <v>0</v>
      </c>
      <c r="K1346" s="148" t="str">
        <f t="shared" si="207"/>
        <v/>
      </c>
      <c r="L1346" s="148" t="str">
        <f t="shared" si="208"/>
        <v/>
      </c>
      <c r="M1346" s="148" t="str">
        <f t="shared" si="209"/>
        <v/>
      </c>
      <c r="N1346" s="148" cm="1">
        <f t="array" ref="N1346">IF(A1346="","",INDEX(Korrelation!$G$4:$G$2004,A1346))</f>
        <v>786</v>
      </c>
      <c r="O1346" s="148"/>
      <c r="P1346" s="68" t="str" cm="1">
        <f t="array" aca="1" ref="P1346" ca="1">IF(E1346="",IF(K1346="","",HYPERLINK("#DMAV_Dienste!"&amp;RIGHT(CELL("adresse",OFFSET(DMAV_Dienste!$E$6,K1346-1,0)),LEN(CELL("adresse",OFFSET(DMAV_Dienste!$E$6,K1346-1,0)))-FIND("!",CELL("adresse",OFFSET(DMAV_Dienste!$E$6,K1346-1,0)))),"Dienst")),HYPERLINK("#DMAV_Modell!"&amp;RIGHT(CELL("adresse",OFFSET(DMAV_Modell!$G$6,E1346-1,0)),LEN(CELL("adresse",OFFSET(DMAV_Modell!$G$6,E1346-1,0)))-FIND("!",CELL("adresse",OFFSET(DMAV_Modell!$G$6,E1346-1,0)))),"Modell"))</f>
        <v/>
      </c>
      <c r="Q1346" s="85" t="str" cm="1">
        <f t="array" ref="Q1346">IF(E1346="",IF(K1346="","",IF(INDEX(DMAV_Dienste!$H$6:$H$2006,K1346)="","",INDEX(DMAV_Dienste!$H$6:$H$2006,K1346))),IF(INDEX(DMAV_Modell!$J$6:$J$2006,E1346)="","",INDEX(DMAV_Modell!$J$6:$J$2006,E1346)))</f>
        <v/>
      </c>
      <c r="R1346" s="86" t="str" cm="1">
        <f t="array" ref="R1346">IF(E1346="",IF(K1346="","",IF(INDEX(DMAV_Dienste!$G$6:$G$2006,K1346)="","",INDEX(DMAV_Dienste!$G$6:$G$2006,K1346))),IF(INDEX(DMAV_Modell!$I$6:$I$2006,E1346)="","",INDEX(DMAV_Modell!$I$6:$I$2006,E1346)))</f>
        <v/>
      </c>
      <c r="S1346" s="86" t="str" cm="1">
        <f t="array" ref="S1346">IF(E1346="",IF(K1346="","",IF(INDEX(DMAV_Dienste!$I$6:$I$2006,K1346)="","",INDEX(DMAV_Dienste!$I$6:$I$2006,K1346))),IF(INDEX(DMAV_Modell!$K$6:$K$2006,E1346)="","",INDEX(DMAV_Modell!$K$6:$K$2006,E1346)))</f>
        <v/>
      </c>
      <c r="T1346" s="86" t="str" cm="1">
        <f t="array" ref="T1346">IF(E1346="",IF(K1346="","",IF(INDEX(DMAV_Dienste!$L$6:$L$2006,K1346)="","",INDEX(DMAV_Dienste!$L$6:$L$2006,K1346))),IF(INDEX(DMAV_Modell!$N$6:$N$2006,E1346)="","",INDEX(DMAV_Modell!$N$6:$N$2006,E1346)))</f>
        <v/>
      </c>
      <c r="U1346" s="87" t="str" cm="1">
        <f t="array" aca="1" ref="U1346" ca="1">IF(AND(F1346="",L1346=""),"",HYPERLINK("#"&amp;RIGHT(CELL("dateiname"),LEN(CELL("dateiname"))-FIND("]",CELL("dateiname")))&amp;"!"&amp;CELL("adresse",OFFSET($F$6,MATCH(IF(F1346="",L1346,F1346),$E$6:$E$2000,0)-1,4)),"STRUCT"))</f>
        <v/>
      </c>
      <c r="V1346" s="88" t="str" cm="1">
        <f t="array" aca="1" ref="V1346" ca="1">IF(AND(G1346="",M1346=""),"",HYPERLINK("#"&amp;RIGHT(CELL("dateiname"),LEN(CELL("dateiname"))-FIND("]",CELL("dateiname")))&amp;"!"&amp;CELL("adresse",OFFSET($G$6,MATCH(IF(G1346="",M1346,G1346),$E$6:$E$2000,0)-1,3)),"SUBSTRUCT"))</f>
        <v/>
      </c>
      <c r="X1346" s="104"/>
      <c r="Z1346" s="117"/>
      <c r="AA1346" s="118"/>
      <c r="AB1346" s="119"/>
      <c r="AC1346" s="120"/>
      <c r="AE1346" s="109"/>
      <c r="AF1346" s="110"/>
      <c r="AG1346" s="111"/>
      <c r="AH1346" s="112"/>
      <c r="AJ1346" s="101"/>
      <c r="AL1346" s="68" t="str" cm="1">
        <f t="array" aca="1" ref="AL1346" ca="1">IF(N1346="-","",HYPERLINK("#'DM01-AV-CH'!"&amp;RIGHT(CELL("adresse",OFFSET('DM01-AV-CH'!$G$6,N1346-1,0)),LEN(CELL("adresse",OFFSET('DM01-AV-CH'!$G$6,N1346-1,0)))-FIND("!",CELL("adresse",OFFSET('DM01-AV-CH'!$G$6,N1346-1,0)))),"Modell"))</f>
        <v>Modell</v>
      </c>
      <c r="AM1346" s="96" t="str" cm="1">
        <f t="array" ref="AM1346">IF($N1346="-","",IF(INDEX('DM01-AV-CH'!$G$6:$G$2006,$N1346)="","",INDEX('DM01-AV-CH'!$G$6:$G$2006,$N1346)))</f>
        <v>Planrahmen</v>
      </c>
      <c r="AN1346" s="97" t="str" cm="1">
        <f t="array" ref="AN1346">IF($N1346="-","",IF(INDEX('DM01-AV-CH'!$H$6:$H$2006,$N1346)="","",INDEX('DM01-AV-CH'!$H$6:$H$2006,$N1346)))</f>
        <v>PlanLayout</v>
      </c>
      <c r="AO1346" s="98" t="str" cm="1">
        <f t="array" ref="AO1346">IF($N1346="-","",IF(INDEX('DM01-AV-CH'!$I$6:$I$2006,$N1346)="","",INDEX('DM01-AV-CH'!$I$6:$I$2006,$N1346)))</f>
        <v>Gemeindename</v>
      </c>
    </row>
    <row r="1347" spans="1:41" x14ac:dyDescent="0.25">
      <c r="A1347" s="201">
        <v>1342</v>
      </c>
      <c r="B1347" s="148" t="str" cm="1">
        <f t="array" ref="B1347">IF(A1347="","",INDEX(Korrelation!$E$4:$E$2004,A1347))</f>
        <v>-</v>
      </c>
      <c r="C1347" s="148">
        <f t="shared" si="200"/>
        <v>0</v>
      </c>
      <c r="D1347" s="148">
        <f t="shared" si="201"/>
        <v>0</v>
      </c>
      <c r="E1347" s="148" t="str">
        <f t="shared" si="202"/>
        <v/>
      </c>
      <c r="F1347" s="148" t="str">
        <f t="shared" si="203"/>
        <v/>
      </c>
      <c r="G1347" s="148" t="str">
        <f t="shared" si="204"/>
        <v/>
      </c>
      <c r="H1347" s="148" t="str" cm="1">
        <f t="array" ref="H1347">IF(A1347="","",INDEX(Korrelation!$F$4:$F$2004,A1347))</f>
        <v>-</v>
      </c>
      <c r="I1347" s="148">
        <f t="shared" si="205"/>
        <v>0</v>
      </c>
      <c r="J1347" s="148">
        <f t="shared" si="206"/>
        <v>0</v>
      </c>
      <c r="K1347" s="148" t="str">
        <f t="shared" si="207"/>
        <v/>
      </c>
      <c r="L1347" s="148" t="str">
        <f t="shared" si="208"/>
        <v/>
      </c>
      <c r="M1347" s="148" t="str">
        <f t="shared" si="209"/>
        <v/>
      </c>
      <c r="N1347" s="148" cm="1">
        <f t="array" ref="N1347">IF(A1347="","",INDEX(Korrelation!$G$4:$G$2004,A1347))</f>
        <v>787</v>
      </c>
      <c r="O1347" s="148"/>
      <c r="P1347" s="68" t="str" cm="1">
        <f t="array" aca="1" ref="P1347" ca="1">IF(E1347="",IF(K1347="","",HYPERLINK("#DMAV_Dienste!"&amp;RIGHT(CELL("adresse",OFFSET(DMAV_Dienste!$E$6,K1347-1,0)),LEN(CELL("adresse",OFFSET(DMAV_Dienste!$E$6,K1347-1,0)))-FIND("!",CELL("adresse",OFFSET(DMAV_Dienste!$E$6,K1347-1,0)))),"Dienst")),HYPERLINK("#DMAV_Modell!"&amp;RIGHT(CELL("adresse",OFFSET(DMAV_Modell!$G$6,E1347-1,0)),LEN(CELL("adresse",OFFSET(DMAV_Modell!$G$6,E1347-1,0)))-FIND("!",CELL("adresse",OFFSET(DMAV_Modell!$G$6,E1347-1,0)))),"Modell"))</f>
        <v/>
      </c>
      <c r="Q1347" s="85" t="str" cm="1">
        <f t="array" ref="Q1347">IF(E1347="",IF(K1347="","",IF(INDEX(DMAV_Dienste!$H$6:$H$2006,K1347)="","",INDEX(DMAV_Dienste!$H$6:$H$2006,K1347))),IF(INDEX(DMAV_Modell!$J$6:$J$2006,E1347)="","",INDEX(DMAV_Modell!$J$6:$J$2006,E1347)))</f>
        <v/>
      </c>
      <c r="R1347" s="86" t="str" cm="1">
        <f t="array" ref="R1347">IF(E1347="",IF(K1347="","",IF(INDEX(DMAV_Dienste!$G$6:$G$2006,K1347)="","",INDEX(DMAV_Dienste!$G$6:$G$2006,K1347))),IF(INDEX(DMAV_Modell!$I$6:$I$2006,E1347)="","",INDEX(DMAV_Modell!$I$6:$I$2006,E1347)))</f>
        <v/>
      </c>
      <c r="S1347" s="86" t="str" cm="1">
        <f t="array" ref="S1347">IF(E1347="",IF(K1347="","",IF(INDEX(DMAV_Dienste!$I$6:$I$2006,K1347)="","",INDEX(DMAV_Dienste!$I$6:$I$2006,K1347))),IF(INDEX(DMAV_Modell!$K$6:$K$2006,E1347)="","",INDEX(DMAV_Modell!$K$6:$K$2006,E1347)))</f>
        <v/>
      </c>
      <c r="T1347" s="86" t="str" cm="1">
        <f t="array" ref="T1347">IF(E1347="",IF(K1347="","",IF(INDEX(DMAV_Dienste!$L$6:$L$2006,K1347)="","",INDEX(DMAV_Dienste!$L$6:$L$2006,K1347))),IF(INDEX(DMAV_Modell!$N$6:$N$2006,E1347)="","",INDEX(DMAV_Modell!$N$6:$N$2006,E1347)))</f>
        <v/>
      </c>
      <c r="U1347" s="87" t="str" cm="1">
        <f t="array" aca="1" ref="U1347" ca="1">IF(AND(F1347="",L1347=""),"",HYPERLINK("#"&amp;RIGHT(CELL("dateiname"),LEN(CELL("dateiname"))-FIND("]",CELL("dateiname")))&amp;"!"&amp;CELL("adresse",OFFSET($F$6,MATCH(IF(F1347="",L1347,F1347),$E$6:$E$2000,0)-1,4)),"STRUCT"))</f>
        <v/>
      </c>
      <c r="V1347" s="88" t="str" cm="1">
        <f t="array" aca="1" ref="V1347" ca="1">IF(AND(G1347="",M1347=""),"",HYPERLINK("#"&amp;RIGHT(CELL("dateiname"),LEN(CELL("dateiname"))-FIND("]",CELL("dateiname")))&amp;"!"&amp;CELL("adresse",OFFSET($G$6,MATCH(IF(G1347="",M1347,G1347),$E$6:$E$2000,0)-1,3)),"SUBSTRUCT"))</f>
        <v/>
      </c>
      <c r="X1347" s="104"/>
      <c r="Z1347" s="117"/>
      <c r="AA1347" s="118"/>
      <c r="AB1347" s="119"/>
      <c r="AC1347" s="120"/>
      <c r="AE1347" s="109"/>
      <c r="AF1347" s="110"/>
      <c r="AG1347" s="111"/>
      <c r="AH1347" s="112"/>
      <c r="AJ1347" s="101"/>
      <c r="AL1347" s="68" t="str" cm="1">
        <f t="array" aca="1" ref="AL1347" ca="1">IF(N1347="-","",HYPERLINK("#'DM01-AV-CH'!"&amp;RIGHT(CELL("adresse",OFFSET('DM01-AV-CH'!$G$6,N1347-1,0)),LEN(CELL("adresse",OFFSET('DM01-AV-CH'!$G$6,N1347-1,0)))-FIND("!",CELL("adresse",OFFSET('DM01-AV-CH'!$G$6,N1347-1,0)))),"Modell"))</f>
        <v>Modell</v>
      </c>
      <c r="AM1347" s="96" t="str" cm="1">
        <f t="array" ref="AM1347">IF($N1347="-","",IF(INDEX('DM01-AV-CH'!$G$6:$G$2006,$N1347)="","",INDEX('DM01-AV-CH'!$G$6:$G$2006,$N1347)))</f>
        <v>Planrahmen</v>
      </c>
      <c r="AN1347" s="97" t="str" cm="1">
        <f t="array" ref="AN1347">IF($N1347="-","",IF(INDEX('DM01-AV-CH'!$H$6:$H$2006,$N1347)="","",INDEX('DM01-AV-CH'!$H$6:$H$2006,$N1347)))</f>
        <v>PlanLayout</v>
      </c>
      <c r="AO1347" s="98" t="str" cm="1">
        <f t="array" ref="AO1347">IF($N1347="-","",IF(INDEX('DM01-AV-CH'!$I$6:$I$2006,$N1347)="","",INDEX('DM01-AV-CH'!$I$6:$I$2006,$N1347)))</f>
        <v>Geometername</v>
      </c>
    </row>
    <row r="1348" spans="1:41" x14ac:dyDescent="0.25">
      <c r="A1348" s="201">
        <v>1343</v>
      </c>
      <c r="B1348" s="148" t="str" cm="1">
        <f t="array" ref="B1348">IF(A1348="","",INDEX(Korrelation!$E$4:$E$2004,A1348))</f>
        <v>-</v>
      </c>
      <c r="C1348" s="148">
        <f t="shared" si="200"/>
        <v>0</v>
      </c>
      <c r="D1348" s="148">
        <f t="shared" si="201"/>
        <v>0</v>
      </c>
      <c r="E1348" s="148" t="str">
        <f t="shared" si="202"/>
        <v/>
      </c>
      <c r="F1348" s="148" t="str">
        <f t="shared" si="203"/>
        <v/>
      </c>
      <c r="G1348" s="148" t="str">
        <f t="shared" si="204"/>
        <v/>
      </c>
      <c r="H1348" s="148" t="str" cm="1">
        <f t="array" ref="H1348">IF(A1348="","",INDEX(Korrelation!$F$4:$F$2004,A1348))</f>
        <v>-</v>
      </c>
      <c r="I1348" s="148">
        <f t="shared" si="205"/>
        <v>0</v>
      </c>
      <c r="J1348" s="148">
        <f t="shared" si="206"/>
        <v>0</v>
      </c>
      <c r="K1348" s="148" t="str">
        <f t="shared" si="207"/>
        <v/>
      </c>
      <c r="L1348" s="148" t="str">
        <f t="shared" si="208"/>
        <v/>
      </c>
      <c r="M1348" s="148" t="str">
        <f t="shared" si="209"/>
        <v/>
      </c>
      <c r="N1348" s="148" cm="1">
        <f t="array" ref="N1348">IF(A1348="","",INDEX(Korrelation!$G$4:$G$2004,A1348))</f>
        <v>788</v>
      </c>
      <c r="O1348" s="148"/>
      <c r="P1348" s="68" t="str" cm="1">
        <f t="array" aca="1" ref="P1348" ca="1">IF(E1348="",IF(K1348="","",HYPERLINK("#DMAV_Dienste!"&amp;RIGHT(CELL("adresse",OFFSET(DMAV_Dienste!$E$6,K1348-1,0)),LEN(CELL("adresse",OFFSET(DMAV_Dienste!$E$6,K1348-1,0)))-FIND("!",CELL("adresse",OFFSET(DMAV_Dienste!$E$6,K1348-1,0)))),"Dienst")),HYPERLINK("#DMAV_Modell!"&amp;RIGHT(CELL("adresse",OFFSET(DMAV_Modell!$G$6,E1348-1,0)),LEN(CELL("adresse",OFFSET(DMAV_Modell!$G$6,E1348-1,0)))-FIND("!",CELL("adresse",OFFSET(DMAV_Modell!$G$6,E1348-1,0)))),"Modell"))</f>
        <v/>
      </c>
      <c r="Q1348" s="85" t="str" cm="1">
        <f t="array" ref="Q1348">IF(E1348="",IF(K1348="","",IF(INDEX(DMAV_Dienste!$H$6:$H$2006,K1348)="","",INDEX(DMAV_Dienste!$H$6:$H$2006,K1348))),IF(INDEX(DMAV_Modell!$J$6:$J$2006,E1348)="","",INDEX(DMAV_Modell!$J$6:$J$2006,E1348)))</f>
        <v/>
      </c>
      <c r="R1348" s="86" t="str" cm="1">
        <f t="array" ref="R1348">IF(E1348="",IF(K1348="","",IF(INDEX(DMAV_Dienste!$G$6:$G$2006,K1348)="","",INDEX(DMAV_Dienste!$G$6:$G$2006,K1348))),IF(INDEX(DMAV_Modell!$I$6:$I$2006,E1348)="","",INDEX(DMAV_Modell!$I$6:$I$2006,E1348)))</f>
        <v/>
      </c>
      <c r="S1348" s="86" t="str" cm="1">
        <f t="array" ref="S1348">IF(E1348="",IF(K1348="","",IF(INDEX(DMAV_Dienste!$I$6:$I$2006,K1348)="","",INDEX(DMAV_Dienste!$I$6:$I$2006,K1348))),IF(INDEX(DMAV_Modell!$K$6:$K$2006,E1348)="","",INDEX(DMAV_Modell!$K$6:$K$2006,E1348)))</f>
        <v/>
      </c>
      <c r="T1348" s="86" t="str" cm="1">
        <f t="array" ref="T1348">IF(E1348="",IF(K1348="","",IF(INDEX(DMAV_Dienste!$L$6:$L$2006,K1348)="","",INDEX(DMAV_Dienste!$L$6:$L$2006,K1348))),IF(INDEX(DMAV_Modell!$N$6:$N$2006,E1348)="","",INDEX(DMAV_Modell!$N$6:$N$2006,E1348)))</f>
        <v/>
      </c>
      <c r="U1348" s="87" t="str" cm="1">
        <f t="array" aca="1" ref="U1348" ca="1">IF(AND(F1348="",L1348=""),"",HYPERLINK("#"&amp;RIGHT(CELL("dateiname"),LEN(CELL("dateiname"))-FIND("]",CELL("dateiname")))&amp;"!"&amp;CELL("adresse",OFFSET($F$6,MATCH(IF(F1348="",L1348,F1348),$E$6:$E$2000,0)-1,4)),"STRUCT"))</f>
        <v/>
      </c>
      <c r="V1348" s="88" t="str" cm="1">
        <f t="array" aca="1" ref="V1348" ca="1">IF(AND(G1348="",M1348=""),"",HYPERLINK("#"&amp;RIGHT(CELL("dateiname"),LEN(CELL("dateiname"))-FIND("]",CELL("dateiname")))&amp;"!"&amp;CELL("adresse",OFFSET($G$6,MATCH(IF(G1348="",M1348,G1348),$E$6:$E$2000,0)-1,3)),"SUBSTRUCT"))</f>
        <v/>
      </c>
      <c r="X1348" s="104"/>
      <c r="Z1348" s="117"/>
      <c r="AA1348" s="118"/>
      <c r="AB1348" s="119"/>
      <c r="AC1348" s="120"/>
      <c r="AE1348" s="109"/>
      <c r="AF1348" s="110"/>
      <c r="AG1348" s="111"/>
      <c r="AH1348" s="112"/>
      <c r="AJ1348" s="101"/>
      <c r="AL1348" s="68" t="str" cm="1">
        <f t="array" aca="1" ref="AL1348" ca="1">IF(N1348="-","",HYPERLINK("#'DM01-AV-CH'!"&amp;RIGHT(CELL("adresse",OFFSET('DM01-AV-CH'!$G$6,N1348-1,0)),LEN(CELL("adresse",OFFSET('DM01-AV-CH'!$G$6,N1348-1,0)))-FIND("!",CELL("adresse",OFFSET('DM01-AV-CH'!$G$6,N1348-1,0)))),"Modell"))</f>
        <v>Modell</v>
      </c>
      <c r="AM1348" s="96" t="str" cm="1">
        <f t="array" ref="AM1348">IF($N1348="-","",IF(INDEX('DM01-AV-CH'!$G$6:$G$2006,$N1348)="","",INDEX('DM01-AV-CH'!$G$6:$G$2006,$N1348)))</f>
        <v>Planrahmen</v>
      </c>
      <c r="AN1348" s="97" t="str" cm="1">
        <f t="array" ref="AN1348">IF($N1348="-","",IF(INDEX('DM01-AV-CH'!$H$6:$H$2006,$N1348)="","",INDEX('DM01-AV-CH'!$H$6:$H$2006,$N1348)))</f>
        <v>PlanLayout</v>
      </c>
      <c r="AO1348" s="98" t="str" cm="1">
        <f t="array" ref="AO1348">IF($N1348="-","",IF(INDEX('DM01-AV-CH'!$I$6:$I$2006,$N1348)="","",INDEX('DM01-AV-CH'!$I$6:$I$2006,$N1348)))</f>
        <v>Erstellungsdatum</v>
      </c>
    </row>
    <row r="1349" spans="1:41" ht="28.5" x14ac:dyDescent="0.25">
      <c r="A1349" s="201">
        <v>1344</v>
      </c>
      <c r="B1349" s="148" t="str" cm="1">
        <f t="array" ref="B1349">IF(A1349="","",INDEX(Korrelation!$E$4:$E$2004,A1349))</f>
        <v>-</v>
      </c>
      <c r="C1349" s="148">
        <f t="shared" si="200"/>
        <v>0</v>
      </c>
      <c r="D1349" s="148">
        <f t="shared" si="201"/>
        <v>0</v>
      </c>
      <c r="E1349" s="148" t="str">
        <f t="shared" si="202"/>
        <v/>
      </c>
      <c r="F1349" s="148" t="str">
        <f t="shared" si="203"/>
        <v/>
      </c>
      <c r="G1349" s="148" t="str">
        <f t="shared" si="204"/>
        <v/>
      </c>
      <c r="H1349" s="148" t="str" cm="1">
        <f t="array" ref="H1349">IF(A1349="","",INDEX(Korrelation!$F$4:$F$2004,A1349))</f>
        <v>-</v>
      </c>
      <c r="I1349" s="148">
        <f t="shared" si="205"/>
        <v>0</v>
      </c>
      <c r="J1349" s="148">
        <f t="shared" si="206"/>
        <v>0</v>
      </c>
      <c r="K1349" s="148" t="str">
        <f t="shared" si="207"/>
        <v/>
      </c>
      <c r="L1349" s="148" t="str">
        <f t="shared" si="208"/>
        <v/>
      </c>
      <c r="M1349" s="148" t="str">
        <f t="shared" si="209"/>
        <v/>
      </c>
      <c r="N1349" s="148" cm="1">
        <f t="array" ref="N1349">IF(A1349="","",INDEX(Korrelation!$G$4:$G$2004,A1349))</f>
        <v>789</v>
      </c>
      <c r="O1349" s="148"/>
      <c r="P1349" s="68" t="str" cm="1">
        <f t="array" aca="1" ref="P1349" ca="1">IF(E1349="",IF(K1349="","",HYPERLINK("#DMAV_Dienste!"&amp;RIGHT(CELL("adresse",OFFSET(DMAV_Dienste!$E$6,K1349-1,0)),LEN(CELL("adresse",OFFSET(DMAV_Dienste!$E$6,K1349-1,0)))-FIND("!",CELL("adresse",OFFSET(DMAV_Dienste!$E$6,K1349-1,0)))),"Dienst")),HYPERLINK("#DMAV_Modell!"&amp;RIGHT(CELL("adresse",OFFSET(DMAV_Modell!$G$6,E1349-1,0)),LEN(CELL("adresse",OFFSET(DMAV_Modell!$G$6,E1349-1,0)))-FIND("!",CELL("adresse",OFFSET(DMAV_Modell!$G$6,E1349-1,0)))),"Modell"))</f>
        <v/>
      </c>
      <c r="Q1349" s="85" t="str" cm="1">
        <f t="array" ref="Q1349">IF(E1349="",IF(K1349="","",IF(INDEX(DMAV_Dienste!$H$6:$H$2006,K1349)="","",INDEX(DMAV_Dienste!$H$6:$H$2006,K1349))),IF(INDEX(DMAV_Modell!$J$6:$J$2006,E1349)="","",INDEX(DMAV_Modell!$J$6:$J$2006,E1349)))</f>
        <v/>
      </c>
      <c r="R1349" s="86" t="str" cm="1">
        <f t="array" ref="R1349">IF(E1349="",IF(K1349="","",IF(INDEX(DMAV_Dienste!$G$6:$G$2006,K1349)="","",INDEX(DMAV_Dienste!$G$6:$G$2006,K1349))),IF(INDEX(DMAV_Modell!$I$6:$I$2006,E1349)="","",INDEX(DMAV_Modell!$I$6:$I$2006,E1349)))</f>
        <v/>
      </c>
      <c r="S1349" s="86" t="str" cm="1">
        <f t="array" ref="S1349">IF(E1349="",IF(K1349="","",IF(INDEX(DMAV_Dienste!$I$6:$I$2006,K1349)="","",INDEX(DMAV_Dienste!$I$6:$I$2006,K1349))),IF(INDEX(DMAV_Modell!$K$6:$K$2006,E1349)="","",INDEX(DMAV_Modell!$K$6:$K$2006,E1349)))</f>
        <v/>
      </c>
      <c r="T1349" s="86" t="str" cm="1">
        <f t="array" ref="T1349">IF(E1349="",IF(K1349="","",IF(INDEX(DMAV_Dienste!$L$6:$L$2006,K1349)="","",INDEX(DMAV_Dienste!$L$6:$L$2006,K1349))),IF(INDEX(DMAV_Modell!$N$6:$N$2006,E1349)="","",INDEX(DMAV_Modell!$N$6:$N$2006,E1349)))</f>
        <v/>
      </c>
      <c r="U1349" s="87" t="str" cm="1">
        <f t="array" aca="1" ref="U1349" ca="1">IF(AND(F1349="",L1349=""),"",HYPERLINK("#"&amp;RIGHT(CELL("dateiname"),LEN(CELL("dateiname"))-FIND("]",CELL("dateiname")))&amp;"!"&amp;CELL("adresse",OFFSET($F$6,MATCH(IF(F1349="",L1349,F1349),$E$6:$E$2000,0)-1,4)),"STRUCT"))</f>
        <v/>
      </c>
      <c r="V1349" s="88" t="str" cm="1">
        <f t="array" aca="1" ref="V1349" ca="1">IF(AND(G1349="",M1349=""),"",HYPERLINK("#"&amp;RIGHT(CELL("dateiname"),LEN(CELL("dateiname"))-FIND("]",CELL("dateiname")))&amp;"!"&amp;CELL("adresse",OFFSET($G$6,MATCH(IF(G1349="",M1349,G1349),$E$6:$E$2000,0)-1,3)),"SUBSTRUCT"))</f>
        <v/>
      </c>
      <c r="X1349" s="104"/>
      <c r="Z1349" s="117"/>
      <c r="AA1349" s="118"/>
      <c r="AB1349" s="119"/>
      <c r="AC1349" s="120"/>
      <c r="AE1349" s="109"/>
      <c r="AF1349" s="110"/>
      <c r="AG1349" s="111"/>
      <c r="AH1349" s="112"/>
      <c r="AJ1349" s="101"/>
      <c r="AL1349" s="68" t="str" cm="1">
        <f t="array" aca="1" ref="AL1349" ca="1">IF(N1349="-","",HYPERLINK("#'DM01-AV-CH'!"&amp;RIGHT(CELL("adresse",OFFSET('DM01-AV-CH'!$G$6,N1349-1,0)),LEN(CELL("adresse",OFFSET('DM01-AV-CH'!$G$6,N1349-1,0)))-FIND("!",CELL("adresse",OFFSET('DM01-AV-CH'!$G$6,N1349-1,0)))),"Modell"))</f>
        <v>Modell</v>
      </c>
      <c r="AM1349" s="96" t="str" cm="1">
        <f t="array" ref="AM1349">IF($N1349="-","",IF(INDEX('DM01-AV-CH'!$G$6:$G$2006,$N1349)="","",INDEX('DM01-AV-CH'!$G$6:$G$2006,$N1349)))</f>
        <v>Planrahmen</v>
      </c>
      <c r="AN1349" s="97" t="str" cm="1">
        <f t="array" ref="AN1349">IF($N1349="-","",IF(INDEX('DM01-AV-CH'!$H$6:$H$2006,$N1349)="","",INDEX('DM01-AV-CH'!$H$6:$H$2006,$N1349)))</f>
        <v>PlanLayout</v>
      </c>
      <c r="AO1349" s="98" t="str" cm="1">
        <f t="array" ref="AO1349">IF($N1349="-","",IF(INDEX('DM01-AV-CH'!$I$6:$I$2006,$N1349)="","",INDEX('DM01-AV-CH'!$I$6:$I$2006,$N1349)))</f>
        <v>NachfuehrungsGeometername</v>
      </c>
    </row>
    <row r="1350" spans="1:41" x14ac:dyDescent="0.25">
      <c r="A1350" s="201">
        <v>1345</v>
      </c>
      <c r="B1350" s="148" t="str" cm="1">
        <f t="array" ref="B1350">IF(A1350="","",INDEX(Korrelation!$E$4:$E$2004,A1350))</f>
        <v>-</v>
      </c>
      <c r="C1350" s="148">
        <f t="shared" si="200"/>
        <v>0</v>
      </c>
      <c r="D1350" s="148">
        <f t="shared" si="201"/>
        <v>0</v>
      </c>
      <c r="E1350" s="148" t="str">
        <f t="shared" si="202"/>
        <v/>
      </c>
      <c r="F1350" s="148" t="str">
        <f t="shared" si="203"/>
        <v/>
      </c>
      <c r="G1350" s="148" t="str">
        <f t="shared" si="204"/>
        <v/>
      </c>
      <c r="H1350" s="148" t="str" cm="1">
        <f t="array" ref="H1350">IF(A1350="","",INDEX(Korrelation!$F$4:$F$2004,A1350))</f>
        <v>-</v>
      </c>
      <c r="I1350" s="148">
        <f t="shared" si="205"/>
        <v>0</v>
      </c>
      <c r="J1350" s="148">
        <f t="shared" si="206"/>
        <v>0</v>
      </c>
      <c r="K1350" s="148" t="str">
        <f t="shared" si="207"/>
        <v/>
      </c>
      <c r="L1350" s="148" t="str">
        <f t="shared" si="208"/>
        <v/>
      </c>
      <c r="M1350" s="148" t="str">
        <f t="shared" si="209"/>
        <v/>
      </c>
      <c r="N1350" s="148" cm="1">
        <f t="array" ref="N1350">IF(A1350="","",INDEX(Korrelation!$G$4:$G$2004,A1350))</f>
        <v>790</v>
      </c>
      <c r="O1350" s="148"/>
      <c r="P1350" s="68" t="str" cm="1">
        <f t="array" aca="1" ref="P1350" ca="1">IF(E1350="",IF(K1350="","",HYPERLINK("#DMAV_Dienste!"&amp;RIGHT(CELL("adresse",OFFSET(DMAV_Dienste!$E$6,K1350-1,0)),LEN(CELL("adresse",OFFSET(DMAV_Dienste!$E$6,K1350-1,0)))-FIND("!",CELL("adresse",OFFSET(DMAV_Dienste!$E$6,K1350-1,0)))),"Dienst")),HYPERLINK("#DMAV_Modell!"&amp;RIGHT(CELL("adresse",OFFSET(DMAV_Modell!$G$6,E1350-1,0)),LEN(CELL("adresse",OFFSET(DMAV_Modell!$G$6,E1350-1,0)))-FIND("!",CELL("adresse",OFFSET(DMAV_Modell!$G$6,E1350-1,0)))),"Modell"))</f>
        <v/>
      </c>
      <c r="Q1350" s="85" t="str" cm="1">
        <f t="array" ref="Q1350">IF(E1350="",IF(K1350="","",IF(INDEX(DMAV_Dienste!$H$6:$H$2006,K1350)="","",INDEX(DMAV_Dienste!$H$6:$H$2006,K1350))),IF(INDEX(DMAV_Modell!$J$6:$J$2006,E1350)="","",INDEX(DMAV_Modell!$J$6:$J$2006,E1350)))</f>
        <v/>
      </c>
      <c r="R1350" s="86" t="str" cm="1">
        <f t="array" ref="R1350">IF(E1350="",IF(K1350="","",IF(INDEX(DMAV_Dienste!$G$6:$G$2006,K1350)="","",INDEX(DMAV_Dienste!$G$6:$G$2006,K1350))),IF(INDEX(DMAV_Modell!$I$6:$I$2006,E1350)="","",INDEX(DMAV_Modell!$I$6:$I$2006,E1350)))</f>
        <v/>
      </c>
      <c r="S1350" s="86" t="str" cm="1">
        <f t="array" ref="S1350">IF(E1350="",IF(K1350="","",IF(INDEX(DMAV_Dienste!$I$6:$I$2006,K1350)="","",INDEX(DMAV_Dienste!$I$6:$I$2006,K1350))),IF(INDEX(DMAV_Modell!$K$6:$K$2006,E1350)="","",INDEX(DMAV_Modell!$K$6:$K$2006,E1350)))</f>
        <v/>
      </c>
      <c r="T1350" s="86" t="str" cm="1">
        <f t="array" ref="T1350">IF(E1350="",IF(K1350="","",IF(INDEX(DMAV_Dienste!$L$6:$L$2006,K1350)="","",INDEX(DMAV_Dienste!$L$6:$L$2006,K1350))),IF(INDEX(DMAV_Modell!$N$6:$N$2006,E1350)="","",INDEX(DMAV_Modell!$N$6:$N$2006,E1350)))</f>
        <v/>
      </c>
      <c r="U1350" s="87" t="str" cm="1">
        <f t="array" aca="1" ref="U1350" ca="1">IF(AND(F1350="",L1350=""),"",HYPERLINK("#"&amp;RIGHT(CELL("dateiname"),LEN(CELL("dateiname"))-FIND("]",CELL("dateiname")))&amp;"!"&amp;CELL("adresse",OFFSET($F$6,MATCH(IF(F1350="",L1350,F1350),$E$6:$E$2000,0)-1,4)),"STRUCT"))</f>
        <v/>
      </c>
      <c r="V1350" s="88" t="str" cm="1">
        <f t="array" aca="1" ref="V1350" ca="1">IF(AND(G1350="",M1350=""),"",HYPERLINK("#"&amp;RIGHT(CELL("dateiname"),LEN(CELL("dateiname"))-FIND("]",CELL("dateiname")))&amp;"!"&amp;CELL("adresse",OFFSET($G$6,MATCH(IF(G1350="",M1350,G1350),$E$6:$E$2000,0)-1,3)),"SUBSTRUCT"))</f>
        <v/>
      </c>
      <c r="X1350" s="104"/>
      <c r="Z1350" s="117"/>
      <c r="AA1350" s="118"/>
      <c r="AB1350" s="119"/>
      <c r="AC1350" s="120"/>
      <c r="AE1350" s="109"/>
      <c r="AF1350" s="110"/>
      <c r="AG1350" s="111"/>
      <c r="AH1350" s="112"/>
      <c r="AJ1350" s="101"/>
      <c r="AL1350" s="68" t="str" cm="1">
        <f t="array" aca="1" ref="AL1350" ca="1">IF(N1350="-","",HYPERLINK("#'DM01-AV-CH'!"&amp;RIGHT(CELL("adresse",OFFSET('DM01-AV-CH'!$G$6,N1350-1,0)),LEN(CELL("adresse",OFFSET('DM01-AV-CH'!$G$6,N1350-1,0)))-FIND("!",CELL("adresse",OFFSET('DM01-AV-CH'!$G$6,N1350-1,0)))),"Modell"))</f>
        <v>Modell</v>
      </c>
      <c r="AM1350" s="96" t="str" cm="1">
        <f t="array" ref="AM1350">IF($N1350="-","",IF(INDEX('DM01-AV-CH'!$G$6:$G$2006,$N1350)="","",INDEX('DM01-AV-CH'!$G$6:$G$2006,$N1350)))</f>
        <v>Planrahmen</v>
      </c>
      <c r="AN1350" s="97" t="str" cm="1">
        <f t="array" ref="AN1350">IF($N1350="-","",IF(INDEX('DM01-AV-CH'!$H$6:$H$2006,$N1350)="","",INDEX('DM01-AV-CH'!$H$6:$H$2006,$N1350)))</f>
        <v>PlanLayout</v>
      </c>
      <c r="AO1350" s="98" t="str" cm="1">
        <f t="array" ref="AO1350">IF($N1350="-","",IF(INDEX('DM01-AV-CH'!$I$6:$I$2006,$N1350)="","",INDEX('DM01-AV-CH'!$I$6:$I$2006,$N1350)))</f>
        <v>Nachfuehrungsdatum</v>
      </c>
    </row>
    <row r="1351" spans="1:41" x14ac:dyDescent="0.25">
      <c r="A1351" s="201">
        <v>1346</v>
      </c>
      <c r="B1351" s="148" t="str" cm="1">
        <f t="array" ref="B1351">IF(A1351="","",INDEX(Korrelation!$E$4:$E$2004,A1351))</f>
        <v>-</v>
      </c>
      <c r="C1351" s="148">
        <f t="shared" ref="C1351:C1386" si="210">IF(B1351="",0,IF(ISERR(SEARCH(".",B1351)),0,SEARCH(".",B1351)))</f>
        <v>0</v>
      </c>
      <c r="D1351" s="148">
        <f t="shared" ref="D1351:D1386" si="211">IF(C1351=0,0,IF(ISERR(SEARCH(".",B1351,C1351+1)),0,SEARCH(".",B1351,C1351+1)))</f>
        <v>0</v>
      </c>
      <c r="E1351" s="148" t="str">
        <f t="shared" ref="E1351:E1386" si="212">IF(B1351="","",IF(B1351="-","",_xlfn.NUMBERVALUE(IF(C1351=0,B1351,MID(B1351,1,C1351-1)))))</f>
        <v/>
      </c>
      <c r="F1351" s="148" t="str">
        <f t="shared" ref="F1351:F1386" si="213">IF(B1351="","",IF(B1351="-","",IF(C1351=0,"",_xlfn.NUMBERVALUE(IF(D1351=0,MID(B1351,C1351+1,LEN(B1351)),MID(B1351,C1351+1,D1351-C1351-1))))))</f>
        <v/>
      </c>
      <c r="G1351" s="148" t="str">
        <f t="shared" ref="G1351:G1386" si="214">IF(B1351="","",IF(B1351="-","",IF(D1351=0,"",_xlfn.NUMBERVALUE(MID(B1351,D1351+1,LEN(B1351))))))</f>
        <v/>
      </c>
      <c r="H1351" s="148" t="str" cm="1">
        <f t="array" ref="H1351">IF(A1351="","",INDEX(Korrelation!$F$4:$F$2004,A1351))</f>
        <v>-</v>
      </c>
      <c r="I1351" s="148">
        <f t="shared" ref="I1351:I1386" si="215">IF(H1351="",0,IF(ISERR(SEARCH(".",H1351)),0,SEARCH(".",H1351)))</f>
        <v>0</v>
      </c>
      <c r="J1351" s="148">
        <f t="shared" ref="J1351:J1386" si="216">IF(I1351=0,0,IF(ISERR(SEARCH(".",H1351,I1351+1)),0,SEARCH(".",H1351,I1351+1)))</f>
        <v>0</v>
      </c>
      <c r="K1351" s="148" t="str">
        <f t="shared" ref="K1351:K1386" si="217">IF(H1351="","",IF(H1351="-","",_xlfn.NUMBERVALUE(IF(I1351=0,H1351,MID(H1351,1,I1351-1)))))</f>
        <v/>
      </c>
      <c r="L1351" s="148" t="str">
        <f t="shared" ref="L1351:L1386" si="218">IF(H1351="","",IF(H1351="-","",IF(I1351=0,"",_xlfn.NUMBERVALUE(IF(J1351=0,MID(H1351,I1351+1,LEN(H1351)),MID(H1351,I1351+1,J1351-I1351-1))))))</f>
        <v/>
      </c>
      <c r="M1351" s="148" t="str">
        <f t="shared" ref="M1351:M1386" si="219">IF(H1351="","",IF(H1351="-","",IF(J1351=0,"",_xlfn.NUMBERVALUE(MID(H1351,J1351+1,LEN(H1351))))))</f>
        <v/>
      </c>
      <c r="N1351" s="148" cm="1">
        <f t="array" ref="N1351">IF(A1351="","",INDEX(Korrelation!$G$4:$G$2004,A1351))</f>
        <v>791</v>
      </c>
      <c r="O1351" s="148"/>
      <c r="P1351" s="68" t="str" cm="1">
        <f t="array" aca="1" ref="P1351" ca="1">IF(E1351="",IF(K1351="","",HYPERLINK("#DMAV_Dienste!"&amp;RIGHT(CELL("adresse",OFFSET(DMAV_Dienste!$E$6,K1351-1,0)),LEN(CELL("adresse",OFFSET(DMAV_Dienste!$E$6,K1351-1,0)))-FIND("!",CELL("adresse",OFFSET(DMAV_Dienste!$E$6,K1351-1,0)))),"Dienst")),HYPERLINK("#DMAV_Modell!"&amp;RIGHT(CELL("adresse",OFFSET(DMAV_Modell!$G$6,E1351-1,0)),LEN(CELL("adresse",OFFSET(DMAV_Modell!$G$6,E1351-1,0)))-FIND("!",CELL("adresse",OFFSET(DMAV_Modell!$G$6,E1351-1,0)))),"Modell"))</f>
        <v/>
      </c>
      <c r="Q1351" s="85" t="str" cm="1">
        <f t="array" ref="Q1351">IF(E1351="",IF(K1351="","",IF(INDEX(DMAV_Dienste!$H$6:$H$2006,K1351)="","",INDEX(DMAV_Dienste!$H$6:$H$2006,K1351))),IF(INDEX(DMAV_Modell!$J$6:$J$2006,E1351)="","",INDEX(DMAV_Modell!$J$6:$J$2006,E1351)))</f>
        <v/>
      </c>
      <c r="R1351" s="86" t="str" cm="1">
        <f t="array" ref="R1351">IF(E1351="",IF(K1351="","",IF(INDEX(DMAV_Dienste!$G$6:$G$2006,K1351)="","",INDEX(DMAV_Dienste!$G$6:$G$2006,K1351))),IF(INDEX(DMAV_Modell!$I$6:$I$2006,E1351)="","",INDEX(DMAV_Modell!$I$6:$I$2006,E1351)))</f>
        <v/>
      </c>
      <c r="S1351" s="86" t="str" cm="1">
        <f t="array" ref="S1351">IF(E1351="",IF(K1351="","",IF(INDEX(DMAV_Dienste!$I$6:$I$2006,K1351)="","",INDEX(DMAV_Dienste!$I$6:$I$2006,K1351))),IF(INDEX(DMAV_Modell!$K$6:$K$2006,E1351)="","",INDEX(DMAV_Modell!$K$6:$K$2006,E1351)))</f>
        <v/>
      </c>
      <c r="T1351" s="86" t="str" cm="1">
        <f t="array" ref="T1351">IF(E1351="",IF(K1351="","",IF(INDEX(DMAV_Dienste!$L$6:$L$2006,K1351)="","",INDEX(DMAV_Dienste!$L$6:$L$2006,K1351))),IF(INDEX(DMAV_Modell!$N$6:$N$2006,E1351)="","",INDEX(DMAV_Modell!$N$6:$N$2006,E1351)))</f>
        <v/>
      </c>
      <c r="U1351" s="87" t="str" cm="1">
        <f t="array" aca="1" ref="U1351" ca="1">IF(AND(F1351="",L1351=""),"",HYPERLINK("#"&amp;RIGHT(CELL("dateiname"),LEN(CELL("dateiname"))-FIND("]",CELL("dateiname")))&amp;"!"&amp;CELL("adresse",OFFSET($F$6,MATCH(IF(F1351="",L1351,F1351),$E$6:$E$2000,0)-1,4)),"STRUCT"))</f>
        <v/>
      </c>
      <c r="V1351" s="88" t="str" cm="1">
        <f t="array" aca="1" ref="V1351" ca="1">IF(AND(G1351="",M1351=""),"",HYPERLINK("#"&amp;RIGHT(CELL("dateiname"),LEN(CELL("dateiname"))-FIND("]",CELL("dateiname")))&amp;"!"&amp;CELL("adresse",OFFSET($G$6,MATCH(IF(G1351="",M1351,G1351),$E$6:$E$2000,0)-1,3)),"SUBSTRUCT"))</f>
        <v/>
      </c>
      <c r="X1351" s="104"/>
      <c r="Z1351" s="117"/>
      <c r="AA1351" s="118"/>
      <c r="AB1351" s="119"/>
      <c r="AC1351" s="120"/>
      <c r="AE1351" s="109"/>
      <c r="AF1351" s="110"/>
      <c r="AG1351" s="111"/>
      <c r="AH1351" s="112"/>
      <c r="AJ1351" s="101"/>
      <c r="AL1351" s="68" t="str" cm="1">
        <f t="array" aca="1" ref="AL1351" ca="1">IF(N1351="-","",HYPERLINK("#'DM01-AV-CH'!"&amp;RIGHT(CELL("adresse",OFFSET('DM01-AV-CH'!$G$6,N1351-1,0)),LEN(CELL("adresse",OFFSET('DM01-AV-CH'!$G$6,N1351-1,0)))-FIND("!",CELL("adresse",OFFSET('DM01-AV-CH'!$G$6,N1351-1,0)))),"Modell"))</f>
        <v>Modell</v>
      </c>
      <c r="AM1351" s="96" t="str" cm="1">
        <f t="array" ref="AM1351">IF($N1351="-","",IF(INDEX('DM01-AV-CH'!$G$6:$G$2006,$N1351)="","",INDEX('DM01-AV-CH'!$G$6:$G$2006,$N1351)))</f>
        <v>Planrahmen</v>
      </c>
      <c r="AN1351" s="97" t="str" cm="1">
        <f t="array" ref="AN1351">IF($N1351="-","",IF(INDEX('DM01-AV-CH'!$H$6:$H$2006,$N1351)="","",INDEX('DM01-AV-CH'!$H$6:$H$2006,$N1351)))</f>
        <v>PlanLayout</v>
      </c>
      <c r="AO1351" s="98" t="str" cm="1">
        <f t="array" ref="AO1351">IF($N1351="-","",IF(INDEX('DM01-AV-CH'!$I$6:$I$2006,$N1351)="","",INDEX('DM01-AV-CH'!$I$6:$I$2006,$N1351)))</f>
        <v>Massstabszahl</v>
      </c>
    </row>
    <row r="1352" spans="1:41" x14ac:dyDescent="0.25">
      <c r="A1352" s="201">
        <v>1347</v>
      </c>
      <c r="B1352" s="148" t="str" cm="1">
        <f t="array" ref="B1352">IF(A1352="","",INDEX(Korrelation!$E$4:$E$2004,A1352))</f>
        <v>-</v>
      </c>
      <c r="C1352" s="148">
        <f t="shared" si="210"/>
        <v>0</v>
      </c>
      <c r="D1352" s="148">
        <f t="shared" si="211"/>
        <v>0</v>
      </c>
      <c r="E1352" s="148" t="str">
        <f t="shared" si="212"/>
        <v/>
      </c>
      <c r="F1352" s="148" t="str">
        <f t="shared" si="213"/>
        <v/>
      </c>
      <c r="G1352" s="148" t="str">
        <f t="shared" si="214"/>
        <v/>
      </c>
      <c r="H1352" s="148" t="str" cm="1">
        <f t="array" ref="H1352">IF(A1352="","",INDEX(Korrelation!$F$4:$F$2004,A1352))</f>
        <v>-</v>
      </c>
      <c r="I1352" s="148">
        <f t="shared" si="215"/>
        <v>0</v>
      </c>
      <c r="J1352" s="148">
        <f t="shared" si="216"/>
        <v>0</v>
      </c>
      <c r="K1352" s="148" t="str">
        <f t="shared" si="217"/>
        <v/>
      </c>
      <c r="L1352" s="148" t="str">
        <f t="shared" si="218"/>
        <v/>
      </c>
      <c r="M1352" s="148" t="str">
        <f t="shared" si="219"/>
        <v/>
      </c>
      <c r="N1352" s="148" cm="1">
        <f t="array" ref="N1352">IF(A1352="","",INDEX(Korrelation!$G$4:$G$2004,A1352))</f>
        <v>792</v>
      </c>
      <c r="O1352" s="148"/>
      <c r="P1352" s="68" t="str" cm="1">
        <f t="array" aca="1" ref="P1352" ca="1">IF(E1352="",IF(K1352="","",HYPERLINK("#DMAV_Dienste!"&amp;RIGHT(CELL("adresse",OFFSET(DMAV_Dienste!$E$6,K1352-1,0)),LEN(CELL("adresse",OFFSET(DMAV_Dienste!$E$6,K1352-1,0)))-FIND("!",CELL("adresse",OFFSET(DMAV_Dienste!$E$6,K1352-1,0)))),"Dienst")),HYPERLINK("#DMAV_Modell!"&amp;RIGHT(CELL("adresse",OFFSET(DMAV_Modell!$G$6,E1352-1,0)),LEN(CELL("adresse",OFFSET(DMAV_Modell!$G$6,E1352-1,0)))-FIND("!",CELL("adresse",OFFSET(DMAV_Modell!$G$6,E1352-1,0)))),"Modell"))</f>
        <v/>
      </c>
      <c r="Q1352" s="85" t="str" cm="1">
        <f t="array" ref="Q1352">IF(E1352="",IF(K1352="","",IF(INDEX(DMAV_Dienste!$H$6:$H$2006,K1352)="","",INDEX(DMAV_Dienste!$H$6:$H$2006,K1352))),IF(INDEX(DMAV_Modell!$J$6:$J$2006,E1352)="","",INDEX(DMAV_Modell!$J$6:$J$2006,E1352)))</f>
        <v/>
      </c>
      <c r="R1352" s="86" t="str" cm="1">
        <f t="array" ref="R1352">IF(E1352="",IF(K1352="","",IF(INDEX(DMAV_Dienste!$G$6:$G$2006,K1352)="","",INDEX(DMAV_Dienste!$G$6:$G$2006,K1352))),IF(INDEX(DMAV_Modell!$I$6:$I$2006,E1352)="","",INDEX(DMAV_Modell!$I$6:$I$2006,E1352)))</f>
        <v/>
      </c>
      <c r="S1352" s="86" t="str" cm="1">
        <f t="array" ref="S1352">IF(E1352="",IF(K1352="","",IF(INDEX(DMAV_Dienste!$I$6:$I$2006,K1352)="","",INDEX(DMAV_Dienste!$I$6:$I$2006,K1352))),IF(INDEX(DMAV_Modell!$K$6:$K$2006,E1352)="","",INDEX(DMAV_Modell!$K$6:$K$2006,E1352)))</f>
        <v/>
      </c>
      <c r="T1352" s="86" t="str" cm="1">
        <f t="array" ref="T1352">IF(E1352="",IF(K1352="","",IF(INDEX(DMAV_Dienste!$L$6:$L$2006,K1352)="","",INDEX(DMAV_Dienste!$L$6:$L$2006,K1352))),IF(INDEX(DMAV_Modell!$N$6:$N$2006,E1352)="","",INDEX(DMAV_Modell!$N$6:$N$2006,E1352)))</f>
        <v/>
      </c>
      <c r="U1352" s="87" t="str" cm="1">
        <f t="array" aca="1" ref="U1352" ca="1">IF(AND(F1352="",L1352=""),"",HYPERLINK("#"&amp;RIGHT(CELL("dateiname"),LEN(CELL("dateiname"))-FIND("]",CELL("dateiname")))&amp;"!"&amp;CELL("adresse",OFFSET($F$6,MATCH(IF(F1352="",L1352,F1352),$E$6:$E$2000,0)-1,4)),"STRUCT"))</f>
        <v/>
      </c>
      <c r="V1352" s="88" t="str" cm="1">
        <f t="array" aca="1" ref="V1352" ca="1">IF(AND(G1352="",M1352=""),"",HYPERLINK("#"&amp;RIGHT(CELL("dateiname"),LEN(CELL("dateiname"))-FIND("]",CELL("dateiname")))&amp;"!"&amp;CELL("adresse",OFFSET($G$6,MATCH(IF(G1352="",M1352,G1352),$E$6:$E$2000,0)-1,3)),"SUBSTRUCT"))</f>
        <v/>
      </c>
      <c r="X1352" s="104"/>
      <c r="Z1352" s="117"/>
      <c r="AA1352" s="118"/>
      <c r="AB1352" s="119"/>
      <c r="AC1352" s="120"/>
      <c r="AE1352" s="109"/>
      <c r="AF1352" s="110"/>
      <c r="AG1352" s="111"/>
      <c r="AH1352" s="112"/>
      <c r="AJ1352" s="101"/>
      <c r="AL1352" s="68" t="str" cm="1">
        <f t="array" aca="1" ref="AL1352" ca="1">IF(N1352="-","",HYPERLINK("#'DM01-AV-CH'!"&amp;RIGHT(CELL("adresse",OFFSET('DM01-AV-CH'!$G$6,N1352-1,0)),LEN(CELL("adresse",OFFSET('DM01-AV-CH'!$G$6,N1352-1,0)))-FIND("!",CELL("adresse",OFFSET('DM01-AV-CH'!$G$6,N1352-1,0)))),"Modell"))</f>
        <v>Modell</v>
      </c>
      <c r="AM1352" s="96" t="str" cm="1">
        <f t="array" ref="AM1352">IF($N1352="-","",IF(INDEX('DM01-AV-CH'!$G$6:$G$2006,$N1352)="","",INDEX('DM01-AV-CH'!$G$6:$G$2006,$N1352)))</f>
        <v>Planrahmen</v>
      </c>
      <c r="AN1352" s="97" t="str" cm="1">
        <f t="array" ref="AN1352">IF($N1352="-","",IF(INDEX('DM01-AV-CH'!$H$6:$H$2006,$N1352)="","",INDEX('DM01-AV-CH'!$H$6:$H$2006,$N1352)))</f>
        <v>PlanLayout</v>
      </c>
      <c r="AO1352" s="98" t="str" cm="1">
        <f t="array" ref="AO1352">IF($N1352="-","",IF(INDEX('DM01-AV-CH'!$I$6:$I$2006,$N1352)="","",INDEX('DM01-AV-CH'!$I$6:$I$2006,$N1352)))</f>
        <v>Plannullpunkt</v>
      </c>
    </row>
    <row r="1353" spans="1:41" x14ac:dyDescent="0.25">
      <c r="A1353" s="201">
        <v>1348</v>
      </c>
      <c r="B1353" s="148" t="str" cm="1">
        <f t="array" ref="B1353">IF(A1353="","",INDEX(Korrelation!$E$4:$E$2004,A1353))</f>
        <v>-</v>
      </c>
      <c r="C1353" s="148">
        <f t="shared" si="210"/>
        <v>0</v>
      </c>
      <c r="D1353" s="148">
        <f t="shared" si="211"/>
        <v>0</v>
      </c>
      <c r="E1353" s="148" t="str">
        <f t="shared" si="212"/>
        <v/>
      </c>
      <c r="F1353" s="148" t="str">
        <f t="shared" si="213"/>
        <v/>
      </c>
      <c r="G1353" s="148" t="str">
        <f t="shared" si="214"/>
        <v/>
      </c>
      <c r="H1353" s="148" t="str" cm="1">
        <f t="array" ref="H1353">IF(A1353="","",INDEX(Korrelation!$F$4:$F$2004,A1353))</f>
        <v>-</v>
      </c>
      <c r="I1353" s="148">
        <f t="shared" si="215"/>
        <v>0</v>
      </c>
      <c r="J1353" s="148">
        <f t="shared" si="216"/>
        <v>0</v>
      </c>
      <c r="K1353" s="148" t="str">
        <f t="shared" si="217"/>
        <v/>
      </c>
      <c r="L1353" s="148" t="str">
        <f t="shared" si="218"/>
        <v/>
      </c>
      <c r="M1353" s="148" t="str">
        <f t="shared" si="219"/>
        <v/>
      </c>
      <c r="N1353" s="148" cm="1">
        <f t="array" ref="N1353">IF(A1353="","",INDEX(Korrelation!$G$4:$G$2004,A1353))</f>
        <v>793</v>
      </c>
      <c r="O1353" s="148"/>
      <c r="P1353" s="68" t="str" cm="1">
        <f t="array" aca="1" ref="P1353" ca="1">IF(E1353="",IF(K1353="","",HYPERLINK("#DMAV_Dienste!"&amp;RIGHT(CELL("adresse",OFFSET(DMAV_Dienste!$E$6,K1353-1,0)),LEN(CELL("adresse",OFFSET(DMAV_Dienste!$E$6,K1353-1,0)))-FIND("!",CELL("adresse",OFFSET(DMAV_Dienste!$E$6,K1353-1,0)))),"Dienst")),HYPERLINK("#DMAV_Modell!"&amp;RIGHT(CELL("adresse",OFFSET(DMAV_Modell!$G$6,E1353-1,0)),LEN(CELL("adresse",OFFSET(DMAV_Modell!$G$6,E1353-1,0)))-FIND("!",CELL("adresse",OFFSET(DMAV_Modell!$G$6,E1353-1,0)))),"Modell"))</f>
        <v/>
      </c>
      <c r="Q1353" s="85" t="str" cm="1">
        <f t="array" ref="Q1353">IF(E1353="",IF(K1353="","",IF(INDEX(DMAV_Dienste!$H$6:$H$2006,K1353)="","",INDEX(DMAV_Dienste!$H$6:$H$2006,K1353))),IF(INDEX(DMAV_Modell!$J$6:$J$2006,E1353)="","",INDEX(DMAV_Modell!$J$6:$J$2006,E1353)))</f>
        <v/>
      </c>
      <c r="R1353" s="86" t="str" cm="1">
        <f t="array" ref="R1353">IF(E1353="",IF(K1353="","",IF(INDEX(DMAV_Dienste!$G$6:$G$2006,K1353)="","",INDEX(DMAV_Dienste!$G$6:$G$2006,K1353))),IF(INDEX(DMAV_Modell!$I$6:$I$2006,E1353)="","",INDEX(DMAV_Modell!$I$6:$I$2006,E1353)))</f>
        <v/>
      </c>
      <c r="S1353" s="86" t="str" cm="1">
        <f t="array" ref="S1353">IF(E1353="",IF(K1353="","",IF(INDEX(DMAV_Dienste!$I$6:$I$2006,K1353)="","",INDEX(DMAV_Dienste!$I$6:$I$2006,K1353))),IF(INDEX(DMAV_Modell!$K$6:$K$2006,E1353)="","",INDEX(DMAV_Modell!$K$6:$K$2006,E1353)))</f>
        <v/>
      </c>
      <c r="T1353" s="86" t="str" cm="1">
        <f t="array" ref="T1353">IF(E1353="",IF(K1353="","",IF(INDEX(DMAV_Dienste!$L$6:$L$2006,K1353)="","",INDEX(DMAV_Dienste!$L$6:$L$2006,K1353))),IF(INDEX(DMAV_Modell!$N$6:$N$2006,E1353)="","",INDEX(DMAV_Modell!$N$6:$N$2006,E1353)))</f>
        <v/>
      </c>
      <c r="U1353" s="87" t="str" cm="1">
        <f t="array" aca="1" ref="U1353" ca="1">IF(AND(F1353="",L1353=""),"",HYPERLINK("#"&amp;RIGHT(CELL("dateiname"),LEN(CELL("dateiname"))-FIND("]",CELL("dateiname")))&amp;"!"&amp;CELL("adresse",OFFSET($F$6,MATCH(IF(F1353="",L1353,F1353),$E$6:$E$2000,0)-1,4)),"STRUCT"))</f>
        <v/>
      </c>
      <c r="V1353" s="88" t="str" cm="1">
        <f t="array" aca="1" ref="V1353" ca="1">IF(AND(G1353="",M1353=""),"",HYPERLINK("#"&amp;RIGHT(CELL("dateiname"),LEN(CELL("dateiname"))-FIND("]",CELL("dateiname")))&amp;"!"&amp;CELL("adresse",OFFSET($G$6,MATCH(IF(G1353="",M1353,G1353),$E$6:$E$2000,0)-1,3)),"SUBSTRUCT"))</f>
        <v/>
      </c>
      <c r="X1353" s="104"/>
      <c r="Z1353" s="117"/>
      <c r="AA1353" s="118"/>
      <c r="AB1353" s="119"/>
      <c r="AC1353" s="120"/>
      <c r="AE1353" s="109"/>
      <c r="AF1353" s="110"/>
      <c r="AG1353" s="111"/>
      <c r="AH1353" s="112"/>
      <c r="AJ1353" s="101"/>
      <c r="AL1353" s="68" t="str" cm="1">
        <f t="array" aca="1" ref="AL1353" ca="1">IF(N1353="-","",HYPERLINK("#'DM01-AV-CH'!"&amp;RIGHT(CELL("adresse",OFFSET('DM01-AV-CH'!$G$6,N1353-1,0)),LEN(CELL("adresse",OFFSET('DM01-AV-CH'!$G$6,N1353-1,0)))-FIND("!",CELL("adresse",OFFSET('DM01-AV-CH'!$G$6,N1353-1,0)))),"Modell"))</f>
        <v>Modell</v>
      </c>
      <c r="AM1353" s="96" t="str" cm="1">
        <f t="array" ref="AM1353">IF($N1353="-","",IF(INDEX('DM01-AV-CH'!$G$6:$G$2006,$N1353)="","",INDEX('DM01-AV-CH'!$G$6:$G$2006,$N1353)))</f>
        <v>Planrahmen</v>
      </c>
      <c r="AN1353" s="97" t="str" cm="1">
        <f t="array" ref="AN1353">IF($N1353="-","",IF(INDEX('DM01-AV-CH'!$H$6:$H$2006,$N1353)="","",INDEX('DM01-AV-CH'!$H$6:$H$2006,$N1353)))</f>
        <v>PlanLayout</v>
      </c>
      <c r="AO1353" s="98" t="str" cm="1">
        <f t="array" ref="AO1353">IF($N1353="-","",IF(INDEX('DM01-AV-CH'!$I$6:$I$2006,$N1353)="","",INDEX('DM01-AV-CH'!$I$6:$I$2006,$N1353)))</f>
        <v>E_Azimut</v>
      </c>
    </row>
    <row r="1354" spans="1:41" x14ac:dyDescent="0.25">
      <c r="A1354" s="201">
        <v>1349</v>
      </c>
      <c r="B1354" s="148" t="str" cm="1">
        <f t="array" ref="B1354">IF(A1354="","",INDEX(Korrelation!$E$4:$E$2004,A1354))</f>
        <v>-</v>
      </c>
      <c r="C1354" s="148">
        <f t="shared" si="210"/>
        <v>0</v>
      </c>
      <c r="D1354" s="148">
        <f t="shared" si="211"/>
        <v>0</v>
      </c>
      <c r="E1354" s="148" t="str">
        <f t="shared" si="212"/>
        <v/>
      </c>
      <c r="F1354" s="148" t="str">
        <f t="shared" si="213"/>
        <v/>
      </c>
      <c r="G1354" s="148" t="str">
        <f t="shared" si="214"/>
        <v/>
      </c>
      <c r="H1354" s="148" t="str" cm="1">
        <f t="array" ref="H1354">IF(A1354="","",INDEX(Korrelation!$F$4:$F$2004,A1354))</f>
        <v>-</v>
      </c>
      <c r="I1354" s="148">
        <f t="shared" si="215"/>
        <v>0</v>
      </c>
      <c r="J1354" s="148">
        <f t="shared" si="216"/>
        <v>0</v>
      </c>
      <c r="K1354" s="148" t="str">
        <f t="shared" si="217"/>
        <v/>
      </c>
      <c r="L1354" s="148" t="str">
        <f t="shared" si="218"/>
        <v/>
      </c>
      <c r="M1354" s="148" t="str">
        <f t="shared" si="219"/>
        <v/>
      </c>
      <c r="N1354" s="148" cm="1">
        <f t="array" ref="N1354">IF(A1354="","",INDEX(Korrelation!$G$4:$G$2004,A1354))</f>
        <v>794</v>
      </c>
      <c r="O1354" s="148"/>
      <c r="P1354" s="68" t="str" cm="1">
        <f t="array" aca="1" ref="P1354" ca="1">IF(E1354="",IF(K1354="","",HYPERLINK("#DMAV_Dienste!"&amp;RIGHT(CELL("adresse",OFFSET(DMAV_Dienste!$E$6,K1354-1,0)),LEN(CELL("adresse",OFFSET(DMAV_Dienste!$E$6,K1354-1,0)))-FIND("!",CELL("adresse",OFFSET(DMAV_Dienste!$E$6,K1354-1,0)))),"Dienst")),HYPERLINK("#DMAV_Modell!"&amp;RIGHT(CELL("adresse",OFFSET(DMAV_Modell!$G$6,E1354-1,0)),LEN(CELL("adresse",OFFSET(DMAV_Modell!$G$6,E1354-1,0)))-FIND("!",CELL("adresse",OFFSET(DMAV_Modell!$G$6,E1354-1,0)))),"Modell"))</f>
        <v/>
      </c>
      <c r="Q1354" s="85" t="str" cm="1">
        <f t="array" ref="Q1354">IF(E1354="",IF(K1354="","",IF(INDEX(DMAV_Dienste!$H$6:$H$2006,K1354)="","",INDEX(DMAV_Dienste!$H$6:$H$2006,K1354))),IF(INDEX(DMAV_Modell!$J$6:$J$2006,E1354)="","",INDEX(DMAV_Modell!$J$6:$J$2006,E1354)))</f>
        <v/>
      </c>
      <c r="R1354" s="86" t="str" cm="1">
        <f t="array" ref="R1354">IF(E1354="",IF(K1354="","",IF(INDEX(DMAV_Dienste!$G$6:$G$2006,K1354)="","",INDEX(DMAV_Dienste!$G$6:$G$2006,K1354))),IF(INDEX(DMAV_Modell!$I$6:$I$2006,E1354)="","",INDEX(DMAV_Modell!$I$6:$I$2006,E1354)))</f>
        <v/>
      </c>
      <c r="S1354" s="86" t="str" cm="1">
        <f t="array" ref="S1354">IF(E1354="",IF(K1354="","",IF(INDEX(DMAV_Dienste!$I$6:$I$2006,K1354)="","",INDEX(DMAV_Dienste!$I$6:$I$2006,K1354))),IF(INDEX(DMAV_Modell!$K$6:$K$2006,E1354)="","",INDEX(DMAV_Modell!$K$6:$K$2006,E1354)))</f>
        <v/>
      </c>
      <c r="T1354" s="86" t="str" cm="1">
        <f t="array" ref="T1354">IF(E1354="",IF(K1354="","",IF(INDEX(DMAV_Dienste!$L$6:$L$2006,K1354)="","",INDEX(DMAV_Dienste!$L$6:$L$2006,K1354))),IF(INDEX(DMAV_Modell!$N$6:$N$2006,E1354)="","",INDEX(DMAV_Modell!$N$6:$N$2006,E1354)))</f>
        <v/>
      </c>
      <c r="U1354" s="87" t="str" cm="1">
        <f t="array" aca="1" ref="U1354" ca="1">IF(AND(F1354="",L1354=""),"",HYPERLINK("#"&amp;RIGHT(CELL("dateiname"),LEN(CELL("dateiname"))-FIND("]",CELL("dateiname")))&amp;"!"&amp;CELL("adresse",OFFSET($F$6,MATCH(IF(F1354="",L1354,F1354),$E$6:$E$2000,0)-1,4)),"STRUCT"))</f>
        <v/>
      </c>
      <c r="V1354" s="88" t="str" cm="1">
        <f t="array" aca="1" ref="V1354" ca="1">IF(AND(G1354="",M1354=""),"",HYPERLINK("#"&amp;RIGHT(CELL("dateiname"),LEN(CELL("dateiname"))-FIND("]",CELL("dateiname")))&amp;"!"&amp;CELL("adresse",OFFSET($G$6,MATCH(IF(G1354="",M1354,G1354),$E$6:$E$2000,0)-1,3)),"SUBSTRUCT"))</f>
        <v/>
      </c>
      <c r="X1354" s="104"/>
      <c r="Z1354" s="117"/>
      <c r="AA1354" s="118"/>
      <c r="AB1354" s="119"/>
      <c r="AC1354" s="120"/>
      <c r="AE1354" s="109"/>
      <c r="AF1354" s="110"/>
      <c r="AG1354" s="111"/>
      <c r="AH1354" s="112"/>
      <c r="AJ1354" s="101"/>
      <c r="AL1354" s="68" t="str" cm="1">
        <f t="array" aca="1" ref="AL1354" ca="1">IF(N1354="-","",HYPERLINK("#'DM01-AV-CH'!"&amp;RIGHT(CELL("adresse",OFFSET('DM01-AV-CH'!$G$6,N1354-1,0)),LEN(CELL("adresse",OFFSET('DM01-AV-CH'!$G$6,N1354-1,0)))-FIND("!",CELL("adresse",OFFSET('DM01-AV-CH'!$G$6,N1354-1,0)))),"Modell"))</f>
        <v>Modell</v>
      </c>
      <c r="AM1354" s="96" t="str" cm="1">
        <f t="array" ref="AM1354">IF($N1354="-","",IF(INDEX('DM01-AV-CH'!$G$6:$G$2006,$N1354)="","",INDEX('DM01-AV-CH'!$G$6:$G$2006,$N1354)))</f>
        <v>Planrahmen</v>
      </c>
      <c r="AN1354" s="97" t="str" cm="1">
        <f t="array" ref="AN1354">IF($N1354="-","",IF(INDEX('DM01-AV-CH'!$H$6:$H$2006,$N1354)="","",INDEX('DM01-AV-CH'!$H$6:$H$2006,$N1354)))</f>
        <v>PlanLayout</v>
      </c>
      <c r="AO1354" s="98" t="str" cm="1">
        <f t="array" ref="AO1354">IF($N1354="-","",IF(INDEX('DM01-AV-CH'!$I$6:$I$2006,$N1354)="","",INDEX('DM01-AV-CH'!$I$6:$I$2006,$N1354)))</f>
        <v>UebersichtMassstabszahl</v>
      </c>
    </row>
    <row r="1355" spans="1:41" x14ac:dyDescent="0.25">
      <c r="A1355" s="201">
        <v>1350</v>
      </c>
      <c r="B1355" s="148" t="str" cm="1">
        <f t="array" ref="B1355">IF(A1355="","",INDEX(Korrelation!$E$4:$E$2004,A1355))</f>
        <v>-</v>
      </c>
      <c r="C1355" s="148">
        <f t="shared" si="210"/>
        <v>0</v>
      </c>
      <c r="D1355" s="148">
        <f t="shared" si="211"/>
        <v>0</v>
      </c>
      <c r="E1355" s="148" t="str">
        <f t="shared" si="212"/>
        <v/>
      </c>
      <c r="F1355" s="148" t="str">
        <f t="shared" si="213"/>
        <v/>
      </c>
      <c r="G1355" s="148" t="str">
        <f t="shared" si="214"/>
        <v/>
      </c>
      <c r="H1355" s="148" t="str" cm="1">
        <f t="array" ref="H1355">IF(A1355="","",INDEX(Korrelation!$F$4:$F$2004,A1355))</f>
        <v>-</v>
      </c>
      <c r="I1355" s="148">
        <f t="shared" si="215"/>
        <v>0</v>
      </c>
      <c r="J1355" s="148">
        <f t="shared" si="216"/>
        <v>0</v>
      </c>
      <c r="K1355" s="148" t="str">
        <f t="shared" si="217"/>
        <v/>
      </c>
      <c r="L1355" s="148" t="str">
        <f t="shared" si="218"/>
        <v/>
      </c>
      <c r="M1355" s="148" t="str">
        <f t="shared" si="219"/>
        <v/>
      </c>
      <c r="N1355" s="148" cm="1">
        <f t="array" ref="N1355">IF(A1355="","",INDEX(Korrelation!$G$4:$G$2004,A1355))</f>
        <v>795</v>
      </c>
      <c r="O1355" s="148"/>
      <c r="P1355" s="68" t="str" cm="1">
        <f t="array" aca="1" ref="P1355" ca="1">IF(E1355="",IF(K1355="","",HYPERLINK("#DMAV_Dienste!"&amp;RIGHT(CELL("adresse",OFFSET(DMAV_Dienste!$E$6,K1355-1,0)),LEN(CELL("adresse",OFFSET(DMAV_Dienste!$E$6,K1355-1,0)))-FIND("!",CELL("adresse",OFFSET(DMAV_Dienste!$E$6,K1355-1,0)))),"Dienst")),HYPERLINK("#DMAV_Modell!"&amp;RIGHT(CELL("adresse",OFFSET(DMAV_Modell!$G$6,E1355-1,0)),LEN(CELL("adresse",OFFSET(DMAV_Modell!$G$6,E1355-1,0)))-FIND("!",CELL("adresse",OFFSET(DMAV_Modell!$G$6,E1355-1,0)))),"Modell"))</f>
        <v/>
      </c>
      <c r="Q1355" s="85" t="str" cm="1">
        <f t="array" ref="Q1355">IF(E1355="",IF(K1355="","",IF(INDEX(DMAV_Dienste!$H$6:$H$2006,K1355)="","",INDEX(DMAV_Dienste!$H$6:$H$2006,K1355))),IF(INDEX(DMAV_Modell!$J$6:$J$2006,E1355)="","",INDEX(DMAV_Modell!$J$6:$J$2006,E1355)))</f>
        <v/>
      </c>
      <c r="R1355" s="86" t="str" cm="1">
        <f t="array" ref="R1355">IF(E1355="",IF(K1355="","",IF(INDEX(DMAV_Dienste!$G$6:$G$2006,K1355)="","",INDEX(DMAV_Dienste!$G$6:$G$2006,K1355))),IF(INDEX(DMAV_Modell!$I$6:$I$2006,E1355)="","",INDEX(DMAV_Modell!$I$6:$I$2006,E1355)))</f>
        <v/>
      </c>
      <c r="S1355" s="86" t="str" cm="1">
        <f t="array" ref="S1355">IF(E1355="",IF(K1355="","",IF(INDEX(DMAV_Dienste!$I$6:$I$2006,K1355)="","",INDEX(DMAV_Dienste!$I$6:$I$2006,K1355))),IF(INDEX(DMAV_Modell!$K$6:$K$2006,E1355)="","",INDEX(DMAV_Modell!$K$6:$K$2006,E1355)))</f>
        <v/>
      </c>
      <c r="T1355" s="86" t="str" cm="1">
        <f t="array" ref="T1355">IF(E1355="",IF(K1355="","",IF(INDEX(DMAV_Dienste!$L$6:$L$2006,K1355)="","",INDEX(DMAV_Dienste!$L$6:$L$2006,K1355))),IF(INDEX(DMAV_Modell!$N$6:$N$2006,E1355)="","",INDEX(DMAV_Modell!$N$6:$N$2006,E1355)))</f>
        <v/>
      </c>
      <c r="U1355" s="87" t="str" cm="1">
        <f t="array" aca="1" ref="U1355" ca="1">IF(AND(F1355="",L1355=""),"",HYPERLINK("#"&amp;RIGHT(CELL("dateiname"),LEN(CELL("dateiname"))-FIND("]",CELL("dateiname")))&amp;"!"&amp;CELL("adresse",OFFSET($F$6,MATCH(IF(F1355="",L1355,F1355),$E$6:$E$2000,0)-1,4)),"STRUCT"))</f>
        <v/>
      </c>
      <c r="V1355" s="88" t="str" cm="1">
        <f t="array" aca="1" ref="V1355" ca="1">IF(AND(G1355="",M1355=""),"",HYPERLINK("#"&amp;RIGHT(CELL("dateiname"),LEN(CELL("dateiname"))-FIND("]",CELL("dateiname")))&amp;"!"&amp;CELL("adresse",OFFSET($G$6,MATCH(IF(G1355="",M1355,G1355),$E$6:$E$2000,0)-1,3)),"SUBSTRUCT"))</f>
        <v/>
      </c>
      <c r="X1355" s="104"/>
      <c r="Z1355" s="117"/>
      <c r="AA1355" s="118"/>
      <c r="AB1355" s="119"/>
      <c r="AC1355" s="120"/>
      <c r="AE1355" s="109"/>
      <c r="AF1355" s="110"/>
      <c r="AG1355" s="111"/>
      <c r="AH1355" s="112"/>
      <c r="AJ1355" s="101"/>
      <c r="AL1355" s="68" t="str" cm="1">
        <f t="array" aca="1" ref="AL1355" ca="1">IF(N1355="-","",HYPERLINK("#'DM01-AV-CH'!"&amp;RIGHT(CELL("adresse",OFFSET('DM01-AV-CH'!$G$6,N1355-1,0)),LEN(CELL("adresse",OFFSET('DM01-AV-CH'!$G$6,N1355-1,0)))-FIND("!",CELL("adresse",OFFSET('DM01-AV-CH'!$G$6,N1355-1,0)))),"Modell"))</f>
        <v>Modell</v>
      </c>
      <c r="AM1355" s="96" t="str" cm="1">
        <f t="array" ref="AM1355">IF($N1355="-","",IF(INDEX('DM01-AV-CH'!$G$6:$G$2006,$N1355)="","",INDEX('DM01-AV-CH'!$G$6:$G$2006,$N1355)))</f>
        <v>Planrahmen</v>
      </c>
      <c r="AN1355" s="97" t="str" cm="1">
        <f t="array" ref="AN1355">IF($N1355="-","",IF(INDEX('DM01-AV-CH'!$H$6:$H$2006,$N1355)="","",INDEX('DM01-AV-CH'!$H$6:$H$2006,$N1355)))</f>
        <v>PlanLayout</v>
      </c>
      <c r="AO1355" s="98" t="str" cm="1">
        <f t="array" ref="AO1355">IF($N1355="-","",IF(INDEX('DM01-AV-CH'!$I$6:$I$2006,$N1355)="","",INDEX('DM01-AV-CH'!$I$6:$I$2006,$N1355)))</f>
        <v>UebersichtPlannullpunkt</v>
      </c>
    </row>
    <row r="1356" spans="1:41" x14ac:dyDescent="0.25">
      <c r="A1356" s="201">
        <v>1351</v>
      </c>
      <c r="B1356" s="148" t="str" cm="1">
        <f t="array" ref="B1356">IF(A1356="","",INDEX(Korrelation!$E$4:$E$2004,A1356))</f>
        <v>-</v>
      </c>
      <c r="C1356" s="148">
        <f t="shared" si="210"/>
        <v>0</v>
      </c>
      <c r="D1356" s="148">
        <f t="shared" si="211"/>
        <v>0</v>
      </c>
      <c r="E1356" s="148" t="str">
        <f t="shared" si="212"/>
        <v/>
      </c>
      <c r="F1356" s="148" t="str">
        <f t="shared" si="213"/>
        <v/>
      </c>
      <c r="G1356" s="148" t="str">
        <f t="shared" si="214"/>
        <v/>
      </c>
      <c r="H1356" s="148" t="str" cm="1">
        <f t="array" ref="H1356">IF(A1356="","",INDEX(Korrelation!$F$4:$F$2004,A1356))</f>
        <v>-</v>
      </c>
      <c r="I1356" s="148">
        <f t="shared" si="215"/>
        <v>0</v>
      </c>
      <c r="J1356" s="148">
        <f t="shared" si="216"/>
        <v>0</v>
      </c>
      <c r="K1356" s="148" t="str">
        <f t="shared" si="217"/>
        <v/>
      </c>
      <c r="L1356" s="148" t="str">
        <f t="shared" si="218"/>
        <v/>
      </c>
      <c r="M1356" s="148" t="str">
        <f t="shared" si="219"/>
        <v/>
      </c>
      <c r="N1356" s="148" cm="1">
        <f t="array" ref="N1356">IF(A1356="","",INDEX(Korrelation!$G$4:$G$2004,A1356))</f>
        <v>796</v>
      </c>
      <c r="O1356" s="148"/>
      <c r="P1356" s="68" t="str" cm="1">
        <f t="array" aca="1" ref="P1356" ca="1">IF(E1356="",IF(K1356="","",HYPERLINK("#DMAV_Dienste!"&amp;RIGHT(CELL("adresse",OFFSET(DMAV_Dienste!$E$6,K1356-1,0)),LEN(CELL("adresse",OFFSET(DMAV_Dienste!$E$6,K1356-1,0)))-FIND("!",CELL("adresse",OFFSET(DMAV_Dienste!$E$6,K1356-1,0)))),"Dienst")),HYPERLINK("#DMAV_Modell!"&amp;RIGHT(CELL("adresse",OFFSET(DMAV_Modell!$G$6,E1356-1,0)),LEN(CELL("adresse",OFFSET(DMAV_Modell!$G$6,E1356-1,0)))-FIND("!",CELL("adresse",OFFSET(DMAV_Modell!$G$6,E1356-1,0)))),"Modell"))</f>
        <v/>
      </c>
      <c r="Q1356" s="85" t="str" cm="1">
        <f t="array" ref="Q1356">IF(E1356="",IF(K1356="","",IF(INDEX(DMAV_Dienste!$H$6:$H$2006,K1356)="","",INDEX(DMAV_Dienste!$H$6:$H$2006,K1356))),IF(INDEX(DMAV_Modell!$J$6:$J$2006,E1356)="","",INDEX(DMAV_Modell!$J$6:$J$2006,E1356)))</f>
        <v/>
      </c>
      <c r="R1356" s="86" t="str" cm="1">
        <f t="array" ref="R1356">IF(E1356="",IF(K1356="","",IF(INDEX(DMAV_Dienste!$G$6:$G$2006,K1356)="","",INDEX(DMAV_Dienste!$G$6:$G$2006,K1356))),IF(INDEX(DMAV_Modell!$I$6:$I$2006,E1356)="","",INDEX(DMAV_Modell!$I$6:$I$2006,E1356)))</f>
        <v/>
      </c>
      <c r="S1356" s="86" t="str" cm="1">
        <f t="array" ref="S1356">IF(E1356="",IF(K1356="","",IF(INDEX(DMAV_Dienste!$I$6:$I$2006,K1356)="","",INDEX(DMAV_Dienste!$I$6:$I$2006,K1356))),IF(INDEX(DMAV_Modell!$K$6:$K$2006,E1356)="","",INDEX(DMAV_Modell!$K$6:$K$2006,E1356)))</f>
        <v/>
      </c>
      <c r="T1356" s="86" t="str" cm="1">
        <f t="array" ref="T1356">IF(E1356="",IF(K1356="","",IF(INDEX(DMAV_Dienste!$L$6:$L$2006,K1356)="","",INDEX(DMAV_Dienste!$L$6:$L$2006,K1356))),IF(INDEX(DMAV_Modell!$N$6:$N$2006,E1356)="","",INDEX(DMAV_Modell!$N$6:$N$2006,E1356)))</f>
        <v/>
      </c>
      <c r="U1356" s="87" t="str" cm="1">
        <f t="array" aca="1" ref="U1356" ca="1">IF(AND(F1356="",L1356=""),"",HYPERLINK("#"&amp;RIGHT(CELL("dateiname"),LEN(CELL("dateiname"))-FIND("]",CELL("dateiname")))&amp;"!"&amp;CELL("adresse",OFFSET($F$6,MATCH(IF(F1356="",L1356,F1356),$E$6:$E$2000,0)-1,4)),"STRUCT"))</f>
        <v/>
      </c>
      <c r="V1356" s="88" t="str" cm="1">
        <f t="array" aca="1" ref="V1356" ca="1">IF(AND(G1356="",M1356=""),"",HYPERLINK("#"&amp;RIGHT(CELL("dateiname"),LEN(CELL("dateiname"))-FIND("]",CELL("dateiname")))&amp;"!"&amp;CELL("adresse",OFFSET($G$6,MATCH(IF(G1356="",M1356,G1356),$E$6:$E$2000,0)-1,3)),"SUBSTRUCT"))</f>
        <v/>
      </c>
      <c r="X1356" s="104"/>
      <c r="Z1356" s="117"/>
      <c r="AA1356" s="118"/>
      <c r="AB1356" s="119"/>
      <c r="AC1356" s="120"/>
      <c r="AE1356" s="109"/>
      <c r="AF1356" s="110"/>
      <c r="AG1356" s="111"/>
      <c r="AH1356" s="112"/>
      <c r="AJ1356" s="101"/>
      <c r="AL1356" s="68" t="str" cm="1">
        <f t="array" aca="1" ref="AL1356" ca="1">IF(N1356="-","",HYPERLINK("#'DM01-AV-CH'!"&amp;RIGHT(CELL("adresse",OFFSET('DM01-AV-CH'!$G$6,N1356-1,0)),LEN(CELL("adresse",OFFSET('DM01-AV-CH'!$G$6,N1356-1,0)))-FIND("!",CELL("adresse",OFFSET('DM01-AV-CH'!$G$6,N1356-1,0)))),"Modell"))</f>
        <v>Modell</v>
      </c>
      <c r="AM1356" s="96" t="str" cm="1">
        <f t="array" ref="AM1356">IF($N1356="-","",IF(INDEX('DM01-AV-CH'!$G$6:$G$2006,$N1356)="","",INDEX('DM01-AV-CH'!$G$6:$G$2006,$N1356)))</f>
        <v>Planrahmen</v>
      </c>
      <c r="AN1356" s="97" t="str" cm="1">
        <f t="array" ref="AN1356">IF($N1356="-","",IF(INDEX('DM01-AV-CH'!$H$6:$H$2006,$N1356)="","",INDEX('DM01-AV-CH'!$H$6:$H$2006,$N1356)))</f>
        <v>PlanLayout</v>
      </c>
      <c r="AO1356" s="98" t="str" cm="1">
        <f t="array" ref="AO1356">IF($N1356="-","",IF(INDEX('DM01-AV-CH'!$I$6:$I$2006,$N1356)="","",INDEX('DM01-AV-CH'!$I$6:$I$2006,$N1356)))</f>
        <v>Mit_Koordinatennetz</v>
      </c>
    </row>
    <row r="1357" spans="1:41" x14ac:dyDescent="0.25">
      <c r="A1357" s="201">
        <v>1352</v>
      </c>
      <c r="B1357" s="148" t="str" cm="1">
        <f t="array" ref="B1357">IF(A1357="","",INDEX(Korrelation!$E$4:$E$2004,A1357))</f>
        <v>-</v>
      </c>
      <c r="C1357" s="148">
        <f t="shared" si="210"/>
        <v>0</v>
      </c>
      <c r="D1357" s="148">
        <f t="shared" si="211"/>
        <v>0</v>
      </c>
      <c r="E1357" s="148" t="str">
        <f t="shared" si="212"/>
        <v/>
      </c>
      <c r="F1357" s="148" t="str">
        <f t="shared" si="213"/>
        <v/>
      </c>
      <c r="G1357" s="148" t="str">
        <f t="shared" si="214"/>
        <v/>
      </c>
      <c r="H1357" s="148" t="str" cm="1">
        <f t="array" ref="H1357">IF(A1357="","",INDEX(Korrelation!$F$4:$F$2004,A1357))</f>
        <v>-</v>
      </c>
      <c r="I1357" s="148">
        <f t="shared" si="215"/>
        <v>0</v>
      </c>
      <c r="J1357" s="148">
        <f t="shared" si="216"/>
        <v>0</v>
      </c>
      <c r="K1357" s="148" t="str">
        <f t="shared" si="217"/>
        <v/>
      </c>
      <c r="L1357" s="148" t="str">
        <f t="shared" si="218"/>
        <v/>
      </c>
      <c r="M1357" s="148" t="str">
        <f t="shared" si="219"/>
        <v/>
      </c>
      <c r="N1357" s="148" cm="1">
        <f t="array" ref="N1357">IF(A1357="","",INDEX(Korrelation!$G$4:$G$2004,A1357))</f>
        <v>797</v>
      </c>
      <c r="O1357" s="148"/>
      <c r="P1357" s="68" t="str" cm="1">
        <f t="array" aca="1" ref="P1357" ca="1">IF(E1357="",IF(K1357="","",HYPERLINK("#DMAV_Dienste!"&amp;RIGHT(CELL("adresse",OFFSET(DMAV_Dienste!$E$6,K1357-1,0)),LEN(CELL("adresse",OFFSET(DMAV_Dienste!$E$6,K1357-1,0)))-FIND("!",CELL("adresse",OFFSET(DMAV_Dienste!$E$6,K1357-1,0)))),"Dienst")),HYPERLINK("#DMAV_Modell!"&amp;RIGHT(CELL("adresse",OFFSET(DMAV_Modell!$G$6,E1357-1,0)),LEN(CELL("adresse",OFFSET(DMAV_Modell!$G$6,E1357-1,0)))-FIND("!",CELL("adresse",OFFSET(DMAV_Modell!$G$6,E1357-1,0)))),"Modell"))</f>
        <v/>
      </c>
      <c r="Q1357" s="85" t="str" cm="1">
        <f t="array" ref="Q1357">IF(E1357="",IF(K1357="","",IF(INDEX(DMAV_Dienste!$H$6:$H$2006,K1357)="","",INDEX(DMAV_Dienste!$H$6:$H$2006,K1357))),IF(INDEX(DMAV_Modell!$J$6:$J$2006,E1357)="","",INDEX(DMAV_Modell!$J$6:$J$2006,E1357)))</f>
        <v/>
      </c>
      <c r="R1357" s="86" t="str" cm="1">
        <f t="array" ref="R1357">IF(E1357="",IF(K1357="","",IF(INDEX(DMAV_Dienste!$G$6:$G$2006,K1357)="","",INDEX(DMAV_Dienste!$G$6:$G$2006,K1357))),IF(INDEX(DMAV_Modell!$I$6:$I$2006,E1357)="","",INDEX(DMAV_Modell!$I$6:$I$2006,E1357)))</f>
        <v/>
      </c>
      <c r="S1357" s="86" t="str" cm="1">
        <f t="array" ref="S1357">IF(E1357="",IF(K1357="","",IF(INDEX(DMAV_Dienste!$I$6:$I$2006,K1357)="","",INDEX(DMAV_Dienste!$I$6:$I$2006,K1357))),IF(INDEX(DMAV_Modell!$K$6:$K$2006,E1357)="","",INDEX(DMAV_Modell!$K$6:$K$2006,E1357)))</f>
        <v/>
      </c>
      <c r="T1357" s="86" t="str" cm="1">
        <f t="array" ref="T1357">IF(E1357="",IF(K1357="","",IF(INDEX(DMAV_Dienste!$L$6:$L$2006,K1357)="","",INDEX(DMAV_Dienste!$L$6:$L$2006,K1357))),IF(INDEX(DMAV_Modell!$N$6:$N$2006,E1357)="","",INDEX(DMAV_Modell!$N$6:$N$2006,E1357)))</f>
        <v/>
      </c>
      <c r="U1357" s="87" t="str" cm="1">
        <f t="array" aca="1" ref="U1357" ca="1">IF(AND(F1357="",L1357=""),"",HYPERLINK("#"&amp;RIGHT(CELL("dateiname"),LEN(CELL("dateiname"))-FIND("]",CELL("dateiname")))&amp;"!"&amp;CELL("adresse",OFFSET($F$6,MATCH(IF(F1357="",L1357,F1357),$E$6:$E$2000,0)-1,4)),"STRUCT"))</f>
        <v/>
      </c>
      <c r="V1357" s="88" t="str" cm="1">
        <f t="array" aca="1" ref="V1357" ca="1">IF(AND(G1357="",M1357=""),"",HYPERLINK("#"&amp;RIGHT(CELL("dateiname"),LEN(CELL("dateiname"))-FIND("]",CELL("dateiname")))&amp;"!"&amp;CELL("adresse",OFFSET($G$6,MATCH(IF(G1357="",M1357,G1357),$E$6:$E$2000,0)-1,3)),"SUBSTRUCT"))</f>
        <v/>
      </c>
      <c r="X1357" s="104"/>
      <c r="Z1357" s="117"/>
      <c r="AA1357" s="118"/>
      <c r="AB1357" s="119"/>
      <c r="AC1357" s="120"/>
      <c r="AE1357" s="109"/>
      <c r="AF1357" s="110"/>
      <c r="AG1357" s="111"/>
      <c r="AH1357" s="112"/>
      <c r="AJ1357" s="101"/>
      <c r="AL1357" s="68" t="str" cm="1">
        <f t="array" aca="1" ref="AL1357" ca="1">IF(N1357="-","",HYPERLINK("#'DM01-AV-CH'!"&amp;RIGHT(CELL("adresse",OFFSET('DM01-AV-CH'!$G$6,N1357-1,0)),LEN(CELL("adresse",OFFSET('DM01-AV-CH'!$G$6,N1357-1,0)))-FIND("!",CELL("adresse",OFFSET('DM01-AV-CH'!$G$6,N1357-1,0)))),"Modell"))</f>
        <v>Modell</v>
      </c>
      <c r="AM1357" s="96" t="str" cm="1">
        <f t="array" ref="AM1357">IF($N1357="-","",IF(INDEX('DM01-AV-CH'!$G$6:$G$2006,$N1357)="","",INDEX('DM01-AV-CH'!$G$6:$G$2006,$N1357)))</f>
        <v>Planrahmen</v>
      </c>
      <c r="AN1357" s="97" t="str" cm="1">
        <f t="array" ref="AN1357">IF($N1357="-","",IF(INDEX('DM01-AV-CH'!$H$6:$H$2006,$N1357)="","",INDEX('DM01-AV-CH'!$H$6:$H$2006,$N1357)))</f>
        <v>Planbeschriftung</v>
      </c>
      <c r="AO1357" s="98" t="str" cm="1">
        <f t="array" ref="AO1357">IF($N1357="-","",IF(INDEX('DM01-AV-CH'!$I$6:$I$2006,$N1357)="","",INDEX('DM01-AV-CH'!$I$6:$I$2006,$N1357)))</f>
        <v>Planbeschriftung_von</v>
      </c>
    </row>
    <row r="1358" spans="1:41" x14ac:dyDescent="0.25">
      <c r="A1358" s="201">
        <v>1353</v>
      </c>
      <c r="B1358" s="148" t="str" cm="1">
        <f t="array" ref="B1358">IF(A1358="","",INDEX(Korrelation!$E$4:$E$2004,A1358))</f>
        <v>-</v>
      </c>
      <c r="C1358" s="148">
        <f t="shared" si="210"/>
        <v>0</v>
      </c>
      <c r="D1358" s="148">
        <f t="shared" si="211"/>
        <v>0</v>
      </c>
      <c r="E1358" s="148" t="str">
        <f t="shared" si="212"/>
        <v/>
      </c>
      <c r="F1358" s="148" t="str">
        <f t="shared" si="213"/>
        <v/>
      </c>
      <c r="G1358" s="148" t="str">
        <f t="shared" si="214"/>
        <v/>
      </c>
      <c r="H1358" s="148" t="str" cm="1">
        <f t="array" ref="H1358">IF(A1358="","",INDEX(Korrelation!$F$4:$F$2004,A1358))</f>
        <v>-</v>
      </c>
      <c r="I1358" s="148">
        <f t="shared" si="215"/>
        <v>0</v>
      </c>
      <c r="J1358" s="148">
        <f t="shared" si="216"/>
        <v>0</v>
      </c>
      <c r="K1358" s="148" t="str">
        <f t="shared" si="217"/>
        <v/>
      </c>
      <c r="L1358" s="148" t="str">
        <f t="shared" si="218"/>
        <v/>
      </c>
      <c r="M1358" s="148" t="str">
        <f t="shared" si="219"/>
        <v/>
      </c>
      <c r="N1358" s="148" cm="1">
        <f t="array" ref="N1358">IF(A1358="","",INDEX(Korrelation!$G$4:$G$2004,A1358))</f>
        <v>798</v>
      </c>
      <c r="O1358" s="148"/>
      <c r="P1358" s="68" t="str" cm="1">
        <f t="array" aca="1" ref="P1358" ca="1">IF(E1358="",IF(K1358="","",HYPERLINK("#DMAV_Dienste!"&amp;RIGHT(CELL("adresse",OFFSET(DMAV_Dienste!$E$6,K1358-1,0)),LEN(CELL("adresse",OFFSET(DMAV_Dienste!$E$6,K1358-1,0)))-FIND("!",CELL("adresse",OFFSET(DMAV_Dienste!$E$6,K1358-1,0)))),"Dienst")),HYPERLINK("#DMAV_Modell!"&amp;RIGHT(CELL("adresse",OFFSET(DMAV_Modell!$G$6,E1358-1,0)),LEN(CELL("adresse",OFFSET(DMAV_Modell!$G$6,E1358-1,0)))-FIND("!",CELL("adresse",OFFSET(DMAV_Modell!$G$6,E1358-1,0)))),"Modell"))</f>
        <v/>
      </c>
      <c r="Q1358" s="85" t="str" cm="1">
        <f t="array" ref="Q1358">IF(E1358="",IF(K1358="","",IF(INDEX(DMAV_Dienste!$H$6:$H$2006,K1358)="","",INDEX(DMAV_Dienste!$H$6:$H$2006,K1358))),IF(INDEX(DMAV_Modell!$J$6:$J$2006,E1358)="","",INDEX(DMAV_Modell!$J$6:$J$2006,E1358)))</f>
        <v/>
      </c>
      <c r="R1358" s="86" t="str" cm="1">
        <f t="array" ref="R1358">IF(E1358="",IF(K1358="","",IF(INDEX(DMAV_Dienste!$G$6:$G$2006,K1358)="","",INDEX(DMAV_Dienste!$G$6:$G$2006,K1358))),IF(INDEX(DMAV_Modell!$I$6:$I$2006,E1358)="","",INDEX(DMAV_Modell!$I$6:$I$2006,E1358)))</f>
        <v/>
      </c>
      <c r="S1358" s="86" t="str" cm="1">
        <f t="array" ref="S1358">IF(E1358="",IF(K1358="","",IF(INDEX(DMAV_Dienste!$I$6:$I$2006,K1358)="","",INDEX(DMAV_Dienste!$I$6:$I$2006,K1358))),IF(INDEX(DMAV_Modell!$K$6:$K$2006,E1358)="","",INDEX(DMAV_Modell!$K$6:$K$2006,E1358)))</f>
        <v/>
      </c>
      <c r="T1358" s="86" t="str" cm="1">
        <f t="array" ref="T1358">IF(E1358="",IF(K1358="","",IF(INDEX(DMAV_Dienste!$L$6:$L$2006,K1358)="","",INDEX(DMAV_Dienste!$L$6:$L$2006,K1358))),IF(INDEX(DMAV_Modell!$N$6:$N$2006,E1358)="","",INDEX(DMAV_Modell!$N$6:$N$2006,E1358)))</f>
        <v/>
      </c>
      <c r="U1358" s="87" t="str" cm="1">
        <f t="array" aca="1" ref="U1358" ca="1">IF(AND(F1358="",L1358=""),"",HYPERLINK("#"&amp;RIGHT(CELL("dateiname"),LEN(CELL("dateiname"))-FIND("]",CELL("dateiname")))&amp;"!"&amp;CELL("adresse",OFFSET($F$6,MATCH(IF(F1358="",L1358,F1358),$E$6:$E$2000,0)-1,4)),"STRUCT"))</f>
        <v/>
      </c>
      <c r="V1358" s="88" t="str" cm="1">
        <f t="array" aca="1" ref="V1358" ca="1">IF(AND(G1358="",M1358=""),"",HYPERLINK("#"&amp;RIGHT(CELL("dateiname"),LEN(CELL("dateiname"))-FIND("]",CELL("dateiname")))&amp;"!"&amp;CELL("adresse",OFFSET($G$6,MATCH(IF(G1358="",M1358,G1358),$E$6:$E$2000,0)-1,3)),"SUBSTRUCT"))</f>
        <v/>
      </c>
      <c r="X1358" s="104"/>
      <c r="Z1358" s="117"/>
      <c r="AA1358" s="118"/>
      <c r="AB1358" s="119"/>
      <c r="AC1358" s="120"/>
      <c r="AE1358" s="109"/>
      <c r="AF1358" s="110"/>
      <c r="AG1358" s="111"/>
      <c r="AH1358" s="112"/>
      <c r="AJ1358" s="101"/>
      <c r="AL1358" s="68" t="str" cm="1">
        <f t="array" aca="1" ref="AL1358" ca="1">IF(N1358="-","",HYPERLINK("#'DM01-AV-CH'!"&amp;RIGHT(CELL("adresse",OFFSET('DM01-AV-CH'!$G$6,N1358-1,0)),LEN(CELL("adresse",OFFSET('DM01-AV-CH'!$G$6,N1358-1,0)))-FIND("!",CELL("adresse",OFFSET('DM01-AV-CH'!$G$6,N1358-1,0)))),"Modell"))</f>
        <v>Modell</v>
      </c>
      <c r="AM1358" s="96" t="str" cm="1">
        <f t="array" ref="AM1358">IF($N1358="-","",IF(INDEX('DM01-AV-CH'!$G$6:$G$2006,$N1358)="","",INDEX('DM01-AV-CH'!$G$6:$G$2006,$N1358)))</f>
        <v>Planrahmen</v>
      </c>
      <c r="AN1358" s="97" t="str" cm="1">
        <f t="array" ref="AN1358">IF($N1358="-","",IF(INDEX('DM01-AV-CH'!$H$6:$H$2006,$N1358)="","",INDEX('DM01-AV-CH'!$H$6:$H$2006,$N1358)))</f>
        <v>Planbeschriftung</v>
      </c>
      <c r="AO1358" s="98" t="str" cm="1">
        <f t="array" ref="AO1358">IF($N1358="-","",IF(INDEX('DM01-AV-CH'!$I$6:$I$2006,$N1358)="","",INDEX('DM01-AV-CH'!$I$6:$I$2006,$N1358)))</f>
        <v>Beschriftung</v>
      </c>
    </row>
    <row r="1359" spans="1:41" x14ac:dyDescent="0.25">
      <c r="A1359" s="201">
        <v>1354</v>
      </c>
      <c r="B1359" s="148" t="str" cm="1">
        <f t="array" ref="B1359">IF(A1359="","",INDEX(Korrelation!$E$4:$E$2004,A1359))</f>
        <v>-</v>
      </c>
      <c r="C1359" s="148">
        <f t="shared" si="210"/>
        <v>0</v>
      </c>
      <c r="D1359" s="148">
        <f t="shared" si="211"/>
        <v>0</v>
      </c>
      <c r="E1359" s="148" t="str">
        <f t="shared" si="212"/>
        <v/>
      </c>
      <c r="F1359" s="148" t="str">
        <f t="shared" si="213"/>
        <v/>
      </c>
      <c r="G1359" s="148" t="str">
        <f t="shared" si="214"/>
        <v/>
      </c>
      <c r="H1359" s="148" t="str" cm="1">
        <f t="array" ref="H1359">IF(A1359="","",INDEX(Korrelation!$F$4:$F$2004,A1359))</f>
        <v>-</v>
      </c>
      <c r="I1359" s="148">
        <f t="shared" si="215"/>
        <v>0</v>
      </c>
      <c r="J1359" s="148">
        <f t="shared" si="216"/>
        <v>0</v>
      </c>
      <c r="K1359" s="148" t="str">
        <f t="shared" si="217"/>
        <v/>
      </c>
      <c r="L1359" s="148" t="str">
        <f t="shared" si="218"/>
        <v/>
      </c>
      <c r="M1359" s="148" t="str">
        <f t="shared" si="219"/>
        <v/>
      </c>
      <c r="N1359" s="148" cm="1">
        <f t="array" ref="N1359">IF(A1359="","",INDEX(Korrelation!$G$4:$G$2004,A1359))</f>
        <v>799</v>
      </c>
      <c r="O1359" s="148"/>
      <c r="P1359" s="68" t="str" cm="1">
        <f t="array" aca="1" ref="P1359" ca="1">IF(E1359="",IF(K1359="","",HYPERLINK("#DMAV_Dienste!"&amp;RIGHT(CELL("adresse",OFFSET(DMAV_Dienste!$E$6,K1359-1,0)),LEN(CELL("adresse",OFFSET(DMAV_Dienste!$E$6,K1359-1,0)))-FIND("!",CELL("adresse",OFFSET(DMAV_Dienste!$E$6,K1359-1,0)))),"Dienst")),HYPERLINK("#DMAV_Modell!"&amp;RIGHT(CELL("adresse",OFFSET(DMAV_Modell!$G$6,E1359-1,0)),LEN(CELL("adresse",OFFSET(DMAV_Modell!$G$6,E1359-1,0)))-FIND("!",CELL("adresse",OFFSET(DMAV_Modell!$G$6,E1359-1,0)))),"Modell"))</f>
        <v/>
      </c>
      <c r="Q1359" s="85" t="str" cm="1">
        <f t="array" ref="Q1359">IF(E1359="",IF(K1359="","",IF(INDEX(DMAV_Dienste!$H$6:$H$2006,K1359)="","",INDEX(DMAV_Dienste!$H$6:$H$2006,K1359))),IF(INDEX(DMAV_Modell!$J$6:$J$2006,E1359)="","",INDEX(DMAV_Modell!$J$6:$J$2006,E1359)))</f>
        <v/>
      </c>
      <c r="R1359" s="86" t="str" cm="1">
        <f t="array" ref="R1359">IF(E1359="",IF(K1359="","",IF(INDEX(DMAV_Dienste!$G$6:$G$2006,K1359)="","",INDEX(DMAV_Dienste!$G$6:$G$2006,K1359))),IF(INDEX(DMAV_Modell!$I$6:$I$2006,E1359)="","",INDEX(DMAV_Modell!$I$6:$I$2006,E1359)))</f>
        <v/>
      </c>
      <c r="S1359" s="86" t="str" cm="1">
        <f t="array" ref="S1359">IF(E1359="",IF(K1359="","",IF(INDEX(DMAV_Dienste!$I$6:$I$2006,K1359)="","",INDEX(DMAV_Dienste!$I$6:$I$2006,K1359))),IF(INDEX(DMAV_Modell!$K$6:$K$2006,E1359)="","",INDEX(DMAV_Modell!$K$6:$K$2006,E1359)))</f>
        <v/>
      </c>
      <c r="T1359" s="86" t="str" cm="1">
        <f t="array" ref="T1359">IF(E1359="",IF(K1359="","",IF(INDEX(DMAV_Dienste!$L$6:$L$2006,K1359)="","",INDEX(DMAV_Dienste!$L$6:$L$2006,K1359))),IF(INDEX(DMAV_Modell!$N$6:$N$2006,E1359)="","",INDEX(DMAV_Modell!$N$6:$N$2006,E1359)))</f>
        <v/>
      </c>
      <c r="U1359" s="87" t="str" cm="1">
        <f t="array" aca="1" ref="U1359" ca="1">IF(AND(F1359="",L1359=""),"",HYPERLINK("#"&amp;RIGHT(CELL("dateiname"),LEN(CELL("dateiname"))-FIND("]",CELL("dateiname")))&amp;"!"&amp;CELL("adresse",OFFSET($F$6,MATCH(IF(F1359="",L1359,F1359),$E$6:$E$2000,0)-1,4)),"STRUCT"))</f>
        <v/>
      </c>
      <c r="V1359" s="88" t="str" cm="1">
        <f t="array" aca="1" ref="V1359" ca="1">IF(AND(G1359="",M1359=""),"",HYPERLINK("#"&amp;RIGHT(CELL("dateiname"),LEN(CELL("dateiname"))-FIND("]",CELL("dateiname")))&amp;"!"&amp;CELL("adresse",OFFSET($G$6,MATCH(IF(G1359="",M1359,G1359),$E$6:$E$2000,0)-1,3)),"SUBSTRUCT"))</f>
        <v/>
      </c>
      <c r="X1359" s="104"/>
      <c r="Z1359" s="117"/>
      <c r="AA1359" s="118"/>
      <c r="AB1359" s="119"/>
      <c r="AC1359" s="120"/>
      <c r="AE1359" s="109"/>
      <c r="AF1359" s="110"/>
      <c r="AG1359" s="111"/>
      <c r="AH1359" s="112"/>
      <c r="AJ1359" s="101"/>
      <c r="AL1359" s="68" t="str" cm="1">
        <f t="array" aca="1" ref="AL1359" ca="1">IF(N1359="-","",HYPERLINK("#'DM01-AV-CH'!"&amp;RIGHT(CELL("adresse",OFFSET('DM01-AV-CH'!$G$6,N1359-1,0)),LEN(CELL("adresse",OFFSET('DM01-AV-CH'!$G$6,N1359-1,0)))-FIND("!",CELL("adresse",OFFSET('DM01-AV-CH'!$G$6,N1359-1,0)))),"Modell"))</f>
        <v>Modell</v>
      </c>
      <c r="AM1359" s="96" t="str" cm="1">
        <f t="array" ref="AM1359">IF($N1359="-","",IF(INDEX('DM01-AV-CH'!$G$6:$G$2006,$N1359)="","",INDEX('DM01-AV-CH'!$G$6:$G$2006,$N1359)))</f>
        <v>Planrahmen</v>
      </c>
      <c r="AN1359" s="97" t="str" cm="1">
        <f t="array" ref="AN1359">IF($N1359="-","",IF(INDEX('DM01-AV-CH'!$H$6:$H$2006,$N1359)="","",INDEX('DM01-AV-CH'!$H$6:$H$2006,$N1359)))</f>
        <v>Planbeschriftung</v>
      </c>
      <c r="AO1359" s="98" t="str" cm="1">
        <f t="array" ref="AO1359">IF($N1359="-","",IF(INDEX('DM01-AV-CH'!$I$6:$I$2006,$N1359)="","",INDEX('DM01-AV-CH'!$I$6:$I$2006,$N1359)))</f>
        <v>Art</v>
      </c>
    </row>
    <row r="1360" spans="1:41" x14ac:dyDescent="0.25">
      <c r="A1360" s="201">
        <v>1355</v>
      </c>
      <c r="B1360" s="148" t="str" cm="1">
        <f t="array" ref="B1360">IF(A1360="","",INDEX(Korrelation!$E$4:$E$2004,A1360))</f>
        <v>-</v>
      </c>
      <c r="C1360" s="148">
        <f t="shared" si="210"/>
        <v>0</v>
      </c>
      <c r="D1360" s="148">
        <f t="shared" si="211"/>
        <v>0</v>
      </c>
      <c r="E1360" s="148" t="str">
        <f t="shared" si="212"/>
        <v/>
      </c>
      <c r="F1360" s="148" t="str">
        <f t="shared" si="213"/>
        <v/>
      </c>
      <c r="G1360" s="148" t="str">
        <f t="shared" si="214"/>
        <v/>
      </c>
      <c r="H1360" s="148" t="str" cm="1">
        <f t="array" ref="H1360">IF(A1360="","",INDEX(Korrelation!$F$4:$F$2004,A1360))</f>
        <v>-</v>
      </c>
      <c r="I1360" s="148">
        <f t="shared" si="215"/>
        <v>0</v>
      </c>
      <c r="J1360" s="148">
        <f t="shared" si="216"/>
        <v>0</v>
      </c>
      <c r="K1360" s="148" t="str">
        <f t="shared" si="217"/>
        <v/>
      </c>
      <c r="L1360" s="148" t="str">
        <f t="shared" si="218"/>
        <v/>
      </c>
      <c r="M1360" s="148" t="str">
        <f t="shared" si="219"/>
        <v/>
      </c>
      <c r="N1360" s="148" cm="1">
        <f t="array" ref="N1360">IF(A1360="","",INDEX(Korrelation!$G$4:$G$2004,A1360))</f>
        <v>800</v>
      </c>
      <c r="O1360" s="148"/>
      <c r="P1360" s="68" t="str" cm="1">
        <f t="array" aca="1" ref="P1360" ca="1">IF(E1360="",IF(K1360="","",HYPERLINK("#DMAV_Dienste!"&amp;RIGHT(CELL("adresse",OFFSET(DMAV_Dienste!$E$6,K1360-1,0)),LEN(CELL("adresse",OFFSET(DMAV_Dienste!$E$6,K1360-1,0)))-FIND("!",CELL("adresse",OFFSET(DMAV_Dienste!$E$6,K1360-1,0)))),"Dienst")),HYPERLINK("#DMAV_Modell!"&amp;RIGHT(CELL("adresse",OFFSET(DMAV_Modell!$G$6,E1360-1,0)),LEN(CELL("adresse",OFFSET(DMAV_Modell!$G$6,E1360-1,0)))-FIND("!",CELL("adresse",OFFSET(DMAV_Modell!$G$6,E1360-1,0)))),"Modell"))</f>
        <v/>
      </c>
      <c r="Q1360" s="85" t="str" cm="1">
        <f t="array" ref="Q1360">IF(E1360="",IF(K1360="","",IF(INDEX(DMAV_Dienste!$H$6:$H$2006,K1360)="","",INDEX(DMAV_Dienste!$H$6:$H$2006,K1360))),IF(INDEX(DMAV_Modell!$J$6:$J$2006,E1360)="","",INDEX(DMAV_Modell!$J$6:$J$2006,E1360)))</f>
        <v/>
      </c>
      <c r="R1360" s="86" t="str" cm="1">
        <f t="array" ref="R1360">IF(E1360="",IF(K1360="","",IF(INDEX(DMAV_Dienste!$G$6:$G$2006,K1360)="","",INDEX(DMAV_Dienste!$G$6:$G$2006,K1360))),IF(INDEX(DMAV_Modell!$I$6:$I$2006,E1360)="","",INDEX(DMAV_Modell!$I$6:$I$2006,E1360)))</f>
        <v/>
      </c>
      <c r="S1360" s="86" t="str" cm="1">
        <f t="array" ref="S1360">IF(E1360="",IF(K1360="","",IF(INDEX(DMAV_Dienste!$I$6:$I$2006,K1360)="","",INDEX(DMAV_Dienste!$I$6:$I$2006,K1360))),IF(INDEX(DMAV_Modell!$K$6:$K$2006,E1360)="","",INDEX(DMAV_Modell!$K$6:$K$2006,E1360)))</f>
        <v/>
      </c>
      <c r="T1360" s="86" t="str" cm="1">
        <f t="array" ref="T1360">IF(E1360="",IF(K1360="","",IF(INDEX(DMAV_Dienste!$L$6:$L$2006,K1360)="","",INDEX(DMAV_Dienste!$L$6:$L$2006,K1360))),IF(INDEX(DMAV_Modell!$N$6:$N$2006,E1360)="","",INDEX(DMAV_Modell!$N$6:$N$2006,E1360)))</f>
        <v/>
      </c>
      <c r="U1360" s="87" t="str" cm="1">
        <f t="array" aca="1" ref="U1360" ca="1">IF(AND(F1360="",L1360=""),"",HYPERLINK("#"&amp;RIGHT(CELL("dateiname"),LEN(CELL("dateiname"))-FIND("]",CELL("dateiname")))&amp;"!"&amp;CELL("adresse",OFFSET($F$6,MATCH(IF(F1360="",L1360,F1360),$E$6:$E$2000,0)-1,4)),"STRUCT"))</f>
        <v/>
      </c>
      <c r="V1360" s="88" t="str" cm="1">
        <f t="array" aca="1" ref="V1360" ca="1">IF(AND(G1360="",M1360=""),"",HYPERLINK("#"&amp;RIGHT(CELL("dateiname"),LEN(CELL("dateiname"))-FIND("]",CELL("dateiname")))&amp;"!"&amp;CELL("adresse",OFFSET($G$6,MATCH(IF(G1360="",M1360,G1360),$E$6:$E$2000,0)-1,3)),"SUBSTRUCT"))</f>
        <v/>
      </c>
      <c r="X1360" s="104"/>
      <c r="Z1360" s="117"/>
      <c r="AA1360" s="118"/>
      <c r="AB1360" s="119"/>
      <c r="AC1360" s="120"/>
      <c r="AE1360" s="109"/>
      <c r="AF1360" s="110"/>
      <c r="AG1360" s="111"/>
      <c r="AH1360" s="112"/>
      <c r="AJ1360" s="101"/>
      <c r="AL1360" s="68" t="str" cm="1">
        <f t="array" aca="1" ref="AL1360" ca="1">IF(N1360="-","",HYPERLINK("#'DM01-AV-CH'!"&amp;RIGHT(CELL("adresse",OFFSET('DM01-AV-CH'!$G$6,N1360-1,0)),LEN(CELL("adresse",OFFSET('DM01-AV-CH'!$G$6,N1360-1,0)))-FIND("!",CELL("adresse",OFFSET('DM01-AV-CH'!$G$6,N1360-1,0)))),"Modell"))</f>
        <v>Modell</v>
      </c>
      <c r="AM1360" s="96" t="str" cm="1">
        <f t="array" ref="AM1360">IF($N1360="-","",IF(INDEX('DM01-AV-CH'!$G$6:$G$2006,$N1360)="","",INDEX('DM01-AV-CH'!$G$6:$G$2006,$N1360)))</f>
        <v>Planrahmen</v>
      </c>
      <c r="AN1360" s="97" t="str" cm="1">
        <f t="array" ref="AN1360">IF($N1360="-","",IF(INDEX('DM01-AV-CH'!$H$6:$H$2006,$N1360)="","",INDEX('DM01-AV-CH'!$H$6:$H$2006,$N1360)))</f>
        <v>PlanbeschriftungPos</v>
      </c>
      <c r="AO1360" s="98" t="str" cm="1">
        <f t="array" ref="AO1360">IF($N1360="-","",IF(INDEX('DM01-AV-CH'!$I$6:$I$2006,$N1360)="","",INDEX('DM01-AV-CH'!$I$6:$I$2006,$N1360)))</f>
        <v>PlanbeschriftungPos_von</v>
      </c>
    </row>
    <row r="1361" spans="1:41" x14ac:dyDescent="0.25">
      <c r="A1361" s="201">
        <v>1356</v>
      </c>
      <c r="B1361" s="148" t="str" cm="1">
        <f t="array" ref="B1361">IF(A1361="","",INDEX(Korrelation!$E$4:$E$2004,A1361))</f>
        <v>-</v>
      </c>
      <c r="C1361" s="148">
        <f t="shared" si="210"/>
        <v>0</v>
      </c>
      <c r="D1361" s="148">
        <f t="shared" si="211"/>
        <v>0</v>
      </c>
      <c r="E1361" s="148" t="str">
        <f t="shared" si="212"/>
        <v/>
      </c>
      <c r="F1361" s="148" t="str">
        <f t="shared" si="213"/>
        <v/>
      </c>
      <c r="G1361" s="148" t="str">
        <f t="shared" si="214"/>
        <v/>
      </c>
      <c r="H1361" s="148" t="str" cm="1">
        <f t="array" ref="H1361">IF(A1361="","",INDEX(Korrelation!$F$4:$F$2004,A1361))</f>
        <v>-</v>
      </c>
      <c r="I1361" s="148">
        <f t="shared" si="215"/>
        <v>0</v>
      </c>
      <c r="J1361" s="148">
        <f t="shared" si="216"/>
        <v>0</v>
      </c>
      <c r="K1361" s="148" t="str">
        <f t="shared" si="217"/>
        <v/>
      </c>
      <c r="L1361" s="148" t="str">
        <f t="shared" si="218"/>
        <v/>
      </c>
      <c r="M1361" s="148" t="str">
        <f t="shared" si="219"/>
        <v/>
      </c>
      <c r="N1361" s="148" cm="1">
        <f t="array" ref="N1361">IF(A1361="","",INDEX(Korrelation!$G$4:$G$2004,A1361))</f>
        <v>801</v>
      </c>
      <c r="O1361" s="148"/>
      <c r="P1361" s="68" t="str" cm="1">
        <f t="array" aca="1" ref="P1361" ca="1">IF(E1361="",IF(K1361="","",HYPERLINK("#DMAV_Dienste!"&amp;RIGHT(CELL("adresse",OFFSET(DMAV_Dienste!$E$6,K1361-1,0)),LEN(CELL("adresse",OFFSET(DMAV_Dienste!$E$6,K1361-1,0)))-FIND("!",CELL("adresse",OFFSET(DMAV_Dienste!$E$6,K1361-1,0)))),"Dienst")),HYPERLINK("#DMAV_Modell!"&amp;RIGHT(CELL("adresse",OFFSET(DMAV_Modell!$G$6,E1361-1,0)),LEN(CELL("adresse",OFFSET(DMAV_Modell!$G$6,E1361-1,0)))-FIND("!",CELL("adresse",OFFSET(DMAV_Modell!$G$6,E1361-1,0)))),"Modell"))</f>
        <v/>
      </c>
      <c r="Q1361" s="85" t="str" cm="1">
        <f t="array" ref="Q1361">IF(E1361="",IF(K1361="","",IF(INDEX(DMAV_Dienste!$H$6:$H$2006,K1361)="","",INDEX(DMAV_Dienste!$H$6:$H$2006,K1361))),IF(INDEX(DMAV_Modell!$J$6:$J$2006,E1361)="","",INDEX(DMAV_Modell!$J$6:$J$2006,E1361)))</f>
        <v/>
      </c>
      <c r="R1361" s="86" t="str" cm="1">
        <f t="array" ref="R1361">IF(E1361="",IF(K1361="","",IF(INDEX(DMAV_Dienste!$G$6:$G$2006,K1361)="","",INDEX(DMAV_Dienste!$G$6:$G$2006,K1361))),IF(INDEX(DMAV_Modell!$I$6:$I$2006,E1361)="","",INDEX(DMAV_Modell!$I$6:$I$2006,E1361)))</f>
        <v/>
      </c>
      <c r="S1361" s="86" t="str" cm="1">
        <f t="array" ref="S1361">IF(E1361="",IF(K1361="","",IF(INDEX(DMAV_Dienste!$I$6:$I$2006,K1361)="","",INDEX(DMAV_Dienste!$I$6:$I$2006,K1361))),IF(INDEX(DMAV_Modell!$K$6:$K$2006,E1361)="","",INDEX(DMAV_Modell!$K$6:$K$2006,E1361)))</f>
        <v/>
      </c>
      <c r="T1361" s="86" t="str" cm="1">
        <f t="array" ref="T1361">IF(E1361="",IF(K1361="","",IF(INDEX(DMAV_Dienste!$L$6:$L$2006,K1361)="","",INDEX(DMAV_Dienste!$L$6:$L$2006,K1361))),IF(INDEX(DMAV_Modell!$N$6:$N$2006,E1361)="","",INDEX(DMAV_Modell!$N$6:$N$2006,E1361)))</f>
        <v/>
      </c>
      <c r="U1361" s="87" t="str" cm="1">
        <f t="array" aca="1" ref="U1361" ca="1">IF(AND(F1361="",L1361=""),"",HYPERLINK("#"&amp;RIGHT(CELL("dateiname"),LEN(CELL("dateiname"))-FIND("]",CELL("dateiname")))&amp;"!"&amp;CELL("adresse",OFFSET($F$6,MATCH(IF(F1361="",L1361,F1361),$E$6:$E$2000,0)-1,4)),"STRUCT"))</f>
        <v/>
      </c>
      <c r="V1361" s="88" t="str" cm="1">
        <f t="array" aca="1" ref="V1361" ca="1">IF(AND(G1361="",M1361=""),"",HYPERLINK("#"&amp;RIGHT(CELL("dateiname"),LEN(CELL("dateiname"))-FIND("]",CELL("dateiname")))&amp;"!"&amp;CELL("adresse",OFFSET($G$6,MATCH(IF(G1361="",M1361,G1361),$E$6:$E$2000,0)-1,3)),"SUBSTRUCT"))</f>
        <v/>
      </c>
      <c r="X1361" s="104"/>
      <c r="Z1361" s="117"/>
      <c r="AA1361" s="118"/>
      <c r="AB1361" s="119"/>
      <c r="AC1361" s="120"/>
      <c r="AE1361" s="109"/>
      <c r="AF1361" s="110"/>
      <c r="AG1361" s="111"/>
      <c r="AH1361" s="112"/>
      <c r="AJ1361" s="101"/>
      <c r="AL1361" s="68" t="str" cm="1">
        <f t="array" aca="1" ref="AL1361" ca="1">IF(N1361="-","",HYPERLINK("#'DM01-AV-CH'!"&amp;RIGHT(CELL("adresse",OFFSET('DM01-AV-CH'!$G$6,N1361-1,0)),LEN(CELL("adresse",OFFSET('DM01-AV-CH'!$G$6,N1361-1,0)))-FIND("!",CELL("adresse",OFFSET('DM01-AV-CH'!$G$6,N1361-1,0)))),"Modell"))</f>
        <v>Modell</v>
      </c>
      <c r="AM1361" s="96" t="str" cm="1">
        <f t="array" ref="AM1361">IF($N1361="-","",IF(INDEX('DM01-AV-CH'!$G$6:$G$2006,$N1361)="","",INDEX('DM01-AV-CH'!$G$6:$G$2006,$N1361)))</f>
        <v>Planrahmen</v>
      </c>
      <c r="AN1361" s="97" t="str" cm="1">
        <f t="array" ref="AN1361">IF($N1361="-","",IF(INDEX('DM01-AV-CH'!$H$6:$H$2006,$N1361)="","",INDEX('DM01-AV-CH'!$H$6:$H$2006,$N1361)))</f>
        <v>PlanbeschriftungPos</v>
      </c>
      <c r="AO1361" s="98" t="str" cm="1">
        <f t="array" ref="AO1361">IF($N1361="-","",IF(INDEX('DM01-AV-CH'!$I$6:$I$2006,$N1361)="","",INDEX('DM01-AV-CH'!$I$6:$I$2006,$N1361)))</f>
        <v>Pos</v>
      </c>
    </row>
    <row r="1362" spans="1:41" x14ac:dyDescent="0.25">
      <c r="A1362" s="201">
        <v>1357</v>
      </c>
      <c r="B1362" s="148" t="str" cm="1">
        <f t="array" ref="B1362">IF(A1362="","",INDEX(Korrelation!$E$4:$E$2004,A1362))</f>
        <v>-</v>
      </c>
      <c r="C1362" s="148">
        <f t="shared" si="210"/>
        <v>0</v>
      </c>
      <c r="D1362" s="148">
        <f t="shared" si="211"/>
        <v>0</v>
      </c>
      <c r="E1362" s="148" t="str">
        <f t="shared" si="212"/>
        <v/>
      </c>
      <c r="F1362" s="148" t="str">
        <f t="shared" si="213"/>
        <v/>
      </c>
      <c r="G1362" s="148" t="str">
        <f t="shared" si="214"/>
        <v/>
      </c>
      <c r="H1362" s="148" t="str" cm="1">
        <f t="array" ref="H1362">IF(A1362="","",INDEX(Korrelation!$F$4:$F$2004,A1362))</f>
        <v>-</v>
      </c>
      <c r="I1362" s="148">
        <f t="shared" si="215"/>
        <v>0</v>
      </c>
      <c r="J1362" s="148">
        <f t="shared" si="216"/>
        <v>0</v>
      </c>
      <c r="K1362" s="148" t="str">
        <f t="shared" si="217"/>
        <v/>
      </c>
      <c r="L1362" s="148" t="str">
        <f t="shared" si="218"/>
        <v/>
      </c>
      <c r="M1362" s="148" t="str">
        <f t="shared" si="219"/>
        <v/>
      </c>
      <c r="N1362" s="148" cm="1">
        <f t="array" ref="N1362">IF(A1362="","",INDEX(Korrelation!$G$4:$G$2004,A1362))</f>
        <v>802</v>
      </c>
      <c r="O1362" s="148"/>
      <c r="P1362" s="68" t="str" cm="1">
        <f t="array" aca="1" ref="P1362" ca="1">IF(E1362="",IF(K1362="","",HYPERLINK("#DMAV_Dienste!"&amp;RIGHT(CELL("adresse",OFFSET(DMAV_Dienste!$E$6,K1362-1,0)),LEN(CELL("adresse",OFFSET(DMAV_Dienste!$E$6,K1362-1,0)))-FIND("!",CELL("adresse",OFFSET(DMAV_Dienste!$E$6,K1362-1,0)))),"Dienst")),HYPERLINK("#DMAV_Modell!"&amp;RIGHT(CELL("adresse",OFFSET(DMAV_Modell!$G$6,E1362-1,0)),LEN(CELL("adresse",OFFSET(DMAV_Modell!$G$6,E1362-1,0)))-FIND("!",CELL("adresse",OFFSET(DMAV_Modell!$G$6,E1362-1,0)))),"Modell"))</f>
        <v/>
      </c>
      <c r="Q1362" s="85" t="str" cm="1">
        <f t="array" ref="Q1362">IF(E1362="",IF(K1362="","",IF(INDEX(DMAV_Dienste!$H$6:$H$2006,K1362)="","",INDEX(DMAV_Dienste!$H$6:$H$2006,K1362))),IF(INDEX(DMAV_Modell!$J$6:$J$2006,E1362)="","",INDEX(DMAV_Modell!$J$6:$J$2006,E1362)))</f>
        <v/>
      </c>
      <c r="R1362" s="86" t="str" cm="1">
        <f t="array" ref="R1362">IF(E1362="",IF(K1362="","",IF(INDEX(DMAV_Dienste!$G$6:$G$2006,K1362)="","",INDEX(DMAV_Dienste!$G$6:$G$2006,K1362))),IF(INDEX(DMAV_Modell!$I$6:$I$2006,E1362)="","",INDEX(DMAV_Modell!$I$6:$I$2006,E1362)))</f>
        <v/>
      </c>
      <c r="S1362" s="86" t="str" cm="1">
        <f t="array" ref="S1362">IF(E1362="",IF(K1362="","",IF(INDEX(DMAV_Dienste!$I$6:$I$2006,K1362)="","",INDEX(DMAV_Dienste!$I$6:$I$2006,K1362))),IF(INDEX(DMAV_Modell!$K$6:$K$2006,E1362)="","",INDEX(DMAV_Modell!$K$6:$K$2006,E1362)))</f>
        <v/>
      </c>
      <c r="T1362" s="86" t="str" cm="1">
        <f t="array" ref="T1362">IF(E1362="",IF(K1362="","",IF(INDEX(DMAV_Dienste!$L$6:$L$2006,K1362)="","",INDEX(DMAV_Dienste!$L$6:$L$2006,K1362))),IF(INDEX(DMAV_Modell!$N$6:$N$2006,E1362)="","",INDEX(DMAV_Modell!$N$6:$N$2006,E1362)))</f>
        <v/>
      </c>
      <c r="U1362" s="87" t="str" cm="1">
        <f t="array" aca="1" ref="U1362" ca="1">IF(AND(F1362="",L1362=""),"",HYPERLINK("#"&amp;RIGHT(CELL("dateiname"),LEN(CELL("dateiname"))-FIND("]",CELL("dateiname")))&amp;"!"&amp;CELL("adresse",OFFSET($F$6,MATCH(IF(F1362="",L1362,F1362),$E$6:$E$2000,0)-1,4)),"STRUCT"))</f>
        <v/>
      </c>
      <c r="V1362" s="88" t="str" cm="1">
        <f t="array" aca="1" ref="V1362" ca="1">IF(AND(G1362="",M1362=""),"",HYPERLINK("#"&amp;RIGHT(CELL("dateiname"),LEN(CELL("dateiname"))-FIND("]",CELL("dateiname")))&amp;"!"&amp;CELL("adresse",OFFSET($G$6,MATCH(IF(G1362="",M1362,G1362),$E$6:$E$2000,0)-1,3)),"SUBSTRUCT"))</f>
        <v/>
      </c>
      <c r="X1362" s="104"/>
      <c r="Z1362" s="117"/>
      <c r="AA1362" s="118"/>
      <c r="AB1362" s="119"/>
      <c r="AC1362" s="120"/>
      <c r="AE1362" s="109"/>
      <c r="AF1362" s="110"/>
      <c r="AG1362" s="111"/>
      <c r="AH1362" s="112"/>
      <c r="AJ1362" s="101"/>
      <c r="AL1362" s="68" t="str" cm="1">
        <f t="array" aca="1" ref="AL1362" ca="1">IF(N1362="-","",HYPERLINK("#'DM01-AV-CH'!"&amp;RIGHT(CELL("adresse",OFFSET('DM01-AV-CH'!$G$6,N1362-1,0)),LEN(CELL("adresse",OFFSET('DM01-AV-CH'!$G$6,N1362-1,0)))-FIND("!",CELL("adresse",OFFSET('DM01-AV-CH'!$G$6,N1362-1,0)))),"Modell"))</f>
        <v>Modell</v>
      </c>
      <c r="AM1362" s="96" t="str" cm="1">
        <f t="array" ref="AM1362">IF($N1362="-","",IF(INDEX('DM01-AV-CH'!$G$6:$G$2006,$N1362)="","",INDEX('DM01-AV-CH'!$G$6:$G$2006,$N1362)))</f>
        <v>Planrahmen</v>
      </c>
      <c r="AN1362" s="97" t="str" cm="1">
        <f t="array" ref="AN1362">IF($N1362="-","",IF(INDEX('DM01-AV-CH'!$H$6:$H$2006,$N1362)="","",INDEX('DM01-AV-CH'!$H$6:$H$2006,$N1362)))</f>
        <v>PlanbeschriftungPos</v>
      </c>
      <c r="AO1362" s="98" t="str" cm="1">
        <f t="array" ref="AO1362">IF($N1362="-","",IF(INDEX('DM01-AV-CH'!$I$6:$I$2006,$N1362)="","",INDEX('DM01-AV-CH'!$I$6:$I$2006,$N1362)))</f>
        <v>Ori</v>
      </c>
    </row>
    <row r="1363" spans="1:41" x14ac:dyDescent="0.25">
      <c r="A1363" s="201">
        <v>1358</v>
      </c>
      <c r="B1363" s="148" t="str" cm="1">
        <f t="array" ref="B1363">IF(A1363="","",INDEX(Korrelation!$E$4:$E$2004,A1363))</f>
        <v>-</v>
      </c>
      <c r="C1363" s="148">
        <f t="shared" si="210"/>
        <v>0</v>
      </c>
      <c r="D1363" s="148">
        <f t="shared" si="211"/>
        <v>0</v>
      </c>
      <c r="E1363" s="148" t="str">
        <f t="shared" si="212"/>
        <v/>
      </c>
      <c r="F1363" s="148" t="str">
        <f t="shared" si="213"/>
        <v/>
      </c>
      <c r="G1363" s="148" t="str">
        <f t="shared" si="214"/>
        <v/>
      </c>
      <c r="H1363" s="148" t="str" cm="1">
        <f t="array" ref="H1363">IF(A1363="","",INDEX(Korrelation!$F$4:$F$2004,A1363))</f>
        <v>-</v>
      </c>
      <c r="I1363" s="148">
        <f t="shared" si="215"/>
        <v>0</v>
      </c>
      <c r="J1363" s="148">
        <f t="shared" si="216"/>
        <v>0</v>
      </c>
      <c r="K1363" s="148" t="str">
        <f t="shared" si="217"/>
        <v/>
      </c>
      <c r="L1363" s="148" t="str">
        <f t="shared" si="218"/>
        <v/>
      </c>
      <c r="M1363" s="148" t="str">
        <f t="shared" si="219"/>
        <v/>
      </c>
      <c r="N1363" s="148" cm="1">
        <f t="array" ref="N1363">IF(A1363="","",INDEX(Korrelation!$G$4:$G$2004,A1363))</f>
        <v>803</v>
      </c>
      <c r="O1363" s="148"/>
      <c r="P1363" s="68" t="str" cm="1">
        <f t="array" aca="1" ref="P1363" ca="1">IF(E1363="",IF(K1363="","",HYPERLINK("#DMAV_Dienste!"&amp;RIGHT(CELL("adresse",OFFSET(DMAV_Dienste!$E$6,K1363-1,0)),LEN(CELL("adresse",OFFSET(DMAV_Dienste!$E$6,K1363-1,0)))-FIND("!",CELL("adresse",OFFSET(DMAV_Dienste!$E$6,K1363-1,0)))),"Dienst")),HYPERLINK("#DMAV_Modell!"&amp;RIGHT(CELL("adresse",OFFSET(DMAV_Modell!$G$6,E1363-1,0)),LEN(CELL("adresse",OFFSET(DMAV_Modell!$G$6,E1363-1,0)))-FIND("!",CELL("adresse",OFFSET(DMAV_Modell!$G$6,E1363-1,0)))),"Modell"))</f>
        <v/>
      </c>
      <c r="Q1363" s="85" t="str" cm="1">
        <f t="array" ref="Q1363">IF(E1363="",IF(K1363="","",IF(INDEX(DMAV_Dienste!$H$6:$H$2006,K1363)="","",INDEX(DMAV_Dienste!$H$6:$H$2006,K1363))),IF(INDEX(DMAV_Modell!$J$6:$J$2006,E1363)="","",INDEX(DMAV_Modell!$J$6:$J$2006,E1363)))</f>
        <v/>
      </c>
      <c r="R1363" s="86" t="str" cm="1">
        <f t="array" ref="R1363">IF(E1363="",IF(K1363="","",IF(INDEX(DMAV_Dienste!$G$6:$G$2006,K1363)="","",INDEX(DMAV_Dienste!$G$6:$G$2006,K1363))),IF(INDEX(DMAV_Modell!$I$6:$I$2006,E1363)="","",INDEX(DMAV_Modell!$I$6:$I$2006,E1363)))</f>
        <v/>
      </c>
      <c r="S1363" s="86" t="str" cm="1">
        <f t="array" ref="S1363">IF(E1363="",IF(K1363="","",IF(INDEX(DMAV_Dienste!$I$6:$I$2006,K1363)="","",INDEX(DMAV_Dienste!$I$6:$I$2006,K1363))),IF(INDEX(DMAV_Modell!$K$6:$K$2006,E1363)="","",INDEX(DMAV_Modell!$K$6:$K$2006,E1363)))</f>
        <v/>
      </c>
      <c r="T1363" s="86" t="str" cm="1">
        <f t="array" ref="T1363">IF(E1363="",IF(K1363="","",IF(INDEX(DMAV_Dienste!$L$6:$L$2006,K1363)="","",INDEX(DMAV_Dienste!$L$6:$L$2006,K1363))),IF(INDEX(DMAV_Modell!$N$6:$N$2006,E1363)="","",INDEX(DMAV_Modell!$N$6:$N$2006,E1363)))</f>
        <v/>
      </c>
      <c r="U1363" s="87" t="str" cm="1">
        <f t="array" aca="1" ref="U1363" ca="1">IF(AND(F1363="",L1363=""),"",HYPERLINK("#"&amp;RIGHT(CELL("dateiname"),LEN(CELL("dateiname"))-FIND("]",CELL("dateiname")))&amp;"!"&amp;CELL("adresse",OFFSET($F$6,MATCH(IF(F1363="",L1363,F1363),$E$6:$E$2000,0)-1,4)),"STRUCT"))</f>
        <v/>
      </c>
      <c r="V1363" s="88" t="str" cm="1">
        <f t="array" aca="1" ref="V1363" ca="1">IF(AND(G1363="",M1363=""),"",HYPERLINK("#"&amp;RIGHT(CELL("dateiname"),LEN(CELL("dateiname"))-FIND("]",CELL("dateiname")))&amp;"!"&amp;CELL("adresse",OFFSET($G$6,MATCH(IF(G1363="",M1363,G1363),$E$6:$E$2000,0)-1,3)),"SUBSTRUCT"))</f>
        <v/>
      </c>
      <c r="X1363" s="104"/>
      <c r="Z1363" s="117"/>
      <c r="AA1363" s="118"/>
      <c r="AB1363" s="119"/>
      <c r="AC1363" s="120"/>
      <c r="AE1363" s="109"/>
      <c r="AF1363" s="110"/>
      <c r="AG1363" s="111"/>
      <c r="AH1363" s="112"/>
      <c r="AJ1363" s="101"/>
      <c r="AL1363" s="68" t="str" cm="1">
        <f t="array" aca="1" ref="AL1363" ca="1">IF(N1363="-","",HYPERLINK("#'DM01-AV-CH'!"&amp;RIGHT(CELL("adresse",OFFSET('DM01-AV-CH'!$G$6,N1363-1,0)),LEN(CELL("adresse",OFFSET('DM01-AV-CH'!$G$6,N1363-1,0)))-FIND("!",CELL("adresse",OFFSET('DM01-AV-CH'!$G$6,N1363-1,0)))),"Modell"))</f>
        <v>Modell</v>
      </c>
      <c r="AM1363" s="96" t="str" cm="1">
        <f t="array" ref="AM1363">IF($N1363="-","",IF(INDEX('DM01-AV-CH'!$G$6:$G$2006,$N1363)="","",INDEX('DM01-AV-CH'!$G$6:$G$2006,$N1363)))</f>
        <v>Planrahmen</v>
      </c>
      <c r="AN1363" s="97" t="str" cm="1">
        <f t="array" ref="AN1363">IF($N1363="-","",IF(INDEX('DM01-AV-CH'!$H$6:$H$2006,$N1363)="","",INDEX('DM01-AV-CH'!$H$6:$H$2006,$N1363)))</f>
        <v>PlanbeschriftungPos</v>
      </c>
      <c r="AO1363" s="98" t="str" cm="1">
        <f t="array" ref="AO1363">IF($N1363="-","",IF(INDEX('DM01-AV-CH'!$I$6:$I$2006,$N1363)="","",INDEX('DM01-AV-CH'!$I$6:$I$2006,$N1363)))</f>
        <v>HAli</v>
      </c>
    </row>
    <row r="1364" spans="1:41" x14ac:dyDescent="0.25">
      <c r="A1364" s="201">
        <v>1359</v>
      </c>
      <c r="B1364" s="148" t="str" cm="1">
        <f t="array" ref="B1364">IF(A1364="","",INDEX(Korrelation!$E$4:$E$2004,A1364))</f>
        <v>-</v>
      </c>
      <c r="C1364" s="148">
        <f t="shared" si="210"/>
        <v>0</v>
      </c>
      <c r="D1364" s="148">
        <f t="shared" si="211"/>
        <v>0</v>
      </c>
      <c r="E1364" s="148" t="str">
        <f t="shared" si="212"/>
        <v/>
      </c>
      <c r="F1364" s="148" t="str">
        <f t="shared" si="213"/>
        <v/>
      </c>
      <c r="G1364" s="148" t="str">
        <f t="shared" si="214"/>
        <v/>
      </c>
      <c r="H1364" s="148" t="str" cm="1">
        <f t="array" ref="H1364">IF(A1364="","",INDEX(Korrelation!$F$4:$F$2004,A1364))</f>
        <v>-</v>
      </c>
      <c r="I1364" s="148">
        <f t="shared" si="215"/>
        <v>0</v>
      </c>
      <c r="J1364" s="148">
        <f t="shared" si="216"/>
        <v>0</v>
      </c>
      <c r="K1364" s="148" t="str">
        <f t="shared" si="217"/>
        <v/>
      </c>
      <c r="L1364" s="148" t="str">
        <f t="shared" si="218"/>
        <v/>
      </c>
      <c r="M1364" s="148" t="str">
        <f t="shared" si="219"/>
        <v/>
      </c>
      <c r="N1364" s="148" cm="1">
        <f t="array" ref="N1364">IF(A1364="","",INDEX(Korrelation!$G$4:$G$2004,A1364))</f>
        <v>804</v>
      </c>
      <c r="O1364" s="148"/>
      <c r="P1364" s="68" t="str" cm="1">
        <f t="array" aca="1" ref="P1364" ca="1">IF(E1364="",IF(K1364="","",HYPERLINK("#DMAV_Dienste!"&amp;RIGHT(CELL("adresse",OFFSET(DMAV_Dienste!$E$6,K1364-1,0)),LEN(CELL("adresse",OFFSET(DMAV_Dienste!$E$6,K1364-1,0)))-FIND("!",CELL("adresse",OFFSET(DMAV_Dienste!$E$6,K1364-1,0)))),"Dienst")),HYPERLINK("#DMAV_Modell!"&amp;RIGHT(CELL("adresse",OFFSET(DMAV_Modell!$G$6,E1364-1,0)),LEN(CELL("adresse",OFFSET(DMAV_Modell!$G$6,E1364-1,0)))-FIND("!",CELL("adresse",OFFSET(DMAV_Modell!$G$6,E1364-1,0)))),"Modell"))</f>
        <v/>
      </c>
      <c r="Q1364" s="85" t="str" cm="1">
        <f t="array" ref="Q1364">IF(E1364="",IF(K1364="","",IF(INDEX(DMAV_Dienste!$H$6:$H$2006,K1364)="","",INDEX(DMAV_Dienste!$H$6:$H$2006,K1364))),IF(INDEX(DMAV_Modell!$J$6:$J$2006,E1364)="","",INDEX(DMAV_Modell!$J$6:$J$2006,E1364)))</f>
        <v/>
      </c>
      <c r="R1364" s="86" t="str" cm="1">
        <f t="array" ref="R1364">IF(E1364="",IF(K1364="","",IF(INDEX(DMAV_Dienste!$G$6:$G$2006,K1364)="","",INDEX(DMAV_Dienste!$G$6:$G$2006,K1364))),IF(INDEX(DMAV_Modell!$I$6:$I$2006,E1364)="","",INDEX(DMAV_Modell!$I$6:$I$2006,E1364)))</f>
        <v/>
      </c>
      <c r="S1364" s="86" t="str" cm="1">
        <f t="array" ref="S1364">IF(E1364="",IF(K1364="","",IF(INDEX(DMAV_Dienste!$I$6:$I$2006,K1364)="","",INDEX(DMAV_Dienste!$I$6:$I$2006,K1364))),IF(INDEX(DMAV_Modell!$K$6:$K$2006,E1364)="","",INDEX(DMAV_Modell!$K$6:$K$2006,E1364)))</f>
        <v/>
      </c>
      <c r="T1364" s="86" t="str" cm="1">
        <f t="array" ref="T1364">IF(E1364="",IF(K1364="","",IF(INDEX(DMAV_Dienste!$L$6:$L$2006,K1364)="","",INDEX(DMAV_Dienste!$L$6:$L$2006,K1364))),IF(INDEX(DMAV_Modell!$N$6:$N$2006,E1364)="","",INDEX(DMAV_Modell!$N$6:$N$2006,E1364)))</f>
        <v/>
      </c>
      <c r="U1364" s="87" t="str" cm="1">
        <f t="array" aca="1" ref="U1364" ca="1">IF(AND(F1364="",L1364=""),"",HYPERLINK("#"&amp;RIGHT(CELL("dateiname"),LEN(CELL("dateiname"))-FIND("]",CELL("dateiname")))&amp;"!"&amp;CELL("adresse",OFFSET($F$6,MATCH(IF(F1364="",L1364,F1364),$E$6:$E$2000,0)-1,4)),"STRUCT"))</f>
        <v/>
      </c>
      <c r="V1364" s="88" t="str" cm="1">
        <f t="array" aca="1" ref="V1364" ca="1">IF(AND(G1364="",M1364=""),"",HYPERLINK("#"&amp;RIGHT(CELL("dateiname"),LEN(CELL("dateiname"))-FIND("]",CELL("dateiname")))&amp;"!"&amp;CELL("adresse",OFFSET($G$6,MATCH(IF(G1364="",M1364,G1364),$E$6:$E$2000,0)-1,3)),"SUBSTRUCT"))</f>
        <v/>
      </c>
      <c r="X1364" s="104"/>
      <c r="Z1364" s="117"/>
      <c r="AA1364" s="118"/>
      <c r="AB1364" s="119"/>
      <c r="AC1364" s="120"/>
      <c r="AE1364" s="109"/>
      <c r="AF1364" s="110"/>
      <c r="AG1364" s="111"/>
      <c r="AH1364" s="112"/>
      <c r="AJ1364" s="101"/>
      <c r="AL1364" s="68" t="str" cm="1">
        <f t="array" aca="1" ref="AL1364" ca="1">IF(N1364="-","",HYPERLINK("#'DM01-AV-CH'!"&amp;RIGHT(CELL("adresse",OFFSET('DM01-AV-CH'!$G$6,N1364-1,0)),LEN(CELL("adresse",OFFSET('DM01-AV-CH'!$G$6,N1364-1,0)))-FIND("!",CELL("adresse",OFFSET('DM01-AV-CH'!$G$6,N1364-1,0)))),"Modell"))</f>
        <v>Modell</v>
      </c>
      <c r="AM1364" s="96" t="str" cm="1">
        <f t="array" ref="AM1364">IF($N1364="-","",IF(INDEX('DM01-AV-CH'!$G$6:$G$2006,$N1364)="","",INDEX('DM01-AV-CH'!$G$6:$G$2006,$N1364)))</f>
        <v>Planrahmen</v>
      </c>
      <c r="AN1364" s="97" t="str" cm="1">
        <f t="array" ref="AN1364">IF($N1364="-","",IF(INDEX('DM01-AV-CH'!$H$6:$H$2006,$N1364)="","",INDEX('DM01-AV-CH'!$H$6:$H$2006,$N1364)))</f>
        <v>PlanbeschriftungPos</v>
      </c>
      <c r="AO1364" s="98" t="str" cm="1">
        <f t="array" ref="AO1364">IF($N1364="-","",IF(INDEX('DM01-AV-CH'!$I$6:$I$2006,$N1364)="","",INDEX('DM01-AV-CH'!$I$6:$I$2006,$N1364)))</f>
        <v>VAli</v>
      </c>
    </row>
    <row r="1365" spans="1:41" x14ac:dyDescent="0.25">
      <c r="A1365" s="201">
        <v>1360</v>
      </c>
      <c r="B1365" s="148" t="str" cm="1">
        <f t="array" ref="B1365">IF(A1365="","",INDEX(Korrelation!$E$4:$E$2004,A1365))</f>
        <v>-</v>
      </c>
      <c r="C1365" s="148">
        <f t="shared" si="210"/>
        <v>0</v>
      </c>
      <c r="D1365" s="148">
        <f t="shared" si="211"/>
        <v>0</v>
      </c>
      <c r="E1365" s="148" t="str">
        <f t="shared" si="212"/>
        <v/>
      </c>
      <c r="F1365" s="148" t="str">
        <f t="shared" si="213"/>
        <v/>
      </c>
      <c r="G1365" s="148" t="str">
        <f t="shared" si="214"/>
        <v/>
      </c>
      <c r="H1365" s="148" t="str" cm="1">
        <f t="array" ref="H1365">IF(A1365="","",INDEX(Korrelation!$F$4:$F$2004,A1365))</f>
        <v>-</v>
      </c>
      <c r="I1365" s="148">
        <f t="shared" si="215"/>
        <v>0</v>
      </c>
      <c r="J1365" s="148">
        <f t="shared" si="216"/>
        <v>0</v>
      </c>
      <c r="K1365" s="148" t="str">
        <f t="shared" si="217"/>
        <v/>
      </c>
      <c r="L1365" s="148" t="str">
        <f t="shared" si="218"/>
        <v/>
      </c>
      <c r="M1365" s="148" t="str">
        <f t="shared" si="219"/>
        <v/>
      </c>
      <c r="N1365" s="148" cm="1">
        <f t="array" ref="N1365">IF(A1365="","",INDEX(Korrelation!$G$4:$G$2004,A1365))</f>
        <v>805</v>
      </c>
      <c r="O1365" s="148"/>
      <c r="P1365" s="68" t="str" cm="1">
        <f t="array" aca="1" ref="P1365" ca="1">IF(E1365="",IF(K1365="","",HYPERLINK("#DMAV_Dienste!"&amp;RIGHT(CELL("adresse",OFFSET(DMAV_Dienste!$E$6,K1365-1,0)),LEN(CELL("adresse",OFFSET(DMAV_Dienste!$E$6,K1365-1,0)))-FIND("!",CELL("adresse",OFFSET(DMAV_Dienste!$E$6,K1365-1,0)))),"Dienst")),HYPERLINK("#DMAV_Modell!"&amp;RIGHT(CELL("adresse",OFFSET(DMAV_Modell!$G$6,E1365-1,0)),LEN(CELL("adresse",OFFSET(DMAV_Modell!$G$6,E1365-1,0)))-FIND("!",CELL("adresse",OFFSET(DMAV_Modell!$G$6,E1365-1,0)))),"Modell"))</f>
        <v/>
      </c>
      <c r="Q1365" s="85" t="str" cm="1">
        <f t="array" ref="Q1365">IF(E1365="",IF(K1365="","",IF(INDEX(DMAV_Dienste!$H$6:$H$2006,K1365)="","",INDEX(DMAV_Dienste!$H$6:$H$2006,K1365))),IF(INDEX(DMAV_Modell!$J$6:$J$2006,E1365)="","",INDEX(DMAV_Modell!$J$6:$J$2006,E1365)))</f>
        <v/>
      </c>
      <c r="R1365" s="86" t="str" cm="1">
        <f t="array" ref="R1365">IF(E1365="",IF(K1365="","",IF(INDEX(DMAV_Dienste!$G$6:$G$2006,K1365)="","",INDEX(DMAV_Dienste!$G$6:$G$2006,K1365))),IF(INDEX(DMAV_Modell!$I$6:$I$2006,E1365)="","",INDEX(DMAV_Modell!$I$6:$I$2006,E1365)))</f>
        <v/>
      </c>
      <c r="S1365" s="86" t="str" cm="1">
        <f t="array" ref="S1365">IF(E1365="",IF(K1365="","",IF(INDEX(DMAV_Dienste!$I$6:$I$2006,K1365)="","",INDEX(DMAV_Dienste!$I$6:$I$2006,K1365))),IF(INDEX(DMAV_Modell!$K$6:$K$2006,E1365)="","",INDEX(DMAV_Modell!$K$6:$K$2006,E1365)))</f>
        <v/>
      </c>
      <c r="T1365" s="86" t="str" cm="1">
        <f t="array" ref="T1365">IF(E1365="",IF(K1365="","",IF(INDEX(DMAV_Dienste!$L$6:$L$2006,K1365)="","",INDEX(DMAV_Dienste!$L$6:$L$2006,K1365))),IF(INDEX(DMAV_Modell!$N$6:$N$2006,E1365)="","",INDEX(DMAV_Modell!$N$6:$N$2006,E1365)))</f>
        <v/>
      </c>
      <c r="U1365" s="87" t="str" cm="1">
        <f t="array" aca="1" ref="U1365" ca="1">IF(AND(F1365="",L1365=""),"",HYPERLINK("#"&amp;RIGHT(CELL("dateiname"),LEN(CELL("dateiname"))-FIND("]",CELL("dateiname")))&amp;"!"&amp;CELL("adresse",OFFSET($F$6,MATCH(IF(F1365="",L1365,F1365),$E$6:$E$2000,0)-1,4)),"STRUCT"))</f>
        <v/>
      </c>
      <c r="V1365" s="88" t="str" cm="1">
        <f t="array" aca="1" ref="V1365" ca="1">IF(AND(G1365="",M1365=""),"",HYPERLINK("#"&amp;RIGHT(CELL("dateiname"),LEN(CELL("dateiname"))-FIND("]",CELL("dateiname")))&amp;"!"&amp;CELL("adresse",OFFSET($G$6,MATCH(IF(G1365="",M1365,G1365),$E$6:$E$2000,0)-1,3)),"SUBSTRUCT"))</f>
        <v/>
      </c>
      <c r="X1365" s="104"/>
      <c r="Z1365" s="117"/>
      <c r="AA1365" s="118"/>
      <c r="AB1365" s="119"/>
      <c r="AC1365" s="120"/>
      <c r="AE1365" s="109"/>
      <c r="AF1365" s="110"/>
      <c r="AG1365" s="111"/>
      <c r="AH1365" s="112"/>
      <c r="AJ1365" s="101"/>
      <c r="AL1365" s="68" t="str" cm="1">
        <f t="array" aca="1" ref="AL1365" ca="1">IF(N1365="-","",HYPERLINK("#'DM01-AV-CH'!"&amp;RIGHT(CELL("adresse",OFFSET('DM01-AV-CH'!$G$6,N1365-1,0)),LEN(CELL("adresse",OFFSET('DM01-AV-CH'!$G$6,N1365-1,0)))-FIND("!",CELL("adresse",OFFSET('DM01-AV-CH'!$G$6,N1365-1,0)))),"Modell"))</f>
        <v>Modell</v>
      </c>
      <c r="AM1365" s="96" t="str" cm="1">
        <f t="array" ref="AM1365">IF($N1365="-","",IF(INDEX('DM01-AV-CH'!$G$6:$G$2006,$N1365)="","",INDEX('DM01-AV-CH'!$G$6:$G$2006,$N1365)))</f>
        <v>Planrahmen</v>
      </c>
      <c r="AN1365" s="97" t="str" cm="1">
        <f t="array" ref="AN1365">IF($N1365="-","",IF(INDEX('DM01-AV-CH'!$H$6:$H$2006,$N1365)="","",INDEX('DM01-AV-CH'!$H$6:$H$2006,$N1365)))</f>
        <v>PlanbeschriftungPos</v>
      </c>
      <c r="AO1365" s="98" t="str" cm="1">
        <f t="array" ref="AO1365">IF($N1365="-","",IF(INDEX('DM01-AV-CH'!$I$6:$I$2006,$N1365)="","",INDEX('DM01-AV-CH'!$I$6:$I$2006,$N1365)))</f>
        <v>Groesse</v>
      </c>
    </row>
    <row r="1366" spans="1:41" x14ac:dyDescent="0.25">
      <c r="A1366" s="201">
        <v>1361</v>
      </c>
      <c r="B1366" s="148" t="str" cm="1">
        <f t="array" ref="B1366">IF(A1366="","",INDEX(Korrelation!$E$4:$E$2004,A1366))</f>
        <v>-</v>
      </c>
      <c r="C1366" s="148">
        <f t="shared" si="210"/>
        <v>0</v>
      </c>
      <c r="D1366" s="148">
        <f t="shared" si="211"/>
        <v>0</v>
      </c>
      <c r="E1366" s="148" t="str">
        <f t="shared" si="212"/>
        <v/>
      </c>
      <c r="F1366" s="148" t="str">
        <f t="shared" si="213"/>
        <v/>
      </c>
      <c r="G1366" s="148" t="str">
        <f t="shared" si="214"/>
        <v/>
      </c>
      <c r="H1366" s="148" t="str" cm="1">
        <f t="array" ref="H1366">IF(A1366="","",INDEX(Korrelation!$F$4:$F$2004,A1366))</f>
        <v>-</v>
      </c>
      <c r="I1366" s="148">
        <f t="shared" si="215"/>
        <v>0</v>
      </c>
      <c r="J1366" s="148">
        <f t="shared" si="216"/>
        <v>0</v>
      </c>
      <c r="K1366" s="148" t="str">
        <f t="shared" si="217"/>
        <v/>
      </c>
      <c r="L1366" s="148" t="str">
        <f t="shared" si="218"/>
        <v/>
      </c>
      <c r="M1366" s="148" t="str">
        <f t="shared" si="219"/>
        <v/>
      </c>
      <c r="N1366" s="148" cm="1">
        <f t="array" ref="N1366">IF(A1366="","",INDEX(Korrelation!$G$4:$G$2004,A1366))</f>
        <v>806</v>
      </c>
      <c r="O1366" s="148"/>
      <c r="P1366" s="68" t="str" cm="1">
        <f t="array" aca="1" ref="P1366" ca="1">IF(E1366="",IF(K1366="","",HYPERLINK("#DMAV_Dienste!"&amp;RIGHT(CELL("adresse",OFFSET(DMAV_Dienste!$E$6,K1366-1,0)),LEN(CELL("adresse",OFFSET(DMAV_Dienste!$E$6,K1366-1,0)))-FIND("!",CELL("adresse",OFFSET(DMAV_Dienste!$E$6,K1366-1,0)))),"Dienst")),HYPERLINK("#DMAV_Modell!"&amp;RIGHT(CELL("adresse",OFFSET(DMAV_Modell!$G$6,E1366-1,0)),LEN(CELL("adresse",OFFSET(DMAV_Modell!$G$6,E1366-1,0)))-FIND("!",CELL("adresse",OFFSET(DMAV_Modell!$G$6,E1366-1,0)))),"Modell"))</f>
        <v/>
      </c>
      <c r="Q1366" s="85" t="str" cm="1">
        <f t="array" ref="Q1366">IF(E1366="",IF(K1366="","",IF(INDEX(DMAV_Dienste!$H$6:$H$2006,K1366)="","",INDEX(DMAV_Dienste!$H$6:$H$2006,K1366))),IF(INDEX(DMAV_Modell!$J$6:$J$2006,E1366)="","",INDEX(DMAV_Modell!$J$6:$J$2006,E1366)))</f>
        <v/>
      </c>
      <c r="R1366" s="86" t="str" cm="1">
        <f t="array" ref="R1366">IF(E1366="",IF(K1366="","",IF(INDEX(DMAV_Dienste!$G$6:$G$2006,K1366)="","",INDEX(DMAV_Dienste!$G$6:$G$2006,K1366))),IF(INDEX(DMAV_Modell!$I$6:$I$2006,E1366)="","",INDEX(DMAV_Modell!$I$6:$I$2006,E1366)))</f>
        <v/>
      </c>
      <c r="S1366" s="86" t="str" cm="1">
        <f t="array" ref="S1366">IF(E1366="",IF(K1366="","",IF(INDEX(DMAV_Dienste!$I$6:$I$2006,K1366)="","",INDEX(DMAV_Dienste!$I$6:$I$2006,K1366))),IF(INDEX(DMAV_Modell!$K$6:$K$2006,E1366)="","",INDEX(DMAV_Modell!$K$6:$K$2006,E1366)))</f>
        <v/>
      </c>
      <c r="T1366" s="86" t="str" cm="1">
        <f t="array" ref="T1366">IF(E1366="",IF(K1366="","",IF(INDEX(DMAV_Dienste!$L$6:$L$2006,K1366)="","",INDEX(DMAV_Dienste!$L$6:$L$2006,K1366))),IF(INDEX(DMAV_Modell!$N$6:$N$2006,E1366)="","",INDEX(DMAV_Modell!$N$6:$N$2006,E1366)))</f>
        <v/>
      </c>
      <c r="U1366" s="87" t="str" cm="1">
        <f t="array" aca="1" ref="U1366" ca="1">IF(AND(F1366="",L1366=""),"",HYPERLINK("#"&amp;RIGHT(CELL("dateiname"),LEN(CELL("dateiname"))-FIND("]",CELL("dateiname")))&amp;"!"&amp;CELL("adresse",OFFSET($F$6,MATCH(IF(F1366="",L1366,F1366),$E$6:$E$2000,0)-1,4)),"STRUCT"))</f>
        <v/>
      </c>
      <c r="V1366" s="88" t="str" cm="1">
        <f t="array" aca="1" ref="V1366" ca="1">IF(AND(G1366="",M1366=""),"",HYPERLINK("#"&amp;RIGHT(CELL("dateiname"),LEN(CELL("dateiname"))-FIND("]",CELL("dateiname")))&amp;"!"&amp;CELL("adresse",OFFSET($G$6,MATCH(IF(G1366="",M1366,G1366),$E$6:$E$2000,0)-1,3)),"SUBSTRUCT"))</f>
        <v/>
      </c>
      <c r="X1366" s="104"/>
      <c r="Z1366" s="117"/>
      <c r="AA1366" s="118"/>
      <c r="AB1366" s="119"/>
      <c r="AC1366" s="120"/>
      <c r="AE1366" s="109"/>
      <c r="AF1366" s="110"/>
      <c r="AG1366" s="111"/>
      <c r="AH1366" s="112"/>
      <c r="AJ1366" s="101"/>
      <c r="AL1366" s="68" t="str" cm="1">
        <f t="array" aca="1" ref="AL1366" ca="1">IF(N1366="-","",HYPERLINK("#'DM01-AV-CH'!"&amp;RIGHT(CELL("adresse",OFFSET('DM01-AV-CH'!$G$6,N1366-1,0)),LEN(CELL("adresse",OFFSET('DM01-AV-CH'!$G$6,N1366-1,0)))-FIND("!",CELL("adresse",OFFSET('DM01-AV-CH'!$G$6,N1366-1,0)))),"Modell"))</f>
        <v>Modell</v>
      </c>
      <c r="AM1366" s="96" t="str" cm="1">
        <f t="array" ref="AM1366">IF($N1366="-","",IF(INDEX('DM01-AV-CH'!$G$6:$G$2006,$N1366)="","",INDEX('DM01-AV-CH'!$G$6:$G$2006,$N1366)))</f>
        <v>Planrahmen</v>
      </c>
      <c r="AN1366" s="97" t="str" cm="1">
        <f t="array" ref="AN1366">IF($N1366="-","",IF(INDEX('DM01-AV-CH'!$H$6:$H$2006,$N1366)="","",INDEX('DM01-AV-CH'!$H$6:$H$2006,$N1366)))</f>
        <v>Koordinatenanschrift</v>
      </c>
      <c r="AO1366" s="98" t="str" cm="1">
        <f t="array" ref="AO1366">IF($N1366="-","",IF(INDEX('DM01-AV-CH'!$I$6:$I$2006,$N1366)="","",INDEX('DM01-AV-CH'!$I$6:$I$2006,$N1366)))</f>
        <v>Koordinatenanschrift_von</v>
      </c>
    </row>
    <row r="1367" spans="1:41" x14ac:dyDescent="0.25">
      <c r="A1367" s="201">
        <v>1362</v>
      </c>
      <c r="B1367" s="148" t="str" cm="1">
        <f t="array" ref="B1367">IF(A1367="","",INDEX(Korrelation!$E$4:$E$2004,A1367))</f>
        <v>-</v>
      </c>
      <c r="C1367" s="148">
        <f t="shared" si="210"/>
        <v>0</v>
      </c>
      <c r="D1367" s="148">
        <f t="shared" si="211"/>
        <v>0</v>
      </c>
      <c r="E1367" s="148" t="str">
        <f t="shared" si="212"/>
        <v/>
      </c>
      <c r="F1367" s="148" t="str">
        <f t="shared" si="213"/>
        <v/>
      </c>
      <c r="G1367" s="148" t="str">
        <f t="shared" si="214"/>
        <v/>
      </c>
      <c r="H1367" s="148" t="str" cm="1">
        <f t="array" ref="H1367">IF(A1367="","",INDEX(Korrelation!$F$4:$F$2004,A1367))</f>
        <v>-</v>
      </c>
      <c r="I1367" s="148">
        <f t="shared" si="215"/>
        <v>0</v>
      </c>
      <c r="J1367" s="148">
        <f t="shared" si="216"/>
        <v>0</v>
      </c>
      <c r="K1367" s="148" t="str">
        <f t="shared" si="217"/>
        <v/>
      </c>
      <c r="L1367" s="148" t="str">
        <f t="shared" si="218"/>
        <v/>
      </c>
      <c r="M1367" s="148" t="str">
        <f t="shared" si="219"/>
        <v/>
      </c>
      <c r="N1367" s="148" cm="1">
        <f t="array" ref="N1367">IF(A1367="","",INDEX(Korrelation!$G$4:$G$2004,A1367))</f>
        <v>807</v>
      </c>
      <c r="O1367" s="148"/>
      <c r="P1367" s="68" t="str" cm="1">
        <f t="array" aca="1" ref="P1367" ca="1">IF(E1367="",IF(K1367="","",HYPERLINK("#DMAV_Dienste!"&amp;RIGHT(CELL("adresse",OFFSET(DMAV_Dienste!$E$6,K1367-1,0)),LEN(CELL("adresse",OFFSET(DMAV_Dienste!$E$6,K1367-1,0)))-FIND("!",CELL("adresse",OFFSET(DMAV_Dienste!$E$6,K1367-1,0)))),"Dienst")),HYPERLINK("#DMAV_Modell!"&amp;RIGHT(CELL("adresse",OFFSET(DMAV_Modell!$G$6,E1367-1,0)),LEN(CELL("adresse",OFFSET(DMAV_Modell!$G$6,E1367-1,0)))-FIND("!",CELL("adresse",OFFSET(DMAV_Modell!$G$6,E1367-1,0)))),"Modell"))</f>
        <v/>
      </c>
      <c r="Q1367" s="85" t="str" cm="1">
        <f t="array" ref="Q1367">IF(E1367="",IF(K1367="","",IF(INDEX(DMAV_Dienste!$H$6:$H$2006,K1367)="","",INDEX(DMAV_Dienste!$H$6:$H$2006,K1367))),IF(INDEX(DMAV_Modell!$J$6:$J$2006,E1367)="","",INDEX(DMAV_Modell!$J$6:$J$2006,E1367)))</f>
        <v/>
      </c>
      <c r="R1367" s="86" t="str" cm="1">
        <f t="array" ref="R1367">IF(E1367="",IF(K1367="","",IF(INDEX(DMAV_Dienste!$G$6:$G$2006,K1367)="","",INDEX(DMAV_Dienste!$G$6:$G$2006,K1367))),IF(INDEX(DMAV_Modell!$I$6:$I$2006,E1367)="","",INDEX(DMAV_Modell!$I$6:$I$2006,E1367)))</f>
        <v/>
      </c>
      <c r="S1367" s="86" t="str" cm="1">
        <f t="array" ref="S1367">IF(E1367="",IF(K1367="","",IF(INDEX(DMAV_Dienste!$I$6:$I$2006,K1367)="","",INDEX(DMAV_Dienste!$I$6:$I$2006,K1367))),IF(INDEX(DMAV_Modell!$K$6:$K$2006,E1367)="","",INDEX(DMAV_Modell!$K$6:$K$2006,E1367)))</f>
        <v/>
      </c>
      <c r="T1367" s="86" t="str" cm="1">
        <f t="array" ref="T1367">IF(E1367="",IF(K1367="","",IF(INDEX(DMAV_Dienste!$L$6:$L$2006,K1367)="","",INDEX(DMAV_Dienste!$L$6:$L$2006,K1367))),IF(INDEX(DMAV_Modell!$N$6:$N$2006,E1367)="","",INDEX(DMAV_Modell!$N$6:$N$2006,E1367)))</f>
        <v/>
      </c>
      <c r="U1367" s="87" t="str" cm="1">
        <f t="array" aca="1" ref="U1367" ca="1">IF(AND(F1367="",L1367=""),"",HYPERLINK("#"&amp;RIGHT(CELL("dateiname"),LEN(CELL("dateiname"))-FIND("]",CELL("dateiname")))&amp;"!"&amp;CELL("adresse",OFFSET($F$6,MATCH(IF(F1367="",L1367,F1367),$E$6:$E$2000,0)-1,4)),"STRUCT"))</f>
        <v/>
      </c>
      <c r="V1367" s="88" t="str" cm="1">
        <f t="array" aca="1" ref="V1367" ca="1">IF(AND(G1367="",M1367=""),"",HYPERLINK("#"&amp;RIGHT(CELL("dateiname"),LEN(CELL("dateiname"))-FIND("]",CELL("dateiname")))&amp;"!"&amp;CELL("adresse",OFFSET($G$6,MATCH(IF(G1367="",M1367,G1367),$E$6:$E$2000,0)-1,3)),"SUBSTRUCT"))</f>
        <v/>
      </c>
      <c r="X1367" s="104"/>
      <c r="Z1367" s="117"/>
      <c r="AA1367" s="118"/>
      <c r="AB1367" s="119"/>
      <c r="AC1367" s="120"/>
      <c r="AE1367" s="109"/>
      <c r="AF1367" s="110"/>
      <c r="AG1367" s="111"/>
      <c r="AH1367" s="112"/>
      <c r="AJ1367" s="101"/>
      <c r="AL1367" s="68" t="str" cm="1">
        <f t="array" aca="1" ref="AL1367" ca="1">IF(N1367="-","",HYPERLINK("#'DM01-AV-CH'!"&amp;RIGHT(CELL("adresse",OFFSET('DM01-AV-CH'!$G$6,N1367-1,0)),LEN(CELL("adresse",OFFSET('DM01-AV-CH'!$G$6,N1367-1,0)))-FIND("!",CELL("adresse",OFFSET('DM01-AV-CH'!$G$6,N1367-1,0)))),"Modell"))</f>
        <v>Modell</v>
      </c>
      <c r="AM1367" s="96" t="str" cm="1">
        <f t="array" ref="AM1367">IF($N1367="-","",IF(INDEX('DM01-AV-CH'!$G$6:$G$2006,$N1367)="","",INDEX('DM01-AV-CH'!$G$6:$G$2006,$N1367)))</f>
        <v>Planrahmen</v>
      </c>
      <c r="AN1367" s="97" t="str" cm="1">
        <f t="array" ref="AN1367">IF($N1367="-","",IF(INDEX('DM01-AV-CH'!$H$6:$H$2006,$N1367)="","",INDEX('DM01-AV-CH'!$H$6:$H$2006,$N1367)))</f>
        <v>Koordinatenanschrift</v>
      </c>
      <c r="AO1367" s="98" t="str" cm="1">
        <f t="array" ref="AO1367">IF($N1367="-","",IF(INDEX('DM01-AV-CH'!$I$6:$I$2006,$N1367)="","",INDEX('DM01-AV-CH'!$I$6:$I$2006,$N1367)))</f>
        <v>Beschriftung</v>
      </c>
    </row>
    <row r="1368" spans="1:41" ht="28.5" x14ac:dyDescent="0.25">
      <c r="A1368" s="201">
        <v>1363</v>
      </c>
      <c r="B1368" s="148" t="str" cm="1">
        <f t="array" ref="B1368">IF(A1368="","",INDEX(Korrelation!$E$4:$E$2004,A1368))</f>
        <v>-</v>
      </c>
      <c r="C1368" s="148">
        <f t="shared" si="210"/>
        <v>0</v>
      </c>
      <c r="D1368" s="148">
        <f t="shared" si="211"/>
        <v>0</v>
      </c>
      <c r="E1368" s="148" t="str">
        <f t="shared" si="212"/>
        <v/>
      </c>
      <c r="F1368" s="148" t="str">
        <f t="shared" si="213"/>
        <v/>
      </c>
      <c r="G1368" s="148" t="str">
        <f t="shared" si="214"/>
        <v/>
      </c>
      <c r="H1368" s="148" t="str" cm="1">
        <f t="array" ref="H1368">IF(A1368="","",INDEX(Korrelation!$F$4:$F$2004,A1368))</f>
        <v>-</v>
      </c>
      <c r="I1368" s="148">
        <f t="shared" si="215"/>
        <v>0</v>
      </c>
      <c r="J1368" s="148">
        <f t="shared" si="216"/>
        <v>0</v>
      </c>
      <c r="K1368" s="148" t="str">
        <f t="shared" si="217"/>
        <v/>
      </c>
      <c r="L1368" s="148" t="str">
        <f t="shared" si="218"/>
        <v/>
      </c>
      <c r="M1368" s="148" t="str">
        <f t="shared" si="219"/>
        <v/>
      </c>
      <c r="N1368" s="148" cm="1">
        <f t="array" ref="N1368">IF(A1368="","",INDEX(Korrelation!$G$4:$G$2004,A1368))</f>
        <v>808</v>
      </c>
      <c r="O1368" s="148"/>
      <c r="P1368" s="68" t="str" cm="1">
        <f t="array" aca="1" ref="P1368" ca="1">IF(E1368="",IF(K1368="","",HYPERLINK("#DMAV_Dienste!"&amp;RIGHT(CELL("adresse",OFFSET(DMAV_Dienste!$E$6,K1368-1,0)),LEN(CELL("adresse",OFFSET(DMAV_Dienste!$E$6,K1368-1,0)))-FIND("!",CELL("adresse",OFFSET(DMAV_Dienste!$E$6,K1368-1,0)))),"Dienst")),HYPERLINK("#DMAV_Modell!"&amp;RIGHT(CELL("adresse",OFFSET(DMAV_Modell!$G$6,E1368-1,0)),LEN(CELL("adresse",OFFSET(DMAV_Modell!$G$6,E1368-1,0)))-FIND("!",CELL("adresse",OFFSET(DMAV_Modell!$G$6,E1368-1,0)))),"Modell"))</f>
        <v/>
      </c>
      <c r="Q1368" s="85" t="str" cm="1">
        <f t="array" ref="Q1368">IF(E1368="",IF(K1368="","",IF(INDEX(DMAV_Dienste!$H$6:$H$2006,K1368)="","",INDEX(DMAV_Dienste!$H$6:$H$2006,K1368))),IF(INDEX(DMAV_Modell!$J$6:$J$2006,E1368)="","",INDEX(DMAV_Modell!$J$6:$J$2006,E1368)))</f>
        <v/>
      </c>
      <c r="R1368" s="86" t="str" cm="1">
        <f t="array" ref="R1368">IF(E1368="",IF(K1368="","",IF(INDEX(DMAV_Dienste!$G$6:$G$2006,K1368)="","",INDEX(DMAV_Dienste!$G$6:$G$2006,K1368))),IF(INDEX(DMAV_Modell!$I$6:$I$2006,E1368)="","",INDEX(DMAV_Modell!$I$6:$I$2006,E1368)))</f>
        <v/>
      </c>
      <c r="S1368" s="86" t="str" cm="1">
        <f t="array" ref="S1368">IF(E1368="",IF(K1368="","",IF(INDEX(DMAV_Dienste!$I$6:$I$2006,K1368)="","",INDEX(DMAV_Dienste!$I$6:$I$2006,K1368))),IF(INDEX(DMAV_Modell!$K$6:$K$2006,E1368)="","",INDEX(DMAV_Modell!$K$6:$K$2006,E1368)))</f>
        <v/>
      </c>
      <c r="T1368" s="86" t="str" cm="1">
        <f t="array" ref="T1368">IF(E1368="",IF(K1368="","",IF(INDEX(DMAV_Dienste!$L$6:$L$2006,K1368)="","",INDEX(DMAV_Dienste!$L$6:$L$2006,K1368))),IF(INDEX(DMAV_Modell!$N$6:$N$2006,E1368)="","",INDEX(DMAV_Modell!$N$6:$N$2006,E1368)))</f>
        <v/>
      </c>
      <c r="U1368" s="87" t="str" cm="1">
        <f t="array" aca="1" ref="U1368" ca="1">IF(AND(F1368="",L1368=""),"",HYPERLINK("#"&amp;RIGHT(CELL("dateiname"),LEN(CELL("dateiname"))-FIND("]",CELL("dateiname")))&amp;"!"&amp;CELL("adresse",OFFSET($F$6,MATCH(IF(F1368="",L1368,F1368),$E$6:$E$2000,0)-1,4)),"STRUCT"))</f>
        <v/>
      </c>
      <c r="V1368" s="88" t="str" cm="1">
        <f t="array" aca="1" ref="V1368" ca="1">IF(AND(G1368="",M1368=""),"",HYPERLINK("#"&amp;RIGHT(CELL("dateiname"),LEN(CELL("dateiname"))-FIND("]",CELL("dateiname")))&amp;"!"&amp;CELL("adresse",OFFSET($G$6,MATCH(IF(G1368="",M1368,G1368),$E$6:$E$2000,0)-1,3)),"SUBSTRUCT"))</f>
        <v/>
      </c>
      <c r="X1368" s="104"/>
      <c r="Z1368" s="117"/>
      <c r="AA1368" s="118"/>
      <c r="AB1368" s="119"/>
      <c r="AC1368" s="120"/>
      <c r="AE1368" s="109"/>
      <c r="AF1368" s="110"/>
      <c r="AG1368" s="111"/>
      <c r="AH1368" s="112"/>
      <c r="AJ1368" s="101"/>
      <c r="AL1368" s="68" t="str" cm="1">
        <f t="array" aca="1" ref="AL1368" ca="1">IF(N1368="-","",HYPERLINK("#'DM01-AV-CH'!"&amp;RIGHT(CELL("adresse",OFFSET('DM01-AV-CH'!$G$6,N1368-1,0)),LEN(CELL("adresse",OFFSET('DM01-AV-CH'!$G$6,N1368-1,0)))-FIND("!",CELL("adresse",OFFSET('DM01-AV-CH'!$G$6,N1368-1,0)))),"Modell"))</f>
        <v>Modell</v>
      </c>
      <c r="AM1368" s="96" t="str" cm="1">
        <f t="array" ref="AM1368">IF($N1368="-","",IF(INDEX('DM01-AV-CH'!$G$6:$G$2006,$N1368)="","",INDEX('DM01-AV-CH'!$G$6:$G$2006,$N1368)))</f>
        <v>Planrahmen</v>
      </c>
      <c r="AN1368" s="97" t="str" cm="1">
        <f t="array" ref="AN1368">IF($N1368="-","",IF(INDEX('DM01-AV-CH'!$H$6:$H$2006,$N1368)="","",INDEX('DM01-AV-CH'!$H$6:$H$2006,$N1368)))</f>
        <v>KoordinatenanschriftPos</v>
      </c>
      <c r="AO1368" s="98" t="str" cm="1">
        <f t="array" ref="AO1368">IF($N1368="-","",IF(INDEX('DM01-AV-CH'!$I$6:$I$2006,$N1368)="","",INDEX('DM01-AV-CH'!$I$6:$I$2006,$N1368)))</f>
        <v>KoordinatenanschriftPos_von</v>
      </c>
    </row>
    <row r="1369" spans="1:41" x14ac:dyDescent="0.25">
      <c r="A1369" s="201">
        <v>1364</v>
      </c>
      <c r="B1369" s="148" t="str" cm="1">
        <f t="array" ref="B1369">IF(A1369="","",INDEX(Korrelation!$E$4:$E$2004,A1369))</f>
        <v>-</v>
      </c>
      <c r="C1369" s="148">
        <f t="shared" si="210"/>
        <v>0</v>
      </c>
      <c r="D1369" s="148">
        <f t="shared" si="211"/>
        <v>0</v>
      </c>
      <c r="E1369" s="148" t="str">
        <f t="shared" si="212"/>
        <v/>
      </c>
      <c r="F1369" s="148" t="str">
        <f t="shared" si="213"/>
        <v/>
      </c>
      <c r="G1369" s="148" t="str">
        <f t="shared" si="214"/>
        <v/>
      </c>
      <c r="H1369" s="148" t="str" cm="1">
        <f t="array" ref="H1369">IF(A1369="","",INDEX(Korrelation!$F$4:$F$2004,A1369))</f>
        <v>-</v>
      </c>
      <c r="I1369" s="148">
        <f t="shared" si="215"/>
        <v>0</v>
      </c>
      <c r="J1369" s="148">
        <f t="shared" si="216"/>
        <v>0</v>
      </c>
      <c r="K1369" s="148" t="str">
        <f t="shared" si="217"/>
        <v/>
      </c>
      <c r="L1369" s="148" t="str">
        <f t="shared" si="218"/>
        <v/>
      </c>
      <c r="M1369" s="148" t="str">
        <f t="shared" si="219"/>
        <v/>
      </c>
      <c r="N1369" s="148" cm="1">
        <f t="array" ref="N1369">IF(A1369="","",INDEX(Korrelation!$G$4:$G$2004,A1369))</f>
        <v>809</v>
      </c>
      <c r="O1369" s="148"/>
      <c r="P1369" s="68" t="str" cm="1">
        <f t="array" aca="1" ref="P1369" ca="1">IF(E1369="",IF(K1369="","",HYPERLINK("#DMAV_Dienste!"&amp;RIGHT(CELL("adresse",OFFSET(DMAV_Dienste!$E$6,K1369-1,0)),LEN(CELL("adresse",OFFSET(DMAV_Dienste!$E$6,K1369-1,0)))-FIND("!",CELL("adresse",OFFSET(DMAV_Dienste!$E$6,K1369-1,0)))),"Dienst")),HYPERLINK("#DMAV_Modell!"&amp;RIGHT(CELL("adresse",OFFSET(DMAV_Modell!$G$6,E1369-1,0)),LEN(CELL("adresse",OFFSET(DMAV_Modell!$G$6,E1369-1,0)))-FIND("!",CELL("adresse",OFFSET(DMAV_Modell!$G$6,E1369-1,0)))),"Modell"))</f>
        <v/>
      </c>
      <c r="Q1369" s="85" t="str" cm="1">
        <f t="array" ref="Q1369">IF(E1369="",IF(K1369="","",IF(INDEX(DMAV_Dienste!$H$6:$H$2006,K1369)="","",INDEX(DMAV_Dienste!$H$6:$H$2006,K1369))),IF(INDEX(DMAV_Modell!$J$6:$J$2006,E1369)="","",INDEX(DMAV_Modell!$J$6:$J$2006,E1369)))</f>
        <v/>
      </c>
      <c r="R1369" s="86" t="str" cm="1">
        <f t="array" ref="R1369">IF(E1369="",IF(K1369="","",IF(INDEX(DMAV_Dienste!$G$6:$G$2006,K1369)="","",INDEX(DMAV_Dienste!$G$6:$G$2006,K1369))),IF(INDEX(DMAV_Modell!$I$6:$I$2006,E1369)="","",INDEX(DMAV_Modell!$I$6:$I$2006,E1369)))</f>
        <v/>
      </c>
      <c r="S1369" s="86" t="str" cm="1">
        <f t="array" ref="S1369">IF(E1369="",IF(K1369="","",IF(INDEX(DMAV_Dienste!$I$6:$I$2006,K1369)="","",INDEX(DMAV_Dienste!$I$6:$I$2006,K1369))),IF(INDEX(DMAV_Modell!$K$6:$K$2006,E1369)="","",INDEX(DMAV_Modell!$K$6:$K$2006,E1369)))</f>
        <v/>
      </c>
      <c r="T1369" s="86" t="str" cm="1">
        <f t="array" ref="T1369">IF(E1369="",IF(K1369="","",IF(INDEX(DMAV_Dienste!$L$6:$L$2006,K1369)="","",INDEX(DMAV_Dienste!$L$6:$L$2006,K1369))),IF(INDEX(DMAV_Modell!$N$6:$N$2006,E1369)="","",INDEX(DMAV_Modell!$N$6:$N$2006,E1369)))</f>
        <v/>
      </c>
      <c r="U1369" s="87" t="str" cm="1">
        <f t="array" aca="1" ref="U1369" ca="1">IF(AND(F1369="",L1369=""),"",HYPERLINK("#"&amp;RIGHT(CELL("dateiname"),LEN(CELL("dateiname"))-FIND("]",CELL("dateiname")))&amp;"!"&amp;CELL("adresse",OFFSET($F$6,MATCH(IF(F1369="",L1369,F1369),$E$6:$E$2000,0)-1,4)),"STRUCT"))</f>
        <v/>
      </c>
      <c r="V1369" s="88" t="str" cm="1">
        <f t="array" aca="1" ref="V1369" ca="1">IF(AND(G1369="",M1369=""),"",HYPERLINK("#"&amp;RIGHT(CELL("dateiname"),LEN(CELL("dateiname"))-FIND("]",CELL("dateiname")))&amp;"!"&amp;CELL("adresse",OFFSET($G$6,MATCH(IF(G1369="",M1369,G1369),$E$6:$E$2000,0)-1,3)),"SUBSTRUCT"))</f>
        <v/>
      </c>
      <c r="X1369" s="104"/>
      <c r="Z1369" s="117"/>
      <c r="AA1369" s="118"/>
      <c r="AB1369" s="119"/>
      <c r="AC1369" s="120"/>
      <c r="AE1369" s="109"/>
      <c r="AF1369" s="110"/>
      <c r="AG1369" s="111"/>
      <c r="AH1369" s="112"/>
      <c r="AJ1369" s="101"/>
      <c r="AL1369" s="68" t="str" cm="1">
        <f t="array" aca="1" ref="AL1369" ca="1">IF(N1369="-","",HYPERLINK("#'DM01-AV-CH'!"&amp;RIGHT(CELL("adresse",OFFSET('DM01-AV-CH'!$G$6,N1369-1,0)),LEN(CELL("adresse",OFFSET('DM01-AV-CH'!$G$6,N1369-1,0)))-FIND("!",CELL("adresse",OFFSET('DM01-AV-CH'!$G$6,N1369-1,0)))),"Modell"))</f>
        <v>Modell</v>
      </c>
      <c r="AM1369" s="96" t="str" cm="1">
        <f t="array" ref="AM1369">IF($N1369="-","",IF(INDEX('DM01-AV-CH'!$G$6:$G$2006,$N1369)="","",INDEX('DM01-AV-CH'!$G$6:$G$2006,$N1369)))</f>
        <v>Planrahmen</v>
      </c>
      <c r="AN1369" s="97" t="str" cm="1">
        <f t="array" ref="AN1369">IF($N1369="-","",IF(INDEX('DM01-AV-CH'!$H$6:$H$2006,$N1369)="","",INDEX('DM01-AV-CH'!$H$6:$H$2006,$N1369)))</f>
        <v>KoordinatenanschriftPos</v>
      </c>
      <c r="AO1369" s="98" t="str" cm="1">
        <f t="array" ref="AO1369">IF($N1369="-","",IF(INDEX('DM01-AV-CH'!$I$6:$I$2006,$N1369)="","",INDEX('DM01-AV-CH'!$I$6:$I$2006,$N1369)))</f>
        <v>Pos</v>
      </c>
    </row>
    <row r="1370" spans="1:41" x14ac:dyDescent="0.25">
      <c r="A1370" s="201">
        <v>1365</v>
      </c>
      <c r="B1370" s="148" t="str" cm="1">
        <f t="array" ref="B1370">IF(A1370="","",INDEX(Korrelation!$E$4:$E$2004,A1370))</f>
        <v>-</v>
      </c>
      <c r="C1370" s="148">
        <f t="shared" si="210"/>
        <v>0</v>
      </c>
      <c r="D1370" s="148">
        <f t="shared" si="211"/>
        <v>0</v>
      </c>
      <c r="E1370" s="148" t="str">
        <f t="shared" si="212"/>
        <v/>
      </c>
      <c r="F1370" s="148" t="str">
        <f t="shared" si="213"/>
        <v/>
      </c>
      <c r="G1370" s="148" t="str">
        <f t="shared" si="214"/>
        <v/>
      </c>
      <c r="H1370" s="148" t="str" cm="1">
        <f t="array" ref="H1370">IF(A1370="","",INDEX(Korrelation!$F$4:$F$2004,A1370))</f>
        <v>-</v>
      </c>
      <c r="I1370" s="148">
        <f t="shared" si="215"/>
        <v>0</v>
      </c>
      <c r="J1370" s="148">
        <f t="shared" si="216"/>
        <v>0</v>
      </c>
      <c r="K1370" s="148" t="str">
        <f t="shared" si="217"/>
        <v/>
      </c>
      <c r="L1370" s="148" t="str">
        <f t="shared" si="218"/>
        <v/>
      </c>
      <c r="M1370" s="148" t="str">
        <f t="shared" si="219"/>
        <v/>
      </c>
      <c r="N1370" s="148" cm="1">
        <f t="array" ref="N1370">IF(A1370="","",INDEX(Korrelation!$G$4:$G$2004,A1370))</f>
        <v>810</v>
      </c>
      <c r="O1370" s="148"/>
      <c r="P1370" s="68" t="str" cm="1">
        <f t="array" aca="1" ref="P1370" ca="1">IF(E1370="",IF(K1370="","",HYPERLINK("#DMAV_Dienste!"&amp;RIGHT(CELL("adresse",OFFSET(DMAV_Dienste!$E$6,K1370-1,0)),LEN(CELL("adresse",OFFSET(DMAV_Dienste!$E$6,K1370-1,0)))-FIND("!",CELL("adresse",OFFSET(DMAV_Dienste!$E$6,K1370-1,0)))),"Dienst")),HYPERLINK("#DMAV_Modell!"&amp;RIGHT(CELL("adresse",OFFSET(DMAV_Modell!$G$6,E1370-1,0)),LEN(CELL("adresse",OFFSET(DMAV_Modell!$G$6,E1370-1,0)))-FIND("!",CELL("adresse",OFFSET(DMAV_Modell!$G$6,E1370-1,0)))),"Modell"))</f>
        <v/>
      </c>
      <c r="Q1370" s="85" t="str" cm="1">
        <f t="array" ref="Q1370">IF(E1370="",IF(K1370="","",IF(INDEX(DMAV_Dienste!$H$6:$H$2006,K1370)="","",INDEX(DMAV_Dienste!$H$6:$H$2006,K1370))),IF(INDEX(DMAV_Modell!$J$6:$J$2006,E1370)="","",INDEX(DMAV_Modell!$J$6:$J$2006,E1370)))</f>
        <v/>
      </c>
      <c r="R1370" s="86" t="str" cm="1">
        <f t="array" ref="R1370">IF(E1370="",IF(K1370="","",IF(INDEX(DMAV_Dienste!$G$6:$G$2006,K1370)="","",INDEX(DMAV_Dienste!$G$6:$G$2006,K1370))),IF(INDEX(DMAV_Modell!$I$6:$I$2006,E1370)="","",INDEX(DMAV_Modell!$I$6:$I$2006,E1370)))</f>
        <v/>
      </c>
      <c r="S1370" s="86" t="str" cm="1">
        <f t="array" ref="S1370">IF(E1370="",IF(K1370="","",IF(INDEX(DMAV_Dienste!$I$6:$I$2006,K1370)="","",INDEX(DMAV_Dienste!$I$6:$I$2006,K1370))),IF(INDEX(DMAV_Modell!$K$6:$K$2006,E1370)="","",INDEX(DMAV_Modell!$K$6:$K$2006,E1370)))</f>
        <v/>
      </c>
      <c r="T1370" s="86" t="str" cm="1">
        <f t="array" ref="T1370">IF(E1370="",IF(K1370="","",IF(INDEX(DMAV_Dienste!$L$6:$L$2006,K1370)="","",INDEX(DMAV_Dienste!$L$6:$L$2006,K1370))),IF(INDEX(DMAV_Modell!$N$6:$N$2006,E1370)="","",INDEX(DMAV_Modell!$N$6:$N$2006,E1370)))</f>
        <v/>
      </c>
      <c r="U1370" s="87" t="str" cm="1">
        <f t="array" aca="1" ref="U1370" ca="1">IF(AND(F1370="",L1370=""),"",HYPERLINK("#"&amp;RIGHT(CELL("dateiname"),LEN(CELL("dateiname"))-FIND("]",CELL("dateiname")))&amp;"!"&amp;CELL("adresse",OFFSET($F$6,MATCH(IF(F1370="",L1370,F1370),$E$6:$E$2000,0)-1,4)),"STRUCT"))</f>
        <v/>
      </c>
      <c r="V1370" s="88" t="str" cm="1">
        <f t="array" aca="1" ref="V1370" ca="1">IF(AND(G1370="",M1370=""),"",HYPERLINK("#"&amp;RIGHT(CELL("dateiname"),LEN(CELL("dateiname"))-FIND("]",CELL("dateiname")))&amp;"!"&amp;CELL("adresse",OFFSET($G$6,MATCH(IF(G1370="",M1370,G1370),$E$6:$E$2000,0)-1,3)),"SUBSTRUCT"))</f>
        <v/>
      </c>
      <c r="X1370" s="104"/>
      <c r="Z1370" s="117"/>
      <c r="AA1370" s="118"/>
      <c r="AB1370" s="119"/>
      <c r="AC1370" s="120"/>
      <c r="AE1370" s="109"/>
      <c r="AF1370" s="110"/>
      <c r="AG1370" s="111"/>
      <c r="AH1370" s="112"/>
      <c r="AJ1370" s="101"/>
      <c r="AL1370" s="68" t="str" cm="1">
        <f t="array" aca="1" ref="AL1370" ca="1">IF(N1370="-","",HYPERLINK("#'DM01-AV-CH'!"&amp;RIGHT(CELL("adresse",OFFSET('DM01-AV-CH'!$G$6,N1370-1,0)),LEN(CELL("adresse",OFFSET('DM01-AV-CH'!$G$6,N1370-1,0)))-FIND("!",CELL("adresse",OFFSET('DM01-AV-CH'!$G$6,N1370-1,0)))),"Modell"))</f>
        <v>Modell</v>
      </c>
      <c r="AM1370" s="96" t="str" cm="1">
        <f t="array" ref="AM1370">IF($N1370="-","",IF(INDEX('DM01-AV-CH'!$G$6:$G$2006,$N1370)="","",INDEX('DM01-AV-CH'!$G$6:$G$2006,$N1370)))</f>
        <v>Planrahmen</v>
      </c>
      <c r="AN1370" s="97" t="str" cm="1">
        <f t="array" ref="AN1370">IF($N1370="-","",IF(INDEX('DM01-AV-CH'!$H$6:$H$2006,$N1370)="","",INDEX('DM01-AV-CH'!$H$6:$H$2006,$N1370)))</f>
        <v>KoordinatenanschriftPos</v>
      </c>
      <c r="AO1370" s="98" t="str" cm="1">
        <f t="array" ref="AO1370">IF($N1370="-","",IF(INDEX('DM01-AV-CH'!$I$6:$I$2006,$N1370)="","",INDEX('DM01-AV-CH'!$I$6:$I$2006,$N1370)))</f>
        <v>Ori</v>
      </c>
    </row>
    <row r="1371" spans="1:41" x14ac:dyDescent="0.25">
      <c r="A1371" s="201">
        <v>1366</v>
      </c>
      <c r="B1371" s="148" t="str" cm="1">
        <f t="array" ref="B1371">IF(A1371="","",INDEX(Korrelation!$E$4:$E$2004,A1371))</f>
        <v>-</v>
      </c>
      <c r="C1371" s="148">
        <f t="shared" si="210"/>
        <v>0</v>
      </c>
      <c r="D1371" s="148">
        <f t="shared" si="211"/>
        <v>0</v>
      </c>
      <c r="E1371" s="148" t="str">
        <f t="shared" si="212"/>
        <v/>
      </c>
      <c r="F1371" s="148" t="str">
        <f t="shared" si="213"/>
        <v/>
      </c>
      <c r="G1371" s="148" t="str">
        <f t="shared" si="214"/>
        <v/>
      </c>
      <c r="H1371" s="148" t="str" cm="1">
        <f t="array" ref="H1371">IF(A1371="","",INDEX(Korrelation!$F$4:$F$2004,A1371))</f>
        <v>-</v>
      </c>
      <c r="I1371" s="148">
        <f t="shared" si="215"/>
        <v>0</v>
      </c>
      <c r="J1371" s="148">
        <f t="shared" si="216"/>
        <v>0</v>
      </c>
      <c r="K1371" s="148" t="str">
        <f t="shared" si="217"/>
        <v/>
      </c>
      <c r="L1371" s="148" t="str">
        <f t="shared" si="218"/>
        <v/>
      </c>
      <c r="M1371" s="148" t="str">
        <f t="shared" si="219"/>
        <v/>
      </c>
      <c r="N1371" s="148" cm="1">
        <f t="array" ref="N1371">IF(A1371="","",INDEX(Korrelation!$G$4:$G$2004,A1371))</f>
        <v>811</v>
      </c>
      <c r="O1371" s="148"/>
      <c r="P1371" s="68" t="str" cm="1">
        <f t="array" aca="1" ref="P1371" ca="1">IF(E1371="",IF(K1371="","",HYPERLINK("#DMAV_Dienste!"&amp;RIGHT(CELL("adresse",OFFSET(DMAV_Dienste!$E$6,K1371-1,0)),LEN(CELL("adresse",OFFSET(DMAV_Dienste!$E$6,K1371-1,0)))-FIND("!",CELL("adresse",OFFSET(DMAV_Dienste!$E$6,K1371-1,0)))),"Dienst")),HYPERLINK("#DMAV_Modell!"&amp;RIGHT(CELL("adresse",OFFSET(DMAV_Modell!$G$6,E1371-1,0)),LEN(CELL("adresse",OFFSET(DMAV_Modell!$G$6,E1371-1,0)))-FIND("!",CELL("adresse",OFFSET(DMAV_Modell!$G$6,E1371-1,0)))),"Modell"))</f>
        <v/>
      </c>
      <c r="Q1371" s="85" t="str" cm="1">
        <f t="array" ref="Q1371">IF(E1371="",IF(K1371="","",IF(INDEX(DMAV_Dienste!$H$6:$H$2006,K1371)="","",INDEX(DMAV_Dienste!$H$6:$H$2006,K1371))),IF(INDEX(DMAV_Modell!$J$6:$J$2006,E1371)="","",INDEX(DMAV_Modell!$J$6:$J$2006,E1371)))</f>
        <v/>
      </c>
      <c r="R1371" s="86" t="str" cm="1">
        <f t="array" ref="R1371">IF(E1371="",IF(K1371="","",IF(INDEX(DMAV_Dienste!$G$6:$G$2006,K1371)="","",INDEX(DMAV_Dienste!$G$6:$G$2006,K1371))),IF(INDEX(DMAV_Modell!$I$6:$I$2006,E1371)="","",INDEX(DMAV_Modell!$I$6:$I$2006,E1371)))</f>
        <v/>
      </c>
      <c r="S1371" s="86" t="str" cm="1">
        <f t="array" ref="S1371">IF(E1371="",IF(K1371="","",IF(INDEX(DMAV_Dienste!$I$6:$I$2006,K1371)="","",INDEX(DMAV_Dienste!$I$6:$I$2006,K1371))),IF(INDEX(DMAV_Modell!$K$6:$K$2006,E1371)="","",INDEX(DMAV_Modell!$K$6:$K$2006,E1371)))</f>
        <v/>
      </c>
      <c r="T1371" s="86" t="str" cm="1">
        <f t="array" ref="T1371">IF(E1371="",IF(K1371="","",IF(INDEX(DMAV_Dienste!$L$6:$L$2006,K1371)="","",INDEX(DMAV_Dienste!$L$6:$L$2006,K1371))),IF(INDEX(DMAV_Modell!$N$6:$N$2006,E1371)="","",INDEX(DMAV_Modell!$N$6:$N$2006,E1371)))</f>
        <v/>
      </c>
      <c r="U1371" s="87" t="str" cm="1">
        <f t="array" aca="1" ref="U1371" ca="1">IF(AND(F1371="",L1371=""),"",HYPERLINK("#"&amp;RIGHT(CELL("dateiname"),LEN(CELL("dateiname"))-FIND("]",CELL("dateiname")))&amp;"!"&amp;CELL("adresse",OFFSET($F$6,MATCH(IF(F1371="",L1371,F1371),$E$6:$E$2000,0)-1,4)),"STRUCT"))</f>
        <v/>
      </c>
      <c r="V1371" s="88" t="str" cm="1">
        <f t="array" aca="1" ref="V1371" ca="1">IF(AND(G1371="",M1371=""),"",HYPERLINK("#"&amp;RIGHT(CELL("dateiname"),LEN(CELL("dateiname"))-FIND("]",CELL("dateiname")))&amp;"!"&amp;CELL("adresse",OFFSET($G$6,MATCH(IF(G1371="",M1371,G1371),$E$6:$E$2000,0)-1,3)),"SUBSTRUCT"))</f>
        <v/>
      </c>
      <c r="X1371" s="104"/>
      <c r="Z1371" s="117"/>
      <c r="AA1371" s="118"/>
      <c r="AB1371" s="119"/>
      <c r="AC1371" s="120"/>
      <c r="AE1371" s="109"/>
      <c r="AF1371" s="110"/>
      <c r="AG1371" s="111"/>
      <c r="AH1371" s="112"/>
      <c r="AJ1371" s="101"/>
      <c r="AL1371" s="68" t="str" cm="1">
        <f t="array" aca="1" ref="AL1371" ca="1">IF(N1371="-","",HYPERLINK("#'DM01-AV-CH'!"&amp;RIGHT(CELL("adresse",OFFSET('DM01-AV-CH'!$G$6,N1371-1,0)),LEN(CELL("adresse",OFFSET('DM01-AV-CH'!$G$6,N1371-1,0)))-FIND("!",CELL("adresse",OFFSET('DM01-AV-CH'!$G$6,N1371-1,0)))),"Modell"))</f>
        <v>Modell</v>
      </c>
      <c r="AM1371" s="96" t="str" cm="1">
        <f t="array" ref="AM1371">IF($N1371="-","",IF(INDEX('DM01-AV-CH'!$G$6:$G$2006,$N1371)="","",INDEX('DM01-AV-CH'!$G$6:$G$2006,$N1371)))</f>
        <v>Planrahmen</v>
      </c>
      <c r="AN1371" s="97" t="str" cm="1">
        <f t="array" ref="AN1371">IF($N1371="-","",IF(INDEX('DM01-AV-CH'!$H$6:$H$2006,$N1371)="","",INDEX('DM01-AV-CH'!$H$6:$H$2006,$N1371)))</f>
        <v>KoordinatenanschriftPos</v>
      </c>
      <c r="AO1371" s="98" t="str" cm="1">
        <f t="array" ref="AO1371">IF($N1371="-","",IF(INDEX('DM01-AV-CH'!$I$6:$I$2006,$N1371)="","",INDEX('DM01-AV-CH'!$I$6:$I$2006,$N1371)))</f>
        <v>HAli</v>
      </c>
    </row>
    <row r="1372" spans="1:41" x14ac:dyDescent="0.25">
      <c r="A1372" s="201">
        <v>1367</v>
      </c>
      <c r="B1372" s="148" t="str" cm="1">
        <f t="array" ref="B1372">IF(A1372="","",INDEX(Korrelation!$E$4:$E$2004,A1372))</f>
        <v>-</v>
      </c>
      <c r="C1372" s="148">
        <f t="shared" si="210"/>
        <v>0</v>
      </c>
      <c r="D1372" s="148">
        <f t="shared" si="211"/>
        <v>0</v>
      </c>
      <c r="E1372" s="148" t="str">
        <f t="shared" si="212"/>
        <v/>
      </c>
      <c r="F1372" s="148" t="str">
        <f t="shared" si="213"/>
        <v/>
      </c>
      <c r="G1372" s="148" t="str">
        <f t="shared" si="214"/>
        <v/>
      </c>
      <c r="H1372" s="148" t="str" cm="1">
        <f t="array" ref="H1372">IF(A1372="","",INDEX(Korrelation!$F$4:$F$2004,A1372))</f>
        <v>-</v>
      </c>
      <c r="I1372" s="148">
        <f t="shared" si="215"/>
        <v>0</v>
      </c>
      <c r="J1372" s="148">
        <f t="shared" si="216"/>
        <v>0</v>
      </c>
      <c r="K1372" s="148" t="str">
        <f t="shared" si="217"/>
        <v/>
      </c>
      <c r="L1372" s="148" t="str">
        <f t="shared" si="218"/>
        <v/>
      </c>
      <c r="M1372" s="148" t="str">
        <f t="shared" si="219"/>
        <v/>
      </c>
      <c r="N1372" s="148" cm="1">
        <f t="array" ref="N1372">IF(A1372="","",INDEX(Korrelation!$G$4:$G$2004,A1372))</f>
        <v>812</v>
      </c>
      <c r="O1372" s="148"/>
      <c r="P1372" s="68" t="str" cm="1">
        <f t="array" aca="1" ref="P1372" ca="1">IF(E1372="",IF(K1372="","",HYPERLINK("#DMAV_Dienste!"&amp;RIGHT(CELL("adresse",OFFSET(DMAV_Dienste!$E$6,K1372-1,0)),LEN(CELL("adresse",OFFSET(DMAV_Dienste!$E$6,K1372-1,0)))-FIND("!",CELL("adresse",OFFSET(DMAV_Dienste!$E$6,K1372-1,0)))),"Dienst")),HYPERLINK("#DMAV_Modell!"&amp;RIGHT(CELL("adresse",OFFSET(DMAV_Modell!$G$6,E1372-1,0)),LEN(CELL("adresse",OFFSET(DMAV_Modell!$G$6,E1372-1,0)))-FIND("!",CELL("adresse",OFFSET(DMAV_Modell!$G$6,E1372-1,0)))),"Modell"))</f>
        <v/>
      </c>
      <c r="Q1372" s="85" t="str" cm="1">
        <f t="array" ref="Q1372">IF(E1372="",IF(K1372="","",IF(INDEX(DMAV_Dienste!$H$6:$H$2006,K1372)="","",INDEX(DMAV_Dienste!$H$6:$H$2006,K1372))),IF(INDEX(DMAV_Modell!$J$6:$J$2006,E1372)="","",INDEX(DMAV_Modell!$J$6:$J$2006,E1372)))</f>
        <v/>
      </c>
      <c r="R1372" s="86" t="str" cm="1">
        <f t="array" ref="R1372">IF(E1372="",IF(K1372="","",IF(INDEX(DMAV_Dienste!$G$6:$G$2006,K1372)="","",INDEX(DMAV_Dienste!$G$6:$G$2006,K1372))),IF(INDEX(DMAV_Modell!$I$6:$I$2006,E1372)="","",INDEX(DMAV_Modell!$I$6:$I$2006,E1372)))</f>
        <v/>
      </c>
      <c r="S1372" s="86" t="str" cm="1">
        <f t="array" ref="S1372">IF(E1372="",IF(K1372="","",IF(INDEX(DMAV_Dienste!$I$6:$I$2006,K1372)="","",INDEX(DMAV_Dienste!$I$6:$I$2006,K1372))),IF(INDEX(DMAV_Modell!$K$6:$K$2006,E1372)="","",INDEX(DMAV_Modell!$K$6:$K$2006,E1372)))</f>
        <v/>
      </c>
      <c r="T1372" s="86" t="str" cm="1">
        <f t="array" ref="T1372">IF(E1372="",IF(K1372="","",IF(INDEX(DMAV_Dienste!$L$6:$L$2006,K1372)="","",INDEX(DMAV_Dienste!$L$6:$L$2006,K1372))),IF(INDEX(DMAV_Modell!$N$6:$N$2006,E1372)="","",INDEX(DMAV_Modell!$N$6:$N$2006,E1372)))</f>
        <v/>
      </c>
      <c r="U1372" s="87" t="str" cm="1">
        <f t="array" aca="1" ref="U1372" ca="1">IF(AND(F1372="",L1372=""),"",HYPERLINK("#"&amp;RIGHT(CELL("dateiname"),LEN(CELL("dateiname"))-FIND("]",CELL("dateiname")))&amp;"!"&amp;CELL("adresse",OFFSET($F$6,MATCH(IF(F1372="",L1372,F1372),$E$6:$E$2000,0)-1,4)),"STRUCT"))</f>
        <v/>
      </c>
      <c r="V1372" s="88" t="str" cm="1">
        <f t="array" aca="1" ref="V1372" ca="1">IF(AND(G1372="",M1372=""),"",HYPERLINK("#"&amp;RIGHT(CELL("dateiname"),LEN(CELL("dateiname"))-FIND("]",CELL("dateiname")))&amp;"!"&amp;CELL("adresse",OFFSET($G$6,MATCH(IF(G1372="",M1372,G1372),$E$6:$E$2000,0)-1,3)),"SUBSTRUCT"))</f>
        <v/>
      </c>
      <c r="X1372" s="104"/>
      <c r="Z1372" s="117"/>
      <c r="AA1372" s="118"/>
      <c r="AB1372" s="119"/>
      <c r="AC1372" s="120"/>
      <c r="AE1372" s="109"/>
      <c r="AF1372" s="110"/>
      <c r="AG1372" s="111"/>
      <c r="AH1372" s="112"/>
      <c r="AJ1372" s="101"/>
      <c r="AL1372" s="68" t="str" cm="1">
        <f t="array" aca="1" ref="AL1372" ca="1">IF(N1372="-","",HYPERLINK("#'DM01-AV-CH'!"&amp;RIGHT(CELL("adresse",OFFSET('DM01-AV-CH'!$G$6,N1372-1,0)),LEN(CELL("adresse",OFFSET('DM01-AV-CH'!$G$6,N1372-1,0)))-FIND("!",CELL("adresse",OFFSET('DM01-AV-CH'!$G$6,N1372-1,0)))),"Modell"))</f>
        <v>Modell</v>
      </c>
      <c r="AM1372" s="96" t="str" cm="1">
        <f t="array" ref="AM1372">IF($N1372="-","",IF(INDEX('DM01-AV-CH'!$G$6:$G$2006,$N1372)="","",INDEX('DM01-AV-CH'!$G$6:$G$2006,$N1372)))</f>
        <v>Planrahmen</v>
      </c>
      <c r="AN1372" s="97" t="str" cm="1">
        <f t="array" ref="AN1372">IF($N1372="-","",IF(INDEX('DM01-AV-CH'!$H$6:$H$2006,$N1372)="","",INDEX('DM01-AV-CH'!$H$6:$H$2006,$N1372)))</f>
        <v>KoordinatenanschriftPos</v>
      </c>
      <c r="AO1372" s="98" t="str" cm="1">
        <f t="array" ref="AO1372">IF($N1372="-","",IF(INDEX('DM01-AV-CH'!$I$6:$I$2006,$N1372)="","",INDEX('DM01-AV-CH'!$I$6:$I$2006,$N1372)))</f>
        <v>VAli</v>
      </c>
    </row>
    <row r="1373" spans="1:41" x14ac:dyDescent="0.25">
      <c r="A1373" s="201">
        <v>1368</v>
      </c>
      <c r="B1373" s="148" t="str" cm="1">
        <f t="array" ref="B1373">IF(A1373="","",INDEX(Korrelation!$E$4:$E$2004,A1373))</f>
        <v>-</v>
      </c>
      <c r="C1373" s="148">
        <f t="shared" si="210"/>
        <v>0</v>
      </c>
      <c r="D1373" s="148">
        <f t="shared" si="211"/>
        <v>0</v>
      </c>
      <c r="E1373" s="148" t="str">
        <f t="shared" si="212"/>
        <v/>
      </c>
      <c r="F1373" s="148" t="str">
        <f t="shared" si="213"/>
        <v/>
      </c>
      <c r="G1373" s="148" t="str">
        <f t="shared" si="214"/>
        <v/>
      </c>
      <c r="H1373" s="148" t="str" cm="1">
        <f t="array" ref="H1373">IF(A1373="","",INDEX(Korrelation!$F$4:$F$2004,A1373))</f>
        <v>-</v>
      </c>
      <c r="I1373" s="148">
        <f t="shared" si="215"/>
        <v>0</v>
      </c>
      <c r="J1373" s="148">
        <f t="shared" si="216"/>
        <v>0</v>
      </c>
      <c r="K1373" s="148" t="str">
        <f t="shared" si="217"/>
        <v/>
      </c>
      <c r="L1373" s="148" t="str">
        <f t="shared" si="218"/>
        <v/>
      </c>
      <c r="M1373" s="148" t="str">
        <f t="shared" si="219"/>
        <v/>
      </c>
      <c r="N1373" s="148" cm="1">
        <f t="array" ref="N1373">IF(A1373="","",INDEX(Korrelation!$G$4:$G$2004,A1373))</f>
        <v>813</v>
      </c>
      <c r="O1373" s="148"/>
      <c r="P1373" s="68" t="str" cm="1">
        <f t="array" aca="1" ref="P1373" ca="1">IF(E1373="",IF(K1373="","",HYPERLINK("#DMAV_Dienste!"&amp;RIGHT(CELL("adresse",OFFSET(DMAV_Dienste!$E$6,K1373-1,0)),LEN(CELL("adresse",OFFSET(DMAV_Dienste!$E$6,K1373-1,0)))-FIND("!",CELL("adresse",OFFSET(DMAV_Dienste!$E$6,K1373-1,0)))),"Dienst")),HYPERLINK("#DMAV_Modell!"&amp;RIGHT(CELL("adresse",OFFSET(DMAV_Modell!$G$6,E1373-1,0)),LEN(CELL("adresse",OFFSET(DMAV_Modell!$G$6,E1373-1,0)))-FIND("!",CELL("adresse",OFFSET(DMAV_Modell!$G$6,E1373-1,0)))),"Modell"))</f>
        <v/>
      </c>
      <c r="Q1373" s="85" t="str" cm="1">
        <f t="array" ref="Q1373">IF(E1373="",IF(K1373="","",IF(INDEX(DMAV_Dienste!$H$6:$H$2006,K1373)="","",INDEX(DMAV_Dienste!$H$6:$H$2006,K1373))),IF(INDEX(DMAV_Modell!$J$6:$J$2006,E1373)="","",INDEX(DMAV_Modell!$J$6:$J$2006,E1373)))</f>
        <v/>
      </c>
      <c r="R1373" s="86" t="str" cm="1">
        <f t="array" ref="R1373">IF(E1373="",IF(K1373="","",IF(INDEX(DMAV_Dienste!$G$6:$G$2006,K1373)="","",INDEX(DMAV_Dienste!$G$6:$G$2006,K1373))),IF(INDEX(DMAV_Modell!$I$6:$I$2006,E1373)="","",INDEX(DMAV_Modell!$I$6:$I$2006,E1373)))</f>
        <v/>
      </c>
      <c r="S1373" s="86" t="str" cm="1">
        <f t="array" ref="S1373">IF(E1373="",IF(K1373="","",IF(INDEX(DMAV_Dienste!$I$6:$I$2006,K1373)="","",INDEX(DMAV_Dienste!$I$6:$I$2006,K1373))),IF(INDEX(DMAV_Modell!$K$6:$K$2006,E1373)="","",INDEX(DMAV_Modell!$K$6:$K$2006,E1373)))</f>
        <v/>
      </c>
      <c r="T1373" s="86" t="str" cm="1">
        <f t="array" ref="T1373">IF(E1373="",IF(K1373="","",IF(INDEX(DMAV_Dienste!$L$6:$L$2006,K1373)="","",INDEX(DMAV_Dienste!$L$6:$L$2006,K1373))),IF(INDEX(DMAV_Modell!$N$6:$N$2006,E1373)="","",INDEX(DMAV_Modell!$N$6:$N$2006,E1373)))</f>
        <v/>
      </c>
      <c r="U1373" s="87" t="str" cm="1">
        <f t="array" aca="1" ref="U1373" ca="1">IF(AND(F1373="",L1373=""),"",HYPERLINK("#"&amp;RIGHT(CELL("dateiname"),LEN(CELL("dateiname"))-FIND("]",CELL("dateiname")))&amp;"!"&amp;CELL("adresse",OFFSET($F$6,MATCH(IF(F1373="",L1373,F1373),$E$6:$E$2000,0)-1,4)),"STRUCT"))</f>
        <v/>
      </c>
      <c r="V1373" s="88" t="str" cm="1">
        <f t="array" aca="1" ref="V1373" ca="1">IF(AND(G1373="",M1373=""),"",HYPERLINK("#"&amp;RIGHT(CELL("dateiname"),LEN(CELL("dateiname"))-FIND("]",CELL("dateiname")))&amp;"!"&amp;CELL("adresse",OFFSET($G$6,MATCH(IF(G1373="",M1373,G1373),$E$6:$E$2000,0)-1,3)),"SUBSTRUCT"))</f>
        <v/>
      </c>
      <c r="X1373" s="104"/>
      <c r="Z1373" s="117"/>
      <c r="AA1373" s="118"/>
      <c r="AB1373" s="119"/>
      <c r="AC1373" s="120"/>
      <c r="AE1373" s="109"/>
      <c r="AF1373" s="110"/>
      <c r="AG1373" s="111"/>
      <c r="AH1373" s="112"/>
      <c r="AJ1373" s="101"/>
      <c r="AL1373" s="68" t="str" cm="1">
        <f t="array" aca="1" ref="AL1373" ca="1">IF(N1373="-","",HYPERLINK("#'DM01-AV-CH'!"&amp;RIGHT(CELL("adresse",OFFSET('DM01-AV-CH'!$G$6,N1373-1,0)),LEN(CELL("adresse",OFFSET('DM01-AV-CH'!$G$6,N1373-1,0)))-FIND("!",CELL("adresse",OFFSET('DM01-AV-CH'!$G$6,N1373-1,0)))),"Modell"))</f>
        <v>Modell</v>
      </c>
      <c r="AM1373" s="96" t="str" cm="1">
        <f t="array" ref="AM1373">IF($N1373="-","",IF(INDEX('DM01-AV-CH'!$G$6:$G$2006,$N1373)="","",INDEX('DM01-AV-CH'!$G$6:$G$2006,$N1373)))</f>
        <v>Planrahmen</v>
      </c>
      <c r="AN1373" s="97" t="str" cm="1">
        <f t="array" ref="AN1373">IF($N1373="-","",IF(INDEX('DM01-AV-CH'!$H$6:$H$2006,$N1373)="","",INDEX('DM01-AV-CH'!$H$6:$H$2006,$N1373)))</f>
        <v>KoordinatenanschriftPos</v>
      </c>
      <c r="AO1373" s="98" t="str" cm="1">
        <f t="array" ref="AO1373">IF($N1373="-","",IF(INDEX('DM01-AV-CH'!$I$6:$I$2006,$N1373)="","",INDEX('DM01-AV-CH'!$I$6:$I$2006,$N1373)))</f>
        <v>Groesse</v>
      </c>
    </row>
    <row r="1374" spans="1:41" x14ac:dyDescent="0.25">
      <c r="A1374" s="201">
        <v>1369</v>
      </c>
      <c r="B1374" s="148" t="str" cm="1">
        <f t="array" ref="B1374">IF(A1374="","",INDEX(Korrelation!$E$4:$E$2004,A1374))</f>
        <v>-</v>
      </c>
      <c r="C1374" s="148">
        <f t="shared" si="210"/>
        <v>0</v>
      </c>
      <c r="D1374" s="148">
        <f t="shared" si="211"/>
        <v>0</v>
      </c>
      <c r="E1374" s="148" t="str">
        <f t="shared" si="212"/>
        <v/>
      </c>
      <c r="F1374" s="148" t="str">
        <f t="shared" si="213"/>
        <v/>
      </c>
      <c r="G1374" s="148" t="str">
        <f t="shared" si="214"/>
        <v/>
      </c>
      <c r="H1374" s="148" t="str" cm="1">
        <f t="array" ref="H1374">IF(A1374="","",INDEX(Korrelation!$F$4:$F$2004,A1374))</f>
        <v>-</v>
      </c>
      <c r="I1374" s="148">
        <f t="shared" si="215"/>
        <v>0</v>
      </c>
      <c r="J1374" s="148">
        <f t="shared" si="216"/>
        <v>0</v>
      </c>
      <c r="K1374" s="148" t="str">
        <f t="shared" si="217"/>
        <v/>
      </c>
      <c r="L1374" s="148" t="str">
        <f t="shared" si="218"/>
        <v/>
      </c>
      <c r="M1374" s="148" t="str">
        <f t="shared" si="219"/>
        <v/>
      </c>
      <c r="N1374" s="148" cm="1">
        <f t="array" ref="N1374">IF(A1374="","",INDEX(Korrelation!$G$4:$G$2004,A1374))</f>
        <v>814</v>
      </c>
      <c r="O1374" s="148"/>
      <c r="P1374" s="68" t="str" cm="1">
        <f t="array" aca="1" ref="P1374" ca="1">IF(E1374="",IF(K1374="","",HYPERLINK("#DMAV_Dienste!"&amp;RIGHT(CELL("adresse",OFFSET(DMAV_Dienste!$E$6,K1374-1,0)),LEN(CELL("adresse",OFFSET(DMAV_Dienste!$E$6,K1374-1,0)))-FIND("!",CELL("adresse",OFFSET(DMAV_Dienste!$E$6,K1374-1,0)))),"Dienst")),HYPERLINK("#DMAV_Modell!"&amp;RIGHT(CELL("adresse",OFFSET(DMAV_Modell!$G$6,E1374-1,0)),LEN(CELL("adresse",OFFSET(DMAV_Modell!$G$6,E1374-1,0)))-FIND("!",CELL("adresse",OFFSET(DMAV_Modell!$G$6,E1374-1,0)))),"Modell"))</f>
        <v/>
      </c>
      <c r="Q1374" s="85" t="str" cm="1">
        <f t="array" ref="Q1374">IF(E1374="",IF(K1374="","",IF(INDEX(DMAV_Dienste!$H$6:$H$2006,K1374)="","",INDEX(DMAV_Dienste!$H$6:$H$2006,K1374))),IF(INDEX(DMAV_Modell!$J$6:$J$2006,E1374)="","",INDEX(DMAV_Modell!$J$6:$J$2006,E1374)))</f>
        <v/>
      </c>
      <c r="R1374" s="86" t="str" cm="1">
        <f t="array" ref="R1374">IF(E1374="",IF(K1374="","",IF(INDEX(DMAV_Dienste!$G$6:$G$2006,K1374)="","",INDEX(DMAV_Dienste!$G$6:$G$2006,K1374))),IF(INDEX(DMAV_Modell!$I$6:$I$2006,E1374)="","",INDEX(DMAV_Modell!$I$6:$I$2006,E1374)))</f>
        <v/>
      </c>
      <c r="S1374" s="86" t="str" cm="1">
        <f t="array" ref="S1374">IF(E1374="",IF(K1374="","",IF(INDEX(DMAV_Dienste!$I$6:$I$2006,K1374)="","",INDEX(DMAV_Dienste!$I$6:$I$2006,K1374))),IF(INDEX(DMAV_Modell!$K$6:$K$2006,E1374)="","",INDEX(DMAV_Modell!$K$6:$K$2006,E1374)))</f>
        <v/>
      </c>
      <c r="T1374" s="86" t="str" cm="1">
        <f t="array" ref="T1374">IF(E1374="",IF(K1374="","",IF(INDEX(DMAV_Dienste!$L$6:$L$2006,K1374)="","",INDEX(DMAV_Dienste!$L$6:$L$2006,K1374))),IF(INDEX(DMAV_Modell!$N$6:$N$2006,E1374)="","",INDEX(DMAV_Modell!$N$6:$N$2006,E1374)))</f>
        <v/>
      </c>
      <c r="U1374" s="87" t="str" cm="1">
        <f t="array" aca="1" ref="U1374" ca="1">IF(AND(F1374="",L1374=""),"",HYPERLINK("#"&amp;RIGHT(CELL("dateiname"),LEN(CELL("dateiname"))-FIND("]",CELL("dateiname")))&amp;"!"&amp;CELL("adresse",OFFSET($F$6,MATCH(IF(F1374="",L1374,F1374),$E$6:$E$2000,0)-1,4)),"STRUCT"))</f>
        <v/>
      </c>
      <c r="V1374" s="88" t="str" cm="1">
        <f t="array" aca="1" ref="V1374" ca="1">IF(AND(G1374="",M1374=""),"",HYPERLINK("#"&amp;RIGHT(CELL("dateiname"),LEN(CELL("dateiname"))-FIND("]",CELL("dateiname")))&amp;"!"&amp;CELL("adresse",OFFSET($G$6,MATCH(IF(G1374="",M1374,G1374),$E$6:$E$2000,0)-1,3)),"SUBSTRUCT"))</f>
        <v/>
      </c>
      <c r="X1374" s="104"/>
      <c r="Z1374" s="117"/>
      <c r="AA1374" s="118"/>
      <c r="AB1374" s="119"/>
      <c r="AC1374" s="120"/>
      <c r="AE1374" s="109"/>
      <c r="AF1374" s="110"/>
      <c r="AG1374" s="111"/>
      <c r="AH1374" s="112"/>
      <c r="AJ1374" s="101"/>
      <c r="AL1374" s="68" t="str" cm="1">
        <f t="array" aca="1" ref="AL1374" ca="1">IF(N1374="-","",HYPERLINK("#'DM01-AV-CH'!"&amp;RIGHT(CELL("adresse",OFFSET('DM01-AV-CH'!$G$6,N1374-1,0)),LEN(CELL("adresse",OFFSET('DM01-AV-CH'!$G$6,N1374-1,0)))-FIND("!",CELL("adresse",OFFSET('DM01-AV-CH'!$G$6,N1374-1,0)))),"Modell"))</f>
        <v>Modell</v>
      </c>
      <c r="AM1374" s="96" t="str" cm="1">
        <f t="array" ref="AM1374">IF($N1374="-","",IF(INDEX('DM01-AV-CH'!$G$6:$G$2006,$N1374)="","",INDEX('DM01-AV-CH'!$G$6:$G$2006,$N1374)))</f>
        <v>Planrahmen</v>
      </c>
      <c r="AN1374" s="97" t="str" cm="1">
        <f t="array" ref="AN1374">IF($N1374="-","",IF(INDEX('DM01-AV-CH'!$H$6:$H$2006,$N1374)="","",INDEX('DM01-AV-CH'!$H$6:$H$2006,$N1374)))</f>
        <v>Linienobjekt</v>
      </c>
      <c r="AO1374" s="98" t="str" cm="1">
        <f t="array" ref="AO1374">IF($N1374="-","",IF(INDEX('DM01-AV-CH'!$I$6:$I$2006,$N1374)="","",INDEX('DM01-AV-CH'!$I$6:$I$2006,$N1374)))</f>
        <v>Linienobjekt_von</v>
      </c>
    </row>
    <row r="1375" spans="1:41" x14ac:dyDescent="0.25">
      <c r="A1375" s="201">
        <v>1370</v>
      </c>
      <c r="B1375" s="148" t="str" cm="1">
        <f t="array" ref="B1375">IF(A1375="","",INDEX(Korrelation!$E$4:$E$2004,A1375))</f>
        <v>-</v>
      </c>
      <c r="C1375" s="148">
        <f t="shared" si="210"/>
        <v>0</v>
      </c>
      <c r="D1375" s="148">
        <f t="shared" si="211"/>
        <v>0</v>
      </c>
      <c r="E1375" s="148" t="str">
        <f t="shared" si="212"/>
        <v/>
      </c>
      <c r="F1375" s="148" t="str">
        <f t="shared" si="213"/>
        <v/>
      </c>
      <c r="G1375" s="148" t="str">
        <f t="shared" si="214"/>
        <v/>
      </c>
      <c r="H1375" s="148" t="str" cm="1">
        <f t="array" ref="H1375">IF(A1375="","",INDEX(Korrelation!$F$4:$F$2004,A1375))</f>
        <v>-</v>
      </c>
      <c r="I1375" s="148">
        <f t="shared" si="215"/>
        <v>0</v>
      </c>
      <c r="J1375" s="148">
        <f t="shared" si="216"/>
        <v>0</v>
      </c>
      <c r="K1375" s="148" t="str">
        <f t="shared" si="217"/>
        <v/>
      </c>
      <c r="L1375" s="148" t="str">
        <f t="shared" si="218"/>
        <v/>
      </c>
      <c r="M1375" s="148" t="str">
        <f t="shared" si="219"/>
        <v/>
      </c>
      <c r="N1375" s="148" cm="1">
        <f t="array" ref="N1375">IF(A1375="","",INDEX(Korrelation!$G$4:$G$2004,A1375))</f>
        <v>815</v>
      </c>
      <c r="O1375" s="148"/>
      <c r="P1375" s="68" t="str" cm="1">
        <f t="array" aca="1" ref="P1375" ca="1">IF(E1375="",IF(K1375="","",HYPERLINK("#DMAV_Dienste!"&amp;RIGHT(CELL("adresse",OFFSET(DMAV_Dienste!$E$6,K1375-1,0)),LEN(CELL("adresse",OFFSET(DMAV_Dienste!$E$6,K1375-1,0)))-FIND("!",CELL("adresse",OFFSET(DMAV_Dienste!$E$6,K1375-1,0)))),"Dienst")),HYPERLINK("#DMAV_Modell!"&amp;RIGHT(CELL("adresse",OFFSET(DMAV_Modell!$G$6,E1375-1,0)),LEN(CELL("adresse",OFFSET(DMAV_Modell!$G$6,E1375-1,0)))-FIND("!",CELL("adresse",OFFSET(DMAV_Modell!$G$6,E1375-1,0)))),"Modell"))</f>
        <v/>
      </c>
      <c r="Q1375" s="85" t="str" cm="1">
        <f t="array" ref="Q1375">IF(E1375="",IF(K1375="","",IF(INDEX(DMAV_Dienste!$H$6:$H$2006,K1375)="","",INDEX(DMAV_Dienste!$H$6:$H$2006,K1375))),IF(INDEX(DMAV_Modell!$J$6:$J$2006,E1375)="","",INDEX(DMAV_Modell!$J$6:$J$2006,E1375)))</f>
        <v/>
      </c>
      <c r="R1375" s="86" t="str" cm="1">
        <f t="array" ref="R1375">IF(E1375="",IF(K1375="","",IF(INDEX(DMAV_Dienste!$G$6:$G$2006,K1375)="","",INDEX(DMAV_Dienste!$G$6:$G$2006,K1375))),IF(INDEX(DMAV_Modell!$I$6:$I$2006,E1375)="","",INDEX(DMAV_Modell!$I$6:$I$2006,E1375)))</f>
        <v/>
      </c>
      <c r="S1375" s="86" t="str" cm="1">
        <f t="array" ref="S1375">IF(E1375="",IF(K1375="","",IF(INDEX(DMAV_Dienste!$I$6:$I$2006,K1375)="","",INDEX(DMAV_Dienste!$I$6:$I$2006,K1375))),IF(INDEX(DMAV_Modell!$K$6:$K$2006,E1375)="","",INDEX(DMAV_Modell!$K$6:$K$2006,E1375)))</f>
        <v/>
      </c>
      <c r="T1375" s="86" t="str" cm="1">
        <f t="array" ref="T1375">IF(E1375="",IF(K1375="","",IF(INDEX(DMAV_Dienste!$L$6:$L$2006,K1375)="","",INDEX(DMAV_Dienste!$L$6:$L$2006,K1375))),IF(INDEX(DMAV_Modell!$N$6:$N$2006,E1375)="","",INDEX(DMAV_Modell!$N$6:$N$2006,E1375)))</f>
        <v/>
      </c>
      <c r="U1375" s="87" t="str" cm="1">
        <f t="array" aca="1" ref="U1375" ca="1">IF(AND(F1375="",L1375=""),"",HYPERLINK("#"&amp;RIGHT(CELL("dateiname"),LEN(CELL("dateiname"))-FIND("]",CELL("dateiname")))&amp;"!"&amp;CELL("adresse",OFFSET($F$6,MATCH(IF(F1375="",L1375,F1375),$E$6:$E$2000,0)-1,4)),"STRUCT"))</f>
        <v/>
      </c>
      <c r="V1375" s="88" t="str" cm="1">
        <f t="array" aca="1" ref="V1375" ca="1">IF(AND(G1375="",M1375=""),"",HYPERLINK("#"&amp;RIGHT(CELL("dateiname"),LEN(CELL("dateiname"))-FIND("]",CELL("dateiname")))&amp;"!"&amp;CELL("adresse",OFFSET($G$6,MATCH(IF(G1375="",M1375,G1375),$E$6:$E$2000,0)-1,3)),"SUBSTRUCT"))</f>
        <v/>
      </c>
      <c r="X1375" s="104"/>
      <c r="Z1375" s="117"/>
      <c r="AA1375" s="118"/>
      <c r="AB1375" s="119"/>
      <c r="AC1375" s="120"/>
      <c r="AE1375" s="109"/>
      <c r="AF1375" s="110"/>
      <c r="AG1375" s="111"/>
      <c r="AH1375" s="112"/>
      <c r="AJ1375" s="101"/>
      <c r="AL1375" s="68" t="str" cm="1">
        <f t="array" aca="1" ref="AL1375" ca="1">IF(N1375="-","",HYPERLINK("#'DM01-AV-CH'!"&amp;RIGHT(CELL("adresse",OFFSET('DM01-AV-CH'!$G$6,N1375-1,0)),LEN(CELL("adresse",OFFSET('DM01-AV-CH'!$G$6,N1375-1,0)))-FIND("!",CELL("adresse",OFFSET('DM01-AV-CH'!$G$6,N1375-1,0)))),"Modell"))</f>
        <v>Modell</v>
      </c>
      <c r="AM1375" s="96" t="str" cm="1">
        <f t="array" ref="AM1375">IF($N1375="-","",IF(INDEX('DM01-AV-CH'!$G$6:$G$2006,$N1375)="","",INDEX('DM01-AV-CH'!$G$6:$G$2006,$N1375)))</f>
        <v>Planrahmen</v>
      </c>
      <c r="AN1375" s="97" t="str" cm="1">
        <f t="array" ref="AN1375">IF($N1375="-","",IF(INDEX('DM01-AV-CH'!$H$6:$H$2006,$N1375)="","",INDEX('DM01-AV-CH'!$H$6:$H$2006,$N1375)))</f>
        <v>Linienobjekt</v>
      </c>
      <c r="AO1375" s="98" t="str" cm="1">
        <f t="array" ref="AO1375">IF($N1375="-","",IF(INDEX('DM01-AV-CH'!$I$6:$I$2006,$N1375)="","",INDEX('DM01-AV-CH'!$I$6:$I$2006,$N1375)))</f>
        <v>Geometrie</v>
      </c>
    </row>
    <row r="1376" spans="1:41" x14ac:dyDescent="0.25">
      <c r="A1376" s="201">
        <v>1371</v>
      </c>
      <c r="B1376" s="148" t="str" cm="1">
        <f t="array" ref="B1376">IF(A1376="","",INDEX(Korrelation!$E$4:$E$2004,A1376))</f>
        <v>-</v>
      </c>
      <c r="C1376" s="148">
        <f t="shared" si="210"/>
        <v>0</v>
      </c>
      <c r="D1376" s="148">
        <f t="shared" si="211"/>
        <v>0</v>
      </c>
      <c r="E1376" s="148" t="str">
        <f t="shared" si="212"/>
        <v/>
      </c>
      <c r="F1376" s="148" t="str">
        <f t="shared" si="213"/>
        <v/>
      </c>
      <c r="G1376" s="148" t="str">
        <f t="shared" si="214"/>
        <v/>
      </c>
      <c r="H1376" s="148" t="str" cm="1">
        <f t="array" ref="H1376">IF(A1376="","",INDEX(Korrelation!$F$4:$F$2004,A1376))</f>
        <v>-</v>
      </c>
      <c r="I1376" s="148">
        <f t="shared" si="215"/>
        <v>0</v>
      </c>
      <c r="J1376" s="148">
        <f t="shared" si="216"/>
        <v>0</v>
      </c>
      <c r="K1376" s="148" t="str">
        <f t="shared" si="217"/>
        <v/>
      </c>
      <c r="L1376" s="148" t="str">
        <f t="shared" si="218"/>
        <v/>
      </c>
      <c r="M1376" s="148" t="str">
        <f t="shared" si="219"/>
        <v/>
      </c>
      <c r="N1376" s="148" cm="1">
        <f t="array" ref="N1376">IF(A1376="","",INDEX(Korrelation!$G$4:$G$2004,A1376))</f>
        <v>816</v>
      </c>
      <c r="O1376" s="148"/>
      <c r="P1376" s="68" t="str" cm="1">
        <f t="array" aca="1" ref="P1376" ca="1">IF(E1376="",IF(K1376="","",HYPERLINK("#DMAV_Dienste!"&amp;RIGHT(CELL("adresse",OFFSET(DMAV_Dienste!$E$6,K1376-1,0)),LEN(CELL("adresse",OFFSET(DMAV_Dienste!$E$6,K1376-1,0)))-FIND("!",CELL("adresse",OFFSET(DMAV_Dienste!$E$6,K1376-1,0)))),"Dienst")),HYPERLINK("#DMAV_Modell!"&amp;RIGHT(CELL("adresse",OFFSET(DMAV_Modell!$G$6,E1376-1,0)),LEN(CELL("adresse",OFFSET(DMAV_Modell!$G$6,E1376-1,0)))-FIND("!",CELL("adresse",OFFSET(DMAV_Modell!$G$6,E1376-1,0)))),"Modell"))</f>
        <v/>
      </c>
      <c r="Q1376" s="85" t="str" cm="1">
        <f t="array" ref="Q1376">IF(E1376="",IF(K1376="","",IF(INDEX(DMAV_Dienste!$H$6:$H$2006,K1376)="","",INDEX(DMAV_Dienste!$H$6:$H$2006,K1376))),IF(INDEX(DMAV_Modell!$J$6:$J$2006,E1376)="","",INDEX(DMAV_Modell!$J$6:$J$2006,E1376)))</f>
        <v/>
      </c>
      <c r="R1376" s="86" t="str" cm="1">
        <f t="array" ref="R1376">IF(E1376="",IF(K1376="","",IF(INDEX(DMAV_Dienste!$G$6:$G$2006,K1376)="","",INDEX(DMAV_Dienste!$G$6:$G$2006,K1376))),IF(INDEX(DMAV_Modell!$I$6:$I$2006,E1376)="","",INDEX(DMAV_Modell!$I$6:$I$2006,E1376)))</f>
        <v/>
      </c>
      <c r="S1376" s="86" t="str" cm="1">
        <f t="array" ref="S1376">IF(E1376="",IF(K1376="","",IF(INDEX(DMAV_Dienste!$I$6:$I$2006,K1376)="","",INDEX(DMAV_Dienste!$I$6:$I$2006,K1376))),IF(INDEX(DMAV_Modell!$K$6:$K$2006,E1376)="","",INDEX(DMAV_Modell!$K$6:$K$2006,E1376)))</f>
        <v/>
      </c>
      <c r="T1376" s="86" t="str" cm="1">
        <f t="array" ref="T1376">IF(E1376="",IF(K1376="","",IF(INDEX(DMAV_Dienste!$L$6:$L$2006,K1376)="","",INDEX(DMAV_Dienste!$L$6:$L$2006,K1376))),IF(INDEX(DMAV_Modell!$N$6:$N$2006,E1376)="","",INDEX(DMAV_Modell!$N$6:$N$2006,E1376)))</f>
        <v/>
      </c>
      <c r="U1376" s="87" t="str" cm="1">
        <f t="array" aca="1" ref="U1376" ca="1">IF(AND(F1376="",L1376=""),"",HYPERLINK("#"&amp;RIGHT(CELL("dateiname"),LEN(CELL("dateiname"))-FIND("]",CELL("dateiname")))&amp;"!"&amp;CELL("adresse",OFFSET($F$6,MATCH(IF(F1376="",L1376,F1376),$E$6:$E$2000,0)-1,4)),"STRUCT"))</f>
        <v/>
      </c>
      <c r="V1376" s="88" t="str" cm="1">
        <f t="array" aca="1" ref="V1376" ca="1">IF(AND(G1376="",M1376=""),"",HYPERLINK("#"&amp;RIGHT(CELL("dateiname"),LEN(CELL("dateiname"))-FIND("]",CELL("dateiname")))&amp;"!"&amp;CELL("adresse",OFFSET($G$6,MATCH(IF(G1376="",M1376,G1376),$E$6:$E$2000,0)-1,3)),"SUBSTRUCT"))</f>
        <v/>
      </c>
      <c r="X1376" s="104"/>
      <c r="Z1376" s="117"/>
      <c r="AA1376" s="118"/>
      <c r="AB1376" s="119"/>
      <c r="AC1376" s="120"/>
      <c r="AE1376" s="109"/>
      <c r="AF1376" s="110"/>
      <c r="AG1376" s="111"/>
      <c r="AH1376" s="112"/>
      <c r="AJ1376" s="101"/>
      <c r="AL1376" s="68" t="str" cm="1">
        <f t="array" aca="1" ref="AL1376" ca="1">IF(N1376="-","",HYPERLINK("#'DM01-AV-CH'!"&amp;RIGHT(CELL("adresse",OFFSET('DM01-AV-CH'!$G$6,N1376-1,0)),LEN(CELL("adresse",OFFSET('DM01-AV-CH'!$G$6,N1376-1,0)))-FIND("!",CELL("adresse",OFFSET('DM01-AV-CH'!$G$6,N1376-1,0)))),"Modell"))</f>
        <v>Modell</v>
      </c>
      <c r="AM1376" s="96" t="str" cm="1">
        <f t="array" ref="AM1376">IF($N1376="-","",IF(INDEX('DM01-AV-CH'!$G$6:$G$2006,$N1376)="","",INDEX('DM01-AV-CH'!$G$6:$G$2006,$N1376)))</f>
        <v>Planrahmen</v>
      </c>
      <c r="AN1376" s="97" t="str" cm="1">
        <f t="array" ref="AN1376">IF($N1376="-","",IF(INDEX('DM01-AV-CH'!$H$6:$H$2006,$N1376)="","",INDEX('DM01-AV-CH'!$H$6:$H$2006,$N1376)))</f>
        <v>Linienobjekt</v>
      </c>
      <c r="AO1376" s="98" t="str" cm="1">
        <f t="array" ref="AO1376">IF($N1376="-","",IF(INDEX('DM01-AV-CH'!$I$6:$I$2006,$N1376)="","",INDEX('DM01-AV-CH'!$I$6:$I$2006,$N1376)))</f>
        <v>Art</v>
      </c>
    </row>
    <row r="1377" spans="1:41" x14ac:dyDescent="0.25">
      <c r="A1377" s="201">
        <v>1372</v>
      </c>
      <c r="B1377" s="148" t="str" cm="1">
        <f t="array" ref="B1377">IF(A1377="","",INDEX(Korrelation!$E$4:$E$2004,A1377))</f>
        <v>-</v>
      </c>
      <c r="C1377" s="148">
        <f t="shared" si="210"/>
        <v>0</v>
      </c>
      <c r="D1377" s="148">
        <f t="shared" si="211"/>
        <v>0</v>
      </c>
      <c r="E1377" s="148" t="str">
        <f t="shared" si="212"/>
        <v/>
      </c>
      <c r="F1377" s="148" t="str">
        <f t="shared" si="213"/>
        <v/>
      </c>
      <c r="G1377" s="148" t="str">
        <f t="shared" si="214"/>
        <v/>
      </c>
      <c r="H1377" s="148" t="str" cm="1">
        <f t="array" ref="H1377">IF(A1377="","",INDEX(Korrelation!$F$4:$F$2004,A1377))</f>
        <v>-</v>
      </c>
      <c r="I1377" s="148">
        <f t="shared" si="215"/>
        <v>0</v>
      </c>
      <c r="J1377" s="148">
        <f t="shared" si="216"/>
        <v>0</v>
      </c>
      <c r="K1377" s="148" t="str">
        <f t="shared" si="217"/>
        <v/>
      </c>
      <c r="L1377" s="148" t="str">
        <f t="shared" si="218"/>
        <v/>
      </c>
      <c r="M1377" s="148" t="str">
        <f t="shared" si="219"/>
        <v/>
      </c>
      <c r="N1377" s="148" cm="1">
        <f t="array" ref="N1377">IF(A1377="","",INDEX(Korrelation!$G$4:$G$2004,A1377))</f>
        <v>817</v>
      </c>
      <c r="O1377" s="148"/>
      <c r="P1377" s="68" t="str" cm="1">
        <f t="array" aca="1" ref="P1377" ca="1">IF(E1377="",IF(K1377="","",HYPERLINK("#DMAV_Dienste!"&amp;RIGHT(CELL("adresse",OFFSET(DMAV_Dienste!$E$6,K1377-1,0)),LEN(CELL("adresse",OFFSET(DMAV_Dienste!$E$6,K1377-1,0)))-FIND("!",CELL("adresse",OFFSET(DMAV_Dienste!$E$6,K1377-1,0)))),"Dienst")),HYPERLINK("#DMAV_Modell!"&amp;RIGHT(CELL("adresse",OFFSET(DMAV_Modell!$G$6,E1377-1,0)),LEN(CELL("adresse",OFFSET(DMAV_Modell!$G$6,E1377-1,0)))-FIND("!",CELL("adresse",OFFSET(DMAV_Modell!$G$6,E1377-1,0)))),"Modell"))</f>
        <v/>
      </c>
      <c r="Q1377" s="85" t="str" cm="1">
        <f t="array" ref="Q1377">IF(E1377="",IF(K1377="","",IF(INDEX(DMAV_Dienste!$H$6:$H$2006,K1377)="","",INDEX(DMAV_Dienste!$H$6:$H$2006,K1377))),IF(INDEX(DMAV_Modell!$J$6:$J$2006,E1377)="","",INDEX(DMAV_Modell!$J$6:$J$2006,E1377)))</f>
        <v/>
      </c>
      <c r="R1377" s="86" t="str" cm="1">
        <f t="array" ref="R1377">IF(E1377="",IF(K1377="","",IF(INDEX(DMAV_Dienste!$G$6:$G$2006,K1377)="","",INDEX(DMAV_Dienste!$G$6:$G$2006,K1377))),IF(INDEX(DMAV_Modell!$I$6:$I$2006,E1377)="","",INDEX(DMAV_Modell!$I$6:$I$2006,E1377)))</f>
        <v/>
      </c>
      <c r="S1377" s="86" t="str" cm="1">
        <f t="array" ref="S1377">IF(E1377="",IF(K1377="","",IF(INDEX(DMAV_Dienste!$I$6:$I$2006,K1377)="","",INDEX(DMAV_Dienste!$I$6:$I$2006,K1377))),IF(INDEX(DMAV_Modell!$K$6:$K$2006,E1377)="","",INDEX(DMAV_Modell!$K$6:$K$2006,E1377)))</f>
        <v/>
      </c>
      <c r="T1377" s="86" t="str" cm="1">
        <f t="array" ref="T1377">IF(E1377="",IF(K1377="","",IF(INDEX(DMAV_Dienste!$L$6:$L$2006,K1377)="","",INDEX(DMAV_Dienste!$L$6:$L$2006,K1377))),IF(INDEX(DMAV_Modell!$N$6:$N$2006,E1377)="","",INDEX(DMAV_Modell!$N$6:$N$2006,E1377)))</f>
        <v/>
      </c>
      <c r="U1377" s="87" t="str" cm="1">
        <f t="array" aca="1" ref="U1377" ca="1">IF(AND(F1377="",L1377=""),"",HYPERLINK("#"&amp;RIGHT(CELL("dateiname"),LEN(CELL("dateiname"))-FIND("]",CELL("dateiname")))&amp;"!"&amp;CELL("adresse",OFFSET($F$6,MATCH(IF(F1377="",L1377,F1377),$E$6:$E$2000,0)-1,4)),"STRUCT"))</f>
        <v/>
      </c>
      <c r="V1377" s="88" t="str" cm="1">
        <f t="array" aca="1" ref="V1377" ca="1">IF(AND(G1377="",M1377=""),"",HYPERLINK("#"&amp;RIGHT(CELL("dateiname"),LEN(CELL("dateiname"))-FIND("]",CELL("dateiname")))&amp;"!"&amp;CELL("adresse",OFFSET($G$6,MATCH(IF(G1377="",M1377,G1377),$E$6:$E$2000,0)-1,3)),"SUBSTRUCT"))</f>
        <v/>
      </c>
      <c r="X1377" s="104"/>
      <c r="Z1377" s="117"/>
      <c r="AA1377" s="118"/>
      <c r="AB1377" s="119"/>
      <c r="AC1377" s="120"/>
      <c r="AE1377" s="109"/>
      <c r="AF1377" s="110"/>
      <c r="AG1377" s="111"/>
      <c r="AH1377" s="112"/>
      <c r="AJ1377" s="101"/>
      <c r="AL1377" s="68" t="str" cm="1">
        <f t="array" aca="1" ref="AL1377" ca="1">IF(N1377="-","",HYPERLINK("#'DM01-AV-CH'!"&amp;RIGHT(CELL("adresse",OFFSET('DM01-AV-CH'!$G$6,N1377-1,0)),LEN(CELL("adresse",OFFSET('DM01-AV-CH'!$G$6,N1377-1,0)))-FIND("!",CELL("adresse",OFFSET('DM01-AV-CH'!$G$6,N1377-1,0)))),"Modell"))</f>
        <v>Modell</v>
      </c>
      <c r="AM1377" s="96" t="str" cm="1">
        <f t="array" ref="AM1377">IF($N1377="-","",IF(INDEX('DM01-AV-CH'!$G$6:$G$2006,$N1377)="","",INDEX('DM01-AV-CH'!$G$6:$G$2006,$N1377)))</f>
        <v>Planrahmen</v>
      </c>
      <c r="AN1377" s="97" t="str" cm="1">
        <f t="array" ref="AN1377">IF($N1377="-","",IF(INDEX('DM01-AV-CH'!$H$6:$H$2006,$N1377)="","",INDEX('DM01-AV-CH'!$H$6:$H$2006,$N1377)))</f>
        <v>KoordinatenLinie</v>
      </c>
      <c r="AO1377" s="98" t="str" cm="1">
        <f t="array" ref="AO1377">IF($N1377="-","",IF(INDEX('DM01-AV-CH'!$I$6:$I$2006,$N1377)="","",INDEX('DM01-AV-CH'!$I$6:$I$2006,$N1377)))</f>
        <v>KoordinatenLinie_von</v>
      </c>
    </row>
    <row r="1378" spans="1:41" x14ac:dyDescent="0.25">
      <c r="A1378" s="201">
        <v>1373</v>
      </c>
      <c r="B1378" s="148" t="str" cm="1">
        <f t="array" ref="B1378">IF(A1378="","",INDEX(Korrelation!$E$4:$E$2004,A1378))</f>
        <v>-</v>
      </c>
      <c r="C1378" s="148">
        <f t="shared" si="210"/>
        <v>0</v>
      </c>
      <c r="D1378" s="148">
        <f t="shared" si="211"/>
        <v>0</v>
      </c>
      <c r="E1378" s="148" t="str">
        <f t="shared" si="212"/>
        <v/>
      </c>
      <c r="F1378" s="148" t="str">
        <f t="shared" si="213"/>
        <v/>
      </c>
      <c r="G1378" s="148" t="str">
        <f t="shared" si="214"/>
        <v/>
      </c>
      <c r="H1378" s="148" t="str" cm="1">
        <f t="array" ref="H1378">IF(A1378="","",INDEX(Korrelation!$F$4:$F$2004,A1378))</f>
        <v>-</v>
      </c>
      <c r="I1378" s="148">
        <f t="shared" si="215"/>
        <v>0</v>
      </c>
      <c r="J1378" s="148">
        <f t="shared" si="216"/>
        <v>0</v>
      </c>
      <c r="K1378" s="148" t="str">
        <f t="shared" si="217"/>
        <v/>
      </c>
      <c r="L1378" s="148" t="str">
        <f t="shared" si="218"/>
        <v/>
      </c>
      <c r="M1378" s="148" t="str">
        <f t="shared" si="219"/>
        <v/>
      </c>
      <c r="N1378" s="148" cm="1">
        <f t="array" ref="N1378">IF(A1378="","",INDEX(Korrelation!$G$4:$G$2004,A1378))</f>
        <v>818</v>
      </c>
      <c r="O1378" s="148"/>
      <c r="P1378" s="68" t="str" cm="1">
        <f t="array" aca="1" ref="P1378" ca="1">IF(E1378="",IF(K1378="","",HYPERLINK("#DMAV_Dienste!"&amp;RIGHT(CELL("adresse",OFFSET(DMAV_Dienste!$E$6,K1378-1,0)),LEN(CELL("adresse",OFFSET(DMAV_Dienste!$E$6,K1378-1,0)))-FIND("!",CELL("adresse",OFFSET(DMAV_Dienste!$E$6,K1378-1,0)))),"Dienst")),HYPERLINK("#DMAV_Modell!"&amp;RIGHT(CELL("adresse",OFFSET(DMAV_Modell!$G$6,E1378-1,0)),LEN(CELL("adresse",OFFSET(DMAV_Modell!$G$6,E1378-1,0)))-FIND("!",CELL("adresse",OFFSET(DMAV_Modell!$G$6,E1378-1,0)))),"Modell"))</f>
        <v/>
      </c>
      <c r="Q1378" s="85" t="str" cm="1">
        <f t="array" ref="Q1378">IF(E1378="",IF(K1378="","",IF(INDEX(DMAV_Dienste!$H$6:$H$2006,K1378)="","",INDEX(DMAV_Dienste!$H$6:$H$2006,K1378))),IF(INDEX(DMAV_Modell!$J$6:$J$2006,E1378)="","",INDEX(DMAV_Modell!$J$6:$J$2006,E1378)))</f>
        <v/>
      </c>
      <c r="R1378" s="86" t="str" cm="1">
        <f t="array" ref="R1378">IF(E1378="",IF(K1378="","",IF(INDEX(DMAV_Dienste!$G$6:$G$2006,K1378)="","",INDEX(DMAV_Dienste!$G$6:$G$2006,K1378))),IF(INDEX(DMAV_Modell!$I$6:$I$2006,E1378)="","",INDEX(DMAV_Modell!$I$6:$I$2006,E1378)))</f>
        <v/>
      </c>
      <c r="S1378" s="86" t="str" cm="1">
        <f t="array" ref="S1378">IF(E1378="",IF(K1378="","",IF(INDEX(DMAV_Dienste!$I$6:$I$2006,K1378)="","",INDEX(DMAV_Dienste!$I$6:$I$2006,K1378))),IF(INDEX(DMAV_Modell!$K$6:$K$2006,E1378)="","",INDEX(DMAV_Modell!$K$6:$K$2006,E1378)))</f>
        <v/>
      </c>
      <c r="T1378" s="86" t="str" cm="1">
        <f t="array" ref="T1378">IF(E1378="",IF(K1378="","",IF(INDEX(DMAV_Dienste!$L$6:$L$2006,K1378)="","",INDEX(DMAV_Dienste!$L$6:$L$2006,K1378))),IF(INDEX(DMAV_Modell!$N$6:$N$2006,E1378)="","",INDEX(DMAV_Modell!$N$6:$N$2006,E1378)))</f>
        <v/>
      </c>
      <c r="U1378" s="87" t="str" cm="1">
        <f t="array" aca="1" ref="U1378" ca="1">IF(AND(F1378="",L1378=""),"",HYPERLINK("#"&amp;RIGHT(CELL("dateiname"),LEN(CELL("dateiname"))-FIND("]",CELL("dateiname")))&amp;"!"&amp;CELL("adresse",OFFSET($F$6,MATCH(IF(F1378="",L1378,F1378),$E$6:$E$2000,0)-1,4)),"STRUCT"))</f>
        <v/>
      </c>
      <c r="V1378" s="88" t="str" cm="1">
        <f t="array" aca="1" ref="V1378" ca="1">IF(AND(G1378="",M1378=""),"",HYPERLINK("#"&amp;RIGHT(CELL("dateiname"),LEN(CELL("dateiname"))-FIND("]",CELL("dateiname")))&amp;"!"&amp;CELL("adresse",OFFSET($G$6,MATCH(IF(G1378="",M1378,G1378),$E$6:$E$2000,0)-1,3)),"SUBSTRUCT"))</f>
        <v/>
      </c>
      <c r="X1378" s="104"/>
      <c r="Z1378" s="117"/>
      <c r="AA1378" s="118"/>
      <c r="AB1378" s="119"/>
      <c r="AC1378" s="120"/>
      <c r="AE1378" s="109"/>
      <c r="AF1378" s="110"/>
      <c r="AG1378" s="111"/>
      <c r="AH1378" s="112"/>
      <c r="AJ1378" s="101"/>
      <c r="AL1378" s="68" t="str" cm="1">
        <f t="array" aca="1" ref="AL1378" ca="1">IF(N1378="-","",HYPERLINK("#'DM01-AV-CH'!"&amp;RIGHT(CELL("adresse",OFFSET('DM01-AV-CH'!$G$6,N1378-1,0)),LEN(CELL("adresse",OFFSET('DM01-AV-CH'!$G$6,N1378-1,0)))-FIND("!",CELL("adresse",OFFSET('DM01-AV-CH'!$G$6,N1378-1,0)))),"Modell"))</f>
        <v>Modell</v>
      </c>
      <c r="AM1378" s="96" t="str" cm="1">
        <f t="array" ref="AM1378">IF($N1378="-","",IF(INDEX('DM01-AV-CH'!$G$6:$G$2006,$N1378)="","",INDEX('DM01-AV-CH'!$G$6:$G$2006,$N1378)))</f>
        <v>Planrahmen</v>
      </c>
      <c r="AN1378" s="97" t="str" cm="1">
        <f t="array" ref="AN1378">IF($N1378="-","",IF(INDEX('DM01-AV-CH'!$H$6:$H$2006,$N1378)="","",INDEX('DM01-AV-CH'!$H$6:$H$2006,$N1378)))</f>
        <v>KoordinatenLinie</v>
      </c>
      <c r="AO1378" s="98" t="str" cm="1">
        <f t="array" ref="AO1378">IF($N1378="-","",IF(INDEX('DM01-AV-CH'!$I$6:$I$2006,$N1378)="","",INDEX('DM01-AV-CH'!$I$6:$I$2006,$N1378)))</f>
        <v>Geometrie</v>
      </c>
    </row>
    <row r="1379" spans="1:41" x14ac:dyDescent="0.25">
      <c r="A1379" s="201">
        <v>1374</v>
      </c>
      <c r="B1379" s="148" t="str" cm="1">
        <f t="array" ref="B1379">IF(A1379="","",INDEX(Korrelation!$E$4:$E$2004,A1379))</f>
        <v>-</v>
      </c>
      <c r="C1379" s="148">
        <f t="shared" si="210"/>
        <v>0</v>
      </c>
      <c r="D1379" s="148">
        <f t="shared" si="211"/>
        <v>0</v>
      </c>
      <c r="E1379" s="148" t="str">
        <f t="shared" si="212"/>
        <v/>
      </c>
      <c r="F1379" s="148" t="str">
        <f t="shared" si="213"/>
        <v/>
      </c>
      <c r="G1379" s="148" t="str">
        <f t="shared" si="214"/>
        <v/>
      </c>
      <c r="H1379" s="148" t="str" cm="1">
        <f t="array" ref="H1379">IF(A1379="","",INDEX(Korrelation!$F$4:$F$2004,A1379))</f>
        <v>-</v>
      </c>
      <c r="I1379" s="148">
        <f t="shared" si="215"/>
        <v>0</v>
      </c>
      <c r="J1379" s="148">
        <f t="shared" si="216"/>
        <v>0</v>
      </c>
      <c r="K1379" s="148" t="str">
        <f t="shared" si="217"/>
        <v/>
      </c>
      <c r="L1379" s="148" t="str">
        <f t="shared" si="218"/>
        <v/>
      </c>
      <c r="M1379" s="148" t="str">
        <f t="shared" si="219"/>
        <v/>
      </c>
      <c r="N1379" s="148" cm="1">
        <f t="array" ref="N1379">IF(A1379="","",INDEX(Korrelation!$G$4:$G$2004,A1379))</f>
        <v>819</v>
      </c>
      <c r="O1379" s="148"/>
      <c r="P1379" s="68" t="str" cm="1">
        <f t="array" aca="1" ref="P1379" ca="1">IF(E1379="",IF(K1379="","",HYPERLINK("#DMAV_Dienste!"&amp;RIGHT(CELL("adresse",OFFSET(DMAV_Dienste!$E$6,K1379-1,0)),LEN(CELL("adresse",OFFSET(DMAV_Dienste!$E$6,K1379-1,0)))-FIND("!",CELL("adresse",OFFSET(DMAV_Dienste!$E$6,K1379-1,0)))),"Dienst")),HYPERLINK("#DMAV_Modell!"&amp;RIGHT(CELL("adresse",OFFSET(DMAV_Modell!$G$6,E1379-1,0)),LEN(CELL("adresse",OFFSET(DMAV_Modell!$G$6,E1379-1,0)))-FIND("!",CELL("adresse",OFFSET(DMAV_Modell!$G$6,E1379-1,0)))),"Modell"))</f>
        <v/>
      </c>
      <c r="Q1379" s="85" t="str" cm="1">
        <f t="array" ref="Q1379">IF(E1379="",IF(K1379="","",IF(INDEX(DMAV_Dienste!$H$6:$H$2006,K1379)="","",INDEX(DMAV_Dienste!$H$6:$H$2006,K1379))),IF(INDEX(DMAV_Modell!$J$6:$J$2006,E1379)="","",INDEX(DMAV_Modell!$J$6:$J$2006,E1379)))</f>
        <v/>
      </c>
      <c r="R1379" s="86" t="str" cm="1">
        <f t="array" ref="R1379">IF(E1379="",IF(K1379="","",IF(INDEX(DMAV_Dienste!$G$6:$G$2006,K1379)="","",INDEX(DMAV_Dienste!$G$6:$G$2006,K1379))),IF(INDEX(DMAV_Modell!$I$6:$I$2006,E1379)="","",INDEX(DMAV_Modell!$I$6:$I$2006,E1379)))</f>
        <v/>
      </c>
      <c r="S1379" s="86" t="str" cm="1">
        <f t="array" ref="S1379">IF(E1379="",IF(K1379="","",IF(INDEX(DMAV_Dienste!$I$6:$I$2006,K1379)="","",INDEX(DMAV_Dienste!$I$6:$I$2006,K1379))),IF(INDEX(DMAV_Modell!$K$6:$K$2006,E1379)="","",INDEX(DMAV_Modell!$K$6:$K$2006,E1379)))</f>
        <v/>
      </c>
      <c r="T1379" s="86" t="str" cm="1">
        <f t="array" ref="T1379">IF(E1379="",IF(K1379="","",IF(INDEX(DMAV_Dienste!$L$6:$L$2006,K1379)="","",INDEX(DMAV_Dienste!$L$6:$L$2006,K1379))),IF(INDEX(DMAV_Modell!$N$6:$N$2006,E1379)="","",INDEX(DMAV_Modell!$N$6:$N$2006,E1379)))</f>
        <v/>
      </c>
      <c r="U1379" s="87" t="str" cm="1">
        <f t="array" aca="1" ref="U1379" ca="1">IF(AND(F1379="",L1379=""),"",HYPERLINK("#"&amp;RIGHT(CELL("dateiname"),LEN(CELL("dateiname"))-FIND("]",CELL("dateiname")))&amp;"!"&amp;CELL("adresse",OFFSET($F$6,MATCH(IF(F1379="",L1379,F1379),$E$6:$E$2000,0)-1,4)),"STRUCT"))</f>
        <v/>
      </c>
      <c r="V1379" s="88" t="str" cm="1">
        <f t="array" aca="1" ref="V1379" ca="1">IF(AND(G1379="",M1379=""),"",HYPERLINK("#"&amp;RIGHT(CELL("dateiname"),LEN(CELL("dateiname"))-FIND("]",CELL("dateiname")))&amp;"!"&amp;CELL("adresse",OFFSET($G$6,MATCH(IF(G1379="",M1379,G1379),$E$6:$E$2000,0)-1,3)),"SUBSTRUCT"))</f>
        <v/>
      </c>
      <c r="X1379" s="104"/>
      <c r="Z1379" s="117"/>
      <c r="AA1379" s="118"/>
      <c r="AB1379" s="119"/>
      <c r="AC1379" s="120"/>
      <c r="AE1379" s="109"/>
      <c r="AF1379" s="110"/>
      <c r="AG1379" s="111"/>
      <c r="AH1379" s="112"/>
      <c r="AJ1379" s="101"/>
      <c r="AL1379" s="68" t="str" cm="1">
        <f t="array" aca="1" ref="AL1379" ca="1">IF(N1379="-","",HYPERLINK("#'DM01-AV-CH'!"&amp;RIGHT(CELL("adresse",OFFSET('DM01-AV-CH'!$G$6,N1379-1,0)),LEN(CELL("adresse",OFFSET('DM01-AV-CH'!$G$6,N1379-1,0)))-FIND("!",CELL("adresse",OFFSET('DM01-AV-CH'!$G$6,N1379-1,0)))),"Modell"))</f>
        <v>Modell</v>
      </c>
      <c r="AM1379" s="96" t="str" cm="1">
        <f t="array" ref="AM1379">IF($N1379="-","",IF(INDEX('DM01-AV-CH'!$G$6:$G$2006,$N1379)="","",INDEX('DM01-AV-CH'!$G$6:$G$2006,$N1379)))</f>
        <v>Planrahmen</v>
      </c>
      <c r="AN1379" s="97" t="str" cm="1">
        <f t="array" ref="AN1379">IF($N1379="-","",IF(INDEX('DM01-AV-CH'!$H$6:$H$2006,$N1379)="","",INDEX('DM01-AV-CH'!$H$6:$H$2006,$N1379)))</f>
        <v>Darstellungsflaeche</v>
      </c>
      <c r="AO1379" s="98" t="str" cm="1">
        <f t="array" ref="AO1379">IF($N1379="-","",IF(INDEX('DM01-AV-CH'!$I$6:$I$2006,$N1379)="","",INDEX('DM01-AV-CH'!$I$6:$I$2006,$N1379)))</f>
        <v>Darstellungsflaeche_von</v>
      </c>
    </row>
    <row r="1380" spans="1:41" x14ac:dyDescent="0.25">
      <c r="A1380" s="201">
        <v>1375</v>
      </c>
      <c r="B1380" s="148" t="str" cm="1">
        <f t="array" ref="B1380">IF(A1380="","",INDEX(Korrelation!$E$4:$E$2004,A1380))</f>
        <v>-</v>
      </c>
      <c r="C1380" s="148">
        <f t="shared" si="210"/>
        <v>0</v>
      </c>
      <c r="D1380" s="148">
        <f t="shared" si="211"/>
        <v>0</v>
      </c>
      <c r="E1380" s="148" t="str">
        <f t="shared" si="212"/>
        <v/>
      </c>
      <c r="F1380" s="148" t="str">
        <f t="shared" si="213"/>
        <v/>
      </c>
      <c r="G1380" s="148" t="str">
        <f t="shared" si="214"/>
        <v/>
      </c>
      <c r="H1380" s="148" t="str" cm="1">
        <f t="array" ref="H1380">IF(A1380="","",INDEX(Korrelation!$F$4:$F$2004,A1380))</f>
        <v>-</v>
      </c>
      <c r="I1380" s="148">
        <f t="shared" si="215"/>
        <v>0</v>
      </c>
      <c r="J1380" s="148">
        <f t="shared" si="216"/>
        <v>0</v>
      </c>
      <c r="K1380" s="148" t="str">
        <f t="shared" si="217"/>
        <v/>
      </c>
      <c r="L1380" s="148" t="str">
        <f t="shared" si="218"/>
        <v/>
      </c>
      <c r="M1380" s="148" t="str">
        <f t="shared" si="219"/>
        <v/>
      </c>
      <c r="N1380" s="148" cm="1">
        <f t="array" ref="N1380">IF(A1380="","",INDEX(Korrelation!$G$4:$G$2004,A1380))</f>
        <v>820</v>
      </c>
      <c r="O1380" s="148"/>
      <c r="P1380" s="68" t="str" cm="1">
        <f t="array" aca="1" ref="P1380" ca="1">IF(E1380="",IF(K1380="","",HYPERLINK("#DMAV_Dienste!"&amp;RIGHT(CELL("adresse",OFFSET(DMAV_Dienste!$E$6,K1380-1,0)),LEN(CELL("adresse",OFFSET(DMAV_Dienste!$E$6,K1380-1,0)))-FIND("!",CELL("adresse",OFFSET(DMAV_Dienste!$E$6,K1380-1,0)))),"Dienst")),HYPERLINK("#DMAV_Modell!"&amp;RIGHT(CELL("adresse",OFFSET(DMAV_Modell!$G$6,E1380-1,0)),LEN(CELL("adresse",OFFSET(DMAV_Modell!$G$6,E1380-1,0)))-FIND("!",CELL("adresse",OFFSET(DMAV_Modell!$G$6,E1380-1,0)))),"Modell"))</f>
        <v/>
      </c>
      <c r="Q1380" s="85" t="str" cm="1">
        <f t="array" ref="Q1380">IF(E1380="",IF(K1380="","",IF(INDEX(DMAV_Dienste!$H$6:$H$2006,K1380)="","",INDEX(DMAV_Dienste!$H$6:$H$2006,K1380))),IF(INDEX(DMAV_Modell!$J$6:$J$2006,E1380)="","",INDEX(DMAV_Modell!$J$6:$J$2006,E1380)))</f>
        <v/>
      </c>
      <c r="R1380" s="86" t="str" cm="1">
        <f t="array" ref="R1380">IF(E1380="",IF(K1380="","",IF(INDEX(DMAV_Dienste!$G$6:$G$2006,K1380)="","",INDEX(DMAV_Dienste!$G$6:$G$2006,K1380))),IF(INDEX(DMAV_Modell!$I$6:$I$2006,E1380)="","",INDEX(DMAV_Modell!$I$6:$I$2006,E1380)))</f>
        <v/>
      </c>
      <c r="S1380" s="86" t="str" cm="1">
        <f t="array" ref="S1380">IF(E1380="",IF(K1380="","",IF(INDEX(DMAV_Dienste!$I$6:$I$2006,K1380)="","",INDEX(DMAV_Dienste!$I$6:$I$2006,K1380))),IF(INDEX(DMAV_Modell!$K$6:$K$2006,E1380)="","",INDEX(DMAV_Modell!$K$6:$K$2006,E1380)))</f>
        <v/>
      </c>
      <c r="T1380" s="86" t="str" cm="1">
        <f t="array" ref="T1380">IF(E1380="",IF(K1380="","",IF(INDEX(DMAV_Dienste!$L$6:$L$2006,K1380)="","",INDEX(DMAV_Dienste!$L$6:$L$2006,K1380))),IF(INDEX(DMAV_Modell!$N$6:$N$2006,E1380)="","",INDEX(DMAV_Modell!$N$6:$N$2006,E1380)))</f>
        <v/>
      </c>
      <c r="U1380" s="87" t="str" cm="1">
        <f t="array" aca="1" ref="U1380" ca="1">IF(AND(F1380="",L1380=""),"",HYPERLINK("#"&amp;RIGHT(CELL("dateiname"),LEN(CELL("dateiname"))-FIND("]",CELL("dateiname")))&amp;"!"&amp;CELL("adresse",OFFSET($F$6,MATCH(IF(F1380="",L1380,F1380),$E$6:$E$2000,0)-1,4)),"STRUCT"))</f>
        <v/>
      </c>
      <c r="V1380" s="88" t="str" cm="1">
        <f t="array" aca="1" ref="V1380" ca="1">IF(AND(G1380="",M1380=""),"",HYPERLINK("#"&amp;RIGHT(CELL("dateiname"),LEN(CELL("dateiname"))-FIND("]",CELL("dateiname")))&amp;"!"&amp;CELL("adresse",OFFSET($G$6,MATCH(IF(G1380="",M1380,G1380),$E$6:$E$2000,0)-1,3)),"SUBSTRUCT"))</f>
        <v/>
      </c>
      <c r="X1380" s="104"/>
      <c r="Z1380" s="117"/>
      <c r="AA1380" s="118"/>
      <c r="AB1380" s="119"/>
      <c r="AC1380" s="120"/>
      <c r="AE1380" s="109"/>
      <c r="AF1380" s="110"/>
      <c r="AG1380" s="111"/>
      <c r="AH1380" s="112"/>
      <c r="AJ1380" s="101"/>
      <c r="AL1380" s="68" t="str" cm="1">
        <f t="array" aca="1" ref="AL1380" ca="1">IF(N1380="-","",HYPERLINK("#'DM01-AV-CH'!"&amp;RIGHT(CELL("adresse",OFFSET('DM01-AV-CH'!$G$6,N1380-1,0)),LEN(CELL("adresse",OFFSET('DM01-AV-CH'!$G$6,N1380-1,0)))-FIND("!",CELL("adresse",OFFSET('DM01-AV-CH'!$G$6,N1380-1,0)))),"Modell"))</f>
        <v>Modell</v>
      </c>
      <c r="AM1380" s="96" t="str" cm="1">
        <f t="array" ref="AM1380">IF($N1380="-","",IF(INDEX('DM01-AV-CH'!$G$6:$G$2006,$N1380)="","",INDEX('DM01-AV-CH'!$G$6:$G$2006,$N1380)))</f>
        <v>Planrahmen</v>
      </c>
      <c r="AN1380" s="97" t="str" cm="1">
        <f t="array" ref="AN1380">IF($N1380="-","",IF(INDEX('DM01-AV-CH'!$H$6:$H$2006,$N1380)="","",INDEX('DM01-AV-CH'!$H$6:$H$2006,$N1380)))</f>
        <v>Darstellungsflaeche</v>
      </c>
      <c r="AO1380" s="98" t="str" cm="1">
        <f t="array" ref="AO1380">IF($N1380="-","",IF(INDEX('DM01-AV-CH'!$I$6:$I$2006,$N1380)="","",INDEX('DM01-AV-CH'!$I$6:$I$2006,$N1380)))</f>
        <v>Geometrie</v>
      </c>
    </row>
    <row r="1381" spans="1:41" x14ac:dyDescent="0.25">
      <c r="A1381" s="201">
        <v>1376</v>
      </c>
      <c r="B1381" s="148" t="str" cm="1">
        <f t="array" ref="B1381">IF(A1381="","",INDEX(Korrelation!$E$4:$E$2004,A1381))</f>
        <v>-</v>
      </c>
      <c r="C1381" s="148">
        <f t="shared" si="210"/>
        <v>0</v>
      </c>
      <c r="D1381" s="148">
        <f t="shared" si="211"/>
        <v>0</v>
      </c>
      <c r="E1381" s="148" t="str">
        <f t="shared" si="212"/>
        <v/>
      </c>
      <c r="F1381" s="148" t="str">
        <f t="shared" si="213"/>
        <v/>
      </c>
      <c r="G1381" s="148" t="str">
        <f t="shared" si="214"/>
        <v/>
      </c>
      <c r="H1381" s="148" t="str" cm="1">
        <f t="array" ref="H1381">IF(A1381="","",INDEX(Korrelation!$F$4:$F$2004,A1381))</f>
        <v>-</v>
      </c>
      <c r="I1381" s="148">
        <f t="shared" si="215"/>
        <v>0</v>
      </c>
      <c r="J1381" s="148">
        <f t="shared" si="216"/>
        <v>0</v>
      </c>
      <c r="K1381" s="148" t="str">
        <f t="shared" si="217"/>
        <v/>
      </c>
      <c r="L1381" s="148" t="str">
        <f t="shared" si="218"/>
        <v/>
      </c>
      <c r="M1381" s="148" t="str">
        <f t="shared" si="219"/>
        <v/>
      </c>
      <c r="N1381" s="148" cm="1">
        <f t="array" ref="N1381">IF(A1381="","",INDEX(Korrelation!$G$4:$G$2004,A1381))</f>
        <v>821</v>
      </c>
      <c r="O1381" s="148"/>
      <c r="P1381" s="68" t="str" cm="1">
        <f t="array" aca="1" ref="P1381" ca="1">IF(E1381="",IF(K1381="","",HYPERLINK("#DMAV_Dienste!"&amp;RIGHT(CELL("adresse",OFFSET(DMAV_Dienste!$E$6,K1381-1,0)),LEN(CELL("adresse",OFFSET(DMAV_Dienste!$E$6,K1381-1,0)))-FIND("!",CELL("adresse",OFFSET(DMAV_Dienste!$E$6,K1381-1,0)))),"Dienst")),HYPERLINK("#DMAV_Modell!"&amp;RIGHT(CELL("adresse",OFFSET(DMAV_Modell!$G$6,E1381-1,0)),LEN(CELL("adresse",OFFSET(DMAV_Modell!$G$6,E1381-1,0)))-FIND("!",CELL("adresse",OFFSET(DMAV_Modell!$G$6,E1381-1,0)))),"Modell"))</f>
        <v/>
      </c>
      <c r="Q1381" s="85" t="str" cm="1">
        <f t="array" ref="Q1381">IF(E1381="",IF(K1381="","",IF(INDEX(DMAV_Dienste!$H$6:$H$2006,K1381)="","",INDEX(DMAV_Dienste!$H$6:$H$2006,K1381))),IF(INDEX(DMAV_Modell!$J$6:$J$2006,E1381)="","",INDEX(DMAV_Modell!$J$6:$J$2006,E1381)))</f>
        <v/>
      </c>
      <c r="R1381" s="86" t="str" cm="1">
        <f t="array" ref="R1381">IF(E1381="",IF(K1381="","",IF(INDEX(DMAV_Dienste!$G$6:$G$2006,K1381)="","",INDEX(DMAV_Dienste!$G$6:$G$2006,K1381))),IF(INDEX(DMAV_Modell!$I$6:$I$2006,E1381)="","",INDEX(DMAV_Modell!$I$6:$I$2006,E1381)))</f>
        <v/>
      </c>
      <c r="S1381" s="86" t="str" cm="1">
        <f t="array" ref="S1381">IF(E1381="",IF(K1381="","",IF(INDEX(DMAV_Dienste!$I$6:$I$2006,K1381)="","",INDEX(DMAV_Dienste!$I$6:$I$2006,K1381))),IF(INDEX(DMAV_Modell!$K$6:$K$2006,E1381)="","",INDEX(DMAV_Modell!$K$6:$K$2006,E1381)))</f>
        <v/>
      </c>
      <c r="T1381" s="86" t="str" cm="1">
        <f t="array" ref="T1381">IF(E1381="",IF(K1381="","",IF(INDEX(DMAV_Dienste!$L$6:$L$2006,K1381)="","",INDEX(DMAV_Dienste!$L$6:$L$2006,K1381))),IF(INDEX(DMAV_Modell!$N$6:$N$2006,E1381)="","",INDEX(DMAV_Modell!$N$6:$N$2006,E1381)))</f>
        <v/>
      </c>
      <c r="U1381" s="87" t="str" cm="1">
        <f t="array" aca="1" ref="U1381" ca="1">IF(AND(F1381="",L1381=""),"",HYPERLINK("#"&amp;RIGHT(CELL("dateiname"),LEN(CELL("dateiname"))-FIND("]",CELL("dateiname")))&amp;"!"&amp;CELL("adresse",OFFSET($F$6,MATCH(IF(F1381="",L1381,F1381),$E$6:$E$2000,0)-1,4)),"STRUCT"))</f>
        <v/>
      </c>
      <c r="V1381" s="88" t="str" cm="1">
        <f t="array" aca="1" ref="V1381" ca="1">IF(AND(G1381="",M1381=""),"",HYPERLINK("#"&amp;RIGHT(CELL("dateiname"),LEN(CELL("dateiname"))-FIND("]",CELL("dateiname")))&amp;"!"&amp;CELL("adresse",OFFSET($G$6,MATCH(IF(G1381="",M1381,G1381),$E$6:$E$2000,0)-1,3)),"SUBSTRUCT"))</f>
        <v/>
      </c>
      <c r="X1381" s="104"/>
      <c r="Z1381" s="117"/>
      <c r="AA1381" s="118"/>
      <c r="AB1381" s="119"/>
      <c r="AC1381" s="120"/>
      <c r="AE1381" s="109"/>
      <c r="AF1381" s="110"/>
      <c r="AG1381" s="111"/>
      <c r="AH1381" s="112"/>
      <c r="AJ1381" s="101"/>
      <c r="AL1381" s="68" t="str" cm="1">
        <f t="array" aca="1" ref="AL1381" ca="1">IF(N1381="-","",HYPERLINK("#'DM01-AV-CH'!"&amp;RIGHT(CELL("adresse",OFFSET('DM01-AV-CH'!$G$6,N1381-1,0)),LEN(CELL("adresse",OFFSET('DM01-AV-CH'!$G$6,N1381-1,0)))-FIND("!",CELL("adresse",OFFSET('DM01-AV-CH'!$G$6,N1381-1,0)))),"Modell"))</f>
        <v>Modell</v>
      </c>
      <c r="AM1381" s="96" t="str" cm="1">
        <f t="array" ref="AM1381">IF($N1381="-","",IF(INDEX('DM01-AV-CH'!$G$6:$G$2006,$N1381)="","",INDEX('DM01-AV-CH'!$G$6:$G$2006,$N1381)))</f>
        <v>Planrahmen</v>
      </c>
      <c r="AN1381" s="97" t="str" cm="1">
        <f t="array" ref="AN1381">IF($N1381="-","",IF(INDEX('DM01-AV-CH'!$H$6:$H$2006,$N1381)="","",INDEX('DM01-AV-CH'!$H$6:$H$2006,$N1381)))</f>
        <v>Darstellungsflaeche</v>
      </c>
      <c r="AO1381" s="98" t="str" cm="1">
        <f t="array" ref="AO1381">IF($N1381="-","",IF(INDEX('DM01-AV-CH'!$I$6:$I$2006,$N1381)="","",INDEX('DM01-AV-CH'!$I$6:$I$2006,$N1381)))</f>
        <v>Auswahlart</v>
      </c>
    </row>
    <row r="1382" spans="1:41" x14ac:dyDescent="0.25">
      <c r="A1382" s="201">
        <v>1377</v>
      </c>
      <c r="B1382" s="148" t="str" cm="1">
        <f t="array" ref="B1382">IF(A1382="","",INDEX(Korrelation!$E$4:$E$2004,A1382))</f>
        <v>-</v>
      </c>
      <c r="C1382" s="148">
        <f t="shared" si="210"/>
        <v>0</v>
      </c>
      <c r="D1382" s="148">
        <f t="shared" si="211"/>
        <v>0</v>
      </c>
      <c r="E1382" s="148" t="str">
        <f t="shared" si="212"/>
        <v/>
      </c>
      <c r="F1382" s="148" t="str">
        <f t="shared" si="213"/>
        <v/>
      </c>
      <c r="G1382" s="148" t="str">
        <f t="shared" si="214"/>
        <v/>
      </c>
      <c r="H1382" s="148" t="str" cm="1">
        <f t="array" ref="H1382">IF(A1382="","",INDEX(Korrelation!$F$4:$F$2004,A1382))</f>
        <v>-</v>
      </c>
      <c r="I1382" s="148">
        <f t="shared" si="215"/>
        <v>0</v>
      </c>
      <c r="J1382" s="148">
        <f t="shared" si="216"/>
        <v>0</v>
      </c>
      <c r="K1382" s="148" t="str">
        <f t="shared" si="217"/>
        <v/>
      </c>
      <c r="L1382" s="148" t="str">
        <f t="shared" si="218"/>
        <v/>
      </c>
      <c r="M1382" s="148" t="str">
        <f t="shared" si="219"/>
        <v/>
      </c>
      <c r="N1382" s="148" cm="1">
        <f t="array" ref="N1382">IF(A1382="","",INDEX(Korrelation!$G$4:$G$2004,A1382))</f>
        <v>822</v>
      </c>
      <c r="O1382" s="148"/>
      <c r="P1382" s="68" t="str" cm="1">
        <f t="array" aca="1" ref="P1382" ca="1">IF(E1382="",IF(K1382="","",HYPERLINK("#DMAV_Dienste!"&amp;RIGHT(CELL("adresse",OFFSET(DMAV_Dienste!$E$6,K1382-1,0)),LEN(CELL("adresse",OFFSET(DMAV_Dienste!$E$6,K1382-1,0)))-FIND("!",CELL("adresse",OFFSET(DMAV_Dienste!$E$6,K1382-1,0)))),"Dienst")),HYPERLINK("#DMAV_Modell!"&amp;RIGHT(CELL("adresse",OFFSET(DMAV_Modell!$G$6,E1382-1,0)),LEN(CELL("adresse",OFFSET(DMAV_Modell!$G$6,E1382-1,0)))-FIND("!",CELL("adresse",OFFSET(DMAV_Modell!$G$6,E1382-1,0)))),"Modell"))</f>
        <v/>
      </c>
      <c r="Q1382" s="85" t="str" cm="1">
        <f t="array" ref="Q1382">IF(E1382="",IF(K1382="","",IF(INDEX(DMAV_Dienste!$H$6:$H$2006,K1382)="","",INDEX(DMAV_Dienste!$H$6:$H$2006,K1382))),IF(INDEX(DMAV_Modell!$J$6:$J$2006,E1382)="","",INDEX(DMAV_Modell!$J$6:$J$2006,E1382)))</f>
        <v/>
      </c>
      <c r="R1382" s="86" t="str" cm="1">
        <f t="array" ref="R1382">IF(E1382="",IF(K1382="","",IF(INDEX(DMAV_Dienste!$G$6:$G$2006,K1382)="","",INDEX(DMAV_Dienste!$G$6:$G$2006,K1382))),IF(INDEX(DMAV_Modell!$I$6:$I$2006,E1382)="","",INDEX(DMAV_Modell!$I$6:$I$2006,E1382)))</f>
        <v/>
      </c>
      <c r="S1382" s="86" t="str" cm="1">
        <f t="array" ref="S1382">IF(E1382="",IF(K1382="","",IF(INDEX(DMAV_Dienste!$I$6:$I$2006,K1382)="","",INDEX(DMAV_Dienste!$I$6:$I$2006,K1382))),IF(INDEX(DMAV_Modell!$K$6:$K$2006,E1382)="","",INDEX(DMAV_Modell!$K$6:$K$2006,E1382)))</f>
        <v/>
      </c>
      <c r="T1382" s="86" t="str" cm="1">
        <f t="array" ref="T1382">IF(E1382="",IF(K1382="","",IF(INDEX(DMAV_Dienste!$L$6:$L$2006,K1382)="","",INDEX(DMAV_Dienste!$L$6:$L$2006,K1382))),IF(INDEX(DMAV_Modell!$N$6:$N$2006,E1382)="","",INDEX(DMAV_Modell!$N$6:$N$2006,E1382)))</f>
        <v/>
      </c>
      <c r="U1382" s="87" t="str" cm="1">
        <f t="array" aca="1" ref="U1382" ca="1">IF(AND(F1382="",L1382=""),"",HYPERLINK("#"&amp;RIGHT(CELL("dateiname"),LEN(CELL("dateiname"))-FIND("]",CELL("dateiname")))&amp;"!"&amp;CELL("adresse",OFFSET($F$6,MATCH(IF(F1382="",L1382,F1382),$E$6:$E$2000,0)-1,4)),"STRUCT"))</f>
        <v/>
      </c>
      <c r="V1382" s="88" t="str" cm="1">
        <f t="array" aca="1" ref="V1382" ca="1">IF(AND(G1382="",M1382=""),"",HYPERLINK("#"&amp;RIGHT(CELL("dateiname"),LEN(CELL("dateiname"))-FIND("]",CELL("dateiname")))&amp;"!"&amp;CELL("adresse",OFFSET($G$6,MATCH(IF(G1382="",M1382,G1382),$E$6:$E$2000,0)-1,3)),"SUBSTRUCT"))</f>
        <v/>
      </c>
      <c r="X1382" s="104"/>
      <c r="Z1382" s="117"/>
      <c r="AA1382" s="118"/>
      <c r="AB1382" s="119"/>
      <c r="AC1382" s="120"/>
      <c r="AE1382" s="109"/>
      <c r="AF1382" s="110"/>
      <c r="AG1382" s="111"/>
      <c r="AH1382" s="112"/>
      <c r="AJ1382" s="101"/>
      <c r="AL1382" s="68" t="str" cm="1">
        <f t="array" aca="1" ref="AL1382" ca="1">IF(N1382="-","",HYPERLINK("#'DM01-AV-CH'!"&amp;RIGHT(CELL("adresse",OFFSET('DM01-AV-CH'!$G$6,N1382-1,0)),LEN(CELL("adresse",OFFSET('DM01-AV-CH'!$G$6,N1382-1,0)))-FIND("!",CELL("adresse",OFFSET('DM01-AV-CH'!$G$6,N1382-1,0)))),"Modell"))</f>
        <v>Modell</v>
      </c>
      <c r="AM1382" s="96" t="str" cm="1">
        <f t="array" ref="AM1382">IF($N1382="-","",IF(INDEX('DM01-AV-CH'!$G$6:$G$2006,$N1382)="","",INDEX('DM01-AV-CH'!$G$6:$G$2006,$N1382)))</f>
        <v>Planrahmen</v>
      </c>
      <c r="AN1382" s="97" t="str" cm="1">
        <f t="array" ref="AN1382">IF($N1382="-","",IF(INDEX('DM01-AV-CH'!$H$6:$H$2006,$N1382)="","",INDEX('DM01-AV-CH'!$H$6:$H$2006,$N1382)))</f>
        <v>PlanLayoutSymbol</v>
      </c>
      <c r="AO1382" s="98" t="str" cm="1">
        <f t="array" ref="AO1382">IF($N1382="-","",IF(INDEX('DM01-AV-CH'!$I$6:$I$2006,$N1382)="","",INDEX('DM01-AV-CH'!$I$6:$I$2006,$N1382)))</f>
        <v>PlanLayoutSymbol_von</v>
      </c>
    </row>
    <row r="1383" spans="1:41" x14ac:dyDescent="0.25">
      <c r="A1383" s="201">
        <v>1378</v>
      </c>
      <c r="B1383" s="148" t="str" cm="1">
        <f t="array" ref="B1383">IF(A1383="","",INDEX(Korrelation!$E$4:$E$2004,A1383))</f>
        <v>-</v>
      </c>
      <c r="C1383" s="148">
        <f t="shared" si="210"/>
        <v>0</v>
      </c>
      <c r="D1383" s="148">
        <f t="shared" si="211"/>
        <v>0</v>
      </c>
      <c r="E1383" s="148" t="str">
        <f t="shared" si="212"/>
        <v/>
      </c>
      <c r="F1383" s="148" t="str">
        <f t="shared" si="213"/>
        <v/>
      </c>
      <c r="G1383" s="148" t="str">
        <f t="shared" si="214"/>
        <v/>
      </c>
      <c r="H1383" s="148" t="str" cm="1">
        <f t="array" ref="H1383">IF(A1383="","",INDEX(Korrelation!$F$4:$F$2004,A1383))</f>
        <v>-</v>
      </c>
      <c r="I1383" s="148">
        <f t="shared" si="215"/>
        <v>0</v>
      </c>
      <c r="J1383" s="148">
        <f t="shared" si="216"/>
        <v>0</v>
      </c>
      <c r="K1383" s="148" t="str">
        <f t="shared" si="217"/>
        <v/>
      </c>
      <c r="L1383" s="148" t="str">
        <f t="shared" si="218"/>
        <v/>
      </c>
      <c r="M1383" s="148" t="str">
        <f t="shared" si="219"/>
        <v/>
      </c>
      <c r="N1383" s="148" cm="1">
        <f t="array" ref="N1383">IF(A1383="","",INDEX(Korrelation!$G$4:$G$2004,A1383))</f>
        <v>823</v>
      </c>
      <c r="O1383" s="148"/>
      <c r="P1383" s="68" t="str" cm="1">
        <f t="array" aca="1" ref="P1383" ca="1">IF(E1383="",IF(K1383="","",HYPERLINK("#DMAV_Dienste!"&amp;RIGHT(CELL("adresse",OFFSET(DMAV_Dienste!$E$6,K1383-1,0)),LEN(CELL("adresse",OFFSET(DMAV_Dienste!$E$6,K1383-1,0)))-FIND("!",CELL("adresse",OFFSET(DMAV_Dienste!$E$6,K1383-1,0)))),"Dienst")),HYPERLINK("#DMAV_Modell!"&amp;RIGHT(CELL("adresse",OFFSET(DMAV_Modell!$G$6,E1383-1,0)),LEN(CELL("adresse",OFFSET(DMAV_Modell!$G$6,E1383-1,0)))-FIND("!",CELL("adresse",OFFSET(DMAV_Modell!$G$6,E1383-1,0)))),"Modell"))</f>
        <v/>
      </c>
      <c r="Q1383" s="85" t="str" cm="1">
        <f t="array" ref="Q1383">IF(E1383="",IF(K1383="","",IF(INDEX(DMAV_Dienste!$H$6:$H$2006,K1383)="","",INDEX(DMAV_Dienste!$H$6:$H$2006,K1383))),IF(INDEX(DMAV_Modell!$J$6:$J$2006,E1383)="","",INDEX(DMAV_Modell!$J$6:$J$2006,E1383)))</f>
        <v/>
      </c>
      <c r="R1383" s="86" t="str" cm="1">
        <f t="array" ref="R1383">IF(E1383="",IF(K1383="","",IF(INDEX(DMAV_Dienste!$G$6:$G$2006,K1383)="","",INDEX(DMAV_Dienste!$G$6:$G$2006,K1383))),IF(INDEX(DMAV_Modell!$I$6:$I$2006,E1383)="","",INDEX(DMAV_Modell!$I$6:$I$2006,E1383)))</f>
        <v/>
      </c>
      <c r="S1383" s="86" t="str" cm="1">
        <f t="array" ref="S1383">IF(E1383="",IF(K1383="","",IF(INDEX(DMAV_Dienste!$I$6:$I$2006,K1383)="","",INDEX(DMAV_Dienste!$I$6:$I$2006,K1383))),IF(INDEX(DMAV_Modell!$K$6:$K$2006,E1383)="","",INDEX(DMAV_Modell!$K$6:$K$2006,E1383)))</f>
        <v/>
      </c>
      <c r="T1383" s="86" t="str" cm="1">
        <f t="array" ref="T1383">IF(E1383="",IF(K1383="","",IF(INDEX(DMAV_Dienste!$L$6:$L$2006,K1383)="","",INDEX(DMAV_Dienste!$L$6:$L$2006,K1383))),IF(INDEX(DMAV_Modell!$N$6:$N$2006,E1383)="","",INDEX(DMAV_Modell!$N$6:$N$2006,E1383)))</f>
        <v/>
      </c>
      <c r="U1383" s="87" t="str" cm="1">
        <f t="array" aca="1" ref="U1383" ca="1">IF(AND(F1383="",L1383=""),"",HYPERLINK("#"&amp;RIGHT(CELL("dateiname"),LEN(CELL("dateiname"))-FIND("]",CELL("dateiname")))&amp;"!"&amp;CELL("adresse",OFFSET($F$6,MATCH(IF(F1383="",L1383,F1383),$E$6:$E$2000,0)-1,4)),"STRUCT"))</f>
        <v/>
      </c>
      <c r="V1383" s="88" t="str" cm="1">
        <f t="array" aca="1" ref="V1383" ca="1">IF(AND(G1383="",M1383=""),"",HYPERLINK("#"&amp;RIGHT(CELL("dateiname"),LEN(CELL("dateiname"))-FIND("]",CELL("dateiname")))&amp;"!"&amp;CELL("adresse",OFFSET($G$6,MATCH(IF(G1383="",M1383,G1383),$E$6:$E$2000,0)-1,3)),"SUBSTRUCT"))</f>
        <v/>
      </c>
      <c r="X1383" s="104"/>
      <c r="Z1383" s="117"/>
      <c r="AA1383" s="118"/>
      <c r="AB1383" s="119"/>
      <c r="AC1383" s="120"/>
      <c r="AE1383" s="109"/>
      <c r="AF1383" s="110"/>
      <c r="AG1383" s="111"/>
      <c r="AH1383" s="112"/>
      <c r="AJ1383" s="101"/>
      <c r="AL1383" s="68" t="str" cm="1">
        <f t="array" aca="1" ref="AL1383" ca="1">IF(N1383="-","",HYPERLINK("#'DM01-AV-CH'!"&amp;RIGHT(CELL("adresse",OFFSET('DM01-AV-CH'!$G$6,N1383-1,0)),LEN(CELL("adresse",OFFSET('DM01-AV-CH'!$G$6,N1383-1,0)))-FIND("!",CELL("adresse",OFFSET('DM01-AV-CH'!$G$6,N1383-1,0)))),"Modell"))</f>
        <v>Modell</v>
      </c>
      <c r="AM1383" s="96" t="str" cm="1">
        <f t="array" ref="AM1383">IF($N1383="-","",IF(INDEX('DM01-AV-CH'!$G$6:$G$2006,$N1383)="","",INDEX('DM01-AV-CH'!$G$6:$G$2006,$N1383)))</f>
        <v>Planrahmen</v>
      </c>
      <c r="AN1383" s="97" t="str" cm="1">
        <f t="array" ref="AN1383">IF($N1383="-","",IF(INDEX('DM01-AV-CH'!$H$6:$H$2006,$N1383)="","",INDEX('DM01-AV-CH'!$H$6:$H$2006,$N1383)))</f>
        <v>PlanLayoutSymbol</v>
      </c>
      <c r="AO1383" s="98" t="str" cm="1">
        <f t="array" ref="AO1383">IF($N1383="-","",IF(INDEX('DM01-AV-CH'!$I$6:$I$2006,$N1383)="","",INDEX('DM01-AV-CH'!$I$6:$I$2006,$N1383)))</f>
        <v>Pos</v>
      </c>
    </row>
    <row r="1384" spans="1:41" x14ac:dyDescent="0.25">
      <c r="A1384" s="201">
        <v>1379</v>
      </c>
      <c r="B1384" s="148" t="str" cm="1">
        <f t="array" ref="B1384">IF(A1384="","",INDEX(Korrelation!$E$4:$E$2004,A1384))</f>
        <v>-</v>
      </c>
      <c r="C1384" s="148">
        <f t="shared" si="210"/>
        <v>0</v>
      </c>
      <c r="D1384" s="148">
        <f t="shared" si="211"/>
        <v>0</v>
      </c>
      <c r="E1384" s="148" t="str">
        <f t="shared" si="212"/>
        <v/>
      </c>
      <c r="F1384" s="148" t="str">
        <f t="shared" si="213"/>
        <v/>
      </c>
      <c r="G1384" s="148" t="str">
        <f t="shared" si="214"/>
        <v/>
      </c>
      <c r="H1384" s="148" t="str" cm="1">
        <f t="array" ref="H1384">IF(A1384="","",INDEX(Korrelation!$F$4:$F$2004,A1384))</f>
        <v>-</v>
      </c>
      <c r="I1384" s="148">
        <f t="shared" si="215"/>
        <v>0</v>
      </c>
      <c r="J1384" s="148">
        <f t="shared" si="216"/>
        <v>0</v>
      </c>
      <c r="K1384" s="148" t="str">
        <f t="shared" si="217"/>
        <v/>
      </c>
      <c r="L1384" s="148" t="str">
        <f t="shared" si="218"/>
        <v/>
      </c>
      <c r="M1384" s="148" t="str">
        <f t="shared" si="219"/>
        <v/>
      </c>
      <c r="N1384" s="148" cm="1">
        <f t="array" ref="N1384">IF(A1384="","",INDEX(Korrelation!$G$4:$G$2004,A1384))</f>
        <v>824</v>
      </c>
      <c r="O1384" s="148"/>
      <c r="P1384" s="68" t="str" cm="1">
        <f t="array" aca="1" ref="P1384" ca="1">IF(E1384="",IF(K1384="","",HYPERLINK("#DMAV_Dienste!"&amp;RIGHT(CELL("adresse",OFFSET(DMAV_Dienste!$E$6,K1384-1,0)),LEN(CELL("adresse",OFFSET(DMAV_Dienste!$E$6,K1384-1,0)))-FIND("!",CELL("adresse",OFFSET(DMAV_Dienste!$E$6,K1384-1,0)))),"Dienst")),HYPERLINK("#DMAV_Modell!"&amp;RIGHT(CELL("adresse",OFFSET(DMAV_Modell!$G$6,E1384-1,0)),LEN(CELL("adresse",OFFSET(DMAV_Modell!$G$6,E1384-1,0)))-FIND("!",CELL("adresse",OFFSET(DMAV_Modell!$G$6,E1384-1,0)))),"Modell"))</f>
        <v/>
      </c>
      <c r="Q1384" s="85" t="str" cm="1">
        <f t="array" ref="Q1384">IF(E1384="",IF(K1384="","",IF(INDEX(DMAV_Dienste!$H$6:$H$2006,K1384)="","",INDEX(DMAV_Dienste!$H$6:$H$2006,K1384))),IF(INDEX(DMAV_Modell!$J$6:$J$2006,E1384)="","",INDEX(DMAV_Modell!$J$6:$J$2006,E1384)))</f>
        <v/>
      </c>
      <c r="R1384" s="86" t="str" cm="1">
        <f t="array" ref="R1384">IF(E1384="",IF(K1384="","",IF(INDEX(DMAV_Dienste!$G$6:$G$2006,K1384)="","",INDEX(DMAV_Dienste!$G$6:$G$2006,K1384))),IF(INDEX(DMAV_Modell!$I$6:$I$2006,E1384)="","",INDEX(DMAV_Modell!$I$6:$I$2006,E1384)))</f>
        <v/>
      </c>
      <c r="S1384" s="86" t="str" cm="1">
        <f t="array" ref="S1384">IF(E1384="",IF(K1384="","",IF(INDEX(DMAV_Dienste!$I$6:$I$2006,K1384)="","",INDEX(DMAV_Dienste!$I$6:$I$2006,K1384))),IF(INDEX(DMAV_Modell!$K$6:$K$2006,E1384)="","",INDEX(DMAV_Modell!$K$6:$K$2006,E1384)))</f>
        <v/>
      </c>
      <c r="T1384" s="86" t="str" cm="1">
        <f t="array" ref="T1384">IF(E1384="",IF(K1384="","",IF(INDEX(DMAV_Dienste!$L$6:$L$2006,K1384)="","",INDEX(DMAV_Dienste!$L$6:$L$2006,K1384))),IF(INDEX(DMAV_Modell!$N$6:$N$2006,E1384)="","",INDEX(DMAV_Modell!$N$6:$N$2006,E1384)))</f>
        <v/>
      </c>
      <c r="U1384" s="87" t="str" cm="1">
        <f t="array" aca="1" ref="U1384" ca="1">IF(AND(F1384="",L1384=""),"",HYPERLINK("#"&amp;RIGHT(CELL("dateiname"),LEN(CELL("dateiname"))-FIND("]",CELL("dateiname")))&amp;"!"&amp;CELL("adresse",OFFSET($F$6,MATCH(IF(F1384="",L1384,F1384),$E$6:$E$2000,0)-1,4)),"STRUCT"))</f>
        <v/>
      </c>
      <c r="V1384" s="88" t="str" cm="1">
        <f t="array" aca="1" ref="V1384" ca="1">IF(AND(G1384="",M1384=""),"",HYPERLINK("#"&amp;RIGHT(CELL("dateiname"),LEN(CELL("dateiname"))-FIND("]",CELL("dateiname")))&amp;"!"&amp;CELL("adresse",OFFSET($G$6,MATCH(IF(G1384="",M1384,G1384),$E$6:$E$2000,0)-1,3)),"SUBSTRUCT"))</f>
        <v/>
      </c>
      <c r="X1384" s="104"/>
      <c r="Z1384" s="117"/>
      <c r="AA1384" s="118"/>
      <c r="AB1384" s="119"/>
      <c r="AC1384" s="120"/>
      <c r="AE1384" s="109"/>
      <c r="AF1384" s="110"/>
      <c r="AG1384" s="111"/>
      <c r="AH1384" s="112"/>
      <c r="AJ1384" s="101"/>
      <c r="AL1384" s="68" t="str" cm="1">
        <f t="array" aca="1" ref="AL1384" ca="1">IF(N1384="-","",HYPERLINK("#'DM01-AV-CH'!"&amp;RIGHT(CELL("adresse",OFFSET('DM01-AV-CH'!$G$6,N1384-1,0)),LEN(CELL("adresse",OFFSET('DM01-AV-CH'!$G$6,N1384-1,0)))-FIND("!",CELL("adresse",OFFSET('DM01-AV-CH'!$G$6,N1384-1,0)))),"Modell"))</f>
        <v>Modell</v>
      </c>
      <c r="AM1384" s="96" t="str" cm="1">
        <f t="array" ref="AM1384">IF($N1384="-","",IF(INDEX('DM01-AV-CH'!$G$6:$G$2006,$N1384)="","",INDEX('DM01-AV-CH'!$G$6:$G$2006,$N1384)))</f>
        <v>Planrahmen</v>
      </c>
      <c r="AN1384" s="97" t="str" cm="1">
        <f t="array" ref="AN1384">IF($N1384="-","",IF(INDEX('DM01-AV-CH'!$H$6:$H$2006,$N1384)="","",INDEX('DM01-AV-CH'!$H$6:$H$2006,$N1384)))</f>
        <v>PlanLayoutSymbol</v>
      </c>
      <c r="AO1384" s="98" t="str" cm="1">
        <f t="array" ref="AO1384">IF($N1384="-","",IF(INDEX('DM01-AV-CH'!$I$6:$I$2006,$N1384)="","",INDEX('DM01-AV-CH'!$I$6:$I$2006,$N1384)))</f>
        <v>Ori</v>
      </c>
    </row>
    <row r="1385" spans="1:41" x14ac:dyDescent="0.25">
      <c r="A1385" s="201">
        <v>1380</v>
      </c>
      <c r="B1385" s="148" t="str" cm="1">
        <f t="array" ref="B1385">IF(A1385="","",INDEX(Korrelation!$E$4:$E$2004,A1385))</f>
        <v>-</v>
      </c>
      <c r="C1385" s="148">
        <f t="shared" si="210"/>
        <v>0</v>
      </c>
      <c r="D1385" s="148">
        <f t="shared" si="211"/>
        <v>0</v>
      </c>
      <c r="E1385" s="148" t="str">
        <f t="shared" si="212"/>
        <v/>
      </c>
      <c r="F1385" s="148" t="str">
        <f t="shared" si="213"/>
        <v/>
      </c>
      <c r="G1385" s="148" t="str">
        <f t="shared" si="214"/>
        <v/>
      </c>
      <c r="H1385" s="148" t="str" cm="1">
        <f t="array" ref="H1385">IF(A1385="","",INDEX(Korrelation!$F$4:$F$2004,A1385))</f>
        <v>-</v>
      </c>
      <c r="I1385" s="148">
        <f t="shared" si="215"/>
        <v>0</v>
      </c>
      <c r="J1385" s="148">
        <f t="shared" si="216"/>
        <v>0</v>
      </c>
      <c r="K1385" s="148" t="str">
        <f t="shared" si="217"/>
        <v/>
      </c>
      <c r="L1385" s="148" t="str">
        <f t="shared" si="218"/>
        <v/>
      </c>
      <c r="M1385" s="148" t="str">
        <f t="shared" si="219"/>
        <v/>
      </c>
      <c r="N1385" s="148" cm="1">
        <f t="array" ref="N1385">IF(A1385="","",INDEX(Korrelation!$G$4:$G$2004,A1385))</f>
        <v>825</v>
      </c>
      <c r="O1385" s="148"/>
      <c r="P1385" s="68" t="str" cm="1">
        <f t="array" aca="1" ref="P1385" ca="1">IF(E1385="",IF(K1385="","",HYPERLINK("#DMAV_Dienste!"&amp;RIGHT(CELL("adresse",OFFSET(DMAV_Dienste!$E$6,K1385-1,0)),LEN(CELL("adresse",OFFSET(DMAV_Dienste!$E$6,K1385-1,0)))-FIND("!",CELL("adresse",OFFSET(DMAV_Dienste!$E$6,K1385-1,0)))),"Dienst")),HYPERLINK("#DMAV_Modell!"&amp;RIGHT(CELL("adresse",OFFSET(DMAV_Modell!$G$6,E1385-1,0)),LEN(CELL("adresse",OFFSET(DMAV_Modell!$G$6,E1385-1,0)))-FIND("!",CELL("adresse",OFFSET(DMAV_Modell!$G$6,E1385-1,0)))),"Modell"))</f>
        <v/>
      </c>
      <c r="Q1385" s="85" t="str" cm="1">
        <f t="array" ref="Q1385">IF(E1385="",IF(K1385="","",IF(INDEX(DMAV_Dienste!$H$6:$H$2006,K1385)="","",INDEX(DMAV_Dienste!$H$6:$H$2006,K1385))),IF(INDEX(DMAV_Modell!$J$6:$J$2006,E1385)="","",INDEX(DMAV_Modell!$J$6:$J$2006,E1385)))</f>
        <v/>
      </c>
      <c r="R1385" s="86" t="str" cm="1">
        <f t="array" ref="R1385">IF(E1385="",IF(K1385="","",IF(INDEX(DMAV_Dienste!$G$6:$G$2006,K1385)="","",INDEX(DMAV_Dienste!$G$6:$G$2006,K1385))),IF(INDEX(DMAV_Modell!$I$6:$I$2006,E1385)="","",INDEX(DMAV_Modell!$I$6:$I$2006,E1385)))</f>
        <v/>
      </c>
      <c r="S1385" s="86" t="str" cm="1">
        <f t="array" ref="S1385">IF(E1385="",IF(K1385="","",IF(INDEX(DMAV_Dienste!$I$6:$I$2006,K1385)="","",INDEX(DMAV_Dienste!$I$6:$I$2006,K1385))),IF(INDEX(DMAV_Modell!$K$6:$K$2006,E1385)="","",INDEX(DMAV_Modell!$K$6:$K$2006,E1385)))</f>
        <v/>
      </c>
      <c r="T1385" s="86" t="str" cm="1">
        <f t="array" ref="T1385">IF(E1385="",IF(K1385="","",IF(INDEX(DMAV_Dienste!$L$6:$L$2006,K1385)="","",INDEX(DMAV_Dienste!$L$6:$L$2006,K1385))),IF(INDEX(DMAV_Modell!$N$6:$N$2006,E1385)="","",INDEX(DMAV_Modell!$N$6:$N$2006,E1385)))</f>
        <v/>
      </c>
      <c r="U1385" s="87" t="str" cm="1">
        <f t="array" aca="1" ref="U1385" ca="1">IF(AND(F1385="",L1385=""),"",HYPERLINK("#"&amp;RIGHT(CELL("dateiname"),LEN(CELL("dateiname"))-FIND("]",CELL("dateiname")))&amp;"!"&amp;CELL("adresse",OFFSET($F$6,MATCH(IF(F1385="",L1385,F1385),$E$6:$E$2000,0)-1,4)),"STRUCT"))</f>
        <v/>
      </c>
      <c r="V1385" s="88" t="str" cm="1">
        <f t="array" aca="1" ref="V1385" ca="1">IF(AND(G1385="",M1385=""),"",HYPERLINK("#"&amp;RIGHT(CELL("dateiname"),LEN(CELL("dateiname"))-FIND("]",CELL("dateiname")))&amp;"!"&amp;CELL("adresse",OFFSET($G$6,MATCH(IF(G1385="",M1385,G1385),$E$6:$E$2000,0)-1,3)),"SUBSTRUCT"))</f>
        <v/>
      </c>
      <c r="X1385" s="104"/>
      <c r="Z1385" s="117"/>
      <c r="AA1385" s="118"/>
      <c r="AB1385" s="119"/>
      <c r="AC1385" s="120"/>
      <c r="AE1385" s="109"/>
      <c r="AF1385" s="110"/>
      <c r="AG1385" s="111"/>
      <c r="AH1385" s="112"/>
      <c r="AJ1385" s="101"/>
      <c r="AL1385" s="68" t="str" cm="1">
        <f t="array" aca="1" ref="AL1385" ca="1">IF(N1385="-","",HYPERLINK("#'DM01-AV-CH'!"&amp;RIGHT(CELL("adresse",OFFSET('DM01-AV-CH'!$G$6,N1385-1,0)),LEN(CELL("adresse",OFFSET('DM01-AV-CH'!$G$6,N1385-1,0)))-FIND("!",CELL("adresse",OFFSET('DM01-AV-CH'!$G$6,N1385-1,0)))),"Modell"))</f>
        <v>Modell</v>
      </c>
      <c r="AM1385" s="96" t="str" cm="1">
        <f t="array" ref="AM1385">IF($N1385="-","",IF(INDEX('DM01-AV-CH'!$G$6:$G$2006,$N1385)="","",INDEX('DM01-AV-CH'!$G$6:$G$2006,$N1385)))</f>
        <v>Planrahmen</v>
      </c>
      <c r="AN1385" s="97" t="str" cm="1">
        <f t="array" ref="AN1385">IF($N1385="-","",IF(INDEX('DM01-AV-CH'!$H$6:$H$2006,$N1385)="","",INDEX('DM01-AV-CH'!$H$6:$H$2006,$N1385)))</f>
        <v>PlanLayoutSymbol</v>
      </c>
      <c r="AO1385" s="98" t="str" cm="1">
        <f t="array" ref="AO1385">IF($N1385="-","",IF(INDEX('DM01-AV-CH'!$I$6:$I$2006,$N1385)="","",INDEX('DM01-AV-CH'!$I$6:$I$2006,$N1385)))</f>
        <v>Art</v>
      </c>
    </row>
    <row r="1386" spans="1:41" x14ac:dyDescent="0.25">
      <c r="A1386" s="201">
        <v>1381</v>
      </c>
      <c r="B1386" s="148" t="str" cm="1">
        <f t="array" ref="B1386">IF(A1386="","",INDEX(Korrelation!$E$4:$E$2004,A1386))</f>
        <v>-</v>
      </c>
      <c r="C1386" s="148">
        <f t="shared" si="210"/>
        <v>0</v>
      </c>
      <c r="D1386" s="148">
        <f t="shared" si="211"/>
        <v>0</v>
      </c>
      <c r="E1386" s="148" t="str">
        <f t="shared" si="212"/>
        <v/>
      </c>
      <c r="F1386" s="148" t="str">
        <f t="shared" si="213"/>
        <v/>
      </c>
      <c r="G1386" s="148" t="str">
        <f t="shared" si="214"/>
        <v/>
      </c>
      <c r="H1386" s="148" t="str" cm="1">
        <f t="array" ref="H1386">IF(A1386="","",INDEX(Korrelation!$F$4:$F$2004,A1386))</f>
        <v>-</v>
      </c>
      <c r="I1386" s="148">
        <f t="shared" si="215"/>
        <v>0</v>
      </c>
      <c r="J1386" s="148">
        <f t="shared" si="216"/>
        <v>0</v>
      </c>
      <c r="K1386" s="148" t="str">
        <f t="shared" si="217"/>
        <v/>
      </c>
      <c r="L1386" s="148" t="str">
        <f t="shared" si="218"/>
        <v/>
      </c>
      <c r="M1386" s="148" t="str">
        <f t="shared" si="219"/>
        <v/>
      </c>
      <c r="N1386" s="148" cm="1">
        <f t="array" ref="N1386">IF(A1386="","",INDEX(Korrelation!$G$4:$G$2004,A1386))</f>
        <v>826</v>
      </c>
      <c r="O1386" s="148"/>
      <c r="P1386" s="68" t="str" cm="1">
        <f t="array" aca="1" ref="P1386" ca="1">IF(E1386="",IF(K1386="","",HYPERLINK("#DMAV_Dienste!"&amp;RIGHT(CELL("adresse",OFFSET(DMAV_Dienste!$E$6,K1386-1,0)),LEN(CELL("adresse",OFFSET(DMAV_Dienste!$E$6,K1386-1,0)))-FIND("!",CELL("adresse",OFFSET(DMAV_Dienste!$E$6,K1386-1,0)))),"Dienst")),HYPERLINK("#DMAV_Modell!"&amp;RIGHT(CELL("adresse",OFFSET(DMAV_Modell!$G$6,E1386-1,0)),LEN(CELL("adresse",OFFSET(DMAV_Modell!$G$6,E1386-1,0)))-FIND("!",CELL("adresse",OFFSET(DMAV_Modell!$G$6,E1386-1,0)))),"Modell"))</f>
        <v/>
      </c>
      <c r="Q1386" s="85" t="str" cm="1">
        <f t="array" ref="Q1386">IF(E1386="",IF(K1386="","",IF(INDEX(DMAV_Dienste!$H$6:$H$2006,K1386)="","",INDEX(DMAV_Dienste!$H$6:$H$2006,K1386))),IF(INDEX(DMAV_Modell!$J$6:$J$2006,E1386)="","",INDEX(DMAV_Modell!$J$6:$J$2006,E1386)))</f>
        <v/>
      </c>
      <c r="R1386" s="86" t="str" cm="1">
        <f t="array" ref="R1386">IF(E1386="",IF(K1386="","",IF(INDEX(DMAV_Dienste!$G$6:$G$2006,K1386)="","",INDEX(DMAV_Dienste!$G$6:$G$2006,K1386))),IF(INDEX(DMAV_Modell!$I$6:$I$2006,E1386)="","",INDEX(DMAV_Modell!$I$6:$I$2006,E1386)))</f>
        <v/>
      </c>
      <c r="S1386" s="86" t="str" cm="1">
        <f t="array" ref="S1386">IF(E1386="",IF(K1386="","",IF(INDEX(DMAV_Dienste!$I$6:$I$2006,K1386)="","",INDEX(DMAV_Dienste!$I$6:$I$2006,K1386))),IF(INDEX(DMAV_Modell!$K$6:$K$2006,E1386)="","",INDEX(DMAV_Modell!$K$6:$K$2006,E1386)))</f>
        <v/>
      </c>
      <c r="T1386" s="86" t="str" cm="1">
        <f t="array" ref="T1386">IF(E1386="",IF(K1386="","",IF(INDEX(DMAV_Dienste!$L$6:$L$2006,K1386)="","",INDEX(DMAV_Dienste!$L$6:$L$2006,K1386))),IF(INDEX(DMAV_Modell!$N$6:$N$2006,E1386)="","",INDEX(DMAV_Modell!$N$6:$N$2006,E1386)))</f>
        <v/>
      </c>
      <c r="U1386" s="87" t="str" cm="1">
        <f t="array" aca="1" ref="U1386" ca="1">IF(AND(F1386="",L1386=""),"",HYPERLINK("#"&amp;RIGHT(CELL("dateiname"),LEN(CELL("dateiname"))-FIND("]",CELL("dateiname")))&amp;"!"&amp;CELL("adresse",OFFSET($F$6,MATCH(IF(F1386="",L1386,F1386),$E$6:$E$2000,0)-1,4)),"STRUCT"))</f>
        <v/>
      </c>
      <c r="V1386" s="88" t="str" cm="1">
        <f t="array" aca="1" ref="V1386" ca="1">IF(AND(G1386="",M1386=""),"",HYPERLINK("#"&amp;RIGHT(CELL("dateiname"),LEN(CELL("dateiname"))-FIND("]",CELL("dateiname")))&amp;"!"&amp;CELL("adresse",OFFSET($G$6,MATCH(IF(G1386="",M1386,G1386),$E$6:$E$2000,0)-1,3)),"SUBSTRUCT"))</f>
        <v/>
      </c>
      <c r="X1386" s="104"/>
      <c r="Z1386" s="117"/>
      <c r="AA1386" s="118"/>
      <c r="AB1386" s="119"/>
      <c r="AC1386" s="120"/>
      <c r="AE1386" s="109"/>
      <c r="AF1386" s="110"/>
      <c r="AG1386" s="111"/>
      <c r="AH1386" s="112"/>
      <c r="AJ1386" s="101"/>
      <c r="AL1386" s="68" t="str" cm="1">
        <f t="array" aca="1" ref="AL1386" ca="1">IF(N1386="-","",HYPERLINK("#'DM01-AV-CH'!"&amp;RIGHT(CELL("adresse",OFFSET('DM01-AV-CH'!$G$6,N1386-1,0)),LEN(CELL("adresse",OFFSET('DM01-AV-CH'!$G$6,N1386-1,0)))-FIND("!",CELL("adresse",OFFSET('DM01-AV-CH'!$G$6,N1386-1,0)))),"Modell"))</f>
        <v>Modell</v>
      </c>
      <c r="AM1386" s="96" t="str" cm="1">
        <f t="array" ref="AM1386">IF($N1386="-","",IF(INDEX('DM01-AV-CH'!$G$6:$G$2006,$N1386)="","",INDEX('DM01-AV-CH'!$G$6:$G$2006,$N1386)))</f>
        <v>Planrahmen</v>
      </c>
      <c r="AN1386" s="97" t="str" cm="1">
        <f t="array" ref="AN1386">IF($N1386="-","",IF(INDEX('DM01-AV-CH'!$H$6:$H$2006,$N1386)="","",INDEX('DM01-AV-CH'!$H$6:$H$2006,$N1386)))</f>
        <v>Netzkreuz</v>
      </c>
      <c r="AO1386" s="98" t="str" cm="1">
        <f t="array" ref="AO1386">IF($N1386="-","",IF(INDEX('DM01-AV-CH'!$I$6:$I$2006,$N1386)="","",INDEX('DM01-AV-CH'!$I$6:$I$2006,$N1386)))</f>
        <v>Netzkreuz_von</v>
      </c>
    </row>
  </sheetData>
  <autoFilter ref="P5:AO3344" xr:uid="{348E0B8A-3CC2-4B20-8A34-EF8895036FF5}"/>
  <mergeCells count="6">
    <mergeCell ref="Q4:V4"/>
    <mergeCell ref="Z4:AC4"/>
    <mergeCell ref="AE4:AH4"/>
    <mergeCell ref="AM4:AO4"/>
    <mergeCell ref="B4:G4"/>
    <mergeCell ref="H4:M4"/>
  </mergeCells>
  <dataValidations count="2">
    <dataValidation allowBlank="1" showInputMessage="1" showErrorMessage="1" promptTitle="Legende" prompt="I: integrieren_x000a_K: kopieren_x000a_V: verschieben" sqref="AF4 AF6:AF1048576" xr:uid="{84D1ED46-C993-488A-BBDB-FFB02AFAD3C0}"/>
    <dataValidation allowBlank="1" showInputMessage="1" showErrorMessage="1" promptTitle="Legende" prompt="K: kopieren_x000a_V: verschieben" sqref="AA6:AA1048576" xr:uid="{4549F76E-0DC4-4F70-8147-1223F1941214}"/>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00B050"/>
  </sheetPr>
  <dimension ref="A1:W480"/>
  <sheetViews>
    <sheetView zoomScale="70" zoomScaleNormal="70" workbookViewId="0">
      <pane ySplit="5" topLeftCell="A6" activePane="bottomLeft" state="frozen"/>
      <selection pane="bottomLeft" activeCell="I6" sqref="I6"/>
    </sheetView>
  </sheetViews>
  <sheetFormatPr baseColWidth="10" defaultColWidth="9.140625" defaultRowHeight="12.75" x14ac:dyDescent="0.25"/>
  <cols>
    <col min="1" max="1" width="5.7109375" style="63" customWidth="1"/>
    <col min="2" max="2" width="10.7109375" style="63" customWidth="1"/>
    <col min="3" max="3" width="5.7109375" style="62" customWidth="1"/>
    <col min="4" max="4" width="5.7109375" style="62" hidden="1" customWidth="1"/>
    <col min="5" max="5" width="10.7109375" style="62" customWidth="1"/>
    <col min="6" max="6" width="5.7109375" style="62" hidden="1" customWidth="1"/>
    <col min="7" max="7" width="10.7109375" style="62" customWidth="1"/>
    <col min="8" max="8" width="5.7109375" style="71" customWidth="1"/>
    <col min="9" max="11" width="30.7109375" style="63" customWidth="1"/>
    <col min="12" max="12" width="50.7109375" style="65" customWidth="1"/>
    <col min="13" max="13" width="10.7109375" style="72" customWidth="1"/>
    <col min="14" max="15" width="50.7109375" style="73" customWidth="1"/>
    <col min="16" max="16" width="3.7109375" style="63" customWidth="1"/>
    <col min="17" max="19" width="30.7109375" style="63" customWidth="1"/>
    <col min="20" max="20" width="50.7109375" style="65" customWidth="1"/>
    <col min="21" max="21" width="9.140625" style="74" customWidth="1"/>
    <col min="22" max="23" width="50.7109375" style="65" customWidth="1"/>
    <col min="24" max="16384" width="9.140625" style="63"/>
  </cols>
  <sheetData>
    <row r="1" spans="1:23" s="22" customFormat="1" ht="20.25" x14ac:dyDescent="0.25">
      <c r="A1" s="21" t="s">
        <v>1773</v>
      </c>
      <c r="C1" s="23"/>
      <c r="D1" s="33"/>
      <c r="E1" s="23"/>
      <c r="F1" s="33"/>
      <c r="G1" s="23"/>
      <c r="H1" s="33"/>
      <c r="J1" s="183"/>
      <c r="K1" s="183"/>
      <c r="L1" s="195"/>
      <c r="M1" s="34"/>
      <c r="N1" s="35"/>
      <c r="O1" s="35"/>
      <c r="T1" s="24"/>
      <c r="U1" s="36"/>
      <c r="V1" s="24"/>
      <c r="W1" s="24"/>
    </row>
    <row r="2" spans="1:23" x14ac:dyDescent="0.25">
      <c r="A2" s="209" t="s">
        <v>5298</v>
      </c>
      <c r="J2" s="64"/>
      <c r="K2" s="64"/>
      <c r="L2" s="70"/>
    </row>
    <row r="4" spans="1:23" x14ac:dyDescent="0.25">
      <c r="A4" s="223" t="s">
        <v>3416</v>
      </c>
      <c r="B4" s="223"/>
      <c r="C4" s="223"/>
      <c r="D4" s="59"/>
      <c r="E4" s="59"/>
      <c r="F4" s="78"/>
      <c r="G4" s="78"/>
      <c r="I4" s="224" t="s">
        <v>667</v>
      </c>
      <c r="J4" s="224"/>
      <c r="K4" s="224"/>
      <c r="L4" s="224"/>
      <c r="M4" s="224"/>
      <c r="N4" s="224"/>
      <c r="O4" s="224"/>
      <c r="Q4" s="225" t="s">
        <v>3417</v>
      </c>
      <c r="R4" s="225"/>
      <c r="S4" s="225"/>
      <c r="T4" s="225"/>
      <c r="U4" s="225"/>
      <c r="V4" s="225"/>
      <c r="W4" s="225"/>
    </row>
    <row r="5" spans="1:23" x14ac:dyDescent="0.25">
      <c r="A5" s="37" t="s">
        <v>0</v>
      </c>
      <c r="B5" s="37" t="s">
        <v>4</v>
      </c>
      <c r="C5" s="38" t="s">
        <v>760</v>
      </c>
      <c r="D5" s="38" t="s">
        <v>41</v>
      </c>
      <c r="E5" s="38" t="s">
        <v>41</v>
      </c>
      <c r="F5" s="38" t="s">
        <v>1795</v>
      </c>
      <c r="G5" s="38" t="s">
        <v>2</v>
      </c>
      <c r="H5" s="39"/>
      <c r="I5" s="28" t="s">
        <v>762</v>
      </c>
      <c r="J5" s="28" t="s">
        <v>5</v>
      </c>
      <c r="K5" s="28" t="s">
        <v>7</v>
      </c>
      <c r="L5" s="30" t="s">
        <v>761</v>
      </c>
      <c r="M5" s="40" t="s">
        <v>8</v>
      </c>
      <c r="N5" s="41" t="s">
        <v>111</v>
      </c>
      <c r="O5" s="41" t="s">
        <v>9</v>
      </c>
      <c r="Q5" s="42" t="s">
        <v>763</v>
      </c>
      <c r="R5" s="42" t="s">
        <v>764</v>
      </c>
      <c r="S5" s="42" t="s">
        <v>7</v>
      </c>
      <c r="T5" s="43" t="s">
        <v>5300</v>
      </c>
      <c r="U5" s="44" t="s">
        <v>8</v>
      </c>
      <c r="V5" s="43" t="s">
        <v>856</v>
      </c>
      <c r="W5" s="43" t="s">
        <v>1482</v>
      </c>
    </row>
    <row r="6" spans="1:23" s="64" customFormat="1" x14ac:dyDescent="0.25">
      <c r="A6" s="64">
        <v>1</v>
      </c>
      <c r="B6" s="64" t="s">
        <v>27</v>
      </c>
      <c r="C6" s="71" t="s">
        <v>29</v>
      </c>
      <c r="D6" s="71" t="s">
        <v>29</v>
      </c>
      <c r="E6" s="68" t="str" cm="1">
        <f t="array" aca="1" ref="E6" ca="1">IF(D6="","",HYPERLINK("#"&amp;RIGHT(CELL("dateiname"),LEN(CELL("dateiname"))-FIND("]",CELL("dateiname")))&amp;"!"&amp;CELL("adresse",OFFSET($B$6,D6-1,0)),"Definition"))</f>
        <v/>
      </c>
      <c r="F6" s="64">
        <f>IF(_xlfn.XLOOKUP(A6,Korrelation!$B$4:$B$883,Korrelation!$A$4:$A$883,0,0)="-",0,_xlfn.XLOOKUP(A6,Korrelation!$B$4:$B$883,Korrelation!$A$4:$A$883,0,0))</f>
        <v>14</v>
      </c>
      <c r="G6" s="68" t="str" cm="1">
        <f t="array" aca="1" ref="G6" ca="1">IF(F6=0,"",HYPERLINK("#"&amp;RIGHT(CELL("adresse",OFFSET(DMAV_Modell!$A$6,F6-1,0)),LEN(CELL("adresse",OFFSET(DMAV_Modell!$A$6,F6-1,0)))-SEARCH("]",CELL("adresse",OFFSET(DMAV_Modell!$A$6,F6-1,0)))),"Modell"))</f>
        <v>Modell</v>
      </c>
      <c r="H6" s="71"/>
      <c r="I6" s="64" t="s">
        <v>10</v>
      </c>
      <c r="J6" s="64" t="s">
        <v>30</v>
      </c>
      <c r="L6" s="70" t="s">
        <v>12</v>
      </c>
      <c r="M6" s="75" t="s">
        <v>29</v>
      </c>
      <c r="N6" s="208">
        <v>54.1</v>
      </c>
      <c r="O6" s="76" t="s">
        <v>26</v>
      </c>
      <c r="Q6" s="64" t="s">
        <v>765</v>
      </c>
      <c r="R6" s="64" t="s">
        <v>768</v>
      </c>
      <c r="T6" s="70" t="s">
        <v>769</v>
      </c>
      <c r="U6" s="77" t="s">
        <v>29</v>
      </c>
      <c r="V6" s="70" t="s">
        <v>770</v>
      </c>
      <c r="W6" s="70" t="s">
        <v>767</v>
      </c>
    </row>
    <row r="7" spans="1:23" s="64" customFormat="1" x14ac:dyDescent="0.25">
      <c r="A7" s="64">
        <v>2</v>
      </c>
      <c r="B7" s="64" t="s">
        <v>27</v>
      </c>
      <c r="C7" s="71" t="s">
        <v>29</v>
      </c>
      <c r="D7" s="71" t="s">
        <v>29</v>
      </c>
      <c r="E7" s="68" t="str" cm="1">
        <f t="array" aca="1" ref="E7" ca="1">IF(D7="","",HYPERLINK("#"&amp;RIGHT(CELL("dateiname"),LEN(CELL("dateiname"))-FIND("]",CELL("dateiname")))&amp;"!"&amp;CELL("adresse",OFFSET($B$6,D7-1,0)),"Definition"))</f>
        <v/>
      </c>
      <c r="F7" s="64">
        <f>IF(_xlfn.XLOOKUP(A7,Korrelation!$B$4:$B$883,Korrelation!$A$4:$A$883,0,0)="-",0,_xlfn.XLOOKUP(A7,Korrelation!$B$4:$B$883,Korrelation!$A$4:$A$883,0,0))</f>
        <v>5</v>
      </c>
      <c r="G7" s="68" t="str" cm="1">
        <f t="array" aca="1" ref="G7" ca="1">IF(F7=0,"",HYPERLINK("#"&amp;RIGHT(CELL("adresse",OFFSET(DMAV_Modell!$A$6,F7-1,0)),LEN(CELL("adresse",OFFSET(DMAV_Modell!$A$6,F7-1,0)))-SEARCH("]",CELL("adresse",OFFSET(DMAV_Modell!$A$6,F7-1,0)))),"Modell"))</f>
        <v>Modell</v>
      </c>
      <c r="H7" s="71"/>
      <c r="I7" s="64" t="s">
        <v>10</v>
      </c>
      <c r="J7" s="64" t="s">
        <v>31</v>
      </c>
      <c r="L7" s="70" t="s">
        <v>13</v>
      </c>
      <c r="M7" s="75" t="s">
        <v>29</v>
      </c>
      <c r="N7" s="191">
        <v>228.2</v>
      </c>
      <c r="O7" s="76" t="s">
        <v>29</v>
      </c>
      <c r="Q7" s="64" t="s">
        <v>765</v>
      </c>
      <c r="R7" s="64" t="s">
        <v>771</v>
      </c>
      <c r="T7" s="70" t="s">
        <v>772</v>
      </c>
      <c r="U7" s="77" t="s">
        <v>29</v>
      </c>
      <c r="V7" s="70" t="s">
        <v>773</v>
      </c>
      <c r="W7" s="70" t="s">
        <v>29</v>
      </c>
    </row>
    <row r="8" spans="1:23" s="64" customFormat="1" x14ac:dyDescent="0.25">
      <c r="A8" s="64">
        <v>3</v>
      </c>
      <c r="B8" s="64" t="s">
        <v>27</v>
      </c>
      <c r="C8" s="71" t="s">
        <v>29</v>
      </c>
      <c r="D8" s="71" t="s">
        <v>29</v>
      </c>
      <c r="E8" s="68" t="str" cm="1">
        <f t="array" aca="1" ref="E8" ca="1">IF(D8="","",HYPERLINK("#"&amp;RIGHT(CELL("dateiname"),LEN(CELL("dateiname"))-FIND("]",CELL("dateiname")))&amp;"!"&amp;CELL("adresse",OFFSET($B$6,D8-1,0)),"Definition"))</f>
        <v/>
      </c>
      <c r="F8" s="64">
        <f>IF(_xlfn.XLOOKUP(A8,Korrelation!$B$4:$B$883,Korrelation!$A$4:$A$883,0,0)="-",0,_xlfn.XLOOKUP(A8,Korrelation!$B$4:$B$883,Korrelation!$A$4:$A$883,0,0))</f>
        <v>8</v>
      </c>
      <c r="G8" s="68" t="str" cm="1">
        <f t="array" aca="1" ref="G8" ca="1">IF(F8=0,"",HYPERLINK("#"&amp;RIGHT(CELL("adresse",OFFSET(DMAV_Modell!$A$6,F8-1,0)),LEN(CELL("adresse",OFFSET(DMAV_Modell!$A$6,F8-1,0)))-SEARCH("]",CELL("adresse",OFFSET(DMAV_Modell!$A$6,F8-1,0)))),"Modell"))</f>
        <v>Modell</v>
      </c>
      <c r="H8" s="71"/>
      <c r="I8" s="64" t="s">
        <v>10</v>
      </c>
      <c r="J8" s="64" t="s">
        <v>34</v>
      </c>
      <c r="L8" s="70" t="s">
        <v>15</v>
      </c>
      <c r="M8" s="75" t="s">
        <v>29</v>
      </c>
      <c r="N8" s="191">
        <v>228.3</v>
      </c>
      <c r="O8" s="76" t="s">
        <v>29</v>
      </c>
      <c r="Q8" s="64" t="s">
        <v>765</v>
      </c>
      <c r="R8" s="64" t="s">
        <v>775</v>
      </c>
      <c r="T8" s="70" t="s">
        <v>776</v>
      </c>
      <c r="U8" s="77" t="s">
        <v>29</v>
      </c>
      <c r="V8" s="70" t="s">
        <v>777</v>
      </c>
      <c r="W8" s="70" t="s">
        <v>29</v>
      </c>
    </row>
    <row r="9" spans="1:23" s="64" customFormat="1" x14ac:dyDescent="0.25">
      <c r="A9" s="64">
        <v>4</v>
      </c>
      <c r="B9" s="64" t="s">
        <v>27</v>
      </c>
      <c r="C9" s="71" t="s">
        <v>29</v>
      </c>
      <c r="D9" s="71" t="s">
        <v>29</v>
      </c>
      <c r="E9" s="68" t="str" cm="1">
        <f t="array" aca="1" ref="E9" ca="1">IF(D9="","",HYPERLINK("#"&amp;RIGHT(CELL("dateiname"),LEN(CELL("dateiname"))-FIND("]",CELL("dateiname")))&amp;"!"&amp;CELL("adresse",OFFSET($B$6,D9-1,0)),"Definition"))</f>
        <v/>
      </c>
      <c r="F9" s="64">
        <f>IF(_xlfn.XLOOKUP(A9,Korrelation!$B$4:$B$883,Korrelation!$A$4:$A$883,0,0)="-",0,_xlfn.XLOOKUP(A9,Korrelation!$B$4:$B$883,Korrelation!$A$4:$A$883,0,0))</f>
        <v>7</v>
      </c>
      <c r="G9" s="68" t="str" cm="1">
        <f t="array" aca="1" ref="G9" ca="1">IF(F9=0,"",HYPERLINK("#"&amp;RIGHT(CELL("adresse",OFFSET(DMAV_Modell!$A$6,F9-1,0)),LEN(CELL("adresse",OFFSET(DMAV_Modell!$A$6,F9-1,0)))-SEARCH("]",CELL("adresse",OFFSET(DMAV_Modell!$A$6,F9-1,0)))),"Modell"))</f>
        <v>Modell</v>
      </c>
      <c r="H9" s="71"/>
      <c r="I9" s="64" t="s">
        <v>10</v>
      </c>
      <c r="J9" s="64" t="s">
        <v>35</v>
      </c>
      <c r="L9" s="70" t="s">
        <v>16</v>
      </c>
      <c r="M9" s="75" t="s">
        <v>29</v>
      </c>
      <c r="N9" s="192">
        <v>228.4</v>
      </c>
      <c r="O9" s="76" t="s">
        <v>29</v>
      </c>
      <c r="Q9" s="64" t="s">
        <v>765</v>
      </c>
      <c r="R9" s="64" t="s">
        <v>778</v>
      </c>
      <c r="T9" s="70" t="s">
        <v>778</v>
      </c>
      <c r="U9" s="77" t="s">
        <v>29</v>
      </c>
      <c r="V9" s="70" t="s">
        <v>779</v>
      </c>
      <c r="W9" s="70" t="s">
        <v>767</v>
      </c>
    </row>
    <row r="10" spans="1:23" s="64" customFormat="1" x14ac:dyDescent="0.25">
      <c r="A10" s="64">
        <v>5</v>
      </c>
      <c r="B10" s="64" t="s">
        <v>27</v>
      </c>
      <c r="C10" s="71" t="s">
        <v>29</v>
      </c>
      <c r="D10" s="71" t="s">
        <v>29</v>
      </c>
      <c r="E10" s="68" t="str" cm="1">
        <f t="array" aca="1" ref="E10" ca="1">IF(D10="","",HYPERLINK("#"&amp;RIGHT(CELL("dateiname"),LEN(CELL("dateiname"))-FIND("]",CELL("dateiname")))&amp;"!"&amp;CELL("adresse",OFFSET($B$6,D10-1,0)),"Definition"))</f>
        <v/>
      </c>
      <c r="F10" s="64">
        <f>IF(_xlfn.XLOOKUP(A10,Korrelation!$B$4:$B$883,Korrelation!$A$4:$A$883,0,0)="-",0,_xlfn.XLOOKUP(A10,Korrelation!$B$4:$B$883,Korrelation!$A$4:$A$883,0,0))</f>
        <v>3</v>
      </c>
      <c r="G10" s="68" t="str" cm="1">
        <f t="array" aca="1" ref="G10" ca="1">IF(F10=0,"",HYPERLINK("#"&amp;RIGHT(CELL("adresse",OFFSET(DMAV_Modell!$A$6,F10-1,0)),LEN(CELL("adresse",OFFSET(DMAV_Modell!$A$6,F10-1,0)))-SEARCH("]",CELL("adresse",OFFSET(DMAV_Modell!$A$6,F10-1,0)))),"Modell"))</f>
        <v>Modell</v>
      </c>
      <c r="H10" s="71"/>
      <c r="I10" s="64" t="s">
        <v>10</v>
      </c>
      <c r="J10" s="64" t="s">
        <v>3972</v>
      </c>
      <c r="L10" s="70" t="s">
        <v>3972</v>
      </c>
      <c r="M10" s="75" t="s">
        <v>29</v>
      </c>
      <c r="N10" s="191">
        <v>228.5</v>
      </c>
      <c r="O10" s="76" t="s">
        <v>29</v>
      </c>
      <c r="Q10" s="64" t="s">
        <v>765</v>
      </c>
      <c r="R10" s="64" t="s">
        <v>3973</v>
      </c>
      <c r="T10" s="70" t="s">
        <v>3973</v>
      </c>
      <c r="U10" s="77" t="s">
        <v>29</v>
      </c>
      <c r="V10" s="70" t="s">
        <v>780</v>
      </c>
      <c r="W10" s="70" t="s">
        <v>29</v>
      </c>
    </row>
    <row r="11" spans="1:23" s="64" customFormat="1" x14ac:dyDescent="0.25">
      <c r="A11" s="64">
        <v>6</v>
      </c>
      <c r="B11" s="64" t="s">
        <v>27</v>
      </c>
      <c r="C11" s="71" t="s">
        <v>29</v>
      </c>
      <c r="D11" s="71" t="s">
        <v>29</v>
      </c>
      <c r="E11" s="68" t="str" cm="1">
        <f t="array" aca="1" ref="E11" ca="1">IF(D11="","",HYPERLINK("#"&amp;RIGHT(CELL("dateiname"),LEN(CELL("dateiname"))-FIND("]",CELL("dateiname")))&amp;"!"&amp;CELL("adresse",OFFSET($B$6,D11-1,0)),"Definition"))</f>
        <v/>
      </c>
      <c r="F11" s="64">
        <f>IF(_xlfn.XLOOKUP(A11,Korrelation!$B$4:$B$883,Korrelation!$A$4:$A$883,0,0)="-",0,_xlfn.XLOOKUP(A11,Korrelation!$B$4:$B$883,Korrelation!$A$4:$A$883,0,0))</f>
        <v>2</v>
      </c>
      <c r="G11" s="68" t="str" cm="1">
        <f t="array" aca="1" ref="G11" ca="1">IF(F11=0,"",HYPERLINK("#"&amp;RIGHT(CELL("adresse",OFFSET(DMAV_Modell!$A$6,F11-1,0)),LEN(CELL("adresse",OFFSET(DMAV_Modell!$A$6,F11-1,0)))-SEARCH("]",CELL("adresse",OFFSET(DMAV_Modell!$A$6,F11-1,0)))),"Modell"))</f>
        <v>Modell</v>
      </c>
      <c r="H11" s="71"/>
      <c r="I11" s="64" t="s">
        <v>10</v>
      </c>
      <c r="J11" s="64" t="s">
        <v>36</v>
      </c>
      <c r="L11" s="70" t="s">
        <v>17</v>
      </c>
      <c r="M11" s="75" t="s">
        <v>29</v>
      </c>
      <c r="N11" s="192">
        <v>228.6</v>
      </c>
      <c r="O11" s="76" t="s">
        <v>29</v>
      </c>
      <c r="Q11" s="64" t="s">
        <v>765</v>
      </c>
      <c r="R11" s="64" t="s">
        <v>781</v>
      </c>
      <c r="T11" s="70" t="s">
        <v>782</v>
      </c>
      <c r="U11" s="77" t="s">
        <v>29</v>
      </c>
      <c r="V11" s="70" t="s">
        <v>783</v>
      </c>
      <c r="W11" s="70" t="s">
        <v>29</v>
      </c>
    </row>
    <row r="12" spans="1:23" s="64" customFormat="1" x14ac:dyDescent="0.25">
      <c r="A12" s="64">
        <v>7</v>
      </c>
      <c r="B12" s="64" t="s">
        <v>27</v>
      </c>
      <c r="C12" s="71" t="s">
        <v>29</v>
      </c>
      <c r="D12" s="71" t="s">
        <v>29</v>
      </c>
      <c r="E12" s="68" t="str" cm="1">
        <f t="array" aca="1" ref="E12" ca="1">IF(D12="","",HYPERLINK("#"&amp;RIGHT(CELL("dateiname"),LEN(CELL("dateiname"))-FIND("]",CELL("dateiname")))&amp;"!"&amp;CELL("adresse",OFFSET($B$6,D12-1,0)),"Definition"))</f>
        <v/>
      </c>
      <c r="F12" s="64">
        <f>IF(_xlfn.XLOOKUP(A12,Korrelation!$B$4:$B$883,Korrelation!$A$4:$A$883,0,0)="-",0,_xlfn.XLOOKUP(A12,Korrelation!$B$4:$B$883,Korrelation!$A$4:$A$883,0,0))</f>
        <v>9</v>
      </c>
      <c r="G12" s="68" t="str" cm="1">
        <f t="array" aca="1" ref="G12" ca="1">IF(F12=0,"",HYPERLINK("#"&amp;RIGHT(CELL("adresse",OFFSET(DMAV_Modell!$A$6,F12-1,0)),LEN(CELL("adresse",OFFSET(DMAV_Modell!$A$6,F12-1,0)))-SEARCH("]",CELL("adresse",OFFSET(DMAV_Modell!$A$6,F12-1,0)))),"Modell"))</f>
        <v>Modell</v>
      </c>
      <c r="H12" s="71"/>
      <c r="I12" s="64" t="s">
        <v>10</v>
      </c>
      <c r="J12" s="142" t="s">
        <v>37</v>
      </c>
      <c r="L12" s="143" t="s">
        <v>18</v>
      </c>
      <c r="M12" s="75" t="s">
        <v>29</v>
      </c>
      <c r="N12" s="192">
        <v>228.7</v>
      </c>
      <c r="O12" s="76" t="s">
        <v>29</v>
      </c>
      <c r="Q12" s="64" t="s">
        <v>765</v>
      </c>
      <c r="R12" s="142" t="s">
        <v>784</v>
      </c>
      <c r="T12" s="143" t="s">
        <v>785</v>
      </c>
      <c r="U12" s="77" t="s">
        <v>29</v>
      </c>
      <c r="V12" s="70" t="s">
        <v>786</v>
      </c>
      <c r="W12" s="70" t="s">
        <v>29</v>
      </c>
    </row>
    <row r="13" spans="1:23" s="64" customFormat="1" x14ac:dyDescent="0.25">
      <c r="A13" s="64">
        <v>8</v>
      </c>
      <c r="B13" s="64" t="s">
        <v>27</v>
      </c>
      <c r="C13" s="71" t="s">
        <v>29</v>
      </c>
      <c r="D13" s="71" t="s">
        <v>29</v>
      </c>
      <c r="E13" s="68" t="str" cm="1">
        <f t="array" aca="1" ref="E13" ca="1">IF(D13="","",HYPERLINK("#"&amp;RIGHT(CELL("dateiname"),LEN(CELL("dateiname"))-FIND("]",CELL("dateiname")))&amp;"!"&amp;CELL("adresse",OFFSET($B$6,D13-1,0)),"Definition"))</f>
        <v/>
      </c>
      <c r="F13" s="64">
        <f>IF(_xlfn.XLOOKUP(A13,Korrelation!$B$4:$B$883,Korrelation!$A$4:$A$883,0,0)="-",0,_xlfn.XLOOKUP(A13,Korrelation!$B$4:$B$883,Korrelation!$A$4:$A$883,0,0))</f>
        <v>1</v>
      </c>
      <c r="G13" s="68" t="str" cm="1">
        <f t="array" aca="1" ref="G13" ca="1">IF(F13=0,"",HYPERLINK("#"&amp;RIGHT(CELL("adresse",OFFSET(DMAV_Modell!$A$6,F13-1,0)),LEN(CELL("adresse",OFFSET(DMAV_Modell!$A$6,F13-1,0)))-SEARCH("]",CELL("adresse",OFFSET(DMAV_Modell!$A$6,F13-1,0)))),"Modell"))</f>
        <v>Modell</v>
      </c>
      <c r="H13" s="71"/>
      <c r="I13" s="64" t="s">
        <v>10</v>
      </c>
      <c r="J13" s="64" t="s">
        <v>19</v>
      </c>
      <c r="L13" s="70" t="s">
        <v>19</v>
      </c>
      <c r="M13" s="75" t="s">
        <v>29</v>
      </c>
      <c r="N13" s="192">
        <v>228.8</v>
      </c>
      <c r="O13" s="76" t="s">
        <v>29</v>
      </c>
      <c r="Q13" s="64" t="s">
        <v>765</v>
      </c>
      <c r="R13" s="64" t="s">
        <v>787</v>
      </c>
      <c r="T13" s="70" t="s">
        <v>788</v>
      </c>
      <c r="U13" s="77" t="s">
        <v>29</v>
      </c>
      <c r="V13" s="70" t="s">
        <v>789</v>
      </c>
      <c r="W13" s="70" t="s">
        <v>29</v>
      </c>
    </row>
    <row r="14" spans="1:23" s="64" customFormat="1" x14ac:dyDescent="0.25">
      <c r="A14" s="64">
        <v>9</v>
      </c>
      <c r="B14" s="64" t="s">
        <v>27</v>
      </c>
      <c r="C14" s="71" t="s">
        <v>29</v>
      </c>
      <c r="D14" s="71" t="s">
        <v>29</v>
      </c>
      <c r="E14" s="68" t="str" cm="1">
        <f t="array" aca="1" ref="E14" ca="1">IF(D14="","",HYPERLINK("#"&amp;RIGHT(CELL("dateiname"),LEN(CELL("dateiname"))-FIND("]",CELL("dateiname")))&amp;"!"&amp;CELL("adresse",OFFSET($B$6,D14-1,0)),"Definition"))</f>
        <v/>
      </c>
      <c r="F14" s="64">
        <f>IF(_xlfn.XLOOKUP(A14,Korrelation!$B$4:$B$883,Korrelation!$A$4:$A$883,0,0)="-",0,_xlfn.XLOOKUP(A14,Korrelation!$B$4:$B$883,Korrelation!$A$4:$A$883,0,0))</f>
        <v>4</v>
      </c>
      <c r="G14" s="68" t="str" cm="1">
        <f t="array" aca="1" ref="G14" ca="1">IF(F14=0,"",HYPERLINK("#"&amp;RIGHT(CELL("adresse",OFFSET(DMAV_Modell!$A$6,F14-1,0)),LEN(CELL("adresse",OFFSET(DMAV_Modell!$A$6,F14-1,0)))-SEARCH("]",CELL("adresse",OFFSET(DMAV_Modell!$A$6,F14-1,0)))),"Modell"))</f>
        <v>Modell</v>
      </c>
      <c r="H14" s="71"/>
      <c r="I14" s="64" t="s">
        <v>10</v>
      </c>
      <c r="J14" s="64" t="s">
        <v>20</v>
      </c>
      <c r="L14" s="70" t="s">
        <v>20</v>
      </c>
      <c r="M14" s="75" t="s">
        <v>29</v>
      </c>
      <c r="N14" s="192">
        <v>228.9</v>
      </c>
      <c r="O14" s="76" t="s">
        <v>29</v>
      </c>
      <c r="Q14" s="64" t="s">
        <v>765</v>
      </c>
      <c r="R14" s="64" t="s">
        <v>790</v>
      </c>
      <c r="T14" s="70" t="s">
        <v>791</v>
      </c>
      <c r="U14" s="77" t="s">
        <v>29</v>
      </c>
      <c r="V14" s="70" t="s">
        <v>792</v>
      </c>
      <c r="W14" s="70" t="s">
        <v>29</v>
      </c>
    </row>
    <row r="15" spans="1:23" s="64" customFormat="1" x14ac:dyDescent="0.25">
      <c r="A15" s="64">
        <v>10</v>
      </c>
      <c r="B15" s="64" t="s">
        <v>27</v>
      </c>
      <c r="C15" s="71" t="s">
        <v>29</v>
      </c>
      <c r="D15" s="71" t="s">
        <v>29</v>
      </c>
      <c r="E15" s="68" t="str" cm="1">
        <f t="array" aca="1" ref="E15" ca="1">IF(D15="","",HYPERLINK("#"&amp;RIGHT(CELL("dateiname"),LEN(CELL("dateiname"))-FIND("]",CELL("dateiname")))&amp;"!"&amp;CELL("adresse",OFFSET($B$6,D15-1,0)),"Definition"))</f>
        <v/>
      </c>
      <c r="F15" s="64">
        <f>IF(_xlfn.XLOOKUP(A15,Korrelation!$B$4:$B$883,Korrelation!$A$4:$A$883,0,0)="-",0,_xlfn.XLOOKUP(A15,Korrelation!$B$4:$B$883,Korrelation!$A$4:$A$883,0,0))</f>
        <v>10</v>
      </c>
      <c r="G15" s="68" t="str" cm="1">
        <f t="array" aca="1" ref="G15" ca="1">IF(F15=0,"",HYPERLINK("#"&amp;RIGHT(CELL("adresse",OFFSET(DMAV_Modell!$A$6,F15-1,0)),LEN(CELL("adresse",OFFSET(DMAV_Modell!$A$6,F15-1,0)))-SEARCH("]",CELL("adresse",OFFSET(DMAV_Modell!$A$6,F15-1,0)))),"Modell"))</f>
        <v>Modell</v>
      </c>
      <c r="H15" s="71"/>
      <c r="I15" s="64" t="s">
        <v>10</v>
      </c>
      <c r="J15" s="64" t="s">
        <v>38</v>
      </c>
      <c r="L15" s="70" t="s">
        <v>21</v>
      </c>
      <c r="M15" s="75" t="s">
        <v>29</v>
      </c>
      <c r="N15" s="192">
        <v>228.1</v>
      </c>
      <c r="O15" s="76" t="s">
        <v>29</v>
      </c>
      <c r="Q15" s="64" t="s">
        <v>765</v>
      </c>
      <c r="R15" s="64" t="s">
        <v>793</v>
      </c>
      <c r="T15" s="70" t="s">
        <v>794</v>
      </c>
      <c r="U15" s="77" t="s">
        <v>29</v>
      </c>
      <c r="V15" s="70" t="s">
        <v>795</v>
      </c>
      <c r="W15" s="70" t="s">
        <v>29</v>
      </c>
    </row>
    <row r="16" spans="1:23" s="64" customFormat="1" x14ac:dyDescent="0.25">
      <c r="A16" s="64">
        <v>11</v>
      </c>
      <c r="B16" s="64" t="s">
        <v>27</v>
      </c>
      <c r="C16" s="71" t="s">
        <v>29</v>
      </c>
      <c r="D16" s="71" t="s">
        <v>29</v>
      </c>
      <c r="E16" s="68" t="str" cm="1">
        <f t="array" aca="1" ref="E16" ca="1">IF(D16="","",HYPERLINK("#"&amp;RIGHT(CELL("dateiname"),LEN(CELL("dateiname"))-FIND("]",CELL("dateiname")))&amp;"!"&amp;CELL("adresse",OFFSET($B$6,D16-1,0)),"Definition"))</f>
        <v/>
      </c>
      <c r="F16" s="64">
        <f>IF(_xlfn.XLOOKUP(A16,Korrelation!$B$4:$B$883,Korrelation!$A$4:$A$883,0,0)="-",0,_xlfn.XLOOKUP(A16,Korrelation!$B$4:$B$883,Korrelation!$A$4:$A$883,0,0))</f>
        <v>11</v>
      </c>
      <c r="G16" s="68" t="str" cm="1">
        <f t="array" aca="1" ref="G16" ca="1">IF(F16=0,"",HYPERLINK("#"&amp;RIGHT(CELL("adresse",OFFSET(DMAV_Modell!$A$6,F16-1,0)),LEN(CELL("adresse",OFFSET(DMAV_Modell!$A$6,F16-1,0)))-SEARCH("]",CELL("adresse",OFFSET(DMAV_Modell!$A$6,F16-1,0)))),"Modell"))</f>
        <v>Modell</v>
      </c>
      <c r="H16" s="71"/>
      <c r="I16" s="64" t="s">
        <v>10</v>
      </c>
      <c r="J16" s="64" t="s">
        <v>22</v>
      </c>
      <c r="L16" s="70" t="s">
        <v>22</v>
      </c>
      <c r="M16" s="75" t="s">
        <v>29</v>
      </c>
      <c r="N16" s="192">
        <v>228.11</v>
      </c>
      <c r="O16" s="76" t="s">
        <v>29</v>
      </c>
      <c r="Q16" s="64" t="s">
        <v>765</v>
      </c>
      <c r="R16" s="64" t="s">
        <v>796</v>
      </c>
      <c r="T16" s="70" t="s">
        <v>797</v>
      </c>
      <c r="U16" s="77" t="s">
        <v>29</v>
      </c>
      <c r="V16" s="70" t="s">
        <v>798</v>
      </c>
      <c r="W16" s="70" t="s">
        <v>29</v>
      </c>
    </row>
    <row r="17" spans="1:23" s="64" customFormat="1" x14ac:dyDescent="0.25">
      <c r="A17" s="64">
        <v>12</v>
      </c>
      <c r="B17" s="64" t="s">
        <v>27</v>
      </c>
      <c r="C17" s="71" t="s">
        <v>29</v>
      </c>
      <c r="D17" s="71" t="s">
        <v>29</v>
      </c>
      <c r="E17" s="68" t="str" cm="1">
        <f t="array" aca="1" ref="E17" ca="1">IF(D17="","",HYPERLINK("#"&amp;RIGHT(CELL("dateiname"),LEN(CELL("dateiname"))-FIND("]",CELL("dateiname")))&amp;"!"&amp;CELL("adresse",OFFSET($B$6,D17-1,0)),"Definition"))</f>
        <v/>
      </c>
      <c r="F17" s="64">
        <f>IF(_xlfn.XLOOKUP(A17,Korrelation!$B$4:$B$883,Korrelation!$A$4:$A$883,0,0)="-",0,_xlfn.XLOOKUP(A17,Korrelation!$B$4:$B$883,Korrelation!$A$4:$A$883,0,0))</f>
        <v>6</v>
      </c>
      <c r="G17" s="68" t="str" cm="1">
        <f t="array" aca="1" ref="G17" ca="1">IF(F17=0,"",HYPERLINK("#"&amp;RIGHT(CELL("adresse",OFFSET(DMAV_Modell!$A$6,F17-1,0)),LEN(CELL("adresse",OFFSET(DMAV_Modell!$A$6,F17-1,0)))-SEARCH("]",CELL("adresse",OFFSET(DMAV_Modell!$A$6,F17-1,0)))),"Modell"))</f>
        <v>Modell</v>
      </c>
      <c r="H17" s="71"/>
      <c r="I17" s="64" t="s">
        <v>10</v>
      </c>
      <c r="J17" s="64" t="s">
        <v>40</v>
      </c>
      <c r="L17" s="70" t="s">
        <v>24</v>
      </c>
      <c r="M17" s="75" t="s">
        <v>29</v>
      </c>
      <c r="N17" s="193">
        <v>228.12</v>
      </c>
      <c r="O17" s="76" t="s">
        <v>29</v>
      </c>
      <c r="Q17" s="64" t="s">
        <v>765</v>
      </c>
      <c r="R17" s="64" t="s">
        <v>799</v>
      </c>
      <c r="T17" s="70" t="s">
        <v>800</v>
      </c>
      <c r="U17" s="77" t="s">
        <v>29</v>
      </c>
      <c r="V17" s="70" t="s">
        <v>801</v>
      </c>
      <c r="W17" s="70" t="s">
        <v>29</v>
      </c>
    </row>
    <row r="18" spans="1:23" s="64" customFormat="1" x14ac:dyDescent="0.25">
      <c r="A18" s="64">
        <v>13</v>
      </c>
      <c r="B18" s="64" t="s">
        <v>27</v>
      </c>
      <c r="C18" s="71" t="s">
        <v>29</v>
      </c>
      <c r="D18" s="71" t="s">
        <v>29</v>
      </c>
      <c r="E18" s="68" t="str" cm="1">
        <f t="array" aca="1" ref="E18" ca="1">IF(D18="","",HYPERLINK("#"&amp;RIGHT(CELL("dateiname"),LEN(CELL("dateiname"))-FIND("]",CELL("dateiname")))&amp;"!"&amp;CELL("adresse",OFFSET($B$6,D18-1,0)),"Definition"))</f>
        <v/>
      </c>
      <c r="F18" s="64">
        <f>IF(_xlfn.XLOOKUP(A18,Korrelation!$B$4:$B$883,Korrelation!$A$4:$A$883,0,0)="-",0,_xlfn.XLOOKUP(A18,Korrelation!$B$4:$B$883,Korrelation!$A$4:$A$883,0,0))</f>
        <v>13</v>
      </c>
      <c r="G18" s="68" t="str" cm="1">
        <f t="array" aca="1" ref="G18" ca="1">IF(F18=0,"",HYPERLINK("#"&amp;RIGHT(CELL("adresse",OFFSET(DMAV_Modell!$A$6,F18-1,0)),LEN(CELL("adresse",OFFSET(DMAV_Modell!$A$6,F18-1,0)))-SEARCH("]",CELL("adresse",OFFSET(DMAV_Modell!$A$6,F18-1,0)))),"Modell"))</f>
        <v>Modell</v>
      </c>
      <c r="H18" s="71"/>
      <c r="I18" s="64" t="s">
        <v>10</v>
      </c>
      <c r="J18" s="64" t="s">
        <v>28</v>
      </c>
      <c r="L18" s="210" t="s">
        <v>5299</v>
      </c>
      <c r="M18" s="75" t="s">
        <v>29</v>
      </c>
      <c r="N18" s="192" t="s">
        <v>5297</v>
      </c>
      <c r="O18" s="76" t="s">
        <v>25</v>
      </c>
      <c r="Q18" s="64" t="s">
        <v>765</v>
      </c>
      <c r="R18" s="64" t="s">
        <v>766</v>
      </c>
      <c r="T18" s="210" t="s">
        <v>5302</v>
      </c>
      <c r="U18" s="77" t="s">
        <v>29</v>
      </c>
      <c r="V18" s="210" t="s">
        <v>5308</v>
      </c>
      <c r="W18" s="70" t="s">
        <v>767</v>
      </c>
    </row>
    <row r="19" spans="1:23" s="64" customFormat="1" x14ac:dyDescent="0.25">
      <c r="A19" s="64">
        <v>14</v>
      </c>
      <c r="B19" s="64" t="s">
        <v>27</v>
      </c>
      <c r="C19" s="71" t="s">
        <v>29</v>
      </c>
      <c r="D19" s="71" t="s">
        <v>29</v>
      </c>
      <c r="E19" s="68" t="str" cm="1">
        <f t="array" aca="1" ref="E19" ca="1">IF(D19="","",HYPERLINK("#"&amp;RIGHT(CELL("dateiname"),LEN(CELL("dateiname"))-FIND("]",CELL("dateiname")))&amp;"!"&amp;CELL("adresse",OFFSET($B$6,D19-1,0)),"Definition"))</f>
        <v/>
      </c>
      <c r="F19" s="64">
        <f>IF(_xlfn.XLOOKUP(A19,Korrelation!$B$4:$B$883,Korrelation!$A$4:$A$883,0,0)="-",0,_xlfn.XLOOKUP(A19,Korrelation!$B$4:$B$883,Korrelation!$A$4:$A$883,0,0))</f>
        <v>15</v>
      </c>
      <c r="G19" s="68" t="str" cm="1">
        <f t="array" aca="1" ref="G19" ca="1">IF(F19=0,"",HYPERLINK("#"&amp;RIGHT(CELL("adresse",OFFSET(DMAV_Modell!$A$6,F19-1,0)),LEN(CELL("adresse",OFFSET(DMAV_Modell!$A$6,F19-1,0)))-SEARCH("]",CELL("adresse",OFFSET(DMAV_Modell!$A$6,F19-1,0)))),"Modell"))</f>
        <v>Modell</v>
      </c>
      <c r="H19" s="71"/>
      <c r="I19" s="64" t="s">
        <v>10</v>
      </c>
      <c r="J19" s="64" t="s">
        <v>32</v>
      </c>
      <c r="L19" s="210" t="s">
        <v>5305</v>
      </c>
      <c r="M19" s="75" t="s">
        <v>29</v>
      </c>
      <c r="N19" s="192">
        <v>39.1</v>
      </c>
      <c r="O19" s="76" t="s">
        <v>25</v>
      </c>
      <c r="Q19" s="64" t="s">
        <v>765</v>
      </c>
      <c r="R19" s="64" t="s">
        <v>774</v>
      </c>
      <c r="T19" s="210" t="s">
        <v>5301</v>
      </c>
      <c r="U19" s="77" t="s">
        <v>29</v>
      </c>
      <c r="V19" s="70" t="s">
        <v>33</v>
      </c>
      <c r="W19" s="70" t="s">
        <v>767</v>
      </c>
    </row>
    <row r="20" spans="1:23" ht="25.5" x14ac:dyDescent="0.25">
      <c r="A20" s="64">
        <v>15</v>
      </c>
      <c r="B20" s="64" t="s">
        <v>27</v>
      </c>
      <c r="C20" s="71" t="s">
        <v>29</v>
      </c>
      <c r="D20" s="71" t="s">
        <v>29</v>
      </c>
      <c r="E20" s="68" t="str" cm="1">
        <f t="array" aca="1" ref="E20" ca="1">IF(D20="","",HYPERLINK("#"&amp;RIGHT(CELL("dateiname"),LEN(CELL("dateiname"))-FIND("]",CELL("dateiname")))&amp;"!"&amp;CELL("adresse",OFFSET($B$6,D20-1,0)),"Definition"))</f>
        <v/>
      </c>
      <c r="F20" s="64">
        <f>IF(_xlfn.XLOOKUP(A20,Korrelation!$B$4:$B$883,Korrelation!$A$4:$A$883,0,0)="-",0,_xlfn.XLOOKUP(A20,Korrelation!$B$4:$B$883,Korrelation!$A$4:$A$883,0,0))</f>
        <v>16</v>
      </c>
      <c r="G20" s="68" t="str" cm="1">
        <f t="array" aca="1" ref="G20" ca="1">IF(F20=0,"",HYPERLINK("#"&amp;RIGHT(CELL("adresse",OFFSET(DMAV_Modell!$A$6,F20-1,0)),LEN(CELL("adresse",OFFSET(DMAV_Modell!$A$6,F20-1,0)))-SEARCH("]",CELL("adresse",OFFSET(DMAV_Modell!$A$6,F20-1,0)))),"Modell"))</f>
        <v>Modell</v>
      </c>
      <c r="I20" s="64" t="s">
        <v>10</v>
      </c>
      <c r="J20" s="211" t="s">
        <v>5303</v>
      </c>
      <c r="K20" s="64"/>
      <c r="L20" s="210" t="s">
        <v>5304</v>
      </c>
      <c r="M20" s="75" t="s">
        <v>29</v>
      </c>
      <c r="N20" s="192">
        <v>181.1</v>
      </c>
      <c r="O20" s="76" t="s">
        <v>25</v>
      </c>
      <c r="P20" s="64"/>
      <c r="Q20" s="64" t="s">
        <v>765</v>
      </c>
      <c r="R20" s="211" t="s">
        <v>5306</v>
      </c>
      <c r="S20" s="64"/>
      <c r="T20" s="70" t="s">
        <v>5307</v>
      </c>
      <c r="U20" s="74" t="s">
        <v>29</v>
      </c>
      <c r="V20" s="65" t="s">
        <v>39</v>
      </c>
      <c r="W20" s="65" t="s">
        <v>767</v>
      </c>
    </row>
    <row r="21" spans="1:23" ht="25.5" x14ac:dyDescent="0.25">
      <c r="A21" s="64">
        <v>16</v>
      </c>
      <c r="B21" s="64" t="s">
        <v>41</v>
      </c>
      <c r="C21" s="71" t="s">
        <v>29</v>
      </c>
      <c r="D21" s="71" t="s">
        <v>29</v>
      </c>
      <c r="E21" s="68" t="str" cm="1">
        <f t="array" aca="1" ref="E21" ca="1">IF(D21="","",HYPERLINK("#"&amp;RIGHT(CELL("dateiname"),LEN(CELL("dateiname"))-FIND("]",CELL("dateiname")))&amp;"!"&amp;CELL("adresse",OFFSET($B$6,D21-1,0)),"Definition"))</f>
        <v/>
      </c>
      <c r="F21" s="64">
        <f>IF(_xlfn.XLOOKUP(A21,Korrelation!$B$4:$B$883,Korrelation!$A$4:$A$883,0,0)="-",0,_xlfn.XLOOKUP(A21,Korrelation!$B$4:$B$883,Korrelation!$A$4:$A$883,0,0))</f>
        <v>42</v>
      </c>
      <c r="G21" s="68" t="str" cm="1">
        <f t="array" aca="1" ref="G21" ca="1">IF(F21=0,"",HYPERLINK("#"&amp;RIGHT(CELL("adresse",OFFSET(DMAV_Modell!$A$6,F21-1,0)),LEN(CELL("adresse",OFFSET(DMAV_Modell!$A$6,F21-1,0)))-SEARCH("]",CELL("adresse",OFFSET(DMAV_Modell!$A$6,F21-1,0)))),"Modell"))</f>
        <v>Modell</v>
      </c>
      <c r="I21" s="64" t="s">
        <v>10</v>
      </c>
      <c r="J21" s="64" t="s">
        <v>284</v>
      </c>
      <c r="K21" s="64" t="s">
        <v>42</v>
      </c>
      <c r="L21" s="70" t="s">
        <v>29</v>
      </c>
      <c r="M21" s="75" t="s">
        <v>29</v>
      </c>
      <c r="N21" s="76" t="s">
        <v>29</v>
      </c>
      <c r="O21" s="76" t="s">
        <v>43</v>
      </c>
      <c r="P21" s="64"/>
      <c r="Q21" s="64" t="s">
        <v>765</v>
      </c>
      <c r="R21" s="64" t="s">
        <v>802</v>
      </c>
      <c r="S21" s="64" t="s">
        <v>803</v>
      </c>
      <c r="T21" s="70" t="s">
        <v>29</v>
      </c>
      <c r="U21" s="74" t="s">
        <v>29</v>
      </c>
      <c r="V21" s="65" t="s">
        <v>29</v>
      </c>
      <c r="W21" s="65" t="s">
        <v>804</v>
      </c>
    </row>
    <row r="22" spans="1:23" ht="38.25" x14ac:dyDescent="0.25">
      <c r="A22" s="64">
        <v>17</v>
      </c>
      <c r="B22" s="64" t="s">
        <v>41</v>
      </c>
      <c r="C22" s="71" t="s">
        <v>29</v>
      </c>
      <c r="D22" s="71" t="s">
        <v>29</v>
      </c>
      <c r="E22" s="68" t="str" cm="1">
        <f t="array" aca="1" ref="E22" ca="1">IF(D22="","",HYPERLINK("#"&amp;RIGHT(CELL("dateiname"),LEN(CELL("dateiname"))-FIND("]",CELL("dateiname")))&amp;"!"&amp;CELL("adresse",OFFSET($B$6,D22-1,0)),"Definition"))</f>
        <v/>
      </c>
      <c r="F22" s="64">
        <f>IF(_xlfn.XLOOKUP(A22,Korrelation!$B$4:$B$883,Korrelation!$A$4:$A$883,0,0)="-",0,_xlfn.XLOOKUP(A22,Korrelation!$B$4:$B$883,Korrelation!$A$4:$A$883,0,0))</f>
        <v>43</v>
      </c>
      <c r="G22" s="68" t="str" cm="1">
        <f t="array" aca="1" ref="G22" ca="1">IF(F22=0,"",HYPERLINK("#"&amp;RIGHT(CELL("adresse",OFFSET(DMAV_Modell!$A$6,F22-1,0)),LEN(CELL("adresse",OFFSET(DMAV_Modell!$A$6,F22-1,0)))-SEARCH("]",CELL("adresse",OFFSET(DMAV_Modell!$A$6,F22-1,0)))),"Modell"))</f>
        <v>Modell</v>
      </c>
      <c r="I22" s="64" t="s">
        <v>10</v>
      </c>
      <c r="J22" s="64" t="s">
        <v>284</v>
      </c>
      <c r="K22" s="64" t="s">
        <v>44</v>
      </c>
      <c r="L22" s="70" t="s">
        <v>29</v>
      </c>
      <c r="M22" s="75" t="s">
        <v>29</v>
      </c>
      <c r="N22" s="76" t="s">
        <v>29</v>
      </c>
      <c r="O22" s="76" t="s">
        <v>45</v>
      </c>
      <c r="P22" s="64"/>
      <c r="Q22" s="64" t="s">
        <v>765</v>
      </c>
      <c r="R22" s="64" t="s">
        <v>802</v>
      </c>
      <c r="S22" s="64" t="s">
        <v>805</v>
      </c>
      <c r="T22" s="70" t="s">
        <v>29</v>
      </c>
      <c r="U22" s="74" t="s">
        <v>29</v>
      </c>
      <c r="V22" s="65" t="s">
        <v>29</v>
      </c>
      <c r="W22" s="65" t="s">
        <v>806</v>
      </c>
    </row>
    <row r="23" spans="1:23" ht="38.25" x14ac:dyDescent="0.25">
      <c r="A23" s="64">
        <v>18</v>
      </c>
      <c r="B23" s="64" t="s">
        <v>104</v>
      </c>
      <c r="C23" s="71">
        <v>1</v>
      </c>
      <c r="D23" s="71" t="s">
        <v>29</v>
      </c>
      <c r="E23" s="68" t="str" cm="1">
        <f t="array" aca="1" ref="E23" ca="1">IF(D23="","",HYPERLINK("#"&amp;RIGHT(CELL("dateiname"),LEN(CELL("dateiname"))-FIND("]",CELL("dateiname")))&amp;"!"&amp;CELL("adresse",OFFSET($B$6,D23-1,0)),"Definition"))</f>
        <v/>
      </c>
      <c r="F23" s="64">
        <f>IF(_xlfn.XLOOKUP(A23,Korrelation!$B$4:$B$883,Korrelation!$A$4:$A$883,0,0)="-",0,_xlfn.XLOOKUP(A23,Korrelation!$B$4:$B$883,Korrelation!$A$4:$A$883,0,0))</f>
        <v>47</v>
      </c>
      <c r="G23" s="68" t="str" cm="1">
        <f t="array" aca="1" ref="G23" ca="1">IF(F23=0,"",HYPERLINK("#"&amp;RIGHT(CELL("adresse",OFFSET(DMAV_Modell!$A$6,F23-1,0)),LEN(CELL("adresse",OFFSET(DMAV_Modell!$A$6,F23-1,0)))-SEARCH("]",CELL("adresse",OFFSET(DMAV_Modell!$A$6,F23-1,0)))),"Modell"))</f>
        <v>Modell</v>
      </c>
      <c r="I23" s="64" t="s">
        <v>10</v>
      </c>
      <c r="J23" s="184" t="s">
        <v>4963</v>
      </c>
      <c r="K23" s="64" t="s">
        <v>4744</v>
      </c>
      <c r="L23" s="70" t="s">
        <v>4747</v>
      </c>
      <c r="M23" s="75"/>
      <c r="N23" s="168" t="s">
        <v>4752</v>
      </c>
      <c r="O23" s="76"/>
      <c r="P23" s="64"/>
      <c r="Q23" s="64" t="s">
        <v>765</v>
      </c>
      <c r="R23" s="64" t="s">
        <v>4964</v>
      </c>
      <c r="S23" s="64" t="s">
        <v>4934</v>
      </c>
      <c r="T23" s="181" t="s">
        <v>4747</v>
      </c>
      <c r="U23" s="77"/>
      <c r="V23" s="70" t="s">
        <v>4938</v>
      </c>
    </row>
    <row r="24" spans="1:23" ht="38.25" x14ac:dyDescent="0.25">
      <c r="A24" s="64">
        <v>19</v>
      </c>
      <c r="B24" s="64" t="s">
        <v>104</v>
      </c>
      <c r="C24" s="71">
        <v>1</v>
      </c>
      <c r="D24" s="71" t="s">
        <v>29</v>
      </c>
      <c r="E24" s="68" t="str" cm="1">
        <f t="array" aca="1" ref="E24" ca="1">IF(D24="","",HYPERLINK("#"&amp;RIGHT(CELL("dateiname"),LEN(CELL("dateiname"))-FIND("]",CELL("dateiname")))&amp;"!"&amp;CELL("adresse",OFFSET($B$6,D24-1,0)),"Definition"))</f>
        <v/>
      </c>
      <c r="F24" s="64">
        <f>IF(_xlfn.XLOOKUP(A24,Korrelation!$B$4:$B$883,Korrelation!$A$4:$A$883,0,0)="-",0,_xlfn.XLOOKUP(A24,Korrelation!$B$4:$B$883,Korrelation!$A$4:$A$883,0,0))</f>
        <v>48</v>
      </c>
      <c r="G24" s="68" t="str" cm="1">
        <f t="array" aca="1" ref="G24" ca="1">IF(F24=0,"",HYPERLINK("#"&amp;RIGHT(CELL("adresse",OFFSET(DMAV_Modell!$A$6,F24-1,0)),LEN(CELL("adresse",OFFSET(DMAV_Modell!$A$6,F24-1,0)))-SEARCH("]",CELL("adresse",OFFSET(DMAV_Modell!$A$6,F24-1,0)))),"Modell"))</f>
        <v>Modell</v>
      </c>
      <c r="I24" s="64" t="s">
        <v>10</v>
      </c>
      <c r="J24" s="184" t="s">
        <v>4963</v>
      </c>
      <c r="K24" s="64" t="s">
        <v>222</v>
      </c>
      <c r="L24" s="70" t="s">
        <v>225</v>
      </c>
      <c r="M24" s="75"/>
      <c r="N24" s="168" t="s">
        <v>4752</v>
      </c>
      <c r="O24" s="76"/>
      <c r="P24" s="64"/>
      <c r="Q24" s="64" t="s">
        <v>765</v>
      </c>
      <c r="R24" s="64" t="s">
        <v>4964</v>
      </c>
      <c r="S24" s="64" t="s">
        <v>958</v>
      </c>
      <c r="T24" s="181" t="s">
        <v>225</v>
      </c>
      <c r="U24" s="77"/>
      <c r="V24" s="70" t="s">
        <v>4938</v>
      </c>
    </row>
    <row r="25" spans="1:23" x14ac:dyDescent="0.25">
      <c r="A25" s="64">
        <v>20</v>
      </c>
      <c r="B25" s="64" t="s">
        <v>104</v>
      </c>
      <c r="C25" s="71">
        <v>1</v>
      </c>
      <c r="D25" s="71" t="s">
        <v>29</v>
      </c>
      <c r="E25" s="68" t="str" cm="1">
        <f t="array" aca="1" ref="E25" ca="1">IF(D25="","",HYPERLINK("#"&amp;RIGHT(CELL("dateiname"),LEN(CELL("dateiname"))-FIND("]",CELL("dateiname")))&amp;"!"&amp;CELL("adresse",OFFSET($B$6,D25-1,0)),"Definition"))</f>
        <v/>
      </c>
      <c r="F25" s="64">
        <f>IF(_xlfn.XLOOKUP(A25,Korrelation!$B$4:$B$883,Korrelation!$A$4:$A$883,0,0)="-",0,_xlfn.XLOOKUP(A25,Korrelation!$B$4:$B$883,Korrelation!$A$4:$A$883,0,0))</f>
        <v>49</v>
      </c>
      <c r="G25" s="68" t="str" cm="1">
        <f t="array" aca="1" ref="G25" ca="1">IF(F25=0,"",HYPERLINK("#"&amp;RIGHT(CELL("adresse",OFFSET(DMAV_Modell!$A$6,F25-1,0)),LEN(CELL("adresse",OFFSET(DMAV_Modell!$A$6,F25-1,0)))-SEARCH("]",CELL("adresse",OFFSET(DMAV_Modell!$A$6,F25-1,0)))),"Modell"))</f>
        <v>Modell</v>
      </c>
      <c r="I25" s="64" t="s">
        <v>10</v>
      </c>
      <c r="J25" s="184" t="s">
        <v>4963</v>
      </c>
      <c r="K25" s="64" t="s">
        <v>106</v>
      </c>
      <c r="L25" s="70" t="s">
        <v>107</v>
      </c>
      <c r="M25" s="75"/>
      <c r="N25" s="168" t="s">
        <v>4749</v>
      </c>
      <c r="O25" s="76"/>
      <c r="P25" s="64"/>
      <c r="Q25" s="64" t="s">
        <v>765</v>
      </c>
      <c r="R25" s="64" t="s">
        <v>4964</v>
      </c>
      <c r="S25" s="64" t="s">
        <v>852</v>
      </c>
      <c r="T25" s="181" t="s">
        <v>107</v>
      </c>
      <c r="U25" s="77"/>
      <c r="V25" s="70" t="s">
        <v>4936</v>
      </c>
    </row>
    <row r="26" spans="1:23" x14ac:dyDescent="0.25">
      <c r="A26" s="64">
        <v>21</v>
      </c>
      <c r="B26" s="64" t="s">
        <v>104</v>
      </c>
      <c r="C26" s="71">
        <v>1</v>
      </c>
      <c r="D26" s="71" t="s">
        <v>29</v>
      </c>
      <c r="E26" s="68" t="str" cm="1">
        <f t="array" aca="1" ref="E26" ca="1">IF(D26="","",HYPERLINK("#"&amp;RIGHT(CELL("dateiname"),LEN(CELL("dateiname"))-FIND("]",CELL("dateiname")))&amp;"!"&amp;CELL("adresse",OFFSET($B$6,D26-1,0)),"Definition"))</f>
        <v/>
      </c>
      <c r="F26" s="64">
        <f>IF(_xlfn.XLOOKUP(A26,Korrelation!$B$4:$B$883,Korrelation!$A$4:$A$883,0,0)="-",0,_xlfn.XLOOKUP(A26,Korrelation!$B$4:$B$883,Korrelation!$A$4:$A$883,0,0))</f>
        <v>50</v>
      </c>
      <c r="G26" s="68" t="str" cm="1">
        <f t="array" aca="1" ref="G26" ca="1">IF(F26=0,"",HYPERLINK("#"&amp;RIGHT(CELL("adresse",OFFSET(DMAV_Modell!$A$6,F26-1,0)),LEN(CELL("adresse",OFFSET(DMAV_Modell!$A$6,F26-1,0)))-SEARCH("]",CELL("adresse",OFFSET(DMAV_Modell!$A$6,F26-1,0)))),"Modell"))</f>
        <v>Modell</v>
      </c>
      <c r="I26" s="64" t="s">
        <v>10</v>
      </c>
      <c r="J26" s="64" t="s">
        <v>4963</v>
      </c>
      <c r="K26" s="64" t="s">
        <v>5</v>
      </c>
      <c r="L26" s="70" t="s">
        <v>112</v>
      </c>
      <c r="M26" s="75"/>
      <c r="N26" s="168" t="s">
        <v>4753</v>
      </c>
      <c r="O26" s="76"/>
      <c r="P26" s="64"/>
      <c r="Q26" s="64" t="s">
        <v>765</v>
      </c>
      <c r="R26" s="64" t="s">
        <v>4964</v>
      </c>
      <c r="S26" s="64" t="s">
        <v>764</v>
      </c>
      <c r="T26" s="70" t="s">
        <v>112</v>
      </c>
      <c r="U26" s="77"/>
      <c r="V26" s="70" t="s">
        <v>4939</v>
      </c>
    </row>
    <row r="27" spans="1:23" ht="51" x14ac:dyDescent="0.25">
      <c r="A27" s="64">
        <v>22</v>
      </c>
      <c r="B27" s="64" t="s">
        <v>104</v>
      </c>
      <c r="C27" s="71" t="s">
        <v>81</v>
      </c>
      <c r="D27" s="71" t="s">
        <v>29</v>
      </c>
      <c r="E27" s="68" t="str" cm="1">
        <f t="array" aca="1" ref="E27" ca="1">IF(D27="","",HYPERLINK("#"&amp;RIGHT(CELL("dateiname"),LEN(CELL("dateiname"))-FIND("]",CELL("dateiname")))&amp;"!"&amp;CELL("adresse",OFFSET($B$6,D27-1,0)),"Definition"))</f>
        <v/>
      </c>
      <c r="F27" s="64">
        <f>IF(_xlfn.XLOOKUP(A27,Korrelation!$B$4:$B$883,Korrelation!$A$4:$A$883,0,0)="-",0,_xlfn.XLOOKUP(A27,Korrelation!$B$4:$B$883,Korrelation!$A$4:$A$883,0,0))</f>
        <v>51</v>
      </c>
      <c r="G27" s="68" t="str" cm="1">
        <f t="array" aca="1" ref="G27" ca="1">IF(F27=0,"",HYPERLINK("#"&amp;RIGHT(CELL("adresse",OFFSET(DMAV_Modell!$A$6,F27-1,0)),LEN(CELL("adresse",OFFSET(DMAV_Modell!$A$6,F27-1,0)))-SEARCH("]",CELL("adresse",OFFSET(DMAV_Modell!$A$6,F27-1,0)))),"Modell"))</f>
        <v>Modell</v>
      </c>
      <c r="I27" s="64" t="s">
        <v>10</v>
      </c>
      <c r="J27" s="64" t="s">
        <v>4963</v>
      </c>
      <c r="K27" s="64" t="s">
        <v>4745</v>
      </c>
      <c r="L27" s="70" t="s">
        <v>4748</v>
      </c>
      <c r="M27" s="75"/>
      <c r="N27" s="168" t="s">
        <v>4750</v>
      </c>
      <c r="O27" s="76"/>
      <c r="P27" s="64"/>
      <c r="Q27" s="64" t="s">
        <v>765</v>
      </c>
      <c r="R27" s="64" t="s">
        <v>4964</v>
      </c>
      <c r="S27" s="64" t="s">
        <v>4935</v>
      </c>
      <c r="T27" s="181" t="s">
        <v>4748</v>
      </c>
      <c r="U27" s="77"/>
      <c r="V27" s="70" t="s">
        <v>4937</v>
      </c>
    </row>
    <row r="28" spans="1:23" ht="38.25" x14ac:dyDescent="0.25">
      <c r="A28" s="64">
        <v>23</v>
      </c>
      <c r="B28" s="64" t="s">
        <v>104</v>
      </c>
      <c r="C28" s="71" t="s">
        <v>81</v>
      </c>
      <c r="D28" s="71" t="s">
        <v>29</v>
      </c>
      <c r="E28" s="68" t="str" cm="1">
        <f t="array" aca="1" ref="E28" ca="1">IF(D28="","",HYPERLINK("#"&amp;RIGHT(CELL("dateiname"),LEN(CELL("dateiname"))-FIND("]",CELL("dateiname")))&amp;"!"&amp;CELL("adresse",OFFSET($B$6,D28-1,0)),"Definition"))</f>
        <v/>
      </c>
      <c r="F28" s="64">
        <f>IF(_xlfn.XLOOKUP(A28,Korrelation!$B$4:$B$883,Korrelation!$A$4:$A$883,0,0)="-",0,_xlfn.XLOOKUP(A28,Korrelation!$B$4:$B$883,Korrelation!$A$4:$A$883,0,0))</f>
        <v>52</v>
      </c>
      <c r="G28" s="68" t="str" cm="1">
        <f t="array" aca="1" ref="G28" ca="1">IF(F28=0,"",HYPERLINK("#"&amp;RIGHT(CELL("adresse",OFFSET(DMAV_Modell!$A$6,F28-1,0)),LEN(CELL("adresse",OFFSET(DMAV_Modell!$A$6,F28-1,0)))-SEARCH("]",CELL("adresse",OFFSET(DMAV_Modell!$A$6,F28-1,0)))),"Modell"))</f>
        <v>Modell</v>
      </c>
      <c r="I28" s="64" t="s">
        <v>10</v>
      </c>
      <c r="J28" s="64" t="s">
        <v>4963</v>
      </c>
      <c r="K28" s="64" t="s">
        <v>4746</v>
      </c>
      <c r="L28" s="70" t="s">
        <v>4748</v>
      </c>
      <c r="M28" s="75"/>
      <c r="N28" s="76" t="s">
        <v>4751</v>
      </c>
      <c r="O28" s="76"/>
      <c r="P28" s="64"/>
      <c r="Q28" s="64" t="s">
        <v>765</v>
      </c>
      <c r="R28" s="64" t="s">
        <v>4964</v>
      </c>
      <c r="S28" s="64" t="s">
        <v>4940</v>
      </c>
      <c r="T28" s="181" t="s">
        <v>4748</v>
      </c>
      <c r="U28" s="77"/>
      <c r="V28" s="70" t="s">
        <v>4941</v>
      </c>
    </row>
    <row r="29" spans="1:23" ht="25.5" x14ac:dyDescent="0.25">
      <c r="A29" s="64">
        <v>24</v>
      </c>
      <c r="B29" s="64" t="s">
        <v>41</v>
      </c>
      <c r="C29" s="71" t="s">
        <v>29</v>
      </c>
      <c r="D29" s="71" t="s">
        <v>29</v>
      </c>
      <c r="E29" s="68" t="str" cm="1">
        <f t="array" aca="1" ref="E29" ca="1">IF(D29="","",HYPERLINK("#"&amp;RIGHT(CELL("dateiname"),LEN(CELL("dateiname"))-FIND("]",CELL("dateiname")))&amp;"!"&amp;CELL("adresse",OFFSET($B$6,D29-1,0)),"Definition"))</f>
        <v/>
      </c>
      <c r="F29" s="64">
        <f>IF(_xlfn.XLOOKUP(A29,Korrelation!$B$4:$B$883,Korrelation!$A$4:$A$883,0,0)="-",0,_xlfn.XLOOKUP(A29,Korrelation!$B$4:$B$883,Korrelation!$A$4:$A$883,0,0))</f>
        <v>53</v>
      </c>
      <c r="G29" s="68" t="str" cm="1">
        <f t="array" aca="1" ref="G29" ca="1">IF(F29=0,"",HYPERLINK("#"&amp;RIGHT(CELL("adresse",OFFSET(DMAV_Modell!$A$6,F29-1,0)),LEN(CELL("adresse",OFFSET(DMAV_Modell!$A$6,F29-1,0)))-SEARCH("]",CELL("adresse",OFFSET(DMAV_Modell!$A$6,F29-1,0)))),"Modell"))</f>
        <v>Modell</v>
      </c>
      <c r="I29" s="64" t="s">
        <v>10</v>
      </c>
      <c r="J29" s="64" t="s">
        <v>46</v>
      </c>
      <c r="K29" s="64" t="s">
        <v>47</v>
      </c>
      <c r="L29" s="70" t="s">
        <v>29</v>
      </c>
      <c r="M29" s="75" t="s">
        <v>29</v>
      </c>
      <c r="N29" s="76" t="s">
        <v>29</v>
      </c>
      <c r="O29" s="76" t="s">
        <v>48</v>
      </c>
      <c r="P29" s="64"/>
      <c r="Q29" s="64" t="s">
        <v>765</v>
      </c>
      <c r="R29" s="64" t="s">
        <v>807</v>
      </c>
      <c r="S29" s="64" t="s">
        <v>808</v>
      </c>
      <c r="T29" s="70" t="s">
        <v>29</v>
      </c>
      <c r="U29" s="74" t="s">
        <v>29</v>
      </c>
      <c r="V29" s="65" t="s">
        <v>29</v>
      </c>
      <c r="W29" s="65" t="s">
        <v>809</v>
      </c>
    </row>
    <row r="30" spans="1:23" ht="25.5" x14ac:dyDescent="0.25">
      <c r="A30" s="64">
        <v>25</v>
      </c>
      <c r="B30" s="64" t="s">
        <v>41</v>
      </c>
      <c r="C30" s="71" t="s">
        <v>29</v>
      </c>
      <c r="D30" s="71" t="s">
        <v>29</v>
      </c>
      <c r="E30" s="68" t="str" cm="1">
        <f t="array" aca="1" ref="E30" ca="1">IF(D30="","",HYPERLINK("#"&amp;RIGHT(CELL("dateiname"),LEN(CELL("dateiname"))-FIND("]",CELL("dateiname")))&amp;"!"&amp;CELL("adresse",OFFSET($B$6,D30-1,0)),"Definition"))</f>
        <v/>
      </c>
      <c r="F30" s="64">
        <f>IF(_xlfn.XLOOKUP(A30,Korrelation!$B$4:$B$883,Korrelation!$A$4:$A$883,0,0)="-",0,_xlfn.XLOOKUP(A30,Korrelation!$B$4:$B$883,Korrelation!$A$4:$A$883,0,0))</f>
        <v>54</v>
      </c>
      <c r="G30" s="68" t="str" cm="1">
        <f t="array" aca="1" ref="G30" ca="1">IF(F30=0,"",HYPERLINK("#"&amp;RIGHT(CELL("adresse",OFFSET(DMAV_Modell!$A$6,F30-1,0)),LEN(CELL("adresse",OFFSET(DMAV_Modell!$A$6,F30-1,0)))-SEARCH("]",CELL("adresse",OFFSET(DMAV_Modell!$A$6,F30-1,0)))),"Modell"))</f>
        <v>Modell</v>
      </c>
      <c r="I30" s="64" t="s">
        <v>10</v>
      </c>
      <c r="J30" s="64" t="s">
        <v>46</v>
      </c>
      <c r="K30" s="64" t="s">
        <v>49</v>
      </c>
      <c r="L30" s="70" t="s">
        <v>29</v>
      </c>
      <c r="M30" s="75" t="s">
        <v>29</v>
      </c>
      <c r="N30" s="76" t="s">
        <v>29</v>
      </c>
      <c r="O30" s="76" t="s">
        <v>50</v>
      </c>
      <c r="P30" s="64"/>
      <c r="Q30" s="64" t="s">
        <v>765</v>
      </c>
      <c r="R30" s="64" t="s">
        <v>807</v>
      </c>
      <c r="S30" s="64" t="s">
        <v>3412</v>
      </c>
      <c r="T30" s="70" t="s">
        <v>29</v>
      </c>
      <c r="U30" s="74" t="s">
        <v>29</v>
      </c>
      <c r="V30" s="65" t="s">
        <v>29</v>
      </c>
      <c r="W30" s="65" t="s">
        <v>810</v>
      </c>
    </row>
    <row r="31" spans="1:23" ht="25.5" x14ac:dyDescent="0.25">
      <c r="A31" s="64">
        <v>26</v>
      </c>
      <c r="B31" s="64" t="s">
        <v>41</v>
      </c>
      <c r="C31" s="71" t="s">
        <v>29</v>
      </c>
      <c r="D31" s="71" t="s">
        <v>29</v>
      </c>
      <c r="E31" s="68" t="str" cm="1">
        <f t="array" aca="1" ref="E31" ca="1">IF(D31="","",HYPERLINK("#"&amp;RIGHT(CELL("dateiname"),LEN(CELL("dateiname"))-FIND("]",CELL("dateiname")))&amp;"!"&amp;CELL("adresse",OFFSET($B$6,D31-1,0)),"Definition"))</f>
        <v/>
      </c>
      <c r="F31" s="64">
        <f>IF(_xlfn.XLOOKUP(A31,Korrelation!$B$4:$B$883,Korrelation!$A$4:$A$883,0,0)="-",0,_xlfn.XLOOKUP(A31,Korrelation!$B$4:$B$883,Korrelation!$A$4:$A$883,0,0))</f>
        <v>55</v>
      </c>
      <c r="G31" s="68" t="str" cm="1">
        <f t="array" aca="1" ref="G31" ca="1">IF(F31=0,"",HYPERLINK("#"&amp;RIGHT(CELL("adresse",OFFSET(DMAV_Modell!$A$6,F31-1,0)),LEN(CELL("adresse",OFFSET(DMAV_Modell!$A$6,F31-1,0)))-SEARCH("]",CELL("adresse",OFFSET(DMAV_Modell!$A$6,F31-1,0)))),"Modell"))</f>
        <v>Modell</v>
      </c>
      <c r="I31" s="64" t="s">
        <v>10</v>
      </c>
      <c r="J31" s="64" t="s">
        <v>46</v>
      </c>
      <c r="K31" s="64" t="s">
        <v>51</v>
      </c>
      <c r="L31" s="70" t="s">
        <v>29</v>
      </c>
      <c r="M31" s="75" t="s">
        <v>29</v>
      </c>
      <c r="N31" s="76" t="s">
        <v>29</v>
      </c>
      <c r="O31" s="76" t="s">
        <v>52</v>
      </c>
      <c r="P31" s="64"/>
      <c r="Q31" s="64" t="s">
        <v>765</v>
      </c>
      <c r="R31" s="64" t="s">
        <v>807</v>
      </c>
      <c r="S31" s="64" t="s">
        <v>811</v>
      </c>
      <c r="T31" s="70" t="s">
        <v>29</v>
      </c>
      <c r="U31" s="74" t="s">
        <v>29</v>
      </c>
      <c r="V31" s="65" t="s">
        <v>29</v>
      </c>
      <c r="W31" s="65" t="s">
        <v>812</v>
      </c>
    </row>
    <row r="32" spans="1:23" x14ac:dyDescent="0.25">
      <c r="A32" s="64">
        <v>27</v>
      </c>
      <c r="B32" s="64" t="s">
        <v>41</v>
      </c>
      <c r="C32" s="71" t="s">
        <v>29</v>
      </c>
      <c r="D32" s="71" t="s">
        <v>29</v>
      </c>
      <c r="E32" s="68" t="str" cm="1">
        <f t="array" aca="1" ref="E32" ca="1">IF(D32="","",HYPERLINK("#"&amp;RIGHT(CELL("dateiname"),LEN(CELL("dateiname"))-FIND("]",CELL("dateiname")))&amp;"!"&amp;CELL("adresse",OFFSET($B$6,D32-1,0)),"Definition"))</f>
        <v/>
      </c>
      <c r="F32" s="64">
        <f>IF(_xlfn.XLOOKUP(A32,Korrelation!$B$4:$B$883,Korrelation!$A$4:$A$883,0,0)="-",0,_xlfn.XLOOKUP(A32,Korrelation!$B$4:$B$883,Korrelation!$A$4:$A$883,0,0))</f>
        <v>56</v>
      </c>
      <c r="G32" s="68" t="str" cm="1">
        <f t="array" aca="1" ref="G32" ca="1">IF(F32=0,"",HYPERLINK("#"&amp;RIGHT(CELL("adresse",OFFSET(DMAV_Modell!$A$6,F32-1,0)),LEN(CELL("adresse",OFFSET(DMAV_Modell!$A$6,F32-1,0)))-SEARCH("]",CELL("adresse",OFFSET(DMAV_Modell!$A$6,F32-1,0)))),"Modell"))</f>
        <v>Modell</v>
      </c>
      <c r="I32" s="64" t="s">
        <v>10</v>
      </c>
      <c r="J32" s="64" t="s">
        <v>46</v>
      </c>
      <c r="K32" s="64" t="s">
        <v>53</v>
      </c>
      <c r="L32" s="70" t="s">
        <v>29</v>
      </c>
      <c r="M32" s="75" t="s">
        <v>29</v>
      </c>
      <c r="N32" s="76" t="s">
        <v>29</v>
      </c>
      <c r="O32" s="76" t="s">
        <v>54</v>
      </c>
      <c r="P32" s="64"/>
      <c r="Q32" s="64" t="s">
        <v>765</v>
      </c>
      <c r="R32" s="64" t="s">
        <v>807</v>
      </c>
      <c r="S32" s="64" t="s">
        <v>813</v>
      </c>
      <c r="T32" s="70" t="s">
        <v>29</v>
      </c>
      <c r="U32" s="74" t="s">
        <v>29</v>
      </c>
      <c r="V32" s="65" t="s">
        <v>29</v>
      </c>
      <c r="W32" s="65" t="s">
        <v>814</v>
      </c>
    </row>
    <row r="33" spans="1:23" x14ac:dyDescent="0.25">
      <c r="A33" s="64">
        <v>28</v>
      </c>
      <c r="B33" s="64" t="s">
        <v>41</v>
      </c>
      <c r="C33" s="71" t="s">
        <v>29</v>
      </c>
      <c r="D33" s="71" t="s">
        <v>29</v>
      </c>
      <c r="E33" s="68" t="str" cm="1">
        <f t="array" aca="1" ref="E33" ca="1">IF(D33="","",HYPERLINK("#"&amp;RIGHT(CELL("dateiname"),LEN(CELL("dateiname"))-FIND("]",CELL("dateiname")))&amp;"!"&amp;CELL("adresse",OFFSET($B$6,D33-1,0)),"Definition"))</f>
        <v/>
      </c>
      <c r="F33" s="64">
        <f>IF(_xlfn.XLOOKUP(A33,Korrelation!$B$4:$B$883,Korrelation!$A$4:$A$883,0,0)="-",0,_xlfn.XLOOKUP(A33,Korrelation!$B$4:$B$883,Korrelation!$A$4:$A$883,0,0))</f>
        <v>57</v>
      </c>
      <c r="G33" s="68" t="str" cm="1">
        <f t="array" aca="1" ref="G33" ca="1">IF(F33=0,"",HYPERLINK("#"&amp;RIGHT(CELL("adresse",OFFSET(DMAV_Modell!$A$6,F33-1,0)),LEN(CELL("adresse",OFFSET(DMAV_Modell!$A$6,F33-1,0)))-SEARCH("]",CELL("adresse",OFFSET(DMAV_Modell!$A$6,F33-1,0)))),"Modell"))</f>
        <v>Modell</v>
      </c>
      <c r="I33" s="64" t="s">
        <v>10</v>
      </c>
      <c r="J33" s="64" t="s">
        <v>46</v>
      </c>
      <c r="K33" s="64" t="s">
        <v>55</v>
      </c>
      <c r="L33" s="70" t="s">
        <v>29</v>
      </c>
      <c r="M33" s="75" t="s">
        <v>29</v>
      </c>
      <c r="N33" s="76" t="s">
        <v>29</v>
      </c>
      <c r="O33" s="76" t="s">
        <v>56</v>
      </c>
      <c r="P33" s="64"/>
      <c r="Q33" s="64" t="s">
        <v>765</v>
      </c>
      <c r="R33" s="64" t="s">
        <v>807</v>
      </c>
      <c r="S33" s="64" t="s">
        <v>815</v>
      </c>
      <c r="T33" s="70" t="s">
        <v>29</v>
      </c>
      <c r="U33" s="74" t="s">
        <v>29</v>
      </c>
      <c r="V33" s="65" t="s">
        <v>29</v>
      </c>
      <c r="W33" s="65" t="s">
        <v>816</v>
      </c>
    </row>
    <row r="34" spans="1:23" ht="25.5" x14ac:dyDescent="0.25">
      <c r="A34" s="64">
        <v>29</v>
      </c>
      <c r="B34" s="64" t="s">
        <v>41</v>
      </c>
      <c r="C34" s="71" t="s">
        <v>29</v>
      </c>
      <c r="D34" s="71" t="s">
        <v>29</v>
      </c>
      <c r="E34" s="68" t="str" cm="1">
        <f t="array" aca="1" ref="E34" ca="1">IF(D34="","",HYPERLINK("#"&amp;RIGHT(CELL("dateiname"),LEN(CELL("dateiname"))-FIND("]",CELL("dateiname")))&amp;"!"&amp;CELL("adresse",OFFSET($B$6,D34-1,0)),"Definition"))</f>
        <v/>
      </c>
      <c r="F34" s="64">
        <f>IF(_xlfn.XLOOKUP(A34,Korrelation!$B$4:$B$883,Korrelation!$A$4:$A$883,0,0)="-",0,_xlfn.XLOOKUP(A34,Korrelation!$B$4:$B$883,Korrelation!$A$4:$A$883,0,0))</f>
        <v>58</v>
      </c>
      <c r="G34" s="68" t="str" cm="1">
        <f t="array" aca="1" ref="G34" ca="1">IF(F34=0,"",HYPERLINK("#"&amp;RIGHT(CELL("adresse",OFFSET(DMAV_Modell!$A$6,F34-1,0)),LEN(CELL("adresse",OFFSET(DMAV_Modell!$A$6,F34-1,0)))-SEARCH("]",CELL("adresse",OFFSET(DMAV_Modell!$A$6,F34-1,0)))),"Modell"))</f>
        <v>Modell</v>
      </c>
      <c r="I34" s="64" t="s">
        <v>10</v>
      </c>
      <c r="J34" s="64" t="s">
        <v>46</v>
      </c>
      <c r="K34" s="64" t="s">
        <v>57</v>
      </c>
      <c r="L34" s="70" t="s">
        <v>29</v>
      </c>
      <c r="M34" s="75" t="s">
        <v>29</v>
      </c>
      <c r="N34" s="76" t="s">
        <v>29</v>
      </c>
      <c r="O34" s="76" t="s">
        <v>58</v>
      </c>
      <c r="P34" s="64"/>
      <c r="Q34" s="64" t="s">
        <v>765</v>
      </c>
      <c r="R34" s="64" t="s">
        <v>807</v>
      </c>
      <c r="S34" s="64" t="s">
        <v>817</v>
      </c>
      <c r="T34" s="70" t="s">
        <v>29</v>
      </c>
      <c r="U34" s="74" t="s">
        <v>29</v>
      </c>
      <c r="V34" s="65" t="s">
        <v>29</v>
      </c>
      <c r="W34" s="65" t="s">
        <v>818</v>
      </c>
    </row>
    <row r="35" spans="1:23" x14ac:dyDescent="0.25">
      <c r="A35" s="64">
        <v>30</v>
      </c>
      <c r="B35" s="64" t="s">
        <v>41</v>
      </c>
      <c r="C35" s="71" t="s">
        <v>29</v>
      </c>
      <c r="D35" s="71" t="s">
        <v>29</v>
      </c>
      <c r="E35" s="68" t="str" cm="1">
        <f t="array" aca="1" ref="E35" ca="1">IF(D35="","",HYPERLINK("#"&amp;RIGHT(CELL("dateiname"),LEN(CELL("dateiname"))-FIND("]",CELL("dateiname")))&amp;"!"&amp;CELL("adresse",OFFSET($B$6,D35-1,0)),"Definition"))</f>
        <v/>
      </c>
      <c r="F35" s="64">
        <f>IF(_xlfn.XLOOKUP(A35,Korrelation!$B$4:$B$883,Korrelation!$A$4:$A$883,0,0)="-",0,_xlfn.XLOOKUP(A35,Korrelation!$B$4:$B$883,Korrelation!$A$4:$A$883,0,0))</f>
        <v>59</v>
      </c>
      <c r="G35" s="68" t="str" cm="1">
        <f t="array" aca="1" ref="G35" ca="1">IF(F35=0,"",HYPERLINK("#"&amp;RIGHT(CELL("adresse",OFFSET(DMAV_Modell!$A$6,F35-1,0)),LEN(CELL("adresse",OFFSET(DMAV_Modell!$A$6,F35-1,0)))-SEARCH("]",CELL("adresse",OFFSET(DMAV_Modell!$A$6,F35-1,0)))),"Modell"))</f>
        <v>Modell</v>
      </c>
      <c r="I35" s="64" t="s">
        <v>10</v>
      </c>
      <c r="J35" s="64" t="s">
        <v>46</v>
      </c>
      <c r="K35" s="64" t="s">
        <v>59</v>
      </c>
      <c r="L35" s="70" t="s">
        <v>29</v>
      </c>
      <c r="M35" s="75" t="s">
        <v>29</v>
      </c>
      <c r="N35" s="76" t="s">
        <v>29</v>
      </c>
      <c r="O35" s="76" t="s">
        <v>60</v>
      </c>
      <c r="P35" s="64"/>
      <c r="Q35" s="64" t="s">
        <v>765</v>
      </c>
      <c r="R35" s="64" t="s">
        <v>807</v>
      </c>
      <c r="S35" s="64" t="s">
        <v>3413</v>
      </c>
      <c r="T35" s="70" t="s">
        <v>29</v>
      </c>
      <c r="U35" s="74" t="s">
        <v>29</v>
      </c>
      <c r="V35" s="65" t="s">
        <v>29</v>
      </c>
      <c r="W35" s="65" t="s">
        <v>819</v>
      </c>
    </row>
    <row r="36" spans="1:23" ht="25.5" x14ac:dyDescent="0.25">
      <c r="A36" s="64">
        <v>31</v>
      </c>
      <c r="B36" s="64" t="s">
        <v>41</v>
      </c>
      <c r="C36" s="71" t="s">
        <v>29</v>
      </c>
      <c r="D36" s="71" t="s">
        <v>29</v>
      </c>
      <c r="E36" s="68" t="str" cm="1">
        <f t="array" aca="1" ref="E36" ca="1">IF(D36="","",HYPERLINK("#"&amp;RIGHT(CELL("dateiname"),LEN(CELL("dateiname"))-FIND("]",CELL("dateiname")))&amp;"!"&amp;CELL("adresse",OFFSET($B$6,D36-1,0)),"Definition"))</f>
        <v/>
      </c>
      <c r="F36" s="64">
        <f>IF(_xlfn.XLOOKUP(A36,Korrelation!$B$4:$B$883,Korrelation!$A$4:$A$883,0,0)="-",0,_xlfn.XLOOKUP(A36,Korrelation!$B$4:$B$883,Korrelation!$A$4:$A$883,0,0))</f>
        <v>60</v>
      </c>
      <c r="G36" s="68" t="str" cm="1">
        <f t="array" aca="1" ref="G36" ca="1">IF(F36=0,"",HYPERLINK("#"&amp;RIGHT(CELL("adresse",OFFSET(DMAV_Modell!$A$6,F36-1,0)),LEN(CELL("adresse",OFFSET(DMAV_Modell!$A$6,F36-1,0)))-SEARCH("]",CELL("adresse",OFFSET(DMAV_Modell!$A$6,F36-1,0)))),"Modell"))</f>
        <v>Modell</v>
      </c>
      <c r="I36" s="64" t="s">
        <v>10</v>
      </c>
      <c r="J36" s="64" t="s">
        <v>46</v>
      </c>
      <c r="K36" s="64" t="s">
        <v>61</v>
      </c>
      <c r="L36" s="70" t="s">
        <v>29</v>
      </c>
      <c r="M36" s="75" t="s">
        <v>29</v>
      </c>
      <c r="N36" s="76" t="s">
        <v>29</v>
      </c>
      <c r="O36" s="76" t="s">
        <v>62</v>
      </c>
      <c r="P36" s="64"/>
      <c r="Q36" s="64" t="s">
        <v>765</v>
      </c>
      <c r="R36" s="64" t="s">
        <v>807</v>
      </c>
      <c r="S36" s="64" t="s">
        <v>3403</v>
      </c>
      <c r="T36" s="70" t="s">
        <v>29</v>
      </c>
      <c r="U36" s="77" t="s">
        <v>29</v>
      </c>
      <c r="V36" s="70" t="s">
        <v>29</v>
      </c>
      <c r="W36" s="70" t="s">
        <v>3404</v>
      </c>
    </row>
    <row r="37" spans="1:23" ht="63.75" x14ac:dyDescent="0.25">
      <c r="A37" s="64">
        <v>32</v>
      </c>
      <c r="B37" s="64" t="s">
        <v>41</v>
      </c>
      <c r="C37" s="71" t="s">
        <v>29</v>
      </c>
      <c r="D37" s="71" t="s">
        <v>29</v>
      </c>
      <c r="E37" s="68" t="str" cm="1">
        <f t="array" aca="1" ref="E37" ca="1">IF(D37="","",HYPERLINK("#"&amp;RIGHT(CELL("dateiname"),LEN(CELL("dateiname"))-FIND("]",CELL("dateiname")))&amp;"!"&amp;CELL("adresse",OFFSET($B$6,D37-1,0)),"Definition"))</f>
        <v/>
      </c>
      <c r="F37" s="64">
        <f>IF(_xlfn.XLOOKUP(A37,Korrelation!$B$4:$B$883,Korrelation!$A$4:$A$883,0,0)="-",0,_xlfn.XLOOKUP(A37,Korrelation!$B$4:$B$883,Korrelation!$A$4:$A$883,0,0))</f>
        <v>21</v>
      </c>
      <c r="G37" s="68" t="str" cm="1">
        <f t="array" aca="1" ref="G37" ca="1">IF(F37=0,"",HYPERLINK("#"&amp;RIGHT(CELL("adresse",OFFSET(DMAV_Modell!$A$6,F37-1,0)),LEN(CELL("adresse",OFFSET(DMAV_Modell!$A$6,F37-1,0)))-SEARCH("]",CELL("adresse",OFFSET(DMAV_Modell!$A$6,F37-1,0)))),"Modell"))</f>
        <v>Modell</v>
      </c>
      <c r="I37" s="64" t="s">
        <v>10</v>
      </c>
      <c r="J37" s="64" t="s">
        <v>63</v>
      </c>
      <c r="K37" s="64" t="s">
        <v>64</v>
      </c>
      <c r="L37" s="70" t="s">
        <v>29</v>
      </c>
      <c r="M37" s="75" t="s">
        <v>29</v>
      </c>
      <c r="N37" s="76" t="s">
        <v>29</v>
      </c>
      <c r="O37" s="76" t="s">
        <v>65</v>
      </c>
      <c r="P37" s="64"/>
      <c r="Q37" s="64" t="s">
        <v>765</v>
      </c>
      <c r="R37" s="64" t="s">
        <v>820</v>
      </c>
      <c r="S37" s="64" t="s">
        <v>821</v>
      </c>
      <c r="T37" s="70" t="s">
        <v>29</v>
      </c>
      <c r="U37" s="74" t="s">
        <v>29</v>
      </c>
      <c r="V37" s="65" t="s">
        <v>29</v>
      </c>
      <c r="W37" s="65" t="s">
        <v>822</v>
      </c>
    </row>
    <row r="38" spans="1:23" ht="51" x14ac:dyDescent="0.25">
      <c r="A38" s="64">
        <v>33</v>
      </c>
      <c r="B38" s="64" t="s">
        <v>41</v>
      </c>
      <c r="C38" s="71" t="s">
        <v>29</v>
      </c>
      <c r="D38" s="71" t="s">
        <v>29</v>
      </c>
      <c r="E38" s="68" t="str" cm="1">
        <f t="array" aca="1" ref="E38" ca="1">IF(D38="","",HYPERLINK("#"&amp;RIGHT(CELL("dateiname"),LEN(CELL("dateiname"))-FIND("]",CELL("dateiname")))&amp;"!"&amp;CELL("adresse",OFFSET($B$6,D38-1,0)),"Definition"))</f>
        <v/>
      </c>
      <c r="F38" s="64">
        <f>IF(_xlfn.XLOOKUP(A38,Korrelation!$B$4:$B$883,Korrelation!$A$4:$A$883,0,0)="-",0,_xlfn.XLOOKUP(A38,Korrelation!$B$4:$B$883,Korrelation!$A$4:$A$883,0,0))</f>
        <v>22</v>
      </c>
      <c r="G38" s="68" t="str" cm="1">
        <f t="array" aca="1" ref="G38" ca="1">IF(F38=0,"",HYPERLINK("#"&amp;RIGHT(CELL("adresse",OFFSET(DMAV_Modell!$A$6,F38-1,0)),LEN(CELL("adresse",OFFSET(DMAV_Modell!$A$6,F38-1,0)))-SEARCH("]",CELL("adresse",OFFSET(DMAV_Modell!$A$6,F38-1,0)))),"Modell"))</f>
        <v>Modell</v>
      </c>
      <c r="I38" s="64" t="s">
        <v>10</v>
      </c>
      <c r="J38" s="64" t="s">
        <v>63</v>
      </c>
      <c r="K38" s="64" t="s">
        <v>66</v>
      </c>
      <c r="L38" s="70" t="s">
        <v>29</v>
      </c>
      <c r="M38" s="75" t="s">
        <v>29</v>
      </c>
      <c r="N38" s="76" t="s">
        <v>29</v>
      </c>
      <c r="O38" s="76" t="s">
        <v>67</v>
      </c>
      <c r="P38" s="64"/>
      <c r="Q38" s="64" t="s">
        <v>765</v>
      </c>
      <c r="R38" s="64" t="s">
        <v>820</v>
      </c>
      <c r="S38" s="64" t="s">
        <v>823</v>
      </c>
      <c r="T38" s="70" t="s">
        <v>29</v>
      </c>
      <c r="U38" s="74" t="s">
        <v>29</v>
      </c>
      <c r="V38" s="65" t="s">
        <v>29</v>
      </c>
      <c r="W38" s="65" t="s">
        <v>824</v>
      </c>
    </row>
    <row r="39" spans="1:23" ht="25.5" x14ac:dyDescent="0.25">
      <c r="A39" s="64">
        <v>34</v>
      </c>
      <c r="B39" s="64" t="s">
        <v>41</v>
      </c>
      <c r="C39" s="71" t="s">
        <v>29</v>
      </c>
      <c r="D39" s="71" t="s">
        <v>29</v>
      </c>
      <c r="E39" s="68" t="str" cm="1">
        <f t="array" aca="1" ref="E39" ca="1">IF(D39="","",HYPERLINK("#"&amp;RIGHT(CELL("dateiname"),LEN(CELL("dateiname"))-FIND("]",CELL("dateiname")))&amp;"!"&amp;CELL("adresse",OFFSET($B$6,D39-1,0)),"Definition"))</f>
        <v/>
      </c>
      <c r="F39" s="64">
        <f>IF(_xlfn.XLOOKUP(A39,Korrelation!$B$4:$B$883,Korrelation!$A$4:$A$883,0,0)="-",0,_xlfn.XLOOKUP(A39,Korrelation!$B$4:$B$883,Korrelation!$A$4:$A$883,0,0))</f>
        <v>23</v>
      </c>
      <c r="G39" s="68" t="str" cm="1">
        <f t="array" aca="1" ref="G39" ca="1">IF(F39=0,"",HYPERLINK("#"&amp;RIGHT(CELL("adresse",OFFSET(DMAV_Modell!$A$6,F39-1,0)),LEN(CELL("adresse",OFFSET(DMAV_Modell!$A$6,F39-1,0)))-SEARCH("]",CELL("adresse",OFFSET(DMAV_Modell!$A$6,F39-1,0)))),"Modell"))</f>
        <v>Modell</v>
      </c>
      <c r="I39" s="64" t="s">
        <v>10</v>
      </c>
      <c r="J39" s="64" t="s">
        <v>68</v>
      </c>
      <c r="K39" s="64" t="s">
        <v>69</v>
      </c>
      <c r="L39" s="70" t="s">
        <v>29</v>
      </c>
      <c r="M39" s="75" t="s">
        <v>29</v>
      </c>
      <c r="N39" s="76" t="s">
        <v>29</v>
      </c>
      <c r="O39" s="76" t="s">
        <v>70</v>
      </c>
      <c r="P39" s="64"/>
      <c r="Q39" s="64" t="s">
        <v>765</v>
      </c>
      <c r="R39" s="64" t="s">
        <v>825</v>
      </c>
      <c r="S39" s="64" t="s">
        <v>826</v>
      </c>
      <c r="T39" s="70" t="s">
        <v>29</v>
      </c>
      <c r="U39" s="74" t="s">
        <v>29</v>
      </c>
      <c r="V39" s="65" t="s">
        <v>29</v>
      </c>
      <c r="W39" s="65" t="s">
        <v>827</v>
      </c>
    </row>
    <row r="40" spans="1:23" ht="25.5" x14ac:dyDescent="0.25">
      <c r="A40" s="64">
        <v>35</v>
      </c>
      <c r="B40" s="64" t="s">
        <v>41</v>
      </c>
      <c r="C40" s="71" t="s">
        <v>29</v>
      </c>
      <c r="D40" s="71" t="s">
        <v>29</v>
      </c>
      <c r="E40" s="68" t="str" cm="1">
        <f t="array" aca="1" ref="E40" ca="1">IF(D40="","",HYPERLINK("#"&amp;RIGHT(CELL("dateiname"),LEN(CELL("dateiname"))-FIND("]",CELL("dateiname")))&amp;"!"&amp;CELL("adresse",OFFSET($B$6,D40-1,0)),"Definition"))</f>
        <v/>
      </c>
      <c r="F40" s="64">
        <f>IF(_xlfn.XLOOKUP(A40,Korrelation!$B$4:$B$883,Korrelation!$A$4:$A$883,0,0)="-",0,_xlfn.XLOOKUP(A40,Korrelation!$B$4:$B$883,Korrelation!$A$4:$A$883,0,0))</f>
        <v>24</v>
      </c>
      <c r="G40" s="68" t="str" cm="1">
        <f t="array" aca="1" ref="G40" ca="1">IF(F40=0,"",HYPERLINK("#"&amp;RIGHT(CELL("adresse",OFFSET(DMAV_Modell!$A$6,F40-1,0)),LEN(CELL("adresse",OFFSET(DMAV_Modell!$A$6,F40-1,0)))-SEARCH("]",CELL("adresse",OFFSET(DMAV_Modell!$A$6,F40-1,0)))),"Modell"))</f>
        <v>Modell</v>
      </c>
      <c r="I40" s="64" t="s">
        <v>10</v>
      </c>
      <c r="J40" s="64" t="s">
        <v>68</v>
      </c>
      <c r="K40" s="64" t="s">
        <v>71</v>
      </c>
      <c r="L40" s="70" t="s">
        <v>29</v>
      </c>
      <c r="M40" s="75" t="s">
        <v>29</v>
      </c>
      <c r="N40" s="76" t="s">
        <v>29</v>
      </c>
      <c r="O40" s="76" t="s">
        <v>72</v>
      </c>
      <c r="P40" s="64"/>
      <c r="Q40" s="64" t="s">
        <v>765</v>
      </c>
      <c r="R40" s="64" t="s">
        <v>825</v>
      </c>
      <c r="S40" s="64" t="s">
        <v>828</v>
      </c>
      <c r="T40" s="70" t="s">
        <v>29</v>
      </c>
      <c r="U40" s="74" t="s">
        <v>29</v>
      </c>
      <c r="V40" s="65" t="s">
        <v>29</v>
      </c>
      <c r="W40" s="65" t="s">
        <v>829</v>
      </c>
    </row>
    <row r="41" spans="1:23" ht="25.5" x14ac:dyDescent="0.25">
      <c r="A41" s="64">
        <v>36</v>
      </c>
      <c r="B41" s="64" t="s">
        <v>41</v>
      </c>
      <c r="C41" s="71" t="s">
        <v>29</v>
      </c>
      <c r="D41" s="71" t="s">
        <v>29</v>
      </c>
      <c r="E41" s="68" t="str" cm="1">
        <f t="array" aca="1" ref="E41" ca="1">IF(D41="","",HYPERLINK("#"&amp;RIGHT(CELL("dateiname"),LEN(CELL("dateiname"))-FIND("]",CELL("dateiname")))&amp;"!"&amp;CELL("adresse",OFFSET($B$6,D41-1,0)),"Definition"))</f>
        <v/>
      </c>
      <c r="F41" s="64">
        <f>IF(_xlfn.XLOOKUP(A41,Korrelation!$B$4:$B$883,Korrelation!$A$4:$A$883,0,0)="-",0,_xlfn.XLOOKUP(A41,Korrelation!$B$4:$B$883,Korrelation!$A$4:$A$883,0,0))</f>
        <v>25</v>
      </c>
      <c r="G41" s="68" t="str" cm="1">
        <f t="array" aca="1" ref="G41" ca="1">IF(F41=0,"",HYPERLINK("#"&amp;RIGHT(CELL("adresse",OFFSET(DMAV_Modell!$A$6,F41-1,0)),LEN(CELL("adresse",OFFSET(DMAV_Modell!$A$6,F41-1,0)))-SEARCH("]",CELL("adresse",OFFSET(DMAV_Modell!$A$6,F41-1,0)))),"Modell"))</f>
        <v>Modell</v>
      </c>
      <c r="I41" s="64" t="s">
        <v>10</v>
      </c>
      <c r="J41" s="64" t="s">
        <v>68</v>
      </c>
      <c r="K41" s="64" t="s">
        <v>73</v>
      </c>
      <c r="L41" s="70" t="s">
        <v>29</v>
      </c>
      <c r="M41" s="75" t="s">
        <v>29</v>
      </c>
      <c r="N41" s="76" t="s">
        <v>29</v>
      </c>
      <c r="O41" s="76" t="s">
        <v>74</v>
      </c>
      <c r="P41" s="64"/>
      <c r="Q41" s="64" t="s">
        <v>765</v>
      </c>
      <c r="R41" s="64" t="s">
        <v>825</v>
      </c>
      <c r="S41" s="64" t="s">
        <v>830</v>
      </c>
      <c r="T41" s="70" t="s">
        <v>29</v>
      </c>
      <c r="U41" s="74" t="s">
        <v>29</v>
      </c>
      <c r="V41" s="65" t="s">
        <v>29</v>
      </c>
      <c r="W41" s="65" t="s">
        <v>831</v>
      </c>
    </row>
    <row r="42" spans="1:23" x14ac:dyDescent="0.25">
      <c r="A42" s="64">
        <v>37</v>
      </c>
      <c r="B42" s="64" t="s">
        <v>75</v>
      </c>
      <c r="C42" s="71">
        <v>1</v>
      </c>
      <c r="D42" s="71" t="s">
        <v>29</v>
      </c>
      <c r="E42" s="68" t="str" cm="1">
        <f t="array" aca="1" ref="E42" ca="1">IF(D42="","",HYPERLINK("#"&amp;RIGHT(CELL("dateiname"),LEN(CELL("dateiname"))-FIND("]",CELL("dateiname")))&amp;"!"&amp;CELL("adresse",OFFSET($B$6,D42-1,0)),"Definition"))</f>
        <v/>
      </c>
      <c r="F42" s="64">
        <f>IF(_xlfn.XLOOKUP(A42,Korrelation!$B$4:$B$883,Korrelation!$A$4:$A$883,0,0)="-",0,_xlfn.XLOOKUP(A42,Korrelation!$B$4:$B$883,Korrelation!$A$4:$A$883,0,0))</f>
        <v>33</v>
      </c>
      <c r="G42" s="68" t="str" cm="1">
        <f t="array" aca="1" ref="G42" ca="1">IF(F42=0,"",HYPERLINK("#"&amp;RIGHT(CELL("adresse",OFFSET(DMAV_Modell!$A$6,F42-1,0)),LEN(CELL("adresse",OFFSET(DMAV_Modell!$A$6,F42-1,0)))-SEARCH("]",CELL("adresse",OFFSET(DMAV_Modell!$A$6,F42-1,0)))),"Modell"))</f>
        <v>Modell</v>
      </c>
      <c r="I42" s="64" t="s">
        <v>10</v>
      </c>
      <c r="J42" s="64" t="s">
        <v>76</v>
      </c>
      <c r="K42" s="64" t="s">
        <v>77</v>
      </c>
      <c r="L42" s="70" t="s">
        <v>78</v>
      </c>
      <c r="M42" s="75" t="s">
        <v>29</v>
      </c>
      <c r="N42" s="76" t="s">
        <v>79</v>
      </c>
      <c r="O42" s="76" t="s">
        <v>29</v>
      </c>
      <c r="P42" s="64"/>
      <c r="Q42" s="64" t="s">
        <v>765</v>
      </c>
      <c r="R42" s="64" t="s">
        <v>832</v>
      </c>
      <c r="S42" s="64" t="s">
        <v>77</v>
      </c>
      <c r="T42" s="70" t="s">
        <v>78</v>
      </c>
      <c r="U42" s="74" t="s">
        <v>29</v>
      </c>
      <c r="V42" s="65" t="s">
        <v>833</v>
      </c>
      <c r="W42" s="65" t="s">
        <v>29</v>
      </c>
    </row>
    <row r="43" spans="1:23" x14ac:dyDescent="0.25">
      <c r="A43" s="64">
        <v>38</v>
      </c>
      <c r="B43" s="64" t="s">
        <v>75</v>
      </c>
      <c r="C43" s="71" t="s">
        <v>81</v>
      </c>
      <c r="D43" s="71" t="s">
        <v>29</v>
      </c>
      <c r="E43" s="68" t="str" cm="1">
        <f t="array" aca="1" ref="E43" ca="1">IF(D43="","",HYPERLINK("#"&amp;RIGHT(CELL("dateiname"),LEN(CELL("dateiname"))-FIND("]",CELL("dateiname")))&amp;"!"&amp;CELL("adresse",OFFSET($B$6,D43-1,0)),"Definition"))</f>
        <v/>
      </c>
      <c r="F43" s="64">
        <f>IF(_xlfn.XLOOKUP(A43,Korrelation!$B$4:$B$883,Korrelation!$A$4:$A$883,0,0)="-",0,_xlfn.XLOOKUP(A43,Korrelation!$B$4:$B$883,Korrelation!$A$4:$A$883,0,0))</f>
        <v>34</v>
      </c>
      <c r="G43" s="68" t="str" cm="1">
        <f t="array" aca="1" ref="G43" ca="1">IF(F43=0,"",HYPERLINK("#"&amp;RIGHT(CELL("adresse",OFFSET(DMAV_Modell!$A$6,F43-1,0)),LEN(CELL("adresse",OFFSET(DMAV_Modell!$A$6,F43-1,0)))-SEARCH("]",CELL("adresse",OFFSET(DMAV_Modell!$A$6,F43-1,0)))),"Modell"))</f>
        <v>Modell</v>
      </c>
      <c r="I43" s="64" t="s">
        <v>10</v>
      </c>
      <c r="J43" s="64" t="s">
        <v>76</v>
      </c>
      <c r="K43" s="64" t="s">
        <v>80</v>
      </c>
      <c r="L43" s="70" t="s">
        <v>82</v>
      </c>
      <c r="M43" s="75">
        <v>0</v>
      </c>
      <c r="N43" s="76" t="s">
        <v>83</v>
      </c>
      <c r="O43" s="76" t="s">
        <v>29</v>
      </c>
      <c r="P43" s="64"/>
      <c r="Q43" s="64" t="s">
        <v>765</v>
      </c>
      <c r="R43" s="64" t="s">
        <v>832</v>
      </c>
      <c r="S43" s="64" t="s">
        <v>834</v>
      </c>
      <c r="T43" s="70" t="s">
        <v>82</v>
      </c>
      <c r="U43" s="74">
        <v>0</v>
      </c>
      <c r="V43" s="65" t="s">
        <v>835</v>
      </c>
      <c r="W43" s="65" t="s">
        <v>29</v>
      </c>
    </row>
    <row r="44" spans="1:23" ht="25.5" x14ac:dyDescent="0.25">
      <c r="A44" s="64">
        <v>39</v>
      </c>
      <c r="B44" s="64" t="s">
        <v>75</v>
      </c>
      <c r="C44" s="71" t="s">
        <v>81</v>
      </c>
      <c r="D44" s="71">
        <v>32</v>
      </c>
      <c r="E44" s="68" t="str" cm="1">
        <f t="array" aca="1" ref="E44" ca="1">IF(D44="","",HYPERLINK("#"&amp;RIGHT(CELL("dateiname"),LEN(CELL("dateiname"))-FIND("]",CELL("dateiname")))&amp;"!"&amp;CELL("adresse",OFFSET($B$6,D44-1,0)),"Definition"))</f>
        <v>Definition</v>
      </c>
      <c r="F44" s="64">
        <f>IF(_xlfn.XLOOKUP(A44,Korrelation!$B$4:$B$883,Korrelation!$A$4:$A$883,0,0)="-",0,_xlfn.XLOOKUP(A44,Korrelation!$B$4:$B$883,Korrelation!$A$4:$A$883,0,0))</f>
        <v>35</v>
      </c>
      <c r="G44" s="68" t="str" cm="1">
        <f t="array" aca="1" ref="G44" ca="1">IF(F44=0,"",HYPERLINK("#"&amp;RIGHT(CELL("adresse",OFFSET(DMAV_Modell!$A$6,F44-1,0)),LEN(CELL("adresse",OFFSET(DMAV_Modell!$A$6,F44-1,0)))-SEARCH("]",CELL("adresse",OFFSET(DMAV_Modell!$A$6,F44-1,0)))),"Modell"))</f>
        <v>Modell</v>
      </c>
      <c r="I44" s="64" t="s">
        <v>10</v>
      </c>
      <c r="J44" s="64" t="s">
        <v>76</v>
      </c>
      <c r="K44" s="64" t="s">
        <v>63</v>
      </c>
      <c r="L44" s="70" t="s">
        <v>84</v>
      </c>
      <c r="M44" s="75" t="s">
        <v>29</v>
      </c>
      <c r="N44" s="76" t="s">
        <v>85</v>
      </c>
      <c r="O44" s="76" t="s">
        <v>29</v>
      </c>
      <c r="P44" s="64"/>
      <c r="Q44" s="64" t="s">
        <v>765</v>
      </c>
      <c r="R44" s="64" t="s">
        <v>832</v>
      </c>
      <c r="S44" s="64" t="s">
        <v>820</v>
      </c>
      <c r="T44" s="70" t="s">
        <v>836</v>
      </c>
      <c r="U44" s="74" t="s">
        <v>29</v>
      </c>
      <c r="V44" s="65" t="s">
        <v>837</v>
      </c>
      <c r="W44" s="65" t="s">
        <v>29</v>
      </c>
    </row>
    <row r="45" spans="1:23" x14ac:dyDescent="0.25">
      <c r="A45" s="64">
        <v>40</v>
      </c>
      <c r="B45" s="64" t="s">
        <v>75</v>
      </c>
      <c r="C45" s="71">
        <v>1</v>
      </c>
      <c r="D45" s="71" t="s">
        <v>29</v>
      </c>
      <c r="E45" s="68" t="str" cm="1">
        <f t="array" aca="1" ref="E45" ca="1">IF(D45="","",HYPERLINK("#"&amp;RIGHT(CELL("dateiname"),LEN(CELL("dateiname"))-FIND("]",CELL("dateiname")))&amp;"!"&amp;CELL("adresse",OFFSET($B$6,D45-1,0)),"Definition"))</f>
        <v/>
      </c>
      <c r="F45" s="64">
        <f>IF(_xlfn.XLOOKUP(A45,Korrelation!$B$4:$B$883,Korrelation!$A$4:$A$883,0,0)="-",0,_xlfn.XLOOKUP(A45,Korrelation!$B$4:$B$883,Korrelation!$A$4:$A$883,0,0))</f>
        <v>26</v>
      </c>
      <c r="G45" s="68" t="str" cm="1">
        <f t="array" aca="1" ref="G45" ca="1">IF(F45=0,"",HYPERLINK("#"&amp;RIGHT(CELL("adresse",OFFSET(DMAV_Modell!$A$6,F45-1,0)),LEN(CELL("adresse",OFFSET(DMAV_Modell!$A$6,F45-1,0)))-SEARCH("]",CELL("adresse",OFFSET(DMAV_Modell!$A$6,F45-1,0)))),"Modell"))</f>
        <v>Modell</v>
      </c>
      <c r="I45" s="64" t="s">
        <v>10</v>
      </c>
      <c r="J45" s="64" t="s">
        <v>86</v>
      </c>
      <c r="K45" s="64" t="s">
        <v>77</v>
      </c>
      <c r="L45" s="70" t="s">
        <v>78</v>
      </c>
      <c r="M45" s="75" t="s">
        <v>29</v>
      </c>
      <c r="N45" s="76" t="s">
        <v>87</v>
      </c>
      <c r="O45" s="76" t="s">
        <v>29</v>
      </c>
      <c r="P45" s="64"/>
      <c r="Q45" s="64" t="s">
        <v>765</v>
      </c>
      <c r="R45" s="64" t="s">
        <v>838</v>
      </c>
      <c r="S45" s="64" t="s">
        <v>77</v>
      </c>
      <c r="T45" s="70" t="s">
        <v>78</v>
      </c>
      <c r="U45" s="74" t="s">
        <v>29</v>
      </c>
      <c r="V45" s="65" t="s">
        <v>839</v>
      </c>
      <c r="W45" s="65" t="s">
        <v>29</v>
      </c>
    </row>
    <row r="46" spans="1:23" x14ac:dyDescent="0.25">
      <c r="A46" s="64">
        <v>41</v>
      </c>
      <c r="B46" s="64" t="s">
        <v>75</v>
      </c>
      <c r="C46" s="71" t="s">
        <v>81</v>
      </c>
      <c r="D46" s="71" t="s">
        <v>29</v>
      </c>
      <c r="E46" s="68" t="str" cm="1">
        <f t="array" aca="1" ref="E46" ca="1">IF(D46="","",HYPERLINK("#"&amp;RIGHT(CELL("dateiname"),LEN(CELL("dateiname"))-FIND("]",CELL("dateiname")))&amp;"!"&amp;CELL("adresse",OFFSET($B$6,D46-1,0)),"Definition"))</f>
        <v/>
      </c>
      <c r="F46" s="64">
        <f>IF(_xlfn.XLOOKUP(A46,Korrelation!$B$4:$B$883,Korrelation!$A$4:$A$883,0,0)="-",0,_xlfn.XLOOKUP(A46,Korrelation!$B$4:$B$883,Korrelation!$A$4:$A$883,0,0))</f>
        <v>27</v>
      </c>
      <c r="G46" s="68" t="str" cm="1">
        <f t="array" aca="1" ref="G46" ca="1">IF(F46=0,"",HYPERLINK("#"&amp;RIGHT(CELL("adresse",OFFSET(DMAV_Modell!$A$6,F46-1,0)),LEN(CELL("adresse",OFFSET(DMAV_Modell!$A$6,F46-1,0)))-SEARCH("]",CELL("adresse",OFFSET(DMAV_Modell!$A$6,F46-1,0)))),"Modell"))</f>
        <v>Modell</v>
      </c>
      <c r="I46" s="64" t="s">
        <v>10</v>
      </c>
      <c r="J46" s="64" t="s">
        <v>86</v>
      </c>
      <c r="K46" s="64" t="s">
        <v>80</v>
      </c>
      <c r="L46" s="70" t="s">
        <v>82</v>
      </c>
      <c r="M46" s="75">
        <v>100</v>
      </c>
      <c r="N46" s="76" t="s">
        <v>88</v>
      </c>
      <c r="O46" s="76" t="s">
        <v>29</v>
      </c>
      <c r="P46" s="64"/>
      <c r="Q46" s="64" t="s">
        <v>765</v>
      </c>
      <c r="R46" s="64" t="s">
        <v>838</v>
      </c>
      <c r="S46" s="64" t="s">
        <v>834</v>
      </c>
      <c r="T46" s="70" t="s">
        <v>82</v>
      </c>
      <c r="U46" s="74">
        <v>100</v>
      </c>
      <c r="V46" s="65" t="s">
        <v>840</v>
      </c>
      <c r="W46" s="65" t="s">
        <v>29</v>
      </c>
    </row>
    <row r="47" spans="1:23" ht="25.5" x14ac:dyDescent="0.25">
      <c r="A47" s="64">
        <v>42</v>
      </c>
      <c r="B47" s="64" t="s">
        <v>75</v>
      </c>
      <c r="C47" s="71" t="s">
        <v>81</v>
      </c>
      <c r="D47" s="71">
        <v>32</v>
      </c>
      <c r="E47" s="68" t="str" cm="1">
        <f t="array" aca="1" ref="E47" ca="1">IF(D47="","",HYPERLINK("#"&amp;RIGHT(CELL("dateiname"),LEN(CELL("dateiname"))-FIND("]",CELL("dateiname")))&amp;"!"&amp;CELL("adresse",OFFSET($B$6,D47-1,0)),"Definition"))</f>
        <v>Definition</v>
      </c>
      <c r="F47" s="64">
        <f>IF(_xlfn.XLOOKUP(A47,Korrelation!$B$4:$B$883,Korrelation!$A$4:$A$883,0,0)="-",0,_xlfn.XLOOKUP(A47,Korrelation!$B$4:$B$883,Korrelation!$A$4:$A$883,0,0))</f>
        <v>28</v>
      </c>
      <c r="G47" s="68" t="str" cm="1">
        <f t="array" aca="1" ref="G47" ca="1">IF(F47=0,"",HYPERLINK("#"&amp;RIGHT(CELL("adresse",OFFSET(DMAV_Modell!$A$6,F47-1,0)),LEN(CELL("adresse",OFFSET(DMAV_Modell!$A$6,F47-1,0)))-SEARCH("]",CELL("adresse",OFFSET(DMAV_Modell!$A$6,F47-1,0)))),"Modell"))</f>
        <v>Modell</v>
      </c>
      <c r="I47" s="64" t="s">
        <v>10</v>
      </c>
      <c r="J47" s="64" t="s">
        <v>86</v>
      </c>
      <c r="K47" s="64" t="s">
        <v>63</v>
      </c>
      <c r="L47" s="70" t="s">
        <v>84</v>
      </c>
      <c r="M47" s="75" t="s">
        <v>29</v>
      </c>
      <c r="N47" s="76" t="s">
        <v>89</v>
      </c>
      <c r="O47" s="76" t="s">
        <v>29</v>
      </c>
      <c r="P47" s="64"/>
      <c r="Q47" s="64" t="s">
        <v>765</v>
      </c>
      <c r="R47" s="64" t="s">
        <v>838</v>
      </c>
      <c r="S47" s="64" t="s">
        <v>820</v>
      </c>
      <c r="T47" s="70" t="s">
        <v>836</v>
      </c>
      <c r="U47" s="74" t="s">
        <v>29</v>
      </c>
      <c r="V47" s="65" t="s">
        <v>841</v>
      </c>
      <c r="W47" s="65" t="s">
        <v>29</v>
      </c>
    </row>
    <row r="48" spans="1:23" x14ac:dyDescent="0.25">
      <c r="A48" s="64">
        <v>43</v>
      </c>
      <c r="B48" s="64" t="s">
        <v>75</v>
      </c>
      <c r="C48" s="71" t="s">
        <v>81</v>
      </c>
      <c r="D48" s="71">
        <v>34</v>
      </c>
      <c r="E48" s="68" t="str" cm="1">
        <f t="array" aca="1" ref="E48" ca="1">IF(D48="","",HYPERLINK("#"&amp;RIGHT(CELL("dateiname"),LEN(CELL("dateiname"))-FIND("]",CELL("dateiname")))&amp;"!"&amp;CELL("adresse",OFFSET($B$6,D48-1,0)),"Definition"))</f>
        <v>Definition</v>
      </c>
      <c r="F48" s="64">
        <f>IF(_xlfn.XLOOKUP(A48,Korrelation!$B$4:$B$883,Korrelation!$A$4:$A$883,0,0)="-",0,_xlfn.XLOOKUP(A48,Korrelation!$B$4:$B$883,Korrelation!$A$4:$A$883,0,0))</f>
        <v>29</v>
      </c>
      <c r="G48" s="68" t="str" cm="1">
        <f t="array" aca="1" ref="G48" ca="1">IF(F48=0,"",HYPERLINK("#"&amp;RIGHT(CELL("adresse",OFFSET(DMAV_Modell!$A$6,F48-1,0)),LEN(CELL("adresse",OFFSET(DMAV_Modell!$A$6,F48-1,0)))-SEARCH("]",CELL("adresse",OFFSET(DMAV_Modell!$A$6,F48-1,0)))),"Modell"))</f>
        <v>Modell</v>
      </c>
      <c r="I48" s="64" t="s">
        <v>10</v>
      </c>
      <c r="J48" s="64" t="s">
        <v>86</v>
      </c>
      <c r="K48" s="64" t="s">
        <v>90</v>
      </c>
      <c r="L48" s="70" t="s">
        <v>91</v>
      </c>
      <c r="M48" s="75" t="s">
        <v>71</v>
      </c>
      <c r="N48" s="76" t="s">
        <v>92</v>
      </c>
      <c r="O48" s="76" t="s">
        <v>29</v>
      </c>
      <c r="P48" s="64"/>
      <c r="Q48" s="64" t="s">
        <v>765</v>
      </c>
      <c r="R48" s="64" t="s">
        <v>838</v>
      </c>
      <c r="S48" s="64" t="s">
        <v>825</v>
      </c>
      <c r="T48" s="70" t="s">
        <v>842</v>
      </c>
      <c r="U48" s="74" t="s">
        <v>828</v>
      </c>
      <c r="V48" s="65" t="s">
        <v>843</v>
      </c>
      <c r="W48" s="65" t="s">
        <v>29</v>
      </c>
    </row>
    <row r="49" spans="1:23" ht="25.5" x14ac:dyDescent="0.25">
      <c r="A49" s="64">
        <v>44</v>
      </c>
      <c r="B49" s="64" t="s">
        <v>75</v>
      </c>
      <c r="C49" s="71" t="s">
        <v>81</v>
      </c>
      <c r="D49" s="71" t="s">
        <v>29</v>
      </c>
      <c r="E49" s="68" t="str" cm="1">
        <f t="array" aca="1" ref="E49" ca="1">IF(D49="","",HYPERLINK("#"&amp;RIGHT(CELL("dateiname"),LEN(CELL("dateiname"))-FIND("]",CELL("dateiname")))&amp;"!"&amp;CELL("adresse",OFFSET($B$6,D49-1,0)),"Definition"))</f>
        <v/>
      </c>
      <c r="F49" s="64">
        <f>IF(_xlfn.XLOOKUP(A49,Korrelation!$B$4:$B$883,Korrelation!$A$4:$A$883,0,0)="-",0,_xlfn.XLOOKUP(A49,Korrelation!$B$4:$B$883,Korrelation!$A$4:$A$883,0,0))</f>
        <v>30</v>
      </c>
      <c r="G49" s="68" t="str" cm="1">
        <f t="array" aca="1" ref="G49" ca="1">IF(F49=0,"",HYPERLINK("#"&amp;RIGHT(CELL("adresse",OFFSET(DMAV_Modell!$A$6,F49-1,0)),LEN(CELL("adresse",OFFSET(DMAV_Modell!$A$6,F49-1,0)))-SEARCH("]",CELL("adresse",OFFSET(DMAV_Modell!$A$6,F49-1,0)))),"Modell"))</f>
        <v>Modell</v>
      </c>
      <c r="I49" s="64" t="s">
        <v>10</v>
      </c>
      <c r="J49" s="64" t="s">
        <v>86</v>
      </c>
      <c r="K49" s="64" t="s">
        <v>93</v>
      </c>
      <c r="L49" s="70" t="s">
        <v>94</v>
      </c>
      <c r="M49" s="75" t="s">
        <v>95</v>
      </c>
      <c r="N49" s="76" t="s">
        <v>96</v>
      </c>
      <c r="O49" s="76" t="s">
        <v>29</v>
      </c>
      <c r="P49" s="64"/>
      <c r="Q49" s="64" t="s">
        <v>765</v>
      </c>
      <c r="R49" s="64" t="s">
        <v>838</v>
      </c>
      <c r="S49" s="64" t="s">
        <v>844</v>
      </c>
      <c r="T49" s="70" t="s">
        <v>845</v>
      </c>
      <c r="U49" s="74" t="s">
        <v>95</v>
      </c>
      <c r="V49" s="65" t="s">
        <v>846</v>
      </c>
      <c r="W49" s="65" t="s">
        <v>29</v>
      </c>
    </row>
    <row r="50" spans="1:23" ht="25.5" x14ac:dyDescent="0.25">
      <c r="A50" s="64">
        <v>45</v>
      </c>
      <c r="B50" s="64" t="s">
        <v>75</v>
      </c>
      <c r="C50" s="71" t="s">
        <v>81</v>
      </c>
      <c r="D50" s="71" t="s">
        <v>29</v>
      </c>
      <c r="E50" s="68" t="str" cm="1">
        <f t="array" aca="1" ref="E50" ca="1">IF(D50="","",HYPERLINK("#"&amp;RIGHT(CELL("dateiname"),LEN(CELL("dateiname"))-FIND("]",CELL("dateiname")))&amp;"!"&amp;CELL("adresse",OFFSET($B$6,D50-1,0)),"Definition"))</f>
        <v/>
      </c>
      <c r="F50" s="64">
        <f>IF(_xlfn.XLOOKUP(A50,Korrelation!$B$4:$B$883,Korrelation!$A$4:$A$883,0,0)="-",0,_xlfn.XLOOKUP(A50,Korrelation!$B$4:$B$883,Korrelation!$A$4:$A$883,0,0))</f>
        <v>31</v>
      </c>
      <c r="G50" s="68" t="str" cm="1">
        <f t="array" aca="1" ref="G50" ca="1">IF(F50=0,"",HYPERLINK("#"&amp;RIGHT(CELL("adresse",OFFSET(DMAV_Modell!$A$6,F50-1,0)),LEN(CELL("adresse",OFFSET(DMAV_Modell!$A$6,F50-1,0)))-SEARCH("]",CELL("adresse",OFFSET(DMAV_Modell!$A$6,F50-1,0)))),"Modell"))</f>
        <v>Modell</v>
      </c>
      <c r="I50" s="64" t="s">
        <v>10</v>
      </c>
      <c r="J50" s="64" t="s">
        <v>86</v>
      </c>
      <c r="K50" s="64" t="s">
        <v>97</v>
      </c>
      <c r="L50" s="70" t="s">
        <v>98</v>
      </c>
      <c r="M50" s="75" t="s">
        <v>99</v>
      </c>
      <c r="N50" s="76" t="s">
        <v>100</v>
      </c>
      <c r="O50" s="76" t="s">
        <v>29</v>
      </c>
      <c r="P50" s="64"/>
      <c r="Q50" s="64" t="s">
        <v>765</v>
      </c>
      <c r="R50" s="64" t="s">
        <v>838</v>
      </c>
      <c r="S50" s="64" t="s">
        <v>847</v>
      </c>
      <c r="T50" s="70" t="s">
        <v>848</v>
      </c>
      <c r="U50" s="74" t="s">
        <v>99</v>
      </c>
      <c r="V50" s="65" t="s">
        <v>849</v>
      </c>
      <c r="W50" s="65" t="s">
        <v>29</v>
      </c>
    </row>
    <row r="51" spans="1:23" ht="38.25" x14ac:dyDescent="0.25">
      <c r="A51" s="64">
        <v>46</v>
      </c>
      <c r="B51" s="64" t="s">
        <v>75</v>
      </c>
      <c r="C51" s="71" t="s">
        <v>81</v>
      </c>
      <c r="D51" s="71" t="s">
        <v>29</v>
      </c>
      <c r="E51" s="68" t="str" cm="1">
        <f t="array" aca="1" ref="E51" ca="1">IF(D51="","",HYPERLINK("#"&amp;RIGHT(CELL("dateiname"),LEN(CELL("dateiname"))-FIND("]",CELL("dateiname")))&amp;"!"&amp;CELL("adresse",OFFSET($B$6,D51-1,0)),"Definition"))</f>
        <v/>
      </c>
      <c r="F51" s="64">
        <f>IF(_xlfn.XLOOKUP(A51,Korrelation!$B$4:$B$883,Korrelation!$A$4:$A$883,0,0)="-",0,_xlfn.XLOOKUP(A51,Korrelation!$B$4:$B$883,Korrelation!$A$4:$A$883,0,0))</f>
        <v>32</v>
      </c>
      <c r="G51" s="68" t="str" cm="1">
        <f t="array" aca="1" ref="G51" ca="1">IF(F51=0,"",HYPERLINK("#"&amp;RIGHT(CELL("adresse",OFFSET(DMAV_Modell!$A$6,F51-1,0)),LEN(CELL("adresse",OFFSET(DMAV_Modell!$A$6,F51-1,0)))-SEARCH("]",CELL("adresse",OFFSET(DMAV_Modell!$A$6,F51-1,0)))),"Modell"))</f>
        <v>Modell</v>
      </c>
      <c r="I51" s="64" t="s">
        <v>10</v>
      </c>
      <c r="J51" s="64" t="s">
        <v>86</v>
      </c>
      <c r="K51" s="64" t="s">
        <v>101</v>
      </c>
      <c r="L51" s="70" t="s">
        <v>102</v>
      </c>
      <c r="M51" s="75" t="s">
        <v>29</v>
      </c>
      <c r="N51" s="76" t="s">
        <v>103</v>
      </c>
      <c r="O51" s="76" t="s">
        <v>29</v>
      </c>
      <c r="P51" s="64"/>
      <c r="Q51" s="64" t="s">
        <v>765</v>
      </c>
      <c r="R51" s="64" t="s">
        <v>838</v>
      </c>
      <c r="S51" s="64" t="s">
        <v>850</v>
      </c>
      <c r="T51" s="70" t="s">
        <v>102</v>
      </c>
      <c r="U51" s="74" t="s">
        <v>29</v>
      </c>
      <c r="V51" s="65" t="s">
        <v>851</v>
      </c>
      <c r="W51" s="65" t="s">
        <v>29</v>
      </c>
    </row>
    <row r="52" spans="1:23" x14ac:dyDescent="0.25">
      <c r="A52" s="64">
        <v>47</v>
      </c>
      <c r="B52" s="64" t="s">
        <v>104</v>
      </c>
      <c r="C52" s="71">
        <v>1</v>
      </c>
      <c r="D52" s="71" t="s">
        <v>29</v>
      </c>
      <c r="E52" s="68" t="str" cm="1">
        <f t="array" aca="1" ref="E52" ca="1">IF(D52="","",HYPERLINK("#"&amp;RIGHT(CELL("dateiname"),LEN(CELL("dateiname"))-FIND("]",CELL("dateiname")))&amp;"!"&amp;CELL("adresse",OFFSET($B$6,D52-1,0)),"Definition"))</f>
        <v/>
      </c>
      <c r="F52" s="64">
        <f>IF(_xlfn.XLOOKUP(A52,Korrelation!$B$4:$B$883,Korrelation!$A$4:$A$883,0,0)="-",0,_xlfn.XLOOKUP(A52,Korrelation!$B$4:$B$883,Korrelation!$A$4:$A$883,0,0))</f>
        <v>0</v>
      </c>
      <c r="G52" s="68" t="str" cm="1">
        <f t="array" aca="1" ref="G52" ca="1">IF(F52=0,"",HYPERLINK("#"&amp;RIGHT(CELL("adresse",OFFSET(DMAV_Modell!$A$6,F52-1,0)),LEN(CELL("adresse",OFFSET(DMAV_Modell!$A$6,F52-1,0)))-SEARCH("]",CELL("adresse",OFFSET(DMAV_Modell!$A$6,F52-1,0)))),"Modell"))</f>
        <v/>
      </c>
      <c r="I52" s="64" t="s">
        <v>10</v>
      </c>
      <c r="J52" s="64" t="s">
        <v>105</v>
      </c>
      <c r="K52" s="64" t="s">
        <v>106</v>
      </c>
      <c r="L52" s="70" t="s">
        <v>107</v>
      </c>
      <c r="M52" s="75" t="s">
        <v>29</v>
      </c>
      <c r="N52" s="76" t="s">
        <v>108</v>
      </c>
      <c r="O52" s="76" t="s">
        <v>29</v>
      </c>
      <c r="P52" s="64"/>
      <c r="Q52" s="64" t="s">
        <v>765</v>
      </c>
      <c r="R52" s="64" t="s">
        <v>3411</v>
      </c>
      <c r="S52" s="64" t="s">
        <v>852</v>
      </c>
      <c r="T52" s="70" t="s">
        <v>107</v>
      </c>
      <c r="U52" s="74" t="s">
        <v>29</v>
      </c>
      <c r="V52" s="65" t="s">
        <v>853</v>
      </c>
      <c r="W52" s="65" t="s">
        <v>29</v>
      </c>
    </row>
    <row r="53" spans="1:23" ht="25.5" x14ac:dyDescent="0.25">
      <c r="A53" s="64">
        <v>48</v>
      </c>
      <c r="B53" s="64" t="s">
        <v>104</v>
      </c>
      <c r="C53" s="71">
        <v>1</v>
      </c>
      <c r="D53" s="71" t="s">
        <v>29</v>
      </c>
      <c r="E53" s="68" t="str" cm="1">
        <f t="array" aca="1" ref="E53" ca="1">IF(D53="","",HYPERLINK("#"&amp;RIGHT(CELL("dateiname"),LEN(CELL("dateiname"))-FIND("]",CELL("dateiname")))&amp;"!"&amp;CELL("adresse",OFFSET($B$6,D53-1,0)),"Definition"))</f>
        <v/>
      </c>
      <c r="F53" s="64">
        <f>IF(_xlfn.XLOOKUP(A53,Korrelation!$B$4:$B$883,Korrelation!$A$4:$A$883,0,0)="-",0,_xlfn.XLOOKUP(A53,Korrelation!$B$4:$B$883,Korrelation!$A$4:$A$883,0,0))</f>
        <v>0</v>
      </c>
      <c r="G53" s="68" t="str" cm="1">
        <f t="array" aca="1" ref="G53" ca="1">IF(F53=0,"",HYPERLINK("#"&amp;RIGHT(CELL("adresse",OFFSET(DMAV_Modell!$A$6,F53-1,0)),LEN(CELL("adresse",OFFSET(DMAV_Modell!$A$6,F53-1,0)))-SEARCH("]",CELL("adresse",OFFSET(DMAV_Modell!$A$6,F53-1,0)))),"Modell"))</f>
        <v/>
      </c>
      <c r="I53" s="64" t="s">
        <v>10</v>
      </c>
      <c r="J53" s="64" t="s">
        <v>105</v>
      </c>
      <c r="K53" s="64" t="s">
        <v>109</v>
      </c>
      <c r="L53" s="70" t="s">
        <v>107</v>
      </c>
      <c r="M53" s="75" t="s">
        <v>29</v>
      </c>
      <c r="N53" s="76" t="s">
        <v>110</v>
      </c>
      <c r="O53" s="76" t="s">
        <v>29</v>
      </c>
      <c r="P53" s="64"/>
      <c r="Q53" s="64" t="s">
        <v>765</v>
      </c>
      <c r="R53" s="64" t="s">
        <v>3411</v>
      </c>
      <c r="S53" s="64" t="s">
        <v>854</v>
      </c>
      <c r="T53" s="70" t="s">
        <v>107</v>
      </c>
      <c r="U53" s="74" t="s">
        <v>29</v>
      </c>
      <c r="V53" s="65" t="s">
        <v>855</v>
      </c>
      <c r="W53" s="65" t="s">
        <v>29</v>
      </c>
    </row>
    <row r="54" spans="1:23" x14ac:dyDescent="0.25">
      <c r="A54" s="64">
        <v>49</v>
      </c>
      <c r="B54" s="64" t="s">
        <v>104</v>
      </c>
      <c r="C54" s="71">
        <v>1</v>
      </c>
      <c r="D54" s="71" t="s">
        <v>29</v>
      </c>
      <c r="E54" s="68" t="str" cm="1">
        <f t="array" aca="1" ref="E54" ca="1">IF(D54="","",HYPERLINK("#"&amp;RIGHT(CELL("dateiname"),LEN(CELL("dateiname"))-FIND("]",CELL("dateiname")))&amp;"!"&amp;CELL("adresse",OFFSET($B$6,D54-1,0)),"Definition"))</f>
        <v/>
      </c>
      <c r="F54" s="64">
        <f>IF(_xlfn.XLOOKUP(A54,Korrelation!$B$4:$B$883,Korrelation!$A$4:$A$883,0,0)="-",0,_xlfn.XLOOKUP(A54,Korrelation!$B$4:$B$883,Korrelation!$A$4:$A$883,0,0))</f>
        <v>0</v>
      </c>
      <c r="G54" s="68" t="str" cm="1">
        <f t="array" aca="1" ref="G54" ca="1">IF(F54=0,"",HYPERLINK("#"&amp;RIGHT(CELL("adresse",OFFSET(DMAV_Modell!$A$6,F54-1,0)),LEN(CELL("adresse",OFFSET(DMAV_Modell!$A$6,F54-1,0)))-SEARCH("]",CELL("adresse",OFFSET(DMAV_Modell!$A$6,F54-1,0)))),"Modell"))</f>
        <v/>
      </c>
      <c r="I54" s="64" t="s">
        <v>10</v>
      </c>
      <c r="J54" s="64" t="s">
        <v>105</v>
      </c>
      <c r="K54" s="64" t="s">
        <v>111</v>
      </c>
      <c r="L54" s="70" t="s">
        <v>112</v>
      </c>
      <c r="M54" s="75" t="s">
        <v>29</v>
      </c>
      <c r="N54" s="76" t="s">
        <v>113</v>
      </c>
      <c r="O54" s="76" t="s">
        <v>29</v>
      </c>
      <c r="P54" s="64"/>
      <c r="Q54" s="64" t="s">
        <v>765</v>
      </c>
      <c r="R54" s="64" t="s">
        <v>3411</v>
      </c>
      <c r="S54" s="64" t="s">
        <v>856</v>
      </c>
      <c r="T54" s="70" t="s">
        <v>112</v>
      </c>
      <c r="U54" s="74" t="s">
        <v>29</v>
      </c>
      <c r="V54" s="65" t="s">
        <v>857</v>
      </c>
      <c r="W54" s="65" t="s">
        <v>29</v>
      </c>
    </row>
    <row r="55" spans="1:23" ht="76.5" x14ac:dyDescent="0.25">
      <c r="A55" s="64">
        <v>50</v>
      </c>
      <c r="B55" s="64" t="s">
        <v>104</v>
      </c>
      <c r="C55" s="71" t="s">
        <v>81</v>
      </c>
      <c r="D55" s="71" t="s">
        <v>29</v>
      </c>
      <c r="E55" s="68" t="str" cm="1">
        <f t="array" aca="1" ref="E55" ca="1">IF(D55="","",HYPERLINK("#"&amp;RIGHT(CELL("dateiname"),LEN(CELL("dateiname"))-FIND("]",CELL("dateiname")))&amp;"!"&amp;CELL("adresse",OFFSET($B$6,D55-1,0)),"Definition"))</f>
        <v/>
      </c>
      <c r="F55" s="64">
        <f>IF(_xlfn.XLOOKUP(A55,Korrelation!$B$4:$B$883,Korrelation!$A$4:$A$883,0,0)="-",0,_xlfn.XLOOKUP(A55,Korrelation!$B$4:$B$883,Korrelation!$A$4:$A$883,0,0))</f>
        <v>0</v>
      </c>
      <c r="G55" s="68" t="str" cm="1">
        <f t="array" aca="1" ref="G55" ca="1">IF(F55=0,"",HYPERLINK("#"&amp;RIGHT(CELL("adresse",OFFSET(DMAV_Modell!$A$6,F55-1,0)),LEN(CELL("adresse",OFFSET(DMAV_Modell!$A$6,F55-1,0)))-SEARCH("]",CELL("adresse",OFFSET(DMAV_Modell!$A$6,F55-1,0)))),"Modell"))</f>
        <v/>
      </c>
      <c r="I55" s="64" t="s">
        <v>10</v>
      </c>
      <c r="J55" s="64" t="s">
        <v>105</v>
      </c>
      <c r="K55" s="64" t="s">
        <v>114</v>
      </c>
      <c r="L55" s="70" t="s">
        <v>115</v>
      </c>
      <c r="M55" s="75" t="s">
        <v>29</v>
      </c>
      <c r="N55" s="76" t="s">
        <v>116</v>
      </c>
      <c r="O55" s="76" t="s">
        <v>29</v>
      </c>
      <c r="P55" s="64"/>
      <c r="Q55" s="64" t="s">
        <v>765</v>
      </c>
      <c r="R55" s="64" t="s">
        <v>3411</v>
      </c>
      <c r="S55" s="64" t="s">
        <v>858</v>
      </c>
      <c r="T55" s="70" t="s">
        <v>115</v>
      </c>
      <c r="U55" s="74" t="s">
        <v>29</v>
      </c>
      <c r="V55" s="65" t="s">
        <v>859</v>
      </c>
      <c r="W55" s="65" t="s">
        <v>29</v>
      </c>
    </row>
    <row r="56" spans="1:23" ht="25.5" x14ac:dyDescent="0.25">
      <c r="A56" s="64">
        <v>51</v>
      </c>
      <c r="B56" s="64" t="s">
        <v>104</v>
      </c>
      <c r="C56" s="71">
        <v>1</v>
      </c>
      <c r="D56" s="71" t="s">
        <v>29</v>
      </c>
      <c r="E56" s="68" t="str" cm="1">
        <f t="array" aca="1" ref="E56" ca="1">IF(D56="","",HYPERLINK("#"&amp;RIGHT(CELL("dateiname"),LEN(CELL("dateiname"))-FIND("]",CELL("dateiname")))&amp;"!"&amp;CELL("adresse",OFFSET($B$6,D56-1,0)),"Definition"))</f>
        <v/>
      </c>
      <c r="F56" s="64">
        <f>IF(_xlfn.XLOOKUP(A56,Korrelation!$B$4:$B$883,Korrelation!$A$4:$A$883,0,0)="-",0,_xlfn.XLOOKUP(A56,Korrelation!$B$4:$B$883,Korrelation!$A$4:$A$883,0,0))</f>
        <v>0</v>
      </c>
      <c r="G56" s="68" t="str" cm="1">
        <f t="array" aca="1" ref="G56" ca="1">IF(F56=0,"",HYPERLINK("#"&amp;RIGHT(CELL("adresse",OFFSET(DMAV_Modell!$A$6,F56-1,0)),LEN(CELL("adresse",OFFSET(DMAV_Modell!$A$6,F56-1,0)))-SEARCH("]",CELL("adresse",OFFSET(DMAV_Modell!$A$6,F56-1,0)))),"Modell"))</f>
        <v/>
      </c>
      <c r="I56" s="64" t="s">
        <v>10</v>
      </c>
      <c r="J56" s="64" t="s">
        <v>105</v>
      </c>
      <c r="K56" s="64" t="s">
        <v>117</v>
      </c>
      <c r="L56" s="70" t="s">
        <v>118</v>
      </c>
      <c r="M56" s="75" t="s">
        <v>29</v>
      </c>
      <c r="N56" s="76" t="s">
        <v>119</v>
      </c>
      <c r="O56" s="76" t="s">
        <v>29</v>
      </c>
      <c r="P56" s="64"/>
      <c r="Q56" s="64" t="s">
        <v>765</v>
      </c>
      <c r="R56" s="64" t="s">
        <v>3411</v>
      </c>
      <c r="S56" s="64" t="s">
        <v>860</v>
      </c>
      <c r="T56" s="70" t="s">
        <v>118</v>
      </c>
      <c r="U56" s="74" t="s">
        <v>29</v>
      </c>
      <c r="V56" s="65" t="s">
        <v>861</v>
      </c>
      <c r="W56" s="65" t="s">
        <v>29</v>
      </c>
    </row>
    <row r="57" spans="1:23" ht="25.5" x14ac:dyDescent="0.25">
      <c r="A57" s="64">
        <v>52</v>
      </c>
      <c r="B57" s="64" t="s">
        <v>41</v>
      </c>
      <c r="C57" s="71" t="s">
        <v>29</v>
      </c>
      <c r="D57" s="71" t="s">
        <v>29</v>
      </c>
      <c r="E57" s="68" t="str" cm="1">
        <f t="array" aca="1" ref="E57" ca="1">IF(D57="","",HYPERLINK("#"&amp;RIGHT(CELL("dateiname"),LEN(CELL("dateiname"))-FIND("]",CELL("dateiname")))&amp;"!"&amp;CELL("adresse",OFFSET($B$6,D57-1,0)),"Definition"))</f>
        <v/>
      </c>
      <c r="F57" s="64">
        <f>IF(_xlfn.XLOOKUP(A57,Korrelation!$B$4:$B$883,Korrelation!$A$4:$A$883,0,0)="-",0,_xlfn.XLOOKUP(A57,Korrelation!$B$4:$B$883,Korrelation!$A$4:$A$883,0,0))</f>
        <v>0</v>
      </c>
      <c r="G57" s="68" t="str" cm="1">
        <f t="array" aca="1" ref="G57" ca="1">IF(F57=0,"",HYPERLINK("#"&amp;RIGHT(CELL("adresse",OFFSET(DMAV_Modell!$A$6,F57-1,0)),LEN(CELL("adresse",OFFSET(DMAV_Modell!$A$6,F57-1,0)))-SEARCH("]",CELL("adresse",OFFSET(DMAV_Modell!$A$6,F57-1,0)))),"Modell"))</f>
        <v/>
      </c>
      <c r="I57" s="64" t="s">
        <v>10</v>
      </c>
      <c r="J57" s="64" t="s">
        <v>120</v>
      </c>
      <c r="K57" s="64" t="s">
        <v>121</v>
      </c>
      <c r="L57" s="70" t="s">
        <v>29</v>
      </c>
      <c r="M57" s="75" t="s">
        <v>29</v>
      </c>
      <c r="N57" s="76" t="s">
        <v>29</v>
      </c>
      <c r="O57" s="76" t="s">
        <v>122</v>
      </c>
      <c r="P57" s="64"/>
      <c r="Q57" s="64" t="s">
        <v>765</v>
      </c>
      <c r="R57" s="64" t="s">
        <v>862</v>
      </c>
      <c r="S57" s="64" t="s">
        <v>121</v>
      </c>
      <c r="T57" s="70" t="s">
        <v>29</v>
      </c>
      <c r="U57" s="74" t="s">
        <v>29</v>
      </c>
      <c r="V57" s="65" t="s">
        <v>29</v>
      </c>
      <c r="W57" s="65" t="s">
        <v>863</v>
      </c>
    </row>
    <row r="58" spans="1:23" ht="89.25" x14ac:dyDescent="0.25">
      <c r="A58" s="64">
        <v>53</v>
      </c>
      <c r="B58" s="64" t="s">
        <v>41</v>
      </c>
      <c r="C58" s="71" t="s">
        <v>29</v>
      </c>
      <c r="D58" s="71" t="s">
        <v>29</v>
      </c>
      <c r="E58" s="68" t="str" cm="1">
        <f t="array" aca="1" ref="E58" ca="1">IF(D58="","",HYPERLINK("#"&amp;RIGHT(CELL("dateiname"),LEN(CELL("dateiname"))-FIND("]",CELL("dateiname")))&amp;"!"&amp;CELL("adresse",OFFSET($B$6,D58-1,0)),"Definition"))</f>
        <v/>
      </c>
      <c r="F58" s="64">
        <f>IF(_xlfn.XLOOKUP(A58,Korrelation!$B$4:$B$883,Korrelation!$A$4:$A$883,0,0)="-",0,_xlfn.XLOOKUP(A58,Korrelation!$B$4:$B$883,Korrelation!$A$4:$A$883,0,0))</f>
        <v>0</v>
      </c>
      <c r="G58" s="68" t="str" cm="1">
        <f t="array" aca="1" ref="G58" ca="1">IF(F58=0,"",HYPERLINK("#"&amp;RIGHT(CELL("adresse",OFFSET(DMAV_Modell!$A$6,F58-1,0)),LEN(CELL("adresse",OFFSET(DMAV_Modell!$A$6,F58-1,0)))-SEARCH("]",CELL("adresse",OFFSET(DMAV_Modell!$A$6,F58-1,0)))),"Modell"))</f>
        <v/>
      </c>
      <c r="I58" s="64" t="s">
        <v>10</v>
      </c>
      <c r="J58" s="64" t="s">
        <v>120</v>
      </c>
      <c r="K58" s="64" t="s">
        <v>123</v>
      </c>
      <c r="L58" s="70" t="s">
        <v>29</v>
      </c>
      <c r="M58" s="75" t="s">
        <v>29</v>
      </c>
      <c r="N58" s="76" t="s">
        <v>29</v>
      </c>
      <c r="O58" s="76" t="s">
        <v>124</v>
      </c>
      <c r="P58" s="64"/>
      <c r="Q58" s="64" t="s">
        <v>765</v>
      </c>
      <c r="R58" s="64" t="s">
        <v>862</v>
      </c>
      <c r="S58" s="64" t="s">
        <v>864</v>
      </c>
      <c r="T58" s="70" t="s">
        <v>29</v>
      </c>
      <c r="U58" s="74" t="s">
        <v>29</v>
      </c>
      <c r="V58" s="65" t="s">
        <v>29</v>
      </c>
      <c r="W58" s="65" t="s">
        <v>865</v>
      </c>
    </row>
    <row r="59" spans="1:23" ht="51" x14ac:dyDescent="0.25">
      <c r="A59" s="64">
        <v>54</v>
      </c>
      <c r="B59" s="64" t="s">
        <v>41</v>
      </c>
      <c r="C59" s="71" t="s">
        <v>29</v>
      </c>
      <c r="D59" s="71" t="s">
        <v>29</v>
      </c>
      <c r="E59" s="68" t="str" cm="1">
        <f t="array" aca="1" ref="E59" ca="1">IF(D59="","",HYPERLINK("#"&amp;RIGHT(CELL("dateiname"),LEN(CELL("dateiname"))-FIND("]",CELL("dateiname")))&amp;"!"&amp;CELL("adresse",OFFSET($B$6,D59-1,0)),"Definition"))</f>
        <v/>
      </c>
      <c r="F59" s="64">
        <f>IF(_xlfn.XLOOKUP(A59,Korrelation!$B$4:$B$883,Korrelation!$A$4:$A$883,0,0)="-",0,_xlfn.XLOOKUP(A59,Korrelation!$B$4:$B$883,Korrelation!$A$4:$A$883,0,0))</f>
        <v>0</v>
      </c>
      <c r="G59" s="68" t="str" cm="1">
        <f t="array" aca="1" ref="G59" ca="1">IF(F59=0,"",HYPERLINK("#"&amp;RIGHT(CELL("adresse",OFFSET(DMAV_Modell!$A$6,F59-1,0)),LEN(CELL("adresse",OFFSET(DMAV_Modell!$A$6,F59-1,0)))-SEARCH("]",CELL("adresse",OFFSET(DMAV_Modell!$A$6,F59-1,0)))),"Modell"))</f>
        <v/>
      </c>
      <c r="I59" s="64" t="s">
        <v>10</v>
      </c>
      <c r="J59" s="64" t="s">
        <v>120</v>
      </c>
      <c r="K59" s="64" t="s">
        <v>125</v>
      </c>
      <c r="L59" s="70" t="s">
        <v>29</v>
      </c>
      <c r="M59" s="75" t="s">
        <v>29</v>
      </c>
      <c r="N59" s="76" t="s">
        <v>29</v>
      </c>
      <c r="O59" s="76" t="s">
        <v>126</v>
      </c>
      <c r="P59" s="64"/>
      <c r="Q59" s="64" t="s">
        <v>765</v>
      </c>
      <c r="R59" s="64" t="s">
        <v>862</v>
      </c>
      <c r="S59" s="64" t="s">
        <v>866</v>
      </c>
      <c r="T59" s="70" t="s">
        <v>29</v>
      </c>
      <c r="U59" s="74" t="s">
        <v>29</v>
      </c>
      <c r="V59" s="65" t="s">
        <v>29</v>
      </c>
      <c r="W59" s="65" t="s">
        <v>867</v>
      </c>
    </row>
    <row r="60" spans="1:23" x14ac:dyDescent="0.25">
      <c r="A60" s="64">
        <v>55</v>
      </c>
      <c r="B60" s="64" t="s">
        <v>104</v>
      </c>
      <c r="C60" s="71">
        <v>1</v>
      </c>
      <c r="D60" s="71" t="s">
        <v>29</v>
      </c>
      <c r="E60" s="68" t="str" cm="1">
        <f t="array" aca="1" ref="E60" ca="1">IF(D60="","",HYPERLINK("#"&amp;RIGHT(CELL("dateiname"),LEN(CELL("dateiname"))-FIND("]",CELL("dateiname")))&amp;"!"&amp;CELL("adresse",OFFSET($B$6,D60-1,0)),"Definition"))</f>
        <v/>
      </c>
      <c r="F60" s="64">
        <f>IF(_xlfn.XLOOKUP(A60,Korrelation!$B$4:$B$883,Korrelation!$A$4:$A$883,0,0)="-",0,_xlfn.XLOOKUP(A60,Korrelation!$B$4:$B$883,Korrelation!$A$4:$A$883,0,0))</f>
        <v>0</v>
      </c>
      <c r="G60" s="68" t="str" cm="1">
        <f t="array" aca="1" ref="G60" ca="1">IF(F60=0,"",HYPERLINK("#"&amp;RIGHT(CELL("adresse",OFFSET(DMAV_Modell!$A$6,F60-1,0)),LEN(CELL("adresse",OFFSET(DMAV_Modell!$A$6,F60-1,0)))-SEARCH("]",CELL("adresse",OFFSET(DMAV_Modell!$A$6,F60-1,0)))),"Modell"))</f>
        <v/>
      </c>
      <c r="I60" s="64" t="s">
        <v>10</v>
      </c>
      <c r="J60" s="64" t="s">
        <v>105</v>
      </c>
      <c r="K60" s="64" t="s">
        <v>106</v>
      </c>
      <c r="L60" s="70" t="s">
        <v>107</v>
      </c>
      <c r="M60" s="75" t="s">
        <v>29</v>
      </c>
      <c r="N60" s="76" t="s">
        <v>108</v>
      </c>
      <c r="O60" s="76" t="s">
        <v>29</v>
      </c>
      <c r="P60" s="64"/>
      <c r="Q60" s="64" t="s">
        <v>765</v>
      </c>
      <c r="R60" s="64" t="s">
        <v>3411</v>
      </c>
      <c r="S60" s="64" t="s">
        <v>852</v>
      </c>
      <c r="T60" s="70" t="s">
        <v>107</v>
      </c>
      <c r="U60" s="74" t="s">
        <v>29</v>
      </c>
      <c r="V60" s="65" t="s">
        <v>868</v>
      </c>
      <c r="W60" s="65" t="s">
        <v>29</v>
      </c>
    </row>
    <row r="61" spans="1:23" ht="25.5" x14ac:dyDescent="0.25">
      <c r="A61" s="64">
        <v>56</v>
      </c>
      <c r="B61" s="64" t="s">
        <v>104</v>
      </c>
      <c r="C61" s="71">
        <v>1</v>
      </c>
      <c r="D61" s="71" t="s">
        <v>29</v>
      </c>
      <c r="E61" s="68" t="str" cm="1">
        <f t="array" aca="1" ref="E61" ca="1">IF(D61="","",HYPERLINK("#"&amp;RIGHT(CELL("dateiname"),LEN(CELL("dateiname"))-FIND("]",CELL("dateiname")))&amp;"!"&amp;CELL("adresse",OFFSET($B$6,D61-1,0)),"Definition"))</f>
        <v/>
      </c>
      <c r="F61" s="64">
        <f>IF(_xlfn.XLOOKUP(A61,Korrelation!$B$4:$B$883,Korrelation!$A$4:$A$883,0,0)="-",0,_xlfn.XLOOKUP(A61,Korrelation!$B$4:$B$883,Korrelation!$A$4:$A$883,0,0))</f>
        <v>0</v>
      </c>
      <c r="G61" s="68" t="str" cm="1">
        <f t="array" aca="1" ref="G61" ca="1">IF(F61=0,"",HYPERLINK("#"&amp;RIGHT(CELL("adresse",OFFSET(DMAV_Modell!$A$6,F61-1,0)),LEN(CELL("adresse",OFFSET(DMAV_Modell!$A$6,F61-1,0)))-SEARCH("]",CELL("adresse",OFFSET(DMAV_Modell!$A$6,F61-1,0)))),"Modell"))</f>
        <v/>
      </c>
      <c r="I61" s="64" t="s">
        <v>10</v>
      </c>
      <c r="J61" s="64" t="s">
        <v>105</v>
      </c>
      <c r="K61" s="64" t="s">
        <v>109</v>
      </c>
      <c r="L61" s="70" t="s">
        <v>107</v>
      </c>
      <c r="M61" s="75" t="s">
        <v>29</v>
      </c>
      <c r="N61" s="76" t="s">
        <v>110</v>
      </c>
      <c r="O61" s="76" t="s">
        <v>29</v>
      </c>
      <c r="P61" s="64"/>
      <c r="Q61" s="64" t="s">
        <v>765</v>
      </c>
      <c r="R61" s="64" t="s">
        <v>3411</v>
      </c>
      <c r="S61" s="64" t="s">
        <v>854</v>
      </c>
      <c r="T61" s="70" t="s">
        <v>107</v>
      </c>
      <c r="U61" s="74" t="s">
        <v>29</v>
      </c>
      <c r="V61" s="65" t="s">
        <v>855</v>
      </c>
      <c r="W61" s="65" t="s">
        <v>29</v>
      </c>
    </row>
    <row r="62" spans="1:23" x14ac:dyDescent="0.25">
      <c r="A62" s="64">
        <v>57</v>
      </c>
      <c r="B62" s="64" t="s">
        <v>104</v>
      </c>
      <c r="C62" s="71">
        <v>1</v>
      </c>
      <c r="D62" s="71" t="s">
        <v>29</v>
      </c>
      <c r="E62" s="68" t="str" cm="1">
        <f t="array" aca="1" ref="E62" ca="1">IF(D62="","",HYPERLINK("#"&amp;RIGHT(CELL("dateiname"),LEN(CELL("dateiname"))-FIND("]",CELL("dateiname")))&amp;"!"&amp;CELL("adresse",OFFSET($B$6,D62-1,0)),"Definition"))</f>
        <v/>
      </c>
      <c r="F62" s="64">
        <f>IF(_xlfn.XLOOKUP(A62,Korrelation!$B$4:$B$883,Korrelation!$A$4:$A$883,0,0)="-",0,_xlfn.XLOOKUP(A62,Korrelation!$B$4:$B$883,Korrelation!$A$4:$A$883,0,0))</f>
        <v>0</v>
      </c>
      <c r="G62" s="68" t="str" cm="1">
        <f t="array" aca="1" ref="G62" ca="1">IF(F62=0,"",HYPERLINK("#"&amp;RIGHT(CELL("adresse",OFFSET(DMAV_Modell!$A$6,F62-1,0)),LEN(CELL("adresse",OFFSET(DMAV_Modell!$A$6,F62-1,0)))-SEARCH("]",CELL("adresse",OFFSET(DMAV_Modell!$A$6,F62-1,0)))),"Modell"))</f>
        <v/>
      </c>
      <c r="I62" s="64" t="s">
        <v>10</v>
      </c>
      <c r="J62" s="64" t="s">
        <v>105</v>
      </c>
      <c r="K62" s="64" t="s">
        <v>111</v>
      </c>
      <c r="L62" s="70" t="s">
        <v>112</v>
      </c>
      <c r="M62" s="75" t="s">
        <v>29</v>
      </c>
      <c r="N62" s="76" t="s">
        <v>113</v>
      </c>
      <c r="O62" s="76" t="s">
        <v>29</v>
      </c>
      <c r="P62" s="64"/>
      <c r="Q62" s="64" t="s">
        <v>765</v>
      </c>
      <c r="R62" s="64" t="s">
        <v>3411</v>
      </c>
      <c r="S62" s="64" t="s">
        <v>856</v>
      </c>
      <c r="T62" s="70" t="s">
        <v>112</v>
      </c>
      <c r="U62" s="74" t="s">
        <v>29</v>
      </c>
      <c r="V62" s="65" t="s">
        <v>857</v>
      </c>
      <c r="W62" s="65" t="s">
        <v>29</v>
      </c>
    </row>
    <row r="63" spans="1:23" ht="38.25" x14ac:dyDescent="0.25">
      <c r="A63" s="64">
        <v>58</v>
      </c>
      <c r="B63" s="64" t="s">
        <v>104</v>
      </c>
      <c r="C63" s="71">
        <v>1</v>
      </c>
      <c r="D63" s="71">
        <v>52</v>
      </c>
      <c r="E63" s="68" t="str" cm="1">
        <f t="array" aca="1" ref="E63" ca="1">IF(D63="","",HYPERLINK("#"&amp;RIGHT(CELL("dateiname"),LEN(CELL("dateiname"))-FIND("]",CELL("dateiname")))&amp;"!"&amp;CELL("adresse",OFFSET($B$6,D63-1,0)),"Definition"))</f>
        <v>Definition</v>
      </c>
      <c r="F63" s="64">
        <f>IF(_xlfn.XLOOKUP(A63,Korrelation!$B$4:$B$883,Korrelation!$A$4:$A$883,0,0)="-",0,_xlfn.XLOOKUP(A63,Korrelation!$B$4:$B$883,Korrelation!$A$4:$A$883,0,0))</f>
        <v>0</v>
      </c>
      <c r="G63" s="68" t="str" cm="1">
        <f t="array" aca="1" ref="G63" ca="1">IF(F63=0,"",HYPERLINK("#"&amp;RIGHT(CELL("adresse",OFFSET(DMAV_Modell!$A$6,F63-1,0)),LEN(CELL("adresse",OFFSET(DMAV_Modell!$A$6,F63-1,0)))-SEARCH("]",CELL("adresse",OFFSET(DMAV_Modell!$A$6,F63-1,0)))),"Modell"))</f>
        <v/>
      </c>
      <c r="I63" s="64" t="s">
        <v>10</v>
      </c>
      <c r="J63" s="64" t="s">
        <v>105</v>
      </c>
      <c r="K63" s="64" t="s">
        <v>120</v>
      </c>
      <c r="L63" s="70" t="s">
        <v>127</v>
      </c>
      <c r="M63" s="75" t="s">
        <v>29</v>
      </c>
      <c r="N63" s="76" t="s">
        <v>128</v>
      </c>
      <c r="O63" s="76" t="s">
        <v>29</v>
      </c>
      <c r="P63" s="64"/>
      <c r="Q63" s="64" t="s">
        <v>765</v>
      </c>
      <c r="R63" s="64" t="s">
        <v>3411</v>
      </c>
      <c r="S63" s="64" t="s">
        <v>862</v>
      </c>
      <c r="T63" s="70" t="s">
        <v>869</v>
      </c>
      <c r="U63" s="74" t="s">
        <v>29</v>
      </c>
      <c r="V63" s="65" t="s">
        <v>870</v>
      </c>
      <c r="W63" s="65" t="s">
        <v>29</v>
      </c>
    </row>
    <row r="64" spans="1:23" ht="76.5" x14ac:dyDescent="0.25">
      <c r="A64" s="64">
        <v>59</v>
      </c>
      <c r="B64" s="64" t="s">
        <v>104</v>
      </c>
      <c r="C64" s="71" t="s">
        <v>81</v>
      </c>
      <c r="D64" s="71" t="s">
        <v>29</v>
      </c>
      <c r="E64" s="68" t="str" cm="1">
        <f t="array" aca="1" ref="E64" ca="1">IF(D64="","",HYPERLINK("#"&amp;RIGHT(CELL("dateiname"),LEN(CELL("dateiname"))-FIND("]",CELL("dateiname")))&amp;"!"&amp;CELL("adresse",OFFSET($B$6,D64-1,0)),"Definition"))</f>
        <v/>
      </c>
      <c r="F64" s="64">
        <f>IF(_xlfn.XLOOKUP(A64,Korrelation!$B$4:$B$883,Korrelation!$A$4:$A$883,0,0)="-",0,_xlfn.XLOOKUP(A64,Korrelation!$B$4:$B$883,Korrelation!$A$4:$A$883,0,0))</f>
        <v>0</v>
      </c>
      <c r="G64" s="68" t="str" cm="1">
        <f t="array" aca="1" ref="G64" ca="1">IF(F64=0,"",HYPERLINK("#"&amp;RIGHT(CELL("adresse",OFFSET(DMAV_Modell!$A$6,F64-1,0)),LEN(CELL("adresse",OFFSET(DMAV_Modell!$A$6,F64-1,0)))-SEARCH("]",CELL("adresse",OFFSET(DMAV_Modell!$A$6,F64-1,0)))),"Modell"))</f>
        <v/>
      </c>
      <c r="I64" s="64" t="s">
        <v>10</v>
      </c>
      <c r="J64" s="64" t="s">
        <v>105</v>
      </c>
      <c r="K64" s="64" t="s">
        <v>114</v>
      </c>
      <c r="L64" s="70" t="s">
        <v>115</v>
      </c>
      <c r="M64" s="75" t="s">
        <v>29</v>
      </c>
      <c r="N64" s="76" t="s">
        <v>116</v>
      </c>
      <c r="O64" s="76" t="s">
        <v>29</v>
      </c>
      <c r="P64" s="64"/>
      <c r="Q64" s="64" t="s">
        <v>765</v>
      </c>
      <c r="R64" s="64" t="s">
        <v>3411</v>
      </c>
      <c r="S64" s="64" t="s">
        <v>858</v>
      </c>
      <c r="T64" s="70" t="s">
        <v>115</v>
      </c>
      <c r="U64" s="74" t="s">
        <v>29</v>
      </c>
      <c r="V64" s="65" t="s">
        <v>859</v>
      </c>
      <c r="W64" s="65" t="s">
        <v>29</v>
      </c>
    </row>
    <row r="65" spans="1:23" ht="51" x14ac:dyDescent="0.25">
      <c r="A65" s="64">
        <v>60</v>
      </c>
      <c r="B65" s="64" t="s">
        <v>104</v>
      </c>
      <c r="C65" s="71">
        <v>1</v>
      </c>
      <c r="D65" s="71" t="s">
        <v>29</v>
      </c>
      <c r="E65" s="68" t="str" cm="1">
        <f t="array" aca="1" ref="E65" ca="1">IF(D65="","",HYPERLINK("#"&amp;RIGHT(CELL("dateiname"),LEN(CELL("dateiname"))-FIND("]",CELL("dateiname")))&amp;"!"&amp;CELL("adresse",OFFSET($B$6,D65-1,0)),"Definition"))</f>
        <v/>
      </c>
      <c r="F65" s="64">
        <f>IF(_xlfn.XLOOKUP(A65,Korrelation!$B$4:$B$883,Korrelation!$A$4:$A$883,0,0)="-",0,_xlfn.XLOOKUP(A65,Korrelation!$B$4:$B$883,Korrelation!$A$4:$A$883,0,0))</f>
        <v>0</v>
      </c>
      <c r="G65" s="68" t="str" cm="1">
        <f t="array" aca="1" ref="G65" ca="1">IF(F65=0,"",HYPERLINK("#"&amp;RIGHT(CELL("adresse",OFFSET(DMAV_Modell!$A$6,F65-1,0)),LEN(CELL("adresse",OFFSET(DMAV_Modell!$A$6,F65-1,0)))-SEARCH("]",CELL("adresse",OFFSET(DMAV_Modell!$A$6,F65-1,0)))),"Modell"))</f>
        <v/>
      </c>
      <c r="I65" s="64" t="s">
        <v>10</v>
      </c>
      <c r="J65" s="64" t="s">
        <v>105</v>
      </c>
      <c r="K65" s="64" t="s">
        <v>117</v>
      </c>
      <c r="L65" s="70" t="s">
        <v>118</v>
      </c>
      <c r="M65" s="75" t="s">
        <v>29</v>
      </c>
      <c r="N65" s="76" t="s">
        <v>129</v>
      </c>
      <c r="O65" s="76" t="s">
        <v>29</v>
      </c>
      <c r="P65" s="64"/>
      <c r="Q65" s="64" t="s">
        <v>765</v>
      </c>
      <c r="R65" s="64" t="s">
        <v>3411</v>
      </c>
      <c r="S65" s="64" t="s">
        <v>860</v>
      </c>
      <c r="T65" s="70" t="s">
        <v>118</v>
      </c>
      <c r="U65" s="74" t="s">
        <v>29</v>
      </c>
      <c r="V65" s="65" t="s">
        <v>871</v>
      </c>
      <c r="W65" s="65" t="s">
        <v>29</v>
      </c>
    </row>
    <row r="66" spans="1:23" ht="51" x14ac:dyDescent="0.25">
      <c r="A66" s="64">
        <v>61</v>
      </c>
      <c r="B66" s="64" t="s">
        <v>104</v>
      </c>
      <c r="C66" s="71" t="s">
        <v>81</v>
      </c>
      <c r="D66" s="71" t="s">
        <v>29</v>
      </c>
      <c r="E66" s="68" t="str" cm="1">
        <f t="array" aca="1" ref="E66" ca="1">IF(D66="","",HYPERLINK("#"&amp;RIGHT(CELL("dateiname"),LEN(CELL("dateiname"))-FIND("]",CELL("dateiname")))&amp;"!"&amp;CELL("adresse",OFFSET($B$6,D66-1,0)),"Definition"))</f>
        <v/>
      </c>
      <c r="F66" s="64">
        <f>IF(_xlfn.XLOOKUP(A66,Korrelation!$B$4:$B$883,Korrelation!$A$4:$A$883,0,0)="-",0,_xlfn.XLOOKUP(A66,Korrelation!$B$4:$B$883,Korrelation!$A$4:$A$883,0,0))</f>
        <v>0</v>
      </c>
      <c r="G66" s="68" t="str" cm="1">
        <f t="array" aca="1" ref="G66" ca="1">IF(F66=0,"",HYPERLINK("#"&amp;RIGHT(CELL("adresse",OFFSET(DMAV_Modell!$A$6,F66-1,0)),LEN(CELL("adresse",OFFSET(DMAV_Modell!$A$6,F66-1,0)))-SEARCH("]",CELL("adresse",OFFSET(DMAV_Modell!$A$6,F66-1,0)))),"Modell"))</f>
        <v/>
      </c>
      <c r="I66" s="64" t="s">
        <v>10</v>
      </c>
      <c r="J66" s="64" t="s">
        <v>105</v>
      </c>
      <c r="K66" s="64" t="s">
        <v>130</v>
      </c>
      <c r="L66" s="70" t="s">
        <v>118</v>
      </c>
      <c r="M66" s="75" t="s">
        <v>29</v>
      </c>
      <c r="N66" s="76" t="s">
        <v>131</v>
      </c>
      <c r="O66" s="76" t="s">
        <v>29</v>
      </c>
      <c r="P66" s="64"/>
      <c r="Q66" s="64" t="s">
        <v>765</v>
      </c>
      <c r="R66" s="64" t="s">
        <v>3411</v>
      </c>
      <c r="S66" s="64" t="s">
        <v>872</v>
      </c>
      <c r="T66" s="70" t="s">
        <v>118</v>
      </c>
      <c r="U66" s="74" t="s">
        <v>29</v>
      </c>
      <c r="V66" s="65" t="s">
        <v>873</v>
      </c>
      <c r="W66" s="65" t="s">
        <v>29</v>
      </c>
    </row>
    <row r="67" spans="1:23" x14ac:dyDescent="0.25">
      <c r="A67" s="64">
        <v>62</v>
      </c>
      <c r="B67" s="64" t="s">
        <v>41</v>
      </c>
      <c r="C67" s="71" t="s">
        <v>29</v>
      </c>
      <c r="D67" s="71" t="s">
        <v>29</v>
      </c>
      <c r="E67" s="68" t="str" cm="1">
        <f t="array" aca="1" ref="E67" ca="1">IF(D67="","",HYPERLINK("#"&amp;RIGHT(CELL("dateiname"),LEN(CELL("dateiname"))-FIND("]",CELL("dateiname")))&amp;"!"&amp;CELL("adresse",OFFSET($B$6,D67-1,0)),"Definition"))</f>
        <v/>
      </c>
      <c r="F67" s="64">
        <f>IF(_xlfn.XLOOKUP(A67,Korrelation!$B$4:$B$883,Korrelation!$A$4:$A$883,0,0)="-",0,_xlfn.XLOOKUP(A67,Korrelation!$B$4:$B$883,Korrelation!$A$4:$A$883,0,0))</f>
        <v>66</v>
      </c>
      <c r="G67" s="68" t="str" cm="1">
        <f t="array" aca="1" ref="G67" ca="1">IF(F67=0,"",HYPERLINK("#"&amp;RIGHT(CELL("adresse",OFFSET(DMAV_Modell!$A$6,F67-1,0)),LEN(CELL("adresse",OFFSET(DMAV_Modell!$A$6,F67-1,0)))-SEARCH("]",CELL("adresse",OFFSET(DMAV_Modell!$A$6,F67-1,0)))),"Modell"))</f>
        <v>Modell</v>
      </c>
      <c r="I67" s="64" t="s">
        <v>164</v>
      </c>
      <c r="J67" s="64" t="s">
        <v>165</v>
      </c>
      <c r="K67" s="64" t="s">
        <v>166</v>
      </c>
      <c r="L67" s="70" t="s">
        <v>29</v>
      </c>
      <c r="M67" s="75" t="s">
        <v>29</v>
      </c>
      <c r="N67" s="76" t="s">
        <v>29</v>
      </c>
      <c r="O67" s="76" t="s">
        <v>167</v>
      </c>
      <c r="P67" s="64"/>
      <c r="Q67" s="64" t="s">
        <v>899</v>
      </c>
      <c r="R67" s="64" t="s">
        <v>900</v>
      </c>
      <c r="S67" s="64" t="s">
        <v>901</v>
      </c>
      <c r="T67" s="70" t="s">
        <v>29</v>
      </c>
      <c r="U67" s="74" t="s">
        <v>29</v>
      </c>
      <c r="V67" s="65" t="s">
        <v>29</v>
      </c>
      <c r="W67" s="65" t="s">
        <v>902</v>
      </c>
    </row>
    <row r="68" spans="1:23" x14ac:dyDescent="0.25">
      <c r="A68" s="64">
        <v>63</v>
      </c>
      <c r="B68" s="64" t="s">
        <v>41</v>
      </c>
      <c r="C68" s="71" t="s">
        <v>29</v>
      </c>
      <c r="D68" s="71" t="s">
        <v>29</v>
      </c>
      <c r="E68" s="68" t="str" cm="1">
        <f t="array" aca="1" ref="E68" ca="1">IF(D68="","",HYPERLINK("#"&amp;RIGHT(CELL("dateiname"),LEN(CELL("dateiname"))-FIND("]",CELL("dateiname")))&amp;"!"&amp;CELL("adresse",OFFSET($B$6,D68-1,0)),"Definition"))</f>
        <v/>
      </c>
      <c r="F68" s="64">
        <f>IF(_xlfn.XLOOKUP(A68,Korrelation!$B$4:$B$883,Korrelation!$A$4:$A$883,0,0)="-",0,_xlfn.XLOOKUP(A68,Korrelation!$B$4:$B$883,Korrelation!$A$4:$A$883,0,0))</f>
        <v>67</v>
      </c>
      <c r="G68" s="68" t="str" cm="1">
        <f t="array" aca="1" ref="G68" ca="1">IF(F68=0,"",HYPERLINK("#"&amp;RIGHT(CELL("adresse",OFFSET(DMAV_Modell!$A$6,F68-1,0)),LEN(CELL("adresse",OFFSET(DMAV_Modell!$A$6,F68-1,0)))-SEARCH("]",CELL("adresse",OFFSET(DMAV_Modell!$A$6,F68-1,0)))),"Modell"))</f>
        <v>Modell</v>
      </c>
      <c r="I68" s="64" t="s">
        <v>164</v>
      </c>
      <c r="J68" s="64" t="s">
        <v>165</v>
      </c>
      <c r="K68" s="125" t="s">
        <v>168</v>
      </c>
      <c r="L68" s="70" t="s">
        <v>29</v>
      </c>
      <c r="M68" s="75" t="s">
        <v>29</v>
      </c>
      <c r="N68" s="76" t="s">
        <v>29</v>
      </c>
      <c r="O68" s="76" t="s">
        <v>169</v>
      </c>
      <c r="P68" s="64"/>
      <c r="Q68" s="64" t="s">
        <v>899</v>
      </c>
      <c r="R68" s="64" t="s">
        <v>900</v>
      </c>
      <c r="S68" s="125" t="s">
        <v>903</v>
      </c>
      <c r="T68" s="70" t="s">
        <v>29</v>
      </c>
      <c r="U68" s="74" t="s">
        <v>29</v>
      </c>
      <c r="V68" s="65" t="s">
        <v>29</v>
      </c>
      <c r="W68" s="65" t="s">
        <v>904</v>
      </c>
    </row>
    <row r="69" spans="1:23" x14ac:dyDescent="0.25">
      <c r="A69" s="64">
        <v>64</v>
      </c>
      <c r="B69" s="64" t="s">
        <v>41</v>
      </c>
      <c r="C69" s="71" t="s">
        <v>29</v>
      </c>
      <c r="D69" s="71" t="s">
        <v>29</v>
      </c>
      <c r="E69" s="68" t="str" cm="1">
        <f t="array" aca="1" ref="E69" ca="1">IF(D69="","",HYPERLINK("#"&amp;RIGHT(CELL("dateiname"),LEN(CELL("dateiname"))-FIND("]",CELL("dateiname")))&amp;"!"&amp;CELL("adresse",OFFSET($B$6,D69-1,0)),"Definition"))</f>
        <v/>
      </c>
      <c r="F69" s="64">
        <f>IF(_xlfn.XLOOKUP(A69,Korrelation!$B$4:$B$883,Korrelation!$A$4:$A$883,0,0)="-",0,_xlfn.XLOOKUP(A69,Korrelation!$B$4:$B$883,Korrelation!$A$4:$A$883,0,0))</f>
        <v>68</v>
      </c>
      <c r="G69" s="68" t="str" cm="1">
        <f t="array" aca="1" ref="G69" ca="1">IF(F69=0,"",HYPERLINK("#"&amp;RIGHT(CELL("adresse",OFFSET(DMAV_Modell!$A$6,F69-1,0)),LEN(CELL("adresse",OFFSET(DMAV_Modell!$A$6,F69-1,0)))-SEARCH("]",CELL("adresse",OFFSET(DMAV_Modell!$A$6,F69-1,0)))),"Modell"))</f>
        <v>Modell</v>
      </c>
      <c r="I69" s="64" t="s">
        <v>164</v>
      </c>
      <c r="J69" s="64" t="s">
        <v>150</v>
      </c>
      <c r="K69" s="64" t="s">
        <v>151</v>
      </c>
      <c r="L69" s="70" t="s">
        <v>29</v>
      </c>
      <c r="M69" s="75" t="s">
        <v>29</v>
      </c>
      <c r="N69" s="76" t="s">
        <v>29</v>
      </c>
      <c r="O69" s="76" t="s">
        <v>152</v>
      </c>
      <c r="P69" s="64"/>
      <c r="Q69" s="64" t="s">
        <v>899</v>
      </c>
      <c r="R69" s="64" t="s">
        <v>886</v>
      </c>
      <c r="S69" s="64" t="s">
        <v>887</v>
      </c>
      <c r="T69" s="70" t="s">
        <v>29</v>
      </c>
      <c r="U69" s="74" t="s">
        <v>29</v>
      </c>
      <c r="V69" s="65" t="s">
        <v>29</v>
      </c>
      <c r="W69" s="65" t="s">
        <v>888</v>
      </c>
    </row>
    <row r="70" spans="1:23" x14ac:dyDescent="0.25">
      <c r="A70" s="64">
        <v>65</v>
      </c>
      <c r="B70" s="64" t="s">
        <v>41</v>
      </c>
      <c r="C70" s="71" t="s">
        <v>29</v>
      </c>
      <c r="D70" s="71" t="s">
        <v>29</v>
      </c>
      <c r="E70" s="68" t="str" cm="1">
        <f t="array" aca="1" ref="E70" ca="1">IF(D70="","",HYPERLINK("#"&amp;RIGHT(CELL("dateiname"),LEN(CELL("dateiname"))-FIND("]",CELL("dateiname")))&amp;"!"&amp;CELL("adresse",OFFSET($B$6,D70-1,0)),"Definition"))</f>
        <v/>
      </c>
      <c r="F70" s="64">
        <f>IF(_xlfn.XLOOKUP(A70,Korrelation!$B$4:$B$883,Korrelation!$A$4:$A$883,0,0)="-",0,_xlfn.XLOOKUP(A70,Korrelation!$B$4:$B$883,Korrelation!$A$4:$A$883,0,0))</f>
        <v>69</v>
      </c>
      <c r="G70" s="68" t="str" cm="1">
        <f t="array" aca="1" ref="G70" ca="1">IF(F70=0,"",HYPERLINK("#"&amp;RIGHT(CELL("adresse",OFFSET(DMAV_Modell!$A$6,F70-1,0)),LEN(CELL("adresse",OFFSET(DMAV_Modell!$A$6,F70-1,0)))-SEARCH("]",CELL("adresse",OFFSET(DMAV_Modell!$A$6,F70-1,0)))),"Modell"))</f>
        <v>Modell</v>
      </c>
      <c r="I70" s="64" t="s">
        <v>164</v>
      </c>
      <c r="J70" s="64" t="s">
        <v>150</v>
      </c>
      <c r="K70" s="64" t="s">
        <v>153</v>
      </c>
      <c r="L70" s="70" t="s">
        <v>29</v>
      </c>
      <c r="M70" s="75" t="s">
        <v>29</v>
      </c>
      <c r="N70" s="76" t="s">
        <v>29</v>
      </c>
      <c r="O70" s="76" t="s">
        <v>154</v>
      </c>
      <c r="P70" s="64"/>
      <c r="Q70" s="64" t="s">
        <v>899</v>
      </c>
      <c r="R70" s="64" t="s">
        <v>886</v>
      </c>
      <c r="S70" s="64" t="s">
        <v>889</v>
      </c>
      <c r="T70" s="70" t="s">
        <v>29</v>
      </c>
      <c r="U70" s="74" t="s">
        <v>29</v>
      </c>
      <c r="V70" s="65" t="s">
        <v>29</v>
      </c>
      <c r="W70" s="65" t="s">
        <v>890</v>
      </c>
    </row>
    <row r="71" spans="1:23" ht="25.5" x14ac:dyDescent="0.25">
      <c r="A71" s="64">
        <v>66</v>
      </c>
      <c r="B71" s="64" t="s">
        <v>41</v>
      </c>
      <c r="C71" s="71" t="s">
        <v>29</v>
      </c>
      <c r="D71" s="71" t="s">
        <v>29</v>
      </c>
      <c r="E71" s="68" t="str" cm="1">
        <f t="array" aca="1" ref="E71" ca="1">IF(D71="","",HYPERLINK("#"&amp;RIGHT(CELL("dateiname"),LEN(CELL("dateiname"))-FIND("]",CELL("dateiname")))&amp;"!"&amp;CELL("adresse",OFFSET($B$6,D71-1,0)),"Definition"))</f>
        <v/>
      </c>
      <c r="F71" s="64">
        <f>IF(_xlfn.XLOOKUP(A71,Korrelation!$B$4:$B$883,Korrelation!$A$4:$A$883,0,0)="-",0,_xlfn.XLOOKUP(A71,Korrelation!$B$4:$B$883,Korrelation!$A$4:$A$883,0,0))</f>
        <v>70</v>
      </c>
      <c r="G71" s="68" t="str" cm="1">
        <f t="array" aca="1" ref="G71" ca="1">IF(F71=0,"",HYPERLINK("#"&amp;RIGHT(CELL("adresse",OFFSET(DMAV_Modell!$A$6,F71-1,0)),LEN(CELL("adresse",OFFSET(DMAV_Modell!$A$6,F71-1,0)))-SEARCH("]",CELL("adresse",OFFSET(DMAV_Modell!$A$6,F71-1,0)))),"Modell"))</f>
        <v>Modell</v>
      </c>
      <c r="I71" s="64" t="s">
        <v>164</v>
      </c>
      <c r="J71" s="64" t="s">
        <v>150</v>
      </c>
      <c r="K71" s="64" t="s">
        <v>155</v>
      </c>
      <c r="L71" s="70" t="s">
        <v>29</v>
      </c>
      <c r="M71" s="75" t="s">
        <v>29</v>
      </c>
      <c r="N71" s="76" t="s">
        <v>29</v>
      </c>
      <c r="O71" s="76" t="s">
        <v>156</v>
      </c>
      <c r="P71" s="64"/>
      <c r="Q71" s="64" t="s">
        <v>899</v>
      </c>
      <c r="R71" s="64" t="s">
        <v>886</v>
      </c>
      <c r="S71" s="64" t="s">
        <v>891</v>
      </c>
      <c r="T71" s="70" t="s">
        <v>29</v>
      </c>
      <c r="U71" s="74" t="s">
        <v>29</v>
      </c>
      <c r="V71" s="65" t="s">
        <v>29</v>
      </c>
      <c r="W71" s="65" t="s">
        <v>892</v>
      </c>
    </row>
    <row r="72" spans="1:23" x14ac:dyDescent="0.25">
      <c r="A72" s="64">
        <v>67</v>
      </c>
      <c r="B72" s="64" t="s">
        <v>41</v>
      </c>
      <c r="C72" s="71" t="s">
        <v>29</v>
      </c>
      <c r="D72" s="71" t="s">
        <v>29</v>
      </c>
      <c r="E72" s="68" t="str" cm="1">
        <f t="array" aca="1" ref="E72" ca="1">IF(D72="","",HYPERLINK("#"&amp;RIGHT(CELL("dateiname"),LEN(CELL("dateiname"))-FIND("]",CELL("dateiname")))&amp;"!"&amp;CELL("adresse",OFFSET($B$6,D72-1,0)),"Definition"))</f>
        <v/>
      </c>
      <c r="F72" s="64">
        <f>IF(_xlfn.XLOOKUP(A72,Korrelation!$B$4:$B$883,Korrelation!$A$4:$A$883,0,0)="-",0,_xlfn.XLOOKUP(A72,Korrelation!$B$4:$B$883,Korrelation!$A$4:$A$883,0,0))</f>
        <v>71</v>
      </c>
      <c r="G72" s="68" t="str" cm="1">
        <f t="array" aca="1" ref="G72" ca="1">IF(F72=0,"",HYPERLINK("#"&amp;RIGHT(CELL("adresse",OFFSET(DMAV_Modell!$A$6,F72-1,0)),LEN(CELL("adresse",OFFSET(DMAV_Modell!$A$6,F72-1,0)))-SEARCH("]",CELL("adresse",OFFSET(DMAV_Modell!$A$6,F72-1,0)))),"Modell"))</f>
        <v>Modell</v>
      </c>
      <c r="I72" s="64" t="s">
        <v>164</v>
      </c>
      <c r="J72" s="64" t="s">
        <v>170</v>
      </c>
      <c r="K72" s="64" t="s">
        <v>171</v>
      </c>
      <c r="L72" s="70" t="s">
        <v>29</v>
      </c>
      <c r="M72" s="75" t="s">
        <v>29</v>
      </c>
      <c r="N72" s="76" t="s">
        <v>29</v>
      </c>
      <c r="O72" s="76" t="s">
        <v>172</v>
      </c>
      <c r="P72" s="64"/>
      <c r="Q72" s="64" t="s">
        <v>899</v>
      </c>
      <c r="R72" s="64" t="s">
        <v>905</v>
      </c>
      <c r="S72" s="64" t="s">
        <v>906</v>
      </c>
      <c r="T72" s="70" t="s">
        <v>29</v>
      </c>
      <c r="U72" s="74" t="s">
        <v>29</v>
      </c>
      <c r="V72" s="65" t="s">
        <v>29</v>
      </c>
      <c r="W72" s="65" t="s">
        <v>907</v>
      </c>
    </row>
    <row r="73" spans="1:23" ht="25.5" x14ac:dyDescent="0.25">
      <c r="A73" s="64">
        <v>68</v>
      </c>
      <c r="B73" s="64" t="s">
        <v>41</v>
      </c>
      <c r="C73" s="71" t="s">
        <v>29</v>
      </c>
      <c r="D73" s="71" t="s">
        <v>29</v>
      </c>
      <c r="E73" s="68" t="str" cm="1">
        <f t="array" aca="1" ref="E73" ca="1">IF(D73="","",HYPERLINK("#"&amp;RIGHT(CELL("dateiname"),LEN(CELL("dateiname"))-FIND("]",CELL("dateiname")))&amp;"!"&amp;CELL("adresse",OFFSET($B$6,D73-1,0)),"Definition"))</f>
        <v/>
      </c>
      <c r="F73" s="64">
        <f>IF(_xlfn.XLOOKUP(A73,Korrelation!$B$4:$B$883,Korrelation!$A$4:$A$883,0,0)="-",0,_xlfn.XLOOKUP(A73,Korrelation!$B$4:$B$883,Korrelation!$A$4:$A$883,0,0))</f>
        <v>72</v>
      </c>
      <c r="G73" s="68" t="str" cm="1">
        <f t="array" aca="1" ref="G73" ca="1">IF(F73=0,"",HYPERLINK("#"&amp;RIGHT(CELL("adresse",OFFSET(DMAV_Modell!$A$6,F73-1,0)),LEN(CELL("adresse",OFFSET(DMAV_Modell!$A$6,F73-1,0)))-SEARCH("]",CELL("adresse",OFFSET(DMAV_Modell!$A$6,F73-1,0)))),"Modell"))</f>
        <v>Modell</v>
      </c>
      <c r="I73" s="64" t="s">
        <v>164</v>
      </c>
      <c r="J73" s="64" t="s">
        <v>170</v>
      </c>
      <c r="K73" s="64" t="s">
        <v>173</v>
      </c>
      <c r="L73" s="70" t="s">
        <v>29</v>
      </c>
      <c r="M73" s="75" t="s">
        <v>29</v>
      </c>
      <c r="N73" s="76" t="s">
        <v>29</v>
      </c>
      <c r="O73" s="76" t="s">
        <v>174</v>
      </c>
      <c r="P73" s="64"/>
      <c r="Q73" s="64" t="s">
        <v>899</v>
      </c>
      <c r="R73" s="64" t="s">
        <v>905</v>
      </c>
      <c r="S73" s="64" t="s">
        <v>908</v>
      </c>
      <c r="T73" s="70" t="s">
        <v>29</v>
      </c>
      <c r="U73" s="74" t="s">
        <v>29</v>
      </c>
      <c r="V73" s="65" t="s">
        <v>29</v>
      </c>
      <c r="W73" s="65" t="s">
        <v>909</v>
      </c>
    </row>
    <row r="74" spans="1:23" ht="25.5" x14ac:dyDescent="0.25">
      <c r="A74" s="64">
        <v>69</v>
      </c>
      <c r="B74" s="64" t="s">
        <v>41</v>
      </c>
      <c r="C74" s="71" t="s">
        <v>29</v>
      </c>
      <c r="D74" s="71" t="s">
        <v>29</v>
      </c>
      <c r="E74" s="68" t="str" cm="1">
        <f t="array" aca="1" ref="E74" ca="1">IF(D74="","",HYPERLINK("#"&amp;RIGHT(CELL("dateiname"),LEN(CELL("dateiname"))-FIND("]",CELL("dateiname")))&amp;"!"&amp;CELL("adresse",OFFSET($B$6,D74-1,0)),"Definition"))</f>
        <v/>
      </c>
      <c r="F74" s="64">
        <f>IF(_xlfn.XLOOKUP(A74,Korrelation!$B$4:$B$883,Korrelation!$A$4:$A$883,0,0)="-",0,_xlfn.XLOOKUP(A74,Korrelation!$B$4:$B$883,Korrelation!$A$4:$A$883,0,0))</f>
        <v>73</v>
      </c>
      <c r="G74" s="68" t="str" cm="1">
        <f t="array" aca="1" ref="G74" ca="1">IF(F74=0,"",HYPERLINK("#"&amp;RIGHT(CELL("adresse",OFFSET(DMAV_Modell!$A$6,F74-1,0)),LEN(CELL("adresse",OFFSET(DMAV_Modell!$A$6,F74-1,0)))-SEARCH("]",CELL("adresse",OFFSET(DMAV_Modell!$A$6,F74-1,0)))),"Modell"))</f>
        <v>Modell</v>
      </c>
      <c r="I74" s="64" t="s">
        <v>164</v>
      </c>
      <c r="J74" s="64" t="s">
        <v>170</v>
      </c>
      <c r="K74" s="64" t="s">
        <v>175</v>
      </c>
      <c r="L74" s="70" t="s">
        <v>29</v>
      </c>
      <c r="M74" s="75" t="s">
        <v>29</v>
      </c>
      <c r="N74" s="76" t="s">
        <v>29</v>
      </c>
      <c r="O74" s="76" t="s">
        <v>176</v>
      </c>
      <c r="P74" s="64"/>
      <c r="Q74" s="64" t="s">
        <v>899</v>
      </c>
      <c r="R74" s="64" t="s">
        <v>905</v>
      </c>
      <c r="S74" s="64" t="s">
        <v>910</v>
      </c>
      <c r="T74" s="70" t="s">
        <v>29</v>
      </c>
      <c r="U74" s="74" t="s">
        <v>29</v>
      </c>
      <c r="V74" s="65" t="s">
        <v>29</v>
      </c>
      <c r="W74" s="65" t="s">
        <v>911</v>
      </c>
    </row>
    <row r="75" spans="1:23" x14ac:dyDescent="0.25">
      <c r="A75" s="64">
        <v>70</v>
      </c>
      <c r="B75" s="64" t="s">
        <v>104</v>
      </c>
      <c r="C75" s="71">
        <v>1</v>
      </c>
      <c r="D75" s="71" t="s">
        <v>29</v>
      </c>
      <c r="E75" s="68" t="str" cm="1">
        <f t="array" aca="1" ref="E75" ca="1">IF(D75="","",HYPERLINK("#"&amp;RIGHT(CELL("dateiname"),LEN(CELL("dateiname"))-FIND("]",CELL("dateiname")))&amp;"!"&amp;CELL("adresse",OFFSET($B$6,D75-1,0)),"Definition"))</f>
        <v/>
      </c>
      <c r="F75" s="64">
        <f>IF(_xlfn.XLOOKUP(A75,Korrelation!$B$4:$B$883,Korrelation!$A$4:$A$883,0,0)="-",0,_xlfn.XLOOKUP(A75,Korrelation!$B$4:$B$883,Korrelation!$A$4:$A$883,0,0))</f>
        <v>74</v>
      </c>
      <c r="G75" s="68" t="str" cm="1">
        <f t="array" aca="1" ref="G75" ca="1">IF(F75=0,"",HYPERLINK("#"&amp;RIGHT(CELL("adresse",OFFSET(DMAV_Modell!$A$6,F75-1,0)),LEN(CELL("adresse",OFFSET(DMAV_Modell!$A$6,F75-1,0)))-SEARCH("]",CELL("adresse",OFFSET(DMAV_Modell!$A$6,F75-1,0)))),"Modell"))</f>
        <v>Modell</v>
      </c>
      <c r="I75" s="64" t="s">
        <v>164</v>
      </c>
      <c r="J75" s="64" t="s">
        <v>177</v>
      </c>
      <c r="K75" s="64" t="s">
        <v>106</v>
      </c>
      <c r="L75" s="70" t="s">
        <v>107</v>
      </c>
      <c r="M75" s="75" t="s">
        <v>29</v>
      </c>
      <c r="N75" s="76" t="s">
        <v>108</v>
      </c>
      <c r="O75" s="76" t="s">
        <v>29</v>
      </c>
      <c r="P75" s="64"/>
      <c r="Q75" s="64" t="s">
        <v>899</v>
      </c>
      <c r="R75" s="64" t="s">
        <v>912</v>
      </c>
      <c r="S75" s="64" t="s">
        <v>852</v>
      </c>
      <c r="T75" s="70" t="s">
        <v>107</v>
      </c>
      <c r="U75" s="74" t="s">
        <v>29</v>
      </c>
      <c r="V75" s="65" t="s">
        <v>853</v>
      </c>
      <c r="W75" s="65" t="s">
        <v>29</v>
      </c>
    </row>
    <row r="76" spans="1:23" ht="25.5" x14ac:dyDescent="0.25">
      <c r="A76" s="64">
        <v>71</v>
      </c>
      <c r="B76" s="64" t="s">
        <v>104</v>
      </c>
      <c r="C76" s="71">
        <v>1</v>
      </c>
      <c r="D76" s="71" t="s">
        <v>29</v>
      </c>
      <c r="E76" s="68" t="str" cm="1">
        <f t="array" aca="1" ref="E76" ca="1">IF(D76="","",HYPERLINK("#"&amp;RIGHT(CELL("dateiname"),LEN(CELL("dateiname"))-FIND("]",CELL("dateiname")))&amp;"!"&amp;CELL("adresse",OFFSET($B$6,D76-1,0)),"Definition"))</f>
        <v/>
      </c>
      <c r="F76" s="64">
        <f>IF(_xlfn.XLOOKUP(A76,Korrelation!$B$4:$B$883,Korrelation!$A$4:$A$883,0,0)="-",0,_xlfn.XLOOKUP(A76,Korrelation!$B$4:$B$883,Korrelation!$A$4:$A$883,0,0))</f>
        <v>75</v>
      </c>
      <c r="G76" s="68" t="str" cm="1">
        <f t="array" aca="1" ref="G76" ca="1">IF(F76=0,"",HYPERLINK("#"&amp;RIGHT(CELL("adresse",OFFSET(DMAV_Modell!$A$6,F76-1,0)),LEN(CELL("adresse",OFFSET(DMAV_Modell!$A$6,F76-1,0)))-SEARCH("]",CELL("adresse",OFFSET(DMAV_Modell!$A$6,F76-1,0)))),"Modell"))</f>
        <v>Modell</v>
      </c>
      <c r="I76" s="64" t="s">
        <v>164</v>
      </c>
      <c r="J76" s="64" t="s">
        <v>177</v>
      </c>
      <c r="K76" s="64" t="s">
        <v>109</v>
      </c>
      <c r="L76" s="70" t="s">
        <v>107</v>
      </c>
      <c r="M76" s="75" t="s">
        <v>29</v>
      </c>
      <c r="N76" s="76" t="s">
        <v>110</v>
      </c>
      <c r="O76" s="76" t="s">
        <v>29</v>
      </c>
      <c r="P76" s="64"/>
      <c r="Q76" s="64" t="s">
        <v>899</v>
      </c>
      <c r="R76" s="64" t="s">
        <v>912</v>
      </c>
      <c r="S76" s="64" t="s">
        <v>854</v>
      </c>
      <c r="T76" s="70" t="s">
        <v>107</v>
      </c>
      <c r="U76" s="74" t="s">
        <v>29</v>
      </c>
      <c r="V76" s="65" t="s">
        <v>855</v>
      </c>
      <c r="W76" s="65" t="s">
        <v>29</v>
      </c>
    </row>
    <row r="77" spans="1:23" x14ac:dyDescent="0.25">
      <c r="A77" s="64">
        <v>72</v>
      </c>
      <c r="B77" s="64" t="s">
        <v>104</v>
      </c>
      <c r="C77" s="71">
        <v>1</v>
      </c>
      <c r="D77" s="71" t="s">
        <v>29</v>
      </c>
      <c r="E77" s="68" t="str" cm="1">
        <f t="array" aca="1" ref="E77" ca="1">IF(D77="","",HYPERLINK("#"&amp;RIGHT(CELL("dateiname"),LEN(CELL("dateiname"))-FIND("]",CELL("dateiname")))&amp;"!"&amp;CELL("adresse",OFFSET($B$6,D77-1,0)),"Definition"))</f>
        <v/>
      </c>
      <c r="F77" s="64">
        <f>IF(_xlfn.XLOOKUP(A77,Korrelation!$B$4:$B$883,Korrelation!$A$4:$A$883,0,0)="-",0,_xlfn.XLOOKUP(A77,Korrelation!$B$4:$B$883,Korrelation!$A$4:$A$883,0,0))</f>
        <v>76</v>
      </c>
      <c r="G77" s="68" t="str" cm="1">
        <f t="array" aca="1" ref="G77" ca="1">IF(F77=0,"",HYPERLINK("#"&amp;RIGHT(CELL("adresse",OFFSET(DMAV_Modell!$A$6,F77-1,0)),LEN(CELL("adresse",OFFSET(DMAV_Modell!$A$6,F77-1,0)))-SEARCH("]",CELL("adresse",OFFSET(DMAV_Modell!$A$6,F77-1,0)))),"Modell"))</f>
        <v>Modell</v>
      </c>
      <c r="I77" s="64" t="s">
        <v>164</v>
      </c>
      <c r="J77" s="64" t="s">
        <v>177</v>
      </c>
      <c r="K77" s="64" t="s">
        <v>111</v>
      </c>
      <c r="L77" s="70" t="s">
        <v>112</v>
      </c>
      <c r="M77" s="75" t="s">
        <v>29</v>
      </c>
      <c r="N77" s="76" t="s">
        <v>113</v>
      </c>
      <c r="O77" s="76" t="s">
        <v>29</v>
      </c>
      <c r="P77" s="64"/>
      <c r="Q77" s="64" t="s">
        <v>899</v>
      </c>
      <c r="R77" s="64" t="s">
        <v>912</v>
      </c>
      <c r="S77" s="64" t="s">
        <v>856</v>
      </c>
      <c r="T77" s="70" t="s">
        <v>112</v>
      </c>
      <c r="U77" s="74" t="s">
        <v>29</v>
      </c>
      <c r="V77" s="65" t="s">
        <v>857</v>
      </c>
      <c r="W77" s="65" t="s">
        <v>29</v>
      </c>
    </row>
    <row r="78" spans="1:23" ht="76.5" x14ac:dyDescent="0.25">
      <c r="A78" s="64">
        <v>73</v>
      </c>
      <c r="B78" s="64" t="s">
        <v>104</v>
      </c>
      <c r="C78" s="71" t="s">
        <v>81</v>
      </c>
      <c r="D78" s="71" t="s">
        <v>29</v>
      </c>
      <c r="E78" s="68" t="str" cm="1">
        <f t="array" aca="1" ref="E78" ca="1">IF(D78="","",HYPERLINK("#"&amp;RIGHT(CELL("dateiname"),LEN(CELL("dateiname"))-FIND("]",CELL("dateiname")))&amp;"!"&amp;CELL("adresse",OFFSET($B$6,D78-1,0)),"Definition"))</f>
        <v/>
      </c>
      <c r="F78" s="64">
        <f>IF(_xlfn.XLOOKUP(A78,Korrelation!$B$4:$B$883,Korrelation!$A$4:$A$883,0,0)="-",0,_xlfn.XLOOKUP(A78,Korrelation!$B$4:$B$883,Korrelation!$A$4:$A$883,0,0))</f>
        <v>77</v>
      </c>
      <c r="G78" s="68" t="str" cm="1">
        <f t="array" aca="1" ref="G78" ca="1">IF(F78=0,"",HYPERLINK("#"&amp;RIGHT(CELL("adresse",OFFSET(DMAV_Modell!$A$6,F78-1,0)),LEN(CELL("adresse",OFFSET(DMAV_Modell!$A$6,F78-1,0)))-SEARCH("]",CELL("adresse",OFFSET(DMAV_Modell!$A$6,F78-1,0)))),"Modell"))</f>
        <v>Modell</v>
      </c>
      <c r="I78" s="64" t="s">
        <v>164</v>
      </c>
      <c r="J78" s="64" t="s">
        <v>177</v>
      </c>
      <c r="K78" s="64" t="s">
        <v>114</v>
      </c>
      <c r="L78" s="70" t="s">
        <v>115</v>
      </c>
      <c r="M78" s="75" t="s">
        <v>29</v>
      </c>
      <c r="N78" s="76" t="s">
        <v>116</v>
      </c>
      <c r="O78" s="76" t="s">
        <v>29</v>
      </c>
      <c r="P78" s="64"/>
      <c r="Q78" s="64" t="s">
        <v>899</v>
      </c>
      <c r="R78" s="64" t="s">
        <v>912</v>
      </c>
      <c r="S78" s="64" t="s">
        <v>858</v>
      </c>
      <c r="T78" s="70" t="s">
        <v>115</v>
      </c>
      <c r="U78" s="74" t="s">
        <v>29</v>
      </c>
      <c r="V78" s="65" t="s">
        <v>859</v>
      </c>
      <c r="W78" s="65" t="s">
        <v>29</v>
      </c>
    </row>
    <row r="79" spans="1:23" ht="25.5" x14ac:dyDescent="0.25">
      <c r="A79" s="64">
        <v>74</v>
      </c>
      <c r="B79" s="64" t="s">
        <v>104</v>
      </c>
      <c r="C79" s="71">
        <v>1</v>
      </c>
      <c r="D79" s="71" t="s">
        <v>29</v>
      </c>
      <c r="E79" s="68" t="str" cm="1">
        <f t="array" aca="1" ref="E79" ca="1">IF(D79="","",HYPERLINK("#"&amp;RIGHT(CELL("dateiname"),LEN(CELL("dateiname"))-FIND("]",CELL("dateiname")))&amp;"!"&amp;CELL("adresse",OFFSET($B$6,D79-1,0)),"Definition"))</f>
        <v/>
      </c>
      <c r="F79" s="64">
        <f>IF(_xlfn.XLOOKUP(A79,Korrelation!$B$4:$B$883,Korrelation!$A$4:$A$883,0,0)="-",0,_xlfn.XLOOKUP(A79,Korrelation!$B$4:$B$883,Korrelation!$A$4:$A$883,0,0))</f>
        <v>78</v>
      </c>
      <c r="G79" s="68" t="str" cm="1">
        <f t="array" aca="1" ref="G79" ca="1">IF(F79=0,"",HYPERLINK("#"&amp;RIGHT(CELL("adresse",OFFSET(DMAV_Modell!$A$6,F79-1,0)),LEN(CELL("adresse",OFFSET(DMAV_Modell!$A$6,F79-1,0)))-SEARCH("]",CELL("adresse",OFFSET(DMAV_Modell!$A$6,F79-1,0)))),"Modell"))</f>
        <v>Modell</v>
      </c>
      <c r="I79" s="64" t="s">
        <v>164</v>
      </c>
      <c r="J79" s="64" t="s">
        <v>177</v>
      </c>
      <c r="K79" s="64" t="s">
        <v>117</v>
      </c>
      <c r="L79" s="70" t="s">
        <v>118</v>
      </c>
      <c r="M79" s="75" t="s">
        <v>29</v>
      </c>
      <c r="N79" s="76" t="s">
        <v>119</v>
      </c>
      <c r="O79" s="76" t="s">
        <v>29</v>
      </c>
      <c r="P79" s="64"/>
      <c r="Q79" s="64" t="s">
        <v>899</v>
      </c>
      <c r="R79" s="64" t="s">
        <v>912</v>
      </c>
      <c r="S79" s="64" t="s">
        <v>860</v>
      </c>
      <c r="T79" s="70" t="s">
        <v>118</v>
      </c>
      <c r="U79" s="74" t="s">
        <v>29</v>
      </c>
      <c r="V79" s="65" t="s">
        <v>861</v>
      </c>
      <c r="W79" s="65" t="s">
        <v>29</v>
      </c>
    </row>
    <row r="80" spans="1:23" x14ac:dyDescent="0.25">
      <c r="A80" s="64">
        <v>75</v>
      </c>
      <c r="B80" s="64" t="s">
        <v>104</v>
      </c>
      <c r="C80" s="71">
        <v>1</v>
      </c>
      <c r="D80" s="71" t="s">
        <v>29</v>
      </c>
      <c r="E80" s="68" t="str" cm="1">
        <f t="array" aca="1" ref="E80" ca="1">IF(D80="","",HYPERLINK("#"&amp;RIGHT(CELL("dateiname"),LEN(CELL("dateiname"))-FIND("]",CELL("dateiname")))&amp;"!"&amp;CELL("adresse",OFFSET($B$6,D80-1,0)),"Definition"))</f>
        <v/>
      </c>
      <c r="F80" s="64">
        <f>IF(_xlfn.XLOOKUP(A80,Korrelation!$B$4:$B$883,Korrelation!$A$4:$A$883,0,0)="-",0,_xlfn.XLOOKUP(A80,Korrelation!$B$4:$B$883,Korrelation!$A$4:$A$883,0,0))</f>
        <v>79</v>
      </c>
      <c r="G80" s="68" t="str" cm="1">
        <f t="array" aca="1" ref="G80" ca="1">IF(F80=0,"",HYPERLINK("#"&amp;RIGHT(CELL("adresse",OFFSET(DMAV_Modell!$A$6,F80-1,0)),LEN(CELL("adresse",OFFSET(DMAV_Modell!$A$6,F80-1,0)))-SEARCH("]",CELL("adresse",OFFSET(DMAV_Modell!$A$6,F80-1,0)))),"Modell"))</f>
        <v>Modell</v>
      </c>
      <c r="I80" s="64" t="s">
        <v>164</v>
      </c>
      <c r="J80" s="64" t="s">
        <v>166</v>
      </c>
      <c r="K80" s="64" t="s">
        <v>106</v>
      </c>
      <c r="L80" s="70" t="s">
        <v>107</v>
      </c>
      <c r="M80" s="75" t="s">
        <v>29</v>
      </c>
      <c r="N80" s="76" t="s">
        <v>108</v>
      </c>
      <c r="O80" s="76" t="s">
        <v>29</v>
      </c>
      <c r="P80" s="64"/>
      <c r="Q80" s="64" t="s">
        <v>899</v>
      </c>
      <c r="R80" s="64" t="s">
        <v>901</v>
      </c>
      <c r="S80" s="64" t="s">
        <v>852</v>
      </c>
      <c r="T80" s="70" t="s">
        <v>107</v>
      </c>
      <c r="U80" s="74" t="s">
        <v>29</v>
      </c>
      <c r="V80" s="65" t="s">
        <v>853</v>
      </c>
      <c r="W80" s="65" t="s">
        <v>29</v>
      </c>
    </row>
    <row r="81" spans="1:23" x14ac:dyDescent="0.25">
      <c r="A81" s="64">
        <v>76</v>
      </c>
      <c r="B81" s="64" t="s">
        <v>104</v>
      </c>
      <c r="C81" s="71">
        <v>1</v>
      </c>
      <c r="D81" s="71" t="s">
        <v>29</v>
      </c>
      <c r="E81" s="68" t="str" cm="1">
        <f t="array" aca="1" ref="E81" ca="1">IF(D81="","",HYPERLINK("#"&amp;RIGHT(CELL("dateiname"),LEN(CELL("dateiname"))-FIND("]",CELL("dateiname")))&amp;"!"&amp;CELL("adresse",OFFSET($B$6,D81-1,0)),"Definition"))</f>
        <v/>
      </c>
      <c r="F81" s="64">
        <f>IF(_xlfn.XLOOKUP(A81,Korrelation!$B$4:$B$883,Korrelation!$A$4:$A$883,0,0)="-",0,_xlfn.XLOOKUP(A81,Korrelation!$B$4:$B$883,Korrelation!$A$4:$A$883,0,0))</f>
        <v>80</v>
      </c>
      <c r="G81" s="68" t="str" cm="1">
        <f t="array" aca="1" ref="G81" ca="1">IF(F81=0,"",HYPERLINK("#"&amp;RIGHT(CELL("adresse",OFFSET(DMAV_Modell!$A$6,F81-1,0)),LEN(CELL("adresse",OFFSET(DMAV_Modell!$A$6,F81-1,0)))-SEARCH("]",CELL("adresse",OFFSET(DMAV_Modell!$A$6,F81-1,0)))),"Modell"))</f>
        <v>Modell</v>
      </c>
      <c r="I81" s="64" t="s">
        <v>164</v>
      </c>
      <c r="J81" s="64" t="s">
        <v>166</v>
      </c>
      <c r="K81" s="64" t="s">
        <v>133</v>
      </c>
      <c r="L81" s="70" t="s">
        <v>107</v>
      </c>
      <c r="M81" s="75" t="s">
        <v>29</v>
      </c>
      <c r="N81" s="76" t="s">
        <v>134</v>
      </c>
      <c r="O81" s="76" t="s">
        <v>29</v>
      </c>
      <c r="P81" s="64"/>
      <c r="Q81" s="64" t="s">
        <v>899</v>
      </c>
      <c r="R81" s="64" t="s">
        <v>901</v>
      </c>
      <c r="S81" s="64" t="s">
        <v>875</v>
      </c>
      <c r="T81" s="70" t="s">
        <v>107</v>
      </c>
      <c r="U81" s="74" t="s">
        <v>29</v>
      </c>
      <c r="V81" s="65" t="s">
        <v>876</v>
      </c>
      <c r="W81" s="65" t="s">
        <v>29</v>
      </c>
    </row>
    <row r="82" spans="1:23" x14ac:dyDescent="0.25">
      <c r="A82" s="64">
        <v>77</v>
      </c>
      <c r="B82" s="64" t="s">
        <v>104</v>
      </c>
      <c r="C82" s="71">
        <v>1</v>
      </c>
      <c r="D82" s="71">
        <v>62</v>
      </c>
      <c r="E82" s="68" t="str" cm="1">
        <f t="array" aca="1" ref="E82" ca="1">IF(D82="","",HYPERLINK("#"&amp;RIGHT(CELL("dateiname"),LEN(CELL("dateiname"))-FIND("]",CELL("dateiname")))&amp;"!"&amp;CELL("adresse",OFFSET($B$6,D82-1,0)),"Definition"))</f>
        <v>Definition</v>
      </c>
      <c r="F82" s="64">
        <f>IF(_xlfn.XLOOKUP(A82,Korrelation!$B$4:$B$883,Korrelation!$A$4:$A$883,0,0)="-",0,_xlfn.XLOOKUP(A82,Korrelation!$B$4:$B$883,Korrelation!$A$4:$A$883,0,0))</f>
        <v>81</v>
      </c>
      <c r="G82" s="68" t="str" cm="1">
        <f t="array" aca="1" ref="G82" ca="1">IF(F82=0,"",HYPERLINK("#"&amp;RIGHT(CELL("adresse",OFFSET(DMAV_Modell!$A$6,F82-1,0)),LEN(CELL("adresse",OFFSET(DMAV_Modell!$A$6,F82-1,0)))-SEARCH("]",CELL("adresse",OFFSET(DMAV_Modell!$A$6,F82-1,0)))),"Modell"))</f>
        <v>Modell</v>
      </c>
      <c r="I82" s="64" t="s">
        <v>164</v>
      </c>
      <c r="J82" s="64" t="s">
        <v>166</v>
      </c>
      <c r="K82" s="64" t="s">
        <v>165</v>
      </c>
      <c r="L82" s="70" t="s">
        <v>178</v>
      </c>
      <c r="M82" s="75" t="s">
        <v>29</v>
      </c>
      <c r="N82" s="76" t="s">
        <v>179</v>
      </c>
      <c r="O82" s="76" t="s">
        <v>29</v>
      </c>
      <c r="P82" s="64"/>
      <c r="Q82" s="64" t="s">
        <v>899</v>
      </c>
      <c r="R82" s="64" t="s">
        <v>901</v>
      </c>
      <c r="S82" s="64" t="s">
        <v>900</v>
      </c>
      <c r="T82" s="70" t="s">
        <v>913</v>
      </c>
      <c r="U82" s="74" t="s">
        <v>29</v>
      </c>
      <c r="V82" s="65" t="s">
        <v>914</v>
      </c>
      <c r="W82" s="65" t="s">
        <v>29</v>
      </c>
    </row>
    <row r="83" spans="1:23" ht="38.25" x14ac:dyDescent="0.25">
      <c r="A83" s="64">
        <v>78</v>
      </c>
      <c r="B83" s="64" t="s">
        <v>104</v>
      </c>
      <c r="C83" s="71">
        <v>1</v>
      </c>
      <c r="D83" s="71" t="s">
        <v>29</v>
      </c>
      <c r="E83" s="68" t="str" cm="1">
        <f t="array" aca="1" ref="E83" ca="1">IF(D83="","",HYPERLINK("#"&amp;RIGHT(CELL("dateiname"),LEN(CELL("dateiname"))-FIND("]",CELL("dateiname")))&amp;"!"&amp;CELL("adresse",OFFSET($B$6,D83-1,0)),"Definition"))</f>
        <v/>
      </c>
      <c r="F83" s="64">
        <f>IF(_xlfn.XLOOKUP(A83,Korrelation!$B$4:$B$883,Korrelation!$A$4:$A$883,0,0)="-",0,_xlfn.XLOOKUP(A83,Korrelation!$B$4:$B$883,Korrelation!$A$4:$A$883,0,0))</f>
        <v>82</v>
      </c>
      <c r="G83" s="68" t="str" cm="1">
        <f t="array" aca="1" ref="G83" ca="1">IF(F83=0,"",HYPERLINK("#"&amp;RIGHT(CELL("adresse",OFFSET(DMAV_Modell!$A$6,F83-1,0)),LEN(CELL("adresse",OFFSET(DMAV_Modell!$A$6,F83-1,0)))-SEARCH("]",CELL("adresse",OFFSET(DMAV_Modell!$A$6,F83-1,0)))),"Modell"))</f>
        <v>Modell</v>
      </c>
      <c r="I83" s="64" t="s">
        <v>164</v>
      </c>
      <c r="J83" s="64" t="s">
        <v>166</v>
      </c>
      <c r="K83" s="64" t="s">
        <v>135</v>
      </c>
      <c r="L83" s="70" t="s">
        <v>78</v>
      </c>
      <c r="M83" s="75" t="s">
        <v>29</v>
      </c>
      <c r="N83" s="76" t="s">
        <v>180</v>
      </c>
      <c r="O83" s="76" t="s">
        <v>103</v>
      </c>
      <c r="P83" s="64"/>
      <c r="Q83" s="64" t="s">
        <v>899</v>
      </c>
      <c r="R83" s="64" t="s">
        <v>901</v>
      </c>
      <c r="S83" s="64" t="s">
        <v>135</v>
      </c>
      <c r="T83" s="70" t="s">
        <v>78</v>
      </c>
      <c r="U83" s="74" t="s">
        <v>29</v>
      </c>
      <c r="V83" s="65" t="s">
        <v>915</v>
      </c>
      <c r="W83" s="65" t="s">
        <v>851</v>
      </c>
    </row>
    <row r="84" spans="1:23" ht="51" x14ac:dyDescent="0.25">
      <c r="A84" s="64">
        <v>79</v>
      </c>
      <c r="B84" s="64" t="s">
        <v>104</v>
      </c>
      <c r="C84" s="71" t="s">
        <v>81</v>
      </c>
      <c r="D84" s="71" t="s">
        <v>29</v>
      </c>
      <c r="E84" s="68" t="str" cm="1">
        <f t="array" aca="1" ref="E84" ca="1">IF(D84="","",HYPERLINK("#"&amp;RIGHT(CELL("dateiname"),LEN(CELL("dateiname"))-FIND("]",CELL("dateiname")))&amp;"!"&amp;CELL("adresse",OFFSET($B$6,D84-1,0)),"Definition"))</f>
        <v/>
      </c>
      <c r="F84" s="64">
        <f>IF(_xlfn.XLOOKUP(A84,Korrelation!$B$4:$B$883,Korrelation!$A$4:$A$883,0,0)="-",0,_xlfn.XLOOKUP(A84,Korrelation!$B$4:$B$883,Korrelation!$A$4:$A$883,0,0))</f>
        <v>83</v>
      </c>
      <c r="G84" s="68" t="str" cm="1">
        <f t="array" aca="1" ref="G84" ca="1">IF(F84=0,"",HYPERLINK("#"&amp;RIGHT(CELL("adresse",OFFSET(DMAV_Modell!$A$6,F84-1,0)),LEN(CELL("adresse",OFFSET(DMAV_Modell!$A$6,F84-1,0)))-SEARCH("]",CELL("adresse",OFFSET(DMAV_Modell!$A$6,F84-1,0)))),"Modell"))</f>
        <v>Modell</v>
      </c>
      <c r="I84" s="64" t="s">
        <v>164</v>
      </c>
      <c r="J84" s="64" t="s">
        <v>166</v>
      </c>
      <c r="K84" s="64" t="s">
        <v>137</v>
      </c>
      <c r="L84" s="70" t="s">
        <v>138</v>
      </c>
      <c r="M84" s="75" t="s">
        <v>29</v>
      </c>
      <c r="N84" s="76" t="s">
        <v>181</v>
      </c>
      <c r="O84" s="76" t="s">
        <v>139</v>
      </c>
      <c r="P84" s="64"/>
      <c r="Q84" s="64" t="s">
        <v>899</v>
      </c>
      <c r="R84" s="64" t="s">
        <v>901</v>
      </c>
      <c r="S84" s="64" t="s">
        <v>878</v>
      </c>
      <c r="T84" s="70" t="s">
        <v>138</v>
      </c>
      <c r="U84" s="74" t="s">
        <v>29</v>
      </c>
      <c r="V84" s="65" t="s">
        <v>916</v>
      </c>
      <c r="W84" s="65" t="s">
        <v>917</v>
      </c>
    </row>
    <row r="85" spans="1:23" ht="25.5" x14ac:dyDescent="0.25">
      <c r="A85" s="64">
        <v>80</v>
      </c>
      <c r="B85" s="64" t="s">
        <v>104</v>
      </c>
      <c r="C85" s="71">
        <v>1</v>
      </c>
      <c r="D85" s="71" t="s">
        <v>29</v>
      </c>
      <c r="E85" s="68" t="str" cm="1">
        <f t="array" aca="1" ref="E85" ca="1">IF(D85="","",HYPERLINK("#"&amp;RIGHT(CELL("dateiname"),LEN(CELL("dateiname"))-FIND("]",CELL("dateiname")))&amp;"!"&amp;CELL("adresse",OFFSET($B$6,D85-1,0)),"Definition"))</f>
        <v/>
      </c>
      <c r="F85" s="64">
        <f>IF(_xlfn.XLOOKUP(A85,Korrelation!$B$4:$B$883,Korrelation!$A$4:$A$883,0,0)="-",0,_xlfn.XLOOKUP(A85,Korrelation!$B$4:$B$883,Korrelation!$A$4:$A$883,0,0))</f>
        <v>84</v>
      </c>
      <c r="G85" s="68" t="str" cm="1">
        <f t="array" aca="1" ref="G85" ca="1">IF(F85=0,"",HYPERLINK("#"&amp;RIGHT(CELL("adresse",OFFSET(DMAV_Modell!$A$6,F85-1,0)),LEN(CELL("adresse",OFFSET(DMAV_Modell!$A$6,F85-1,0)))-SEARCH("]",CELL("adresse",OFFSET(DMAV_Modell!$A$6,F85-1,0)))),"Modell"))</f>
        <v>Modell</v>
      </c>
      <c r="I85" s="64" t="s">
        <v>164</v>
      </c>
      <c r="J85" s="64" t="s">
        <v>166</v>
      </c>
      <c r="K85" s="64" t="s">
        <v>140</v>
      </c>
      <c r="L85" s="70" t="s">
        <v>141</v>
      </c>
      <c r="M85" s="75" t="s">
        <v>29</v>
      </c>
      <c r="N85" s="76" t="s">
        <v>182</v>
      </c>
      <c r="O85" s="76" t="s">
        <v>29</v>
      </c>
      <c r="P85" s="64"/>
      <c r="Q85" s="64" t="s">
        <v>899</v>
      </c>
      <c r="R85" s="64" t="s">
        <v>901</v>
      </c>
      <c r="S85" s="64" t="s">
        <v>880</v>
      </c>
      <c r="T85" s="70" t="s">
        <v>141</v>
      </c>
      <c r="U85" s="74" t="s">
        <v>29</v>
      </c>
      <c r="V85" s="65" t="s">
        <v>918</v>
      </c>
      <c r="W85" s="65" t="s">
        <v>29</v>
      </c>
    </row>
    <row r="86" spans="1:23" ht="51" x14ac:dyDescent="0.25">
      <c r="A86" s="64">
        <v>81</v>
      </c>
      <c r="B86" s="64" t="s">
        <v>104</v>
      </c>
      <c r="C86" s="71">
        <v>1</v>
      </c>
      <c r="D86" s="71" t="s">
        <v>29</v>
      </c>
      <c r="E86" s="68" t="str" cm="1">
        <f t="array" aca="1" ref="E86" ca="1">IF(D86="","",HYPERLINK("#"&amp;RIGHT(CELL("dateiname"),LEN(CELL("dateiname"))-FIND("]",CELL("dateiname")))&amp;"!"&amp;CELL("adresse",OFFSET($B$6,D86-1,0)),"Definition"))</f>
        <v/>
      </c>
      <c r="F86" s="64">
        <f>IF(_xlfn.XLOOKUP(A86,Korrelation!$B$4:$B$883,Korrelation!$A$4:$A$883,0,0)="-",0,_xlfn.XLOOKUP(A86,Korrelation!$B$4:$B$883,Korrelation!$A$4:$A$883,0,0))</f>
        <v>85</v>
      </c>
      <c r="G86" s="68" t="str" cm="1">
        <f t="array" aca="1" ref="G86" ca="1">IF(F86=0,"",HYPERLINK("#"&amp;RIGHT(CELL("adresse",OFFSET(DMAV_Modell!$A$6,F86-1,0)),LEN(CELL("adresse",OFFSET(DMAV_Modell!$A$6,F86-1,0)))-SEARCH("]",CELL("adresse",OFFSET(DMAV_Modell!$A$6,F86-1,0)))),"Modell"))</f>
        <v>Modell</v>
      </c>
      <c r="I86" s="64" t="s">
        <v>164</v>
      </c>
      <c r="J86" s="64" t="s">
        <v>166</v>
      </c>
      <c r="K86" s="64" t="s">
        <v>142</v>
      </c>
      <c r="L86" s="70" t="s">
        <v>143</v>
      </c>
      <c r="M86" s="75" t="s">
        <v>29</v>
      </c>
      <c r="N86" s="76" t="s">
        <v>183</v>
      </c>
      <c r="O86" s="76" t="s">
        <v>184</v>
      </c>
      <c r="P86" s="64"/>
      <c r="Q86" s="64" t="s">
        <v>899</v>
      </c>
      <c r="R86" s="64" t="s">
        <v>901</v>
      </c>
      <c r="S86" s="64" t="s">
        <v>881</v>
      </c>
      <c r="T86" s="70" t="s">
        <v>143</v>
      </c>
      <c r="U86" s="74" t="s">
        <v>29</v>
      </c>
      <c r="V86" s="65" t="s">
        <v>919</v>
      </c>
      <c r="W86" s="65" t="s">
        <v>920</v>
      </c>
    </row>
    <row r="87" spans="1:23" ht="63.75" x14ac:dyDescent="0.25">
      <c r="A87" s="64">
        <v>82</v>
      </c>
      <c r="B87" s="64" t="s">
        <v>104</v>
      </c>
      <c r="C87" s="71" t="s">
        <v>81</v>
      </c>
      <c r="D87" s="71" t="s">
        <v>29</v>
      </c>
      <c r="E87" s="68" t="str" cm="1">
        <f t="array" aca="1" ref="E87" ca="1">IF(D87="","",HYPERLINK("#"&amp;RIGHT(CELL("dateiname"),LEN(CELL("dateiname"))-FIND("]",CELL("dateiname")))&amp;"!"&amp;CELL("adresse",OFFSET($B$6,D87-1,0)),"Definition"))</f>
        <v/>
      </c>
      <c r="F87" s="64">
        <f>IF(_xlfn.XLOOKUP(A87,Korrelation!$B$4:$B$883,Korrelation!$A$4:$A$883,0,0)="-",0,_xlfn.XLOOKUP(A87,Korrelation!$B$4:$B$883,Korrelation!$A$4:$A$883,0,0))</f>
        <v>86</v>
      </c>
      <c r="G87" s="68" t="str" cm="1">
        <f t="array" aca="1" ref="G87" ca="1">IF(F87=0,"",HYPERLINK("#"&amp;RIGHT(CELL("adresse",OFFSET(DMAV_Modell!$A$6,F87-1,0)),LEN(CELL("adresse",OFFSET(DMAV_Modell!$A$6,F87-1,0)))-SEARCH("]",CELL("adresse",OFFSET(DMAV_Modell!$A$6,F87-1,0)))),"Modell"))</f>
        <v>Modell</v>
      </c>
      <c r="I87" s="64" t="s">
        <v>164</v>
      </c>
      <c r="J87" s="64" t="s">
        <v>166</v>
      </c>
      <c r="K87" s="64" t="s">
        <v>144</v>
      </c>
      <c r="L87" s="70" t="s">
        <v>141</v>
      </c>
      <c r="M87" s="75" t="s">
        <v>29</v>
      </c>
      <c r="N87" s="76" t="s">
        <v>185</v>
      </c>
      <c r="O87" s="76" t="s">
        <v>186</v>
      </c>
      <c r="P87" s="64"/>
      <c r="Q87" s="64" t="s">
        <v>899</v>
      </c>
      <c r="R87" s="64" t="s">
        <v>901</v>
      </c>
      <c r="S87" s="64" t="s">
        <v>882</v>
      </c>
      <c r="T87" s="70" t="s">
        <v>141</v>
      </c>
      <c r="U87" s="74" t="s">
        <v>29</v>
      </c>
      <c r="V87" s="65" t="s">
        <v>921</v>
      </c>
      <c r="W87" s="65" t="s">
        <v>922</v>
      </c>
    </row>
    <row r="88" spans="1:23" ht="63.75" x14ac:dyDescent="0.25">
      <c r="A88" s="64">
        <v>83</v>
      </c>
      <c r="B88" s="64" t="s">
        <v>104</v>
      </c>
      <c r="C88" s="71" t="s">
        <v>81</v>
      </c>
      <c r="D88" s="71" t="s">
        <v>29</v>
      </c>
      <c r="E88" s="68" t="str" cm="1">
        <f t="array" aca="1" ref="E88" ca="1">IF(D88="","",HYPERLINK("#"&amp;RIGHT(CELL("dateiname"),LEN(CELL("dateiname"))-FIND("]",CELL("dateiname")))&amp;"!"&amp;CELL("adresse",OFFSET($B$6,D88-1,0)),"Definition"))</f>
        <v/>
      </c>
      <c r="F88" s="64">
        <f>IF(_xlfn.XLOOKUP(A88,Korrelation!$B$4:$B$883,Korrelation!$A$4:$A$883,0,0)="-",0,_xlfn.XLOOKUP(A88,Korrelation!$B$4:$B$883,Korrelation!$A$4:$A$883,0,0))</f>
        <v>87</v>
      </c>
      <c r="G88" s="68" t="str" cm="1">
        <f t="array" aca="1" ref="G88" ca="1">IF(F88=0,"",HYPERLINK("#"&amp;RIGHT(CELL("adresse",OFFSET(DMAV_Modell!$A$6,F88-1,0)),LEN(CELL("adresse",OFFSET(DMAV_Modell!$A$6,F88-1,0)))-SEARCH("]",CELL("adresse",OFFSET(DMAV_Modell!$A$6,F88-1,0)))),"Modell"))</f>
        <v>Modell</v>
      </c>
      <c r="I88" s="64" t="s">
        <v>164</v>
      </c>
      <c r="J88" s="64" t="s">
        <v>166</v>
      </c>
      <c r="K88" s="64" t="s">
        <v>145</v>
      </c>
      <c r="L88" s="70" t="s">
        <v>143</v>
      </c>
      <c r="M88" s="75" t="s">
        <v>29</v>
      </c>
      <c r="N88" s="76" t="s">
        <v>187</v>
      </c>
      <c r="O88" s="76" t="s">
        <v>188</v>
      </c>
      <c r="P88" s="64"/>
      <c r="Q88" s="64" t="s">
        <v>899</v>
      </c>
      <c r="R88" s="64" t="s">
        <v>901</v>
      </c>
      <c r="S88" s="64" t="s">
        <v>883</v>
      </c>
      <c r="T88" s="70" t="s">
        <v>143</v>
      </c>
      <c r="U88" s="74" t="s">
        <v>29</v>
      </c>
      <c r="V88" s="65" t="s">
        <v>923</v>
      </c>
      <c r="W88" s="65" t="s">
        <v>924</v>
      </c>
    </row>
    <row r="89" spans="1:23" ht="38.25" x14ac:dyDescent="0.25">
      <c r="A89" s="64">
        <v>84</v>
      </c>
      <c r="B89" s="64" t="s">
        <v>104</v>
      </c>
      <c r="C89" s="71">
        <v>1</v>
      </c>
      <c r="D89" s="71">
        <v>24</v>
      </c>
      <c r="E89" s="68" t="str" cm="1">
        <f t="array" aca="1" ref="E89" ca="1">IF(D89="","",HYPERLINK("#"&amp;RIGHT(CELL("dateiname"),LEN(CELL("dateiname"))-FIND("]",CELL("dateiname")))&amp;"!"&amp;CELL("adresse",OFFSET($B$6,D89-1,0)),"Definition"))</f>
        <v>Definition</v>
      </c>
      <c r="F89" s="64">
        <f>IF(_xlfn.XLOOKUP(A89,Korrelation!$B$4:$B$883,Korrelation!$A$4:$A$883,0,0)="-",0,_xlfn.XLOOKUP(A89,Korrelation!$B$4:$B$883,Korrelation!$A$4:$A$883,0,0))</f>
        <v>88</v>
      </c>
      <c r="G89" s="68" t="str" cm="1">
        <f t="array" aca="1" ref="G89" ca="1">IF(F89=0,"",HYPERLINK("#"&amp;RIGHT(CELL("adresse",OFFSET(DMAV_Modell!$A$6,F89-1,0)),LEN(CELL("adresse",OFFSET(DMAV_Modell!$A$6,F89-1,0)))-SEARCH("]",CELL("adresse",OFFSET(DMAV_Modell!$A$6,F89-1,0)))),"Modell"))</f>
        <v>Modell</v>
      </c>
      <c r="I89" s="64" t="s">
        <v>164</v>
      </c>
      <c r="J89" s="64" t="s">
        <v>166</v>
      </c>
      <c r="K89" s="64" t="s">
        <v>146</v>
      </c>
      <c r="L89" s="70" t="s">
        <v>158</v>
      </c>
      <c r="M89" s="75" t="s">
        <v>29</v>
      </c>
      <c r="N89" s="76" t="s">
        <v>189</v>
      </c>
      <c r="O89" s="76" t="s">
        <v>190</v>
      </c>
      <c r="P89" s="64"/>
      <c r="Q89" s="64" t="s">
        <v>899</v>
      </c>
      <c r="R89" s="64" t="s">
        <v>901</v>
      </c>
      <c r="S89" s="64" t="s">
        <v>884</v>
      </c>
      <c r="T89" s="70" t="s">
        <v>894</v>
      </c>
      <c r="U89" s="74" t="s">
        <v>29</v>
      </c>
      <c r="V89" s="65" t="s">
        <v>925</v>
      </c>
      <c r="W89" s="65" t="s">
        <v>926</v>
      </c>
    </row>
    <row r="90" spans="1:23" ht="25.5" x14ac:dyDescent="0.25">
      <c r="A90" s="64">
        <v>85</v>
      </c>
      <c r="B90" s="64" t="s">
        <v>104</v>
      </c>
      <c r="C90" s="71" t="s">
        <v>81</v>
      </c>
      <c r="D90" s="71">
        <v>64</v>
      </c>
      <c r="E90" s="68" t="str" cm="1">
        <f t="array" aca="1" ref="E90" ca="1">IF(D90="","",HYPERLINK("#"&amp;RIGHT(CELL("dateiname"),LEN(CELL("dateiname"))-FIND("]",CELL("dateiname")))&amp;"!"&amp;CELL("adresse",OFFSET($B$6,D90-1,0)),"Definition"))</f>
        <v>Definition</v>
      </c>
      <c r="F90" s="64">
        <f>IF(_xlfn.XLOOKUP(A90,Korrelation!$B$4:$B$883,Korrelation!$A$4:$A$883,0,0)="-",0,_xlfn.XLOOKUP(A90,Korrelation!$B$4:$B$883,Korrelation!$A$4:$A$883,0,0))</f>
        <v>89</v>
      </c>
      <c r="G90" s="68" t="str" cm="1">
        <f t="array" aca="1" ref="G90" ca="1">IF(F90=0,"",HYPERLINK("#"&amp;RIGHT(CELL("adresse",OFFSET(DMAV_Modell!$A$6,F90-1,0)),LEN(CELL("adresse",OFFSET(DMAV_Modell!$A$6,F90-1,0)))-SEARCH("]",CELL("adresse",OFFSET(DMAV_Modell!$A$6,F90-1,0)))),"Modell"))</f>
        <v>Modell</v>
      </c>
      <c r="I90" s="64" t="s">
        <v>164</v>
      </c>
      <c r="J90" s="64" t="s">
        <v>166</v>
      </c>
      <c r="K90" s="64" t="s">
        <v>150</v>
      </c>
      <c r="L90" s="70" t="s">
        <v>159</v>
      </c>
      <c r="M90" s="75" t="s">
        <v>29</v>
      </c>
      <c r="N90" s="76" t="s">
        <v>191</v>
      </c>
      <c r="O90" s="76" t="s">
        <v>29</v>
      </c>
      <c r="P90" s="64"/>
      <c r="Q90" s="64" t="s">
        <v>899</v>
      </c>
      <c r="R90" s="64" t="s">
        <v>901</v>
      </c>
      <c r="S90" s="64" t="s">
        <v>886</v>
      </c>
      <c r="T90" s="70" t="s">
        <v>895</v>
      </c>
      <c r="U90" s="74" t="s">
        <v>29</v>
      </c>
      <c r="V90" s="65" t="s">
        <v>927</v>
      </c>
      <c r="W90" s="65" t="s">
        <v>29</v>
      </c>
    </row>
    <row r="91" spans="1:23" ht="51" x14ac:dyDescent="0.25">
      <c r="A91" s="64">
        <v>86</v>
      </c>
      <c r="B91" s="64" t="s">
        <v>104</v>
      </c>
      <c r="C91" s="71">
        <v>1</v>
      </c>
      <c r="D91" s="71">
        <v>67</v>
      </c>
      <c r="E91" s="68" t="str" cm="1">
        <f t="array" aca="1" ref="E91" ca="1">IF(D91="","",HYPERLINK("#"&amp;RIGHT(CELL("dateiname"),LEN(CELL("dateiname"))-FIND("]",CELL("dateiname")))&amp;"!"&amp;CELL("adresse",OFFSET($B$6,D91-1,0)),"Definition"))</f>
        <v>Definition</v>
      </c>
      <c r="F91" s="64">
        <f>IF(_xlfn.XLOOKUP(A91,Korrelation!$B$4:$B$883,Korrelation!$A$4:$A$883,0,0)="-",0,_xlfn.XLOOKUP(A91,Korrelation!$B$4:$B$883,Korrelation!$A$4:$A$883,0,0))</f>
        <v>90</v>
      </c>
      <c r="G91" s="68" t="str" cm="1">
        <f t="array" aca="1" ref="G91" ca="1">IF(F91=0,"",HYPERLINK("#"&amp;RIGHT(CELL("adresse",OFFSET(DMAV_Modell!$A$6,F91-1,0)),LEN(CELL("adresse",OFFSET(DMAV_Modell!$A$6,F91-1,0)))-SEARCH("]",CELL("adresse",OFFSET(DMAV_Modell!$A$6,F91-1,0)))),"Modell"))</f>
        <v>Modell</v>
      </c>
      <c r="I91" s="64" t="s">
        <v>164</v>
      </c>
      <c r="J91" s="64" t="s">
        <v>166</v>
      </c>
      <c r="K91" s="64" t="s">
        <v>170</v>
      </c>
      <c r="L91" s="70" t="s">
        <v>192</v>
      </c>
      <c r="M91" s="75" t="s">
        <v>29</v>
      </c>
      <c r="N91" s="76" t="s">
        <v>193</v>
      </c>
      <c r="O91" s="76" t="s">
        <v>29</v>
      </c>
      <c r="P91" s="64"/>
      <c r="Q91" s="64" t="s">
        <v>899</v>
      </c>
      <c r="R91" s="64" t="s">
        <v>901</v>
      </c>
      <c r="S91" s="64" t="s">
        <v>905</v>
      </c>
      <c r="T91" s="70" t="s">
        <v>3414</v>
      </c>
      <c r="U91" s="74" t="s">
        <v>29</v>
      </c>
      <c r="V91" s="65" t="s">
        <v>928</v>
      </c>
      <c r="W91" s="65" t="s">
        <v>29</v>
      </c>
    </row>
    <row r="92" spans="1:23" ht="102" x14ac:dyDescent="0.25">
      <c r="A92" s="64">
        <v>87</v>
      </c>
      <c r="B92" s="64" t="s">
        <v>104</v>
      </c>
      <c r="C92" s="71">
        <v>1</v>
      </c>
      <c r="D92" s="71" t="s">
        <v>29</v>
      </c>
      <c r="E92" s="68" t="str" cm="1">
        <f t="array" aca="1" ref="E92" ca="1">IF(D92="","",HYPERLINK("#"&amp;RIGHT(CELL("dateiname"),LEN(CELL("dateiname"))-FIND("]",CELL("dateiname")))&amp;"!"&amp;CELL("adresse",OFFSET($B$6,D92-1,0)),"Definition"))</f>
        <v/>
      </c>
      <c r="F92" s="64">
        <f>IF(_xlfn.XLOOKUP(A92,Korrelation!$B$4:$B$883,Korrelation!$A$4:$A$883,0,0)="-",0,_xlfn.XLOOKUP(A92,Korrelation!$B$4:$B$883,Korrelation!$A$4:$A$883,0,0))</f>
        <v>91</v>
      </c>
      <c r="G92" s="68" t="str" cm="1">
        <f t="array" aca="1" ref="G92" ca="1">IF(F92=0,"",HYPERLINK("#"&amp;RIGHT(CELL("adresse",OFFSET(DMAV_Modell!$A$6,F92-1,0)),LEN(CELL("adresse",OFFSET(DMAV_Modell!$A$6,F92-1,0)))-SEARCH("]",CELL("adresse",OFFSET(DMAV_Modell!$A$6,F92-1,0)))),"Modell"))</f>
        <v>Modell</v>
      </c>
      <c r="I92" s="64" t="s">
        <v>164</v>
      </c>
      <c r="J92" s="64" t="s">
        <v>166</v>
      </c>
      <c r="K92" s="64" t="s">
        <v>194</v>
      </c>
      <c r="L92" s="70" t="s">
        <v>143</v>
      </c>
      <c r="M92" s="75" t="s">
        <v>29</v>
      </c>
      <c r="N92" s="76" t="s">
        <v>195</v>
      </c>
      <c r="O92" s="76" t="s">
        <v>196</v>
      </c>
      <c r="P92" s="64"/>
      <c r="Q92" s="64" t="s">
        <v>899</v>
      </c>
      <c r="R92" s="64" t="s">
        <v>901</v>
      </c>
      <c r="S92" s="64" t="s">
        <v>929</v>
      </c>
      <c r="T92" s="70" t="s">
        <v>143</v>
      </c>
      <c r="U92" s="74" t="s">
        <v>29</v>
      </c>
      <c r="V92" s="65" t="s">
        <v>930</v>
      </c>
      <c r="W92" s="65" t="s">
        <v>931</v>
      </c>
    </row>
    <row r="93" spans="1:23" ht="38.25" x14ac:dyDescent="0.25">
      <c r="A93" s="64">
        <v>88</v>
      </c>
      <c r="B93" s="64" t="s">
        <v>104</v>
      </c>
      <c r="C93" s="71" t="s">
        <v>81</v>
      </c>
      <c r="D93" s="71" t="s">
        <v>29</v>
      </c>
      <c r="E93" s="68" t="str" cm="1">
        <f t="array" aca="1" ref="E93" ca="1">IF(D93="","",HYPERLINK("#"&amp;RIGHT(CELL("dateiname"),LEN(CELL("dateiname"))-FIND("]",CELL("dateiname")))&amp;"!"&amp;CELL("adresse",OFFSET($B$6,D93-1,0)),"Definition"))</f>
        <v/>
      </c>
      <c r="F93" s="64">
        <f>IF(_xlfn.XLOOKUP(A93,Korrelation!$B$4:$B$883,Korrelation!$A$4:$A$883,0,0)="-",0,_xlfn.XLOOKUP(A93,Korrelation!$B$4:$B$883,Korrelation!$A$4:$A$883,0,0))</f>
        <v>92</v>
      </c>
      <c r="G93" s="68" t="str" cm="1">
        <f t="array" aca="1" ref="G93" ca="1">IF(F93=0,"",HYPERLINK("#"&amp;RIGHT(CELL("adresse",OFFSET(DMAV_Modell!$A$6,F93-1,0)),LEN(CELL("adresse",OFFSET(DMAV_Modell!$A$6,F93-1,0)))-SEARCH("]",CELL("adresse",OFFSET(DMAV_Modell!$A$6,F93-1,0)))),"Modell"))</f>
        <v>Modell</v>
      </c>
      <c r="I93" s="64" t="s">
        <v>164</v>
      </c>
      <c r="J93" s="64" t="s">
        <v>166</v>
      </c>
      <c r="K93" s="64" t="s">
        <v>161</v>
      </c>
      <c r="L93" s="70" t="s">
        <v>82</v>
      </c>
      <c r="M93" s="75">
        <v>0</v>
      </c>
      <c r="N93" s="76" t="s">
        <v>197</v>
      </c>
      <c r="O93" s="76" t="s">
        <v>29</v>
      </c>
      <c r="P93" s="64"/>
      <c r="Q93" s="64" t="s">
        <v>899</v>
      </c>
      <c r="R93" s="64" t="s">
        <v>901</v>
      </c>
      <c r="S93" s="64" t="s">
        <v>897</v>
      </c>
      <c r="T93" s="70" t="s">
        <v>82</v>
      </c>
      <c r="U93" s="74">
        <v>0</v>
      </c>
      <c r="V93" s="65" t="s">
        <v>932</v>
      </c>
      <c r="W93" s="65" t="s">
        <v>29</v>
      </c>
    </row>
    <row r="94" spans="1:23" x14ac:dyDescent="0.25">
      <c r="A94" s="64">
        <v>89</v>
      </c>
      <c r="B94" s="64" t="s">
        <v>104</v>
      </c>
      <c r="C94" s="71">
        <v>1</v>
      </c>
      <c r="D94" s="71" t="s">
        <v>29</v>
      </c>
      <c r="E94" s="68" t="str" cm="1">
        <f t="array" aca="1" ref="E94" ca="1">IF(D94="","",HYPERLINK("#"&amp;RIGHT(CELL("dateiname"),LEN(CELL("dateiname"))-FIND("]",CELL("dateiname")))&amp;"!"&amp;CELL("adresse",OFFSET($B$6,D94-1,0)),"Definition"))</f>
        <v/>
      </c>
      <c r="F94" s="64">
        <f>IF(_xlfn.XLOOKUP(A94,Korrelation!$B$4:$B$883,Korrelation!$A$4:$A$883,0,0)="-",0,_xlfn.XLOOKUP(A94,Korrelation!$B$4:$B$883,Korrelation!$A$4:$A$883,0,0))</f>
        <v>106</v>
      </c>
      <c r="G94" s="68" t="str" cm="1">
        <f t="array" aca="1" ref="G94" ca="1">IF(F94=0,"",HYPERLINK("#"&amp;RIGHT(CELL("adresse",OFFSET(DMAV_Modell!$A$6,F94-1,0)),LEN(CELL("adresse",OFFSET(DMAV_Modell!$A$6,F94-1,0)))-SEARCH("]",CELL("adresse",OFFSET(DMAV_Modell!$A$6,F94-1,0)))),"Modell"))</f>
        <v>Modell</v>
      </c>
      <c r="I94" s="64" t="s">
        <v>164</v>
      </c>
      <c r="J94" s="64" t="s">
        <v>198</v>
      </c>
      <c r="K94" s="64" t="s">
        <v>106</v>
      </c>
      <c r="L94" s="70" t="s">
        <v>107</v>
      </c>
      <c r="M94" s="75" t="s">
        <v>29</v>
      </c>
      <c r="N94" s="76" t="s">
        <v>108</v>
      </c>
      <c r="O94" s="76" t="s">
        <v>29</v>
      </c>
      <c r="P94" s="64"/>
      <c r="Q94" s="64" t="s">
        <v>899</v>
      </c>
      <c r="R94" s="64" t="s">
        <v>933</v>
      </c>
      <c r="S94" s="64" t="s">
        <v>852</v>
      </c>
      <c r="T94" s="70" t="s">
        <v>107</v>
      </c>
      <c r="U94" s="74" t="s">
        <v>29</v>
      </c>
      <c r="V94" s="65" t="s">
        <v>853</v>
      </c>
      <c r="W94" s="65" t="s">
        <v>29</v>
      </c>
    </row>
    <row r="95" spans="1:23" ht="25.5" x14ac:dyDescent="0.25">
      <c r="A95" s="64">
        <v>90</v>
      </c>
      <c r="B95" s="64" t="s">
        <v>104</v>
      </c>
      <c r="C95" s="71">
        <v>1</v>
      </c>
      <c r="D95" s="71" t="s">
        <v>29</v>
      </c>
      <c r="E95" s="68" t="str" cm="1">
        <f t="array" aca="1" ref="E95" ca="1">IF(D95="","",HYPERLINK("#"&amp;RIGHT(CELL("dateiname"),LEN(CELL("dateiname"))-FIND("]",CELL("dateiname")))&amp;"!"&amp;CELL("adresse",OFFSET($B$6,D95-1,0)),"Definition"))</f>
        <v/>
      </c>
      <c r="F95" s="64">
        <f>IF(_xlfn.XLOOKUP(A95,Korrelation!$B$4:$B$883,Korrelation!$A$4:$A$883,0,0)="-",0,_xlfn.XLOOKUP(A95,Korrelation!$B$4:$B$883,Korrelation!$A$4:$A$883,0,0))</f>
        <v>107</v>
      </c>
      <c r="G95" s="68" t="str" cm="1">
        <f t="array" aca="1" ref="G95" ca="1">IF(F95=0,"",HYPERLINK("#"&amp;RIGHT(CELL("adresse",OFFSET(DMAV_Modell!$A$6,F95-1,0)),LEN(CELL("adresse",OFFSET(DMAV_Modell!$A$6,F95-1,0)))-SEARCH("]",CELL("adresse",OFFSET(DMAV_Modell!$A$6,F95-1,0)))),"Modell"))</f>
        <v>Modell</v>
      </c>
      <c r="I95" s="64" t="s">
        <v>164</v>
      </c>
      <c r="J95" s="64" t="s">
        <v>198</v>
      </c>
      <c r="K95" s="64" t="s">
        <v>109</v>
      </c>
      <c r="L95" s="70" t="s">
        <v>107</v>
      </c>
      <c r="M95" s="75" t="s">
        <v>29</v>
      </c>
      <c r="N95" s="76" t="s">
        <v>110</v>
      </c>
      <c r="O95" s="76" t="s">
        <v>29</v>
      </c>
      <c r="P95" s="64"/>
      <c r="Q95" s="64" t="s">
        <v>899</v>
      </c>
      <c r="R95" s="64" t="s">
        <v>933</v>
      </c>
      <c r="S95" s="64" t="s">
        <v>854</v>
      </c>
      <c r="T95" s="70" t="s">
        <v>107</v>
      </c>
      <c r="U95" s="74" t="s">
        <v>29</v>
      </c>
      <c r="V95" s="65" t="s">
        <v>855</v>
      </c>
      <c r="W95" s="65" t="s">
        <v>29</v>
      </c>
    </row>
    <row r="96" spans="1:23" x14ac:dyDescent="0.25">
      <c r="A96" s="64">
        <v>91</v>
      </c>
      <c r="B96" s="64" t="s">
        <v>104</v>
      </c>
      <c r="C96" s="71">
        <v>1</v>
      </c>
      <c r="D96" s="71" t="s">
        <v>29</v>
      </c>
      <c r="E96" s="68" t="str" cm="1">
        <f t="array" aca="1" ref="E96" ca="1">IF(D96="","",HYPERLINK("#"&amp;RIGHT(CELL("dateiname"),LEN(CELL("dateiname"))-FIND("]",CELL("dateiname")))&amp;"!"&amp;CELL("adresse",OFFSET($B$6,D96-1,0)),"Definition"))</f>
        <v/>
      </c>
      <c r="F96" s="64">
        <f>IF(_xlfn.XLOOKUP(A96,Korrelation!$B$4:$B$883,Korrelation!$A$4:$A$883,0,0)="-",0,_xlfn.XLOOKUP(A96,Korrelation!$B$4:$B$883,Korrelation!$A$4:$A$883,0,0))</f>
        <v>108</v>
      </c>
      <c r="G96" s="68" t="str" cm="1">
        <f t="array" aca="1" ref="G96" ca="1">IF(F96=0,"",HYPERLINK("#"&amp;RIGHT(CELL("adresse",OFFSET(DMAV_Modell!$A$6,F96-1,0)),LEN(CELL("adresse",OFFSET(DMAV_Modell!$A$6,F96-1,0)))-SEARCH("]",CELL("adresse",OFFSET(DMAV_Modell!$A$6,F96-1,0)))),"Modell"))</f>
        <v>Modell</v>
      </c>
      <c r="I96" s="64" t="s">
        <v>164</v>
      </c>
      <c r="J96" s="64" t="s">
        <v>198</v>
      </c>
      <c r="K96" s="64" t="s">
        <v>111</v>
      </c>
      <c r="L96" s="70" t="s">
        <v>112</v>
      </c>
      <c r="M96" s="75" t="s">
        <v>29</v>
      </c>
      <c r="N96" s="76" t="s">
        <v>113</v>
      </c>
      <c r="O96" s="76" t="s">
        <v>29</v>
      </c>
      <c r="P96" s="64"/>
      <c r="Q96" s="64" t="s">
        <v>899</v>
      </c>
      <c r="R96" s="64" t="s">
        <v>933</v>
      </c>
      <c r="S96" s="64" t="s">
        <v>856</v>
      </c>
      <c r="T96" s="70" t="s">
        <v>112</v>
      </c>
      <c r="U96" s="74" t="s">
        <v>29</v>
      </c>
      <c r="V96" s="65" t="s">
        <v>857</v>
      </c>
      <c r="W96" s="65" t="s">
        <v>29</v>
      </c>
    </row>
    <row r="97" spans="1:23" ht="76.5" x14ac:dyDescent="0.25">
      <c r="A97" s="64">
        <v>92</v>
      </c>
      <c r="B97" s="64" t="s">
        <v>104</v>
      </c>
      <c r="C97" s="71" t="s">
        <v>81</v>
      </c>
      <c r="D97" s="71" t="s">
        <v>29</v>
      </c>
      <c r="E97" s="68" t="str" cm="1">
        <f t="array" aca="1" ref="E97" ca="1">IF(D97="","",HYPERLINK("#"&amp;RIGHT(CELL("dateiname"),LEN(CELL("dateiname"))-FIND("]",CELL("dateiname")))&amp;"!"&amp;CELL("adresse",OFFSET($B$6,D97-1,0)),"Definition"))</f>
        <v/>
      </c>
      <c r="F97" s="64">
        <f>IF(_xlfn.XLOOKUP(A97,Korrelation!$B$4:$B$883,Korrelation!$A$4:$A$883,0,0)="-",0,_xlfn.XLOOKUP(A97,Korrelation!$B$4:$B$883,Korrelation!$A$4:$A$883,0,0))</f>
        <v>109</v>
      </c>
      <c r="G97" s="68" t="str" cm="1">
        <f t="array" aca="1" ref="G97" ca="1">IF(F97=0,"",HYPERLINK("#"&amp;RIGHT(CELL("adresse",OFFSET(DMAV_Modell!$A$6,F97-1,0)),LEN(CELL("adresse",OFFSET(DMAV_Modell!$A$6,F97-1,0)))-SEARCH("]",CELL("adresse",OFFSET(DMAV_Modell!$A$6,F97-1,0)))),"Modell"))</f>
        <v>Modell</v>
      </c>
      <c r="I97" s="64" t="s">
        <v>164</v>
      </c>
      <c r="J97" s="64" t="s">
        <v>198</v>
      </c>
      <c r="K97" s="64" t="s">
        <v>114</v>
      </c>
      <c r="L97" s="70" t="s">
        <v>115</v>
      </c>
      <c r="M97" s="75" t="s">
        <v>29</v>
      </c>
      <c r="N97" s="76" t="s">
        <v>116</v>
      </c>
      <c r="O97" s="76" t="s">
        <v>29</v>
      </c>
      <c r="P97" s="64"/>
      <c r="Q97" s="64" t="s">
        <v>899</v>
      </c>
      <c r="R97" s="64" t="s">
        <v>933</v>
      </c>
      <c r="S97" s="64" t="s">
        <v>858</v>
      </c>
      <c r="T97" s="70" t="s">
        <v>115</v>
      </c>
      <c r="U97" s="74" t="s">
        <v>29</v>
      </c>
      <c r="V97" s="65" t="s">
        <v>859</v>
      </c>
      <c r="W97" s="65" t="s">
        <v>29</v>
      </c>
    </row>
    <row r="98" spans="1:23" ht="25.5" x14ac:dyDescent="0.25">
      <c r="A98" s="64">
        <v>93</v>
      </c>
      <c r="B98" s="64" t="s">
        <v>104</v>
      </c>
      <c r="C98" s="71">
        <v>1</v>
      </c>
      <c r="D98" s="71" t="s">
        <v>29</v>
      </c>
      <c r="E98" s="68" t="str" cm="1">
        <f t="array" aca="1" ref="E98" ca="1">IF(D98="","",HYPERLINK("#"&amp;RIGHT(CELL("dateiname"),LEN(CELL("dateiname"))-FIND("]",CELL("dateiname")))&amp;"!"&amp;CELL("adresse",OFFSET($B$6,D98-1,0)),"Definition"))</f>
        <v/>
      </c>
      <c r="F98" s="64">
        <f>IF(_xlfn.XLOOKUP(A98,Korrelation!$B$4:$B$883,Korrelation!$A$4:$A$883,0,0)="-",0,_xlfn.XLOOKUP(A98,Korrelation!$B$4:$B$883,Korrelation!$A$4:$A$883,0,0))</f>
        <v>110</v>
      </c>
      <c r="G98" s="68" t="str" cm="1">
        <f t="array" aca="1" ref="G98" ca="1">IF(F98=0,"",HYPERLINK("#"&amp;RIGHT(CELL("adresse",OFFSET(DMAV_Modell!$A$6,F98-1,0)),LEN(CELL("adresse",OFFSET(DMAV_Modell!$A$6,F98-1,0)))-SEARCH("]",CELL("adresse",OFFSET(DMAV_Modell!$A$6,F98-1,0)))),"Modell"))</f>
        <v>Modell</v>
      </c>
      <c r="I98" s="64" t="s">
        <v>164</v>
      </c>
      <c r="J98" s="64" t="s">
        <v>198</v>
      </c>
      <c r="K98" s="64" t="s">
        <v>117</v>
      </c>
      <c r="L98" s="70" t="s">
        <v>118</v>
      </c>
      <c r="M98" s="75" t="s">
        <v>29</v>
      </c>
      <c r="N98" s="76" t="s">
        <v>119</v>
      </c>
      <c r="O98" s="76" t="s">
        <v>29</v>
      </c>
      <c r="P98" s="64"/>
      <c r="Q98" s="64" t="s">
        <v>899</v>
      </c>
      <c r="R98" s="64" t="s">
        <v>933</v>
      </c>
      <c r="S98" s="64" t="s">
        <v>860</v>
      </c>
      <c r="T98" s="70" t="s">
        <v>118</v>
      </c>
      <c r="U98" s="74" t="s">
        <v>29</v>
      </c>
      <c r="V98" s="65" t="s">
        <v>861</v>
      </c>
      <c r="W98" s="65" t="s">
        <v>29</v>
      </c>
    </row>
    <row r="99" spans="1:23" x14ac:dyDescent="0.25">
      <c r="A99" s="64">
        <v>94</v>
      </c>
      <c r="B99" s="64" t="s">
        <v>104</v>
      </c>
      <c r="C99" s="71">
        <v>1</v>
      </c>
      <c r="D99" s="71" t="s">
        <v>29</v>
      </c>
      <c r="E99" s="68" t="str" cm="1">
        <f t="array" aca="1" ref="E99" ca="1">IF(D99="","",HYPERLINK("#"&amp;RIGHT(CELL("dateiname"),LEN(CELL("dateiname"))-FIND("]",CELL("dateiname")))&amp;"!"&amp;CELL("adresse",OFFSET($B$6,D99-1,0)),"Definition"))</f>
        <v/>
      </c>
      <c r="F99" s="64">
        <f>IF(_xlfn.XLOOKUP(A99,Korrelation!$B$4:$B$883,Korrelation!$A$4:$A$883,0,0)="-",0,_xlfn.XLOOKUP(A99,Korrelation!$B$4:$B$883,Korrelation!$A$4:$A$883,0,0))</f>
        <v>111</v>
      </c>
      <c r="G99" s="68" t="str" cm="1">
        <f t="array" aca="1" ref="G99" ca="1">IF(F99=0,"",HYPERLINK("#"&amp;RIGHT(CELL("adresse",OFFSET(DMAV_Modell!$A$6,F99-1,0)),LEN(CELL("adresse",OFFSET(DMAV_Modell!$A$6,F99-1,0)))-SEARCH("]",CELL("adresse",OFFSET(DMAV_Modell!$A$6,F99-1,0)))),"Modell"))</f>
        <v>Modell</v>
      </c>
      <c r="I99" s="64" t="s">
        <v>164</v>
      </c>
      <c r="J99" s="64" t="s">
        <v>199</v>
      </c>
      <c r="K99" s="64" t="s">
        <v>106</v>
      </c>
      <c r="L99" s="70" t="s">
        <v>107</v>
      </c>
      <c r="M99" s="75" t="s">
        <v>29</v>
      </c>
      <c r="N99" s="76" t="s">
        <v>108</v>
      </c>
      <c r="O99" s="76" t="s">
        <v>29</v>
      </c>
      <c r="P99" s="64"/>
      <c r="Q99" s="64" t="s">
        <v>899</v>
      </c>
      <c r="R99" s="64" t="s">
        <v>934</v>
      </c>
      <c r="S99" s="64" t="s">
        <v>852</v>
      </c>
      <c r="T99" s="70" t="s">
        <v>107</v>
      </c>
      <c r="U99" s="74" t="s">
        <v>29</v>
      </c>
      <c r="V99" s="65" t="s">
        <v>853</v>
      </c>
      <c r="W99" s="65" t="s">
        <v>29</v>
      </c>
    </row>
    <row r="100" spans="1:23" x14ac:dyDescent="0.25">
      <c r="A100" s="64">
        <v>95</v>
      </c>
      <c r="B100" s="64" t="s">
        <v>104</v>
      </c>
      <c r="C100" s="71">
        <v>1</v>
      </c>
      <c r="D100" s="71" t="s">
        <v>29</v>
      </c>
      <c r="E100" s="68" t="str" cm="1">
        <f t="array" aca="1" ref="E100" ca="1">IF(D100="","",HYPERLINK("#"&amp;RIGHT(CELL("dateiname"),LEN(CELL("dateiname"))-FIND("]",CELL("dateiname")))&amp;"!"&amp;CELL("adresse",OFFSET($B$6,D100-1,0)),"Definition"))</f>
        <v/>
      </c>
      <c r="F100" s="64">
        <f>IF(_xlfn.XLOOKUP(A100,Korrelation!$B$4:$B$883,Korrelation!$A$4:$A$883,0,0)="-",0,_xlfn.XLOOKUP(A100,Korrelation!$B$4:$B$883,Korrelation!$A$4:$A$883,0,0))</f>
        <v>112</v>
      </c>
      <c r="G100" s="68" t="str" cm="1">
        <f t="array" aca="1" ref="G100" ca="1">IF(F100=0,"",HYPERLINK("#"&amp;RIGHT(CELL("adresse",OFFSET(DMAV_Modell!$A$6,F100-1,0)),LEN(CELL("adresse",OFFSET(DMAV_Modell!$A$6,F100-1,0)))-SEARCH("]",CELL("adresse",OFFSET(DMAV_Modell!$A$6,F100-1,0)))),"Modell"))</f>
        <v>Modell</v>
      </c>
      <c r="I100" s="64" t="s">
        <v>164</v>
      </c>
      <c r="J100" s="64" t="s">
        <v>199</v>
      </c>
      <c r="K100" s="64" t="s">
        <v>133</v>
      </c>
      <c r="L100" s="70" t="s">
        <v>107</v>
      </c>
      <c r="M100" s="75" t="s">
        <v>29</v>
      </c>
      <c r="N100" s="76" t="s">
        <v>134</v>
      </c>
      <c r="O100" s="76" t="s">
        <v>29</v>
      </c>
      <c r="P100" s="64"/>
      <c r="Q100" s="64" t="s">
        <v>899</v>
      </c>
      <c r="R100" s="64" t="s">
        <v>934</v>
      </c>
      <c r="S100" s="64" t="s">
        <v>875</v>
      </c>
      <c r="T100" s="70" t="s">
        <v>107</v>
      </c>
      <c r="U100" s="74" t="s">
        <v>29</v>
      </c>
      <c r="V100" s="65" t="s">
        <v>876</v>
      </c>
      <c r="W100" s="65" t="s">
        <v>29</v>
      </c>
    </row>
    <row r="101" spans="1:23" ht="38.25" x14ac:dyDescent="0.25">
      <c r="A101" s="64">
        <v>96</v>
      </c>
      <c r="B101" s="64" t="s">
        <v>104</v>
      </c>
      <c r="C101" s="71">
        <v>1</v>
      </c>
      <c r="D101" s="71" t="s">
        <v>29</v>
      </c>
      <c r="E101" s="68" t="str" cm="1">
        <f t="array" aca="1" ref="E101" ca="1">IF(D101="","",HYPERLINK("#"&amp;RIGHT(CELL("dateiname"),LEN(CELL("dateiname"))-FIND("]",CELL("dateiname")))&amp;"!"&amp;CELL("adresse",OFFSET($B$6,D101-1,0)),"Definition"))</f>
        <v/>
      </c>
      <c r="F101" s="64">
        <f>IF(_xlfn.XLOOKUP(A101,Korrelation!$B$4:$B$883,Korrelation!$A$4:$A$883,0,0)="-",0,_xlfn.XLOOKUP(A101,Korrelation!$B$4:$B$883,Korrelation!$A$4:$A$883,0,0))</f>
        <v>113</v>
      </c>
      <c r="G101" s="68" t="str" cm="1">
        <f t="array" aca="1" ref="G101" ca="1">IF(F101=0,"",HYPERLINK("#"&amp;RIGHT(CELL("adresse",OFFSET(DMAV_Modell!$A$6,F101-1,0)),LEN(CELL("adresse",OFFSET(DMAV_Modell!$A$6,F101-1,0)))-SEARCH("]",CELL("adresse",OFFSET(DMAV_Modell!$A$6,F101-1,0)))),"Modell"))</f>
        <v>Modell</v>
      </c>
      <c r="I101" s="64" t="s">
        <v>164</v>
      </c>
      <c r="J101" s="64" t="s">
        <v>199</v>
      </c>
      <c r="K101" s="64" t="s">
        <v>135</v>
      </c>
      <c r="L101" s="70" t="s">
        <v>78</v>
      </c>
      <c r="M101" s="75" t="s">
        <v>29</v>
      </c>
      <c r="N101" s="76" t="s">
        <v>200</v>
      </c>
      <c r="O101" s="76" t="s">
        <v>103</v>
      </c>
      <c r="P101" s="64"/>
      <c r="Q101" s="64" t="s">
        <v>899</v>
      </c>
      <c r="R101" s="64" t="s">
        <v>934</v>
      </c>
      <c r="S101" s="64" t="s">
        <v>135</v>
      </c>
      <c r="T101" s="70" t="s">
        <v>78</v>
      </c>
      <c r="U101" s="74" t="s">
        <v>29</v>
      </c>
      <c r="V101" s="65" t="s">
        <v>935</v>
      </c>
      <c r="W101" s="65" t="s">
        <v>851</v>
      </c>
    </row>
    <row r="102" spans="1:23" x14ac:dyDescent="0.25">
      <c r="A102" s="64">
        <v>97</v>
      </c>
      <c r="B102" s="64" t="s">
        <v>104</v>
      </c>
      <c r="C102" s="71">
        <v>1</v>
      </c>
      <c r="D102" s="71" t="s">
        <v>29</v>
      </c>
      <c r="E102" s="68" t="str" cm="1">
        <f t="array" aca="1" ref="E102" ca="1">IF(D102="","",HYPERLINK("#"&amp;RIGHT(CELL("dateiname"),LEN(CELL("dateiname"))-FIND("]",CELL("dateiname")))&amp;"!"&amp;CELL("adresse",OFFSET($B$6,D102-1,0)),"Definition"))</f>
        <v/>
      </c>
      <c r="F102" s="64">
        <f>IF(_xlfn.XLOOKUP(A102,Korrelation!$B$4:$B$883,Korrelation!$A$4:$A$883,0,0)="-",0,_xlfn.XLOOKUP(A102,Korrelation!$B$4:$B$883,Korrelation!$A$4:$A$883,0,0))</f>
        <v>114</v>
      </c>
      <c r="G102" s="68" t="str" cm="1">
        <f t="array" aca="1" ref="G102" ca="1">IF(F102=0,"",HYPERLINK("#"&amp;RIGHT(CELL("adresse",OFFSET(DMAV_Modell!$A$6,F102-1,0)),LEN(CELL("adresse",OFFSET(DMAV_Modell!$A$6,F102-1,0)))-SEARCH("]",CELL("adresse",OFFSET(DMAV_Modell!$A$6,F102-1,0)))),"Modell"))</f>
        <v>Modell</v>
      </c>
      <c r="I102" s="64" t="s">
        <v>164</v>
      </c>
      <c r="J102" s="64" t="s">
        <v>199</v>
      </c>
      <c r="K102" s="64" t="s">
        <v>137</v>
      </c>
      <c r="L102" s="70" t="s">
        <v>138</v>
      </c>
      <c r="M102" s="75" t="s">
        <v>29</v>
      </c>
      <c r="N102" s="76" t="s">
        <v>201</v>
      </c>
      <c r="O102" s="76" t="s">
        <v>163</v>
      </c>
      <c r="P102" s="64"/>
      <c r="Q102" s="64" t="s">
        <v>899</v>
      </c>
      <c r="R102" s="64" t="s">
        <v>934</v>
      </c>
      <c r="S102" s="64" t="s">
        <v>878</v>
      </c>
      <c r="T102" s="70" t="s">
        <v>138</v>
      </c>
      <c r="U102" s="74" t="s">
        <v>29</v>
      </c>
      <c r="V102" s="65" t="s">
        <v>936</v>
      </c>
      <c r="W102" s="65" t="s">
        <v>937</v>
      </c>
    </row>
    <row r="103" spans="1:23" x14ac:dyDescent="0.25">
      <c r="A103" s="64">
        <v>98</v>
      </c>
      <c r="B103" s="64" t="s">
        <v>104</v>
      </c>
      <c r="C103" s="71">
        <v>1</v>
      </c>
      <c r="D103" s="71" t="s">
        <v>29</v>
      </c>
      <c r="E103" s="68" t="str" cm="1">
        <f t="array" aca="1" ref="E103" ca="1">IF(D103="","",HYPERLINK("#"&amp;RIGHT(CELL("dateiname"),LEN(CELL("dateiname"))-FIND("]",CELL("dateiname")))&amp;"!"&amp;CELL("adresse",OFFSET($B$6,D103-1,0)),"Definition"))</f>
        <v/>
      </c>
      <c r="F103" s="64">
        <f>IF(_xlfn.XLOOKUP(A103,Korrelation!$B$4:$B$883,Korrelation!$A$4:$A$883,0,0)="-",0,_xlfn.XLOOKUP(A103,Korrelation!$B$4:$B$883,Korrelation!$A$4:$A$883,0,0))</f>
        <v>115</v>
      </c>
      <c r="G103" s="68" t="str" cm="1">
        <f t="array" aca="1" ref="G103" ca="1">IF(F103=0,"",HYPERLINK("#"&amp;RIGHT(CELL("adresse",OFFSET(DMAV_Modell!$A$6,F103-1,0)),LEN(CELL("adresse",OFFSET(DMAV_Modell!$A$6,F103-1,0)))-SEARCH("]",CELL("adresse",OFFSET(DMAV_Modell!$A$6,F103-1,0)))),"Modell"))</f>
        <v>Modell</v>
      </c>
      <c r="I103" s="64" t="s">
        <v>164</v>
      </c>
      <c r="J103" s="64" t="s">
        <v>199</v>
      </c>
      <c r="K103" s="64" t="s">
        <v>140</v>
      </c>
      <c r="L103" s="70" t="s">
        <v>141</v>
      </c>
      <c r="M103" s="75" t="s">
        <v>29</v>
      </c>
      <c r="N103" s="76" t="s">
        <v>202</v>
      </c>
      <c r="O103" s="76" t="s">
        <v>29</v>
      </c>
      <c r="P103" s="64"/>
      <c r="Q103" s="64" t="s">
        <v>899</v>
      </c>
      <c r="R103" s="64" t="s">
        <v>934</v>
      </c>
      <c r="S103" s="64" t="s">
        <v>880</v>
      </c>
      <c r="T103" s="70" t="s">
        <v>141</v>
      </c>
      <c r="U103" s="74" t="s">
        <v>29</v>
      </c>
      <c r="V103" s="65" t="s">
        <v>938</v>
      </c>
      <c r="W103" s="65" t="s">
        <v>29</v>
      </c>
    </row>
    <row r="104" spans="1:23" ht="51" x14ac:dyDescent="0.25">
      <c r="A104" s="64">
        <v>99</v>
      </c>
      <c r="B104" s="64" t="s">
        <v>104</v>
      </c>
      <c r="C104" s="71">
        <v>1</v>
      </c>
      <c r="D104" s="71" t="s">
        <v>29</v>
      </c>
      <c r="E104" s="68" t="str" cm="1">
        <f t="array" aca="1" ref="E104" ca="1">IF(D104="","",HYPERLINK("#"&amp;RIGHT(CELL("dateiname"),LEN(CELL("dateiname"))-FIND("]",CELL("dateiname")))&amp;"!"&amp;CELL("adresse",OFFSET($B$6,D104-1,0)),"Definition"))</f>
        <v/>
      </c>
      <c r="F104" s="64">
        <f>IF(_xlfn.XLOOKUP(A104,Korrelation!$B$4:$B$883,Korrelation!$A$4:$A$883,0,0)="-",0,_xlfn.XLOOKUP(A104,Korrelation!$B$4:$B$883,Korrelation!$A$4:$A$883,0,0))</f>
        <v>116</v>
      </c>
      <c r="G104" s="68" t="str" cm="1">
        <f t="array" aca="1" ref="G104" ca="1">IF(F104=0,"",HYPERLINK("#"&amp;RIGHT(CELL("adresse",OFFSET(DMAV_Modell!$A$6,F104-1,0)),LEN(CELL("adresse",OFFSET(DMAV_Modell!$A$6,F104-1,0)))-SEARCH("]",CELL("adresse",OFFSET(DMAV_Modell!$A$6,F104-1,0)))),"Modell"))</f>
        <v>Modell</v>
      </c>
      <c r="I104" s="64" t="s">
        <v>164</v>
      </c>
      <c r="J104" s="64" t="s">
        <v>199</v>
      </c>
      <c r="K104" s="64" t="s">
        <v>142</v>
      </c>
      <c r="L104" s="70" t="s">
        <v>143</v>
      </c>
      <c r="M104" s="75" t="s">
        <v>29</v>
      </c>
      <c r="N104" s="76" t="s">
        <v>203</v>
      </c>
      <c r="O104" s="76" t="s">
        <v>204</v>
      </c>
      <c r="P104" s="64"/>
      <c r="Q104" s="64" t="s">
        <v>899</v>
      </c>
      <c r="R104" s="64" t="s">
        <v>934</v>
      </c>
      <c r="S104" s="64" t="s">
        <v>881</v>
      </c>
      <c r="T104" s="70" t="s">
        <v>143</v>
      </c>
      <c r="U104" s="74" t="s">
        <v>29</v>
      </c>
      <c r="V104" s="65" t="s">
        <v>939</v>
      </c>
      <c r="W104" s="65" t="s">
        <v>940</v>
      </c>
    </row>
    <row r="105" spans="1:23" x14ac:dyDescent="0.25">
      <c r="A105" s="64">
        <v>100</v>
      </c>
      <c r="B105" s="64" t="s">
        <v>104</v>
      </c>
      <c r="C105" s="71">
        <v>1</v>
      </c>
      <c r="D105" s="71" t="s">
        <v>29</v>
      </c>
      <c r="E105" s="68" t="str" cm="1">
        <f t="array" aca="1" ref="E105" ca="1">IF(D105="","",HYPERLINK("#"&amp;RIGHT(CELL("dateiname"),LEN(CELL("dateiname"))-FIND("]",CELL("dateiname")))&amp;"!"&amp;CELL("adresse",OFFSET($B$6,D105-1,0)),"Definition"))</f>
        <v/>
      </c>
      <c r="F105" s="64">
        <f>IF(_xlfn.XLOOKUP(A105,Korrelation!$B$4:$B$883,Korrelation!$A$4:$A$883,0,0)="-",0,_xlfn.XLOOKUP(A105,Korrelation!$B$4:$B$883,Korrelation!$A$4:$A$883,0,0))</f>
        <v>117</v>
      </c>
      <c r="G105" s="68" t="str" cm="1">
        <f t="array" aca="1" ref="G105" ca="1">IF(F105=0,"",HYPERLINK("#"&amp;RIGHT(CELL("adresse",OFFSET(DMAV_Modell!$A$6,F105-1,0)),LEN(CELL("adresse",OFFSET(DMAV_Modell!$A$6,F105-1,0)))-SEARCH("]",CELL("adresse",OFFSET(DMAV_Modell!$A$6,F105-1,0)))),"Modell"))</f>
        <v>Modell</v>
      </c>
      <c r="I105" s="64" t="s">
        <v>164</v>
      </c>
      <c r="J105" s="64" t="s">
        <v>199</v>
      </c>
      <c r="K105" s="64" t="s">
        <v>144</v>
      </c>
      <c r="L105" s="70" t="s">
        <v>141</v>
      </c>
      <c r="M105" s="75" t="s">
        <v>29</v>
      </c>
      <c r="N105" s="76" t="s">
        <v>205</v>
      </c>
      <c r="O105" s="76" t="s">
        <v>29</v>
      </c>
      <c r="P105" s="64"/>
      <c r="Q105" s="64" t="s">
        <v>899</v>
      </c>
      <c r="R105" s="64" t="s">
        <v>934</v>
      </c>
      <c r="S105" s="64" t="s">
        <v>882</v>
      </c>
      <c r="T105" s="70" t="s">
        <v>141</v>
      </c>
      <c r="U105" s="74" t="s">
        <v>29</v>
      </c>
      <c r="V105" s="65" t="s">
        <v>941</v>
      </c>
      <c r="W105" s="65" t="s">
        <v>29</v>
      </c>
    </row>
    <row r="106" spans="1:23" ht="51" x14ac:dyDescent="0.25">
      <c r="A106" s="64">
        <v>101</v>
      </c>
      <c r="B106" s="64" t="s">
        <v>104</v>
      </c>
      <c r="C106" s="71">
        <v>1</v>
      </c>
      <c r="D106" s="71" t="s">
        <v>29</v>
      </c>
      <c r="E106" s="68" t="str" cm="1">
        <f t="array" aca="1" ref="E106" ca="1">IF(D106="","",HYPERLINK("#"&amp;RIGHT(CELL("dateiname"),LEN(CELL("dateiname"))-FIND("]",CELL("dateiname")))&amp;"!"&amp;CELL("adresse",OFFSET($B$6,D106-1,0)),"Definition"))</f>
        <v/>
      </c>
      <c r="F106" s="64">
        <f>IF(_xlfn.XLOOKUP(A106,Korrelation!$B$4:$B$883,Korrelation!$A$4:$A$883,0,0)="-",0,_xlfn.XLOOKUP(A106,Korrelation!$B$4:$B$883,Korrelation!$A$4:$A$883,0,0))</f>
        <v>118</v>
      </c>
      <c r="G106" s="68" t="str" cm="1">
        <f t="array" aca="1" ref="G106" ca="1">IF(F106=0,"",HYPERLINK("#"&amp;RIGHT(CELL("adresse",OFFSET(DMAV_Modell!$A$6,F106-1,0)),LEN(CELL("adresse",OFFSET(DMAV_Modell!$A$6,F106-1,0)))-SEARCH("]",CELL("adresse",OFFSET(DMAV_Modell!$A$6,F106-1,0)))),"Modell"))</f>
        <v>Modell</v>
      </c>
      <c r="I106" s="64" t="s">
        <v>164</v>
      </c>
      <c r="J106" s="64" t="s">
        <v>199</v>
      </c>
      <c r="K106" s="64" t="s">
        <v>145</v>
      </c>
      <c r="L106" s="70" t="s">
        <v>143</v>
      </c>
      <c r="M106" s="75" t="s">
        <v>29</v>
      </c>
      <c r="N106" s="76" t="s">
        <v>206</v>
      </c>
      <c r="O106" s="76" t="s">
        <v>204</v>
      </c>
      <c r="P106" s="64"/>
      <c r="Q106" s="64" t="s">
        <v>899</v>
      </c>
      <c r="R106" s="64" t="s">
        <v>934</v>
      </c>
      <c r="S106" s="64" t="s">
        <v>883</v>
      </c>
      <c r="T106" s="70" t="s">
        <v>143</v>
      </c>
      <c r="U106" s="74" t="s">
        <v>29</v>
      </c>
      <c r="V106" s="65" t="s">
        <v>942</v>
      </c>
      <c r="W106" s="65" t="s">
        <v>943</v>
      </c>
    </row>
    <row r="107" spans="1:23" ht="25.5" x14ac:dyDescent="0.25">
      <c r="A107" s="64">
        <v>102</v>
      </c>
      <c r="B107" s="64" t="s">
        <v>41</v>
      </c>
      <c r="C107" s="71" t="s">
        <v>29</v>
      </c>
      <c r="D107" s="71" t="s">
        <v>29</v>
      </c>
      <c r="E107" s="68" t="str" cm="1">
        <f t="array" aca="1" ref="E107" ca="1">IF(D107="","",HYPERLINK("#"&amp;RIGHT(CELL("dateiname"),LEN(CELL("dateiname"))-FIND("]",CELL("dateiname")))&amp;"!"&amp;CELL("adresse",OFFSET($B$6,D107-1,0)),"Definition"))</f>
        <v/>
      </c>
      <c r="F107" s="64">
        <f>IF(_xlfn.XLOOKUP(A107,Korrelation!$B$4:$B$883,Korrelation!$A$4:$A$883,0,0)="-",0,_xlfn.XLOOKUP(A107,Korrelation!$B$4:$B$883,Korrelation!$A$4:$A$883,0,0))</f>
        <v>0</v>
      </c>
      <c r="G107" s="68" t="str" cm="1">
        <f t="array" aca="1" ref="G107" ca="1">IF(F107=0,"",HYPERLINK("#"&amp;RIGHT(CELL("adresse",OFFSET(DMAV_Modell!$A$6,F107-1,0)),LEN(CELL("adresse",OFFSET(DMAV_Modell!$A$6,F107-1,0)))-SEARCH("]",CELL("adresse",OFFSET(DMAV_Modell!$A$6,F107-1,0)))),"Modell"))</f>
        <v/>
      </c>
      <c r="I107" s="64" t="s">
        <v>214</v>
      </c>
      <c r="J107" s="64" t="s">
        <v>207</v>
      </c>
      <c r="K107" s="64" t="s">
        <v>210</v>
      </c>
      <c r="L107" s="70" t="s">
        <v>29</v>
      </c>
      <c r="M107" s="75" t="s">
        <v>29</v>
      </c>
      <c r="N107" s="76" t="s">
        <v>29</v>
      </c>
      <c r="O107" s="76" t="s">
        <v>215</v>
      </c>
      <c r="P107" s="64"/>
      <c r="Q107" s="64" t="s">
        <v>950</v>
      </c>
      <c r="R107" s="64" t="s">
        <v>944</v>
      </c>
      <c r="S107" s="64" t="s">
        <v>947</v>
      </c>
      <c r="T107" s="70" t="s">
        <v>29</v>
      </c>
      <c r="U107" s="74" t="s">
        <v>29</v>
      </c>
      <c r="V107" s="65" t="s">
        <v>29</v>
      </c>
      <c r="W107" s="65" t="s">
        <v>951</v>
      </c>
    </row>
    <row r="108" spans="1:23" ht="25.5" x14ac:dyDescent="0.25">
      <c r="A108" s="64">
        <v>103</v>
      </c>
      <c r="B108" s="64" t="s">
        <v>41</v>
      </c>
      <c r="C108" s="71" t="s">
        <v>29</v>
      </c>
      <c r="D108" s="71" t="s">
        <v>29</v>
      </c>
      <c r="E108" s="68" t="str" cm="1">
        <f t="array" aca="1" ref="E108" ca="1">IF(D108="","",HYPERLINK("#"&amp;RIGHT(CELL("dateiname"),LEN(CELL("dateiname"))-FIND("]",CELL("dateiname")))&amp;"!"&amp;CELL("adresse",OFFSET($B$6,D108-1,0)),"Definition"))</f>
        <v/>
      </c>
      <c r="F108" s="64">
        <f>IF(_xlfn.XLOOKUP(A108,Korrelation!$B$4:$B$883,Korrelation!$A$4:$A$883,0,0)="-",0,_xlfn.XLOOKUP(A108,Korrelation!$B$4:$B$883,Korrelation!$A$4:$A$883,0,0))</f>
        <v>0</v>
      </c>
      <c r="G108" s="68" t="str" cm="1">
        <f t="array" aca="1" ref="G108" ca="1">IF(F108=0,"",HYPERLINK("#"&amp;RIGHT(CELL("adresse",OFFSET(DMAV_Modell!$A$6,F108-1,0)),LEN(CELL("adresse",OFFSET(DMAV_Modell!$A$6,F108-1,0)))-SEARCH("]",CELL("adresse",OFFSET(DMAV_Modell!$A$6,F108-1,0)))),"Modell"))</f>
        <v/>
      </c>
      <c r="I108" s="64" t="s">
        <v>214</v>
      </c>
      <c r="J108" s="64" t="s">
        <v>207</v>
      </c>
      <c r="K108" s="64" t="s">
        <v>209</v>
      </c>
      <c r="L108" s="70" t="s">
        <v>29</v>
      </c>
      <c r="M108" s="75" t="s">
        <v>29</v>
      </c>
      <c r="N108" s="76" t="s">
        <v>29</v>
      </c>
      <c r="O108" s="76" t="s">
        <v>216</v>
      </c>
      <c r="P108" s="64"/>
      <c r="Q108" s="64" t="s">
        <v>950</v>
      </c>
      <c r="R108" s="64" t="s">
        <v>944</v>
      </c>
      <c r="S108" s="64" t="s">
        <v>946</v>
      </c>
      <c r="T108" s="70" t="s">
        <v>29</v>
      </c>
      <c r="U108" s="74" t="s">
        <v>29</v>
      </c>
      <c r="V108" s="65" t="s">
        <v>29</v>
      </c>
      <c r="W108" s="65" t="s">
        <v>952</v>
      </c>
    </row>
    <row r="109" spans="1:23" ht="25.5" x14ac:dyDescent="0.25">
      <c r="A109" s="64">
        <v>104</v>
      </c>
      <c r="B109" s="64" t="s">
        <v>41</v>
      </c>
      <c r="C109" s="71" t="s">
        <v>29</v>
      </c>
      <c r="D109" s="71" t="s">
        <v>29</v>
      </c>
      <c r="E109" s="68" t="str" cm="1">
        <f t="array" aca="1" ref="E109" ca="1">IF(D109="","",HYPERLINK("#"&amp;RIGHT(CELL("dateiname"),LEN(CELL("dateiname"))-FIND("]",CELL("dateiname")))&amp;"!"&amp;CELL("adresse",OFFSET($B$6,D109-1,0)),"Definition"))</f>
        <v/>
      </c>
      <c r="F109" s="64">
        <f>IF(_xlfn.XLOOKUP(A109,Korrelation!$B$4:$B$883,Korrelation!$A$4:$A$883,0,0)="-",0,_xlfn.XLOOKUP(A109,Korrelation!$B$4:$B$883,Korrelation!$A$4:$A$883,0,0))</f>
        <v>0</v>
      </c>
      <c r="G109" s="68" t="str" cm="1">
        <f t="array" aca="1" ref="G109" ca="1">IF(F109=0,"",HYPERLINK("#"&amp;RIGHT(CELL("adresse",OFFSET(DMAV_Modell!$A$6,F109-1,0)),LEN(CELL("adresse",OFFSET(DMAV_Modell!$A$6,F109-1,0)))-SEARCH("]",CELL("adresse",OFFSET(DMAV_Modell!$A$6,F109-1,0)))),"Modell"))</f>
        <v/>
      </c>
      <c r="I109" s="64" t="s">
        <v>214</v>
      </c>
      <c r="J109" s="64" t="s">
        <v>207</v>
      </c>
      <c r="K109" s="64" t="s">
        <v>208</v>
      </c>
      <c r="L109" s="70" t="s">
        <v>29</v>
      </c>
      <c r="M109" s="75" t="s">
        <v>29</v>
      </c>
      <c r="N109" s="76" t="s">
        <v>29</v>
      </c>
      <c r="O109" s="76" t="s">
        <v>217</v>
      </c>
      <c r="P109" s="64"/>
      <c r="Q109" s="64" t="s">
        <v>950</v>
      </c>
      <c r="R109" s="64" t="s">
        <v>944</v>
      </c>
      <c r="S109" s="64" t="s">
        <v>945</v>
      </c>
      <c r="T109" s="70" t="s">
        <v>29</v>
      </c>
      <c r="U109" s="74" t="s">
        <v>29</v>
      </c>
      <c r="V109" s="65" t="s">
        <v>29</v>
      </c>
      <c r="W109" s="65" t="s">
        <v>953</v>
      </c>
    </row>
    <row r="110" spans="1:23" ht="25.5" x14ac:dyDescent="0.25">
      <c r="A110" s="64">
        <v>105</v>
      </c>
      <c r="B110" s="64" t="s">
        <v>41</v>
      </c>
      <c r="C110" s="71" t="s">
        <v>29</v>
      </c>
      <c r="D110" s="71" t="s">
        <v>29</v>
      </c>
      <c r="E110" s="68" t="str" cm="1">
        <f t="array" aca="1" ref="E110" ca="1">IF(D110="","",HYPERLINK("#"&amp;RIGHT(CELL("dateiname"),LEN(CELL("dateiname"))-FIND("]",CELL("dateiname")))&amp;"!"&amp;CELL("adresse",OFFSET($B$6,D110-1,0)),"Definition"))</f>
        <v/>
      </c>
      <c r="F110" s="64">
        <f>IF(_xlfn.XLOOKUP(A110,Korrelation!$B$4:$B$883,Korrelation!$A$4:$A$883,0,0)="-",0,_xlfn.XLOOKUP(A110,Korrelation!$B$4:$B$883,Korrelation!$A$4:$A$883,0,0))</f>
        <v>0</v>
      </c>
      <c r="G110" s="68" t="str" cm="1">
        <f t="array" aca="1" ref="G110" ca="1">IF(F110=0,"",HYPERLINK("#"&amp;RIGHT(CELL("adresse",OFFSET(DMAV_Modell!$A$6,F110-1,0)),LEN(CELL("adresse",OFFSET(DMAV_Modell!$A$6,F110-1,0)))-SEARCH("]",CELL("adresse",OFFSET(DMAV_Modell!$A$6,F110-1,0)))),"Modell"))</f>
        <v/>
      </c>
      <c r="I110" s="64" t="s">
        <v>214</v>
      </c>
      <c r="J110" s="64" t="s">
        <v>207</v>
      </c>
      <c r="K110" s="64" t="s">
        <v>218</v>
      </c>
      <c r="L110" s="70" t="s">
        <v>29</v>
      </c>
      <c r="M110" s="75" t="s">
        <v>29</v>
      </c>
      <c r="N110" s="76" t="s">
        <v>29</v>
      </c>
      <c r="O110" s="76" t="s">
        <v>219</v>
      </c>
      <c r="P110" s="64"/>
      <c r="Q110" s="64" t="s">
        <v>950</v>
      </c>
      <c r="R110" s="64" t="s">
        <v>944</v>
      </c>
      <c r="S110" s="64" t="s">
        <v>954</v>
      </c>
      <c r="T110" s="70" t="s">
        <v>29</v>
      </c>
      <c r="U110" s="74" t="s">
        <v>29</v>
      </c>
      <c r="V110" s="65" t="s">
        <v>29</v>
      </c>
      <c r="W110" s="65" t="s">
        <v>955</v>
      </c>
    </row>
    <row r="111" spans="1:23" x14ac:dyDescent="0.25">
      <c r="A111" s="64">
        <v>106</v>
      </c>
      <c r="B111" s="64" t="s">
        <v>104</v>
      </c>
      <c r="C111" s="71">
        <v>1</v>
      </c>
      <c r="D111" s="71" t="s">
        <v>29</v>
      </c>
      <c r="E111" s="68" t="str" cm="1">
        <f t="array" aca="1" ref="E111" ca="1">IF(D111="","",HYPERLINK("#"&amp;RIGHT(CELL("dateiname"),LEN(CELL("dateiname"))-FIND("]",CELL("dateiname")))&amp;"!"&amp;CELL("adresse",OFFSET($B$6,D111-1,0)),"Definition"))</f>
        <v/>
      </c>
      <c r="F111" s="64">
        <f>IF(_xlfn.XLOOKUP(A111,Korrelation!$B$4:$B$883,Korrelation!$A$4:$A$883,0,0)="-",0,_xlfn.XLOOKUP(A111,Korrelation!$B$4:$B$883,Korrelation!$A$4:$A$883,0,0))</f>
        <v>132</v>
      </c>
      <c r="G111" s="68" t="str" cm="1">
        <f t="array" aca="1" ref="G111" ca="1">IF(F111=0,"",HYPERLINK("#"&amp;RIGHT(CELL("adresse",OFFSET(DMAV_Modell!$A$6,F111-1,0)),LEN(CELL("adresse",OFFSET(DMAV_Modell!$A$6,F111-1,0)))-SEARCH("]",CELL("adresse",OFFSET(DMAV_Modell!$A$6,F111-1,0)))),"Modell"))</f>
        <v>Modell</v>
      </c>
      <c r="I111" s="64" t="s">
        <v>214</v>
      </c>
      <c r="J111" s="64" t="s">
        <v>220</v>
      </c>
      <c r="K111" s="64" t="s">
        <v>106</v>
      </c>
      <c r="L111" s="70" t="s">
        <v>107</v>
      </c>
      <c r="M111" s="75" t="s">
        <v>29</v>
      </c>
      <c r="N111" s="76" t="s">
        <v>108</v>
      </c>
      <c r="O111" s="76" t="s">
        <v>29</v>
      </c>
      <c r="P111" s="64"/>
      <c r="Q111" s="64" t="s">
        <v>950</v>
      </c>
      <c r="R111" s="64" t="s">
        <v>956</v>
      </c>
      <c r="S111" s="64" t="s">
        <v>852</v>
      </c>
      <c r="T111" s="70" t="s">
        <v>107</v>
      </c>
      <c r="U111" s="74" t="s">
        <v>29</v>
      </c>
      <c r="V111" s="65" t="s">
        <v>868</v>
      </c>
      <c r="W111" s="65" t="s">
        <v>29</v>
      </c>
    </row>
    <row r="112" spans="1:23" ht="25.5" x14ac:dyDescent="0.25">
      <c r="A112" s="64">
        <v>107</v>
      </c>
      <c r="B112" s="64" t="s">
        <v>104</v>
      </c>
      <c r="C112" s="71">
        <v>1</v>
      </c>
      <c r="D112" s="71" t="s">
        <v>29</v>
      </c>
      <c r="E112" s="68" t="str" cm="1">
        <f t="array" aca="1" ref="E112" ca="1">IF(D112="","",HYPERLINK("#"&amp;RIGHT(CELL("dateiname"),LEN(CELL("dateiname"))-FIND("]",CELL("dateiname")))&amp;"!"&amp;CELL("adresse",OFFSET($B$6,D112-1,0)),"Definition"))</f>
        <v/>
      </c>
      <c r="F112" s="64">
        <f>IF(_xlfn.XLOOKUP(A112,Korrelation!$B$4:$B$883,Korrelation!$A$4:$A$883,0,0)="-",0,_xlfn.XLOOKUP(A112,Korrelation!$B$4:$B$883,Korrelation!$A$4:$A$883,0,0))</f>
        <v>133</v>
      </c>
      <c r="G112" s="68" t="str" cm="1">
        <f t="array" aca="1" ref="G112" ca="1">IF(F112=0,"",HYPERLINK("#"&amp;RIGHT(CELL("adresse",OFFSET(DMAV_Modell!$A$6,F112-1,0)),LEN(CELL("adresse",OFFSET(DMAV_Modell!$A$6,F112-1,0)))-SEARCH("]",CELL("adresse",OFFSET(DMAV_Modell!$A$6,F112-1,0)))),"Modell"))</f>
        <v>Modell</v>
      </c>
      <c r="I112" s="64" t="s">
        <v>214</v>
      </c>
      <c r="J112" s="64" t="s">
        <v>220</v>
      </c>
      <c r="K112" s="64" t="s">
        <v>109</v>
      </c>
      <c r="L112" s="70" t="s">
        <v>107</v>
      </c>
      <c r="M112" s="75" t="s">
        <v>29</v>
      </c>
      <c r="N112" s="76" t="s">
        <v>110</v>
      </c>
      <c r="O112" s="76" t="s">
        <v>29</v>
      </c>
      <c r="P112" s="64"/>
      <c r="Q112" s="64" t="s">
        <v>950</v>
      </c>
      <c r="R112" s="64" t="s">
        <v>956</v>
      </c>
      <c r="S112" s="64" t="s">
        <v>854</v>
      </c>
      <c r="T112" s="70" t="s">
        <v>107</v>
      </c>
      <c r="U112" s="74" t="s">
        <v>29</v>
      </c>
      <c r="V112" s="65" t="s">
        <v>855</v>
      </c>
      <c r="W112" s="65" t="s">
        <v>29</v>
      </c>
    </row>
    <row r="113" spans="1:23" x14ac:dyDescent="0.25">
      <c r="A113" s="64">
        <v>108</v>
      </c>
      <c r="B113" s="64" t="s">
        <v>104</v>
      </c>
      <c r="C113" s="71">
        <v>1</v>
      </c>
      <c r="D113" s="71" t="s">
        <v>29</v>
      </c>
      <c r="E113" s="68" t="str" cm="1">
        <f t="array" aca="1" ref="E113" ca="1">IF(D113="","",HYPERLINK("#"&amp;RIGHT(CELL("dateiname"),LEN(CELL("dateiname"))-FIND("]",CELL("dateiname")))&amp;"!"&amp;CELL("adresse",OFFSET($B$6,D113-1,0)),"Definition"))</f>
        <v/>
      </c>
      <c r="F113" s="64">
        <f>IF(_xlfn.XLOOKUP(A113,Korrelation!$B$4:$B$883,Korrelation!$A$4:$A$883,0,0)="-",0,_xlfn.XLOOKUP(A113,Korrelation!$B$4:$B$883,Korrelation!$A$4:$A$883,0,0))</f>
        <v>134</v>
      </c>
      <c r="G113" s="68" t="str" cm="1">
        <f t="array" aca="1" ref="G113" ca="1">IF(F113=0,"",HYPERLINK("#"&amp;RIGHT(CELL("adresse",OFFSET(DMAV_Modell!$A$6,F113-1,0)),LEN(CELL("adresse",OFFSET(DMAV_Modell!$A$6,F113-1,0)))-SEARCH("]",CELL("adresse",OFFSET(DMAV_Modell!$A$6,F113-1,0)))),"Modell"))</f>
        <v>Modell</v>
      </c>
      <c r="I113" s="64" t="s">
        <v>214</v>
      </c>
      <c r="J113" s="64" t="s">
        <v>220</v>
      </c>
      <c r="K113" s="64" t="s">
        <v>111</v>
      </c>
      <c r="L113" s="70" t="s">
        <v>112</v>
      </c>
      <c r="M113" s="75" t="s">
        <v>29</v>
      </c>
      <c r="N113" s="76" t="s">
        <v>113</v>
      </c>
      <c r="O113" s="76" t="s">
        <v>29</v>
      </c>
      <c r="P113" s="64"/>
      <c r="Q113" s="64" t="s">
        <v>950</v>
      </c>
      <c r="R113" s="64" t="s">
        <v>956</v>
      </c>
      <c r="S113" s="64" t="s">
        <v>856</v>
      </c>
      <c r="T113" s="70" t="s">
        <v>112</v>
      </c>
      <c r="U113" s="74" t="s">
        <v>29</v>
      </c>
      <c r="V113" s="65" t="s">
        <v>857</v>
      </c>
      <c r="W113" s="65" t="s">
        <v>29</v>
      </c>
    </row>
    <row r="114" spans="1:23" ht="76.5" x14ac:dyDescent="0.25">
      <c r="A114" s="64">
        <v>109</v>
      </c>
      <c r="B114" s="64" t="s">
        <v>104</v>
      </c>
      <c r="C114" s="71" t="s">
        <v>81</v>
      </c>
      <c r="D114" s="71" t="s">
        <v>29</v>
      </c>
      <c r="E114" s="68" t="str" cm="1">
        <f t="array" aca="1" ref="E114" ca="1">IF(D114="","",HYPERLINK("#"&amp;RIGHT(CELL("dateiname"),LEN(CELL("dateiname"))-FIND("]",CELL("dateiname")))&amp;"!"&amp;CELL("adresse",OFFSET($B$6,D114-1,0)),"Definition"))</f>
        <v/>
      </c>
      <c r="F114" s="64">
        <f>IF(_xlfn.XLOOKUP(A114,Korrelation!$B$4:$B$883,Korrelation!$A$4:$A$883,0,0)="-",0,_xlfn.XLOOKUP(A114,Korrelation!$B$4:$B$883,Korrelation!$A$4:$A$883,0,0))</f>
        <v>135</v>
      </c>
      <c r="G114" s="68" t="str" cm="1">
        <f t="array" aca="1" ref="G114" ca="1">IF(F114=0,"",HYPERLINK("#"&amp;RIGHT(CELL("adresse",OFFSET(DMAV_Modell!$A$6,F114-1,0)),LEN(CELL("adresse",OFFSET(DMAV_Modell!$A$6,F114-1,0)))-SEARCH("]",CELL("adresse",OFFSET(DMAV_Modell!$A$6,F114-1,0)))),"Modell"))</f>
        <v>Modell</v>
      </c>
      <c r="I114" s="64" t="s">
        <v>214</v>
      </c>
      <c r="J114" s="64" t="s">
        <v>220</v>
      </c>
      <c r="K114" s="64" t="s">
        <v>114</v>
      </c>
      <c r="L114" s="70" t="s">
        <v>115</v>
      </c>
      <c r="M114" s="75" t="s">
        <v>29</v>
      </c>
      <c r="N114" s="76" t="s">
        <v>116</v>
      </c>
      <c r="O114" s="76" t="s">
        <v>29</v>
      </c>
      <c r="P114" s="64"/>
      <c r="Q114" s="64" t="s">
        <v>950</v>
      </c>
      <c r="R114" s="64" t="s">
        <v>956</v>
      </c>
      <c r="S114" s="64" t="s">
        <v>858</v>
      </c>
      <c r="T114" s="70" t="s">
        <v>115</v>
      </c>
      <c r="U114" s="74" t="s">
        <v>29</v>
      </c>
      <c r="V114" s="65" t="s">
        <v>859</v>
      </c>
      <c r="W114" s="65" t="s">
        <v>29</v>
      </c>
    </row>
    <row r="115" spans="1:23" ht="51" x14ac:dyDescent="0.25">
      <c r="A115" s="64">
        <v>110</v>
      </c>
      <c r="B115" s="64" t="s">
        <v>104</v>
      </c>
      <c r="C115" s="71">
        <v>1</v>
      </c>
      <c r="D115" s="71" t="s">
        <v>29</v>
      </c>
      <c r="E115" s="68" t="str" cm="1">
        <f t="array" aca="1" ref="E115" ca="1">IF(D115="","",HYPERLINK("#"&amp;RIGHT(CELL("dateiname"),LEN(CELL("dateiname"))-FIND("]",CELL("dateiname")))&amp;"!"&amp;CELL("adresse",OFFSET($B$6,D115-1,0)),"Definition"))</f>
        <v/>
      </c>
      <c r="F115" s="64">
        <f>IF(_xlfn.XLOOKUP(A115,Korrelation!$B$4:$B$883,Korrelation!$A$4:$A$883,0,0)="-",0,_xlfn.XLOOKUP(A115,Korrelation!$B$4:$B$883,Korrelation!$A$4:$A$883,0,0))</f>
        <v>136</v>
      </c>
      <c r="G115" s="68" t="str" cm="1">
        <f t="array" aca="1" ref="G115" ca="1">IF(F115=0,"",HYPERLINK("#"&amp;RIGHT(CELL("adresse",OFFSET(DMAV_Modell!$A$6,F115-1,0)),LEN(CELL("adresse",OFFSET(DMAV_Modell!$A$6,F115-1,0)))-SEARCH("]",CELL("adresse",OFFSET(DMAV_Modell!$A$6,F115-1,0)))),"Modell"))</f>
        <v>Modell</v>
      </c>
      <c r="I115" s="64" t="s">
        <v>214</v>
      </c>
      <c r="J115" s="64" t="s">
        <v>220</v>
      </c>
      <c r="K115" s="64" t="s">
        <v>117</v>
      </c>
      <c r="L115" s="70" t="s">
        <v>118</v>
      </c>
      <c r="M115" s="75" t="s">
        <v>29</v>
      </c>
      <c r="N115" s="76" t="s">
        <v>129</v>
      </c>
      <c r="O115" s="76" t="s">
        <v>29</v>
      </c>
      <c r="P115" s="64"/>
      <c r="Q115" s="64" t="s">
        <v>950</v>
      </c>
      <c r="R115" s="64" t="s">
        <v>956</v>
      </c>
      <c r="S115" s="64" t="s">
        <v>860</v>
      </c>
      <c r="T115" s="70" t="s">
        <v>118</v>
      </c>
      <c r="U115" s="74" t="s">
        <v>29</v>
      </c>
      <c r="V115" s="65" t="s">
        <v>871</v>
      </c>
      <c r="W115" s="65" t="s">
        <v>29</v>
      </c>
    </row>
    <row r="116" spans="1:23" ht="51" x14ac:dyDescent="0.25">
      <c r="A116" s="64">
        <v>111</v>
      </c>
      <c r="B116" s="64" t="s">
        <v>104</v>
      </c>
      <c r="C116" s="71" t="s">
        <v>81</v>
      </c>
      <c r="D116" s="71" t="s">
        <v>29</v>
      </c>
      <c r="E116" s="68" t="str" cm="1">
        <f t="array" aca="1" ref="E116" ca="1">IF(D116="","",HYPERLINK("#"&amp;RIGHT(CELL("dateiname"),LEN(CELL("dateiname"))-FIND("]",CELL("dateiname")))&amp;"!"&amp;CELL("adresse",OFFSET($B$6,D116-1,0)),"Definition"))</f>
        <v/>
      </c>
      <c r="F116" s="64">
        <f>IF(_xlfn.XLOOKUP(A116,Korrelation!$B$4:$B$883,Korrelation!$A$4:$A$883,0,0)="-",0,_xlfn.XLOOKUP(A116,Korrelation!$B$4:$B$883,Korrelation!$A$4:$A$883,0,0))</f>
        <v>137</v>
      </c>
      <c r="G116" s="68" t="str" cm="1">
        <f t="array" aca="1" ref="G116" ca="1">IF(F116=0,"",HYPERLINK("#"&amp;RIGHT(CELL("adresse",OFFSET(DMAV_Modell!$A$6,F116-1,0)),LEN(CELL("adresse",OFFSET(DMAV_Modell!$A$6,F116-1,0)))-SEARCH("]",CELL("adresse",OFFSET(DMAV_Modell!$A$6,F116-1,0)))),"Modell"))</f>
        <v>Modell</v>
      </c>
      <c r="I116" s="64" t="s">
        <v>214</v>
      </c>
      <c r="J116" s="64" t="s">
        <v>220</v>
      </c>
      <c r="K116" s="64" t="s">
        <v>221</v>
      </c>
      <c r="L116" s="70" t="s">
        <v>118</v>
      </c>
      <c r="M116" s="75" t="s">
        <v>29</v>
      </c>
      <c r="N116" s="76" t="s">
        <v>131</v>
      </c>
      <c r="O116" s="76" t="s">
        <v>29</v>
      </c>
      <c r="P116" s="64"/>
      <c r="Q116" s="64" t="s">
        <v>950</v>
      </c>
      <c r="R116" s="64" t="s">
        <v>956</v>
      </c>
      <c r="S116" s="64" t="s">
        <v>957</v>
      </c>
      <c r="T116" s="70" t="s">
        <v>118</v>
      </c>
      <c r="U116" s="74" t="s">
        <v>29</v>
      </c>
      <c r="V116" s="65" t="s">
        <v>873</v>
      </c>
      <c r="W116" s="65" t="s">
        <v>29</v>
      </c>
    </row>
    <row r="117" spans="1:23" x14ac:dyDescent="0.25">
      <c r="A117" s="64">
        <v>112</v>
      </c>
      <c r="B117" s="64" t="s">
        <v>104</v>
      </c>
      <c r="C117" s="71">
        <v>1</v>
      </c>
      <c r="D117" s="71" t="s">
        <v>29</v>
      </c>
      <c r="E117" s="68" t="str" cm="1">
        <f t="array" aca="1" ref="E117" ca="1">IF(D117="","",HYPERLINK("#"&amp;RIGHT(CELL("dateiname"),LEN(CELL("dateiname"))-FIND("]",CELL("dateiname")))&amp;"!"&amp;CELL("adresse",OFFSET($B$6,D117-1,0)),"Definition"))</f>
        <v/>
      </c>
      <c r="F117" s="64">
        <f>IF(_xlfn.XLOOKUP(A117,Korrelation!$B$4:$B$883,Korrelation!$A$4:$A$883,0,0)="-",0,_xlfn.XLOOKUP(A117,Korrelation!$B$4:$B$883,Korrelation!$A$4:$A$883,0,0))</f>
        <v>138</v>
      </c>
      <c r="G117" s="68" t="str" cm="1">
        <f t="array" aca="1" ref="G117" ca="1">IF(F117=0,"",HYPERLINK("#"&amp;RIGHT(CELL("adresse",OFFSET(DMAV_Modell!$A$6,F117-1,0)),LEN(CELL("adresse",OFFSET(DMAV_Modell!$A$6,F117-1,0)))-SEARCH("]",CELL("adresse",OFFSET(DMAV_Modell!$A$6,F117-1,0)))),"Modell"))</f>
        <v>Modell</v>
      </c>
      <c r="I117" s="64" t="s">
        <v>214</v>
      </c>
      <c r="J117" s="64" t="s">
        <v>222</v>
      </c>
      <c r="K117" s="64" t="s">
        <v>5</v>
      </c>
      <c r="L117" s="70" t="s">
        <v>112</v>
      </c>
      <c r="M117" s="75" t="s">
        <v>29</v>
      </c>
      <c r="N117" s="76" t="s">
        <v>223</v>
      </c>
      <c r="O117" s="76" t="s">
        <v>29</v>
      </c>
      <c r="P117" s="64"/>
      <c r="Q117" s="64" t="s">
        <v>950</v>
      </c>
      <c r="R117" s="64" t="s">
        <v>958</v>
      </c>
      <c r="S117" s="64" t="s">
        <v>764</v>
      </c>
      <c r="T117" s="70" t="s">
        <v>112</v>
      </c>
      <c r="U117" s="74" t="s">
        <v>29</v>
      </c>
      <c r="V117" s="65" t="s">
        <v>959</v>
      </c>
      <c r="W117" s="65" t="s">
        <v>29</v>
      </c>
    </row>
    <row r="118" spans="1:23" ht="38.25" x14ac:dyDescent="0.25">
      <c r="A118" s="64">
        <v>113</v>
      </c>
      <c r="B118" s="64" t="s">
        <v>104</v>
      </c>
      <c r="C118" s="71">
        <v>1</v>
      </c>
      <c r="D118" s="71" t="s">
        <v>29</v>
      </c>
      <c r="E118" s="68" t="str" cm="1">
        <f t="array" aca="1" ref="E118" ca="1">IF(D118="","",HYPERLINK("#"&amp;RIGHT(CELL("dateiname"),LEN(CELL("dateiname"))-FIND("]",CELL("dateiname")))&amp;"!"&amp;CELL("adresse",OFFSET($B$6,D118-1,0)),"Definition"))</f>
        <v/>
      </c>
      <c r="F118" s="64">
        <f>IF(_xlfn.XLOOKUP(A118,Korrelation!$B$4:$B$883,Korrelation!$A$4:$A$883,0,0)="-",0,_xlfn.XLOOKUP(A118,Korrelation!$B$4:$B$883,Korrelation!$A$4:$A$883,0,0))</f>
        <v>139</v>
      </c>
      <c r="G118" s="68" t="str" cm="1">
        <f t="array" aca="1" ref="G118" ca="1">IF(F118=0,"",HYPERLINK("#"&amp;RIGHT(CELL("adresse",OFFSET(DMAV_Modell!$A$6,F118-1,0)),LEN(CELL("adresse",OFFSET(DMAV_Modell!$A$6,F118-1,0)))-SEARCH("]",CELL("adresse",OFFSET(DMAV_Modell!$A$6,F118-1,0)))),"Modell"))</f>
        <v>Modell</v>
      </c>
      <c r="I118" s="64" t="s">
        <v>214</v>
      </c>
      <c r="J118" s="64" t="s">
        <v>222</v>
      </c>
      <c r="K118" s="64" t="s">
        <v>224</v>
      </c>
      <c r="L118" s="70" t="s">
        <v>225</v>
      </c>
      <c r="M118" s="75" t="s">
        <v>29</v>
      </c>
      <c r="N118" s="76" t="s">
        <v>226</v>
      </c>
      <c r="O118" s="76" t="s">
        <v>227</v>
      </c>
      <c r="P118" s="64"/>
      <c r="Q118" s="64" t="s">
        <v>950</v>
      </c>
      <c r="R118" s="64" t="s">
        <v>958</v>
      </c>
      <c r="S118" s="64" t="s">
        <v>960</v>
      </c>
      <c r="T118" s="70" t="s">
        <v>225</v>
      </c>
      <c r="U118" s="74" t="s">
        <v>29</v>
      </c>
      <c r="V118" s="65" t="s">
        <v>961</v>
      </c>
      <c r="W118" s="65" t="s">
        <v>962</v>
      </c>
    </row>
    <row r="119" spans="1:23" ht="38.25" x14ac:dyDescent="0.25">
      <c r="A119" s="64">
        <v>114</v>
      </c>
      <c r="B119" s="64" t="s">
        <v>104</v>
      </c>
      <c r="C119" s="71">
        <v>1</v>
      </c>
      <c r="D119" s="71" t="s">
        <v>29</v>
      </c>
      <c r="E119" s="68" t="str" cm="1">
        <f t="array" aca="1" ref="E119" ca="1">IF(D119="","",HYPERLINK("#"&amp;RIGHT(CELL("dateiname"),LEN(CELL("dateiname"))-FIND("]",CELL("dateiname")))&amp;"!"&amp;CELL("adresse",OFFSET($B$6,D119-1,0)),"Definition"))</f>
        <v/>
      </c>
      <c r="F119" s="64">
        <f>IF(_xlfn.XLOOKUP(A119,Korrelation!$B$4:$B$883,Korrelation!$A$4:$A$883,0,0)="-",0,_xlfn.XLOOKUP(A119,Korrelation!$B$4:$B$883,Korrelation!$A$4:$A$883,0,0))</f>
        <v>140</v>
      </c>
      <c r="G119" s="68" t="str" cm="1">
        <f t="array" aca="1" ref="G119" ca="1">IF(F119=0,"",HYPERLINK("#"&amp;RIGHT(CELL("adresse",OFFSET(DMAV_Modell!$A$6,F119-1,0)),LEN(CELL("adresse",OFFSET(DMAV_Modell!$A$6,F119-1,0)))-SEARCH("]",CELL("adresse",OFFSET(DMAV_Modell!$A$6,F119-1,0)))),"Modell"))</f>
        <v>Modell</v>
      </c>
      <c r="I119" s="64" t="s">
        <v>214</v>
      </c>
      <c r="J119" s="64" t="s">
        <v>222</v>
      </c>
      <c r="K119" s="64" t="s">
        <v>228</v>
      </c>
      <c r="L119" s="70" t="s">
        <v>143</v>
      </c>
      <c r="M119" s="75"/>
      <c r="N119" s="76" t="s">
        <v>230</v>
      </c>
      <c r="O119" s="76" t="s">
        <v>231</v>
      </c>
      <c r="P119" s="64"/>
      <c r="Q119" s="64" t="s">
        <v>950</v>
      </c>
      <c r="R119" s="64" t="s">
        <v>958</v>
      </c>
      <c r="S119" s="64" t="s">
        <v>963</v>
      </c>
      <c r="T119" s="70" t="s">
        <v>143</v>
      </c>
      <c r="V119" s="65" t="s">
        <v>964</v>
      </c>
      <c r="W119" s="65" t="s">
        <v>965</v>
      </c>
    </row>
    <row r="120" spans="1:23" ht="140.25" x14ac:dyDescent="0.25">
      <c r="A120" s="64">
        <v>115</v>
      </c>
      <c r="B120" s="64" t="s">
        <v>104</v>
      </c>
      <c r="C120" s="71">
        <v>1</v>
      </c>
      <c r="D120" s="71" t="s">
        <v>29</v>
      </c>
      <c r="E120" s="68" t="str" cm="1">
        <f t="array" aca="1" ref="E120" ca="1">IF(D120="","",HYPERLINK("#"&amp;RIGHT(CELL("dateiname"),LEN(CELL("dateiname"))-FIND("]",CELL("dateiname")))&amp;"!"&amp;CELL("adresse",OFFSET($B$6,D120-1,0)),"Definition"))</f>
        <v/>
      </c>
      <c r="F120" s="64">
        <f>IF(_xlfn.XLOOKUP(A120,Korrelation!$B$4:$B$883,Korrelation!$A$4:$A$883,0,0)="-",0,_xlfn.XLOOKUP(A120,Korrelation!$B$4:$B$883,Korrelation!$A$4:$A$883,0,0))</f>
        <v>151</v>
      </c>
      <c r="G120" s="68" t="str" cm="1">
        <f t="array" aca="1" ref="G120" ca="1">IF(F120=0,"",HYPERLINK("#"&amp;RIGHT(CELL("adresse",OFFSET(DMAV_Modell!$A$6,F120-1,0)),LEN(CELL("adresse",OFFSET(DMAV_Modell!$A$6,F120-1,0)))-SEARCH("]",CELL("adresse",OFFSET(DMAV_Modell!$A$6,F120-1,0)))),"Modell"))</f>
        <v>Modell</v>
      </c>
      <c r="I120" s="64" t="s">
        <v>214</v>
      </c>
      <c r="J120" s="64" t="s">
        <v>232</v>
      </c>
      <c r="K120" s="64" t="s">
        <v>135</v>
      </c>
      <c r="L120" s="70" t="s">
        <v>115</v>
      </c>
      <c r="M120" s="75" t="s">
        <v>29</v>
      </c>
      <c r="N120" s="76" t="s">
        <v>233</v>
      </c>
      <c r="O120" s="76" t="s">
        <v>234</v>
      </c>
      <c r="P120" s="64"/>
      <c r="Q120" s="64" t="s">
        <v>950</v>
      </c>
      <c r="R120" s="64" t="s">
        <v>966</v>
      </c>
      <c r="S120" s="64" t="s">
        <v>135</v>
      </c>
      <c r="T120" s="70" t="s">
        <v>115</v>
      </c>
      <c r="U120" s="74" t="s">
        <v>29</v>
      </c>
      <c r="V120" s="65" t="s">
        <v>967</v>
      </c>
      <c r="W120" s="65" t="s">
        <v>968</v>
      </c>
    </row>
    <row r="121" spans="1:23" ht="76.5" x14ac:dyDescent="0.25">
      <c r="A121" s="64">
        <v>116</v>
      </c>
      <c r="B121" s="64" t="s">
        <v>104</v>
      </c>
      <c r="C121" s="71" t="s">
        <v>81</v>
      </c>
      <c r="D121" s="71" t="s">
        <v>29</v>
      </c>
      <c r="E121" s="68" t="str" cm="1">
        <f t="array" aca="1" ref="E121" ca="1">IF(D121="","",HYPERLINK("#"&amp;RIGHT(CELL("dateiname"),LEN(CELL("dateiname"))-FIND("]",CELL("dateiname")))&amp;"!"&amp;CELL("adresse",OFFSET($B$6,D121-1,0)),"Definition"))</f>
        <v/>
      </c>
      <c r="F121" s="64">
        <f>IF(_xlfn.XLOOKUP(A121,Korrelation!$B$4:$B$883,Korrelation!$A$4:$A$883,0,0)="-",0,_xlfn.XLOOKUP(A121,Korrelation!$B$4:$B$883,Korrelation!$A$4:$A$883,0,0))</f>
        <v>153</v>
      </c>
      <c r="G121" s="68" t="str" cm="1">
        <f t="array" aca="1" ref="G121" ca="1">IF(F121=0,"",HYPERLINK("#"&amp;RIGHT(CELL("adresse",OFFSET(DMAV_Modell!$A$6,F121-1,0)),LEN(CELL("adresse",OFFSET(DMAV_Modell!$A$6,F121-1,0)))-SEARCH("]",CELL("adresse",OFFSET(DMAV_Modell!$A$6,F121-1,0)))),"Modell"))</f>
        <v>Modell</v>
      </c>
      <c r="I121" s="64" t="s">
        <v>214</v>
      </c>
      <c r="J121" s="64" t="s">
        <v>232</v>
      </c>
      <c r="K121" s="64" t="s">
        <v>235</v>
      </c>
      <c r="L121" s="70" t="s">
        <v>236</v>
      </c>
      <c r="M121" s="75" t="s">
        <v>29</v>
      </c>
      <c r="N121" s="76" t="s">
        <v>237</v>
      </c>
      <c r="O121" s="76" t="s">
        <v>238</v>
      </c>
      <c r="P121" s="64"/>
      <c r="Q121" s="64" t="s">
        <v>950</v>
      </c>
      <c r="R121" s="64" t="s">
        <v>966</v>
      </c>
      <c r="S121" s="64" t="s">
        <v>969</v>
      </c>
      <c r="T121" s="70" t="s">
        <v>236</v>
      </c>
      <c r="U121" s="74" t="s">
        <v>29</v>
      </c>
      <c r="V121" s="65" t="s">
        <v>970</v>
      </c>
      <c r="W121" s="65" t="s">
        <v>971</v>
      </c>
    </row>
    <row r="122" spans="1:23" ht="76.5" x14ac:dyDescent="0.25">
      <c r="A122" s="64">
        <v>117</v>
      </c>
      <c r="B122" s="64" t="s">
        <v>104</v>
      </c>
      <c r="C122" s="71" t="s">
        <v>81</v>
      </c>
      <c r="D122" s="71" t="s">
        <v>29</v>
      </c>
      <c r="E122" s="68" t="str" cm="1">
        <f t="array" aca="1" ref="E122" ca="1">IF(D122="","",HYPERLINK("#"&amp;RIGHT(CELL("dateiname"),LEN(CELL("dateiname"))-FIND("]",CELL("dateiname")))&amp;"!"&amp;CELL("adresse",OFFSET($B$6,D122-1,0)),"Definition"))</f>
        <v/>
      </c>
      <c r="F122" s="64">
        <f>IF(_xlfn.XLOOKUP(A122,Korrelation!$B$4:$B$883,Korrelation!$A$4:$A$883,0,0)="-",0,_xlfn.XLOOKUP(A122,Korrelation!$B$4:$B$883,Korrelation!$A$4:$A$883,0,0))</f>
        <v>154</v>
      </c>
      <c r="G122" s="68" t="str" cm="1">
        <f t="array" aca="1" ref="G122" ca="1">IF(F122=0,"",HYPERLINK("#"&amp;RIGHT(CELL("adresse",OFFSET(DMAV_Modell!$A$6,F122-1,0)),LEN(CELL("adresse",OFFSET(DMAV_Modell!$A$6,F122-1,0)))-SEARCH("]",CELL("adresse",OFFSET(DMAV_Modell!$A$6,F122-1,0)))),"Modell"))</f>
        <v>Modell</v>
      </c>
      <c r="I122" s="64" t="s">
        <v>214</v>
      </c>
      <c r="J122" s="64" t="s">
        <v>232</v>
      </c>
      <c r="K122" s="64" t="s">
        <v>4725</v>
      </c>
      <c r="L122" s="70" t="s">
        <v>236</v>
      </c>
      <c r="M122" s="75"/>
      <c r="N122" s="76" t="s">
        <v>4727</v>
      </c>
      <c r="O122" s="163" t="s">
        <v>4729</v>
      </c>
      <c r="P122" s="64"/>
      <c r="Q122" s="64" t="s">
        <v>950</v>
      </c>
      <c r="R122" s="64" t="s">
        <v>966</v>
      </c>
      <c r="S122" s="64" t="s">
        <v>4731</v>
      </c>
      <c r="T122" s="70" t="s">
        <v>236</v>
      </c>
      <c r="U122" s="77"/>
      <c r="V122" s="70" t="s">
        <v>4740</v>
      </c>
      <c r="W122" s="167" t="s">
        <v>4742</v>
      </c>
    </row>
    <row r="123" spans="1:23" ht="76.5" x14ac:dyDescent="0.25">
      <c r="A123" s="64">
        <v>118</v>
      </c>
      <c r="B123" s="64" t="s">
        <v>104</v>
      </c>
      <c r="C123" s="71" t="s">
        <v>81</v>
      </c>
      <c r="D123" s="71" t="s">
        <v>29</v>
      </c>
      <c r="E123" s="68" t="str" cm="1">
        <f t="array" aca="1" ref="E123" ca="1">IF(D123="","",HYPERLINK("#"&amp;RIGHT(CELL("dateiname"),LEN(CELL("dateiname"))-FIND("]",CELL("dateiname")))&amp;"!"&amp;CELL("adresse",OFFSET($B$6,D123-1,0)),"Definition"))</f>
        <v/>
      </c>
      <c r="F123" s="64">
        <f>IF(_xlfn.XLOOKUP(A123,Korrelation!$B$4:$B$883,Korrelation!$A$4:$A$883,0,0)="-",0,_xlfn.XLOOKUP(A123,Korrelation!$B$4:$B$883,Korrelation!$A$4:$A$883,0,0))</f>
        <v>155</v>
      </c>
      <c r="G123" s="68" t="str" cm="1">
        <f t="array" aca="1" ref="G123" ca="1">IF(F123=0,"",HYPERLINK("#"&amp;RIGHT(CELL("adresse",OFFSET(DMAV_Modell!$A$6,F123-1,0)),LEN(CELL("adresse",OFFSET(DMAV_Modell!$A$6,F123-1,0)))-SEARCH("]",CELL("adresse",OFFSET(DMAV_Modell!$A$6,F123-1,0)))),"Modell"))</f>
        <v>Modell</v>
      </c>
      <c r="I123" s="64" t="s">
        <v>214</v>
      </c>
      <c r="J123" s="64" t="s">
        <v>232</v>
      </c>
      <c r="K123" s="64" t="s">
        <v>4726</v>
      </c>
      <c r="L123" s="70" t="s">
        <v>236</v>
      </c>
      <c r="M123" s="75"/>
      <c r="N123" s="76" t="s">
        <v>4728</v>
      </c>
      <c r="O123" s="163" t="s">
        <v>4730</v>
      </c>
      <c r="P123" s="64"/>
      <c r="Q123" s="64" t="s">
        <v>950</v>
      </c>
      <c r="R123" s="64" t="s">
        <v>966</v>
      </c>
      <c r="S123" s="64" t="s">
        <v>4732</v>
      </c>
      <c r="T123" s="70" t="s">
        <v>236</v>
      </c>
      <c r="U123" s="77"/>
      <c r="V123" s="70" t="s">
        <v>4741</v>
      </c>
      <c r="W123" s="167" t="s">
        <v>4743</v>
      </c>
    </row>
    <row r="124" spans="1:23" ht="38.25" x14ac:dyDescent="0.25">
      <c r="A124" s="64">
        <v>119</v>
      </c>
      <c r="B124" s="64" t="s">
        <v>104</v>
      </c>
      <c r="C124" s="71">
        <v>1</v>
      </c>
      <c r="D124" s="71" t="s">
        <v>29</v>
      </c>
      <c r="E124" s="68" t="str" cm="1">
        <f t="array" aca="1" ref="E124" ca="1">IF(D124="","",HYPERLINK("#"&amp;RIGHT(CELL("dateiname"),LEN(CELL("dateiname"))-FIND("]",CELL("dateiname")))&amp;"!"&amp;CELL("adresse",OFFSET($B$6,D124-1,0)),"Definition"))</f>
        <v/>
      </c>
      <c r="F124" s="64">
        <f>IF(_xlfn.XLOOKUP(A124,Korrelation!$B$4:$B$883,Korrelation!$A$4:$A$883,0,0)="-",0,_xlfn.XLOOKUP(A124,Korrelation!$B$4:$B$883,Korrelation!$A$4:$A$883,0,0))</f>
        <v>152</v>
      </c>
      <c r="G124" s="68" t="str" cm="1">
        <f t="array" aca="1" ref="G124" ca="1">IF(F124=0,"",HYPERLINK("#"&amp;RIGHT(CELL("adresse",OFFSET(DMAV_Modell!$A$6,F124-1,0)),LEN(CELL("adresse",OFFSET(DMAV_Modell!$A$6,F124-1,0)))-SEARCH("]",CELL("adresse",OFFSET(DMAV_Modell!$A$6,F124-1,0)))),"Modell"))</f>
        <v>Modell</v>
      </c>
      <c r="I124" s="64" t="s">
        <v>214</v>
      </c>
      <c r="J124" s="64" t="s">
        <v>232</v>
      </c>
      <c r="K124" s="64" t="s">
        <v>228</v>
      </c>
      <c r="L124" s="70" t="s">
        <v>143</v>
      </c>
      <c r="M124" s="75"/>
      <c r="N124" s="76" t="s">
        <v>230</v>
      </c>
      <c r="O124" s="76" t="s">
        <v>239</v>
      </c>
      <c r="P124" s="64"/>
      <c r="Q124" s="64" t="s">
        <v>950</v>
      </c>
      <c r="R124" s="64" t="s">
        <v>966</v>
      </c>
      <c r="S124" s="64" t="s">
        <v>963</v>
      </c>
      <c r="T124" s="70" t="s">
        <v>143</v>
      </c>
      <c r="V124" s="65" t="s">
        <v>964</v>
      </c>
      <c r="W124" s="65" t="s">
        <v>972</v>
      </c>
    </row>
    <row r="125" spans="1:23" ht="76.5" x14ac:dyDescent="0.25">
      <c r="A125" s="64">
        <v>120</v>
      </c>
      <c r="B125" s="64" t="s">
        <v>104</v>
      </c>
      <c r="C125" s="71">
        <v>1</v>
      </c>
      <c r="D125" s="71" t="s">
        <v>29</v>
      </c>
      <c r="E125" s="68" t="str" cm="1">
        <f t="array" aca="1" ref="E125" ca="1">IF(D125="","",HYPERLINK("#"&amp;RIGHT(CELL("dateiname"),LEN(CELL("dateiname"))-FIND("]",CELL("dateiname")))&amp;"!"&amp;CELL("adresse",OFFSET($B$6,D125-1,0)),"Definition"))</f>
        <v/>
      </c>
      <c r="F125" s="64">
        <f>IF(_xlfn.XLOOKUP(A125,Korrelation!$B$4:$B$883,Korrelation!$A$4:$A$883,0,0)="-",0,_xlfn.XLOOKUP(A125,Korrelation!$B$4:$B$883,Korrelation!$A$4:$A$883,0,0))</f>
        <v>172</v>
      </c>
      <c r="G125" s="68" t="str" cm="1">
        <f t="array" aca="1" ref="G125" ca="1">IF(F125=0,"",HYPERLINK("#"&amp;RIGHT(CELL("adresse",OFFSET(DMAV_Modell!$A$6,F125-1,0)),LEN(CELL("adresse",OFFSET(DMAV_Modell!$A$6,F125-1,0)))-SEARCH("]",CELL("adresse",OFFSET(DMAV_Modell!$A$6,F125-1,0)))),"Modell"))</f>
        <v>Modell</v>
      </c>
      <c r="I125" s="64" t="s">
        <v>214</v>
      </c>
      <c r="J125" s="64" t="s">
        <v>240</v>
      </c>
      <c r="K125" s="64" t="s">
        <v>135</v>
      </c>
      <c r="L125" s="70" t="s">
        <v>212</v>
      </c>
      <c r="M125" s="75" t="s">
        <v>29</v>
      </c>
      <c r="N125" s="76" t="s">
        <v>241</v>
      </c>
      <c r="O125" s="76" t="s">
        <v>242</v>
      </c>
      <c r="P125" s="64"/>
      <c r="Q125" s="64" t="s">
        <v>950</v>
      </c>
      <c r="R125" s="64" t="s">
        <v>973</v>
      </c>
      <c r="S125" s="64" t="s">
        <v>135</v>
      </c>
      <c r="T125" s="70" t="s">
        <v>212</v>
      </c>
      <c r="U125" s="74" t="s">
        <v>29</v>
      </c>
      <c r="V125" s="65" t="s">
        <v>948</v>
      </c>
      <c r="W125" s="65" t="s">
        <v>974</v>
      </c>
    </row>
    <row r="126" spans="1:23" ht="76.5" x14ac:dyDescent="0.25">
      <c r="A126" s="64">
        <v>121</v>
      </c>
      <c r="B126" s="64" t="s">
        <v>104</v>
      </c>
      <c r="C126" s="71">
        <v>1</v>
      </c>
      <c r="D126" s="71" t="s">
        <v>29</v>
      </c>
      <c r="E126" s="68" t="str" cm="1">
        <f t="array" aca="1" ref="E126" ca="1">IF(D126="","",HYPERLINK("#"&amp;RIGHT(CELL("dateiname"),LEN(CELL("dateiname"))-FIND("]",CELL("dateiname")))&amp;"!"&amp;CELL("adresse",OFFSET($B$6,D126-1,0)),"Definition"))</f>
        <v/>
      </c>
      <c r="F126" s="64">
        <f>IF(_xlfn.XLOOKUP(A126,Korrelation!$B$4:$B$883,Korrelation!$A$4:$A$883,0,0)="-",0,_xlfn.XLOOKUP(A126,Korrelation!$B$4:$B$883,Korrelation!$A$4:$A$883,0,0))</f>
        <v>184</v>
      </c>
      <c r="G126" s="68" t="str" cm="1">
        <f t="array" aca="1" ref="G126" ca="1">IF(F126=0,"",HYPERLINK("#"&amp;RIGHT(CELL("adresse",OFFSET(DMAV_Modell!$A$6,F126-1,0)),LEN(CELL("adresse",OFFSET(DMAV_Modell!$A$6,F126-1,0)))-SEARCH("]",CELL("adresse",OFFSET(DMAV_Modell!$A$6,F126-1,0)))),"Modell"))</f>
        <v>Modell</v>
      </c>
      <c r="I126" s="64" t="s">
        <v>214</v>
      </c>
      <c r="J126" s="64" t="s">
        <v>243</v>
      </c>
      <c r="K126" s="64" t="s">
        <v>135</v>
      </c>
      <c r="L126" s="70" t="s">
        <v>212</v>
      </c>
      <c r="M126" s="75" t="s">
        <v>29</v>
      </c>
      <c r="N126" s="76" t="s">
        <v>241</v>
      </c>
      <c r="O126" s="76" t="s">
        <v>242</v>
      </c>
      <c r="P126" s="64"/>
      <c r="Q126" s="64" t="s">
        <v>950</v>
      </c>
      <c r="R126" s="64" t="s">
        <v>975</v>
      </c>
      <c r="S126" s="64" t="s">
        <v>135</v>
      </c>
      <c r="T126" s="70" t="s">
        <v>212</v>
      </c>
      <c r="U126" s="74" t="s">
        <v>29</v>
      </c>
      <c r="V126" s="65" t="s">
        <v>948</v>
      </c>
      <c r="W126" s="65" t="s">
        <v>974</v>
      </c>
    </row>
    <row r="127" spans="1:23" x14ac:dyDescent="0.25">
      <c r="A127" s="64">
        <v>122</v>
      </c>
      <c r="B127" s="64" t="s">
        <v>104</v>
      </c>
      <c r="C127" s="71">
        <v>1</v>
      </c>
      <c r="D127" s="71">
        <v>96</v>
      </c>
      <c r="E127" s="68" t="str" cm="1">
        <f t="array" aca="1" ref="E127" ca="1">IF(D127="","",HYPERLINK("#"&amp;RIGHT(CELL("dateiname"),LEN(CELL("dateiname"))-FIND("]",CELL("dateiname")))&amp;"!"&amp;CELL("adresse",OFFSET($B$6,D127-1,0)),"Definition"))</f>
        <v>Definition</v>
      </c>
      <c r="F127" s="64">
        <f>IF(_xlfn.XLOOKUP(A127,Korrelation!$B$4:$B$883,Korrelation!$A$4:$A$883,0,0)="-",0,_xlfn.XLOOKUP(A127,Korrelation!$B$4:$B$883,Korrelation!$A$4:$A$883,0,0))</f>
        <v>185</v>
      </c>
      <c r="G127" s="68" t="str" cm="1">
        <f t="array" aca="1" ref="G127" ca="1">IF(F127=0,"",HYPERLINK("#"&amp;RIGHT(CELL("adresse",OFFSET(DMAV_Modell!$A$6,F127-1,0)),LEN(CELL("adresse",OFFSET(DMAV_Modell!$A$6,F127-1,0)))-SEARCH("]",CELL("adresse",OFFSET(DMAV_Modell!$A$6,F127-1,0)))),"Modell"))</f>
        <v>Modell</v>
      </c>
      <c r="I127" s="64" t="s">
        <v>214</v>
      </c>
      <c r="J127" s="64" t="s">
        <v>243</v>
      </c>
      <c r="K127" s="64" t="s">
        <v>207</v>
      </c>
      <c r="L127" s="70" t="s">
        <v>213</v>
      </c>
      <c r="M127" s="75" t="s">
        <v>29</v>
      </c>
      <c r="N127" s="76" t="s">
        <v>244</v>
      </c>
      <c r="O127" s="76" t="s">
        <v>29</v>
      </c>
      <c r="P127" s="64"/>
      <c r="Q127" s="64" t="s">
        <v>950</v>
      </c>
      <c r="R127" s="64" t="s">
        <v>975</v>
      </c>
      <c r="S127" s="64" t="s">
        <v>944</v>
      </c>
      <c r="T127" s="70" t="s">
        <v>949</v>
      </c>
      <c r="U127" s="74" t="s">
        <v>29</v>
      </c>
      <c r="V127" s="65" t="s">
        <v>976</v>
      </c>
      <c r="W127" s="65" t="s">
        <v>29</v>
      </c>
    </row>
    <row r="128" spans="1:23" ht="76.5" x14ac:dyDescent="0.25">
      <c r="A128" s="64">
        <v>123</v>
      </c>
      <c r="B128" s="64" t="s">
        <v>104</v>
      </c>
      <c r="C128" s="71">
        <v>1</v>
      </c>
      <c r="D128" s="71" t="s">
        <v>29</v>
      </c>
      <c r="E128" s="68" t="str" cm="1">
        <f t="array" aca="1" ref="E128" ca="1">IF(D128="","",HYPERLINK("#"&amp;RIGHT(CELL("dateiname"),LEN(CELL("dateiname"))-FIND("]",CELL("dateiname")))&amp;"!"&amp;CELL("adresse",OFFSET($B$6,D128-1,0)),"Definition"))</f>
        <v/>
      </c>
      <c r="F128" s="64">
        <f>IF(_xlfn.XLOOKUP(A128,Korrelation!$B$4:$B$883,Korrelation!$A$4:$A$883,0,0)="-",0,_xlfn.XLOOKUP(A128,Korrelation!$B$4:$B$883,Korrelation!$A$4:$A$883,0,0))</f>
        <v>195</v>
      </c>
      <c r="G128" s="68" t="str" cm="1">
        <f t="array" aca="1" ref="G128" ca="1">IF(F128=0,"",HYPERLINK("#"&amp;RIGHT(CELL("adresse",OFFSET(DMAV_Modell!$A$6,F128-1,0)),LEN(CELL("adresse",OFFSET(DMAV_Modell!$A$6,F128-1,0)))-SEARCH("]",CELL("adresse",OFFSET(DMAV_Modell!$A$6,F128-1,0)))),"Modell"))</f>
        <v>Modell</v>
      </c>
      <c r="I128" s="64" t="s">
        <v>214</v>
      </c>
      <c r="J128" s="64" t="s">
        <v>245</v>
      </c>
      <c r="K128" s="64" t="s">
        <v>135</v>
      </c>
      <c r="L128" s="70" t="s">
        <v>212</v>
      </c>
      <c r="M128" s="75" t="s">
        <v>29</v>
      </c>
      <c r="N128" s="76" t="s">
        <v>241</v>
      </c>
      <c r="O128" s="76" t="s">
        <v>242</v>
      </c>
      <c r="P128" s="64"/>
      <c r="Q128" s="64" t="s">
        <v>950</v>
      </c>
      <c r="R128" s="64" t="s">
        <v>977</v>
      </c>
      <c r="S128" s="64" t="s">
        <v>135</v>
      </c>
      <c r="T128" s="70" t="s">
        <v>212</v>
      </c>
      <c r="U128" s="74" t="s">
        <v>29</v>
      </c>
      <c r="V128" s="65" t="s">
        <v>948</v>
      </c>
      <c r="W128" s="65" t="s">
        <v>974</v>
      </c>
    </row>
    <row r="129" spans="1:23" x14ac:dyDescent="0.25">
      <c r="A129" s="64">
        <v>124</v>
      </c>
      <c r="B129" s="64" t="s">
        <v>104</v>
      </c>
      <c r="C129" s="71">
        <v>1</v>
      </c>
      <c r="D129" s="71">
        <v>96</v>
      </c>
      <c r="E129" s="68" t="str" cm="1">
        <f t="array" aca="1" ref="E129" ca="1">IF(D129="","",HYPERLINK("#"&amp;RIGHT(CELL("dateiname"),LEN(CELL("dateiname"))-FIND("]",CELL("dateiname")))&amp;"!"&amp;CELL("adresse",OFFSET($B$6,D129-1,0)),"Definition"))</f>
        <v>Definition</v>
      </c>
      <c r="F129" s="64">
        <f>IF(_xlfn.XLOOKUP(A129,Korrelation!$B$4:$B$883,Korrelation!$A$4:$A$883,0,0)="-",0,_xlfn.XLOOKUP(A129,Korrelation!$B$4:$B$883,Korrelation!$A$4:$A$883,0,0))</f>
        <v>196</v>
      </c>
      <c r="G129" s="68" t="str" cm="1">
        <f t="array" aca="1" ref="G129" ca="1">IF(F129=0,"",HYPERLINK("#"&amp;RIGHT(CELL("adresse",OFFSET(DMAV_Modell!$A$6,F129-1,0)),LEN(CELL("adresse",OFFSET(DMAV_Modell!$A$6,F129-1,0)))-SEARCH("]",CELL("adresse",OFFSET(DMAV_Modell!$A$6,F129-1,0)))),"Modell"))</f>
        <v>Modell</v>
      </c>
      <c r="I129" s="64" t="s">
        <v>214</v>
      </c>
      <c r="J129" s="64" t="s">
        <v>245</v>
      </c>
      <c r="K129" s="64" t="s">
        <v>207</v>
      </c>
      <c r="L129" s="70" t="s">
        <v>213</v>
      </c>
      <c r="M129" s="75" t="s">
        <v>29</v>
      </c>
      <c r="N129" s="76" t="s">
        <v>246</v>
      </c>
      <c r="O129" s="76" t="s">
        <v>29</v>
      </c>
      <c r="P129" s="64"/>
      <c r="Q129" s="64" t="s">
        <v>950</v>
      </c>
      <c r="R129" s="64" t="s">
        <v>977</v>
      </c>
      <c r="S129" s="64" t="s">
        <v>944</v>
      </c>
      <c r="T129" s="70" t="s">
        <v>949</v>
      </c>
      <c r="U129" s="74" t="s">
        <v>29</v>
      </c>
      <c r="V129" s="65" t="s">
        <v>978</v>
      </c>
      <c r="W129" s="65" t="s">
        <v>29</v>
      </c>
    </row>
    <row r="130" spans="1:23" x14ac:dyDescent="0.25">
      <c r="A130" s="64">
        <v>125</v>
      </c>
      <c r="B130" s="64" t="s">
        <v>41</v>
      </c>
      <c r="C130" s="71" t="s">
        <v>29</v>
      </c>
      <c r="D130" s="71" t="s">
        <v>29</v>
      </c>
      <c r="E130" s="68" t="str" cm="1">
        <f t="array" aca="1" ref="E130" ca="1">IF(D130="","",HYPERLINK("#"&amp;RIGHT(CELL("dateiname"),LEN(CELL("dateiname"))-FIND("]",CELL("dateiname")))&amp;"!"&amp;CELL("adresse",OFFSET($B$6,D130-1,0)),"Definition"))</f>
        <v/>
      </c>
      <c r="F130" s="64">
        <f>IF(_xlfn.XLOOKUP(A130,Korrelation!$B$4:$B$883,Korrelation!$A$4:$A$883,0,0)="-",0,_xlfn.XLOOKUP(A130,Korrelation!$B$4:$B$883,Korrelation!$A$4:$A$883,0,0))</f>
        <v>213</v>
      </c>
      <c r="G130" s="68" t="str" cm="1">
        <f t="array" aca="1" ref="G130" ca="1">IF(F130=0,"",HYPERLINK("#"&amp;RIGHT(CELL("adresse",OFFSET(DMAV_Modell!$A$6,F130-1,0)),LEN(CELL("adresse",OFFSET(DMAV_Modell!$A$6,F130-1,0)))-SEARCH("]",CELL("adresse",OFFSET(DMAV_Modell!$A$6,F130-1,0)))),"Modell"))</f>
        <v>Modell</v>
      </c>
      <c r="I130" s="64" t="s">
        <v>35</v>
      </c>
      <c r="J130" s="64" t="s">
        <v>247</v>
      </c>
      <c r="K130" s="64" t="s">
        <v>248</v>
      </c>
      <c r="L130" s="70" t="s">
        <v>29</v>
      </c>
      <c r="M130" s="75" t="s">
        <v>29</v>
      </c>
      <c r="N130" s="76" t="s">
        <v>29</v>
      </c>
      <c r="O130" s="76" t="s">
        <v>249</v>
      </c>
      <c r="P130" s="64"/>
      <c r="Q130" s="64" t="s">
        <v>778</v>
      </c>
      <c r="R130" s="64" t="s">
        <v>979</v>
      </c>
      <c r="S130" s="64" t="s">
        <v>980</v>
      </c>
      <c r="T130" s="70" t="s">
        <v>29</v>
      </c>
      <c r="U130" s="74" t="s">
        <v>29</v>
      </c>
      <c r="V130" s="65" t="s">
        <v>29</v>
      </c>
      <c r="W130" s="65" t="s">
        <v>981</v>
      </c>
    </row>
    <row r="131" spans="1:23" ht="25.5" x14ac:dyDescent="0.25">
      <c r="A131" s="64">
        <v>126</v>
      </c>
      <c r="B131" s="64" t="s">
        <v>41</v>
      </c>
      <c r="C131" s="71" t="s">
        <v>29</v>
      </c>
      <c r="D131" s="71" t="s">
        <v>29</v>
      </c>
      <c r="E131" s="68" t="str" cm="1">
        <f t="array" aca="1" ref="E131" ca="1">IF(D131="","",HYPERLINK("#"&amp;RIGHT(CELL("dateiname"),LEN(CELL("dateiname"))-FIND("]",CELL("dateiname")))&amp;"!"&amp;CELL("adresse",OFFSET($B$6,D131-1,0)),"Definition"))</f>
        <v/>
      </c>
      <c r="F131" s="64">
        <f>IF(_xlfn.XLOOKUP(A131,Korrelation!$B$4:$B$883,Korrelation!$A$4:$A$883,0,0)="-",0,_xlfn.XLOOKUP(A131,Korrelation!$B$4:$B$883,Korrelation!$A$4:$A$883,0,0))</f>
        <v>214</v>
      </c>
      <c r="G131" s="68" t="str" cm="1">
        <f t="array" aca="1" ref="G131" ca="1">IF(F131=0,"",HYPERLINK("#"&amp;RIGHT(CELL("adresse",OFFSET(DMAV_Modell!$A$6,F131-1,0)),LEN(CELL("adresse",OFFSET(DMAV_Modell!$A$6,F131-1,0)))-SEARCH("]",CELL("adresse",OFFSET(DMAV_Modell!$A$6,F131-1,0)))),"Modell"))</f>
        <v>Modell</v>
      </c>
      <c r="I131" s="64" t="s">
        <v>35</v>
      </c>
      <c r="J131" s="64" t="s">
        <v>247</v>
      </c>
      <c r="K131" s="64" t="s">
        <v>250</v>
      </c>
      <c r="L131" s="70" t="s">
        <v>29</v>
      </c>
      <c r="M131" s="75" t="s">
        <v>29</v>
      </c>
      <c r="N131" s="76" t="s">
        <v>29</v>
      </c>
      <c r="O131" s="76" t="s">
        <v>251</v>
      </c>
      <c r="P131" s="64"/>
      <c r="Q131" s="64" t="s">
        <v>778</v>
      </c>
      <c r="R131" s="64" t="s">
        <v>979</v>
      </c>
      <c r="S131" s="64" t="s">
        <v>982</v>
      </c>
      <c r="T131" s="70" t="s">
        <v>29</v>
      </c>
      <c r="U131" s="74" t="s">
        <v>29</v>
      </c>
      <c r="V131" s="65" t="s">
        <v>29</v>
      </c>
      <c r="W131" s="65" t="s">
        <v>983</v>
      </c>
    </row>
    <row r="132" spans="1:23" ht="51" x14ac:dyDescent="0.25">
      <c r="A132" s="64">
        <v>127</v>
      </c>
      <c r="B132" s="64" t="s">
        <v>41</v>
      </c>
      <c r="C132" s="71" t="s">
        <v>29</v>
      </c>
      <c r="D132" s="71" t="s">
        <v>29</v>
      </c>
      <c r="E132" s="68" t="str" cm="1">
        <f t="array" aca="1" ref="E132" ca="1">IF(D132="","",HYPERLINK("#"&amp;RIGHT(CELL("dateiname"),LEN(CELL("dateiname"))-FIND("]",CELL("dateiname")))&amp;"!"&amp;CELL("adresse",OFFSET($B$6,D132-1,0)),"Definition"))</f>
        <v/>
      </c>
      <c r="F132" s="64">
        <f>IF(_xlfn.XLOOKUP(A132,Korrelation!$B$4:$B$883,Korrelation!$A$4:$A$883,0,0)="-",0,_xlfn.XLOOKUP(A132,Korrelation!$B$4:$B$883,Korrelation!$A$4:$A$883,0,0))</f>
        <v>215</v>
      </c>
      <c r="G132" s="68" t="str" cm="1">
        <f t="array" aca="1" ref="G132" ca="1">IF(F132=0,"",HYPERLINK("#"&amp;RIGHT(CELL("adresse",OFFSET(DMAV_Modell!$A$6,F132-1,0)),LEN(CELL("adresse",OFFSET(DMAV_Modell!$A$6,F132-1,0)))-SEARCH("]",CELL("adresse",OFFSET(DMAV_Modell!$A$6,F132-1,0)))),"Modell"))</f>
        <v>Modell</v>
      </c>
      <c r="I132" s="64" t="s">
        <v>35</v>
      </c>
      <c r="J132" s="64" t="s">
        <v>247</v>
      </c>
      <c r="K132" s="64" t="s">
        <v>252</v>
      </c>
      <c r="L132" s="70" t="s">
        <v>29</v>
      </c>
      <c r="M132" s="75" t="s">
        <v>29</v>
      </c>
      <c r="N132" s="76" t="s">
        <v>29</v>
      </c>
      <c r="O132" s="76" t="s">
        <v>253</v>
      </c>
      <c r="P132" s="64"/>
      <c r="Q132" s="64" t="s">
        <v>778</v>
      </c>
      <c r="R132" s="64" t="s">
        <v>979</v>
      </c>
      <c r="S132" s="64" t="s">
        <v>984</v>
      </c>
      <c r="T132" s="70" t="s">
        <v>29</v>
      </c>
      <c r="U132" s="74" t="s">
        <v>29</v>
      </c>
      <c r="V132" s="65" t="s">
        <v>29</v>
      </c>
      <c r="W132" s="65" t="s">
        <v>985</v>
      </c>
    </row>
    <row r="133" spans="1:23" x14ac:dyDescent="0.25">
      <c r="A133" s="64">
        <v>128</v>
      </c>
      <c r="B133" s="64" t="s">
        <v>104</v>
      </c>
      <c r="C133" s="71">
        <v>1</v>
      </c>
      <c r="D133" s="71" t="s">
        <v>29</v>
      </c>
      <c r="E133" s="68" t="str" cm="1">
        <f t="array" aca="1" ref="E133" ca="1">IF(D133="","",HYPERLINK("#"&amp;RIGHT(CELL("dateiname"),LEN(CELL("dateiname"))-FIND("]",CELL("dateiname")))&amp;"!"&amp;CELL("adresse",OFFSET($B$6,D133-1,0)),"Definition"))</f>
        <v/>
      </c>
      <c r="F133" s="64">
        <f>IF(_xlfn.XLOOKUP(A133,Korrelation!$B$4:$B$883,Korrelation!$A$4:$A$883,0,0)="-",0,_xlfn.XLOOKUP(A133,Korrelation!$B$4:$B$883,Korrelation!$A$4:$A$883,0,0))</f>
        <v>219</v>
      </c>
      <c r="G133" s="68" t="str" cm="1">
        <f t="array" aca="1" ref="G133" ca="1">IF(F133=0,"",HYPERLINK("#"&amp;RIGHT(CELL("adresse",OFFSET(DMAV_Modell!$A$6,F133-1,0)),LEN(CELL("adresse",OFFSET(DMAV_Modell!$A$6,F133-1,0)))-SEARCH("]",CELL("adresse",OFFSET(DMAV_Modell!$A$6,F133-1,0)))),"Modell"))</f>
        <v>Modell</v>
      </c>
      <c r="I133" s="64" t="s">
        <v>35</v>
      </c>
      <c r="J133" s="64" t="s">
        <v>254</v>
      </c>
      <c r="K133" s="64" t="s">
        <v>106</v>
      </c>
      <c r="L133" s="70" t="s">
        <v>107</v>
      </c>
      <c r="M133" s="75" t="s">
        <v>29</v>
      </c>
      <c r="N133" s="76" t="s">
        <v>108</v>
      </c>
      <c r="O133" s="76" t="s">
        <v>29</v>
      </c>
      <c r="P133" s="64"/>
      <c r="Q133" s="64" t="s">
        <v>778</v>
      </c>
      <c r="R133" s="64" t="s">
        <v>986</v>
      </c>
      <c r="S133" s="64" t="s">
        <v>852</v>
      </c>
      <c r="T133" s="70" t="s">
        <v>107</v>
      </c>
      <c r="U133" s="74" t="s">
        <v>29</v>
      </c>
      <c r="V133" s="65" t="s">
        <v>868</v>
      </c>
      <c r="W133" s="65" t="s">
        <v>29</v>
      </c>
    </row>
    <row r="134" spans="1:23" ht="25.5" x14ac:dyDescent="0.25">
      <c r="A134" s="64">
        <v>129</v>
      </c>
      <c r="B134" s="64" t="s">
        <v>104</v>
      </c>
      <c r="C134" s="71">
        <v>1</v>
      </c>
      <c r="D134" s="71" t="s">
        <v>29</v>
      </c>
      <c r="E134" s="68" t="str" cm="1">
        <f t="array" aca="1" ref="E134" ca="1">IF(D134="","",HYPERLINK("#"&amp;RIGHT(CELL("dateiname"),LEN(CELL("dateiname"))-FIND("]",CELL("dateiname")))&amp;"!"&amp;CELL("adresse",OFFSET($B$6,D134-1,0)),"Definition"))</f>
        <v/>
      </c>
      <c r="F134" s="64">
        <f>IF(_xlfn.XLOOKUP(A134,Korrelation!$B$4:$B$883,Korrelation!$A$4:$A$883,0,0)="-",0,_xlfn.XLOOKUP(A134,Korrelation!$B$4:$B$883,Korrelation!$A$4:$A$883,0,0))</f>
        <v>220</v>
      </c>
      <c r="G134" s="68" t="str" cm="1">
        <f t="array" aca="1" ref="G134" ca="1">IF(F134=0,"",HYPERLINK("#"&amp;RIGHT(CELL("adresse",OFFSET(DMAV_Modell!$A$6,F134-1,0)),LEN(CELL("adresse",OFFSET(DMAV_Modell!$A$6,F134-1,0)))-SEARCH("]",CELL("adresse",OFFSET(DMAV_Modell!$A$6,F134-1,0)))),"Modell"))</f>
        <v>Modell</v>
      </c>
      <c r="I134" s="64" t="s">
        <v>35</v>
      </c>
      <c r="J134" s="64" t="s">
        <v>254</v>
      </c>
      <c r="K134" s="64" t="s">
        <v>109</v>
      </c>
      <c r="L134" s="70" t="s">
        <v>107</v>
      </c>
      <c r="M134" s="75" t="s">
        <v>29</v>
      </c>
      <c r="N134" s="76" t="s">
        <v>110</v>
      </c>
      <c r="O134" s="76" t="s">
        <v>29</v>
      </c>
      <c r="P134" s="64"/>
      <c r="Q134" s="64" t="s">
        <v>778</v>
      </c>
      <c r="R134" s="64" t="s">
        <v>986</v>
      </c>
      <c r="S134" s="64" t="s">
        <v>854</v>
      </c>
      <c r="T134" s="70" t="s">
        <v>107</v>
      </c>
      <c r="U134" s="74" t="s">
        <v>29</v>
      </c>
      <c r="V134" s="65" t="s">
        <v>855</v>
      </c>
      <c r="W134" s="65" t="s">
        <v>29</v>
      </c>
    </row>
    <row r="135" spans="1:23" x14ac:dyDescent="0.25">
      <c r="A135" s="64">
        <v>130</v>
      </c>
      <c r="B135" s="64" t="s">
        <v>104</v>
      </c>
      <c r="C135" s="71">
        <v>1</v>
      </c>
      <c r="D135" s="71" t="s">
        <v>29</v>
      </c>
      <c r="E135" s="68" t="str" cm="1">
        <f t="array" aca="1" ref="E135" ca="1">IF(D135="","",HYPERLINK("#"&amp;RIGHT(CELL("dateiname"),LEN(CELL("dateiname"))-FIND("]",CELL("dateiname")))&amp;"!"&amp;CELL("adresse",OFFSET($B$6,D135-1,0)),"Definition"))</f>
        <v/>
      </c>
      <c r="F135" s="64">
        <f>IF(_xlfn.XLOOKUP(A135,Korrelation!$B$4:$B$883,Korrelation!$A$4:$A$883,0,0)="-",0,_xlfn.XLOOKUP(A135,Korrelation!$B$4:$B$883,Korrelation!$A$4:$A$883,0,0))</f>
        <v>221</v>
      </c>
      <c r="G135" s="68" t="str" cm="1">
        <f t="array" aca="1" ref="G135" ca="1">IF(F135=0,"",HYPERLINK("#"&amp;RIGHT(CELL("adresse",OFFSET(DMAV_Modell!$A$6,F135-1,0)),LEN(CELL("adresse",OFFSET(DMAV_Modell!$A$6,F135-1,0)))-SEARCH("]",CELL("adresse",OFFSET(DMAV_Modell!$A$6,F135-1,0)))),"Modell"))</f>
        <v>Modell</v>
      </c>
      <c r="I135" s="64" t="s">
        <v>35</v>
      </c>
      <c r="J135" s="64" t="s">
        <v>254</v>
      </c>
      <c r="K135" s="64" t="s">
        <v>111</v>
      </c>
      <c r="L135" s="70" t="s">
        <v>112</v>
      </c>
      <c r="M135" s="75" t="s">
        <v>29</v>
      </c>
      <c r="N135" s="76" t="s">
        <v>113</v>
      </c>
      <c r="O135" s="76" t="s">
        <v>29</v>
      </c>
      <c r="P135" s="64"/>
      <c r="Q135" s="64" t="s">
        <v>778</v>
      </c>
      <c r="R135" s="64" t="s">
        <v>986</v>
      </c>
      <c r="S135" s="64" t="s">
        <v>856</v>
      </c>
      <c r="T135" s="70" t="s">
        <v>112</v>
      </c>
      <c r="U135" s="74" t="s">
        <v>29</v>
      </c>
      <c r="V135" s="65" t="s">
        <v>857</v>
      </c>
      <c r="W135" s="65" t="s">
        <v>29</v>
      </c>
    </row>
    <row r="136" spans="1:23" ht="38.25" x14ac:dyDescent="0.25">
      <c r="A136" s="64">
        <v>131</v>
      </c>
      <c r="B136" s="64" t="s">
        <v>104</v>
      </c>
      <c r="C136" s="71">
        <v>1</v>
      </c>
      <c r="D136" s="71">
        <v>52</v>
      </c>
      <c r="E136" s="68" t="str" cm="1">
        <f t="array" aca="1" ref="E136" ca="1">IF(D136="","",HYPERLINK("#"&amp;RIGHT(CELL("dateiname"),LEN(CELL("dateiname"))-FIND("]",CELL("dateiname")))&amp;"!"&amp;CELL("adresse",OFFSET($B$6,D136-1,0)),"Definition"))</f>
        <v>Definition</v>
      </c>
      <c r="F136" s="64">
        <f>IF(_xlfn.XLOOKUP(A136,Korrelation!$B$4:$B$883,Korrelation!$A$4:$A$883,0,0)="-",0,_xlfn.XLOOKUP(A136,Korrelation!$B$4:$B$883,Korrelation!$A$4:$A$883,0,0))</f>
        <v>223</v>
      </c>
      <c r="G136" s="68" t="str" cm="1">
        <f t="array" aca="1" ref="G136" ca="1">IF(F136=0,"",HYPERLINK("#"&amp;RIGHT(CELL("adresse",OFFSET(DMAV_Modell!$A$6,F136-1,0)),LEN(CELL("adresse",OFFSET(DMAV_Modell!$A$6,F136-1,0)))-SEARCH("]",CELL("adresse",OFFSET(DMAV_Modell!$A$6,F136-1,0)))),"Modell"))</f>
        <v>Modell</v>
      </c>
      <c r="I136" s="64" t="s">
        <v>35</v>
      </c>
      <c r="J136" s="64" t="s">
        <v>254</v>
      </c>
      <c r="K136" s="64" t="s">
        <v>120</v>
      </c>
      <c r="L136" s="70" t="s">
        <v>127</v>
      </c>
      <c r="M136" s="75" t="s">
        <v>29</v>
      </c>
      <c r="N136" s="76" t="s">
        <v>128</v>
      </c>
      <c r="O136" s="76" t="s">
        <v>29</v>
      </c>
      <c r="P136" s="64"/>
      <c r="Q136" s="64" t="s">
        <v>778</v>
      </c>
      <c r="R136" s="64" t="s">
        <v>986</v>
      </c>
      <c r="S136" s="64" t="s">
        <v>862</v>
      </c>
      <c r="T136" s="70" t="s">
        <v>869</v>
      </c>
      <c r="U136" s="74" t="s">
        <v>29</v>
      </c>
      <c r="V136" s="65" t="s">
        <v>870</v>
      </c>
      <c r="W136" s="65" t="s">
        <v>29</v>
      </c>
    </row>
    <row r="137" spans="1:23" ht="76.5" x14ac:dyDescent="0.25">
      <c r="A137" s="64">
        <v>132</v>
      </c>
      <c r="B137" s="64" t="s">
        <v>104</v>
      </c>
      <c r="C137" s="71" t="s">
        <v>81</v>
      </c>
      <c r="D137" s="71" t="s">
        <v>29</v>
      </c>
      <c r="E137" s="68" t="str" cm="1">
        <f t="array" aca="1" ref="E137" ca="1">IF(D137="","",HYPERLINK("#"&amp;RIGHT(CELL("dateiname"),LEN(CELL("dateiname"))-FIND("]",CELL("dateiname")))&amp;"!"&amp;CELL("adresse",OFFSET($B$6,D137-1,0)),"Definition"))</f>
        <v/>
      </c>
      <c r="F137" s="64">
        <f>IF(_xlfn.XLOOKUP(A137,Korrelation!$B$4:$B$883,Korrelation!$A$4:$A$883,0,0)="-",0,_xlfn.XLOOKUP(A137,Korrelation!$B$4:$B$883,Korrelation!$A$4:$A$883,0,0))</f>
        <v>222</v>
      </c>
      <c r="G137" s="68" t="str" cm="1">
        <f t="array" aca="1" ref="G137" ca="1">IF(F137=0,"",HYPERLINK("#"&amp;RIGHT(CELL("adresse",OFFSET(DMAV_Modell!$A$6,F137-1,0)),LEN(CELL("adresse",OFFSET(DMAV_Modell!$A$6,F137-1,0)))-SEARCH("]",CELL("adresse",OFFSET(DMAV_Modell!$A$6,F137-1,0)))),"Modell"))</f>
        <v>Modell</v>
      </c>
      <c r="I137" s="64" t="s">
        <v>35</v>
      </c>
      <c r="J137" s="64" t="s">
        <v>254</v>
      </c>
      <c r="K137" s="64" t="s">
        <v>114</v>
      </c>
      <c r="L137" s="70" t="s">
        <v>115</v>
      </c>
      <c r="M137" s="75" t="s">
        <v>29</v>
      </c>
      <c r="N137" s="76" t="s">
        <v>116</v>
      </c>
      <c r="O137" s="76" t="s">
        <v>29</v>
      </c>
      <c r="P137" s="64"/>
      <c r="Q137" s="64" t="s">
        <v>778</v>
      </c>
      <c r="R137" s="64" t="s">
        <v>986</v>
      </c>
      <c r="S137" s="64" t="s">
        <v>858</v>
      </c>
      <c r="T137" s="70" t="s">
        <v>115</v>
      </c>
      <c r="U137" s="74" t="s">
        <v>29</v>
      </c>
      <c r="V137" s="65" t="s">
        <v>859</v>
      </c>
      <c r="W137" s="65" t="s">
        <v>29</v>
      </c>
    </row>
    <row r="138" spans="1:23" ht="51" x14ac:dyDescent="0.25">
      <c r="A138" s="64">
        <v>133</v>
      </c>
      <c r="B138" s="64" t="s">
        <v>104</v>
      </c>
      <c r="C138" s="71">
        <v>1</v>
      </c>
      <c r="D138" s="71" t="s">
        <v>29</v>
      </c>
      <c r="E138" s="68" t="str" cm="1">
        <f t="array" aca="1" ref="E138" ca="1">IF(D138="","",HYPERLINK("#"&amp;RIGHT(CELL("dateiname"),LEN(CELL("dateiname"))-FIND("]",CELL("dateiname")))&amp;"!"&amp;CELL("adresse",OFFSET($B$6,D138-1,0)),"Definition"))</f>
        <v/>
      </c>
      <c r="F138" s="64">
        <f>IF(_xlfn.XLOOKUP(A138,Korrelation!$B$4:$B$883,Korrelation!$A$4:$A$883,0,0)="-",0,_xlfn.XLOOKUP(A138,Korrelation!$B$4:$B$883,Korrelation!$A$4:$A$883,0,0))</f>
        <v>224</v>
      </c>
      <c r="G138" s="68" t="str" cm="1">
        <f t="array" aca="1" ref="G138" ca="1">IF(F138=0,"",HYPERLINK("#"&amp;RIGHT(CELL("adresse",OFFSET(DMAV_Modell!$A$6,F138-1,0)),LEN(CELL("adresse",OFFSET(DMAV_Modell!$A$6,F138-1,0)))-SEARCH("]",CELL("adresse",OFFSET(DMAV_Modell!$A$6,F138-1,0)))),"Modell"))</f>
        <v>Modell</v>
      </c>
      <c r="I138" s="64" t="s">
        <v>35</v>
      </c>
      <c r="J138" s="64" t="s">
        <v>254</v>
      </c>
      <c r="K138" s="64" t="s">
        <v>117</v>
      </c>
      <c r="L138" s="70" t="s">
        <v>118</v>
      </c>
      <c r="M138" s="75" t="s">
        <v>29</v>
      </c>
      <c r="N138" s="76" t="s">
        <v>129</v>
      </c>
      <c r="O138" s="76" t="s">
        <v>29</v>
      </c>
      <c r="P138" s="64"/>
      <c r="Q138" s="64" t="s">
        <v>778</v>
      </c>
      <c r="R138" s="64" t="s">
        <v>986</v>
      </c>
      <c r="S138" s="64" t="s">
        <v>860</v>
      </c>
      <c r="T138" s="70" t="s">
        <v>118</v>
      </c>
      <c r="U138" s="74" t="s">
        <v>29</v>
      </c>
      <c r="V138" s="65" t="s">
        <v>871</v>
      </c>
      <c r="W138" s="65" t="s">
        <v>29</v>
      </c>
    </row>
    <row r="139" spans="1:23" ht="51" x14ac:dyDescent="0.25">
      <c r="A139" s="64">
        <v>134</v>
      </c>
      <c r="B139" s="64" t="s">
        <v>104</v>
      </c>
      <c r="C139" s="71" t="s">
        <v>81</v>
      </c>
      <c r="D139" s="71" t="s">
        <v>29</v>
      </c>
      <c r="E139" s="68" t="str" cm="1">
        <f t="array" aca="1" ref="E139" ca="1">IF(D139="","",HYPERLINK("#"&amp;RIGHT(CELL("dateiname"),LEN(CELL("dateiname"))-FIND("]",CELL("dateiname")))&amp;"!"&amp;CELL("adresse",OFFSET($B$6,D139-1,0)),"Definition"))</f>
        <v/>
      </c>
      <c r="F139" s="64">
        <f>IF(_xlfn.XLOOKUP(A139,Korrelation!$B$4:$B$883,Korrelation!$A$4:$A$883,0,0)="-",0,_xlfn.XLOOKUP(A139,Korrelation!$B$4:$B$883,Korrelation!$A$4:$A$883,0,0))</f>
        <v>225</v>
      </c>
      <c r="G139" s="68" t="str" cm="1">
        <f t="array" aca="1" ref="G139" ca="1">IF(F139=0,"",HYPERLINK("#"&amp;RIGHT(CELL("adresse",OFFSET(DMAV_Modell!$A$6,F139-1,0)),LEN(CELL("adresse",OFFSET(DMAV_Modell!$A$6,F139-1,0)))-SEARCH("]",CELL("adresse",OFFSET(DMAV_Modell!$A$6,F139-1,0)))),"Modell"))</f>
        <v>Modell</v>
      </c>
      <c r="I139" s="64" t="s">
        <v>35</v>
      </c>
      <c r="J139" s="64" t="s">
        <v>254</v>
      </c>
      <c r="K139" s="64" t="s">
        <v>255</v>
      </c>
      <c r="L139" s="70" t="s">
        <v>118</v>
      </c>
      <c r="M139" s="75" t="s">
        <v>29</v>
      </c>
      <c r="N139" s="76" t="s">
        <v>131</v>
      </c>
      <c r="O139" s="76" t="s">
        <v>29</v>
      </c>
      <c r="P139" s="64"/>
      <c r="Q139" s="64" t="s">
        <v>778</v>
      </c>
      <c r="R139" s="64" t="s">
        <v>986</v>
      </c>
      <c r="S139" s="64" t="s">
        <v>987</v>
      </c>
      <c r="T139" s="70" t="s">
        <v>118</v>
      </c>
      <c r="U139" s="74" t="s">
        <v>29</v>
      </c>
      <c r="V139" s="65" t="s">
        <v>873</v>
      </c>
      <c r="W139" s="65" t="s">
        <v>29</v>
      </c>
    </row>
    <row r="140" spans="1:23" ht="25.5" x14ac:dyDescent="0.25">
      <c r="A140" s="64">
        <v>135</v>
      </c>
      <c r="B140" s="64" t="s">
        <v>104</v>
      </c>
      <c r="C140" s="71" t="s">
        <v>81</v>
      </c>
      <c r="D140" s="71" t="s">
        <v>29</v>
      </c>
      <c r="E140" s="68" t="str" cm="1">
        <f t="array" aca="1" ref="E140" ca="1">IF(D140="","",HYPERLINK("#"&amp;RIGHT(CELL("dateiname"),LEN(CELL("dateiname"))-FIND("]",CELL("dateiname")))&amp;"!"&amp;CELL("adresse",OFFSET($B$6,D140-1,0)),"Definition"))</f>
        <v/>
      </c>
      <c r="F140" s="64">
        <f>IF(_xlfn.XLOOKUP(A140,Korrelation!$B$4:$B$883,Korrelation!$A$4:$A$883,0,0)="-",0,_xlfn.XLOOKUP(A140,Korrelation!$B$4:$B$883,Korrelation!$A$4:$A$883,0,0))</f>
        <v>255</v>
      </c>
      <c r="G140" s="68" t="str" cm="1">
        <f t="array" aca="1" ref="G140" ca="1">IF(F140=0,"",HYPERLINK("#"&amp;RIGHT(CELL("adresse",OFFSET(DMAV_Modell!$A$6,F140-1,0)),LEN(CELL("adresse",OFFSET(DMAV_Modell!$A$6,F140-1,0)))-SEARCH("]",CELL("adresse",OFFSET(DMAV_Modell!$A$6,F140-1,0)))),"Modell"))</f>
        <v>Modell</v>
      </c>
      <c r="I140" s="64" t="s">
        <v>35</v>
      </c>
      <c r="J140" s="64" t="s">
        <v>256</v>
      </c>
      <c r="K140" s="64" t="s">
        <v>257</v>
      </c>
      <c r="L140" s="70" t="s">
        <v>258</v>
      </c>
      <c r="M140" s="75" t="s">
        <v>29</v>
      </c>
      <c r="N140" s="76" t="s">
        <v>259</v>
      </c>
      <c r="O140" s="76" t="s">
        <v>29</v>
      </c>
      <c r="P140" s="64"/>
      <c r="Q140" s="64" t="s">
        <v>778</v>
      </c>
      <c r="R140" s="64" t="s">
        <v>988</v>
      </c>
      <c r="S140" s="64" t="s">
        <v>257</v>
      </c>
      <c r="T140" s="70" t="s">
        <v>258</v>
      </c>
      <c r="U140" s="74" t="s">
        <v>29</v>
      </c>
      <c r="V140" s="65" t="s">
        <v>989</v>
      </c>
      <c r="W140" s="65" t="s">
        <v>29</v>
      </c>
    </row>
    <row r="141" spans="1:23" x14ac:dyDescent="0.25">
      <c r="A141" s="64">
        <v>136</v>
      </c>
      <c r="B141" s="64" t="s">
        <v>104</v>
      </c>
      <c r="C141" s="71">
        <v>1</v>
      </c>
      <c r="D141" s="71" t="s">
        <v>29</v>
      </c>
      <c r="E141" s="68" t="str" cm="1">
        <f t="array" aca="1" ref="E141" ca="1">IF(D141="","",HYPERLINK("#"&amp;RIGHT(CELL("dateiname"),LEN(CELL("dateiname"))-FIND("]",CELL("dateiname")))&amp;"!"&amp;CELL("adresse",OFFSET($B$6,D141-1,0)),"Definition"))</f>
        <v/>
      </c>
      <c r="F141" s="64">
        <f>IF(_xlfn.XLOOKUP(A141,Korrelation!$B$4:$B$883,Korrelation!$A$4:$A$883,0,0)="-",0,_xlfn.XLOOKUP(A141,Korrelation!$B$4:$B$883,Korrelation!$A$4:$A$883,0,0))</f>
        <v>253</v>
      </c>
      <c r="G141" s="68" t="str" cm="1">
        <f t="array" aca="1" ref="G141" ca="1">IF(F141=0,"",HYPERLINK("#"&amp;RIGHT(CELL("adresse",OFFSET(DMAV_Modell!$A$6,F141-1,0)),LEN(CELL("adresse",OFFSET(DMAV_Modell!$A$6,F141-1,0)))-SEARCH("]",CELL("adresse",OFFSET(DMAV_Modell!$A$6,F141-1,0)))),"Modell"))</f>
        <v>Modell</v>
      </c>
      <c r="I141" s="64" t="s">
        <v>35</v>
      </c>
      <c r="J141" s="64" t="s">
        <v>256</v>
      </c>
      <c r="K141" s="64" t="s">
        <v>106</v>
      </c>
      <c r="L141" s="70" t="s">
        <v>107</v>
      </c>
      <c r="M141" s="75" t="s">
        <v>29</v>
      </c>
      <c r="N141" s="76" t="s">
        <v>108</v>
      </c>
      <c r="O141" s="76" t="s">
        <v>29</v>
      </c>
      <c r="P141" s="64"/>
      <c r="Q141" s="64" t="s">
        <v>778</v>
      </c>
      <c r="R141" s="64" t="s">
        <v>988</v>
      </c>
      <c r="S141" s="64" t="s">
        <v>852</v>
      </c>
      <c r="T141" s="70" t="s">
        <v>107</v>
      </c>
      <c r="U141" s="74" t="s">
        <v>29</v>
      </c>
      <c r="V141" s="65" t="s">
        <v>853</v>
      </c>
      <c r="W141" s="65" t="s">
        <v>29</v>
      </c>
    </row>
    <row r="142" spans="1:23" x14ac:dyDescent="0.25">
      <c r="A142" s="64">
        <v>137</v>
      </c>
      <c r="B142" s="64" t="s">
        <v>104</v>
      </c>
      <c r="C142" s="71">
        <v>1</v>
      </c>
      <c r="D142" s="71" t="s">
        <v>29</v>
      </c>
      <c r="E142" s="68" t="str" cm="1">
        <f t="array" aca="1" ref="E142" ca="1">IF(D142="","",HYPERLINK("#"&amp;RIGHT(CELL("dateiname"),LEN(CELL("dateiname"))-FIND("]",CELL("dateiname")))&amp;"!"&amp;CELL("adresse",OFFSET($B$6,D142-1,0)),"Definition"))</f>
        <v/>
      </c>
      <c r="F142" s="64">
        <f>IF(_xlfn.XLOOKUP(A142,Korrelation!$B$4:$B$883,Korrelation!$A$4:$A$883,0,0)="-",0,_xlfn.XLOOKUP(A142,Korrelation!$B$4:$B$883,Korrelation!$A$4:$A$883,0,0))</f>
        <v>0</v>
      </c>
      <c r="G142" s="68" t="str" cm="1">
        <f t="array" aca="1" ref="G142" ca="1">IF(F142=0,"",HYPERLINK("#"&amp;RIGHT(CELL("adresse",OFFSET(DMAV_Modell!$A$6,F142-1,0)),LEN(CELL("adresse",OFFSET(DMAV_Modell!$A$6,F142-1,0)))-SEARCH("]",CELL("adresse",OFFSET(DMAV_Modell!$A$6,F142-1,0)))),"Modell"))</f>
        <v/>
      </c>
      <c r="I142" s="64" t="s">
        <v>35</v>
      </c>
      <c r="J142" s="64" t="s">
        <v>256</v>
      </c>
      <c r="K142" s="64" t="s">
        <v>133</v>
      </c>
      <c r="L142" s="70" t="s">
        <v>107</v>
      </c>
      <c r="M142" s="75" t="s">
        <v>29</v>
      </c>
      <c r="N142" s="76" t="s">
        <v>260</v>
      </c>
      <c r="O142" s="76" t="s">
        <v>29</v>
      </c>
      <c r="P142" s="64"/>
      <c r="Q142" s="64" t="s">
        <v>778</v>
      </c>
      <c r="R142" s="64" t="s">
        <v>988</v>
      </c>
      <c r="S142" s="64" t="s">
        <v>875</v>
      </c>
      <c r="T142" s="70" t="s">
        <v>107</v>
      </c>
      <c r="U142" s="74" t="s">
        <v>29</v>
      </c>
      <c r="V142" s="65" t="s">
        <v>990</v>
      </c>
      <c r="W142" s="65" t="s">
        <v>29</v>
      </c>
    </row>
    <row r="143" spans="1:23" ht="127.5" x14ac:dyDescent="0.25">
      <c r="A143" s="64">
        <v>138</v>
      </c>
      <c r="B143" s="64" t="s">
        <v>104</v>
      </c>
      <c r="C143" s="71">
        <v>1</v>
      </c>
      <c r="D143" s="71">
        <v>125</v>
      </c>
      <c r="E143" s="68" t="str" cm="1">
        <f t="array" aca="1" ref="E143" ca="1">IF(D143="","",HYPERLINK("#"&amp;RIGHT(CELL("dateiname"),LEN(CELL("dateiname"))-FIND("]",CELL("dateiname")))&amp;"!"&amp;CELL("adresse",OFFSET($B$6,D143-1,0)),"Definition"))</f>
        <v>Definition</v>
      </c>
      <c r="F143" s="64">
        <f>IF(_xlfn.XLOOKUP(A143,Korrelation!$B$4:$B$883,Korrelation!$A$4:$A$883,0,0)="-",0,_xlfn.XLOOKUP(A143,Korrelation!$B$4:$B$883,Korrelation!$A$4:$A$883,0,0))</f>
        <v>254</v>
      </c>
      <c r="G143" s="68" t="str" cm="1">
        <f t="array" aca="1" ref="G143" ca="1">IF(F143=0,"",HYPERLINK("#"&amp;RIGHT(CELL("adresse",OFFSET(DMAV_Modell!$A$6,F143-1,0)),LEN(CELL("adresse",OFFSET(DMAV_Modell!$A$6,F143-1,0)))-SEARCH("]",CELL("adresse",OFFSET(DMAV_Modell!$A$6,F143-1,0)))),"Modell"))</f>
        <v>Modell</v>
      </c>
      <c r="I143" s="64" t="s">
        <v>35</v>
      </c>
      <c r="J143" s="64" t="s">
        <v>256</v>
      </c>
      <c r="K143" s="64" t="s">
        <v>247</v>
      </c>
      <c r="L143" s="70" t="s">
        <v>3409</v>
      </c>
      <c r="M143" s="75" t="s">
        <v>29</v>
      </c>
      <c r="N143" s="76" t="s">
        <v>261</v>
      </c>
      <c r="O143" s="76" t="s">
        <v>262</v>
      </c>
      <c r="P143" s="64"/>
      <c r="Q143" s="64" t="s">
        <v>778</v>
      </c>
      <c r="R143" s="64" t="s">
        <v>988</v>
      </c>
      <c r="S143" s="64" t="s">
        <v>979</v>
      </c>
      <c r="T143" s="70" t="s">
        <v>991</v>
      </c>
      <c r="U143" s="74" t="s">
        <v>29</v>
      </c>
      <c r="V143" s="65" t="s">
        <v>992</v>
      </c>
      <c r="W143" s="65" t="s">
        <v>993</v>
      </c>
    </row>
    <row r="144" spans="1:23" ht="63.75" x14ac:dyDescent="0.25">
      <c r="A144" s="64">
        <v>139</v>
      </c>
      <c r="B144" s="64" t="s">
        <v>104</v>
      </c>
      <c r="C144" s="71">
        <v>1</v>
      </c>
      <c r="D144" s="71" t="s">
        <v>29</v>
      </c>
      <c r="E144" s="68" t="str" cm="1">
        <f t="array" aca="1" ref="E144" ca="1">IF(D144="","",HYPERLINK("#"&amp;RIGHT(CELL("dateiname"),LEN(CELL("dateiname"))-FIND("]",CELL("dateiname")))&amp;"!"&amp;CELL("adresse",OFFSET($B$6,D144-1,0)),"Definition"))</f>
        <v/>
      </c>
      <c r="F144" s="64">
        <f>IF(_xlfn.XLOOKUP(A144,Korrelation!$B$4:$B$883,Korrelation!$A$4:$A$883,0,0)="-",0,_xlfn.XLOOKUP(A144,Korrelation!$B$4:$B$883,Korrelation!$A$4:$A$883,0,0))</f>
        <v>258</v>
      </c>
      <c r="G144" s="68" t="str" cm="1">
        <f t="array" aca="1" ref="G144" ca="1">IF(F144=0,"",HYPERLINK("#"&amp;RIGHT(CELL("adresse",OFFSET(DMAV_Modell!$A$6,F144-1,0)),LEN(CELL("adresse",OFFSET(DMAV_Modell!$A$6,F144-1,0)))-SEARCH("]",CELL("adresse",OFFSET(DMAV_Modell!$A$6,F144-1,0)))),"Modell"))</f>
        <v>Modell</v>
      </c>
      <c r="I144" s="64" t="s">
        <v>35</v>
      </c>
      <c r="J144" s="64" t="s">
        <v>256</v>
      </c>
      <c r="K144" s="64" t="s">
        <v>263</v>
      </c>
      <c r="L144" s="70" t="s">
        <v>143</v>
      </c>
      <c r="M144" s="75" t="s">
        <v>29</v>
      </c>
      <c r="N144" s="76" t="s">
        <v>264</v>
      </c>
      <c r="O144" s="76" t="s">
        <v>265</v>
      </c>
      <c r="P144" s="64"/>
      <c r="Q144" s="64" t="s">
        <v>778</v>
      </c>
      <c r="R144" s="64" t="s">
        <v>988</v>
      </c>
      <c r="S144" s="64" t="s">
        <v>994</v>
      </c>
      <c r="T144" s="70" t="s">
        <v>143</v>
      </c>
      <c r="U144" s="74" t="s">
        <v>29</v>
      </c>
      <c r="V144" s="65" t="s">
        <v>995</v>
      </c>
      <c r="W144" s="65" t="s">
        <v>996</v>
      </c>
    </row>
    <row r="145" spans="1:23" ht="255" x14ac:dyDescent="0.25">
      <c r="A145" s="64">
        <v>140</v>
      </c>
      <c r="B145" s="64" t="s">
        <v>104</v>
      </c>
      <c r="C145" s="71">
        <v>1</v>
      </c>
      <c r="D145" s="71" t="s">
        <v>29</v>
      </c>
      <c r="E145" s="68" t="str" cm="1">
        <f t="array" aca="1" ref="E145" ca="1">IF(D145="","",HYPERLINK("#"&amp;RIGHT(CELL("dateiname"),LEN(CELL("dateiname"))-FIND("]",CELL("dateiname")))&amp;"!"&amp;CELL("adresse",OFFSET($B$6,D145-1,0)),"Definition"))</f>
        <v/>
      </c>
      <c r="F145" s="64">
        <f>IF(_xlfn.XLOOKUP(A145,Korrelation!$B$4:$B$883,Korrelation!$A$4:$A$883,0,0)="-",0,_xlfn.XLOOKUP(A145,Korrelation!$B$4:$B$883,Korrelation!$A$4:$A$883,0,0))</f>
        <v>256</v>
      </c>
      <c r="G145" s="68" t="str" cm="1">
        <f t="array" aca="1" ref="G145" ca="1">IF(F145=0,"",HYPERLINK("#"&amp;RIGHT(CELL("adresse",OFFSET(DMAV_Modell!$A$6,F145-1,0)),LEN(CELL("adresse",OFFSET(DMAV_Modell!$A$6,F145-1,0)))-SEARCH("]",CELL("adresse",OFFSET(DMAV_Modell!$A$6,F145-1,0)))),"Modell"))</f>
        <v>Modell</v>
      </c>
      <c r="I145" s="64" t="s">
        <v>35</v>
      </c>
      <c r="J145" s="64" t="s">
        <v>256</v>
      </c>
      <c r="K145" s="64" t="s">
        <v>266</v>
      </c>
      <c r="L145" s="70" t="s">
        <v>143</v>
      </c>
      <c r="M145" s="75" t="s">
        <v>29</v>
      </c>
      <c r="N145" s="76" t="s">
        <v>267</v>
      </c>
      <c r="O145" s="76" t="s">
        <v>268</v>
      </c>
      <c r="P145" s="64"/>
      <c r="Q145" s="64" t="s">
        <v>778</v>
      </c>
      <c r="R145" s="64" t="s">
        <v>988</v>
      </c>
      <c r="S145" s="64" t="s">
        <v>997</v>
      </c>
      <c r="T145" s="70" t="s">
        <v>143</v>
      </c>
      <c r="U145" s="74" t="s">
        <v>29</v>
      </c>
      <c r="V145" s="65" t="s">
        <v>998</v>
      </c>
      <c r="W145" s="65" t="s">
        <v>999</v>
      </c>
    </row>
    <row r="146" spans="1:23" ht="38.25" x14ac:dyDescent="0.25">
      <c r="A146" s="64">
        <v>141</v>
      </c>
      <c r="B146" s="64" t="s">
        <v>104</v>
      </c>
      <c r="C146" s="71" t="s">
        <v>81</v>
      </c>
      <c r="D146" s="71">
        <v>40</v>
      </c>
      <c r="E146" s="68" t="str" cm="1">
        <f t="array" aca="1" ref="E146" ca="1">IF(D146="","",HYPERLINK("#"&amp;RIGHT(CELL("dateiname"),LEN(CELL("dateiname"))-FIND("]",CELL("dateiname")))&amp;"!"&amp;CELL("adresse",OFFSET($B$6,D146-1,0)),"Definition"))</f>
        <v>Definition</v>
      </c>
      <c r="F146" s="64">
        <f>IF(_xlfn.XLOOKUP(A146,Korrelation!$B$4:$B$883,Korrelation!$A$4:$A$883,0,0)="-",0,_xlfn.XLOOKUP(A146,Korrelation!$B$4:$B$883,Korrelation!$A$4:$A$883,0,0))</f>
        <v>257</v>
      </c>
      <c r="G146" s="68" t="str" cm="1">
        <f t="array" aca="1" ref="G146" ca="1">IF(F146=0,"",HYPERLINK("#"&amp;RIGHT(CELL("adresse",OFFSET(DMAV_Modell!$A$6,F146-1,0)),LEN(CELL("adresse",OFFSET(DMAV_Modell!$A$6,F146-1,0)))-SEARCH("]",CELL("adresse",OFFSET(DMAV_Modell!$A$6,F146-1,0)))),"Modell"))</f>
        <v>Modell</v>
      </c>
      <c r="I146" s="64" t="s">
        <v>35</v>
      </c>
      <c r="J146" s="64" t="s">
        <v>256</v>
      </c>
      <c r="K146" s="64" t="s">
        <v>86</v>
      </c>
      <c r="L146" s="70" t="s">
        <v>269</v>
      </c>
      <c r="M146" s="75" t="s">
        <v>29</v>
      </c>
      <c r="N146" s="76" t="s">
        <v>270</v>
      </c>
      <c r="O146" s="76" t="s">
        <v>271</v>
      </c>
      <c r="P146" s="64"/>
      <c r="Q146" s="64" t="s">
        <v>778</v>
      </c>
      <c r="R146" s="64" t="s">
        <v>988</v>
      </c>
      <c r="S146" s="64" t="s">
        <v>838</v>
      </c>
      <c r="T146" s="70" t="s">
        <v>1000</v>
      </c>
      <c r="U146" s="74" t="s">
        <v>29</v>
      </c>
      <c r="V146" s="65" t="s">
        <v>1001</v>
      </c>
      <c r="W146" s="65" t="s">
        <v>1002</v>
      </c>
    </row>
    <row r="147" spans="1:23" ht="102" x14ac:dyDescent="0.25">
      <c r="A147" s="64">
        <v>142</v>
      </c>
      <c r="B147" s="64" t="s">
        <v>104</v>
      </c>
      <c r="C147" s="71">
        <v>1</v>
      </c>
      <c r="D147" s="71" t="s">
        <v>29</v>
      </c>
      <c r="E147" s="68" t="str" cm="1">
        <f t="array" aca="1" ref="E147" ca="1">IF(D147="","",HYPERLINK("#"&amp;RIGHT(CELL("dateiname"),LEN(CELL("dateiname"))-FIND("]",CELL("dateiname")))&amp;"!"&amp;CELL("adresse",OFFSET($B$6,D147-1,0)),"Definition"))</f>
        <v/>
      </c>
      <c r="F147" s="64">
        <f>IF(_xlfn.XLOOKUP(A147,Korrelation!$B$4:$B$883,Korrelation!$A$4:$A$883,0,0)="-",0,_xlfn.XLOOKUP(A147,Korrelation!$B$4:$B$883,Korrelation!$A$4:$A$883,0,0))</f>
        <v>259</v>
      </c>
      <c r="G147" s="68" t="str" cm="1">
        <f t="array" aca="1" ref="G147" ca="1">IF(F147=0,"",HYPERLINK("#"&amp;RIGHT(CELL("adresse",OFFSET(DMAV_Modell!$A$6,F147-1,0)),LEN(CELL("adresse",OFFSET(DMAV_Modell!$A$6,F147-1,0)))-SEARCH("]",CELL("adresse",OFFSET(DMAV_Modell!$A$6,F147-1,0)))),"Modell"))</f>
        <v>Modell</v>
      </c>
      <c r="I147" s="64" t="s">
        <v>35</v>
      </c>
      <c r="J147" s="64" t="s">
        <v>256</v>
      </c>
      <c r="K147" s="64" t="s">
        <v>228</v>
      </c>
      <c r="L147" s="70" t="s">
        <v>143</v>
      </c>
      <c r="M147" s="75"/>
      <c r="N147" s="76" t="s">
        <v>272</v>
      </c>
      <c r="O147" s="76" t="s">
        <v>273</v>
      </c>
      <c r="P147" s="64"/>
      <c r="Q147" s="64" t="s">
        <v>778</v>
      </c>
      <c r="R147" s="64" t="s">
        <v>988</v>
      </c>
      <c r="S147" s="64" t="s">
        <v>963</v>
      </c>
      <c r="T147" s="70" t="s">
        <v>143</v>
      </c>
      <c r="V147" s="65" t="s">
        <v>1003</v>
      </c>
      <c r="W147" s="65" t="s">
        <v>1004</v>
      </c>
    </row>
    <row r="148" spans="1:23" ht="51" x14ac:dyDescent="0.25">
      <c r="A148" s="64">
        <v>143</v>
      </c>
      <c r="B148" s="64" t="s">
        <v>104</v>
      </c>
      <c r="C148" s="71" t="s">
        <v>81</v>
      </c>
      <c r="D148" s="71" t="s">
        <v>29</v>
      </c>
      <c r="E148" s="68" t="str" cm="1">
        <f t="array" aca="1" ref="E148" ca="1">IF(D148="","",HYPERLINK("#"&amp;RIGHT(CELL("dateiname"),LEN(CELL("dateiname"))-FIND("]",CELL("dateiname")))&amp;"!"&amp;CELL("adresse",OFFSET($B$6,D148-1,0)),"Definition"))</f>
        <v/>
      </c>
      <c r="F148" s="64">
        <f>IF(_xlfn.XLOOKUP(A148,Korrelation!$B$4:$B$883,Korrelation!$A$4:$A$883,0,0)="-",0,_xlfn.XLOOKUP(A148,Korrelation!$B$4:$B$883,Korrelation!$A$4:$A$883,0,0))</f>
        <v>260</v>
      </c>
      <c r="G148" s="68" t="str" cm="1">
        <f t="array" aca="1" ref="G148" ca="1">IF(F148=0,"",HYPERLINK("#"&amp;RIGHT(CELL("adresse",OFFSET(DMAV_Modell!$A$6,F148-1,0)),LEN(CELL("adresse",OFFSET(DMAV_Modell!$A$6,F148-1,0)))-SEARCH("]",CELL("adresse",OFFSET(DMAV_Modell!$A$6,F148-1,0)))),"Modell"))</f>
        <v>Modell</v>
      </c>
      <c r="I148" s="64" t="s">
        <v>35</v>
      </c>
      <c r="J148" s="64" t="s">
        <v>256</v>
      </c>
      <c r="K148" s="64" t="s">
        <v>274</v>
      </c>
      <c r="L148" s="70" t="s">
        <v>275</v>
      </c>
      <c r="M148" s="75" t="s">
        <v>29</v>
      </c>
      <c r="N148" s="76" t="s">
        <v>276</v>
      </c>
      <c r="O148" s="76" t="s">
        <v>277</v>
      </c>
      <c r="P148" s="64"/>
      <c r="Q148" s="64" t="s">
        <v>778</v>
      </c>
      <c r="R148" s="64" t="s">
        <v>988</v>
      </c>
      <c r="S148" s="64" t="s">
        <v>1005</v>
      </c>
      <c r="T148" s="70" t="s">
        <v>275</v>
      </c>
      <c r="U148" s="74" t="s">
        <v>29</v>
      </c>
      <c r="V148" s="65" t="s">
        <v>1006</v>
      </c>
      <c r="W148" s="65" t="s">
        <v>1007</v>
      </c>
    </row>
    <row r="149" spans="1:23" ht="76.5" x14ac:dyDescent="0.25">
      <c r="A149" s="64">
        <v>144</v>
      </c>
      <c r="B149" s="64" t="s">
        <v>104</v>
      </c>
      <c r="C149" s="71" t="s">
        <v>81</v>
      </c>
      <c r="D149" s="71" t="s">
        <v>29</v>
      </c>
      <c r="E149" s="68" t="str" cm="1">
        <f t="array" aca="1" ref="E149" ca="1">IF(D149="","",HYPERLINK("#"&amp;RIGHT(CELL("dateiname"),LEN(CELL("dateiname"))-FIND("]",CELL("dateiname")))&amp;"!"&amp;CELL("adresse",OFFSET($B$6,D149-1,0)),"Definition"))</f>
        <v/>
      </c>
      <c r="F149" s="64">
        <f>IF(_xlfn.XLOOKUP(A149,Korrelation!$B$4:$B$883,Korrelation!$A$4:$A$883,0,0)="-",0,_xlfn.XLOOKUP(A149,Korrelation!$B$4:$B$883,Korrelation!$A$4:$A$883,0,0))</f>
        <v>261</v>
      </c>
      <c r="G149" s="68" t="str" cm="1">
        <f t="array" aca="1" ref="G149" ca="1">IF(F149=0,"",HYPERLINK("#"&amp;RIGHT(CELL("adresse",OFFSET(DMAV_Modell!$A$6,F149-1,0)),LEN(CELL("adresse",OFFSET(DMAV_Modell!$A$6,F149-1,0)))-SEARCH("]",CELL("adresse",OFFSET(DMAV_Modell!$A$6,F149-1,0)))),"Modell"))</f>
        <v>Modell</v>
      </c>
      <c r="I149" s="64" t="s">
        <v>35</v>
      </c>
      <c r="J149" s="64" t="s">
        <v>248</v>
      </c>
      <c r="K149" s="64" t="s">
        <v>278</v>
      </c>
      <c r="L149" s="70" t="s">
        <v>107</v>
      </c>
      <c r="M149" s="75" t="s">
        <v>29</v>
      </c>
      <c r="N149" s="76" t="s">
        <v>279</v>
      </c>
      <c r="O149" s="76" t="s">
        <v>280</v>
      </c>
      <c r="P149" s="64"/>
      <c r="Q149" s="64" t="s">
        <v>778</v>
      </c>
      <c r="R149" s="64" t="s">
        <v>1008</v>
      </c>
      <c r="S149" s="64" t="s">
        <v>1009</v>
      </c>
      <c r="T149" s="70" t="s">
        <v>107</v>
      </c>
      <c r="U149" s="74" t="s">
        <v>29</v>
      </c>
      <c r="V149" s="65" t="s">
        <v>1010</v>
      </c>
      <c r="W149" s="65" t="s">
        <v>1011</v>
      </c>
    </row>
    <row r="150" spans="1:23" ht="140.25" x14ac:dyDescent="0.25">
      <c r="A150" s="64">
        <v>145</v>
      </c>
      <c r="B150" s="64" t="s">
        <v>104</v>
      </c>
      <c r="C150" s="71">
        <v>1</v>
      </c>
      <c r="D150" s="71" t="s">
        <v>29</v>
      </c>
      <c r="E150" s="68" t="str" cm="1">
        <f t="array" aca="1" ref="E150" ca="1">IF(D150="","",HYPERLINK("#"&amp;RIGHT(CELL("dateiname"),LEN(CELL("dateiname"))-FIND("]",CELL("dateiname")))&amp;"!"&amp;CELL("adresse",OFFSET($B$6,D150-1,0)),"Definition"))</f>
        <v/>
      </c>
      <c r="F150" s="64">
        <f>IF(_xlfn.XLOOKUP(A150,Korrelation!$B$4:$B$883,Korrelation!$A$4:$A$883,0,0)="-",0,_xlfn.XLOOKUP(A150,Korrelation!$B$4:$B$883,Korrelation!$A$4:$A$883,0,0))</f>
        <v>276</v>
      </c>
      <c r="G150" s="68" t="str" cm="1">
        <f t="array" aca="1" ref="G150" ca="1">IF(F150=0,"",HYPERLINK("#"&amp;RIGHT(CELL("adresse",OFFSET(DMAV_Modell!$A$6,F150-1,0)),LEN(CELL("adresse",OFFSET(DMAV_Modell!$A$6,F150-1,0)))-SEARCH("]",CELL("adresse",OFFSET(DMAV_Modell!$A$6,F150-1,0)))),"Modell"))</f>
        <v>Modell</v>
      </c>
      <c r="I150" s="64" t="s">
        <v>35</v>
      </c>
      <c r="J150" s="64" t="s">
        <v>248</v>
      </c>
      <c r="K150" s="64" t="s">
        <v>135</v>
      </c>
      <c r="L150" s="70" t="s">
        <v>115</v>
      </c>
      <c r="M150" s="75" t="s">
        <v>29</v>
      </c>
      <c r="N150" s="76" t="s">
        <v>233</v>
      </c>
      <c r="O150" s="76" t="s">
        <v>281</v>
      </c>
      <c r="P150" s="64"/>
      <c r="Q150" s="64" t="s">
        <v>778</v>
      </c>
      <c r="R150" s="64" t="s">
        <v>1008</v>
      </c>
      <c r="S150" s="64" t="s">
        <v>135</v>
      </c>
      <c r="T150" s="70" t="s">
        <v>115</v>
      </c>
      <c r="U150" s="74" t="s">
        <v>29</v>
      </c>
      <c r="V150" s="65" t="s">
        <v>967</v>
      </c>
      <c r="W150" s="65" t="s">
        <v>1012</v>
      </c>
    </row>
    <row r="151" spans="1:23" ht="76.5" x14ac:dyDescent="0.25">
      <c r="A151" s="64">
        <v>146</v>
      </c>
      <c r="B151" s="64" t="s">
        <v>104</v>
      </c>
      <c r="C151" s="71" t="s">
        <v>81</v>
      </c>
      <c r="D151" s="71" t="s">
        <v>29</v>
      </c>
      <c r="E151" s="68" t="str" cm="1">
        <f t="array" aca="1" ref="E151" ca="1">IF(D151="","",HYPERLINK("#"&amp;RIGHT(CELL("dateiname"),LEN(CELL("dateiname"))-FIND("]",CELL("dateiname")))&amp;"!"&amp;CELL("adresse",OFFSET($B$6,D151-1,0)),"Definition"))</f>
        <v/>
      </c>
      <c r="F151" s="64">
        <f>IF(_xlfn.XLOOKUP(A151,Korrelation!$B$4:$B$883,Korrelation!$A$4:$A$883,0,0)="-",0,_xlfn.XLOOKUP(A151,Korrelation!$B$4:$B$883,Korrelation!$A$4:$A$883,0,0))</f>
        <v>279</v>
      </c>
      <c r="G151" s="68" t="str" cm="1">
        <f t="array" aca="1" ref="G151" ca="1">IF(F151=0,"",HYPERLINK("#"&amp;RIGHT(CELL("adresse",OFFSET(DMAV_Modell!$A$6,F151-1,0)),LEN(CELL("adresse",OFFSET(DMAV_Modell!$A$6,F151-1,0)))-SEARCH("]",CELL("adresse",OFFSET(DMAV_Modell!$A$6,F151-1,0)))),"Modell"))</f>
        <v>Modell</v>
      </c>
      <c r="I151" s="64" t="s">
        <v>35</v>
      </c>
      <c r="J151" s="64" t="s">
        <v>248</v>
      </c>
      <c r="K151" s="64" t="s">
        <v>235</v>
      </c>
      <c r="L151" s="70" t="s">
        <v>236</v>
      </c>
      <c r="M151" s="75" t="s">
        <v>29</v>
      </c>
      <c r="N151" s="76" t="s">
        <v>282</v>
      </c>
      <c r="O151" s="76" t="s">
        <v>283</v>
      </c>
      <c r="P151" s="64"/>
      <c r="Q151" s="64" t="s">
        <v>778</v>
      </c>
      <c r="R151" s="64" t="s">
        <v>1008</v>
      </c>
      <c r="S151" s="64" t="s">
        <v>1013</v>
      </c>
      <c r="T151" s="70" t="s">
        <v>236</v>
      </c>
      <c r="U151" s="74" t="s">
        <v>29</v>
      </c>
      <c r="V151" s="65" t="s">
        <v>1014</v>
      </c>
      <c r="W151" s="65" t="s">
        <v>1015</v>
      </c>
    </row>
    <row r="152" spans="1:23" ht="25.5" x14ac:dyDescent="0.25">
      <c r="A152" s="64">
        <v>147</v>
      </c>
      <c r="B152" s="64" t="s">
        <v>104</v>
      </c>
      <c r="C152" s="71">
        <v>1</v>
      </c>
      <c r="D152" s="71">
        <v>16</v>
      </c>
      <c r="E152" s="68" t="str" cm="1">
        <f t="array" aca="1" ref="E152" ca="1">IF(D152="","",HYPERLINK("#"&amp;RIGHT(CELL("dateiname"),LEN(CELL("dateiname"))-FIND("]",CELL("dateiname")))&amp;"!"&amp;CELL("adresse",OFFSET($B$6,D152-1,0)),"Definition"))</f>
        <v>Definition</v>
      </c>
      <c r="F152" s="64">
        <f>IF(_xlfn.XLOOKUP(A152,Korrelation!$B$4:$B$883,Korrelation!$A$4:$A$883,0,0)="-",0,_xlfn.XLOOKUP(A152,Korrelation!$B$4:$B$883,Korrelation!$A$4:$A$883,0,0))</f>
        <v>280</v>
      </c>
      <c r="G152" s="68" t="str" cm="1">
        <f t="array" aca="1" ref="G152" ca="1">IF(F152=0,"",HYPERLINK("#"&amp;RIGHT(CELL("adresse",OFFSET(DMAV_Modell!$A$6,F152-1,0)),LEN(CELL("adresse",OFFSET(DMAV_Modell!$A$6,F152-1,0)))-SEARCH("]",CELL("adresse",OFFSET(DMAV_Modell!$A$6,F152-1,0)))),"Modell"))</f>
        <v>Modell</v>
      </c>
      <c r="I152" s="64" t="s">
        <v>35</v>
      </c>
      <c r="J152" s="64" t="s">
        <v>248</v>
      </c>
      <c r="K152" s="64" t="s">
        <v>284</v>
      </c>
      <c r="L152" s="70" t="s">
        <v>3405</v>
      </c>
      <c r="M152" s="75" t="s">
        <v>29</v>
      </c>
      <c r="N152" s="76" t="s">
        <v>285</v>
      </c>
      <c r="O152" s="76" t="s">
        <v>286</v>
      </c>
      <c r="P152" s="64"/>
      <c r="Q152" s="64" t="s">
        <v>778</v>
      </c>
      <c r="R152" s="64" t="s">
        <v>1008</v>
      </c>
      <c r="S152" s="64" t="s">
        <v>802</v>
      </c>
      <c r="T152" s="70" t="s">
        <v>1016</v>
      </c>
      <c r="U152" s="74" t="s">
        <v>29</v>
      </c>
      <c r="V152" s="65" t="s">
        <v>1017</v>
      </c>
      <c r="W152" s="65" t="s">
        <v>1018</v>
      </c>
    </row>
    <row r="153" spans="1:23" ht="38.25" x14ac:dyDescent="0.25">
      <c r="A153" s="64">
        <v>148</v>
      </c>
      <c r="B153" s="64" t="s">
        <v>104</v>
      </c>
      <c r="C153" s="71">
        <v>1</v>
      </c>
      <c r="D153" s="71" t="s">
        <v>29</v>
      </c>
      <c r="E153" s="68" t="str" cm="1">
        <f t="array" aca="1" ref="E153" ca="1">IF(D153="","",HYPERLINK("#"&amp;RIGHT(CELL("dateiname"),LEN(CELL("dateiname"))-FIND("]",CELL("dateiname")))&amp;"!"&amp;CELL("adresse",OFFSET($B$6,D153-1,0)),"Definition"))</f>
        <v/>
      </c>
      <c r="F153" s="64">
        <f>IF(_xlfn.XLOOKUP(A153,Korrelation!$B$4:$B$883,Korrelation!$A$4:$A$883,0,0)="-",0,_xlfn.XLOOKUP(A153,Korrelation!$B$4:$B$883,Korrelation!$A$4:$A$883,0,0))</f>
        <v>277</v>
      </c>
      <c r="G153" s="68" t="str" cm="1">
        <f t="array" aca="1" ref="G153" ca="1">IF(F153=0,"",HYPERLINK("#"&amp;RIGHT(CELL("adresse",OFFSET(DMAV_Modell!$A$6,F153-1,0)),LEN(CELL("adresse",OFFSET(DMAV_Modell!$A$6,F153-1,0)))-SEARCH("]",CELL("adresse",OFFSET(DMAV_Modell!$A$6,F153-1,0)))),"Modell"))</f>
        <v>Modell</v>
      </c>
      <c r="I153" s="64" t="s">
        <v>35</v>
      </c>
      <c r="J153" s="64" t="s">
        <v>248</v>
      </c>
      <c r="K153" s="64" t="s">
        <v>228</v>
      </c>
      <c r="L153" s="70" t="s">
        <v>143</v>
      </c>
      <c r="M153" s="75"/>
      <c r="N153" s="76" t="s">
        <v>287</v>
      </c>
      <c r="O153" s="76" t="s">
        <v>288</v>
      </c>
      <c r="P153" s="64"/>
      <c r="Q153" s="64" t="s">
        <v>778</v>
      </c>
      <c r="R153" s="64" t="s">
        <v>1008</v>
      </c>
      <c r="S153" s="64" t="s">
        <v>963</v>
      </c>
      <c r="T153" s="70" t="s">
        <v>143</v>
      </c>
      <c r="V153" s="65" t="s">
        <v>1019</v>
      </c>
      <c r="W153" s="65" t="s">
        <v>1020</v>
      </c>
    </row>
    <row r="154" spans="1:23" x14ac:dyDescent="0.25">
      <c r="A154" s="64">
        <v>149</v>
      </c>
      <c r="B154" s="64" t="s">
        <v>104</v>
      </c>
      <c r="C154" s="71">
        <v>1</v>
      </c>
      <c r="D154" s="71" t="s">
        <v>29</v>
      </c>
      <c r="E154" s="68" t="str" cm="1">
        <f t="array" aca="1" ref="E154" ca="1">IF(D154="","",HYPERLINK("#"&amp;RIGHT(CELL("dateiname"),LEN(CELL("dateiname"))-FIND("]",CELL("dateiname")))&amp;"!"&amp;CELL("adresse",OFFSET($B$6,D154-1,0)),"Definition"))</f>
        <v/>
      </c>
      <c r="F154" s="64">
        <f>IF(_xlfn.XLOOKUP(A154,Korrelation!$B$4:$B$883,Korrelation!$A$4:$A$883,0,0)="-",0,_xlfn.XLOOKUP(A154,Korrelation!$B$4:$B$883,Korrelation!$A$4:$A$883,0,0))</f>
        <v>278</v>
      </c>
      <c r="G154" s="68" t="str" cm="1">
        <f t="array" aca="1" ref="G154" ca="1">IF(F154=0,"",HYPERLINK("#"&amp;RIGHT(CELL("adresse",OFFSET(DMAV_Modell!$A$6,F154-1,0)),LEN(CELL("adresse",OFFSET(DMAV_Modell!$A$6,F154-1,0)))-SEARCH("]",CELL("adresse",OFFSET(DMAV_Modell!$A$6,F154-1,0)))),"Modell"))</f>
        <v>Modell</v>
      </c>
      <c r="I154" s="64" t="s">
        <v>35</v>
      </c>
      <c r="J154" s="64" t="s">
        <v>248</v>
      </c>
      <c r="K154" s="64" t="s">
        <v>289</v>
      </c>
      <c r="L154" s="70" t="s">
        <v>275</v>
      </c>
      <c r="M154" s="75" t="s">
        <v>29</v>
      </c>
      <c r="N154" s="76" t="s">
        <v>290</v>
      </c>
      <c r="O154" s="76" t="s">
        <v>29</v>
      </c>
      <c r="P154" s="64"/>
      <c r="Q154" s="64" t="s">
        <v>778</v>
      </c>
      <c r="R154" s="64" t="s">
        <v>1008</v>
      </c>
      <c r="S154" s="64" t="s">
        <v>1021</v>
      </c>
      <c r="T154" s="70" t="s">
        <v>275</v>
      </c>
      <c r="U154" s="74" t="s">
        <v>29</v>
      </c>
      <c r="V154" s="65" t="s">
        <v>1022</v>
      </c>
      <c r="W154" s="65" t="s">
        <v>29</v>
      </c>
    </row>
    <row r="155" spans="1:23" ht="76.5" x14ac:dyDescent="0.25">
      <c r="A155" s="64">
        <v>150</v>
      </c>
      <c r="B155" s="64" t="s">
        <v>104</v>
      </c>
      <c r="C155" s="71" t="s">
        <v>81</v>
      </c>
      <c r="D155" s="71" t="s">
        <v>29</v>
      </c>
      <c r="E155" s="68" t="str" cm="1">
        <f t="array" aca="1" ref="E155" ca="1">IF(D155="","",HYPERLINK("#"&amp;RIGHT(CELL("dateiname"),LEN(CELL("dateiname"))-FIND("]",CELL("dateiname")))&amp;"!"&amp;CELL("adresse",OFFSET($B$6,D155-1,0)),"Definition"))</f>
        <v/>
      </c>
      <c r="F155" s="64">
        <f>IF(_xlfn.XLOOKUP(A155,Korrelation!$B$4:$B$883,Korrelation!$A$4:$A$883,0,0)="-",0,_xlfn.XLOOKUP(A155,Korrelation!$B$4:$B$883,Korrelation!$A$4:$A$883,0,0))</f>
        <v>293</v>
      </c>
      <c r="G155" s="68" t="str" cm="1">
        <f t="array" aca="1" ref="G155" ca="1">IF(F155=0,"",HYPERLINK("#"&amp;RIGHT(CELL("adresse",OFFSET(DMAV_Modell!$A$6,F155-1,0)),LEN(CELL("adresse",OFFSET(DMAV_Modell!$A$6,F155-1,0)))-SEARCH("]",CELL("adresse",OFFSET(DMAV_Modell!$A$6,F155-1,0)))),"Modell"))</f>
        <v>Modell</v>
      </c>
      <c r="I155" s="64" t="s">
        <v>35</v>
      </c>
      <c r="J155" s="64" t="s">
        <v>250</v>
      </c>
      <c r="K155" s="64" t="s">
        <v>278</v>
      </c>
      <c r="L155" s="70" t="s">
        <v>107</v>
      </c>
      <c r="M155" s="75" t="s">
        <v>29</v>
      </c>
      <c r="N155" s="76" t="s">
        <v>291</v>
      </c>
      <c r="O155" s="76" t="s">
        <v>292</v>
      </c>
      <c r="P155" s="64"/>
      <c r="Q155" s="64" t="s">
        <v>778</v>
      </c>
      <c r="R155" s="64" t="s">
        <v>1023</v>
      </c>
      <c r="S155" s="64" t="s">
        <v>1009</v>
      </c>
      <c r="T155" s="70" t="s">
        <v>107</v>
      </c>
      <c r="U155" s="74" t="s">
        <v>29</v>
      </c>
      <c r="V155" s="65" t="s">
        <v>1024</v>
      </c>
      <c r="W155" s="65" t="s">
        <v>1011</v>
      </c>
    </row>
    <row r="156" spans="1:23" ht="89.25" x14ac:dyDescent="0.25">
      <c r="A156" s="64">
        <v>151</v>
      </c>
      <c r="B156" s="64" t="s">
        <v>104</v>
      </c>
      <c r="C156" s="71">
        <v>1</v>
      </c>
      <c r="D156" s="71" t="s">
        <v>29</v>
      </c>
      <c r="E156" s="68" t="str" cm="1">
        <f t="array" aca="1" ref="E156" ca="1">IF(D156="","",HYPERLINK("#"&amp;RIGHT(CELL("dateiname"),LEN(CELL("dateiname"))-FIND("]",CELL("dateiname")))&amp;"!"&amp;CELL("adresse",OFFSET($B$6,D156-1,0)),"Definition"))</f>
        <v/>
      </c>
      <c r="F156" s="64">
        <f>IF(_xlfn.XLOOKUP(A156,Korrelation!$B$4:$B$883,Korrelation!$A$4:$A$883,0,0)="-",0,_xlfn.XLOOKUP(A156,Korrelation!$B$4:$B$883,Korrelation!$A$4:$A$883,0,0))</f>
        <v>294</v>
      </c>
      <c r="G156" s="68" t="str" cm="1">
        <f t="array" aca="1" ref="G156" ca="1">IF(F156=0,"",HYPERLINK("#"&amp;RIGHT(CELL("adresse",OFFSET(DMAV_Modell!$A$6,F156-1,0)),LEN(CELL("adresse",OFFSET(DMAV_Modell!$A$6,F156-1,0)))-SEARCH("]",CELL("adresse",OFFSET(DMAV_Modell!$A$6,F156-1,0)))),"Modell"))</f>
        <v>Modell</v>
      </c>
      <c r="I156" s="64" t="s">
        <v>35</v>
      </c>
      <c r="J156" s="64" t="s">
        <v>250</v>
      </c>
      <c r="K156" s="64" t="s">
        <v>135</v>
      </c>
      <c r="L156" s="70" t="s">
        <v>115</v>
      </c>
      <c r="M156" s="75" t="s">
        <v>29</v>
      </c>
      <c r="N156" s="76" t="s">
        <v>233</v>
      </c>
      <c r="O156" s="76" t="s">
        <v>293</v>
      </c>
      <c r="P156" s="64"/>
      <c r="Q156" s="64" t="s">
        <v>778</v>
      </c>
      <c r="R156" s="64" t="s">
        <v>1023</v>
      </c>
      <c r="S156" s="64" t="s">
        <v>135</v>
      </c>
      <c r="T156" s="70" t="s">
        <v>115</v>
      </c>
      <c r="U156" s="74" t="s">
        <v>29</v>
      </c>
      <c r="V156" s="65" t="s">
        <v>1025</v>
      </c>
      <c r="W156" s="65" t="s">
        <v>1026</v>
      </c>
    </row>
    <row r="157" spans="1:23" ht="76.5" x14ac:dyDescent="0.25">
      <c r="A157" s="64">
        <v>152</v>
      </c>
      <c r="B157" s="64" t="s">
        <v>104</v>
      </c>
      <c r="C157" s="71" t="s">
        <v>81</v>
      </c>
      <c r="D157" s="71" t="s">
        <v>29</v>
      </c>
      <c r="E157" s="68" t="str" cm="1">
        <f t="array" aca="1" ref="E157" ca="1">IF(D157="","",HYPERLINK("#"&amp;RIGHT(CELL("dateiname"),LEN(CELL("dateiname"))-FIND("]",CELL("dateiname")))&amp;"!"&amp;CELL("adresse",OFFSET($B$6,D157-1,0)),"Definition"))</f>
        <v/>
      </c>
      <c r="F157" s="64">
        <f>IF(_xlfn.XLOOKUP(A157,Korrelation!$B$4:$B$883,Korrelation!$A$4:$A$883,0,0)="-",0,_xlfn.XLOOKUP(A157,Korrelation!$B$4:$B$883,Korrelation!$A$4:$A$883,0,0))</f>
        <v>296</v>
      </c>
      <c r="G157" s="68" t="str" cm="1">
        <f t="array" aca="1" ref="G157" ca="1">IF(F157=0,"",HYPERLINK("#"&amp;RIGHT(CELL("adresse",OFFSET(DMAV_Modell!$A$6,F157-1,0)),LEN(CELL("adresse",OFFSET(DMAV_Modell!$A$6,F157-1,0)))-SEARCH("]",CELL("adresse",OFFSET(DMAV_Modell!$A$6,F157-1,0)))),"Modell"))</f>
        <v>Modell</v>
      </c>
      <c r="I157" s="64" t="s">
        <v>35</v>
      </c>
      <c r="J157" s="64" t="s">
        <v>250</v>
      </c>
      <c r="K157" s="64" t="s">
        <v>235</v>
      </c>
      <c r="L157" s="70" t="s">
        <v>236</v>
      </c>
      <c r="M157" s="75" t="s">
        <v>29</v>
      </c>
      <c r="N157" s="76" t="s">
        <v>294</v>
      </c>
      <c r="O157" s="76" t="s">
        <v>295</v>
      </c>
      <c r="P157" s="64"/>
      <c r="Q157" s="64" t="s">
        <v>778</v>
      </c>
      <c r="R157" s="64" t="s">
        <v>1023</v>
      </c>
      <c r="S157" s="64" t="s">
        <v>1013</v>
      </c>
      <c r="T157" s="70" t="s">
        <v>236</v>
      </c>
      <c r="U157" s="74" t="s">
        <v>29</v>
      </c>
      <c r="V157" s="65" t="s">
        <v>1027</v>
      </c>
      <c r="W157" s="65" t="s">
        <v>1028</v>
      </c>
    </row>
    <row r="158" spans="1:23" ht="25.5" x14ac:dyDescent="0.25">
      <c r="A158" s="64">
        <v>153</v>
      </c>
      <c r="B158" s="64" t="s">
        <v>104</v>
      </c>
      <c r="C158" s="71">
        <v>1</v>
      </c>
      <c r="D158" s="71" t="s">
        <v>29</v>
      </c>
      <c r="E158" s="68" t="str" cm="1">
        <f t="array" aca="1" ref="E158" ca="1">IF(D158="","",HYPERLINK("#"&amp;RIGHT(CELL("dateiname"),LEN(CELL("dateiname"))-FIND("]",CELL("dateiname")))&amp;"!"&amp;CELL("adresse",OFFSET($B$6,D158-1,0)),"Definition"))</f>
        <v/>
      </c>
      <c r="F158" s="64">
        <f>IF(_xlfn.XLOOKUP(A158,Korrelation!$B$4:$B$883,Korrelation!$A$4:$A$883,0,0)="-",0,_xlfn.XLOOKUP(A158,Korrelation!$B$4:$B$883,Korrelation!$A$4:$A$883,0,0))</f>
        <v>295</v>
      </c>
      <c r="G158" s="68" t="str" cm="1">
        <f t="array" aca="1" ref="G158" ca="1">IF(F158=0,"",HYPERLINK("#"&amp;RIGHT(CELL("adresse",OFFSET(DMAV_Modell!$A$6,F158-1,0)),LEN(CELL("adresse",OFFSET(DMAV_Modell!$A$6,F158-1,0)))-SEARCH("]",CELL("adresse",OFFSET(DMAV_Modell!$A$6,F158-1,0)))),"Modell"))</f>
        <v>Modell</v>
      </c>
      <c r="I158" s="64" t="s">
        <v>35</v>
      </c>
      <c r="J158" s="64" t="s">
        <v>250</v>
      </c>
      <c r="K158" s="64" t="s">
        <v>289</v>
      </c>
      <c r="L158" s="70" t="s">
        <v>275</v>
      </c>
      <c r="M158" s="75" t="s">
        <v>29</v>
      </c>
      <c r="N158" s="76" t="s">
        <v>296</v>
      </c>
      <c r="O158" s="76" t="s">
        <v>29</v>
      </c>
      <c r="P158" s="64"/>
      <c r="Q158" s="64" t="s">
        <v>778</v>
      </c>
      <c r="R158" s="64" t="s">
        <v>1023</v>
      </c>
      <c r="S158" s="64" t="s">
        <v>1021</v>
      </c>
      <c r="T158" s="70" t="s">
        <v>275</v>
      </c>
      <c r="U158" s="74" t="s">
        <v>29</v>
      </c>
      <c r="V158" s="65" t="s">
        <v>1029</v>
      </c>
      <c r="W158" s="65" t="s">
        <v>29</v>
      </c>
    </row>
    <row r="159" spans="1:23" ht="76.5" x14ac:dyDescent="0.25">
      <c r="A159" s="64">
        <v>154</v>
      </c>
      <c r="B159" s="64" t="s">
        <v>104</v>
      </c>
      <c r="C159" s="71" t="s">
        <v>81</v>
      </c>
      <c r="D159" s="71" t="s">
        <v>29</v>
      </c>
      <c r="E159" s="68" t="str" cm="1">
        <f t="array" aca="1" ref="E159" ca="1">IF(D159="","",HYPERLINK("#"&amp;RIGHT(CELL("dateiname"),LEN(CELL("dateiname"))-FIND("]",CELL("dateiname")))&amp;"!"&amp;CELL("adresse",OFFSET($B$6,D159-1,0)),"Definition"))</f>
        <v/>
      </c>
      <c r="F159" s="64">
        <f>IF(_xlfn.XLOOKUP(A159,Korrelation!$B$4:$B$883,Korrelation!$A$4:$A$883,0,0)="-",0,_xlfn.XLOOKUP(A159,Korrelation!$B$4:$B$883,Korrelation!$A$4:$A$883,0,0))</f>
        <v>308</v>
      </c>
      <c r="G159" s="68" t="str" cm="1">
        <f t="array" aca="1" ref="G159" ca="1">IF(F159=0,"",HYPERLINK("#"&amp;RIGHT(CELL("adresse",OFFSET(DMAV_Modell!$A$6,F159-1,0)),LEN(CELL("adresse",OFFSET(DMAV_Modell!$A$6,F159-1,0)))-SEARCH("]",CELL("adresse",OFFSET(DMAV_Modell!$A$6,F159-1,0)))),"Modell"))</f>
        <v>Modell</v>
      </c>
      <c r="I159" s="64" t="s">
        <v>35</v>
      </c>
      <c r="J159" s="64" t="s">
        <v>252</v>
      </c>
      <c r="K159" s="64" t="s">
        <v>278</v>
      </c>
      <c r="L159" s="70" t="s">
        <v>107</v>
      </c>
      <c r="M159" s="75" t="s">
        <v>29</v>
      </c>
      <c r="N159" s="76" t="s">
        <v>297</v>
      </c>
      <c r="O159" s="76" t="s">
        <v>292</v>
      </c>
      <c r="P159" s="64"/>
      <c r="Q159" s="64" t="s">
        <v>778</v>
      </c>
      <c r="R159" s="64" t="s">
        <v>1030</v>
      </c>
      <c r="S159" s="64" t="s">
        <v>1009</v>
      </c>
      <c r="T159" s="70" t="s">
        <v>107</v>
      </c>
      <c r="U159" s="74" t="s">
        <v>29</v>
      </c>
      <c r="V159" s="65" t="s">
        <v>1031</v>
      </c>
      <c r="W159" s="65" t="s">
        <v>1011</v>
      </c>
    </row>
    <row r="160" spans="1:23" ht="76.5" x14ac:dyDescent="0.25">
      <c r="A160" s="64">
        <v>155</v>
      </c>
      <c r="B160" s="64" t="s">
        <v>104</v>
      </c>
      <c r="C160" s="71">
        <v>1</v>
      </c>
      <c r="D160" s="71" t="s">
        <v>29</v>
      </c>
      <c r="E160" s="68" t="str" cm="1">
        <f t="array" aca="1" ref="E160" ca="1">IF(D160="","",HYPERLINK("#"&amp;RIGHT(CELL("dateiname"),LEN(CELL("dateiname"))-FIND("]",CELL("dateiname")))&amp;"!"&amp;CELL("adresse",OFFSET($B$6,D160-1,0)),"Definition"))</f>
        <v/>
      </c>
      <c r="F160" s="64">
        <f>IF(_xlfn.XLOOKUP(A160,Korrelation!$B$4:$B$883,Korrelation!$A$4:$A$883,0,0)="-",0,_xlfn.XLOOKUP(A160,Korrelation!$B$4:$B$883,Korrelation!$A$4:$A$883,0,0))</f>
        <v>309</v>
      </c>
      <c r="G160" s="68" t="str" cm="1">
        <f t="array" aca="1" ref="G160" ca="1">IF(F160=0,"",HYPERLINK("#"&amp;RIGHT(CELL("adresse",OFFSET(DMAV_Modell!$A$6,F160-1,0)),LEN(CELL("adresse",OFFSET(DMAV_Modell!$A$6,F160-1,0)))-SEARCH("]",CELL("adresse",OFFSET(DMAV_Modell!$A$6,F160-1,0)))),"Modell"))</f>
        <v>Modell</v>
      </c>
      <c r="I160" s="64" t="s">
        <v>35</v>
      </c>
      <c r="J160" s="64" t="s">
        <v>252</v>
      </c>
      <c r="K160" s="64" t="s">
        <v>135</v>
      </c>
      <c r="L160" s="70" t="s">
        <v>115</v>
      </c>
      <c r="M160" s="75" t="s">
        <v>29</v>
      </c>
      <c r="N160" s="76" t="s">
        <v>233</v>
      </c>
      <c r="O160" s="76" t="s">
        <v>298</v>
      </c>
      <c r="P160" s="64"/>
      <c r="Q160" s="64" t="s">
        <v>778</v>
      </c>
      <c r="R160" s="64" t="s">
        <v>1030</v>
      </c>
      <c r="S160" s="64" t="s">
        <v>135</v>
      </c>
      <c r="T160" s="70" t="s">
        <v>115</v>
      </c>
      <c r="U160" s="74" t="s">
        <v>29</v>
      </c>
      <c r="V160" s="65" t="s">
        <v>1025</v>
      </c>
      <c r="W160" s="65" t="s">
        <v>1032</v>
      </c>
    </row>
    <row r="161" spans="1:23" ht="76.5" x14ac:dyDescent="0.25">
      <c r="A161" s="64">
        <v>156</v>
      </c>
      <c r="B161" s="64" t="s">
        <v>104</v>
      </c>
      <c r="C161" s="71" t="s">
        <v>81</v>
      </c>
      <c r="D161" s="71" t="s">
        <v>29</v>
      </c>
      <c r="E161" s="68" t="str" cm="1">
        <f t="array" aca="1" ref="E161" ca="1">IF(D161="","",HYPERLINK("#"&amp;RIGHT(CELL("dateiname"),LEN(CELL("dateiname"))-FIND("]",CELL("dateiname")))&amp;"!"&amp;CELL("adresse",OFFSET($B$6,D161-1,0)),"Definition"))</f>
        <v/>
      </c>
      <c r="F161" s="64">
        <f>IF(_xlfn.XLOOKUP(A161,Korrelation!$B$4:$B$883,Korrelation!$A$4:$A$883,0,0)="-",0,_xlfn.XLOOKUP(A161,Korrelation!$B$4:$B$883,Korrelation!$A$4:$A$883,0,0))</f>
        <v>311</v>
      </c>
      <c r="G161" s="68" t="str" cm="1">
        <f t="array" aca="1" ref="G161" ca="1">IF(F161=0,"",HYPERLINK("#"&amp;RIGHT(CELL("adresse",OFFSET(DMAV_Modell!$A$6,F161-1,0)),LEN(CELL("adresse",OFFSET(DMAV_Modell!$A$6,F161-1,0)))-SEARCH("]",CELL("adresse",OFFSET(DMAV_Modell!$A$6,F161-1,0)))),"Modell"))</f>
        <v>Modell</v>
      </c>
      <c r="I161" s="64" t="s">
        <v>35</v>
      </c>
      <c r="J161" s="64" t="s">
        <v>252</v>
      </c>
      <c r="K161" s="64" t="s">
        <v>235</v>
      </c>
      <c r="L161" s="70" t="s">
        <v>236</v>
      </c>
      <c r="M161" s="75" t="s">
        <v>29</v>
      </c>
      <c r="N161" s="76" t="s">
        <v>299</v>
      </c>
      <c r="O161" s="76" t="s">
        <v>300</v>
      </c>
      <c r="P161" s="64"/>
      <c r="Q161" s="64" t="s">
        <v>778</v>
      </c>
      <c r="R161" s="64" t="s">
        <v>1030</v>
      </c>
      <c r="S161" s="64" t="s">
        <v>1013</v>
      </c>
      <c r="T161" s="70" t="s">
        <v>236</v>
      </c>
      <c r="U161" s="74" t="s">
        <v>29</v>
      </c>
      <c r="V161" s="65" t="s">
        <v>1033</v>
      </c>
      <c r="W161" s="65" t="s">
        <v>1034</v>
      </c>
    </row>
    <row r="162" spans="1:23" x14ac:dyDescent="0.25">
      <c r="A162" s="64">
        <v>157</v>
      </c>
      <c r="B162" s="64" t="s">
        <v>104</v>
      </c>
      <c r="C162" s="71">
        <v>1</v>
      </c>
      <c r="D162" s="71" t="s">
        <v>29</v>
      </c>
      <c r="E162" s="68" t="str" cm="1">
        <f t="array" aca="1" ref="E162" ca="1">IF(D162="","",HYPERLINK("#"&amp;RIGHT(CELL("dateiname"),LEN(CELL("dateiname"))-FIND("]",CELL("dateiname")))&amp;"!"&amp;CELL("adresse",OFFSET($B$6,D162-1,0)),"Definition"))</f>
        <v/>
      </c>
      <c r="F162" s="64">
        <f>IF(_xlfn.XLOOKUP(A162,Korrelation!$B$4:$B$883,Korrelation!$A$4:$A$883,0,0)="-",0,_xlfn.XLOOKUP(A162,Korrelation!$B$4:$B$883,Korrelation!$A$4:$A$883,0,0))</f>
        <v>310</v>
      </c>
      <c r="G162" s="68" t="str" cm="1">
        <f t="array" aca="1" ref="G162" ca="1">IF(F162=0,"",HYPERLINK("#"&amp;RIGHT(CELL("adresse",OFFSET(DMAV_Modell!$A$6,F162-1,0)),LEN(CELL("adresse",OFFSET(DMAV_Modell!$A$6,F162-1,0)))-SEARCH("]",CELL("adresse",OFFSET(DMAV_Modell!$A$6,F162-1,0)))),"Modell"))</f>
        <v>Modell</v>
      </c>
      <c r="I162" s="64" t="s">
        <v>35</v>
      </c>
      <c r="J162" s="64" t="s">
        <v>252</v>
      </c>
      <c r="K162" s="64" t="s">
        <v>289</v>
      </c>
      <c r="L162" s="70" t="s">
        <v>275</v>
      </c>
      <c r="M162" s="75" t="s">
        <v>29</v>
      </c>
      <c r="N162" s="76" t="s">
        <v>301</v>
      </c>
      <c r="O162" s="76" t="s">
        <v>29</v>
      </c>
      <c r="P162" s="64"/>
      <c r="Q162" s="64" t="s">
        <v>778</v>
      </c>
      <c r="R162" s="64" t="s">
        <v>1030</v>
      </c>
      <c r="S162" s="64" t="s">
        <v>1021</v>
      </c>
      <c r="T162" s="70" t="s">
        <v>275</v>
      </c>
      <c r="U162" s="74" t="s">
        <v>29</v>
      </c>
      <c r="V162" s="65" t="s">
        <v>1035</v>
      </c>
      <c r="W162" s="65" t="s">
        <v>29</v>
      </c>
    </row>
    <row r="163" spans="1:23" x14ac:dyDescent="0.25">
      <c r="A163" s="64">
        <v>158</v>
      </c>
      <c r="B163" s="64" t="s">
        <v>104</v>
      </c>
      <c r="C163" s="71" t="s">
        <v>81</v>
      </c>
      <c r="D163" s="71" t="s">
        <v>29</v>
      </c>
      <c r="E163" s="68" t="str" cm="1">
        <f t="array" aca="1" ref="E163" ca="1">IF(D163="","",HYPERLINK("#"&amp;RIGHT(CELL("dateiname"),LEN(CELL("dateiname"))-FIND("]",CELL("dateiname")))&amp;"!"&amp;CELL("adresse",OFFSET($B$6,D163-1,0)),"Definition"))</f>
        <v/>
      </c>
      <c r="F163" s="64">
        <f>IF(_xlfn.XLOOKUP(A163,Korrelation!$B$4:$B$883,Korrelation!$A$4:$A$883,0,0)="-",0,_xlfn.XLOOKUP(A163,Korrelation!$B$4:$B$883,Korrelation!$A$4:$A$883,0,0))</f>
        <v>227</v>
      </c>
      <c r="G163" s="68" t="str" cm="1">
        <f t="array" aca="1" ref="G163" ca="1">IF(F163=0,"",HYPERLINK("#"&amp;RIGHT(CELL("adresse",OFFSET(DMAV_Modell!$A$6,F163-1,0)),LEN(CELL("adresse",OFFSET(DMAV_Modell!$A$6,F163-1,0)))-SEARCH("]",CELL("adresse",OFFSET(DMAV_Modell!$A$6,F163-1,0)))),"Modell"))</f>
        <v>Modell</v>
      </c>
      <c r="I163" s="64" t="s">
        <v>35</v>
      </c>
      <c r="J163" s="64" t="s">
        <v>173</v>
      </c>
      <c r="K163" s="64" t="s">
        <v>106</v>
      </c>
      <c r="L163" s="70" t="s">
        <v>107</v>
      </c>
      <c r="M163" s="75" t="s">
        <v>29</v>
      </c>
      <c r="N163" s="76" t="s">
        <v>108</v>
      </c>
      <c r="O163" s="76" t="s">
        <v>29</v>
      </c>
      <c r="P163" s="64"/>
      <c r="Q163" s="64" t="s">
        <v>778</v>
      </c>
      <c r="R163" s="64" t="s">
        <v>1036</v>
      </c>
      <c r="S163" s="64" t="s">
        <v>852</v>
      </c>
      <c r="T163" s="70" t="s">
        <v>107</v>
      </c>
      <c r="U163" s="74" t="s">
        <v>29</v>
      </c>
      <c r="V163" s="65" t="s">
        <v>853</v>
      </c>
      <c r="W163" s="65" t="s">
        <v>29</v>
      </c>
    </row>
    <row r="164" spans="1:23" ht="63.75" x14ac:dyDescent="0.25">
      <c r="A164" s="64">
        <v>159</v>
      </c>
      <c r="B164" s="64" t="s">
        <v>104</v>
      </c>
      <c r="C164" s="71" t="s">
        <v>81</v>
      </c>
      <c r="D164" s="71" t="s">
        <v>29</v>
      </c>
      <c r="E164" s="68" t="str" cm="1">
        <f t="array" aca="1" ref="E164" ca="1">IF(D164="","",HYPERLINK("#"&amp;RIGHT(CELL("dateiname"),LEN(CELL("dateiname"))-FIND("]",CELL("dateiname")))&amp;"!"&amp;CELL("adresse",OFFSET($B$6,D164-1,0)),"Definition"))</f>
        <v/>
      </c>
      <c r="F164" s="64">
        <f>IF(_xlfn.XLOOKUP(A164,Korrelation!$B$4:$B$883,Korrelation!$A$4:$A$883,0,0)="-",0,_xlfn.XLOOKUP(A164,Korrelation!$B$4:$B$883,Korrelation!$A$4:$A$883,0,0))</f>
        <v>228</v>
      </c>
      <c r="G164" s="68" t="str" cm="1">
        <f t="array" aca="1" ref="G164" ca="1">IF(F164=0,"",HYPERLINK("#"&amp;RIGHT(CELL("adresse",OFFSET(DMAV_Modell!$A$6,F164-1,0)),LEN(CELL("adresse",OFFSET(DMAV_Modell!$A$6,F164-1,0)))-SEARCH("]",CELL("adresse",OFFSET(DMAV_Modell!$A$6,F164-1,0)))),"Modell"))</f>
        <v>Modell</v>
      </c>
      <c r="I164" s="64" t="s">
        <v>35</v>
      </c>
      <c r="J164" s="64" t="s">
        <v>173</v>
      </c>
      <c r="K164" s="64" t="s">
        <v>133</v>
      </c>
      <c r="L164" s="70" t="s">
        <v>107</v>
      </c>
      <c r="M164" s="75" t="s">
        <v>29</v>
      </c>
      <c r="N164" s="76" t="s">
        <v>134</v>
      </c>
      <c r="O164" s="76" t="s">
        <v>302</v>
      </c>
      <c r="P164" s="64"/>
      <c r="Q164" s="64" t="s">
        <v>778</v>
      </c>
      <c r="R164" s="64" t="s">
        <v>1036</v>
      </c>
      <c r="S164" s="64" t="s">
        <v>875</v>
      </c>
      <c r="T164" s="70" t="s">
        <v>107</v>
      </c>
      <c r="U164" s="74" t="s">
        <v>29</v>
      </c>
      <c r="V164" s="65" t="s">
        <v>876</v>
      </c>
      <c r="W164" s="65" t="s">
        <v>1037</v>
      </c>
    </row>
    <row r="165" spans="1:23" ht="38.25" x14ac:dyDescent="0.25">
      <c r="A165" s="64">
        <v>160</v>
      </c>
      <c r="B165" s="64" t="s">
        <v>104</v>
      </c>
      <c r="C165" s="71">
        <v>1</v>
      </c>
      <c r="D165" s="71" t="s">
        <v>29</v>
      </c>
      <c r="E165" s="68" t="str" cm="1">
        <f t="array" aca="1" ref="E165" ca="1">IF(D165="","",HYPERLINK("#"&amp;RIGHT(CELL("dateiname"),LEN(CELL("dateiname"))-FIND("]",CELL("dateiname")))&amp;"!"&amp;CELL("adresse",OFFSET($B$6,D165-1,0)),"Definition"))</f>
        <v/>
      </c>
      <c r="F165" s="64">
        <f>IF(_xlfn.XLOOKUP(A165,Korrelation!$B$4:$B$883,Korrelation!$A$4:$A$883,0,0)="-",0,_xlfn.XLOOKUP(A165,Korrelation!$B$4:$B$883,Korrelation!$A$4:$A$883,0,0))</f>
        <v>229</v>
      </c>
      <c r="G165" s="68" t="str" cm="1">
        <f t="array" aca="1" ref="G165" ca="1">IF(F165=0,"",HYPERLINK("#"&amp;RIGHT(CELL("adresse",OFFSET(DMAV_Modell!$A$6,F165-1,0)),LEN(CELL("adresse",OFFSET(DMAV_Modell!$A$6,F165-1,0)))-SEARCH("]",CELL("adresse",OFFSET(DMAV_Modell!$A$6,F165-1,0)))),"Modell"))</f>
        <v>Modell</v>
      </c>
      <c r="I165" s="64" t="s">
        <v>35</v>
      </c>
      <c r="J165" s="64" t="s">
        <v>173</v>
      </c>
      <c r="K165" s="64" t="s">
        <v>135</v>
      </c>
      <c r="L165" s="70" t="s">
        <v>78</v>
      </c>
      <c r="M165" s="75" t="s">
        <v>29</v>
      </c>
      <c r="N165" s="76" t="s">
        <v>303</v>
      </c>
      <c r="O165" s="76" t="s">
        <v>103</v>
      </c>
      <c r="P165" s="64"/>
      <c r="Q165" s="64" t="s">
        <v>778</v>
      </c>
      <c r="R165" s="64" t="s">
        <v>1036</v>
      </c>
      <c r="S165" s="64" t="s">
        <v>135</v>
      </c>
      <c r="T165" s="70" t="s">
        <v>78</v>
      </c>
      <c r="U165" s="74" t="s">
        <v>29</v>
      </c>
      <c r="V165" s="65" t="s">
        <v>1038</v>
      </c>
      <c r="W165" s="65" t="s">
        <v>851</v>
      </c>
    </row>
    <row r="166" spans="1:23" ht="51" x14ac:dyDescent="0.25">
      <c r="A166" s="64">
        <v>161</v>
      </c>
      <c r="B166" s="64" t="s">
        <v>104</v>
      </c>
      <c r="C166" s="71" t="s">
        <v>81</v>
      </c>
      <c r="D166" s="71" t="s">
        <v>29</v>
      </c>
      <c r="E166" s="68" t="str" cm="1">
        <f t="array" aca="1" ref="E166" ca="1">IF(D166="","",HYPERLINK("#"&amp;RIGHT(CELL("dateiname"),LEN(CELL("dateiname"))-FIND("]",CELL("dateiname")))&amp;"!"&amp;CELL("adresse",OFFSET($B$6,D166-1,0)),"Definition"))</f>
        <v/>
      </c>
      <c r="F166" s="64">
        <f>IF(_xlfn.XLOOKUP(A166,Korrelation!$B$4:$B$883,Korrelation!$A$4:$A$883,0,0)="-",0,_xlfn.XLOOKUP(A166,Korrelation!$B$4:$B$883,Korrelation!$A$4:$A$883,0,0))</f>
        <v>230</v>
      </c>
      <c r="G166" s="68" t="str" cm="1">
        <f t="array" aca="1" ref="G166" ca="1">IF(F166=0,"",HYPERLINK("#"&amp;RIGHT(CELL("adresse",OFFSET(DMAV_Modell!$A$6,F166-1,0)),LEN(CELL("adresse",OFFSET(DMAV_Modell!$A$6,F166-1,0)))-SEARCH("]",CELL("adresse",OFFSET(DMAV_Modell!$A$6,F166-1,0)))),"Modell"))</f>
        <v>Modell</v>
      </c>
      <c r="I166" s="64" t="s">
        <v>35</v>
      </c>
      <c r="J166" s="64" t="s">
        <v>173</v>
      </c>
      <c r="K166" s="64" t="s">
        <v>137</v>
      </c>
      <c r="L166" s="70" t="s">
        <v>138</v>
      </c>
      <c r="M166" s="75" t="s">
        <v>29</v>
      </c>
      <c r="N166" s="76" t="s">
        <v>304</v>
      </c>
      <c r="O166" s="76" t="s">
        <v>139</v>
      </c>
      <c r="P166" s="64"/>
      <c r="Q166" s="64" t="s">
        <v>778</v>
      </c>
      <c r="R166" s="64" t="s">
        <v>1036</v>
      </c>
      <c r="S166" s="64" t="s">
        <v>878</v>
      </c>
      <c r="T166" s="70" t="s">
        <v>138</v>
      </c>
      <c r="U166" s="74" t="s">
        <v>29</v>
      </c>
      <c r="V166" s="65" t="s">
        <v>1039</v>
      </c>
      <c r="W166" s="65" t="s">
        <v>879</v>
      </c>
    </row>
    <row r="167" spans="1:23" x14ac:dyDescent="0.25">
      <c r="A167" s="64">
        <v>162</v>
      </c>
      <c r="B167" s="64" t="s">
        <v>104</v>
      </c>
      <c r="C167" s="71">
        <v>1</v>
      </c>
      <c r="D167" s="71" t="s">
        <v>29</v>
      </c>
      <c r="E167" s="68" t="str" cm="1">
        <f t="array" aca="1" ref="E167" ca="1">IF(D167="","",HYPERLINK("#"&amp;RIGHT(CELL("dateiname"),LEN(CELL("dateiname"))-FIND("]",CELL("dateiname")))&amp;"!"&amp;CELL("adresse",OFFSET($B$6,D167-1,0)),"Definition"))</f>
        <v/>
      </c>
      <c r="F167" s="64">
        <f>IF(_xlfn.XLOOKUP(A167,Korrelation!$B$4:$B$883,Korrelation!$A$4:$A$883,0,0)="-",0,_xlfn.XLOOKUP(A167,Korrelation!$B$4:$B$883,Korrelation!$A$4:$A$883,0,0))</f>
        <v>231</v>
      </c>
      <c r="G167" s="68" t="str" cm="1">
        <f t="array" aca="1" ref="G167" ca="1">IF(F167=0,"",HYPERLINK("#"&amp;RIGHT(CELL("adresse",OFFSET(DMAV_Modell!$A$6,F167-1,0)),LEN(CELL("adresse",OFFSET(DMAV_Modell!$A$6,F167-1,0)))-SEARCH("]",CELL("adresse",OFFSET(DMAV_Modell!$A$6,F167-1,0)))),"Modell"))</f>
        <v>Modell</v>
      </c>
      <c r="I167" s="64" t="s">
        <v>35</v>
      </c>
      <c r="J167" s="64" t="s">
        <v>173</v>
      </c>
      <c r="K167" s="64" t="s">
        <v>140</v>
      </c>
      <c r="L167" s="70" t="s">
        <v>141</v>
      </c>
      <c r="M167" s="75" t="s">
        <v>29</v>
      </c>
      <c r="N167" s="76" t="s">
        <v>305</v>
      </c>
      <c r="O167" s="76" t="s">
        <v>29</v>
      </c>
      <c r="P167" s="64"/>
      <c r="Q167" s="64" t="s">
        <v>778</v>
      </c>
      <c r="R167" s="64" t="s">
        <v>1036</v>
      </c>
      <c r="S167" s="64" t="s">
        <v>880</v>
      </c>
      <c r="T167" s="70" t="s">
        <v>141</v>
      </c>
      <c r="U167" s="74" t="s">
        <v>29</v>
      </c>
      <c r="V167" s="65" t="s">
        <v>1040</v>
      </c>
      <c r="W167" s="65" t="s">
        <v>29</v>
      </c>
    </row>
    <row r="168" spans="1:23" ht="102" x14ac:dyDescent="0.25">
      <c r="A168" s="64">
        <v>163</v>
      </c>
      <c r="B168" s="64" t="s">
        <v>104</v>
      </c>
      <c r="C168" s="71">
        <v>1</v>
      </c>
      <c r="D168" s="71" t="s">
        <v>29</v>
      </c>
      <c r="E168" s="68" t="str" cm="1">
        <f t="array" aca="1" ref="E168" ca="1">IF(D168="","",HYPERLINK("#"&amp;RIGHT(CELL("dateiname"),LEN(CELL("dateiname"))-FIND("]",CELL("dateiname")))&amp;"!"&amp;CELL("adresse",OFFSET($B$6,D168-1,0)),"Definition"))</f>
        <v/>
      </c>
      <c r="F168" s="64">
        <f>IF(_xlfn.XLOOKUP(A168,Korrelation!$B$4:$B$883,Korrelation!$A$4:$A$883,0,0)="-",0,_xlfn.XLOOKUP(A168,Korrelation!$B$4:$B$883,Korrelation!$A$4:$A$883,0,0))</f>
        <v>232</v>
      </c>
      <c r="G168" s="68" t="str" cm="1">
        <f t="array" aca="1" ref="G168" ca="1">IF(F168=0,"",HYPERLINK("#"&amp;RIGHT(CELL("adresse",OFFSET(DMAV_Modell!$A$6,F168-1,0)),LEN(CELL("adresse",OFFSET(DMAV_Modell!$A$6,F168-1,0)))-SEARCH("]",CELL("adresse",OFFSET(DMAV_Modell!$A$6,F168-1,0)))),"Modell"))</f>
        <v>Modell</v>
      </c>
      <c r="I168" s="64" t="s">
        <v>35</v>
      </c>
      <c r="J168" s="64" t="s">
        <v>173</v>
      </c>
      <c r="K168" s="64" t="s">
        <v>142</v>
      </c>
      <c r="L168" s="70" t="s">
        <v>143</v>
      </c>
      <c r="M168" s="75"/>
      <c r="N168" s="76" t="s">
        <v>306</v>
      </c>
      <c r="O168" s="76" t="s">
        <v>307</v>
      </c>
      <c r="P168" s="64"/>
      <c r="Q168" s="64" t="s">
        <v>778</v>
      </c>
      <c r="R168" s="64" t="s">
        <v>1036</v>
      </c>
      <c r="S168" s="64" t="s">
        <v>881</v>
      </c>
      <c r="T168" s="70" t="s">
        <v>143</v>
      </c>
      <c r="V168" s="65" t="s">
        <v>1041</v>
      </c>
      <c r="W168" s="65" t="s">
        <v>1042</v>
      </c>
    </row>
    <row r="169" spans="1:23" ht="63.75" x14ac:dyDescent="0.25">
      <c r="A169" s="64">
        <v>164</v>
      </c>
      <c r="B169" s="64" t="s">
        <v>104</v>
      </c>
      <c r="C169" s="71" t="s">
        <v>81</v>
      </c>
      <c r="D169" s="71" t="s">
        <v>29</v>
      </c>
      <c r="E169" s="68" t="str" cm="1">
        <f t="array" aca="1" ref="E169" ca="1">IF(D169="","",HYPERLINK("#"&amp;RIGHT(CELL("dateiname"),LEN(CELL("dateiname"))-FIND("]",CELL("dateiname")))&amp;"!"&amp;CELL("adresse",OFFSET($B$6,D169-1,0)),"Definition"))</f>
        <v/>
      </c>
      <c r="F169" s="64">
        <f>IF(_xlfn.XLOOKUP(A169,Korrelation!$B$4:$B$883,Korrelation!$A$4:$A$883,0,0)="-",0,_xlfn.XLOOKUP(A169,Korrelation!$B$4:$B$883,Korrelation!$A$4:$A$883,0,0))</f>
        <v>233</v>
      </c>
      <c r="G169" s="68" t="str" cm="1">
        <f t="array" aca="1" ref="G169" ca="1">IF(F169=0,"",HYPERLINK("#"&amp;RIGHT(CELL("adresse",OFFSET(DMAV_Modell!$A$6,F169-1,0)),LEN(CELL("adresse",OFFSET(DMAV_Modell!$A$6,F169-1,0)))-SEARCH("]",CELL("adresse",OFFSET(DMAV_Modell!$A$6,F169-1,0)))),"Modell"))</f>
        <v>Modell</v>
      </c>
      <c r="I169" s="64" t="s">
        <v>35</v>
      </c>
      <c r="J169" s="64" t="s">
        <v>173</v>
      </c>
      <c r="K169" s="64" t="s">
        <v>144</v>
      </c>
      <c r="L169" s="70" t="s">
        <v>141</v>
      </c>
      <c r="M169" s="75" t="s">
        <v>29</v>
      </c>
      <c r="N169" s="76" t="s">
        <v>308</v>
      </c>
      <c r="O169" s="76" t="s">
        <v>309</v>
      </c>
      <c r="P169" s="64"/>
      <c r="Q169" s="64" t="s">
        <v>778</v>
      </c>
      <c r="R169" s="64" t="s">
        <v>1036</v>
      </c>
      <c r="S169" s="64" t="s">
        <v>882</v>
      </c>
      <c r="T169" s="70" t="s">
        <v>141</v>
      </c>
      <c r="U169" s="74" t="s">
        <v>29</v>
      </c>
      <c r="V169" s="65" t="s">
        <v>1043</v>
      </c>
      <c r="W169" s="65" t="s">
        <v>1044</v>
      </c>
    </row>
    <row r="170" spans="1:23" ht="114.75" x14ac:dyDescent="0.25">
      <c r="A170" s="64">
        <v>165</v>
      </c>
      <c r="B170" s="64" t="s">
        <v>104</v>
      </c>
      <c r="C170" s="71" t="s">
        <v>81</v>
      </c>
      <c r="D170" s="71" t="s">
        <v>29</v>
      </c>
      <c r="E170" s="68" t="str" cm="1">
        <f t="array" aca="1" ref="E170" ca="1">IF(D170="","",HYPERLINK("#"&amp;RIGHT(CELL("dateiname"),LEN(CELL("dateiname"))-FIND("]",CELL("dateiname")))&amp;"!"&amp;CELL("adresse",OFFSET($B$6,D170-1,0)),"Definition"))</f>
        <v/>
      </c>
      <c r="F170" s="64">
        <f>IF(_xlfn.XLOOKUP(A170,Korrelation!$B$4:$B$883,Korrelation!$A$4:$A$883,0,0)="-",0,_xlfn.XLOOKUP(A170,Korrelation!$B$4:$B$883,Korrelation!$A$4:$A$883,0,0))</f>
        <v>234</v>
      </c>
      <c r="G170" s="68" t="str" cm="1">
        <f t="array" aca="1" ref="G170" ca="1">IF(F170=0,"",HYPERLINK("#"&amp;RIGHT(CELL("adresse",OFFSET(DMAV_Modell!$A$6,F170-1,0)),LEN(CELL("adresse",OFFSET(DMAV_Modell!$A$6,F170-1,0)))-SEARCH("]",CELL("adresse",OFFSET(DMAV_Modell!$A$6,F170-1,0)))),"Modell"))</f>
        <v>Modell</v>
      </c>
      <c r="I170" s="64" t="s">
        <v>35</v>
      </c>
      <c r="J170" s="64" t="s">
        <v>173</v>
      </c>
      <c r="K170" s="64" t="s">
        <v>145</v>
      </c>
      <c r="L170" s="70" t="s">
        <v>143</v>
      </c>
      <c r="M170" s="75" t="s">
        <v>29</v>
      </c>
      <c r="N170" s="76" t="s">
        <v>310</v>
      </c>
      <c r="O170" s="76" t="s">
        <v>311</v>
      </c>
      <c r="P170" s="64"/>
      <c r="Q170" s="64" t="s">
        <v>778</v>
      </c>
      <c r="R170" s="64" t="s">
        <v>1036</v>
      </c>
      <c r="S170" s="64" t="s">
        <v>883</v>
      </c>
      <c r="T170" s="70" t="s">
        <v>143</v>
      </c>
      <c r="U170" s="74" t="s">
        <v>29</v>
      </c>
      <c r="V170" s="65" t="s">
        <v>1045</v>
      </c>
      <c r="W170" s="65" t="s">
        <v>1046</v>
      </c>
    </row>
    <row r="171" spans="1:23" ht="51" x14ac:dyDescent="0.25">
      <c r="A171" s="64">
        <v>166</v>
      </c>
      <c r="B171" s="64" t="s">
        <v>104</v>
      </c>
      <c r="C171" s="71">
        <v>1</v>
      </c>
      <c r="D171" s="71">
        <v>24</v>
      </c>
      <c r="E171" s="68" t="str" cm="1">
        <f t="array" aca="1" ref="E171" ca="1">IF(D171="","",HYPERLINK("#"&amp;RIGHT(CELL("dateiname"),LEN(CELL("dateiname"))-FIND("]",CELL("dateiname")))&amp;"!"&amp;CELL("adresse",OFFSET($B$6,D171-1,0)),"Definition"))</f>
        <v>Definition</v>
      </c>
      <c r="F171" s="64">
        <f>IF(_xlfn.XLOOKUP(A171,Korrelation!$B$4:$B$883,Korrelation!$A$4:$A$883,0,0)="-",0,_xlfn.XLOOKUP(A171,Korrelation!$B$4:$B$883,Korrelation!$A$4:$A$883,0,0))</f>
        <v>235</v>
      </c>
      <c r="G171" s="68" t="str" cm="1">
        <f t="array" aca="1" ref="G171" ca="1">IF(F171=0,"",HYPERLINK("#"&amp;RIGHT(CELL("adresse",OFFSET(DMAV_Modell!$A$6,F171-1,0)),LEN(CELL("adresse",OFFSET(DMAV_Modell!$A$6,F171-1,0)))-SEARCH("]",CELL("adresse",OFFSET(DMAV_Modell!$A$6,F171-1,0)))),"Modell"))</f>
        <v>Modell</v>
      </c>
      <c r="I171" s="64" t="s">
        <v>35</v>
      </c>
      <c r="J171" s="64" t="s">
        <v>173</v>
      </c>
      <c r="K171" s="64" t="s">
        <v>146</v>
      </c>
      <c r="L171" s="70" t="s">
        <v>158</v>
      </c>
      <c r="M171" s="75" t="s">
        <v>29</v>
      </c>
      <c r="N171" s="76" t="s">
        <v>312</v>
      </c>
      <c r="O171" s="76" t="s">
        <v>313</v>
      </c>
      <c r="P171" s="64"/>
      <c r="Q171" s="64" t="s">
        <v>778</v>
      </c>
      <c r="R171" s="64" t="s">
        <v>1036</v>
      </c>
      <c r="S171" s="64" t="s">
        <v>884</v>
      </c>
      <c r="T171" s="70" t="s">
        <v>894</v>
      </c>
      <c r="U171" s="74" t="s">
        <v>29</v>
      </c>
      <c r="V171" s="65" t="s">
        <v>1047</v>
      </c>
      <c r="W171" s="65" t="s">
        <v>1048</v>
      </c>
    </row>
    <row r="172" spans="1:23" ht="63.75" x14ac:dyDescent="0.25">
      <c r="A172" s="64">
        <v>167</v>
      </c>
      <c r="B172" s="64" t="s">
        <v>104</v>
      </c>
      <c r="C172" s="71">
        <v>1</v>
      </c>
      <c r="D172" s="71" t="s">
        <v>29</v>
      </c>
      <c r="E172" s="68" t="str" cm="1">
        <f t="array" aca="1" ref="E172" ca="1">IF(D172="","",HYPERLINK("#"&amp;RIGHT(CELL("dateiname"),LEN(CELL("dateiname"))-FIND("]",CELL("dateiname")))&amp;"!"&amp;CELL("adresse",OFFSET($B$6,D172-1,0)),"Definition"))</f>
        <v/>
      </c>
      <c r="F172" s="64">
        <f>IF(_xlfn.XLOOKUP(A172,Korrelation!$B$4:$B$883,Korrelation!$A$4:$A$883,0,0)="-",0,_xlfn.XLOOKUP(A172,Korrelation!$B$4:$B$883,Korrelation!$A$4:$A$883,0,0))</f>
        <v>236</v>
      </c>
      <c r="G172" s="68" t="str" cm="1">
        <f t="array" aca="1" ref="G172" ca="1">IF(F172=0,"",HYPERLINK("#"&amp;RIGHT(CELL("adresse",OFFSET(DMAV_Modell!$A$6,F172-1,0)),LEN(CELL("adresse",OFFSET(DMAV_Modell!$A$6,F172-1,0)))-SEARCH("]",CELL("adresse",OFFSET(DMAV_Modell!$A$6,F172-1,0)))),"Modell"))</f>
        <v>Modell</v>
      </c>
      <c r="I172" s="64" t="s">
        <v>35</v>
      </c>
      <c r="J172" s="64" t="s">
        <v>173</v>
      </c>
      <c r="K172" s="64" t="s">
        <v>314</v>
      </c>
      <c r="L172" s="70" t="s">
        <v>143</v>
      </c>
      <c r="M172" s="75"/>
      <c r="N172" s="76" t="s">
        <v>315</v>
      </c>
      <c r="O172" s="76" t="s">
        <v>316</v>
      </c>
      <c r="P172" s="64"/>
      <c r="Q172" s="64" t="s">
        <v>778</v>
      </c>
      <c r="R172" s="64" t="s">
        <v>1036</v>
      </c>
      <c r="S172" s="140" t="s">
        <v>3969</v>
      </c>
      <c r="T172" s="70" t="s">
        <v>143</v>
      </c>
      <c r="V172" s="65" t="s">
        <v>1049</v>
      </c>
      <c r="W172" s="65" t="s">
        <v>1050</v>
      </c>
    </row>
    <row r="173" spans="1:23" ht="51" x14ac:dyDescent="0.25">
      <c r="A173" s="64">
        <v>168</v>
      </c>
      <c r="B173" s="64" t="s">
        <v>104</v>
      </c>
      <c r="C173" s="71">
        <v>1</v>
      </c>
      <c r="D173" s="71" t="s">
        <v>29</v>
      </c>
      <c r="E173" s="68" t="str" cm="1">
        <f t="array" aca="1" ref="E173" ca="1">IF(D173="","",HYPERLINK("#"&amp;RIGHT(CELL("dateiname"),LEN(CELL("dateiname"))-FIND("]",CELL("dateiname")))&amp;"!"&amp;CELL("adresse",OFFSET($B$6,D173-1,0)),"Definition"))</f>
        <v/>
      </c>
      <c r="F173" s="64">
        <f>IF(_xlfn.XLOOKUP(A173,Korrelation!$B$4:$B$883,Korrelation!$A$4:$A$883,0,0)="-",0,_xlfn.XLOOKUP(A173,Korrelation!$B$4:$B$883,Korrelation!$A$4:$A$883,0,0))</f>
        <v>237</v>
      </c>
      <c r="G173" s="68" t="str" cm="1">
        <f t="array" aca="1" ref="G173" ca="1">IF(F173=0,"",HYPERLINK("#"&amp;RIGHT(CELL("adresse",OFFSET(DMAV_Modell!$A$6,F173-1,0)),LEN(CELL("adresse",OFFSET(DMAV_Modell!$A$6,F173-1,0)))-SEARCH("]",CELL("adresse",OFFSET(DMAV_Modell!$A$6,F173-1,0)))),"Modell"))</f>
        <v>Modell</v>
      </c>
      <c r="I173" s="64" t="s">
        <v>35</v>
      </c>
      <c r="J173" s="64" t="s">
        <v>173</v>
      </c>
      <c r="K173" s="64" t="s">
        <v>317</v>
      </c>
      <c r="L173" s="70" t="s">
        <v>143</v>
      </c>
      <c r="M173" s="75"/>
      <c r="N173" s="76" t="s">
        <v>318</v>
      </c>
      <c r="O173" s="76" t="s">
        <v>319</v>
      </c>
      <c r="P173" s="64"/>
      <c r="Q173" s="64" t="s">
        <v>778</v>
      </c>
      <c r="R173" s="64" t="s">
        <v>1036</v>
      </c>
      <c r="S173" s="64" t="s">
        <v>1051</v>
      </c>
      <c r="T173" s="70" t="s">
        <v>143</v>
      </c>
      <c r="V173" s="65" t="s">
        <v>1052</v>
      </c>
      <c r="W173" s="65" t="s">
        <v>1053</v>
      </c>
    </row>
    <row r="174" spans="1:23" ht="63.75" x14ac:dyDescent="0.25">
      <c r="A174" s="64">
        <v>169</v>
      </c>
      <c r="B174" s="64" t="s">
        <v>104</v>
      </c>
      <c r="C174" s="71">
        <v>1</v>
      </c>
      <c r="D174" s="71" t="s">
        <v>29</v>
      </c>
      <c r="E174" s="68" t="str" cm="1">
        <f t="array" aca="1" ref="E174" ca="1">IF(D174="","",HYPERLINK("#"&amp;RIGHT(CELL("dateiname"),LEN(CELL("dateiname"))-FIND("]",CELL("dateiname")))&amp;"!"&amp;CELL("adresse",OFFSET($B$6,D174-1,0)),"Definition"))</f>
        <v/>
      </c>
      <c r="F174" s="64">
        <f>IF(_xlfn.XLOOKUP(A174,Korrelation!$B$4:$B$883,Korrelation!$A$4:$A$883,0,0)="-",0,_xlfn.XLOOKUP(A174,Korrelation!$B$4:$B$883,Korrelation!$A$4:$A$883,0,0))</f>
        <v>238</v>
      </c>
      <c r="G174" s="68" t="str" cm="1">
        <f t="array" aca="1" ref="G174" ca="1">IF(F174=0,"",HYPERLINK("#"&amp;RIGHT(CELL("adresse",OFFSET(DMAV_Modell!$A$6,F174-1,0)),LEN(CELL("adresse",OFFSET(DMAV_Modell!$A$6,F174-1,0)))-SEARCH("]",CELL("adresse",OFFSET(DMAV_Modell!$A$6,F174-1,0)))),"Modell"))</f>
        <v>Modell</v>
      </c>
      <c r="I174" s="64" t="s">
        <v>35</v>
      </c>
      <c r="J174" s="64" t="s">
        <v>173</v>
      </c>
      <c r="K174" s="64" t="s">
        <v>320</v>
      </c>
      <c r="L174" s="70" t="s">
        <v>143</v>
      </c>
      <c r="M174" s="75"/>
      <c r="N174" s="76" t="s">
        <v>321</v>
      </c>
      <c r="O174" s="76" t="s">
        <v>322</v>
      </c>
      <c r="P174" s="64"/>
      <c r="Q174" s="64" t="s">
        <v>778</v>
      </c>
      <c r="R174" s="64" t="s">
        <v>1036</v>
      </c>
      <c r="S174" s="64" t="s">
        <v>1054</v>
      </c>
      <c r="T174" s="70" t="s">
        <v>143</v>
      </c>
      <c r="V174" s="65" t="s">
        <v>1055</v>
      </c>
      <c r="W174" s="65" t="s">
        <v>1056</v>
      </c>
    </row>
    <row r="175" spans="1:23" ht="38.25" x14ac:dyDescent="0.25">
      <c r="A175" s="64">
        <v>170</v>
      </c>
      <c r="B175" s="64" t="s">
        <v>104</v>
      </c>
      <c r="C175" s="71" t="s">
        <v>81</v>
      </c>
      <c r="D175" s="71" t="s">
        <v>29</v>
      </c>
      <c r="E175" s="68" t="str" cm="1">
        <f t="array" aca="1" ref="E175" ca="1">IF(D175="","",HYPERLINK("#"&amp;RIGHT(CELL("dateiname"),LEN(CELL("dateiname"))-FIND("]",CELL("dateiname")))&amp;"!"&amp;CELL("adresse",OFFSET($B$6,D175-1,0)),"Definition"))</f>
        <v/>
      </c>
      <c r="F175" s="64">
        <f>IF(_xlfn.XLOOKUP(A175,Korrelation!$B$4:$B$883,Korrelation!$A$4:$A$883,0,0)="-",0,_xlfn.XLOOKUP(A175,Korrelation!$B$4:$B$883,Korrelation!$A$4:$A$883,0,0))</f>
        <v>239</v>
      </c>
      <c r="G175" s="68" t="str" cm="1">
        <f t="array" aca="1" ref="G175" ca="1">IF(F175=0,"",HYPERLINK("#"&amp;RIGHT(CELL("adresse",OFFSET(DMAV_Modell!$A$6,F175-1,0)),LEN(CELL("adresse",OFFSET(DMAV_Modell!$A$6,F175-1,0)))-SEARCH("]",CELL("adresse",OFFSET(DMAV_Modell!$A$6,F175-1,0)))),"Modell"))</f>
        <v>Modell</v>
      </c>
      <c r="I175" s="64" t="s">
        <v>35</v>
      </c>
      <c r="J175" s="64" t="s">
        <v>173</v>
      </c>
      <c r="K175" s="64" t="s">
        <v>161</v>
      </c>
      <c r="L175" s="70" t="s">
        <v>82</v>
      </c>
      <c r="M175" s="75">
        <v>0</v>
      </c>
      <c r="N175" s="76" t="s">
        <v>323</v>
      </c>
      <c r="O175" s="76" t="s">
        <v>29</v>
      </c>
      <c r="P175" s="64"/>
      <c r="Q175" s="64" t="s">
        <v>778</v>
      </c>
      <c r="R175" s="64" t="s">
        <v>1036</v>
      </c>
      <c r="S175" s="64" t="s">
        <v>897</v>
      </c>
      <c r="T175" s="70" t="s">
        <v>82</v>
      </c>
      <c r="U175" s="74">
        <v>0</v>
      </c>
      <c r="V175" s="65" t="s">
        <v>1057</v>
      </c>
      <c r="W175" s="65" t="s">
        <v>29</v>
      </c>
    </row>
    <row r="176" spans="1:23" s="64" customFormat="1" ht="38.25" x14ac:dyDescent="0.25">
      <c r="A176" s="64">
        <v>171</v>
      </c>
      <c r="B176" s="142" t="s">
        <v>41</v>
      </c>
      <c r="C176" s="71"/>
      <c r="D176" s="71" t="s">
        <v>29</v>
      </c>
      <c r="E176" s="68" t="str" cm="1">
        <f t="array" aca="1" ref="E176" ca="1">IF(D176="","",HYPERLINK("#"&amp;RIGHT(CELL("dateiname"),LEN(CELL("dateiname"))-FIND("]",CELL("dateiname")))&amp;"!"&amp;CELL("adresse",OFFSET($B$6,D176-1,0)),"Definition"))</f>
        <v/>
      </c>
      <c r="F176" s="64">
        <f>IF(_xlfn.XLOOKUP(A176,Korrelation!$B$4:$B$883,Korrelation!$A$4:$A$883,0,0)="-",0,_xlfn.XLOOKUP(A176,Korrelation!$B$4:$B$883,Korrelation!$A$4:$A$883,0,0))</f>
        <v>327</v>
      </c>
      <c r="G176" s="68" t="str" cm="1">
        <f t="array" aca="1" ref="G176" ca="1">IF(F176=0,"",HYPERLINK("#"&amp;RIGHT(CELL("adresse",OFFSET(DMAV_Modell!$A$6,F176-1,0)),LEN(CELL("adresse",OFFSET(DMAV_Modell!$A$6,F176-1,0)))-SEARCH("]",CELL("adresse",OFFSET(DMAV_Modell!$A$6,F176-1,0)))),"Modell"))</f>
        <v>Modell</v>
      </c>
      <c r="H176" s="71"/>
      <c r="I176" s="142" t="s">
        <v>3972</v>
      </c>
      <c r="J176" s="64" t="s">
        <v>3975</v>
      </c>
      <c r="K176" s="64" t="s">
        <v>3981</v>
      </c>
      <c r="L176" s="70"/>
      <c r="M176" s="75"/>
      <c r="N176" s="76"/>
      <c r="O176" s="76" t="s">
        <v>3988</v>
      </c>
      <c r="Q176" s="142" t="s">
        <v>3987</v>
      </c>
      <c r="R176" s="64" t="s">
        <v>3991</v>
      </c>
      <c r="S176" s="64" t="s">
        <v>3992</v>
      </c>
      <c r="T176" s="70"/>
      <c r="U176" s="77"/>
      <c r="V176" s="70"/>
      <c r="W176" s="70" t="s">
        <v>3995</v>
      </c>
    </row>
    <row r="177" spans="1:23" s="64" customFormat="1" ht="25.5" x14ac:dyDescent="0.25">
      <c r="A177" s="64">
        <v>172</v>
      </c>
      <c r="B177" s="142" t="s">
        <v>41</v>
      </c>
      <c r="C177" s="71"/>
      <c r="D177" s="71" t="s">
        <v>29</v>
      </c>
      <c r="E177" s="68" t="str" cm="1">
        <f t="array" aca="1" ref="E177" ca="1">IF(D177="","",HYPERLINK("#"&amp;RIGHT(CELL("dateiname"),LEN(CELL("dateiname"))-FIND("]",CELL("dateiname")))&amp;"!"&amp;CELL("adresse",OFFSET($B$6,D177-1,0)),"Definition"))</f>
        <v/>
      </c>
      <c r="F177" s="64">
        <f>IF(_xlfn.XLOOKUP(A177,Korrelation!$B$4:$B$883,Korrelation!$A$4:$A$883,0,0)="-",0,_xlfn.XLOOKUP(A177,Korrelation!$B$4:$B$883,Korrelation!$A$4:$A$883,0,0))</f>
        <v>328</v>
      </c>
      <c r="G177" s="68" t="str" cm="1">
        <f t="array" aca="1" ref="G177" ca="1">IF(F177=0,"",HYPERLINK("#"&amp;RIGHT(CELL("adresse",OFFSET(DMAV_Modell!$A$6,F177-1,0)),LEN(CELL("adresse",OFFSET(DMAV_Modell!$A$6,F177-1,0)))-SEARCH("]",CELL("adresse",OFFSET(DMAV_Modell!$A$6,F177-1,0)))),"Modell"))</f>
        <v>Modell</v>
      </c>
      <c r="H177" s="71"/>
      <c r="I177" s="64" t="s">
        <v>3972</v>
      </c>
      <c r="J177" s="64" t="s">
        <v>3975</v>
      </c>
      <c r="K177" s="64" t="s">
        <v>3982</v>
      </c>
      <c r="L177" s="70"/>
      <c r="M177" s="75"/>
      <c r="N177" s="76"/>
      <c r="O177" s="76" t="s">
        <v>3989</v>
      </c>
      <c r="Q177" s="64" t="s">
        <v>3987</v>
      </c>
      <c r="R177" s="64" t="s">
        <v>3991</v>
      </c>
      <c r="S177" s="64" t="s">
        <v>3993</v>
      </c>
      <c r="T177" s="70"/>
      <c r="U177" s="77"/>
      <c r="V177" s="70"/>
      <c r="W177" s="70" t="s">
        <v>3996</v>
      </c>
    </row>
    <row r="178" spans="1:23" s="64" customFormat="1" x14ac:dyDescent="0.25">
      <c r="A178" s="64">
        <v>173</v>
      </c>
      <c r="B178" s="142" t="s">
        <v>41</v>
      </c>
      <c r="C178" s="71"/>
      <c r="D178" s="71" t="s">
        <v>29</v>
      </c>
      <c r="E178" s="68" t="str" cm="1">
        <f t="array" aca="1" ref="E178" ca="1">IF(D178="","",HYPERLINK("#"&amp;RIGHT(CELL("dateiname"),LEN(CELL("dateiname"))-FIND("]",CELL("dateiname")))&amp;"!"&amp;CELL("adresse",OFFSET($B$6,D178-1,0)),"Definition"))</f>
        <v/>
      </c>
      <c r="F178" s="64">
        <f>IF(_xlfn.XLOOKUP(A178,Korrelation!$B$4:$B$883,Korrelation!$A$4:$A$883,0,0)="-",0,_xlfn.XLOOKUP(A178,Korrelation!$B$4:$B$883,Korrelation!$A$4:$A$883,0,0))</f>
        <v>329</v>
      </c>
      <c r="G178" s="68" t="str" cm="1">
        <f t="array" aca="1" ref="G178" ca="1">IF(F178=0,"",HYPERLINK("#"&amp;RIGHT(CELL("adresse",OFFSET(DMAV_Modell!$A$6,F178-1,0)),LEN(CELL("adresse",OFFSET(DMAV_Modell!$A$6,F178-1,0)))-SEARCH("]",CELL("adresse",OFFSET(DMAV_Modell!$A$6,F178-1,0)))),"Modell"))</f>
        <v>Modell</v>
      </c>
      <c r="H178" s="71"/>
      <c r="I178" s="64" t="s">
        <v>3972</v>
      </c>
      <c r="J178" s="64" t="s">
        <v>3975</v>
      </c>
      <c r="K178" s="64" t="s">
        <v>3983</v>
      </c>
      <c r="L178" s="70"/>
      <c r="M178" s="75"/>
      <c r="N178" s="76"/>
      <c r="O178" s="76" t="s">
        <v>3990</v>
      </c>
      <c r="Q178" s="64" t="s">
        <v>3987</v>
      </c>
      <c r="R178" s="64" t="s">
        <v>3991</v>
      </c>
      <c r="S178" s="64" t="s">
        <v>3994</v>
      </c>
      <c r="T178" s="70"/>
      <c r="U178" s="77"/>
      <c r="V178" s="70"/>
      <c r="W178" s="70" t="s">
        <v>3997</v>
      </c>
    </row>
    <row r="179" spans="1:23" s="64" customFormat="1" ht="38.25" x14ac:dyDescent="0.25">
      <c r="A179" s="64">
        <v>174</v>
      </c>
      <c r="B179" s="64" t="s">
        <v>75</v>
      </c>
      <c r="C179" s="71">
        <v>1</v>
      </c>
      <c r="D179" s="71" t="s">
        <v>29</v>
      </c>
      <c r="E179" s="68" t="str" cm="1">
        <f t="array" aca="1" ref="E179" ca="1">IF(D179="","",HYPERLINK("#"&amp;RIGHT(CELL("dateiname"),LEN(CELL("dateiname"))-FIND("]",CELL("dateiname")))&amp;"!"&amp;CELL("adresse",OFFSET($B$6,D179-1,0)),"Definition"))</f>
        <v/>
      </c>
      <c r="F179" s="64">
        <f>IF(_xlfn.XLOOKUP(A179,Korrelation!$B$4:$B$883,Korrelation!$A$4:$A$883,0,0)="-",0,_xlfn.XLOOKUP(A179,Korrelation!$B$4:$B$883,Korrelation!$A$4:$A$883,0,0))</f>
        <v>336</v>
      </c>
      <c r="G179" s="68" t="str" cm="1">
        <f t="array" aca="1" ref="G179" ca="1">IF(F179=0,"",HYPERLINK("#"&amp;RIGHT(CELL("adresse",OFFSET(DMAV_Modell!$A$6,F179-1,0)),LEN(CELL("adresse",OFFSET(DMAV_Modell!$A$6,F179-1,0)))-SEARCH("]",CELL("adresse",OFFSET(DMAV_Modell!$A$6,F179-1,0)))),"Modell"))</f>
        <v>Modell</v>
      </c>
      <c r="H179" s="71"/>
      <c r="I179" s="64" t="s">
        <v>3972</v>
      </c>
      <c r="J179" s="64" t="s">
        <v>3998</v>
      </c>
      <c r="K179" s="64" t="s">
        <v>135</v>
      </c>
      <c r="L179" s="70" t="s">
        <v>115</v>
      </c>
      <c r="M179" s="75" t="s">
        <v>29</v>
      </c>
      <c r="N179" s="76" t="s">
        <v>324</v>
      </c>
      <c r="O179" s="76" t="s">
        <v>103</v>
      </c>
      <c r="Q179" s="64" t="s">
        <v>3987</v>
      </c>
      <c r="R179" s="64" t="s">
        <v>1058</v>
      </c>
      <c r="S179" s="64" t="s">
        <v>135</v>
      </c>
      <c r="T179" s="70" t="s">
        <v>115</v>
      </c>
      <c r="U179" s="77" t="s">
        <v>29</v>
      </c>
      <c r="V179" s="70" t="s">
        <v>1059</v>
      </c>
      <c r="W179" s="70" t="s">
        <v>851</v>
      </c>
    </row>
    <row r="180" spans="1:23" s="64" customFormat="1" ht="38.25" x14ac:dyDescent="0.25">
      <c r="A180" s="64">
        <v>175</v>
      </c>
      <c r="B180" s="64" t="s">
        <v>75</v>
      </c>
      <c r="C180" s="71">
        <v>1</v>
      </c>
      <c r="D180" s="71" t="s">
        <v>29</v>
      </c>
      <c r="E180" s="68" t="str" cm="1">
        <f t="array" aca="1" ref="E180" ca="1">IF(D180="","",HYPERLINK("#"&amp;RIGHT(CELL("dateiname"),LEN(CELL("dateiname"))-FIND("]",CELL("dateiname")))&amp;"!"&amp;CELL("adresse",OFFSET($B$6,D180-1,0)),"Definition"))</f>
        <v/>
      </c>
      <c r="F180" s="64">
        <f>IF(_xlfn.XLOOKUP(A180,Korrelation!$B$4:$B$883,Korrelation!$A$4:$A$883,0,0)="-",0,_xlfn.XLOOKUP(A180,Korrelation!$B$4:$B$883,Korrelation!$A$4:$A$883,0,0))</f>
        <v>337</v>
      </c>
      <c r="G180" s="68" t="str" cm="1">
        <f t="array" aca="1" ref="G180" ca="1">IF(F180=0,"",HYPERLINK("#"&amp;RIGHT(CELL("adresse",OFFSET(DMAV_Modell!$A$6,F180-1,0)),LEN(CELL("adresse",OFFSET(DMAV_Modell!$A$6,F180-1,0)))-SEARCH("]",CELL("adresse",OFFSET(DMAV_Modell!$A$6,F180-1,0)))),"Modell"))</f>
        <v>Modell</v>
      </c>
      <c r="H180" s="71"/>
      <c r="I180" s="64" t="s">
        <v>3972</v>
      </c>
      <c r="J180" s="64" t="s">
        <v>325</v>
      </c>
      <c r="K180" s="64" t="s">
        <v>135</v>
      </c>
      <c r="L180" s="70" t="s">
        <v>212</v>
      </c>
      <c r="M180" s="75" t="s">
        <v>29</v>
      </c>
      <c r="N180" s="76" t="s">
        <v>326</v>
      </c>
      <c r="O180" s="76" t="s">
        <v>103</v>
      </c>
      <c r="Q180" s="64" t="s">
        <v>3987</v>
      </c>
      <c r="R180" s="64" t="s">
        <v>1060</v>
      </c>
      <c r="S180" s="64" t="s">
        <v>135</v>
      </c>
      <c r="T180" s="70" t="s">
        <v>212</v>
      </c>
      <c r="U180" s="77" t="s">
        <v>29</v>
      </c>
      <c r="V180" s="70" t="s">
        <v>1061</v>
      </c>
      <c r="W180" s="70" t="s">
        <v>851</v>
      </c>
    </row>
    <row r="181" spans="1:23" s="64" customFormat="1" ht="38.25" x14ac:dyDescent="0.25">
      <c r="A181" s="64">
        <v>176</v>
      </c>
      <c r="B181" s="64" t="s">
        <v>75</v>
      </c>
      <c r="C181" s="71">
        <v>1</v>
      </c>
      <c r="D181" s="71" t="s">
        <v>29</v>
      </c>
      <c r="E181" s="68" t="str" cm="1">
        <f t="array" aca="1" ref="E181" ca="1">IF(D181="","",HYPERLINK("#"&amp;RIGHT(CELL("dateiname"),LEN(CELL("dateiname"))-FIND("]",CELL("dateiname")))&amp;"!"&amp;CELL("adresse",OFFSET($B$6,D181-1,0)),"Definition"))</f>
        <v/>
      </c>
      <c r="F181" s="64">
        <f>IF(_xlfn.XLOOKUP(A181,Korrelation!$B$4:$B$883,Korrelation!$A$4:$A$883,0,0)="-",0,_xlfn.XLOOKUP(A181,Korrelation!$B$4:$B$883,Korrelation!$A$4:$A$883,0,0))</f>
        <v>338</v>
      </c>
      <c r="G181" s="68" t="str" cm="1">
        <f t="array" aca="1" ref="G181" ca="1">IF(F181=0,"",HYPERLINK("#"&amp;RIGHT(CELL("adresse",OFFSET(DMAV_Modell!$A$6,F181-1,0)),LEN(CELL("adresse",OFFSET(DMAV_Modell!$A$6,F181-1,0)))-SEARCH("]",CELL("adresse",OFFSET(DMAV_Modell!$A$6,F181-1,0)))),"Modell"))</f>
        <v>Modell</v>
      </c>
      <c r="H181" s="71"/>
      <c r="I181" s="64" t="s">
        <v>3972</v>
      </c>
      <c r="J181" s="64" t="s">
        <v>327</v>
      </c>
      <c r="K181" s="64" t="s">
        <v>135</v>
      </c>
      <c r="L181" s="70" t="s">
        <v>78</v>
      </c>
      <c r="M181" s="75"/>
      <c r="N181" s="76" t="s">
        <v>328</v>
      </c>
      <c r="O181" s="76" t="s">
        <v>103</v>
      </c>
      <c r="Q181" s="64" t="s">
        <v>3987</v>
      </c>
      <c r="R181" s="64" t="s">
        <v>1062</v>
      </c>
      <c r="S181" s="64" t="s">
        <v>135</v>
      </c>
      <c r="T181" s="70" t="s">
        <v>78</v>
      </c>
      <c r="U181" s="77"/>
      <c r="V181" s="70" t="s">
        <v>1063</v>
      </c>
      <c r="W181" s="70" t="s">
        <v>851</v>
      </c>
    </row>
    <row r="182" spans="1:23" s="64" customFormat="1" x14ac:dyDescent="0.25">
      <c r="A182" s="64">
        <v>177</v>
      </c>
      <c r="B182" s="64" t="s">
        <v>75</v>
      </c>
      <c r="C182" s="71" t="s">
        <v>81</v>
      </c>
      <c r="D182" s="71" t="s">
        <v>29</v>
      </c>
      <c r="E182" s="68" t="str" cm="1">
        <f t="array" aca="1" ref="E182" ca="1">IF(D182="","",HYPERLINK("#"&amp;RIGHT(CELL("dateiname"),LEN(CELL("dateiname"))-FIND("]",CELL("dateiname")))&amp;"!"&amp;CELL("adresse",OFFSET($B$6,D182-1,0)),"Definition"))</f>
        <v/>
      </c>
      <c r="F182" s="64">
        <f>IF(_xlfn.XLOOKUP(A182,Korrelation!$B$4:$B$883,Korrelation!$A$4:$A$883,0,0)="-",0,_xlfn.XLOOKUP(A182,Korrelation!$B$4:$B$883,Korrelation!$A$4:$A$883,0,0))</f>
        <v>339</v>
      </c>
      <c r="G182" s="68" t="str" cm="1">
        <f t="array" aca="1" ref="G182" ca="1">IF(F182=0,"",HYPERLINK("#"&amp;RIGHT(CELL("adresse",OFFSET(DMAV_Modell!$A$6,F182-1,0)),LEN(CELL("adresse",OFFSET(DMAV_Modell!$A$6,F182-1,0)))-SEARCH("]",CELL("adresse",OFFSET(DMAV_Modell!$A$6,F182-1,0)))),"Modell"))</f>
        <v>Modell</v>
      </c>
      <c r="H182" s="71"/>
      <c r="I182" s="64" t="s">
        <v>3972</v>
      </c>
      <c r="J182" s="64" t="s">
        <v>327</v>
      </c>
      <c r="K182" s="64" t="s">
        <v>161</v>
      </c>
      <c r="L182" s="70" t="s">
        <v>82</v>
      </c>
      <c r="M182" s="75">
        <v>0</v>
      </c>
      <c r="N182" s="76" t="s">
        <v>329</v>
      </c>
      <c r="O182" s="76"/>
      <c r="Q182" s="64" t="s">
        <v>3987</v>
      </c>
      <c r="R182" s="64" t="s">
        <v>1062</v>
      </c>
      <c r="S182" s="64" t="s">
        <v>897</v>
      </c>
      <c r="T182" s="70" t="s">
        <v>82</v>
      </c>
      <c r="U182" s="77">
        <v>0</v>
      </c>
      <c r="V182" s="70" t="s">
        <v>1064</v>
      </c>
      <c r="W182" s="70"/>
    </row>
    <row r="183" spans="1:23" s="64" customFormat="1" x14ac:dyDescent="0.25">
      <c r="A183" s="64">
        <v>178</v>
      </c>
      <c r="B183" s="64" t="s">
        <v>104</v>
      </c>
      <c r="C183" s="71">
        <v>1</v>
      </c>
      <c r="D183" s="71" t="s">
        <v>29</v>
      </c>
      <c r="E183" s="68" t="str" cm="1">
        <f t="array" aca="1" ref="E183" ca="1">IF(D183="","",HYPERLINK("#"&amp;RIGHT(CELL("dateiname"),LEN(CELL("dateiname"))-FIND("]",CELL("dateiname")))&amp;"!"&amp;CELL("adresse",OFFSET($B$6,D183-1,0)),"Definition"))</f>
        <v/>
      </c>
      <c r="F183" s="64">
        <f>IF(_xlfn.XLOOKUP(A183,Korrelation!$B$4:$B$883,Korrelation!$A$4:$A$883,0,0)="-",0,_xlfn.XLOOKUP(A183,Korrelation!$B$4:$B$883,Korrelation!$A$4:$A$883,0,0))</f>
        <v>330</v>
      </c>
      <c r="G183" s="68" t="str" cm="1">
        <f t="array" aca="1" ref="G183" ca="1">IF(F183=0,"",HYPERLINK("#"&amp;RIGHT(CELL("adresse",OFFSET(DMAV_Modell!$A$6,F183-1,0)),LEN(CELL("adresse",OFFSET(DMAV_Modell!$A$6,F183-1,0)))-SEARCH("]",CELL("adresse",OFFSET(DMAV_Modell!$A$6,F183-1,0)))),"Modell"))</f>
        <v>Modell</v>
      </c>
      <c r="H183" s="71"/>
      <c r="I183" s="64" t="s">
        <v>3972</v>
      </c>
      <c r="J183" s="64" t="s">
        <v>330</v>
      </c>
      <c r="K183" s="64" t="s">
        <v>106</v>
      </c>
      <c r="L183" s="70" t="s">
        <v>107</v>
      </c>
      <c r="M183" s="75" t="s">
        <v>29</v>
      </c>
      <c r="N183" s="76" t="s">
        <v>108</v>
      </c>
      <c r="O183" s="76"/>
      <c r="Q183" s="64" t="s">
        <v>3987</v>
      </c>
      <c r="R183" s="64" t="s">
        <v>3999</v>
      </c>
      <c r="S183" s="64" t="s">
        <v>852</v>
      </c>
      <c r="T183" s="70" t="s">
        <v>107</v>
      </c>
      <c r="U183" s="77" t="s">
        <v>29</v>
      </c>
      <c r="V183" s="70" t="s">
        <v>868</v>
      </c>
      <c r="W183" s="70"/>
    </row>
    <row r="184" spans="1:23" s="64" customFormat="1" ht="25.5" x14ac:dyDescent="0.25">
      <c r="A184" s="64">
        <v>179</v>
      </c>
      <c r="B184" s="64" t="s">
        <v>104</v>
      </c>
      <c r="C184" s="71">
        <v>1</v>
      </c>
      <c r="D184" s="71" t="s">
        <v>29</v>
      </c>
      <c r="E184" s="68" t="str" cm="1">
        <f t="array" aca="1" ref="E184" ca="1">IF(D184="","",HYPERLINK("#"&amp;RIGHT(CELL("dateiname"),LEN(CELL("dateiname"))-FIND("]",CELL("dateiname")))&amp;"!"&amp;CELL("adresse",OFFSET($B$6,D184-1,0)),"Definition"))</f>
        <v/>
      </c>
      <c r="F184" s="64">
        <f>IF(_xlfn.XLOOKUP(A184,Korrelation!$B$4:$B$883,Korrelation!$A$4:$A$883,0,0)="-",0,_xlfn.XLOOKUP(A184,Korrelation!$B$4:$B$883,Korrelation!$A$4:$A$883,0,0))</f>
        <v>331</v>
      </c>
      <c r="G184" s="68" t="str" cm="1">
        <f t="array" aca="1" ref="G184" ca="1">IF(F184=0,"",HYPERLINK("#"&amp;RIGHT(CELL("adresse",OFFSET(DMAV_Modell!$A$6,F184-1,0)),LEN(CELL("adresse",OFFSET(DMAV_Modell!$A$6,F184-1,0)))-SEARCH("]",CELL("adresse",OFFSET(DMAV_Modell!$A$6,F184-1,0)))),"Modell"))</f>
        <v>Modell</v>
      </c>
      <c r="H184" s="71"/>
      <c r="I184" s="64" t="s">
        <v>3972</v>
      </c>
      <c r="J184" s="64" t="s">
        <v>330</v>
      </c>
      <c r="K184" s="64" t="s">
        <v>109</v>
      </c>
      <c r="L184" s="70" t="s">
        <v>107</v>
      </c>
      <c r="M184" s="75" t="s">
        <v>29</v>
      </c>
      <c r="N184" s="76" t="s">
        <v>110</v>
      </c>
      <c r="O184" s="76"/>
      <c r="Q184" s="64" t="s">
        <v>3987</v>
      </c>
      <c r="R184" s="64" t="s">
        <v>3999</v>
      </c>
      <c r="S184" s="64" t="s">
        <v>854</v>
      </c>
      <c r="T184" s="70" t="s">
        <v>107</v>
      </c>
      <c r="U184" s="77" t="s">
        <v>29</v>
      </c>
      <c r="V184" s="70" t="s">
        <v>855</v>
      </c>
      <c r="W184" s="70"/>
    </row>
    <row r="185" spans="1:23" s="64" customFormat="1" x14ac:dyDescent="0.25">
      <c r="A185" s="64">
        <v>180</v>
      </c>
      <c r="B185" s="64" t="s">
        <v>104</v>
      </c>
      <c r="C185" s="71">
        <v>1</v>
      </c>
      <c r="D185" s="71" t="s">
        <v>29</v>
      </c>
      <c r="E185" s="68" t="str" cm="1">
        <f t="array" aca="1" ref="E185" ca="1">IF(D185="","",HYPERLINK("#"&amp;RIGHT(CELL("dateiname"),LEN(CELL("dateiname"))-FIND("]",CELL("dateiname")))&amp;"!"&amp;CELL("adresse",OFFSET($B$6,D185-1,0)),"Definition"))</f>
        <v/>
      </c>
      <c r="F185" s="64">
        <f>IF(_xlfn.XLOOKUP(A185,Korrelation!$B$4:$B$883,Korrelation!$A$4:$A$883,0,0)="-",0,_xlfn.XLOOKUP(A185,Korrelation!$B$4:$B$883,Korrelation!$A$4:$A$883,0,0))</f>
        <v>332</v>
      </c>
      <c r="G185" s="68" t="str" cm="1">
        <f t="array" aca="1" ref="G185" ca="1">IF(F185=0,"",HYPERLINK("#"&amp;RIGHT(CELL("adresse",OFFSET(DMAV_Modell!$A$6,F185-1,0)),LEN(CELL("adresse",OFFSET(DMAV_Modell!$A$6,F185-1,0)))-SEARCH("]",CELL("adresse",OFFSET(DMAV_Modell!$A$6,F185-1,0)))),"Modell"))</f>
        <v>Modell</v>
      </c>
      <c r="H185" s="71"/>
      <c r="I185" s="64" t="s">
        <v>3972</v>
      </c>
      <c r="J185" s="64" t="s">
        <v>330</v>
      </c>
      <c r="K185" s="64" t="s">
        <v>111</v>
      </c>
      <c r="L185" s="70" t="s">
        <v>112</v>
      </c>
      <c r="M185" s="75" t="s">
        <v>29</v>
      </c>
      <c r="N185" s="76" t="s">
        <v>113</v>
      </c>
      <c r="O185" s="76"/>
      <c r="Q185" s="64" t="s">
        <v>3987</v>
      </c>
      <c r="R185" s="64" t="s">
        <v>3999</v>
      </c>
      <c r="S185" s="64" t="s">
        <v>856</v>
      </c>
      <c r="T185" s="70" t="s">
        <v>112</v>
      </c>
      <c r="U185" s="77" t="s">
        <v>29</v>
      </c>
      <c r="V185" s="70" t="s">
        <v>857</v>
      </c>
      <c r="W185" s="70"/>
    </row>
    <row r="186" spans="1:23" s="64" customFormat="1" ht="76.5" x14ac:dyDescent="0.25">
      <c r="A186" s="64">
        <v>181</v>
      </c>
      <c r="B186" s="64" t="s">
        <v>104</v>
      </c>
      <c r="C186" s="71" t="s">
        <v>81</v>
      </c>
      <c r="D186" s="71" t="s">
        <v>29</v>
      </c>
      <c r="E186" s="68" t="str" cm="1">
        <f t="array" aca="1" ref="E186" ca="1">IF(D186="","",HYPERLINK("#"&amp;RIGHT(CELL("dateiname"),LEN(CELL("dateiname"))-FIND("]",CELL("dateiname")))&amp;"!"&amp;CELL("adresse",OFFSET($B$6,D186-1,0)),"Definition"))</f>
        <v/>
      </c>
      <c r="F186" s="64">
        <f>IF(_xlfn.XLOOKUP(A186,Korrelation!$B$4:$B$883,Korrelation!$A$4:$A$883,0,0)="-",0,_xlfn.XLOOKUP(A186,Korrelation!$B$4:$B$883,Korrelation!$A$4:$A$883,0,0))</f>
        <v>333</v>
      </c>
      <c r="G186" s="68" t="str" cm="1">
        <f t="array" aca="1" ref="G186" ca="1">IF(F186=0,"",HYPERLINK("#"&amp;RIGHT(CELL("adresse",OFFSET(DMAV_Modell!$A$6,F186-1,0)),LEN(CELL("adresse",OFFSET(DMAV_Modell!$A$6,F186-1,0)))-SEARCH("]",CELL("adresse",OFFSET(DMAV_Modell!$A$6,F186-1,0)))),"Modell"))</f>
        <v>Modell</v>
      </c>
      <c r="H186" s="71"/>
      <c r="I186" s="64" t="s">
        <v>3972</v>
      </c>
      <c r="J186" s="64" t="s">
        <v>330</v>
      </c>
      <c r="K186" s="64" t="s">
        <v>114</v>
      </c>
      <c r="L186" s="70" t="s">
        <v>115</v>
      </c>
      <c r="M186" s="75" t="s">
        <v>29</v>
      </c>
      <c r="N186" s="76" t="s">
        <v>116</v>
      </c>
      <c r="O186" s="76"/>
      <c r="Q186" s="64" t="s">
        <v>3987</v>
      </c>
      <c r="R186" s="64" t="s">
        <v>3999</v>
      </c>
      <c r="S186" s="64" t="s">
        <v>858</v>
      </c>
      <c r="T186" s="70" t="s">
        <v>115</v>
      </c>
      <c r="U186" s="77" t="s">
        <v>29</v>
      </c>
      <c r="V186" s="70" t="s">
        <v>859</v>
      </c>
      <c r="W186" s="70"/>
    </row>
    <row r="187" spans="1:23" s="64" customFormat="1" ht="51" x14ac:dyDescent="0.25">
      <c r="A187" s="64">
        <v>182</v>
      </c>
      <c r="B187" s="64" t="s">
        <v>104</v>
      </c>
      <c r="C187" s="71">
        <v>1</v>
      </c>
      <c r="D187" s="71" t="s">
        <v>29</v>
      </c>
      <c r="E187" s="68" t="str" cm="1">
        <f t="array" aca="1" ref="E187" ca="1">IF(D187="","",HYPERLINK("#"&amp;RIGHT(CELL("dateiname"),LEN(CELL("dateiname"))-FIND("]",CELL("dateiname")))&amp;"!"&amp;CELL("adresse",OFFSET($B$6,D187-1,0)),"Definition"))</f>
        <v/>
      </c>
      <c r="F187" s="64">
        <f>IF(_xlfn.XLOOKUP(A187,Korrelation!$B$4:$B$883,Korrelation!$A$4:$A$883,0,0)="-",0,_xlfn.XLOOKUP(A187,Korrelation!$B$4:$B$883,Korrelation!$A$4:$A$883,0,0))</f>
        <v>334</v>
      </c>
      <c r="G187" s="68" t="str" cm="1">
        <f t="array" aca="1" ref="G187" ca="1">IF(F187=0,"",HYPERLINK("#"&amp;RIGHT(CELL("adresse",OFFSET(DMAV_Modell!$A$6,F187-1,0)),LEN(CELL("adresse",OFFSET(DMAV_Modell!$A$6,F187-1,0)))-SEARCH("]",CELL("adresse",OFFSET(DMAV_Modell!$A$6,F187-1,0)))),"Modell"))</f>
        <v>Modell</v>
      </c>
      <c r="H187" s="71"/>
      <c r="I187" s="64" t="s">
        <v>3972</v>
      </c>
      <c r="J187" s="64" t="s">
        <v>330</v>
      </c>
      <c r="K187" s="64" t="s">
        <v>117</v>
      </c>
      <c r="L187" s="70" t="s">
        <v>118</v>
      </c>
      <c r="M187" s="75" t="s">
        <v>29</v>
      </c>
      <c r="N187" s="76" t="s">
        <v>129</v>
      </c>
      <c r="O187" s="76"/>
      <c r="Q187" s="64" t="s">
        <v>3987</v>
      </c>
      <c r="R187" s="64" t="s">
        <v>3999</v>
      </c>
      <c r="S187" s="64" t="s">
        <v>860</v>
      </c>
      <c r="T187" s="70" t="s">
        <v>118</v>
      </c>
      <c r="U187" s="77" t="s">
        <v>29</v>
      </c>
      <c r="V187" s="70" t="s">
        <v>871</v>
      </c>
      <c r="W187" s="70"/>
    </row>
    <row r="188" spans="1:23" s="64" customFormat="1" ht="51" x14ac:dyDescent="0.25">
      <c r="A188" s="64">
        <v>183</v>
      </c>
      <c r="B188" s="64" t="s">
        <v>104</v>
      </c>
      <c r="C188" s="71" t="s">
        <v>81</v>
      </c>
      <c r="D188" s="71" t="s">
        <v>29</v>
      </c>
      <c r="E188" s="68" t="str" cm="1">
        <f t="array" aca="1" ref="E188" ca="1">IF(D188="","",HYPERLINK("#"&amp;RIGHT(CELL("dateiname"),LEN(CELL("dateiname"))-FIND("]",CELL("dateiname")))&amp;"!"&amp;CELL("adresse",OFFSET($B$6,D188-1,0)),"Definition"))</f>
        <v/>
      </c>
      <c r="F188" s="64">
        <f>IF(_xlfn.XLOOKUP(A188,Korrelation!$B$4:$B$883,Korrelation!$A$4:$A$883,0,0)="-",0,_xlfn.XLOOKUP(A188,Korrelation!$B$4:$B$883,Korrelation!$A$4:$A$883,0,0))</f>
        <v>335</v>
      </c>
      <c r="G188" s="68" t="str" cm="1">
        <f t="array" aca="1" ref="G188" ca="1">IF(F188=0,"",HYPERLINK("#"&amp;RIGHT(CELL("adresse",OFFSET(DMAV_Modell!$A$6,F188-1,0)),LEN(CELL("adresse",OFFSET(DMAV_Modell!$A$6,F188-1,0)))-SEARCH("]",CELL("adresse",OFFSET(DMAV_Modell!$A$6,F188-1,0)))),"Modell"))</f>
        <v>Modell</v>
      </c>
      <c r="H188" s="71"/>
      <c r="I188" s="64" t="s">
        <v>3972</v>
      </c>
      <c r="J188" s="64" t="s">
        <v>330</v>
      </c>
      <c r="K188" s="64" t="s">
        <v>255</v>
      </c>
      <c r="L188" s="70" t="s">
        <v>118</v>
      </c>
      <c r="M188" s="75" t="s">
        <v>29</v>
      </c>
      <c r="N188" s="76" t="s">
        <v>131</v>
      </c>
      <c r="O188" s="76"/>
      <c r="Q188" s="64" t="s">
        <v>3987</v>
      </c>
      <c r="R188" s="64" t="s">
        <v>3999</v>
      </c>
      <c r="S188" s="64" t="s">
        <v>987</v>
      </c>
      <c r="T188" s="70" t="s">
        <v>118</v>
      </c>
      <c r="U188" s="77" t="s">
        <v>29</v>
      </c>
      <c r="V188" s="70" t="s">
        <v>873</v>
      </c>
      <c r="W188" s="70"/>
    </row>
    <row r="189" spans="1:23" s="64" customFormat="1" ht="25.5" x14ac:dyDescent="0.25">
      <c r="A189" s="64">
        <v>184</v>
      </c>
      <c r="B189" s="64" t="s">
        <v>104</v>
      </c>
      <c r="C189" s="71" t="s">
        <v>81</v>
      </c>
      <c r="D189" s="71" t="s">
        <v>29</v>
      </c>
      <c r="E189" s="68" t="str" cm="1">
        <f t="array" aca="1" ref="E189" ca="1">IF(D189="","",HYPERLINK("#"&amp;RIGHT(CELL("dateiname"),LEN(CELL("dateiname"))-FIND("]",CELL("dateiname")))&amp;"!"&amp;CELL("adresse",OFFSET($B$6,D189-1,0)),"Definition"))</f>
        <v/>
      </c>
      <c r="F189" s="64">
        <f>IF(_xlfn.XLOOKUP(A189,Korrelation!$B$4:$B$883,Korrelation!$A$4:$A$883,0,0)="-",0,_xlfn.XLOOKUP(A189,Korrelation!$B$4:$B$883,Korrelation!$A$4:$A$883,0,0))</f>
        <v>340</v>
      </c>
      <c r="G189" s="68" t="str" cm="1">
        <f t="array" aca="1" ref="G189" ca="1">IF(F189=0,"",HYPERLINK("#"&amp;RIGHT(CELL("adresse",OFFSET(DMAV_Modell!$A$6,F189-1,0)),LEN(CELL("adresse",OFFSET(DMAV_Modell!$A$6,F189-1,0)))-SEARCH("]",CELL("adresse",OFFSET(DMAV_Modell!$A$6,F189-1,0)))),"Modell"))</f>
        <v>Modell</v>
      </c>
      <c r="H189" s="71"/>
      <c r="I189" s="64" t="s">
        <v>3972</v>
      </c>
      <c r="J189" s="64" t="s">
        <v>3976</v>
      </c>
      <c r="K189" s="64" t="s">
        <v>331</v>
      </c>
      <c r="L189" s="70" t="s">
        <v>332</v>
      </c>
      <c r="M189" s="75" t="s">
        <v>29</v>
      </c>
      <c r="N189" s="76" t="s">
        <v>259</v>
      </c>
      <c r="O189" s="76"/>
      <c r="Q189" s="64" t="s">
        <v>3987</v>
      </c>
      <c r="R189" s="64" t="s">
        <v>4000</v>
      </c>
      <c r="S189" s="64" t="s">
        <v>331</v>
      </c>
      <c r="T189" s="70" t="s">
        <v>332</v>
      </c>
      <c r="U189" s="77" t="s">
        <v>29</v>
      </c>
      <c r="V189" s="70" t="s">
        <v>989</v>
      </c>
      <c r="W189" s="70"/>
    </row>
    <row r="190" spans="1:23" s="64" customFormat="1" x14ac:dyDescent="0.25">
      <c r="A190" s="64">
        <v>185</v>
      </c>
      <c r="B190" s="64" t="s">
        <v>104</v>
      </c>
      <c r="C190" s="71">
        <v>1</v>
      </c>
      <c r="D190" s="71" t="s">
        <v>29</v>
      </c>
      <c r="E190" s="68" t="str" cm="1">
        <f t="array" aca="1" ref="E190" ca="1">IF(D190="","",HYPERLINK("#"&amp;RIGHT(CELL("dateiname"),LEN(CELL("dateiname"))-FIND("]",CELL("dateiname")))&amp;"!"&amp;CELL("adresse",OFFSET($B$6,D190-1,0)),"Definition"))</f>
        <v/>
      </c>
      <c r="F190" s="64">
        <f>IF(_xlfn.XLOOKUP(A190,Korrelation!$B$4:$B$883,Korrelation!$A$4:$A$883,0,0)="-",0,_xlfn.XLOOKUP(A190,Korrelation!$B$4:$B$883,Korrelation!$A$4:$A$883,0,0))</f>
        <v>341</v>
      </c>
      <c r="G190" s="68" t="str" cm="1">
        <f t="array" aca="1" ref="G190" ca="1">IF(F190=0,"",HYPERLINK("#"&amp;RIGHT(CELL("adresse",OFFSET(DMAV_Modell!$A$6,F190-1,0)),LEN(CELL("adresse",OFFSET(DMAV_Modell!$A$6,F190-1,0)))-SEARCH("]",CELL("adresse",OFFSET(DMAV_Modell!$A$6,F190-1,0)))),"Modell"))</f>
        <v>Modell</v>
      </c>
      <c r="H190" s="71"/>
      <c r="I190" s="64" t="s">
        <v>3972</v>
      </c>
      <c r="J190" s="64" t="s">
        <v>3976</v>
      </c>
      <c r="K190" s="64" t="s">
        <v>106</v>
      </c>
      <c r="L190" s="70" t="s">
        <v>107</v>
      </c>
      <c r="M190" s="75" t="s">
        <v>29</v>
      </c>
      <c r="N190" s="76" t="s">
        <v>108</v>
      </c>
      <c r="O190" s="76"/>
      <c r="Q190" s="64" t="s">
        <v>3987</v>
      </c>
      <c r="R190" s="64" t="s">
        <v>4000</v>
      </c>
      <c r="S190" s="64" t="s">
        <v>852</v>
      </c>
      <c r="T190" s="70" t="s">
        <v>107</v>
      </c>
      <c r="U190" s="77" t="s">
        <v>29</v>
      </c>
      <c r="V190" s="70" t="s">
        <v>853</v>
      </c>
      <c r="W190" s="70"/>
    </row>
    <row r="191" spans="1:23" s="64" customFormat="1" x14ac:dyDescent="0.25">
      <c r="A191" s="64">
        <v>186</v>
      </c>
      <c r="B191" s="64" t="s">
        <v>104</v>
      </c>
      <c r="C191" s="71" t="s">
        <v>81</v>
      </c>
      <c r="D191" s="71" t="s">
        <v>29</v>
      </c>
      <c r="E191" s="68" t="str" cm="1">
        <f t="array" aca="1" ref="E191" ca="1">IF(D191="","",HYPERLINK("#"&amp;RIGHT(CELL("dateiname"),LEN(CELL("dateiname"))-FIND("]",CELL("dateiname")))&amp;"!"&amp;CELL("adresse",OFFSET($B$6,D191-1,0)),"Definition"))</f>
        <v/>
      </c>
      <c r="F191" s="64">
        <f>IF(_xlfn.XLOOKUP(A191,Korrelation!$B$4:$B$883,Korrelation!$A$4:$A$883,0,0)="-",0,_xlfn.XLOOKUP(A191,Korrelation!$B$4:$B$883,Korrelation!$A$4:$A$883,0,0))</f>
        <v>342</v>
      </c>
      <c r="G191" s="68" t="str" cm="1">
        <f t="array" aca="1" ref="G191" ca="1">IF(F191=0,"",HYPERLINK("#"&amp;RIGHT(CELL("adresse",OFFSET(DMAV_Modell!$A$6,F191-1,0)),LEN(CELL("adresse",OFFSET(DMAV_Modell!$A$6,F191-1,0)))-SEARCH("]",CELL("adresse",OFFSET(DMAV_Modell!$A$6,F191-1,0)))),"Modell"))</f>
        <v>Modell</v>
      </c>
      <c r="H191" s="71"/>
      <c r="I191" s="64" t="s">
        <v>3972</v>
      </c>
      <c r="J191" s="64" t="s">
        <v>3976</v>
      </c>
      <c r="K191" s="64" t="s">
        <v>333</v>
      </c>
      <c r="L191" s="70" t="s">
        <v>107</v>
      </c>
      <c r="M191" s="75" t="s">
        <v>29</v>
      </c>
      <c r="N191" s="76" t="s">
        <v>334</v>
      </c>
      <c r="O191" s="76"/>
      <c r="Q191" s="64" t="s">
        <v>3987</v>
      </c>
      <c r="R191" s="64" t="s">
        <v>4000</v>
      </c>
      <c r="S191" s="64" t="s">
        <v>1065</v>
      </c>
      <c r="T191" s="70" t="s">
        <v>107</v>
      </c>
      <c r="U191" s="77" t="s">
        <v>29</v>
      </c>
      <c r="V191" s="70" t="s">
        <v>1066</v>
      </c>
      <c r="W191" s="70"/>
    </row>
    <row r="192" spans="1:23" s="64" customFormat="1" x14ac:dyDescent="0.25">
      <c r="A192" s="64">
        <v>187</v>
      </c>
      <c r="B192" s="64" t="s">
        <v>104</v>
      </c>
      <c r="C192" s="71" t="s">
        <v>81</v>
      </c>
      <c r="D192" s="71" t="s">
        <v>29</v>
      </c>
      <c r="E192" s="68" t="str" cm="1">
        <f t="array" aca="1" ref="E192" ca="1">IF(D192="","",HYPERLINK("#"&amp;RIGHT(CELL("dateiname"),LEN(CELL("dateiname"))-FIND("]",CELL("dateiname")))&amp;"!"&amp;CELL("adresse",OFFSET($B$6,D192-1,0)),"Definition"))</f>
        <v/>
      </c>
      <c r="F192" s="64">
        <f>IF(_xlfn.XLOOKUP(A192,Korrelation!$B$4:$B$883,Korrelation!$A$4:$A$883,0,0)="-",0,_xlfn.XLOOKUP(A192,Korrelation!$B$4:$B$883,Korrelation!$A$4:$A$883,0,0))</f>
        <v>343</v>
      </c>
      <c r="G192" s="68" t="str" cm="1">
        <f t="array" aca="1" ref="G192" ca="1">IF(F192=0,"",HYPERLINK("#"&amp;RIGHT(CELL("adresse",OFFSET(DMAV_Modell!$A$6,F192-1,0)),LEN(CELL("adresse",OFFSET(DMAV_Modell!$A$6,F192-1,0)))-SEARCH("]",CELL("adresse",OFFSET(DMAV_Modell!$A$6,F192-1,0)))),"Modell"))</f>
        <v>Modell</v>
      </c>
      <c r="H192" s="71"/>
      <c r="I192" s="64" t="s">
        <v>3972</v>
      </c>
      <c r="J192" s="64" t="s">
        <v>3976</v>
      </c>
      <c r="K192" s="64" t="s">
        <v>335</v>
      </c>
      <c r="L192" s="70" t="s">
        <v>112</v>
      </c>
      <c r="M192" s="75" t="s">
        <v>29</v>
      </c>
      <c r="N192" s="76" t="s">
        <v>336</v>
      </c>
      <c r="O192" s="76"/>
      <c r="Q192" s="64" t="s">
        <v>3987</v>
      </c>
      <c r="R192" s="64" t="s">
        <v>4000</v>
      </c>
      <c r="S192" s="64" t="s">
        <v>1067</v>
      </c>
      <c r="T192" s="70" t="s">
        <v>112</v>
      </c>
      <c r="U192" s="77" t="s">
        <v>29</v>
      </c>
      <c r="V192" s="70" t="s">
        <v>1068</v>
      </c>
      <c r="W192" s="70"/>
    </row>
    <row r="193" spans="1:23" s="64" customFormat="1" ht="25.5" x14ac:dyDescent="0.25">
      <c r="A193" s="64">
        <v>188</v>
      </c>
      <c r="B193" s="64" t="s">
        <v>104</v>
      </c>
      <c r="C193" s="71" t="s">
        <v>81</v>
      </c>
      <c r="D193" s="71" t="s">
        <v>29</v>
      </c>
      <c r="E193" s="68" t="str" cm="1">
        <f t="array" aca="1" ref="E193" ca="1">IF(D193="","",HYPERLINK("#"&amp;RIGHT(CELL("dateiname"),LEN(CELL("dateiname"))-FIND("]",CELL("dateiname")))&amp;"!"&amp;CELL("adresse",OFFSET($B$6,D193-1,0)),"Definition"))</f>
        <v/>
      </c>
      <c r="F193" s="64">
        <f>IF(_xlfn.XLOOKUP(A193,Korrelation!$B$4:$B$883,Korrelation!$A$4:$A$883,0,0)="-",0,_xlfn.XLOOKUP(A193,Korrelation!$B$4:$B$883,Korrelation!$A$4:$A$883,0,0))</f>
        <v>344</v>
      </c>
      <c r="G193" s="68" t="str" cm="1">
        <f t="array" aca="1" ref="G193" ca="1">IF(F193=0,"",HYPERLINK("#"&amp;RIGHT(CELL("adresse",OFFSET(DMAV_Modell!$A$6,F193-1,0)),LEN(CELL("adresse",OFFSET(DMAV_Modell!$A$6,F193-1,0)))-SEARCH("]",CELL("adresse",OFFSET(DMAV_Modell!$A$6,F193-1,0)))),"Modell"))</f>
        <v>Modell</v>
      </c>
      <c r="H193" s="71"/>
      <c r="I193" s="64" t="s">
        <v>3972</v>
      </c>
      <c r="J193" s="64" t="s">
        <v>3976</v>
      </c>
      <c r="K193" s="64" t="s">
        <v>337</v>
      </c>
      <c r="L193" s="70" t="s">
        <v>138</v>
      </c>
      <c r="M193" s="75" t="s">
        <v>29</v>
      </c>
      <c r="N193" s="76" t="s">
        <v>4003</v>
      </c>
      <c r="O193" s="76"/>
      <c r="Q193" s="64" t="s">
        <v>3987</v>
      </c>
      <c r="R193" s="64" t="s">
        <v>4000</v>
      </c>
      <c r="S193" s="64" t="s">
        <v>1069</v>
      </c>
      <c r="T193" s="70" t="s">
        <v>138</v>
      </c>
      <c r="U193" s="77" t="s">
        <v>29</v>
      </c>
      <c r="V193" s="70" t="s">
        <v>4010</v>
      </c>
      <c r="W193" s="70"/>
    </row>
    <row r="194" spans="1:23" s="64" customFormat="1" ht="38.25" x14ac:dyDescent="0.25">
      <c r="A194" s="64">
        <v>189</v>
      </c>
      <c r="B194" s="64" t="s">
        <v>104</v>
      </c>
      <c r="C194" s="71">
        <v>1</v>
      </c>
      <c r="D194" s="71" t="s">
        <v>29</v>
      </c>
      <c r="E194" s="68" t="str" cm="1">
        <f t="array" aca="1" ref="E194" ca="1">IF(D194="","",HYPERLINK("#"&amp;RIGHT(CELL("dateiname"),LEN(CELL("dateiname"))-FIND("]",CELL("dateiname")))&amp;"!"&amp;CELL("adresse",OFFSET($B$6,D194-1,0)),"Definition"))</f>
        <v/>
      </c>
      <c r="F194" s="64">
        <f>IF(_xlfn.XLOOKUP(A194,Korrelation!$B$4:$B$883,Korrelation!$A$4:$A$883,0,0)="-",0,_xlfn.XLOOKUP(A194,Korrelation!$B$4:$B$883,Korrelation!$A$4:$A$883,0,0))</f>
        <v>345</v>
      </c>
      <c r="G194" s="68" t="str" cm="1">
        <f t="array" aca="1" ref="G194" ca="1">IF(F194=0,"",HYPERLINK("#"&amp;RIGHT(CELL("adresse",OFFSET(DMAV_Modell!$A$6,F194-1,0)),LEN(CELL("adresse",OFFSET(DMAV_Modell!$A$6,F194-1,0)))-SEARCH("]",CELL("adresse",OFFSET(DMAV_Modell!$A$6,F194-1,0)))),"Modell"))</f>
        <v>Modell</v>
      </c>
      <c r="H194" s="71"/>
      <c r="I194" s="64" t="s">
        <v>3972</v>
      </c>
      <c r="J194" s="64" t="s">
        <v>3976</v>
      </c>
      <c r="K194" s="64" t="s">
        <v>266</v>
      </c>
      <c r="L194" s="70" t="s">
        <v>143</v>
      </c>
      <c r="M194" s="75"/>
      <c r="N194" s="76" t="s">
        <v>338</v>
      </c>
      <c r="O194" s="76" t="s">
        <v>339</v>
      </c>
      <c r="Q194" s="64" t="s">
        <v>3987</v>
      </c>
      <c r="R194" s="64" t="s">
        <v>4000</v>
      </c>
      <c r="S194" s="64" t="s">
        <v>1070</v>
      </c>
      <c r="T194" s="70" t="s">
        <v>143</v>
      </c>
      <c r="U194" s="77"/>
      <c r="V194" s="70" t="s">
        <v>1071</v>
      </c>
      <c r="W194" s="70" t="s">
        <v>1072</v>
      </c>
    </row>
    <row r="195" spans="1:23" s="64" customFormat="1" x14ac:dyDescent="0.25">
      <c r="A195" s="64">
        <v>190</v>
      </c>
      <c r="B195" s="64" t="s">
        <v>104</v>
      </c>
      <c r="C195" s="71">
        <v>1</v>
      </c>
      <c r="D195" s="71">
        <v>171</v>
      </c>
      <c r="E195" s="68" t="str" cm="1">
        <f t="array" aca="1" ref="E195" ca="1">IF(D195="","",HYPERLINK("#"&amp;RIGHT(CELL("dateiname"),LEN(CELL("dateiname"))-FIND("]",CELL("dateiname")))&amp;"!"&amp;CELL("adresse",OFFSET($B$6,D195-1,0)),"Definition"))</f>
        <v>Definition</v>
      </c>
      <c r="F195" s="64">
        <f>IF(_xlfn.XLOOKUP(A195,Korrelation!$B$4:$B$883,Korrelation!$A$4:$A$883,0,0)="-",0,_xlfn.XLOOKUP(A195,Korrelation!$B$4:$B$883,Korrelation!$A$4:$A$883,0,0))</f>
        <v>346</v>
      </c>
      <c r="G195" s="68" t="str" cm="1">
        <f t="array" aca="1" ref="G195" ca="1">IF(F195=0,"",HYPERLINK("#"&amp;RIGHT(CELL("adresse",OFFSET(DMAV_Modell!$A$6,F195-1,0)),LEN(CELL("adresse",OFFSET(DMAV_Modell!$A$6,F195-1,0)))-SEARCH("]",CELL("adresse",OFFSET(DMAV_Modell!$A$6,F195-1,0)))),"Modell"))</f>
        <v>Modell</v>
      </c>
      <c r="H195" s="71"/>
      <c r="I195" s="64" t="s">
        <v>3972</v>
      </c>
      <c r="J195" s="64" t="s">
        <v>3976</v>
      </c>
      <c r="K195" s="64" t="s">
        <v>3975</v>
      </c>
      <c r="L195" s="70" t="s">
        <v>4001</v>
      </c>
      <c r="M195" s="75" t="s">
        <v>29</v>
      </c>
      <c r="N195" s="76" t="s">
        <v>4004</v>
      </c>
      <c r="O195" s="76"/>
      <c r="Q195" s="64" t="s">
        <v>3987</v>
      </c>
      <c r="R195" s="64" t="s">
        <v>4000</v>
      </c>
      <c r="S195" s="64" t="s">
        <v>3991</v>
      </c>
      <c r="T195" s="70" t="s">
        <v>4005</v>
      </c>
      <c r="U195" s="77" t="s">
        <v>29</v>
      </c>
      <c r="V195" s="70" t="s">
        <v>4011</v>
      </c>
      <c r="W195" s="70"/>
    </row>
    <row r="196" spans="1:23" s="64" customFormat="1" ht="25.5" x14ac:dyDescent="0.25">
      <c r="A196" s="64">
        <v>191</v>
      </c>
      <c r="B196" s="64" t="s">
        <v>104</v>
      </c>
      <c r="C196" s="71" t="s">
        <v>81</v>
      </c>
      <c r="D196" s="71">
        <v>174</v>
      </c>
      <c r="E196" s="68" t="str" cm="1">
        <f t="array" aca="1" ref="E196" ca="1">IF(D196="","",HYPERLINK("#"&amp;RIGHT(CELL("dateiname"),LEN(CELL("dateiname"))-FIND("]",CELL("dateiname")))&amp;"!"&amp;CELL("adresse",OFFSET($B$6,D196-1,0)),"Definition"))</f>
        <v>Definition</v>
      </c>
      <c r="F196" s="64">
        <f>IF(_xlfn.XLOOKUP(A196,Korrelation!$B$4:$B$883,Korrelation!$A$4:$A$883,0,0)="-",0,_xlfn.XLOOKUP(A196,Korrelation!$B$4:$B$883,Korrelation!$A$4:$A$883,0,0))</f>
        <v>347</v>
      </c>
      <c r="G196" s="68" t="str" cm="1">
        <f t="array" aca="1" ref="G196" ca="1">IF(F196=0,"",HYPERLINK("#"&amp;RIGHT(CELL("adresse",OFFSET(DMAV_Modell!$A$6,F196-1,0)),LEN(CELL("adresse",OFFSET(DMAV_Modell!$A$6,F196-1,0)))-SEARCH("]",CELL("adresse",OFFSET(DMAV_Modell!$A$6,F196-1,0)))),"Modell"))</f>
        <v>Modell</v>
      </c>
      <c r="H196" s="71"/>
      <c r="I196" s="64" t="s">
        <v>3972</v>
      </c>
      <c r="J196" s="64" t="s">
        <v>3976</v>
      </c>
      <c r="K196" s="64" t="s">
        <v>340</v>
      </c>
      <c r="L196" s="70" t="s">
        <v>4002</v>
      </c>
      <c r="M196" s="75" t="s">
        <v>29</v>
      </c>
      <c r="N196" s="76" t="s">
        <v>341</v>
      </c>
      <c r="O196" s="76" t="s">
        <v>342</v>
      </c>
      <c r="Q196" s="64" t="s">
        <v>3987</v>
      </c>
      <c r="R196" s="64" t="s">
        <v>4000</v>
      </c>
      <c r="S196" s="64" t="s">
        <v>1058</v>
      </c>
      <c r="T196" s="70" t="s">
        <v>4006</v>
      </c>
      <c r="U196" s="77" t="s">
        <v>29</v>
      </c>
      <c r="V196" s="70" t="s">
        <v>1074</v>
      </c>
      <c r="W196" s="70" t="s">
        <v>1075</v>
      </c>
    </row>
    <row r="197" spans="1:23" s="64" customFormat="1" ht="25.5" x14ac:dyDescent="0.25">
      <c r="A197" s="64">
        <v>192</v>
      </c>
      <c r="B197" s="64" t="s">
        <v>104</v>
      </c>
      <c r="C197" s="71" t="s">
        <v>81</v>
      </c>
      <c r="D197" s="71">
        <v>175</v>
      </c>
      <c r="E197" s="68" t="str" cm="1">
        <f t="array" aca="1" ref="E197" ca="1">IF(D197="","",HYPERLINK("#"&amp;RIGHT(CELL("dateiname"),LEN(CELL("dateiname"))-FIND("]",CELL("dateiname")))&amp;"!"&amp;CELL("adresse",OFFSET($B$6,D197-1,0)),"Definition"))</f>
        <v>Definition</v>
      </c>
      <c r="F197" s="64">
        <f>IF(_xlfn.XLOOKUP(A197,Korrelation!$B$4:$B$883,Korrelation!$A$4:$A$883,0,0)="-",0,_xlfn.XLOOKUP(A197,Korrelation!$B$4:$B$883,Korrelation!$A$4:$A$883,0,0))</f>
        <v>348</v>
      </c>
      <c r="G197" s="68" t="str" cm="1">
        <f t="array" aca="1" ref="G197" ca="1">IF(F197=0,"",HYPERLINK("#"&amp;RIGHT(CELL("adresse",OFFSET(DMAV_Modell!$A$6,F197-1,0)),LEN(CELL("adresse",OFFSET(DMAV_Modell!$A$6,F197-1,0)))-SEARCH("]",CELL("adresse",OFFSET(DMAV_Modell!$A$6,F197-1,0)))),"Modell"))</f>
        <v>Modell</v>
      </c>
      <c r="H197" s="71"/>
      <c r="I197" s="64" t="s">
        <v>3972</v>
      </c>
      <c r="J197" s="64" t="s">
        <v>3976</v>
      </c>
      <c r="K197" s="64" t="s">
        <v>325</v>
      </c>
      <c r="L197" s="70" t="s">
        <v>343</v>
      </c>
      <c r="M197" s="75" t="s">
        <v>29</v>
      </c>
      <c r="N197" s="76" t="s">
        <v>344</v>
      </c>
      <c r="O197" s="76" t="s">
        <v>345</v>
      </c>
      <c r="Q197" s="64" t="s">
        <v>3987</v>
      </c>
      <c r="R197" s="64" t="s">
        <v>4000</v>
      </c>
      <c r="S197" s="64" t="s">
        <v>1060</v>
      </c>
      <c r="T197" s="70" t="s">
        <v>4007</v>
      </c>
      <c r="U197" s="77" t="s">
        <v>29</v>
      </c>
      <c r="V197" s="70" t="s">
        <v>1077</v>
      </c>
      <c r="W197" s="70" t="s">
        <v>1075</v>
      </c>
    </row>
    <row r="198" spans="1:23" s="64" customFormat="1" ht="25.5" x14ac:dyDescent="0.25">
      <c r="A198" s="64">
        <v>193</v>
      </c>
      <c r="B198" s="64" t="s">
        <v>104</v>
      </c>
      <c r="C198" s="71" t="s">
        <v>81</v>
      </c>
      <c r="D198" s="71">
        <v>176</v>
      </c>
      <c r="E198" s="68" t="str" cm="1">
        <f t="array" aca="1" ref="E198" ca="1">IF(D198="","",HYPERLINK("#"&amp;RIGHT(CELL("dateiname"),LEN(CELL("dateiname"))-FIND("]",CELL("dateiname")))&amp;"!"&amp;CELL("adresse",OFFSET($B$6,D198-1,0)),"Definition"))</f>
        <v>Definition</v>
      </c>
      <c r="F198" s="64">
        <f>IF(_xlfn.XLOOKUP(A198,Korrelation!$B$4:$B$883,Korrelation!$A$4:$A$883,0,0)="-",0,_xlfn.XLOOKUP(A198,Korrelation!$B$4:$B$883,Korrelation!$A$4:$A$883,0,0))</f>
        <v>349</v>
      </c>
      <c r="G198" s="68" t="str" cm="1">
        <f t="array" aca="1" ref="G198" ca="1">IF(F198=0,"",HYPERLINK("#"&amp;RIGHT(CELL("adresse",OFFSET(DMAV_Modell!$A$6,F198-1,0)),LEN(CELL("adresse",OFFSET(DMAV_Modell!$A$6,F198-1,0)))-SEARCH("]",CELL("adresse",OFFSET(DMAV_Modell!$A$6,F198-1,0)))),"Modell"))</f>
        <v>Modell</v>
      </c>
      <c r="H198" s="71"/>
      <c r="I198" s="64" t="s">
        <v>3972</v>
      </c>
      <c r="J198" s="64" t="s">
        <v>3976</v>
      </c>
      <c r="K198" s="64" t="s">
        <v>327</v>
      </c>
      <c r="L198" s="70" t="s">
        <v>346</v>
      </c>
      <c r="M198" s="75" t="s">
        <v>29</v>
      </c>
      <c r="N198" s="76" t="s">
        <v>347</v>
      </c>
      <c r="O198" s="76" t="s">
        <v>348</v>
      </c>
      <c r="Q198" s="64" t="s">
        <v>3987</v>
      </c>
      <c r="R198" s="64" t="s">
        <v>4000</v>
      </c>
      <c r="S198" s="64" t="s">
        <v>1062</v>
      </c>
      <c r="T198" s="70" t="s">
        <v>4008</v>
      </c>
      <c r="U198" s="77" t="s">
        <v>29</v>
      </c>
      <c r="V198" s="70" t="s">
        <v>1079</v>
      </c>
      <c r="W198" s="70" t="s">
        <v>1075</v>
      </c>
    </row>
    <row r="199" spans="1:23" s="64" customFormat="1" ht="25.5" x14ac:dyDescent="0.25">
      <c r="A199" s="64">
        <v>194</v>
      </c>
      <c r="B199" s="64" t="s">
        <v>104</v>
      </c>
      <c r="C199" s="71" t="s">
        <v>81</v>
      </c>
      <c r="D199" s="71">
        <v>40</v>
      </c>
      <c r="E199" s="68" t="str" cm="1">
        <f t="array" aca="1" ref="E199" ca="1">IF(D199="","",HYPERLINK("#"&amp;RIGHT(CELL("dateiname"),LEN(CELL("dateiname"))-FIND("]",CELL("dateiname")))&amp;"!"&amp;CELL("adresse",OFFSET($B$6,D199-1,0)),"Definition"))</f>
        <v>Definition</v>
      </c>
      <c r="F199" s="64">
        <f>IF(_xlfn.XLOOKUP(A199,Korrelation!$B$4:$B$883,Korrelation!$A$4:$A$883,0,0)="-",0,_xlfn.XLOOKUP(A199,Korrelation!$B$4:$B$883,Korrelation!$A$4:$A$883,0,0))</f>
        <v>350</v>
      </c>
      <c r="G199" s="68" t="str" cm="1">
        <f t="array" aca="1" ref="G199" ca="1">IF(F199=0,"",HYPERLINK("#"&amp;RIGHT(CELL("adresse",OFFSET(DMAV_Modell!$A$6,F199-1,0)),LEN(CELL("adresse",OFFSET(DMAV_Modell!$A$6,F199-1,0)))-SEARCH("]",CELL("adresse",OFFSET(DMAV_Modell!$A$6,F199-1,0)))),"Modell"))</f>
        <v>Modell</v>
      </c>
      <c r="H199" s="71"/>
      <c r="I199" s="64" t="s">
        <v>3972</v>
      </c>
      <c r="J199" s="64" t="s">
        <v>3976</v>
      </c>
      <c r="K199" s="64" t="s">
        <v>86</v>
      </c>
      <c r="L199" s="70" t="s">
        <v>269</v>
      </c>
      <c r="M199" s="75"/>
      <c r="N199" s="76" t="s">
        <v>349</v>
      </c>
      <c r="O199" s="76" t="s">
        <v>350</v>
      </c>
      <c r="Q199" s="64" t="s">
        <v>3987</v>
      </c>
      <c r="R199" s="64" t="s">
        <v>4000</v>
      </c>
      <c r="S199" s="64" t="s">
        <v>838</v>
      </c>
      <c r="T199" s="70" t="s">
        <v>4009</v>
      </c>
      <c r="U199" s="77"/>
      <c r="V199" s="70" t="s">
        <v>1080</v>
      </c>
      <c r="W199" s="70" t="s">
        <v>4012</v>
      </c>
    </row>
    <row r="200" spans="1:23" x14ac:dyDescent="0.25">
      <c r="A200" s="64">
        <v>195</v>
      </c>
      <c r="B200" s="64" t="s">
        <v>104</v>
      </c>
      <c r="C200" s="71">
        <v>1</v>
      </c>
      <c r="D200" s="71" t="s">
        <v>29</v>
      </c>
      <c r="E200" s="68" t="str" cm="1">
        <f t="array" aca="1" ref="E200" ca="1">IF(D200="","",HYPERLINK("#"&amp;RIGHT(CELL("dateiname"),LEN(CELL("dateiname"))-FIND("]",CELL("dateiname")))&amp;"!"&amp;CELL("adresse",OFFSET($B$6,D200-1,0)),"Definition"))</f>
        <v/>
      </c>
      <c r="F200" s="64">
        <f>IF(_xlfn.XLOOKUP(A200,Korrelation!$B$4:$B$883,Korrelation!$A$4:$A$883,0,0)="-",0,_xlfn.XLOOKUP(A200,Korrelation!$B$4:$B$883,Korrelation!$A$4:$A$883,0,0))</f>
        <v>364</v>
      </c>
      <c r="G200" s="68" t="str" cm="1">
        <f t="array" aca="1" ref="G200" ca="1">IF(F200=0,"",HYPERLINK("#"&amp;RIGHT(CELL("adresse",OFFSET(DMAV_Modell!$A$6,F200-1,0)),LEN(CELL("adresse",OFFSET(DMAV_Modell!$A$6,F200-1,0)))-SEARCH("]",CELL("adresse",OFFSET(DMAV_Modell!$A$6,F200-1,0)))),"Modell"))</f>
        <v>Modell</v>
      </c>
      <c r="I200" s="64" t="s">
        <v>351</v>
      </c>
      <c r="J200" s="64" t="s">
        <v>352</v>
      </c>
      <c r="K200" s="64" t="s">
        <v>106</v>
      </c>
      <c r="L200" s="70" t="s">
        <v>107</v>
      </c>
      <c r="M200" s="75" t="s">
        <v>29</v>
      </c>
      <c r="N200" s="76" t="s">
        <v>108</v>
      </c>
      <c r="O200" s="76" t="s">
        <v>29</v>
      </c>
      <c r="P200" s="64"/>
      <c r="Q200" s="64" t="s">
        <v>781</v>
      </c>
      <c r="R200" s="64" t="s">
        <v>1081</v>
      </c>
      <c r="S200" s="64" t="s">
        <v>852</v>
      </c>
      <c r="T200" s="70" t="s">
        <v>107</v>
      </c>
      <c r="U200" s="74" t="s">
        <v>29</v>
      </c>
      <c r="V200" s="65" t="s">
        <v>868</v>
      </c>
      <c r="W200" s="65" t="s">
        <v>29</v>
      </c>
    </row>
    <row r="201" spans="1:23" ht="25.5" x14ac:dyDescent="0.25">
      <c r="A201" s="64">
        <v>196</v>
      </c>
      <c r="B201" s="64" t="s">
        <v>104</v>
      </c>
      <c r="C201" s="71">
        <v>1</v>
      </c>
      <c r="D201" s="71" t="s">
        <v>29</v>
      </c>
      <c r="E201" s="68" t="str" cm="1">
        <f t="array" aca="1" ref="E201" ca="1">IF(D201="","",HYPERLINK("#"&amp;RIGHT(CELL("dateiname"),LEN(CELL("dateiname"))-FIND("]",CELL("dateiname")))&amp;"!"&amp;CELL("adresse",OFFSET($B$6,D201-1,0)),"Definition"))</f>
        <v/>
      </c>
      <c r="F201" s="64">
        <f>IF(_xlfn.XLOOKUP(A201,Korrelation!$B$4:$B$883,Korrelation!$A$4:$A$883,0,0)="-",0,_xlfn.XLOOKUP(A201,Korrelation!$B$4:$B$883,Korrelation!$A$4:$A$883,0,0))</f>
        <v>365</v>
      </c>
      <c r="G201" s="68" t="str" cm="1">
        <f t="array" aca="1" ref="G201" ca="1">IF(F201=0,"",HYPERLINK("#"&amp;RIGHT(CELL("adresse",OFFSET(DMAV_Modell!$A$6,F201-1,0)),LEN(CELL("adresse",OFFSET(DMAV_Modell!$A$6,F201-1,0)))-SEARCH("]",CELL("adresse",OFFSET(DMAV_Modell!$A$6,F201-1,0)))),"Modell"))</f>
        <v>Modell</v>
      </c>
      <c r="I201" s="64" t="s">
        <v>351</v>
      </c>
      <c r="J201" s="64" t="s">
        <v>352</v>
      </c>
      <c r="K201" s="64" t="s">
        <v>109</v>
      </c>
      <c r="L201" s="70" t="s">
        <v>107</v>
      </c>
      <c r="M201" s="75" t="s">
        <v>29</v>
      </c>
      <c r="N201" s="76" t="s">
        <v>110</v>
      </c>
      <c r="O201" s="76" t="s">
        <v>29</v>
      </c>
      <c r="P201" s="64"/>
      <c r="Q201" s="64" t="s">
        <v>781</v>
      </c>
      <c r="R201" s="64" t="s">
        <v>1081</v>
      </c>
      <c r="S201" s="64" t="s">
        <v>854</v>
      </c>
      <c r="T201" s="70" t="s">
        <v>107</v>
      </c>
      <c r="U201" s="74" t="s">
        <v>29</v>
      </c>
      <c r="V201" s="65" t="s">
        <v>855</v>
      </c>
      <c r="W201" s="65" t="s">
        <v>29</v>
      </c>
    </row>
    <row r="202" spans="1:23" x14ac:dyDescent="0.25">
      <c r="A202" s="64">
        <v>197</v>
      </c>
      <c r="B202" s="64" t="s">
        <v>104</v>
      </c>
      <c r="C202" s="71">
        <v>1</v>
      </c>
      <c r="D202" s="71" t="s">
        <v>29</v>
      </c>
      <c r="E202" s="68" t="str" cm="1">
        <f t="array" aca="1" ref="E202" ca="1">IF(D202="","",HYPERLINK("#"&amp;RIGHT(CELL("dateiname"),LEN(CELL("dateiname"))-FIND("]",CELL("dateiname")))&amp;"!"&amp;CELL("adresse",OFFSET($B$6,D202-1,0)),"Definition"))</f>
        <v/>
      </c>
      <c r="F202" s="64">
        <f>IF(_xlfn.XLOOKUP(A202,Korrelation!$B$4:$B$883,Korrelation!$A$4:$A$883,0,0)="-",0,_xlfn.XLOOKUP(A202,Korrelation!$B$4:$B$883,Korrelation!$A$4:$A$883,0,0))</f>
        <v>366</v>
      </c>
      <c r="G202" s="68" t="str" cm="1">
        <f t="array" aca="1" ref="G202" ca="1">IF(F202=0,"",HYPERLINK("#"&amp;RIGHT(CELL("adresse",OFFSET(DMAV_Modell!$A$6,F202-1,0)),LEN(CELL("adresse",OFFSET(DMAV_Modell!$A$6,F202-1,0)))-SEARCH("]",CELL("adresse",OFFSET(DMAV_Modell!$A$6,F202-1,0)))),"Modell"))</f>
        <v>Modell</v>
      </c>
      <c r="I202" s="64" t="s">
        <v>351</v>
      </c>
      <c r="J202" s="64" t="s">
        <v>352</v>
      </c>
      <c r="K202" s="64" t="s">
        <v>111</v>
      </c>
      <c r="L202" s="70" t="s">
        <v>112</v>
      </c>
      <c r="M202" s="75" t="s">
        <v>29</v>
      </c>
      <c r="N202" s="76" t="s">
        <v>113</v>
      </c>
      <c r="O202" s="76" t="s">
        <v>29</v>
      </c>
      <c r="P202" s="64"/>
      <c r="Q202" s="64" t="s">
        <v>781</v>
      </c>
      <c r="R202" s="64" t="s">
        <v>1081</v>
      </c>
      <c r="S202" s="64" t="s">
        <v>856</v>
      </c>
      <c r="T202" s="70" t="s">
        <v>112</v>
      </c>
      <c r="U202" s="74" t="s">
        <v>29</v>
      </c>
      <c r="V202" s="65" t="s">
        <v>857</v>
      </c>
      <c r="W202" s="65" t="s">
        <v>29</v>
      </c>
    </row>
    <row r="203" spans="1:23" ht="76.5" x14ac:dyDescent="0.25">
      <c r="A203" s="64">
        <v>198</v>
      </c>
      <c r="B203" s="64" t="s">
        <v>104</v>
      </c>
      <c r="C203" s="71" t="s">
        <v>81</v>
      </c>
      <c r="D203" s="71" t="s">
        <v>29</v>
      </c>
      <c r="E203" s="68" t="str" cm="1">
        <f t="array" aca="1" ref="E203" ca="1">IF(D203="","",HYPERLINK("#"&amp;RIGHT(CELL("dateiname"),LEN(CELL("dateiname"))-FIND("]",CELL("dateiname")))&amp;"!"&amp;CELL("adresse",OFFSET($B$6,D203-1,0)),"Definition"))</f>
        <v/>
      </c>
      <c r="F203" s="64">
        <f>IF(_xlfn.XLOOKUP(A203,Korrelation!$B$4:$B$883,Korrelation!$A$4:$A$883,0,0)="-",0,_xlfn.XLOOKUP(A203,Korrelation!$B$4:$B$883,Korrelation!$A$4:$A$883,0,0))</f>
        <v>367</v>
      </c>
      <c r="G203" s="68" t="str" cm="1">
        <f t="array" aca="1" ref="G203" ca="1">IF(F203=0,"",HYPERLINK("#"&amp;RIGHT(CELL("adresse",OFFSET(DMAV_Modell!$A$6,F203-1,0)),LEN(CELL("adresse",OFFSET(DMAV_Modell!$A$6,F203-1,0)))-SEARCH("]",CELL("adresse",OFFSET(DMAV_Modell!$A$6,F203-1,0)))),"Modell"))</f>
        <v>Modell</v>
      </c>
      <c r="I203" s="64" t="s">
        <v>351</v>
      </c>
      <c r="J203" s="64" t="s">
        <v>352</v>
      </c>
      <c r="K203" s="64" t="s">
        <v>114</v>
      </c>
      <c r="L203" s="70" t="s">
        <v>115</v>
      </c>
      <c r="M203" s="75" t="s">
        <v>29</v>
      </c>
      <c r="N203" s="76" t="s">
        <v>116</v>
      </c>
      <c r="O203" s="76" t="s">
        <v>29</v>
      </c>
      <c r="P203" s="64"/>
      <c r="Q203" s="64" t="s">
        <v>781</v>
      </c>
      <c r="R203" s="64" t="s">
        <v>1081</v>
      </c>
      <c r="S203" s="64" t="s">
        <v>858</v>
      </c>
      <c r="T203" s="70" t="s">
        <v>115</v>
      </c>
      <c r="U203" s="74" t="s">
        <v>29</v>
      </c>
      <c r="V203" s="65" t="s">
        <v>859</v>
      </c>
      <c r="W203" s="65" t="s">
        <v>29</v>
      </c>
    </row>
    <row r="204" spans="1:23" ht="51" x14ac:dyDescent="0.25">
      <c r="A204" s="64">
        <v>199</v>
      </c>
      <c r="B204" s="64" t="s">
        <v>104</v>
      </c>
      <c r="C204" s="71">
        <v>1</v>
      </c>
      <c r="D204" s="71" t="s">
        <v>29</v>
      </c>
      <c r="E204" s="68" t="str" cm="1">
        <f t="array" aca="1" ref="E204" ca="1">IF(D204="","",HYPERLINK("#"&amp;RIGHT(CELL("dateiname"),LEN(CELL("dateiname"))-FIND("]",CELL("dateiname")))&amp;"!"&amp;CELL("adresse",OFFSET($B$6,D204-1,0)),"Definition"))</f>
        <v/>
      </c>
      <c r="F204" s="64">
        <f>IF(_xlfn.XLOOKUP(A204,Korrelation!$B$4:$B$883,Korrelation!$A$4:$A$883,0,0)="-",0,_xlfn.XLOOKUP(A204,Korrelation!$B$4:$B$883,Korrelation!$A$4:$A$883,0,0))</f>
        <v>368</v>
      </c>
      <c r="G204" s="68" t="str" cm="1">
        <f t="array" aca="1" ref="G204" ca="1">IF(F204=0,"",HYPERLINK("#"&amp;RIGHT(CELL("adresse",OFFSET(DMAV_Modell!$A$6,F204-1,0)),LEN(CELL("adresse",OFFSET(DMAV_Modell!$A$6,F204-1,0)))-SEARCH("]",CELL("adresse",OFFSET(DMAV_Modell!$A$6,F204-1,0)))),"Modell"))</f>
        <v>Modell</v>
      </c>
      <c r="I204" s="64" t="s">
        <v>351</v>
      </c>
      <c r="J204" s="64" t="s">
        <v>352</v>
      </c>
      <c r="K204" s="64" t="s">
        <v>117</v>
      </c>
      <c r="L204" s="70" t="s">
        <v>118</v>
      </c>
      <c r="M204" s="75" t="s">
        <v>29</v>
      </c>
      <c r="N204" s="76" t="s">
        <v>129</v>
      </c>
      <c r="O204" s="76" t="s">
        <v>29</v>
      </c>
      <c r="P204" s="64"/>
      <c r="Q204" s="64" t="s">
        <v>781</v>
      </c>
      <c r="R204" s="64" t="s">
        <v>1081</v>
      </c>
      <c r="S204" s="64" t="s">
        <v>860</v>
      </c>
      <c r="T204" s="70" t="s">
        <v>118</v>
      </c>
      <c r="U204" s="74" t="s">
        <v>29</v>
      </c>
      <c r="V204" s="65" t="s">
        <v>871</v>
      </c>
      <c r="W204" s="65" t="s">
        <v>29</v>
      </c>
    </row>
    <row r="205" spans="1:23" ht="51" x14ac:dyDescent="0.25">
      <c r="A205" s="64">
        <v>200</v>
      </c>
      <c r="B205" s="64" t="s">
        <v>104</v>
      </c>
      <c r="C205" s="71" t="s">
        <v>81</v>
      </c>
      <c r="D205" s="71" t="s">
        <v>29</v>
      </c>
      <c r="E205" s="68" t="str" cm="1">
        <f t="array" aca="1" ref="E205" ca="1">IF(D205="","",HYPERLINK("#"&amp;RIGHT(CELL("dateiname"),LEN(CELL("dateiname"))-FIND("]",CELL("dateiname")))&amp;"!"&amp;CELL("adresse",OFFSET($B$6,D205-1,0)),"Definition"))</f>
        <v/>
      </c>
      <c r="F205" s="64">
        <f>IF(_xlfn.XLOOKUP(A205,Korrelation!$B$4:$B$883,Korrelation!$A$4:$A$883,0,0)="-",0,_xlfn.XLOOKUP(A205,Korrelation!$B$4:$B$883,Korrelation!$A$4:$A$883,0,0))</f>
        <v>369</v>
      </c>
      <c r="G205" s="68" t="str" cm="1">
        <f t="array" aca="1" ref="G205" ca="1">IF(F205=0,"",HYPERLINK("#"&amp;RIGHT(CELL("adresse",OFFSET(DMAV_Modell!$A$6,F205-1,0)),LEN(CELL("adresse",OFFSET(DMAV_Modell!$A$6,F205-1,0)))-SEARCH("]",CELL("adresse",OFFSET(DMAV_Modell!$A$6,F205-1,0)))),"Modell"))</f>
        <v>Modell</v>
      </c>
      <c r="I205" s="64" t="s">
        <v>351</v>
      </c>
      <c r="J205" s="64" t="s">
        <v>352</v>
      </c>
      <c r="K205" s="64" t="s">
        <v>221</v>
      </c>
      <c r="L205" s="70" t="s">
        <v>118</v>
      </c>
      <c r="M205" s="75" t="s">
        <v>29</v>
      </c>
      <c r="N205" s="76" t="s">
        <v>131</v>
      </c>
      <c r="O205" s="76" t="s">
        <v>29</v>
      </c>
      <c r="P205" s="64"/>
      <c r="Q205" s="64" t="s">
        <v>781</v>
      </c>
      <c r="R205" s="64" t="s">
        <v>1081</v>
      </c>
      <c r="S205" s="64" t="s">
        <v>957</v>
      </c>
      <c r="T205" s="70" t="s">
        <v>118</v>
      </c>
      <c r="U205" s="74" t="s">
        <v>29</v>
      </c>
      <c r="V205" s="65" t="s">
        <v>873</v>
      </c>
      <c r="W205" s="65" t="s">
        <v>29</v>
      </c>
    </row>
    <row r="206" spans="1:23" x14ac:dyDescent="0.25">
      <c r="A206" s="64">
        <v>201</v>
      </c>
      <c r="B206" s="64" t="s">
        <v>104</v>
      </c>
      <c r="C206" s="71">
        <v>1</v>
      </c>
      <c r="D206" s="71" t="s">
        <v>29</v>
      </c>
      <c r="E206" s="68" t="str" cm="1">
        <f t="array" aca="1" ref="E206" ca="1">IF(D206="","",HYPERLINK("#"&amp;RIGHT(CELL("dateiname"),LEN(CELL("dateiname"))-FIND("]",CELL("dateiname")))&amp;"!"&amp;CELL("adresse",OFFSET($B$6,D206-1,0)),"Definition"))</f>
        <v/>
      </c>
      <c r="F206" s="64">
        <f>IF(_xlfn.XLOOKUP(A206,Korrelation!$B$4:$B$883,Korrelation!$A$4:$A$883,0,0)="-",0,_xlfn.XLOOKUP(A206,Korrelation!$B$4:$B$883,Korrelation!$A$4:$A$883,0,0))</f>
        <v>370</v>
      </c>
      <c r="G206" s="68" t="str" cm="1">
        <f t="array" aca="1" ref="G206" ca="1">IF(F206=0,"",HYPERLINK("#"&amp;RIGHT(CELL("adresse",OFFSET(DMAV_Modell!$A$6,F206-1,0)),LEN(CELL("adresse",OFFSET(DMAV_Modell!$A$6,F206-1,0)))-SEARCH("]",CELL("adresse",OFFSET(DMAV_Modell!$A$6,F206-1,0)))),"Modell"))</f>
        <v>Modell</v>
      </c>
      <c r="I206" s="64" t="s">
        <v>351</v>
      </c>
      <c r="J206" s="64" t="s">
        <v>353</v>
      </c>
      <c r="K206" s="64" t="s">
        <v>106</v>
      </c>
      <c r="L206" s="70" t="s">
        <v>107</v>
      </c>
      <c r="M206" s="75" t="s">
        <v>29</v>
      </c>
      <c r="N206" s="76" t="s">
        <v>108</v>
      </c>
      <c r="O206" s="76" t="s">
        <v>29</v>
      </c>
      <c r="P206" s="64"/>
      <c r="Q206" s="64" t="s">
        <v>781</v>
      </c>
      <c r="R206" s="64" t="s">
        <v>1082</v>
      </c>
      <c r="S206" s="64" t="s">
        <v>852</v>
      </c>
      <c r="T206" s="70" t="s">
        <v>107</v>
      </c>
      <c r="U206" s="74" t="s">
        <v>29</v>
      </c>
      <c r="V206" s="65" t="s">
        <v>868</v>
      </c>
      <c r="W206" s="65" t="s">
        <v>29</v>
      </c>
    </row>
    <row r="207" spans="1:23" x14ac:dyDescent="0.25">
      <c r="A207" s="64">
        <v>202</v>
      </c>
      <c r="B207" s="64" t="s">
        <v>104</v>
      </c>
      <c r="C207" s="71">
        <v>1</v>
      </c>
      <c r="D207" s="71" t="s">
        <v>29</v>
      </c>
      <c r="E207" s="68" t="str" cm="1">
        <f t="array" aca="1" ref="E207" ca="1">IF(D207="","",HYPERLINK("#"&amp;RIGHT(CELL("dateiname"),LEN(CELL("dateiname"))-FIND("]",CELL("dateiname")))&amp;"!"&amp;CELL("adresse",OFFSET($B$6,D207-1,0)),"Definition"))</f>
        <v/>
      </c>
      <c r="F207" s="64">
        <f>IF(_xlfn.XLOOKUP(A207,Korrelation!$B$4:$B$883,Korrelation!$A$4:$A$883,0,0)="-",0,_xlfn.XLOOKUP(A207,Korrelation!$B$4:$B$883,Korrelation!$A$4:$A$883,0,0))</f>
        <v>371</v>
      </c>
      <c r="G207" s="68" t="str" cm="1">
        <f t="array" aca="1" ref="G207" ca="1">IF(F207=0,"",HYPERLINK("#"&amp;RIGHT(CELL("adresse",OFFSET(DMAV_Modell!$A$6,F207-1,0)),LEN(CELL("adresse",OFFSET(DMAV_Modell!$A$6,F207-1,0)))-SEARCH("]",CELL("adresse",OFFSET(DMAV_Modell!$A$6,F207-1,0)))),"Modell"))</f>
        <v>Modell</v>
      </c>
      <c r="I207" s="64" t="s">
        <v>351</v>
      </c>
      <c r="J207" s="64" t="s">
        <v>353</v>
      </c>
      <c r="K207" s="64" t="s">
        <v>109</v>
      </c>
      <c r="L207" s="70" t="s">
        <v>107</v>
      </c>
      <c r="M207" s="75" t="s">
        <v>29</v>
      </c>
      <c r="N207" s="76" t="s">
        <v>354</v>
      </c>
      <c r="O207" s="76" t="s">
        <v>29</v>
      </c>
      <c r="P207" s="64"/>
      <c r="Q207" s="64" t="s">
        <v>781</v>
      </c>
      <c r="R207" s="64" t="s">
        <v>1082</v>
      </c>
      <c r="S207" s="64" t="s">
        <v>854</v>
      </c>
      <c r="T207" s="70" t="s">
        <v>107</v>
      </c>
      <c r="U207" s="74" t="s">
        <v>29</v>
      </c>
      <c r="V207" s="65" t="s">
        <v>1083</v>
      </c>
      <c r="W207" s="65" t="s">
        <v>29</v>
      </c>
    </row>
    <row r="208" spans="1:23" ht="25.5" x14ac:dyDescent="0.25">
      <c r="A208" s="64">
        <v>203</v>
      </c>
      <c r="B208" s="64" t="s">
        <v>104</v>
      </c>
      <c r="C208" s="71" t="s">
        <v>81</v>
      </c>
      <c r="D208" s="71" t="s">
        <v>29</v>
      </c>
      <c r="E208" s="68" t="str" cm="1">
        <f t="array" aca="1" ref="E208" ca="1">IF(D208="","",HYPERLINK("#"&amp;RIGHT(CELL("dateiname"),LEN(CELL("dateiname"))-FIND("]",CELL("dateiname")))&amp;"!"&amp;CELL("adresse",OFFSET($B$6,D208-1,0)),"Definition"))</f>
        <v/>
      </c>
      <c r="F208" s="64">
        <f>IF(_xlfn.XLOOKUP(A208,Korrelation!$B$4:$B$883,Korrelation!$A$4:$A$883,0,0)="-",0,_xlfn.XLOOKUP(A208,Korrelation!$B$4:$B$883,Korrelation!$A$4:$A$883,0,0))</f>
        <v>372</v>
      </c>
      <c r="G208" s="68" t="str" cm="1">
        <f t="array" aca="1" ref="G208" ca="1">IF(F208=0,"",HYPERLINK("#"&amp;RIGHT(CELL("adresse",OFFSET(DMAV_Modell!$A$6,F208-1,0)),LEN(CELL("adresse",OFFSET(DMAV_Modell!$A$6,F208-1,0)))-SEARCH("]",CELL("adresse",OFFSET(DMAV_Modell!$A$6,F208-1,0)))),"Modell"))</f>
        <v>Modell</v>
      </c>
      <c r="I208" s="64" t="s">
        <v>351</v>
      </c>
      <c r="J208" s="64" t="s">
        <v>353</v>
      </c>
      <c r="K208" s="64" t="s">
        <v>111</v>
      </c>
      <c r="L208" s="70" t="s">
        <v>112</v>
      </c>
      <c r="M208" s="75" t="s">
        <v>29</v>
      </c>
      <c r="N208" s="76" t="s">
        <v>355</v>
      </c>
      <c r="O208" s="76" t="s">
        <v>29</v>
      </c>
      <c r="P208" s="64"/>
      <c r="Q208" s="64" t="s">
        <v>781</v>
      </c>
      <c r="R208" s="64" t="s">
        <v>1082</v>
      </c>
      <c r="S208" s="64" t="s">
        <v>856</v>
      </c>
      <c r="T208" s="70" t="s">
        <v>112</v>
      </c>
      <c r="U208" s="74" t="s">
        <v>29</v>
      </c>
      <c r="V208" s="65" t="s">
        <v>1084</v>
      </c>
      <c r="W208" s="65" t="s">
        <v>29</v>
      </c>
    </row>
    <row r="209" spans="1:23" ht="38.25" x14ac:dyDescent="0.25">
      <c r="A209" s="64">
        <v>204</v>
      </c>
      <c r="B209" s="64" t="s">
        <v>104</v>
      </c>
      <c r="C209" s="71">
        <v>1</v>
      </c>
      <c r="D209" s="71" t="s">
        <v>29</v>
      </c>
      <c r="E209" s="68" t="str" cm="1">
        <f t="array" aca="1" ref="E209" ca="1">IF(D209="","",HYPERLINK("#"&amp;RIGHT(CELL("dateiname"),LEN(CELL("dateiname"))-FIND("]",CELL("dateiname")))&amp;"!"&amp;CELL("adresse",OFFSET($B$6,D209-1,0)),"Definition"))</f>
        <v/>
      </c>
      <c r="F209" s="64">
        <f>IF(_xlfn.XLOOKUP(A209,Korrelation!$B$4:$B$883,Korrelation!$A$4:$A$883,0,0)="-",0,_xlfn.XLOOKUP(A209,Korrelation!$B$4:$B$883,Korrelation!$A$4:$A$883,0,0))</f>
        <v>373</v>
      </c>
      <c r="G209" s="68" t="str" cm="1">
        <f t="array" aca="1" ref="G209" ca="1">IF(F209=0,"",HYPERLINK("#"&amp;RIGHT(CELL("adresse",OFFSET(DMAV_Modell!$A$6,F209-1,0)),LEN(CELL("adresse",OFFSET(DMAV_Modell!$A$6,F209-1,0)))-SEARCH("]",CELL("adresse",OFFSET(DMAV_Modell!$A$6,F209-1,0)))),"Modell"))</f>
        <v>Modell</v>
      </c>
      <c r="I209" s="64" t="s">
        <v>351</v>
      </c>
      <c r="J209" s="64" t="s">
        <v>353</v>
      </c>
      <c r="K209" s="64" t="s">
        <v>135</v>
      </c>
      <c r="L209" s="70" t="s">
        <v>115</v>
      </c>
      <c r="M209" s="75" t="s">
        <v>29</v>
      </c>
      <c r="N209" s="76" t="s">
        <v>356</v>
      </c>
      <c r="O209" s="76" t="s">
        <v>103</v>
      </c>
      <c r="P209" s="64"/>
      <c r="Q209" s="64" t="s">
        <v>781</v>
      </c>
      <c r="R209" s="64" t="s">
        <v>1082</v>
      </c>
      <c r="S209" s="64" t="s">
        <v>135</v>
      </c>
      <c r="T209" s="70" t="s">
        <v>115</v>
      </c>
      <c r="U209" s="74" t="s">
        <v>29</v>
      </c>
      <c r="V209" s="65" t="s">
        <v>967</v>
      </c>
      <c r="W209" s="65" t="s">
        <v>851</v>
      </c>
    </row>
    <row r="210" spans="1:23" ht="38.25" x14ac:dyDescent="0.25">
      <c r="A210" s="64">
        <v>205</v>
      </c>
      <c r="B210" s="64" t="s">
        <v>104</v>
      </c>
      <c r="C210" s="71" t="s">
        <v>81</v>
      </c>
      <c r="D210" s="71">
        <v>40</v>
      </c>
      <c r="E210" s="68" t="str" cm="1">
        <f t="array" aca="1" ref="E210" ca="1">IF(D210="","",HYPERLINK("#"&amp;RIGHT(CELL("dateiname"),LEN(CELL("dateiname"))-FIND("]",CELL("dateiname")))&amp;"!"&amp;CELL("adresse",OFFSET($B$6,D210-1,0)),"Definition"))</f>
        <v>Definition</v>
      </c>
      <c r="F210" s="64">
        <f>IF(_xlfn.XLOOKUP(A210,Korrelation!$B$4:$B$883,Korrelation!$A$4:$A$883,0,0)="-",0,_xlfn.XLOOKUP(A210,Korrelation!$B$4:$B$883,Korrelation!$A$4:$A$883,0,0))</f>
        <v>374</v>
      </c>
      <c r="G210" s="68" t="str" cm="1">
        <f t="array" aca="1" ref="G210" ca="1">IF(F210=0,"",HYPERLINK("#"&amp;RIGHT(CELL("adresse",OFFSET(DMAV_Modell!$A$6,F210-1,0)),LEN(CELL("adresse",OFFSET(DMAV_Modell!$A$6,F210-1,0)))-SEARCH("]",CELL("adresse",OFFSET(DMAV_Modell!$A$6,F210-1,0)))),"Modell"))</f>
        <v>Modell</v>
      </c>
      <c r="I210" s="64" t="s">
        <v>351</v>
      </c>
      <c r="J210" s="64" t="s">
        <v>353</v>
      </c>
      <c r="K210" s="64" t="s">
        <v>86</v>
      </c>
      <c r="L210" s="70" t="s">
        <v>269</v>
      </c>
      <c r="M210" s="75" t="s">
        <v>29</v>
      </c>
      <c r="N210" s="76" t="s">
        <v>357</v>
      </c>
      <c r="O210" s="76" t="s">
        <v>271</v>
      </c>
      <c r="P210" s="64"/>
      <c r="Q210" s="64" t="s">
        <v>781</v>
      </c>
      <c r="R210" s="64" t="s">
        <v>1082</v>
      </c>
      <c r="S210" s="64" t="s">
        <v>838</v>
      </c>
      <c r="T210" s="70" t="s">
        <v>1000</v>
      </c>
      <c r="U210" s="74" t="s">
        <v>29</v>
      </c>
      <c r="V210" s="65" t="s">
        <v>1085</v>
      </c>
      <c r="W210" s="65" t="s">
        <v>1086</v>
      </c>
    </row>
    <row r="211" spans="1:23" x14ac:dyDescent="0.25">
      <c r="A211" s="64">
        <v>206</v>
      </c>
      <c r="B211" s="64" t="s">
        <v>104</v>
      </c>
      <c r="C211" s="71">
        <v>1</v>
      </c>
      <c r="D211" s="71" t="s">
        <v>29</v>
      </c>
      <c r="E211" s="68" t="str" cm="1">
        <f t="array" aca="1" ref="E211" ca="1">IF(D211="","",HYPERLINK("#"&amp;RIGHT(CELL("dateiname"),LEN(CELL("dateiname"))-FIND("]",CELL("dateiname")))&amp;"!"&amp;CELL("adresse",OFFSET($B$6,D211-1,0)),"Definition"))</f>
        <v/>
      </c>
      <c r="F211" s="64">
        <f>IF(_xlfn.XLOOKUP(A211,Korrelation!$B$4:$B$883,Korrelation!$A$4:$A$883,0,0)="-",0,_xlfn.XLOOKUP(A211,Korrelation!$B$4:$B$883,Korrelation!$A$4:$A$883,0,0))</f>
        <v>388</v>
      </c>
      <c r="G211" s="68" t="str" cm="1">
        <f t="array" aca="1" ref="G211" ca="1">IF(F211=0,"",HYPERLINK("#"&amp;RIGHT(CELL("adresse",OFFSET(DMAV_Modell!$A$6,F211-1,0)),LEN(CELL("adresse",OFFSET(DMAV_Modell!$A$6,F211-1,0)))-SEARCH("]",CELL("adresse",OFFSET(DMAV_Modell!$A$6,F211-1,0)))),"Modell"))</f>
        <v>Modell</v>
      </c>
      <c r="I211" s="64" t="s">
        <v>18</v>
      </c>
      <c r="J211" s="64" t="s">
        <v>358</v>
      </c>
      <c r="K211" s="64" t="s">
        <v>106</v>
      </c>
      <c r="L211" s="70" t="s">
        <v>107</v>
      </c>
      <c r="M211" s="75" t="s">
        <v>29</v>
      </c>
      <c r="N211" s="76" t="s">
        <v>108</v>
      </c>
      <c r="O211" s="76" t="s">
        <v>29</v>
      </c>
      <c r="P211" s="64"/>
      <c r="Q211" s="64" t="s">
        <v>785</v>
      </c>
      <c r="R211" s="64" t="s">
        <v>1087</v>
      </c>
      <c r="S211" s="64" t="s">
        <v>852</v>
      </c>
      <c r="T211" s="70" t="s">
        <v>107</v>
      </c>
      <c r="U211" s="74" t="s">
        <v>29</v>
      </c>
      <c r="V211" s="65" t="s">
        <v>853</v>
      </c>
      <c r="W211" s="65" t="s">
        <v>29</v>
      </c>
    </row>
    <row r="212" spans="1:23" ht="25.5" x14ac:dyDescent="0.25">
      <c r="A212" s="64">
        <v>207</v>
      </c>
      <c r="B212" s="64" t="s">
        <v>104</v>
      </c>
      <c r="C212" s="71">
        <v>1</v>
      </c>
      <c r="D212" s="71" t="s">
        <v>29</v>
      </c>
      <c r="E212" s="68" t="str" cm="1">
        <f t="array" aca="1" ref="E212" ca="1">IF(D212="","",HYPERLINK("#"&amp;RIGHT(CELL("dateiname"),LEN(CELL("dateiname"))-FIND("]",CELL("dateiname")))&amp;"!"&amp;CELL("adresse",OFFSET($B$6,D212-1,0)),"Definition"))</f>
        <v/>
      </c>
      <c r="F212" s="64">
        <f>IF(_xlfn.XLOOKUP(A212,Korrelation!$B$4:$B$883,Korrelation!$A$4:$A$883,0,0)="-",0,_xlfn.XLOOKUP(A212,Korrelation!$B$4:$B$883,Korrelation!$A$4:$A$883,0,0))</f>
        <v>389</v>
      </c>
      <c r="G212" s="68" t="str" cm="1">
        <f t="array" aca="1" ref="G212" ca="1">IF(F212=0,"",HYPERLINK("#"&amp;RIGHT(CELL("adresse",OFFSET(DMAV_Modell!$A$6,F212-1,0)),LEN(CELL("adresse",OFFSET(DMAV_Modell!$A$6,F212-1,0)))-SEARCH("]",CELL("adresse",OFFSET(DMAV_Modell!$A$6,F212-1,0)))),"Modell"))</f>
        <v>Modell</v>
      </c>
      <c r="I212" s="64" t="s">
        <v>18</v>
      </c>
      <c r="J212" s="64" t="s">
        <v>358</v>
      </c>
      <c r="K212" s="64" t="s">
        <v>109</v>
      </c>
      <c r="L212" s="70" t="s">
        <v>107</v>
      </c>
      <c r="M212" s="75" t="s">
        <v>29</v>
      </c>
      <c r="N212" s="76" t="s">
        <v>110</v>
      </c>
      <c r="O212" s="76" t="s">
        <v>29</v>
      </c>
      <c r="P212" s="64"/>
      <c r="Q212" s="64" t="s">
        <v>785</v>
      </c>
      <c r="R212" s="64" t="s">
        <v>1087</v>
      </c>
      <c r="S212" s="64" t="s">
        <v>854</v>
      </c>
      <c r="T212" s="70" t="s">
        <v>107</v>
      </c>
      <c r="U212" s="74" t="s">
        <v>29</v>
      </c>
      <c r="V212" s="65" t="s">
        <v>855</v>
      </c>
      <c r="W212" s="65" t="s">
        <v>29</v>
      </c>
    </row>
    <row r="213" spans="1:23" x14ac:dyDescent="0.25">
      <c r="A213" s="64">
        <v>208</v>
      </c>
      <c r="B213" s="64" t="s">
        <v>104</v>
      </c>
      <c r="C213" s="71">
        <v>1</v>
      </c>
      <c r="D213" s="71" t="s">
        <v>29</v>
      </c>
      <c r="E213" s="68" t="str" cm="1">
        <f t="array" aca="1" ref="E213" ca="1">IF(D213="","",HYPERLINK("#"&amp;RIGHT(CELL("dateiname"),LEN(CELL("dateiname"))-FIND("]",CELL("dateiname")))&amp;"!"&amp;CELL("adresse",OFFSET($B$6,D213-1,0)),"Definition"))</f>
        <v/>
      </c>
      <c r="F213" s="64">
        <f>IF(_xlfn.XLOOKUP(A213,Korrelation!$B$4:$B$883,Korrelation!$A$4:$A$883,0,0)="-",0,_xlfn.XLOOKUP(A213,Korrelation!$B$4:$B$883,Korrelation!$A$4:$A$883,0,0))</f>
        <v>390</v>
      </c>
      <c r="G213" s="68" t="str" cm="1">
        <f t="array" aca="1" ref="G213" ca="1">IF(F213=0,"",HYPERLINK("#"&amp;RIGHT(CELL("adresse",OFFSET(DMAV_Modell!$A$6,F213-1,0)),LEN(CELL("adresse",OFFSET(DMAV_Modell!$A$6,F213-1,0)))-SEARCH("]",CELL("adresse",OFFSET(DMAV_Modell!$A$6,F213-1,0)))),"Modell"))</f>
        <v>Modell</v>
      </c>
      <c r="I213" s="64" t="s">
        <v>18</v>
      </c>
      <c r="J213" s="64" t="s">
        <v>358</v>
      </c>
      <c r="K213" s="64" t="s">
        <v>111</v>
      </c>
      <c r="L213" s="70" t="s">
        <v>112</v>
      </c>
      <c r="M213" s="75" t="s">
        <v>29</v>
      </c>
      <c r="N213" s="76" t="s">
        <v>113</v>
      </c>
      <c r="O213" s="76" t="s">
        <v>29</v>
      </c>
      <c r="P213" s="64"/>
      <c r="Q213" s="64" t="s">
        <v>785</v>
      </c>
      <c r="R213" s="64" t="s">
        <v>1087</v>
      </c>
      <c r="S213" s="64" t="s">
        <v>856</v>
      </c>
      <c r="T213" s="70" t="s">
        <v>112</v>
      </c>
      <c r="U213" s="74" t="s">
        <v>29</v>
      </c>
      <c r="V213" s="65" t="s">
        <v>857</v>
      </c>
      <c r="W213" s="65" t="s">
        <v>29</v>
      </c>
    </row>
    <row r="214" spans="1:23" ht="76.5" x14ac:dyDescent="0.25">
      <c r="A214" s="64">
        <v>209</v>
      </c>
      <c r="B214" s="64" t="s">
        <v>104</v>
      </c>
      <c r="C214" s="71" t="s">
        <v>81</v>
      </c>
      <c r="D214" s="71" t="s">
        <v>29</v>
      </c>
      <c r="E214" s="68" t="str" cm="1">
        <f t="array" aca="1" ref="E214" ca="1">IF(D214="","",HYPERLINK("#"&amp;RIGHT(CELL("dateiname"),LEN(CELL("dateiname"))-FIND("]",CELL("dateiname")))&amp;"!"&amp;CELL("adresse",OFFSET($B$6,D214-1,0)),"Definition"))</f>
        <v/>
      </c>
      <c r="F214" s="64">
        <f>IF(_xlfn.XLOOKUP(A214,Korrelation!$B$4:$B$883,Korrelation!$A$4:$A$883,0,0)="-",0,_xlfn.XLOOKUP(A214,Korrelation!$B$4:$B$883,Korrelation!$A$4:$A$883,0,0))</f>
        <v>391</v>
      </c>
      <c r="G214" s="68" t="str" cm="1">
        <f t="array" aca="1" ref="G214" ca="1">IF(F214=0,"",HYPERLINK("#"&amp;RIGHT(CELL("adresse",OFFSET(DMAV_Modell!$A$6,F214-1,0)),LEN(CELL("adresse",OFFSET(DMAV_Modell!$A$6,F214-1,0)))-SEARCH("]",CELL("adresse",OFFSET(DMAV_Modell!$A$6,F214-1,0)))),"Modell"))</f>
        <v>Modell</v>
      </c>
      <c r="I214" s="64" t="s">
        <v>18</v>
      </c>
      <c r="J214" s="64" t="s">
        <v>358</v>
      </c>
      <c r="K214" s="64" t="s">
        <v>114</v>
      </c>
      <c r="L214" s="70" t="s">
        <v>115</v>
      </c>
      <c r="M214" s="75" t="s">
        <v>29</v>
      </c>
      <c r="N214" s="76" t="s">
        <v>116</v>
      </c>
      <c r="O214" s="76" t="s">
        <v>29</v>
      </c>
      <c r="P214" s="64"/>
      <c r="Q214" s="64" t="s">
        <v>785</v>
      </c>
      <c r="R214" s="64" t="s">
        <v>1087</v>
      </c>
      <c r="S214" s="64" t="s">
        <v>858</v>
      </c>
      <c r="T214" s="70" t="s">
        <v>115</v>
      </c>
      <c r="U214" s="74" t="s">
        <v>29</v>
      </c>
      <c r="V214" s="65" t="s">
        <v>859</v>
      </c>
      <c r="W214" s="65" t="s">
        <v>29</v>
      </c>
    </row>
    <row r="215" spans="1:23" ht="25.5" x14ac:dyDescent="0.25">
      <c r="A215" s="64">
        <v>210</v>
      </c>
      <c r="B215" s="64" t="s">
        <v>104</v>
      </c>
      <c r="C215" s="71">
        <v>1</v>
      </c>
      <c r="D215" s="71" t="s">
        <v>29</v>
      </c>
      <c r="E215" s="68" t="str" cm="1">
        <f t="array" aca="1" ref="E215" ca="1">IF(D215="","",HYPERLINK("#"&amp;RIGHT(CELL("dateiname"),LEN(CELL("dateiname"))-FIND("]",CELL("dateiname")))&amp;"!"&amp;CELL("adresse",OFFSET($B$6,D215-1,0)),"Definition"))</f>
        <v/>
      </c>
      <c r="F215" s="64">
        <f>IF(_xlfn.XLOOKUP(A215,Korrelation!$B$4:$B$883,Korrelation!$A$4:$A$883,0,0)="-",0,_xlfn.XLOOKUP(A215,Korrelation!$B$4:$B$883,Korrelation!$A$4:$A$883,0,0))</f>
        <v>392</v>
      </c>
      <c r="G215" s="68" t="str" cm="1">
        <f t="array" aca="1" ref="G215" ca="1">IF(F215=0,"",HYPERLINK("#"&amp;RIGHT(CELL("adresse",OFFSET(DMAV_Modell!$A$6,F215-1,0)),LEN(CELL("adresse",OFFSET(DMAV_Modell!$A$6,F215-1,0)))-SEARCH("]",CELL("adresse",OFFSET(DMAV_Modell!$A$6,F215-1,0)))),"Modell"))</f>
        <v>Modell</v>
      </c>
      <c r="I215" s="64" t="s">
        <v>18</v>
      </c>
      <c r="J215" s="64" t="s">
        <v>358</v>
      </c>
      <c r="K215" s="64" t="s">
        <v>117</v>
      </c>
      <c r="L215" s="70" t="s">
        <v>118</v>
      </c>
      <c r="M215" s="75" t="s">
        <v>29</v>
      </c>
      <c r="N215" s="76" t="s">
        <v>119</v>
      </c>
      <c r="O215" s="76" t="s">
        <v>29</v>
      </c>
      <c r="P215" s="64"/>
      <c r="Q215" s="64" t="s">
        <v>785</v>
      </c>
      <c r="R215" s="64" t="s">
        <v>1087</v>
      </c>
      <c r="S215" s="64" t="s">
        <v>860</v>
      </c>
      <c r="T215" s="70" t="s">
        <v>118</v>
      </c>
      <c r="U215" s="74" t="s">
        <v>29</v>
      </c>
      <c r="V215" s="65" t="s">
        <v>861</v>
      </c>
      <c r="W215" s="65" t="s">
        <v>29</v>
      </c>
    </row>
    <row r="216" spans="1:23" x14ac:dyDescent="0.25">
      <c r="A216" s="64">
        <v>211</v>
      </c>
      <c r="B216" s="64" t="s">
        <v>104</v>
      </c>
      <c r="C216" s="71">
        <v>1</v>
      </c>
      <c r="D216" s="71" t="s">
        <v>29</v>
      </c>
      <c r="E216" s="68" t="str" cm="1">
        <f t="array" aca="1" ref="E216" ca="1">IF(D216="","",HYPERLINK("#"&amp;RIGHT(CELL("dateiname"),LEN(CELL("dateiname"))-FIND("]",CELL("dateiname")))&amp;"!"&amp;CELL("adresse",OFFSET($B$6,D216-1,0)),"Definition"))</f>
        <v/>
      </c>
      <c r="F216" s="64">
        <f>IF(_xlfn.XLOOKUP(A216,Korrelation!$B$4:$B$883,Korrelation!$A$4:$A$883,0,0)="-",0,_xlfn.XLOOKUP(A216,Korrelation!$B$4:$B$883,Korrelation!$A$4:$A$883,0,0))</f>
        <v>405</v>
      </c>
      <c r="G216" s="68" t="str" cm="1">
        <f t="array" aca="1" ref="G216" ca="1">IF(F216=0,"",HYPERLINK("#"&amp;RIGHT(CELL("adresse",OFFSET(DMAV_Modell!$A$6,F216-1,0)),LEN(CELL("adresse",OFFSET(DMAV_Modell!$A$6,F216-1,0)))-SEARCH("]",CELL("adresse",OFFSET(DMAV_Modell!$A$6,F216-1,0)))),"Modell"))</f>
        <v>Modell</v>
      </c>
      <c r="I216" s="64" t="s">
        <v>18</v>
      </c>
      <c r="J216" s="64" t="s">
        <v>359</v>
      </c>
      <c r="K216" s="64" t="s">
        <v>5</v>
      </c>
      <c r="L216" s="70" t="s">
        <v>112</v>
      </c>
      <c r="M216" s="75" t="s">
        <v>29</v>
      </c>
      <c r="N216" s="76" t="s">
        <v>360</v>
      </c>
      <c r="O216" s="76" t="s">
        <v>29</v>
      </c>
      <c r="P216" s="64"/>
      <c r="Q216" s="64" t="s">
        <v>785</v>
      </c>
      <c r="R216" s="64" t="s">
        <v>1088</v>
      </c>
      <c r="S216" s="64" t="s">
        <v>764</v>
      </c>
      <c r="T216" s="70" t="s">
        <v>112</v>
      </c>
      <c r="U216" s="74" t="s">
        <v>29</v>
      </c>
      <c r="V216" s="65" t="s">
        <v>1089</v>
      </c>
      <c r="W216" s="65" t="s">
        <v>29</v>
      </c>
    </row>
    <row r="217" spans="1:23" ht="25.5" x14ac:dyDescent="0.25">
      <c r="A217" s="64">
        <v>212</v>
      </c>
      <c r="B217" s="64" t="s">
        <v>104</v>
      </c>
      <c r="C217" s="71" t="s">
        <v>81</v>
      </c>
      <c r="D217" s="71" t="s">
        <v>29</v>
      </c>
      <c r="E217" s="68" t="str" cm="1">
        <f t="array" aca="1" ref="E217" ca="1">IF(D217="","",HYPERLINK("#"&amp;RIGHT(CELL("dateiname"),LEN(CELL("dateiname"))-FIND("]",CELL("dateiname")))&amp;"!"&amp;CELL("adresse",OFFSET($B$6,D217-1,0)),"Definition"))</f>
        <v/>
      </c>
      <c r="F217" s="64">
        <f>IF(_xlfn.XLOOKUP(A217,Korrelation!$B$4:$B$883,Korrelation!$A$4:$A$883,0,0)="-",0,_xlfn.XLOOKUP(A217,Korrelation!$B$4:$B$883,Korrelation!$A$4:$A$883,0,0))</f>
        <v>407</v>
      </c>
      <c r="G217" s="68" t="str" cm="1">
        <f t="array" aca="1" ref="G217" ca="1">IF(F217=0,"",HYPERLINK("#"&amp;RIGHT(CELL("adresse",OFFSET(DMAV_Modell!$A$6,F217-1,0)),LEN(CELL("adresse",OFFSET(DMAV_Modell!$A$6,F217-1,0)))-SEARCH("]",CELL("adresse",OFFSET(DMAV_Modell!$A$6,F217-1,0)))),"Modell"))</f>
        <v>Modell</v>
      </c>
      <c r="I217" s="64" t="s">
        <v>18</v>
      </c>
      <c r="J217" s="64" t="s">
        <v>359</v>
      </c>
      <c r="K217" s="64" t="s">
        <v>4</v>
      </c>
      <c r="L217" s="70" t="s">
        <v>147</v>
      </c>
      <c r="M217" s="75" t="s">
        <v>29</v>
      </c>
      <c r="N217" s="76" t="s">
        <v>361</v>
      </c>
      <c r="O217" s="76" t="s">
        <v>29</v>
      </c>
      <c r="P217" s="64"/>
      <c r="Q217" s="64" t="s">
        <v>785</v>
      </c>
      <c r="R217" s="64" t="s">
        <v>1088</v>
      </c>
      <c r="S217" s="64" t="s">
        <v>1090</v>
      </c>
      <c r="T217" s="70" t="s">
        <v>147</v>
      </c>
      <c r="U217" s="74" t="s">
        <v>29</v>
      </c>
      <c r="V217" s="65" t="s">
        <v>1091</v>
      </c>
      <c r="W217" s="65" t="s">
        <v>29</v>
      </c>
    </row>
    <row r="218" spans="1:23" ht="38.25" x14ac:dyDescent="0.25">
      <c r="A218" s="64">
        <v>213</v>
      </c>
      <c r="B218" s="64" t="s">
        <v>104</v>
      </c>
      <c r="C218" s="71">
        <v>1</v>
      </c>
      <c r="D218" s="71" t="s">
        <v>29</v>
      </c>
      <c r="E218" s="68" t="str" cm="1">
        <f t="array" aca="1" ref="E218" ca="1">IF(D218="","",HYPERLINK("#"&amp;RIGHT(CELL("dateiname"),LEN(CELL("dateiname"))-FIND("]",CELL("dateiname")))&amp;"!"&amp;CELL("adresse",OFFSET($B$6,D218-1,0)),"Definition"))</f>
        <v/>
      </c>
      <c r="F218" s="64">
        <f>IF(_xlfn.XLOOKUP(A218,Korrelation!$B$4:$B$883,Korrelation!$A$4:$A$883,0,0)="-",0,_xlfn.XLOOKUP(A218,Korrelation!$B$4:$B$883,Korrelation!$A$4:$A$883,0,0))</f>
        <v>406</v>
      </c>
      <c r="G218" s="68" t="str" cm="1">
        <f t="array" aca="1" ref="G218" ca="1">IF(F218=0,"",HYPERLINK("#"&amp;RIGHT(CELL("adresse",OFFSET(DMAV_Modell!$A$6,F218-1,0)),LEN(CELL("adresse",OFFSET(DMAV_Modell!$A$6,F218-1,0)))-SEARCH("]",CELL("adresse",OFFSET(DMAV_Modell!$A$6,F218-1,0)))),"Modell"))</f>
        <v>Modell</v>
      </c>
      <c r="I218" s="64" t="s">
        <v>18</v>
      </c>
      <c r="J218" s="64" t="s">
        <v>359</v>
      </c>
      <c r="K218" s="64" t="s">
        <v>135</v>
      </c>
      <c r="L218" s="70" t="s">
        <v>115</v>
      </c>
      <c r="M218" s="75" t="s">
        <v>29</v>
      </c>
      <c r="N218" s="76" t="s">
        <v>233</v>
      </c>
      <c r="O218" s="76" t="s">
        <v>103</v>
      </c>
      <c r="P218" s="64"/>
      <c r="Q218" s="64" t="s">
        <v>785</v>
      </c>
      <c r="R218" s="64" t="s">
        <v>1088</v>
      </c>
      <c r="S218" s="64" t="s">
        <v>135</v>
      </c>
      <c r="T218" s="70" t="s">
        <v>115</v>
      </c>
      <c r="U218" s="74" t="s">
        <v>29</v>
      </c>
      <c r="V218" s="65" t="s">
        <v>967</v>
      </c>
      <c r="W218" s="65" t="s">
        <v>851</v>
      </c>
    </row>
    <row r="219" spans="1:23" ht="38.25" x14ac:dyDescent="0.25">
      <c r="A219" s="64">
        <v>214</v>
      </c>
      <c r="B219" s="64" t="s">
        <v>104</v>
      </c>
      <c r="C219" s="71" t="s">
        <v>81</v>
      </c>
      <c r="D219" s="71">
        <v>40</v>
      </c>
      <c r="E219" s="68" t="str" cm="1">
        <f t="array" aca="1" ref="E219" ca="1">IF(D219="","",HYPERLINK("#"&amp;RIGHT(CELL("dateiname"),LEN(CELL("dateiname"))-FIND("]",CELL("dateiname")))&amp;"!"&amp;CELL("adresse",OFFSET($B$6,D219-1,0)),"Definition"))</f>
        <v>Definition</v>
      </c>
      <c r="F219" s="64">
        <f>IF(_xlfn.XLOOKUP(A219,Korrelation!$B$4:$B$883,Korrelation!$A$4:$A$883,0,0)="-",0,_xlfn.XLOOKUP(A219,Korrelation!$B$4:$B$883,Korrelation!$A$4:$A$883,0,0))</f>
        <v>408</v>
      </c>
      <c r="G219" s="68" t="str" cm="1">
        <f t="array" aca="1" ref="G219" ca="1">IF(F219=0,"",HYPERLINK("#"&amp;RIGHT(CELL("adresse",OFFSET(DMAV_Modell!$A$6,F219-1,0)),LEN(CELL("adresse",OFFSET(DMAV_Modell!$A$6,F219-1,0)))-SEARCH("]",CELL("adresse",OFFSET(DMAV_Modell!$A$6,F219-1,0)))),"Modell"))</f>
        <v>Modell</v>
      </c>
      <c r="I219" s="64" t="s">
        <v>18</v>
      </c>
      <c r="J219" s="64" t="s">
        <v>359</v>
      </c>
      <c r="K219" s="64" t="s">
        <v>86</v>
      </c>
      <c r="L219" s="70" t="s">
        <v>269</v>
      </c>
      <c r="M219" s="75" t="s">
        <v>29</v>
      </c>
      <c r="N219" s="76" t="s">
        <v>362</v>
      </c>
      <c r="O219" s="76" t="s">
        <v>29</v>
      </c>
      <c r="P219" s="64"/>
      <c r="Q219" s="64" t="s">
        <v>785</v>
      </c>
      <c r="R219" s="64" t="s">
        <v>1088</v>
      </c>
      <c r="S219" s="64" t="s">
        <v>838</v>
      </c>
      <c r="T219" s="70" t="s">
        <v>1000</v>
      </c>
      <c r="U219" s="74" t="s">
        <v>29</v>
      </c>
      <c r="V219" s="65" t="s">
        <v>1092</v>
      </c>
      <c r="W219" s="65" t="s">
        <v>29</v>
      </c>
    </row>
    <row r="220" spans="1:23" x14ac:dyDescent="0.25">
      <c r="A220" s="64">
        <v>215</v>
      </c>
      <c r="B220" s="64" t="s">
        <v>104</v>
      </c>
      <c r="C220" s="71">
        <v>1</v>
      </c>
      <c r="D220" s="71" t="s">
        <v>29</v>
      </c>
      <c r="E220" s="68" t="str" cm="1">
        <f t="array" aca="1" ref="E220" ca="1">IF(D220="","",HYPERLINK("#"&amp;RIGHT(CELL("dateiname"),LEN(CELL("dateiname"))-FIND("]",CELL("dateiname")))&amp;"!"&amp;CELL("adresse",OFFSET($B$6,D220-1,0)),"Definition"))</f>
        <v/>
      </c>
      <c r="F220" s="64">
        <f>IF(_xlfn.XLOOKUP(A220,Korrelation!$B$4:$B$883,Korrelation!$A$4:$A$883,0,0)="-",0,_xlfn.XLOOKUP(A220,Korrelation!$B$4:$B$883,Korrelation!$A$4:$A$883,0,0))</f>
        <v>393</v>
      </c>
      <c r="G220" s="68" t="str" cm="1">
        <f t="array" aca="1" ref="G220" ca="1">IF(F220=0,"",HYPERLINK("#"&amp;RIGHT(CELL("adresse",OFFSET(DMAV_Modell!$A$6,F220-1,0)),LEN(CELL("adresse",OFFSET(DMAV_Modell!$A$6,F220-1,0)))-SEARCH("]",CELL("adresse",OFFSET(DMAV_Modell!$A$6,F220-1,0)))),"Modell"))</f>
        <v>Modell</v>
      </c>
      <c r="I220" s="64" t="s">
        <v>18</v>
      </c>
      <c r="J220" s="64" t="s">
        <v>363</v>
      </c>
      <c r="K220" s="64" t="s">
        <v>5</v>
      </c>
      <c r="L220" s="70" t="s">
        <v>112</v>
      </c>
      <c r="M220" s="75" t="s">
        <v>29</v>
      </c>
      <c r="N220" s="76" t="s">
        <v>364</v>
      </c>
      <c r="O220" s="76" t="s">
        <v>29</v>
      </c>
      <c r="P220" s="64"/>
      <c r="Q220" s="64" t="s">
        <v>785</v>
      </c>
      <c r="R220" s="64" t="s">
        <v>1093</v>
      </c>
      <c r="S220" s="64" t="s">
        <v>764</v>
      </c>
      <c r="T220" s="70" t="s">
        <v>112</v>
      </c>
      <c r="U220" s="74" t="s">
        <v>29</v>
      </c>
      <c r="V220" s="65" t="s">
        <v>1094</v>
      </c>
      <c r="W220" s="65" t="s">
        <v>29</v>
      </c>
    </row>
    <row r="221" spans="1:23" ht="51" x14ac:dyDescent="0.25">
      <c r="A221" s="64">
        <v>216</v>
      </c>
      <c r="B221" s="64" t="s">
        <v>104</v>
      </c>
      <c r="C221" s="71">
        <v>1</v>
      </c>
      <c r="D221" s="71" t="s">
        <v>29</v>
      </c>
      <c r="E221" s="68" t="str" cm="1">
        <f t="array" aca="1" ref="E221" ca="1">IF(D221="","",HYPERLINK("#"&amp;RIGHT(CELL("dateiname"),LEN(CELL("dateiname"))-FIND("]",CELL("dateiname")))&amp;"!"&amp;CELL("adresse",OFFSET($B$6,D221-1,0)),"Definition"))</f>
        <v/>
      </c>
      <c r="F221" s="64">
        <f>IF(_xlfn.XLOOKUP(A221,Korrelation!$B$4:$B$883,Korrelation!$A$4:$A$883,0,0)="-",0,_xlfn.XLOOKUP(A221,Korrelation!$B$4:$B$883,Korrelation!$A$4:$A$883,0,0))</f>
        <v>395</v>
      </c>
      <c r="G221" s="68" t="str" cm="1">
        <f t="array" aca="1" ref="G221" ca="1">IF(F221=0,"",HYPERLINK("#"&amp;RIGHT(CELL("adresse",OFFSET(DMAV_Modell!$A$6,F221-1,0)),LEN(CELL("adresse",OFFSET(DMAV_Modell!$A$6,F221-1,0)))-SEARCH("]",CELL("adresse",OFFSET(DMAV_Modell!$A$6,F221-1,0)))),"Modell"))</f>
        <v>Modell</v>
      </c>
      <c r="I221" s="64" t="s">
        <v>18</v>
      </c>
      <c r="J221" s="64" t="s">
        <v>363</v>
      </c>
      <c r="K221" s="64" t="s">
        <v>228</v>
      </c>
      <c r="L221" s="70" t="s">
        <v>143</v>
      </c>
      <c r="M221" s="75"/>
      <c r="N221" s="76" t="s">
        <v>365</v>
      </c>
      <c r="O221" s="76" t="s">
        <v>366</v>
      </c>
      <c r="P221" s="64"/>
      <c r="Q221" s="64" t="s">
        <v>785</v>
      </c>
      <c r="R221" s="64" t="s">
        <v>1093</v>
      </c>
      <c r="S221" s="64" t="s">
        <v>963</v>
      </c>
      <c r="T221" s="70" t="s">
        <v>143</v>
      </c>
      <c r="V221" s="65" t="s">
        <v>1095</v>
      </c>
      <c r="W221" s="65" t="s">
        <v>1096</v>
      </c>
    </row>
    <row r="222" spans="1:23" ht="102" x14ac:dyDescent="0.25">
      <c r="A222" s="64">
        <v>217</v>
      </c>
      <c r="B222" s="64" t="s">
        <v>104</v>
      </c>
      <c r="C222" s="71">
        <v>1</v>
      </c>
      <c r="D222" s="71" t="s">
        <v>29</v>
      </c>
      <c r="E222" s="68" t="str" cm="1">
        <f t="array" aca="1" ref="E222" ca="1">IF(D222="","",HYPERLINK("#"&amp;RIGHT(CELL("dateiname"),LEN(CELL("dateiname"))-FIND("]",CELL("dateiname")))&amp;"!"&amp;CELL("adresse",OFFSET($B$6,D222-1,0)),"Definition"))</f>
        <v/>
      </c>
      <c r="F222" s="64">
        <f>IF(_xlfn.XLOOKUP(A222,Korrelation!$B$4:$B$883,Korrelation!$A$4:$A$883,0,0)="-",0,_xlfn.XLOOKUP(A222,Korrelation!$B$4:$B$883,Korrelation!$A$4:$A$883,0,0))</f>
        <v>394</v>
      </c>
      <c r="G222" s="68" t="str" cm="1">
        <f t="array" aca="1" ref="G222" ca="1">IF(F222=0,"",HYPERLINK("#"&amp;RIGHT(CELL("adresse",OFFSET(DMAV_Modell!$A$6,F222-1,0)),LEN(CELL("adresse",OFFSET(DMAV_Modell!$A$6,F222-1,0)))-SEARCH("]",CELL("adresse",OFFSET(DMAV_Modell!$A$6,F222-1,0)))),"Modell"))</f>
        <v>Modell</v>
      </c>
      <c r="I222" s="64" t="s">
        <v>18</v>
      </c>
      <c r="J222" s="64" t="s">
        <v>363</v>
      </c>
      <c r="K222" s="64" t="s">
        <v>135</v>
      </c>
      <c r="L222" s="70" t="s">
        <v>115</v>
      </c>
      <c r="M222" s="75" t="s">
        <v>29</v>
      </c>
      <c r="N222" s="76" t="s">
        <v>233</v>
      </c>
      <c r="O222" s="76" t="s">
        <v>367</v>
      </c>
      <c r="P222" s="64"/>
      <c r="Q222" s="64" t="s">
        <v>785</v>
      </c>
      <c r="R222" s="64" t="s">
        <v>1093</v>
      </c>
      <c r="S222" s="64" t="s">
        <v>135</v>
      </c>
      <c r="T222" s="70" t="s">
        <v>115</v>
      </c>
      <c r="U222" s="74" t="s">
        <v>29</v>
      </c>
      <c r="V222" s="65" t="s">
        <v>1097</v>
      </c>
      <c r="W222" s="65" t="s">
        <v>1098</v>
      </c>
    </row>
    <row r="223" spans="1:23" ht="38.25" x14ac:dyDescent="0.25">
      <c r="A223" s="64">
        <v>218</v>
      </c>
      <c r="B223" s="64" t="s">
        <v>104</v>
      </c>
      <c r="C223" s="71" t="s">
        <v>81</v>
      </c>
      <c r="D223" s="71">
        <v>40</v>
      </c>
      <c r="E223" s="68" t="str" cm="1">
        <f t="array" aca="1" ref="E223" ca="1">IF(D223="","",HYPERLINK("#"&amp;RIGHT(CELL("dateiname"),LEN(CELL("dateiname"))-FIND("]",CELL("dateiname")))&amp;"!"&amp;CELL("adresse",OFFSET($B$6,D223-1,0)),"Definition"))</f>
        <v>Definition</v>
      </c>
      <c r="F223" s="64">
        <f>IF(_xlfn.XLOOKUP(A223,Korrelation!$B$4:$B$883,Korrelation!$A$4:$A$883,0,0)="-",0,_xlfn.XLOOKUP(A223,Korrelation!$B$4:$B$883,Korrelation!$A$4:$A$883,0,0))</f>
        <v>396</v>
      </c>
      <c r="G223" s="68" t="str" cm="1">
        <f t="array" aca="1" ref="G223" ca="1">IF(F223=0,"",HYPERLINK("#"&amp;RIGHT(CELL("adresse",OFFSET(DMAV_Modell!$A$6,F223-1,0)),LEN(CELL("adresse",OFFSET(DMAV_Modell!$A$6,F223-1,0)))-SEARCH("]",CELL("adresse",OFFSET(DMAV_Modell!$A$6,F223-1,0)))),"Modell"))</f>
        <v>Modell</v>
      </c>
      <c r="I223" s="64" t="s">
        <v>18</v>
      </c>
      <c r="J223" s="64" t="s">
        <v>363</v>
      </c>
      <c r="K223" s="64" t="s">
        <v>86</v>
      </c>
      <c r="L223" s="70" t="s">
        <v>269</v>
      </c>
      <c r="M223" s="75" t="s">
        <v>29</v>
      </c>
      <c r="N223" s="76" t="s">
        <v>362</v>
      </c>
      <c r="O223" s="76" t="s">
        <v>29</v>
      </c>
      <c r="P223" s="64"/>
      <c r="Q223" s="64" t="s">
        <v>785</v>
      </c>
      <c r="R223" s="64" t="s">
        <v>1093</v>
      </c>
      <c r="S223" s="64" t="s">
        <v>838</v>
      </c>
      <c r="T223" s="70" t="s">
        <v>1000</v>
      </c>
      <c r="U223" s="74" t="s">
        <v>29</v>
      </c>
      <c r="V223" s="65" t="s">
        <v>1099</v>
      </c>
      <c r="W223" s="65" t="s">
        <v>29</v>
      </c>
    </row>
    <row r="224" spans="1:23" x14ac:dyDescent="0.25">
      <c r="A224" s="64">
        <v>219</v>
      </c>
      <c r="B224" s="64" t="s">
        <v>104</v>
      </c>
      <c r="C224" s="71">
        <v>1</v>
      </c>
      <c r="D224" s="71" t="s">
        <v>29</v>
      </c>
      <c r="E224" s="68" t="str" cm="1">
        <f t="array" aca="1" ref="E224" ca="1">IF(D224="","",HYPERLINK("#"&amp;RIGHT(CELL("dateiname"),LEN(CELL("dateiname"))-FIND("]",CELL("dateiname")))&amp;"!"&amp;CELL("adresse",OFFSET($B$6,D224-1,0)),"Definition"))</f>
        <v/>
      </c>
      <c r="F224" s="64">
        <f>IF(_xlfn.XLOOKUP(A224,Korrelation!$B$4:$B$883,Korrelation!$A$4:$A$883,0,0)="-",0,_xlfn.XLOOKUP(A224,Korrelation!$B$4:$B$883,Korrelation!$A$4:$A$883,0,0))</f>
        <v>416</v>
      </c>
      <c r="G224" s="68" t="str" cm="1">
        <f t="array" aca="1" ref="G224" ca="1">IF(F224=0,"",HYPERLINK("#"&amp;RIGHT(CELL("adresse",OFFSET(DMAV_Modell!$A$6,F224-1,0)),LEN(CELL("adresse",OFFSET(DMAV_Modell!$A$6,F224-1,0)))-SEARCH("]",CELL("adresse",OFFSET(DMAV_Modell!$A$6,F224-1,0)))),"Modell"))</f>
        <v>Modell</v>
      </c>
      <c r="I224" s="64" t="s">
        <v>18</v>
      </c>
      <c r="J224" s="64" t="s">
        <v>368</v>
      </c>
      <c r="K224" s="64" t="s">
        <v>5</v>
      </c>
      <c r="L224" s="70" t="s">
        <v>112</v>
      </c>
      <c r="M224" s="75" t="s">
        <v>29</v>
      </c>
      <c r="N224" s="76" t="s">
        <v>369</v>
      </c>
      <c r="O224" s="76" t="s">
        <v>29</v>
      </c>
      <c r="P224" s="64"/>
      <c r="Q224" s="64" t="s">
        <v>785</v>
      </c>
      <c r="R224" s="64" t="s">
        <v>1100</v>
      </c>
      <c r="S224" s="64" t="s">
        <v>764</v>
      </c>
      <c r="T224" s="70" t="s">
        <v>112</v>
      </c>
      <c r="U224" s="74" t="s">
        <v>29</v>
      </c>
      <c r="V224" s="65" t="s">
        <v>1101</v>
      </c>
      <c r="W224" s="65" t="s">
        <v>29</v>
      </c>
    </row>
    <row r="225" spans="1:23" ht="38.25" x14ac:dyDescent="0.25">
      <c r="A225" s="64">
        <v>220</v>
      </c>
      <c r="B225" s="64" t="s">
        <v>104</v>
      </c>
      <c r="C225" s="71">
        <v>1</v>
      </c>
      <c r="D225" s="71" t="s">
        <v>29</v>
      </c>
      <c r="E225" s="68" t="str" cm="1">
        <f t="array" aca="1" ref="E225" ca="1">IF(D225="","",HYPERLINK("#"&amp;RIGHT(CELL("dateiname"),LEN(CELL("dateiname"))-FIND("]",CELL("dateiname")))&amp;"!"&amp;CELL("adresse",OFFSET($B$6,D225-1,0)),"Definition"))</f>
        <v/>
      </c>
      <c r="F225" s="64">
        <f>IF(_xlfn.XLOOKUP(A225,Korrelation!$B$4:$B$883,Korrelation!$A$4:$A$883,0,0)="-",0,_xlfn.XLOOKUP(A225,Korrelation!$B$4:$B$883,Korrelation!$A$4:$A$883,0,0))</f>
        <v>417</v>
      </c>
      <c r="G225" s="68" t="str" cm="1">
        <f t="array" aca="1" ref="G225" ca="1">IF(F225=0,"",HYPERLINK("#"&amp;RIGHT(CELL("adresse",OFFSET(DMAV_Modell!$A$6,F225-1,0)),LEN(CELL("adresse",OFFSET(DMAV_Modell!$A$6,F225-1,0)))-SEARCH("]",CELL("adresse",OFFSET(DMAV_Modell!$A$6,F225-1,0)))),"Modell"))</f>
        <v>Modell</v>
      </c>
      <c r="I225" s="64" t="s">
        <v>18</v>
      </c>
      <c r="J225" s="64" t="s">
        <v>368</v>
      </c>
      <c r="K225" s="64" t="s">
        <v>135</v>
      </c>
      <c r="L225" s="70" t="s">
        <v>78</v>
      </c>
      <c r="M225" s="75" t="s">
        <v>29</v>
      </c>
      <c r="N225" s="76" t="s">
        <v>136</v>
      </c>
      <c r="O225" s="76" t="s">
        <v>103</v>
      </c>
      <c r="P225" s="64"/>
      <c r="Q225" s="64" t="s">
        <v>785</v>
      </c>
      <c r="R225" s="64" t="s">
        <v>1100</v>
      </c>
      <c r="S225" s="64" t="s">
        <v>135</v>
      </c>
      <c r="T225" s="70" t="s">
        <v>78</v>
      </c>
      <c r="U225" s="74" t="s">
        <v>29</v>
      </c>
      <c r="V225" s="65" t="s">
        <v>877</v>
      </c>
      <c r="W225" s="65" t="s">
        <v>851</v>
      </c>
    </row>
    <row r="226" spans="1:23" ht="38.25" x14ac:dyDescent="0.25">
      <c r="A226" s="64">
        <v>221</v>
      </c>
      <c r="B226" s="64" t="s">
        <v>104</v>
      </c>
      <c r="C226" s="71" t="s">
        <v>81</v>
      </c>
      <c r="D226" s="71">
        <v>40</v>
      </c>
      <c r="E226" s="68" t="str" cm="1">
        <f t="array" aca="1" ref="E226" ca="1">IF(D226="","",HYPERLINK("#"&amp;RIGHT(CELL("dateiname"),LEN(CELL("dateiname"))-FIND("]",CELL("dateiname")))&amp;"!"&amp;CELL("adresse",OFFSET($B$6,D226-1,0)),"Definition"))</f>
        <v>Definition</v>
      </c>
      <c r="F226" s="64">
        <f>IF(_xlfn.XLOOKUP(A226,Korrelation!$B$4:$B$883,Korrelation!$A$4:$A$883,0,0)="-",0,_xlfn.XLOOKUP(A226,Korrelation!$B$4:$B$883,Korrelation!$A$4:$A$883,0,0))</f>
        <v>418</v>
      </c>
      <c r="G226" s="68" t="str" cm="1">
        <f t="array" aca="1" ref="G226" ca="1">IF(F226=0,"",HYPERLINK("#"&amp;RIGHT(CELL("adresse",OFFSET(DMAV_Modell!$A$6,F226-1,0)),LEN(CELL("adresse",OFFSET(DMAV_Modell!$A$6,F226-1,0)))-SEARCH("]",CELL("adresse",OFFSET(DMAV_Modell!$A$6,F226-1,0)))),"Modell"))</f>
        <v>Modell</v>
      </c>
      <c r="I226" s="64" t="s">
        <v>18</v>
      </c>
      <c r="J226" s="64" t="s">
        <v>368</v>
      </c>
      <c r="K226" s="64" t="s">
        <v>86</v>
      </c>
      <c r="L226" s="70" t="s">
        <v>269</v>
      </c>
      <c r="M226" s="75" t="s">
        <v>29</v>
      </c>
      <c r="N226" s="76" t="s">
        <v>362</v>
      </c>
      <c r="O226" s="76" t="s">
        <v>29</v>
      </c>
      <c r="P226" s="64"/>
      <c r="Q226" s="64" t="s">
        <v>785</v>
      </c>
      <c r="R226" s="64" t="s">
        <v>1100</v>
      </c>
      <c r="S226" s="64" t="s">
        <v>838</v>
      </c>
      <c r="T226" s="70" t="s">
        <v>1000</v>
      </c>
      <c r="U226" s="74" t="s">
        <v>29</v>
      </c>
      <c r="V226" s="65" t="s">
        <v>1099</v>
      </c>
      <c r="W226" s="65" t="s">
        <v>29</v>
      </c>
    </row>
    <row r="227" spans="1:23" ht="51" x14ac:dyDescent="0.25">
      <c r="A227" s="64">
        <v>222</v>
      </c>
      <c r="B227" s="64" t="s">
        <v>41</v>
      </c>
      <c r="C227" s="71" t="s">
        <v>29</v>
      </c>
      <c r="D227" s="71" t="s">
        <v>29</v>
      </c>
      <c r="E227" s="68" t="str" cm="1">
        <f t="array" aca="1" ref="E227" ca="1">IF(D227="","",HYPERLINK("#"&amp;RIGHT(CELL("dateiname"),LEN(CELL("dateiname"))-FIND("]",CELL("dateiname")))&amp;"!"&amp;CELL("adresse",OFFSET($B$6,D227-1,0)),"Definition"))</f>
        <v/>
      </c>
      <c r="F227" s="64">
        <f>IF(_xlfn.XLOOKUP(A227,Korrelation!$B$4:$B$883,Korrelation!$A$4:$A$883,0,0)="-",0,_xlfn.XLOOKUP(A227,Korrelation!$B$4:$B$883,Korrelation!$A$4:$A$883,0,0))</f>
        <v>431</v>
      </c>
      <c r="G227" s="68" t="str" cm="1">
        <f t="array" aca="1" ref="G227" ca="1">IF(F227=0,"",HYPERLINK("#"&amp;RIGHT(CELL("adresse",OFFSET(DMAV_Modell!$A$6,F227-1,0)),LEN(CELL("adresse",OFFSET(DMAV_Modell!$A$6,F227-1,0)))-SEARCH("]",CELL("adresse",OFFSET(DMAV_Modell!$A$6,F227-1,0)))),"Modell"))</f>
        <v>Modell</v>
      </c>
      <c r="I227" s="64" t="s">
        <v>19</v>
      </c>
      <c r="J227" s="64" t="s">
        <v>370</v>
      </c>
      <c r="K227" s="64" t="s">
        <v>1673</v>
      </c>
      <c r="L227" s="70" t="s">
        <v>29</v>
      </c>
      <c r="M227" s="75" t="s">
        <v>29</v>
      </c>
      <c r="N227" s="76" t="s">
        <v>29</v>
      </c>
      <c r="O227" s="76" t="s">
        <v>371</v>
      </c>
      <c r="P227" s="64"/>
      <c r="Q227" s="64" t="s">
        <v>787</v>
      </c>
      <c r="R227" s="64" t="s">
        <v>1102</v>
      </c>
      <c r="S227" s="64" t="s">
        <v>1103</v>
      </c>
      <c r="T227" s="70" t="s">
        <v>29</v>
      </c>
      <c r="U227" s="74" t="s">
        <v>29</v>
      </c>
      <c r="V227" s="65" t="s">
        <v>29</v>
      </c>
      <c r="W227" s="65" t="s">
        <v>1104</v>
      </c>
    </row>
    <row r="228" spans="1:23" ht="25.5" x14ac:dyDescent="0.25">
      <c r="A228" s="64">
        <v>223</v>
      </c>
      <c r="B228" s="64" t="s">
        <v>41</v>
      </c>
      <c r="C228" s="71" t="s">
        <v>29</v>
      </c>
      <c r="D228" s="71" t="s">
        <v>29</v>
      </c>
      <c r="E228" s="68" t="str" cm="1">
        <f t="array" aca="1" ref="E228" ca="1">IF(D228="","",HYPERLINK("#"&amp;RIGHT(CELL("dateiname"),LEN(CELL("dateiname"))-FIND("]",CELL("dateiname")))&amp;"!"&amp;CELL("adresse",OFFSET($B$6,D228-1,0)),"Definition"))</f>
        <v/>
      </c>
      <c r="F228" s="64">
        <f>IF(_xlfn.XLOOKUP(A228,Korrelation!$B$4:$B$883,Korrelation!$A$4:$A$883,0,0)="-",0,_xlfn.XLOOKUP(A228,Korrelation!$B$4:$B$883,Korrelation!$A$4:$A$883,0,0))</f>
        <v>432</v>
      </c>
      <c r="G228" s="68" t="str" cm="1">
        <f t="array" aca="1" ref="G228" ca="1">IF(F228=0,"",HYPERLINK("#"&amp;RIGHT(CELL("adresse",OFFSET(DMAV_Modell!$A$6,F228-1,0)),LEN(CELL("adresse",OFFSET(DMAV_Modell!$A$6,F228-1,0)))-SEARCH("]",CELL("adresse",OFFSET(DMAV_Modell!$A$6,F228-1,0)))),"Modell"))</f>
        <v>Modell</v>
      </c>
      <c r="I228" s="64" t="s">
        <v>19</v>
      </c>
      <c r="J228" s="64" t="s">
        <v>370</v>
      </c>
      <c r="K228" s="64" t="s">
        <v>372</v>
      </c>
      <c r="L228" s="70" t="s">
        <v>29</v>
      </c>
      <c r="M228" s="75" t="s">
        <v>29</v>
      </c>
      <c r="N228" s="76" t="s">
        <v>29</v>
      </c>
      <c r="O228" s="76" t="s">
        <v>373</v>
      </c>
      <c r="P228" s="64"/>
      <c r="Q228" s="64" t="s">
        <v>787</v>
      </c>
      <c r="R228" s="64" t="s">
        <v>1102</v>
      </c>
      <c r="S228" s="64" t="s">
        <v>1105</v>
      </c>
      <c r="T228" s="70" t="s">
        <v>29</v>
      </c>
      <c r="U228" s="74" t="s">
        <v>29</v>
      </c>
      <c r="V228" s="65" t="s">
        <v>29</v>
      </c>
      <c r="W228" s="65" t="s">
        <v>1106</v>
      </c>
    </row>
    <row r="229" spans="1:23" ht="38.25" x14ac:dyDescent="0.25">
      <c r="A229" s="64">
        <v>224</v>
      </c>
      <c r="B229" s="64" t="s">
        <v>41</v>
      </c>
      <c r="C229" s="71" t="s">
        <v>29</v>
      </c>
      <c r="D229" s="71" t="s">
        <v>29</v>
      </c>
      <c r="E229" s="68" t="str" cm="1">
        <f t="array" aca="1" ref="E229" ca="1">IF(D229="","",HYPERLINK("#"&amp;RIGHT(CELL("dateiname"),LEN(CELL("dateiname"))-FIND("]",CELL("dateiname")))&amp;"!"&amp;CELL("adresse",OFFSET($B$6,D229-1,0)),"Definition"))</f>
        <v/>
      </c>
      <c r="F229" s="64">
        <f>IF(_xlfn.XLOOKUP(A229,Korrelation!$B$4:$B$883,Korrelation!$A$4:$A$883,0,0)="-",0,_xlfn.XLOOKUP(A229,Korrelation!$B$4:$B$883,Korrelation!$A$4:$A$883,0,0))</f>
        <v>433</v>
      </c>
      <c r="G229" s="68" t="str" cm="1">
        <f t="array" aca="1" ref="G229" ca="1">IF(F229=0,"",HYPERLINK("#"&amp;RIGHT(CELL("adresse",OFFSET(DMAV_Modell!$A$6,F229-1,0)),LEN(CELL("adresse",OFFSET(DMAV_Modell!$A$6,F229-1,0)))-SEARCH("]",CELL("adresse",OFFSET(DMAV_Modell!$A$6,F229-1,0)))),"Modell"))</f>
        <v>Modell</v>
      </c>
      <c r="I229" s="64" t="s">
        <v>19</v>
      </c>
      <c r="J229" s="64" t="s">
        <v>370</v>
      </c>
      <c r="K229" s="64" t="s">
        <v>374</v>
      </c>
      <c r="L229" s="70" t="s">
        <v>29</v>
      </c>
      <c r="M229" s="75" t="s">
        <v>29</v>
      </c>
      <c r="N229" s="76" t="s">
        <v>29</v>
      </c>
      <c r="O229" s="76" t="s">
        <v>375</v>
      </c>
      <c r="P229" s="64"/>
      <c r="Q229" s="64" t="s">
        <v>787</v>
      </c>
      <c r="R229" s="64" t="s">
        <v>1102</v>
      </c>
      <c r="S229" s="64" t="s">
        <v>1107</v>
      </c>
      <c r="T229" s="70" t="s">
        <v>29</v>
      </c>
      <c r="U229" s="74" t="s">
        <v>29</v>
      </c>
      <c r="V229" s="65" t="s">
        <v>29</v>
      </c>
      <c r="W229" s="65" t="s">
        <v>1108</v>
      </c>
    </row>
    <row r="230" spans="1:23" ht="51" x14ac:dyDescent="0.25">
      <c r="A230" s="64">
        <v>225</v>
      </c>
      <c r="B230" s="64" t="s">
        <v>41</v>
      </c>
      <c r="C230" s="71" t="s">
        <v>29</v>
      </c>
      <c r="D230" s="71" t="s">
        <v>29</v>
      </c>
      <c r="E230" s="68" t="str" cm="1">
        <f t="array" aca="1" ref="E230" ca="1">IF(D230="","",HYPERLINK("#"&amp;RIGHT(CELL("dateiname"),LEN(CELL("dateiname"))-FIND("]",CELL("dateiname")))&amp;"!"&amp;CELL("adresse",OFFSET($B$6,D230-1,0)),"Definition"))</f>
        <v/>
      </c>
      <c r="F230" s="64">
        <f>IF(_xlfn.XLOOKUP(A230,Korrelation!$B$4:$B$883,Korrelation!$A$4:$A$883,0,0)="-",0,_xlfn.XLOOKUP(A230,Korrelation!$B$4:$B$883,Korrelation!$A$4:$A$883,0,0))</f>
        <v>434</v>
      </c>
      <c r="G230" s="68" t="str" cm="1">
        <f t="array" aca="1" ref="G230" ca="1">IF(F230=0,"",HYPERLINK("#"&amp;RIGHT(CELL("adresse",OFFSET(DMAV_Modell!$A$6,F230-1,0)),LEN(CELL("adresse",OFFSET(DMAV_Modell!$A$6,F230-1,0)))-SEARCH("]",CELL("adresse",OFFSET(DMAV_Modell!$A$6,F230-1,0)))),"Modell"))</f>
        <v>Modell</v>
      </c>
      <c r="I230" s="64" t="s">
        <v>19</v>
      </c>
      <c r="J230" s="64" t="s">
        <v>370</v>
      </c>
      <c r="K230" s="64" t="s">
        <v>376</v>
      </c>
      <c r="L230" s="70" t="s">
        <v>29</v>
      </c>
      <c r="M230" s="75" t="s">
        <v>29</v>
      </c>
      <c r="N230" s="76" t="s">
        <v>29</v>
      </c>
      <c r="O230" s="76" t="s">
        <v>377</v>
      </c>
      <c r="P230" s="64"/>
      <c r="Q230" s="64" t="s">
        <v>787</v>
      </c>
      <c r="R230" s="64" t="s">
        <v>1102</v>
      </c>
      <c r="S230" s="64" t="s">
        <v>1109</v>
      </c>
      <c r="T230" s="70" t="s">
        <v>29</v>
      </c>
      <c r="U230" s="74" t="s">
        <v>29</v>
      </c>
      <c r="V230" s="65" t="s">
        <v>29</v>
      </c>
      <c r="W230" s="65" t="s">
        <v>1110</v>
      </c>
    </row>
    <row r="231" spans="1:23" ht="38.25" x14ac:dyDescent="0.25">
      <c r="A231" s="64">
        <v>226</v>
      </c>
      <c r="B231" s="64" t="s">
        <v>41</v>
      </c>
      <c r="C231" s="71" t="s">
        <v>29</v>
      </c>
      <c r="D231" s="71" t="s">
        <v>29</v>
      </c>
      <c r="E231" s="68" t="str" cm="1">
        <f t="array" aca="1" ref="E231" ca="1">IF(D231="","",HYPERLINK("#"&amp;RIGHT(CELL("dateiname"),LEN(CELL("dateiname"))-FIND("]",CELL("dateiname")))&amp;"!"&amp;CELL("adresse",OFFSET($B$6,D231-1,0)),"Definition"))</f>
        <v/>
      </c>
      <c r="F231" s="64">
        <f>IF(_xlfn.XLOOKUP(A231,Korrelation!$B$4:$B$883,Korrelation!$A$4:$A$883,0,0)="-",0,_xlfn.XLOOKUP(A231,Korrelation!$B$4:$B$883,Korrelation!$A$4:$A$883,0,0))</f>
        <v>435</v>
      </c>
      <c r="G231" s="68" t="str" cm="1">
        <f t="array" aca="1" ref="G231" ca="1">IF(F231=0,"",HYPERLINK("#"&amp;RIGHT(CELL("adresse",OFFSET(DMAV_Modell!$A$6,F231-1,0)),LEN(CELL("adresse",OFFSET(DMAV_Modell!$A$6,F231-1,0)))-SEARCH("]",CELL("adresse",OFFSET(DMAV_Modell!$A$6,F231-1,0)))),"Modell"))</f>
        <v>Modell</v>
      </c>
      <c r="I231" s="64" t="s">
        <v>19</v>
      </c>
      <c r="J231" s="64" t="s">
        <v>370</v>
      </c>
      <c r="K231" s="64" t="s">
        <v>378</v>
      </c>
      <c r="L231" s="70" t="s">
        <v>29</v>
      </c>
      <c r="M231" s="75" t="s">
        <v>29</v>
      </c>
      <c r="N231" s="76" t="s">
        <v>29</v>
      </c>
      <c r="O231" s="76" t="s">
        <v>379</v>
      </c>
      <c r="P231" s="64"/>
      <c r="Q231" s="64" t="s">
        <v>787</v>
      </c>
      <c r="R231" s="64" t="s">
        <v>1102</v>
      </c>
      <c r="S231" s="64" t="s">
        <v>1111</v>
      </c>
      <c r="T231" s="70" t="s">
        <v>29</v>
      </c>
      <c r="U231" s="74" t="s">
        <v>29</v>
      </c>
      <c r="V231" s="65" t="s">
        <v>29</v>
      </c>
      <c r="W231" s="65" t="s">
        <v>1112</v>
      </c>
    </row>
    <row r="232" spans="1:23" ht="25.5" x14ac:dyDescent="0.25">
      <c r="A232" s="64">
        <v>227</v>
      </c>
      <c r="B232" s="64" t="s">
        <v>41</v>
      </c>
      <c r="C232" s="71" t="s">
        <v>29</v>
      </c>
      <c r="D232" s="71" t="s">
        <v>29</v>
      </c>
      <c r="E232" s="68" t="str" cm="1">
        <f t="array" aca="1" ref="E232" ca="1">IF(D232="","",HYPERLINK("#"&amp;RIGHT(CELL("dateiname"),LEN(CELL("dateiname"))-FIND("]",CELL("dateiname")))&amp;"!"&amp;CELL("adresse",OFFSET($B$6,D232-1,0)),"Definition"))</f>
        <v/>
      </c>
      <c r="F232" s="64">
        <f>IF(_xlfn.XLOOKUP(A232,Korrelation!$B$4:$B$883,Korrelation!$A$4:$A$883,0,0)="-",0,_xlfn.XLOOKUP(A232,Korrelation!$B$4:$B$883,Korrelation!$A$4:$A$883,0,0))</f>
        <v>436</v>
      </c>
      <c r="G232" s="68" t="str" cm="1">
        <f t="array" aca="1" ref="G232" ca="1">IF(F232=0,"",HYPERLINK("#"&amp;RIGHT(CELL("adresse",OFFSET(DMAV_Modell!$A$6,F232-1,0)),LEN(CELL("adresse",OFFSET(DMAV_Modell!$A$6,F232-1,0)))-SEARCH("]",CELL("adresse",OFFSET(DMAV_Modell!$A$6,F232-1,0)))),"Modell"))</f>
        <v>Modell</v>
      </c>
      <c r="I232" s="64" t="s">
        <v>19</v>
      </c>
      <c r="J232" s="64" t="s">
        <v>370</v>
      </c>
      <c r="K232" s="64" t="s">
        <v>380</v>
      </c>
      <c r="L232" s="70" t="s">
        <v>29</v>
      </c>
      <c r="M232" s="75" t="s">
        <v>29</v>
      </c>
      <c r="N232" s="76" t="s">
        <v>29</v>
      </c>
      <c r="O232" s="76" t="s">
        <v>381</v>
      </c>
      <c r="P232" s="64"/>
      <c r="Q232" s="64" t="s">
        <v>787</v>
      </c>
      <c r="R232" s="64" t="s">
        <v>1102</v>
      </c>
      <c r="S232" s="64" t="s">
        <v>1113</v>
      </c>
      <c r="T232" s="70" t="s">
        <v>29</v>
      </c>
      <c r="U232" s="74" t="s">
        <v>29</v>
      </c>
      <c r="V232" s="65" t="s">
        <v>29</v>
      </c>
      <c r="W232" s="65" t="s">
        <v>1114</v>
      </c>
    </row>
    <row r="233" spans="1:23" ht="63.75" x14ac:dyDescent="0.25">
      <c r="A233" s="64">
        <v>228</v>
      </c>
      <c r="B233" s="64" t="s">
        <v>41</v>
      </c>
      <c r="C233" s="71" t="s">
        <v>29</v>
      </c>
      <c r="D233" s="71" t="s">
        <v>29</v>
      </c>
      <c r="E233" s="68" t="str" cm="1">
        <f t="array" aca="1" ref="E233" ca="1">IF(D233="","",HYPERLINK("#"&amp;RIGHT(CELL("dateiname"),LEN(CELL("dateiname"))-FIND("]",CELL("dateiname")))&amp;"!"&amp;CELL("adresse",OFFSET($B$6,D233-1,0)),"Definition"))</f>
        <v/>
      </c>
      <c r="F233" s="64">
        <f>IF(_xlfn.XLOOKUP(A233,Korrelation!$B$4:$B$883,Korrelation!$A$4:$A$883,0,0)="-",0,_xlfn.XLOOKUP(A233,Korrelation!$B$4:$B$883,Korrelation!$A$4:$A$883,0,0))</f>
        <v>437</v>
      </c>
      <c r="G233" s="68" t="str" cm="1">
        <f t="array" aca="1" ref="G233" ca="1">IF(F233=0,"",HYPERLINK("#"&amp;RIGHT(CELL("adresse",OFFSET(DMAV_Modell!$A$6,F233-1,0)),LEN(CELL("adresse",OFFSET(DMAV_Modell!$A$6,F233-1,0)))-SEARCH("]",CELL("adresse",OFFSET(DMAV_Modell!$A$6,F233-1,0)))),"Modell"))</f>
        <v>Modell</v>
      </c>
      <c r="I233" s="64" t="s">
        <v>19</v>
      </c>
      <c r="J233" s="64" t="s">
        <v>370</v>
      </c>
      <c r="K233" s="64" t="s">
        <v>382</v>
      </c>
      <c r="L233" s="70" t="s">
        <v>29</v>
      </c>
      <c r="M233" s="75" t="s">
        <v>29</v>
      </c>
      <c r="N233" s="76" t="s">
        <v>29</v>
      </c>
      <c r="O233" s="76" t="s">
        <v>383</v>
      </c>
      <c r="P233" s="64"/>
      <c r="Q233" s="64" t="s">
        <v>787</v>
      </c>
      <c r="R233" s="64" t="s">
        <v>1102</v>
      </c>
      <c r="S233" s="64" t="s">
        <v>1115</v>
      </c>
      <c r="T233" s="70" t="s">
        <v>29</v>
      </c>
      <c r="U233" s="74" t="s">
        <v>29</v>
      </c>
      <c r="V233" s="65" t="s">
        <v>29</v>
      </c>
      <c r="W233" s="65" t="s">
        <v>1116</v>
      </c>
    </row>
    <row r="234" spans="1:23" ht="38.25" x14ac:dyDescent="0.25">
      <c r="A234" s="64">
        <v>229</v>
      </c>
      <c r="B234" s="64" t="s">
        <v>41</v>
      </c>
      <c r="C234" s="71" t="s">
        <v>29</v>
      </c>
      <c r="D234" s="71" t="s">
        <v>29</v>
      </c>
      <c r="E234" s="68" t="str" cm="1">
        <f t="array" aca="1" ref="E234" ca="1">IF(D234="","",HYPERLINK("#"&amp;RIGHT(CELL("dateiname"),LEN(CELL("dateiname"))-FIND("]",CELL("dateiname")))&amp;"!"&amp;CELL("adresse",OFFSET($B$6,D234-1,0)),"Definition"))</f>
        <v/>
      </c>
      <c r="F234" s="64">
        <f>IF(_xlfn.XLOOKUP(A234,Korrelation!$B$4:$B$883,Korrelation!$A$4:$A$883,0,0)="-",0,_xlfn.XLOOKUP(A234,Korrelation!$B$4:$B$883,Korrelation!$A$4:$A$883,0,0))</f>
        <v>438</v>
      </c>
      <c r="G234" s="68" t="str" cm="1">
        <f t="array" aca="1" ref="G234" ca="1">IF(F234=0,"",HYPERLINK("#"&amp;RIGHT(CELL("adresse",OFFSET(DMAV_Modell!$A$6,F234-1,0)),LEN(CELL("adresse",OFFSET(DMAV_Modell!$A$6,F234-1,0)))-SEARCH("]",CELL("adresse",OFFSET(DMAV_Modell!$A$6,F234-1,0)))),"Modell"))</f>
        <v>Modell</v>
      </c>
      <c r="I234" s="64" t="s">
        <v>19</v>
      </c>
      <c r="J234" s="64" t="s">
        <v>370</v>
      </c>
      <c r="K234" s="64" t="s">
        <v>384</v>
      </c>
      <c r="L234" s="70" t="s">
        <v>29</v>
      </c>
      <c r="M234" s="75" t="s">
        <v>29</v>
      </c>
      <c r="N234" s="76" t="s">
        <v>29</v>
      </c>
      <c r="O234" s="76" t="s">
        <v>385</v>
      </c>
      <c r="P234" s="64"/>
      <c r="Q234" s="64" t="s">
        <v>787</v>
      </c>
      <c r="R234" s="64" t="s">
        <v>1102</v>
      </c>
      <c r="S234" s="64" t="s">
        <v>1117</v>
      </c>
      <c r="T234" s="70" t="s">
        <v>29</v>
      </c>
      <c r="U234" s="74" t="s">
        <v>29</v>
      </c>
      <c r="V234" s="65" t="s">
        <v>29</v>
      </c>
      <c r="W234" s="65" t="s">
        <v>1118</v>
      </c>
    </row>
    <row r="235" spans="1:23" ht="25.5" x14ac:dyDescent="0.25">
      <c r="A235" s="64">
        <v>230</v>
      </c>
      <c r="B235" s="64" t="s">
        <v>41</v>
      </c>
      <c r="C235" s="71" t="s">
        <v>29</v>
      </c>
      <c r="D235" s="71" t="s">
        <v>29</v>
      </c>
      <c r="E235" s="68" t="str" cm="1">
        <f t="array" aca="1" ref="E235" ca="1">IF(D235="","",HYPERLINK("#"&amp;RIGHT(CELL("dateiname"),LEN(CELL("dateiname"))-FIND("]",CELL("dateiname")))&amp;"!"&amp;CELL("adresse",OFFSET($B$6,D235-1,0)),"Definition"))</f>
        <v/>
      </c>
      <c r="F235" s="64">
        <f>IF(_xlfn.XLOOKUP(A235,Korrelation!$B$4:$B$883,Korrelation!$A$4:$A$883,0,0)="-",0,_xlfn.XLOOKUP(A235,Korrelation!$B$4:$B$883,Korrelation!$A$4:$A$883,0,0))</f>
        <v>439</v>
      </c>
      <c r="G235" s="68" t="str" cm="1">
        <f t="array" aca="1" ref="G235" ca="1">IF(F235=0,"",HYPERLINK("#"&amp;RIGHT(CELL("adresse",OFFSET(DMAV_Modell!$A$6,F235-1,0)),LEN(CELL("adresse",OFFSET(DMAV_Modell!$A$6,F235-1,0)))-SEARCH("]",CELL("adresse",OFFSET(DMAV_Modell!$A$6,F235-1,0)))),"Modell"))</f>
        <v>Modell</v>
      </c>
      <c r="I235" s="64" t="s">
        <v>19</v>
      </c>
      <c r="J235" s="64" t="s">
        <v>370</v>
      </c>
      <c r="K235" s="64" t="s">
        <v>386</v>
      </c>
      <c r="L235" s="70" t="s">
        <v>29</v>
      </c>
      <c r="M235" s="75" t="s">
        <v>29</v>
      </c>
      <c r="N235" s="76" t="s">
        <v>29</v>
      </c>
      <c r="O235" s="76" t="s">
        <v>387</v>
      </c>
      <c r="P235" s="64"/>
      <c r="Q235" s="64" t="s">
        <v>787</v>
      </c>
      <c r="R235" s="64" t="s">
        <v>1102</v>
      </c>
      <c r="S235" s="64" t="s">
        <v>1119</v>
      </c>
      <c r="T235" s="70" t="s">
        <v>29</v>
      </c>
      <c r="U235" s="74" t="s">
        <v>29</v>
      </c>
      <c r="V235" s="65" t="s">
        <v>29</v>
      </c>
      <c r="W235" s="65" t="s">
        <v>1120</v>
      </c>
    </row>
    <row r="236" spans="1:23" x14ac:dyDescent="0.25">
      <c r="A236" s="64">
        <v>231</v>
      </c>
      <c r="B236" s="64" t="s">
        <v>41</v>
      </c>
      <c r="C236" s="71" t="s">
        <v>29</v>
      </c>
      <c r="D236" s="71" t="s">
        <v>29</v>
      </c>
      <c r="E236" s="68" t="str" cm="1">
        <f t="array" aca="1" ref="E236" ca="1">IF(D236="","",HYPERLINK("#"&amp;RIGHT(CELL("dateiname"),LEN(CELL("dateiname"))-FIND("]",CELL("dateiname")))&amp;"!"&amp;CELL("adresse",OFFSET($B$6,D236-1,0)),"Definition"))</f>
        <v/>
      </c>
      <c r="F236" s="64">
        <f>IF(_xlfn.XLOOKUP(A236,Korrelation!$B$4:$B$883,Korrelation!$A$4:$A$883,0,0)="-",0,_xlfn.XLOOKUP(A236,Korrelation!$B$4:$B$883,Korrelation!$A$4:$A$883,0,0))</f>
        <v>440</v>
      </c>
      <c r="G236" s="68" t="str" cm="1">
        <f t="array" aca="1" ref="G236" ca="1">IF(F236=0,"",HYPERLINK("#"&amp;RIGHT(CELL("adresse",OFFSET(DMAV_Modell!$A$6,F236-1,0)),LEN(CELL("adresse",OFFSET(DMAV_Modell!$A$6,F236-1,0)))-SEARCH("]",CELL("adresse",OFFSET(DMAV_Modell!$A$6,F236-1,0)))),"Modell"))</f>
        <v>Modell</v>
      </c>
      <c r="I236" s="64" t="s">
        <v>19</v>
      </c>
      <c r="J236" s="64" t="s">
        <v>370</v>
      </c>
      <c r="K236" s="64" t="s">
        <v>388</v>
      </c>
      <c r="L236" s="70" t="s">
        <v>29</v>
      </c>
      <c r="M236" s="75" t="s">
        <v>29</v>
      </c>
      <c r="N236" s="76" t="s">
        <v>29</v>
      </c>
      <c r="O236" s="76" t="s">
        <v>389</v>
      </c>
      <c r="P236" s="64"/>
      <c r="Q236" s="64" t="s">
        <v>787</v>
      </c>
      <c r="R236" s="64" t="s">
        <v>1102</v>
      </c>
      <c r="S236" s="64" t="s">
        <v>1121</v>
      </c>
      <c r="T236" s="70" t="s">
        <v>29</v>
      </c>
      <c r="U236" s="74" t="s">
        <v>29</v>
      </c>
      <c r="V236" s="65" t="s">
        <v>29</v>
      </c>
      <c r="W236" s="65" t="s">
        <v>1122</v>
      </c>
    </row>
    <row r="237" spans="1:23" x14ac:dyDescent="0.25">
      <c r="A237" s="64">
        <v>232</v>
      </c>
      <c r="B237" s="64" t="s">
        <v>41</v>
      </c>
      <c r="C237" s="71" t="s">
        <v>29</v>
      </c>
      <c r="D237" s="71" t="s">
        <v>29</v>
      </c>
      <c r="E237" s="68" t="str" cm="1">
        <f t="array" aca="1" ref="E237" ca="1">IF(D237="","",HYPERLINK("#"&amp;RIGHT(CELL("dateiname"),LEN(CELL("dateiname"))-FIND("]",CELL("dateiname")))&amp;"!"&amp;CELL("adresse",OFFSET($B$6,D237-1,0)),"Definition"))</f>
        <v/>
      </c>
      <c r="F237" s="64">
        <f>IF(_xlfn.XLOOKUP(A237,Korrelation!$B$4:$B$883,Korrelation!$A$4:$A$883,0,0)="-",0,_xlfn.XLOOKUP(A237,Korrelation!$B$4:$B$883,Korrelation!$A$4:$A$883,0,0))</f>
        <v>441</v>
      </c>
      <c r="G237" s="68" t="str" cm="1">
        <f t="array" aca="1" ref="G237" ca="1">IF(F237=0,"",HYPERLINK("#"&amp;RIGHT(CELL("adresse",OFFSET(DMAV_Modell!$A$6,F237-1,0)),LEN(CELL("adresse",OFFSET(DMAV_Modell!$A$6,F237-1,0)))-SEARCH("]",CELL("adresse",OFFSET(DMAV_Modell!$A$6,F237-1,0)))),"Modell"))</f>
        <v>Modell</v>
      </c>
      <c r="I237" s="64" t="s">
        <v>19</v>
      </c>
      <c r="J237" s="64" t="s">
        <v>370</v>
      </c>
      <c r="K237" s="64" t="s">
        <v>390</v>
      </c>
      <c r="L237" s="70" t="s">
        <v>29</v>
      </c>
      <c r="M237" s="75" t="s">
        <v>29</v>
      </c>
      <c r="N237" s="76" t="s">
        <v>29</v>
      </c>
      <c r="O237" s="76" t="s">
        <v>391</v>
      </c>
      <c r="P237" s="64"/>
      <c r="Q237" s="64" t="s">
        <v>787</v>
      </c>
      <c r="R237" s="64" t="s">
        <v>1102</v>
      </c>
      <c r="S237" s="64" t="s">
        <v>1123</v>
      </c>
      <c r="T237" s="70" t="s">
        <v>29</v>
      </c>
      <c r="U237" s="74" t="s">
        <v>29</v>
      </c>
      <c r="V237" s="65" t="s">
        <v>29</v>
      </c>
      <c r="W237" s="65" t="s">
        <v>1124</v>
      </c>
    </row>
    <row r="238" spans="1:23" ht="38.25" x14ac:dyDescent="0.25">
      <c r="A238" s="64">
        <v>233</v>
      </c>
      <c r="B238" s="64" t="s">
        <v>41</v>
      </c>
      <c r="C238" s="71" t="s">
        <v>29</v>
      </c>
      <c r="D238" s="71" t="s">
        <v>29</v>
      </c>
      <c r="E238" s="68" t="str" cm="1">
        <f t="array" aca="1" ref="E238" ca="1">IF(D238="","",HYPERLINK("#"&amp;RIGHT(CELL("dateiname"),LEN(CELL("dateiname"))-FIND("]",CELL("dateiname")))&amp;"!"&amp;CELL("adresse",OFFSET($B$6,D238-1,0)),"Definition"))</f>
        <v/>
      </c>
      <c r="F238" s="64">
        <f>IF(_xlfn.XLOOKUP(A238,Korrelation!$B$4:$B$883,Korrelation!$A$4:$A$883,0,0)="-",0,_xlfn.XLOOKUP(A238,Korrelation!$B$4:$B$883,Korrelation!$A$4:$A$883,0,0))</f>
        <v>442</v>
      </c>
      <c r="G238" s="68" t="str" cm="1">
        <f t="array" aca="1" ref="G238" ca="1">IF(F238=0,"",HYPERLINK("#"&amp;RIGHT(CELL("adresse",OFFSET(DMAV_Modell!$A$6,F238-1,0)),LEN(CELL("adresse",OFFSET(DMAV_Modell!$A$6,F238-1,0)))-SEARCH("]",CELL("adresse",OFFSET(DMAV_Modell!$A$6,F238-1,0)))),"Modell"))</f>
        <v>Modell</v>
      </c>
      <c r="I238" s="64" t="s">
        <v>19</v>
      </c>
      <c r="J238" s="64" t="s">
        <v>370</v>
      </c>
      <c r="K238" s="64" t="s">
        <v>392</v>
      </c>
      <c r="L238" s="70" t="s">
        <v>29</v>
      </c>
      <c r="M238" s="75" t="s">
        <v>29</v>
      </c>
      <c r="N238" s="76" t="s">
        <v>29</v>
      </c>
      <c r="O238" s="76" t="s">
        <v>393</v>
      </c>
      <c r="P238" s="64"/>
      <c r="Q238" s="64" t="s">
        <v>787</v>
      </c>
      <c r="R238" s="64" t="s">
        <v>1102</v>
      </c>
      <c r="S238" s="64" t="s">
        <v>1125</v>
      </c>
      <c r="T238" s="70" t="s">
        <v>29</v>
      </c>
      <c r="U238" s="74" t="s">
        <v>29</v>
      </c>
      <c r="V238" s="65" t="s">
        <v>29</v>
      </c>
      <c r="W238" s="65" t="s">
        <v>1126</v>
      </c>
    </row>
    <row r="239" spans="1:23" ht="25.5" x14ac:dyDescent="0.25">
      <c r="A239" s="64">
        <v>234</v>
      </c>
      <c r="B239" s="64" t="s">
        <v>41</v>
      </c>
      <c r="C239" s="71" t="s">
        <v>29</v>
      </c>
      <c r="D239" s="71" t="s">
        <v>29</v>
      </c>
      <c r="E239" s="68" t="str" cm="1">
        <f t="array" aca="1" ref="E239" ca="1">IF(D239="","",HYPERLINK("#"&amp;RIGHT(CELL("dateiname"),LEN(CELL("dateiname"))-FIND("]",CELL("dateiname")))&amp;"!"&amp;CELL("adresse",OFFSET($B$6,D239-1,0)),"Definition"))</f>
        <v/>
      </c>
      <c r="F239" s="64">
        <f>IF(_xlfn.XLOOKUP(A239,Korrelation!$B$4:$B$883,Korrelation!$A$4:$A$883,0,0)="-",0,_xlfn.XLOOKUP(A239,Korrelation!$B$4:$B$883,Korrelation!$A$4:$A$883,0,0))</f>
        <v>443</v>
      </c>
      <c r="G239" s="68" t="str" cm="1">
        <f t="array" aca="1" ref="G239" ca="1">IF(F239=0,"",HYPERLINK("#"&amp;RIGHT(CELL("adresse",OFFSET(DMAV_Modell!$A$6,F239-1,0)),LEN(CELL("adresse",OFFSET(DMAV_Modell!$A$6,F239-1,0)))-SEARCH("]",CELL("adresse",OFFSET(DMAV_Modell!$A$6,F239-1,0)))),"Modell"))</f>
        <v>Modell</v>
      </c>
      <c r="I239" s="64" t="s">
        <v>19</v>
      </c>
      <c r="J239" s="64" t="s">
        <v>370</v>
      </c>
      <c r="K239" s="64" t="s">
        <v>394</v>
      </c>
      <c r="L239" s="70" t="s">
        <v>29</v>
      </c>
      <c r="M239" s="75" t="s">
        <v>29</v>
      </c>
      <c r="N239" s="76" t="s">
        <v>29</v>
      </c>
      <c r="O239" s="76" t="s">
        <v>395</v>
      </c>
      <c r="P239" s="64"/>
      <c r="Q239" s="64" t="s">
        <v>787</v>
      </c>
      <c r="R239" s="64" t="s">
        <v>1102</v>
      </c>
      <c r="S239" s="64" t="s">
        <v>1127</v>
      </c>
      <c r="T239" s="70" t="s">
        <v>29</v>
      </c>
      <c r="U239" s="74" t="s">
        <v>29</v>
      </c>
      <c r="V239" s="65" t="s">
        <v>29</v>
      </c>
      <c r="W239" s="65" t="s">
        <v>1128</v>
      </c>
    </row>
    <row r="240" spans="1:23" ht="25.5" x14ac:dyDescent="0.25">
      <c r="A240" s="64">
        <v>235</v>
      </c>
      <c r="B240" s="64" t="s">
        <v>41</v>
      </c>
      <c r="C240" s="71" t="s">
        <v>29</v>
      </c>
      <c r="D240" s="71" t="s">
        <v>29</v>
      </c>
      <c r="E240" s="68" t="str" cm="1">
        <f t="array" aca="1" ref="E240" ca="1">IF(D240="","",HYPERLINK("#"&amp;RIGHT(CELL("dateiname"),LEN(CELL("dateiname"))-FIND("]",CELL("dateiname")))&amp;"!"&amp;CELL("adresse",OFFSET($B$6,D240-1,0)),"Definition"))</f>
        <v/>
      </c>
      <c r="F240" s="64">
        <f>IF(_xlfn.XLOOKUP(A240,Korrelation!$B$4:$B$883,Korrelation!$A$4:$A$883,0,0)="-",0,_xlfn.XLOOKUP(A240,Korrelation!$B$4:$B$883,Korrelation!$A$4:$A$883,0,0))</f>
        <v>444</v>
      </c>
      <c r="G240" s="68" t="str" cm="1">
        <f t="array" aca="1" ref="G240" ca="1">IF(F240=0,"",HYPERLINK("#"&amp;RIGHT(CELL("adresse",OFFSET(DMAV_Modell!$A$6,F240-1,0)),LEN(CELL("adresse",OFFSET(DMAV_Modell!$A$6,F240-1,0)))-SEARCH("]",CELL("adresse",OFFSET(DMAV_Modell!$A$6,F240-1,0)))),"Modell"))</f>
        <v>Modell</v>
      </c>
      <c r="I240" s="64" t="s">
        <v>19</v>
      </c>
      <c r="J240" s="64" t="s">
        <v>370</v>
      </c>
      <c r="K240" s="64" t="s">
        <v>396</v>
      </c>
      <c r="L240" s="70" t="s">
        <v>29</v>
      </c>
      <c r="M240" s="75" t="s">
        <v>29</v>
      </c>
      <c r="N240" s="76" t="s">
        <v>29</v>
      </c>
      <c r="O240" s="76" t="s">
        <v>397</v>
      </c>
      <c r="P240" s="64"/>
      <c r="Q240" s="64" t="s">
        <v>787</v>
      </c>
      <c r="R240" s="64" t="s">
        <v>1102</v>
      </c>
      <c r="S240" s="64" t="s">
        <v>1129</v>
      </c>
      <c r="T240" s="70" t="s">
        <v>29</v>
      </c>
      <c r="U240" s="74" t="s">
        <v>29</v>
      </c>
      <c r="V240" s="65" t="s">
        <v>29</v>
      </c>
      <c r="W240" s="65" t="s">
        <v>1130</v>
      </c>
    </row>
    <row r="241" spans="1:23" x14ac:dyDescent="0.25">
      <c r="A241" s="64">
        <v>236</v>
      </c>
      <c r="B241" s="64" t="s">
        <v>41</v>
      </c>
      <c r="C241" s="71" t="s">
        <v>29</v>
      </c>
      <c r="D241" s="71" t="s">
        <v>29</v>
      </c>
      <c r="E241" s="68" t="str" cm="1">
        <f t="array" aca="1" ref="E241" ca="1">IF(D241="","",HYPERLINK("#"&amp;RIGHT(CELL("dateiname"),LEN(CELL("dateiname"))-FIND("]",CELL("dateiname")))&amp;"!"&amp;CELL("adresse",OFFSET($B$6,D241-1,0)),"Definition"))</f>
        <v/>
      </c>
      <c r="F241" s="64">
        <f>IF(_xlfn.XLOOKUP(A241,Korrelation!$B$4:$B$883,Korrelation!$A$4:$A$883,0,0)="-",0,_xlfn.XLOOKUP(A241,Korrelation!$B$4:$B$883,Korrelation!$A$4:$A$883,0,0))</f>
        <v>445</v>
      </c>
      <c r="G241" s="68" t="str" cm="1">
        <f t="array" aca="1" ref="G241" ca="1">IF(F241=0,"",HYPERLINK("#"&amp;RIGHT(CELL("adresse",OFFSET(DMAV_Modell!$A$6,F241-1,0)),LEN(CELL("adresse",OFFSET(DMAV_Modell!$A$6,F241-1,0)))-SEARCH("]",CELL("adresse",OFFSET(DMAV_Modell!$A$6,F241-1,0)))),"Modell"))</f>
        <v>Modell</v>
      </c>
      <c r="I241" s="64" t="s">
        <v>19</v>
      </c>
      <c r="J241" s="64" t="s">
        <v>370</v>
      </c>
      <c r="K241" s="64" t="s">
        <v>398</v>
      </c>
      <c r="L241" s="70" t="s">
        <v>29</v>
      </c>
      <c r="M241" s="75" t="s">
        <v>29</v>
      </c>
      <c r="N241" s="76" t="s">
        <v>29</v>
      </c>
      <c r="O241" s="76" t="s">
        <v>399</v>
      </c>
      <c r="P241" s="64"/>
      <c r="Q241" s="64" t="s">
        <v>787</v>
      </c>
      <c r="R241" s="64" t="s">
        <v>1102</v>
      </c>
      <c r="S241" s="64" t="s">
        <v>1131</v>
      </c>
      <c r="T241" s="70" t="s">
        <v>29</v>
      </c>
      <c r="U241" s="74" t="s">
        <v>29</v>
      </c>
      <c r="V241" s="65" t="s">
        <v>29</v>
      </c>
      <c r="W241" s="65" t="s">
        <v>1132</v>
      </c>
    </row>
    <row r="242" spans="1:23" x14ac:dyDescent="0.25">
      <c r="A242" s="64">
        <v>237</v>
      </c>
      <c r="B242" s="64" t="s">
        <v>41</v>
      </c>
      <c r="C242" s="71" t="s">
        <v>29</v>
      </c>
      <c r="D242" s="71" t="s">
        <v>29</v>
      </c>
      <c r="E242" s="68" t="str" cm="1">
        <f t="array" aca="1" ref="E242" ca="1">IF(D242="","",HYPERLINK("#"&amp;RIGHT(CELL("dateiname"),LEN(CELL("dateiname"))-FIND("]",CELL("dateiname")))&amp;"!"&amp;CELL("adresse",OFFSET($B$6,D242-1,0)),"Definition"))</f>
        <v/>
      </c>
      <c r="F242" s="64">
        <f>IF(_xlfn.XLOOKUP(A242,Korrelation!$B$4:$B$883,Korrelation!$A$4:$A$883,0,0)="-",0,_xlfn.XLOOKUP(A242,Korrelation!$B$4:$B$883,Korrelation!$A$4:$A$883,0,0))</f>
        <v>446</v>
      </c>
      <c r="G242" s="68" t="str" cm="1">
        <f t="array" aca="1" ref="G242" ca="1">IF(F242=0,"",HYPERLINK("#"&amp;RIGHT(CELL("adresse",OFFSET(DMAV_Modell!$A$6,F242-1,0)),LEN(CELL("adresse",OFFSET(DMAV_Modell!$A$6,F242-1,0)))-SEARCH("]",CELL("adresse",OFFSET(DMAV_Modell!$A$6,F242-1,0)))),"Modell"))</f>
        <v>Modell</v>
      </c>
      <c r="I242" s="64" t="s">
        <v>19</v>
      </c>
      <c r="J242" s="64" t="s">
        <v>370</v>
      </c>
      <c r="K242" s="64" t="s">
        <v>400</v>
      </c>
      <c r="L242" s="70" t="s">
        <v>29</v>
      </c>
      <c r="M242" s="75" t="s">
        <v>29</v>
      </c>
      <c r="N242" s="76" t="s">
        <v>29</v>
      </c>
      <c r="O242" s="76" t="s">
        <v>401</v>
      </c>
      <c r="P242" s="64"/>
      <c r="Q242" s="64" t="s">
        <v>787</v>
      </c>
      <c r="R242" s="64" t="s">
        <v>1102</v>
      </c>
      <c r="S242" s="64" t="s">
        <v>1133</v>
      </c>
      <c r="T242" s="70" t="s">
        <v>29</v>
      </c>
      <c r="U242" s="74" t="s">
        <v>29</v>
      </c>
      <c r="V242" s="65" t="s">
        <v>29</v>
      </c>
      <c r="W242" s="65" t="s">
        <v>1134</v>
      </c>
    </row>
    <row r="243" spans="1:23" ht="25.5" x14ac:dyDescent="0.25">
      <c r="A243" s="64">
        <v>238</v>
      </c>
      <c r="B243" s="64" t="s">
        <v>41</v>
      </c>
      <c r="C243" s="71" t="s">
        <v>29</v>
      </c>
      <c r="D243" s="71" t="s">
        <v>29</v>
      </c>
      <c r="E243" s="68" t="str" cm="1">
        <f t="array" aca="1" ref="E243" ca="1">IF(D243="","",HYPERLINK("#"&amp;RIGHT(CELL("dateiname"),LEN(CELL("dateiname"))-FIND("]",CELL("dateiname")))&amp;"!"&amp;CELL("adresse",OFFSET($B$6,D243-1,0)),"Definition"))</f>
        <v/>
      </c>
      <c r="F243" s="64">
        <f>IF(_xlfn.XLOOKUP(A243,Korrelation!$B$4:$B$883,Korrelation!$A$4:$A$883,0,0)="-",0,_xlfn.XLOOKUP(A243,Korrelation!$B$4:$B$883,Korrelation!$A$4:$A$883,0,0))</f>
        <v>447</v>
      </c>
      <c r="G243" s="68" t="str" cm="1">
        <f t="array" aca="1" ref="G243" ca="1">IF(F243=0,"",HYPERLINK("#"&amp;RIGHT(CELL("adresse",OFFSET(DMAV_Modell!$A$6,F243-1,0)),LEN(CELL("adresse",OFFSET(DMAV_Modell!$A$6,F243-1,0)))-SEARCH("]",CELL("adresse",OFFSET(DMAV_Modell!$A$6,F243-1,0)))),"Modell"))</f>
        <v>Modell</v>
      </c>
      <c r="I243" s="64" t="s">
        <v>19</v>
      </c>
      <c r="J243" s="64" t="s">
        <v>370</v>
      </c>
      <c r="K243" s="64" t="s">
        <v>402</v>
      </c>
      <c r="L243" s="70" t="s">
        <v>29</v>
      </c>
      <c r="M243" s="75" t="s">
        <v>29</v>
      </c>
      <c r="N243" s="76" t="s">
        <v>29</v>
      </c>
      <c r="O243" s="76" t="s">
        <v>403</v>
      </c>
      <c r="P243" s="64"/>
      <c r="Q243" s="64" t="s">
        <v>787</v>
      </c>
      <c r="R243" s="64" t="s">
        <v>1102</v>
      </c>
      <c r="S243" s="64" t="s">
        <v>1135</v>
      </c>
      <c r="T243" s="70" t="s">
        <v>29</v>
      </c>
      <c r="U243" s="74" t="s">
        <v>29</v>
      </c>
      <c r="V243" s="65" t="s">
        <v>29</v>
      </c>
      <c r="W243" s="65" t="s">
        <v>1136</v>
      </c>
    </row>
    <row r="244" spans="1:23" ht="25.5" x14ac:dyDescent="0.25">
      <c r="A244" s="64">
        <v>239</v>
      </c>
      <c r="B244" s="64" t="s">
        <v>41</v>
      </c>
      <c r="C244" s="71" t="s">
        <v>29</v>
      </c>
      <c r="D244" s="71" t="s">
        <v>29</v>
      </c>
      <c r="E244" s="68" t="str" cm="1">
        <f t="array" aca="1" ref="E244" ca="1">IF(D244="","",HYPERLINK("#"&amp;RIGHT(CELL("dateiname"),LEN(CELL("dateiname"))-FIND("]",CELL("dateiname")))&amp;"!"&amp;CELL("adresse",OFFSET($B$6,D244-1,0)),"Definition"))</f>
        <v/>
      </c>
      <c r="F244" s="64">
        <f>IF(_xlfn.XLOOKUP(A244,Korrelation!$B$4:$B$883,Korrelation!$A$4:$A$883,0,0)="-",0,_xlfn.XLOOKUP(A244,Korrelation!$B$4:$B$883,Korrelation!$A$4:$A$883,0,0))</f>
        <v>448</v>
      </c>
      <c r="G244" s="68" t="str" cm="1">
        <f t="array" aca="1" ref="G244" ca="1">IF(F244=0,"",HYPERLINK("#"&amp;RIGHT(CELL("adresse",OFFSET(DMAV_Modell!$A$6,F244-1,0)),LEN(CELL("adresse",OFFSET(DMAV_Modell!$A$6,F244-1,0)))-SEARCH("]",CELL("adresse",OFFSET(DMAV_Modell!$A$6,F244-1,0)))),"Modell"))</f>
        <v>Modell</v>
      </c>
      <c r="I244" s="64" t="s">
        <v>19</v>
      </c>
      <c r="J244" s="64" t="s">
        <v>370</v>
      </c>
      <c r="K244" s="64" t="s">
        <v>404</v>
      </c>
      <c r="L244" s="70" t="s">
        <v>29</v>
      </c>
      <c r="M244" s="75" t="s">
        <v>29</v>
      </c>
      <c r="N244" s="76" t="s">
        <v>29</v>
      </c>
      <c r="O244" s="76" t="s">
        <v>405</v>
      </c>
      <c r="P244" s="64"/>
      <c r="Q244" s="64" t="s">
        <v>787</v>
      </c>
      <c r="R244" s="64" t="s">
        <v>1102</v>
      </c>
      <c r="S244" s="64" t="s">
        <v>1137</v>
      </c>
      <c r="T244" s="70" t="s">
        <v>29</v>
      </c>
      <c r="U244" s="74" t="s">
        <v>29</v>
      </c>
      <c r="V244" s="65" t="s">
        <v>29</v>
      </c>
      <c r="W244" s="65" t="s">
        <v>1138</v>
      </c>
    </row>
    <row r="245" spans="1:23" ht="63.75" x14ac:dyDescent="0.25">
      <c r="A245" s="64">
        <v>240</v>
      </c>
      <c r="B245" s="64" t="s">
        <v>41</v>
      </c>
      <c r="C245" s="71" t="s">
        <v>29</v>
      </c>
      <c r="D245" s="71" t="s">
        <v>29</v>
      </c>
      <c r="E245" s="68" t="str" cm="1">
        <f t="array" aca="1" ref="E245" ca="1">IF(D245="","",HYPERLINK("#"&amp;RIGHT(CELL("dateiname"),LEN(CELL("dateiname"))-FIND("]",CELL("dateiname")))&amp;"!"&amp;CELL("adresse",OFFSET($B$6,D245-1,0)),"Definition"))</f>
        <v/>
      </c>
      <c r="F245" s="64">
        <f>IF(_xlfn.XLOOKUP(A245,Korrelation!$B$4:$B$883,Korrelation!$A$4:$A$883,0,0)="-",0,_xlfn.XLOOKUP(A245,Korrelation!$B$4:$B$883,Korrelation!$A$4:$A$883,0,0))</f>
        <v>449</v>
      </c>
      <c r="G245" s="68" t="str" cm="1">
        <f t="array" aca="1" ref="G245" ca="1">IF(F245=0,"",HYPERLINK("#"&amp;RIGHT(CELL("adresse",OFFSET(DMAV_Modell!$A$6,F245-1,0)),LEN(CELL("adresse",OFFSET(DMAV_Modell!$A$6,F245-1,0)))-SEARCH("]",CELL("adresse",OFFSET(DMAV_Modell!$A$6,F245-1,0)))),"Modell"))</f>
        <v>Modell</v>
      </c>
      <c r="I245" s="64" t="s">
        <v>19</v>
      </c>
      <c r="J245" s="64" t="s">
        <v>370</v>
      </c>
      <c r="K245" s="64" t="s">
        <v>406</v>
      </c>
      <c r="L245" s="70" t="s">
        <v>29</v>
      </c>
      <c r="M245" s="75" t="s">
        <v>29</v>
      </c>
      <c r="N245" s="76" t="s">
        <v>29</v>
      </c>
      <c r="O245" s="76" t="s">
        <v>407</v>
      </c>
      <c r="P245" s="64"/>
      <c r="Q245" s="64" t="s">
        <v>787</v>
      </c>
      <c r="R245" s="64" t="s">
        <v>1102</v>
      </c>
      <c r="S245" s="64" t="s">
        <v>1139</v>
      </c>
      <c r="T245" s="70" t="s">
        <v>29</v>
      </c>
      <c r="U245" s="74" t="s">
        <v>29</v>
      </c>
      <c r="V245" s="65" t="s">
        <v>29</v>
      </c>
      <c r="W245" s="65" t="s">
        <v>1140</v>
      </c>
    </row>
    <row r="246" spans="1:23" ht="63.75" x14ac:dyDescent="0.25">
      <c r="A246" s="64">
        <v>241</v>
      </c>
      <c r="B246" s="64" t="s">
        <v>41</v>
      </c>
      <c r="C246" s="71" t="s">
        <v>29</v>
      </c>
      <c r="D246" s="71" t="s">
        <v>29</v>
      </c>
      <c r="E246" s="68" t="str" cm="1">
        <f t="array" aca="1" ref="E246" ca="1">IF(D246="","",HYPERLINK("#"&amp;RIGHT(CELL("dateiname"),LEN(CELL("dateiname"))-FIND("]",CELL("dateiname")))&amp;"!"&amp;CELL("adresse",OFFSET($B$6,D246-1,0)),"Definition"))</f>
        <v/>
      </c>
      <c r="F246" s="64">
        <f>IF(_xlfn.XLOOKUP(A246,Korrelation!$B$4:$B$883,Korrelation!$A$4:$A$883,0,0)="-",0,_xlfn.XLOOKUP(A246,Korrelation!$B$4:$B$883,Korrelation!$A$4:$A$883,0,0))</f>
        <v>450</v>
      </c>
      <c r="G246" s="68" t="str" cm="1">
        <f t="array" aca="1" ref="G246" ca="1">IF(F246=0,"",HYPERLINK("#"&amp;RIGHT(CELL("adresse",OFFSET(DMAV_Modell!$A$6,F246-1,0)),LEN(CELL("adresse",OFFSET(DMAV_Modell!$A$6,F246-1,0)))-SEARCH("]",CELL("adresse",OFFSET(DMAV_Modell!$A$6,F246-1,0)))),"Modell"))</f>
        <v>Modell</v>
      </c>
      <c r="I246" s="64" t="s">
        <v>19</v>
      </c>
      <c r="J246" s="64" t="s">
        <v>370</v>
      </c>
      <c r="K246" s="64" t="s">
        <v>408</v>
      </c>
      <c r="L246" s="70" t="s">
        <v>29</v>
      </c>
      <c r="M246" s="75" t="s">
        <v>29</v>
      </c>
      <c r="N246" s="76" t="s">
        <v>29</v>
      </c>
      <c r="O246" s="76" t="s">
        <v>409</v>
      </c>
      <c r="P246" s="64"/>
      <c r="Q246" s="64" t="s">
        <v>787</v>
      </c>
      <c r="R246" s="64" t="s">
        <v>1102</v>
      </c>
      <c r="S246" s="64" t="s">
        <v>1141</v>
      </c>
      <c r="T246" s="70" t="s">
        <v>29</v>
      </c>
      <c r="U246" s="74" t="s">
        <v>29</v>
      </c>
      <c r="V246" s="65" t="s">
        <v>29</v>
      </c>
      <c r="W246" s="65" t="s">
        <v>1142</v>
      </c>
    </row>
    <row r="247" spans="1:23" ht="51" x14ac:dyDescent="0.25">
      <c r="A247" s="64">
        <v>242</v>
      </c>
      <c r="B247" s="64" t="s">
        <v>41</v>
      </c>
      <c r="C247" s="71" t="s">
        <v>29</v>
      </c>
      <c r="D247" s="71" t="s">
        <v>29</v>
      </c>
      <c r="E247" s="68" t="str" cm="1">
        <f t="array" aca="1" ref="E247" ca="1">IF(D247="","",HYPERLINK("#"&amp;RIGHT(CELL("dateiname"),LEN(CELL("dateiname"))-FIND("]",CELL("dateiname")))&amp;"!"&amp;CELL("adresse",OFFSET($B$6,D247-1,0)),"Definition"))</f>
        <v/>
      </c>
      <c r="F247" s="64">
        <f>IF(_xlfn.XLOOKUP(A247,Korrelation!$B$4:$B$883,Korrelation!$A$4:$A$883,0,0)="-",0,_xlfn.XLOOKUP(A247,Korrelation!$B$4:$B$883,Korrelation!$A$4:$A$883,0,0))</f>
        <v>451</v>
      </c>
      <c r="G247" s="68" t="str" cm="1">
        <f t="array" aca="1" ref="G247" ca="1">IF(F247=0,"",HYPERLINK("#"&amp;RIGHT(CELL("adresse",OFFSET(DMAV_Modell!$A$6,F247-1,0)),LEN(CELL("adresse",OFFSET(DMAV_Modell!$A$6,F247-1,0)))-SEARCH("]",CELL("adresse",OFFSET(DMAV_Modell!$A$6,F247-1,0)))),"Modell"))</f>
        <v>Modell</v>
      </c>
      <c r="I247" s="64" t="s">
        <v>19</v>
      </c>
      <c r="J247" s="64" t="s">
        <v>370</v>
      </c>
      <c r="K247" s="64" t="s">
        <v>410</v>
      </c>
      <c r="L247" s="70" t="s">
        <v>29</v>
      </c>
      <c r="M247" s="75" t="s">
        <v>29</v>
      </c>
      <c r="N247" s="76" t="s">
        <v>29</v>
      </c>
      <c r="O247" s="76" t="s">
        <v>411</v>
      </c>
      <c r="P247" s="64"/>
      <c r="Q247" s="64" t="s">
        <v>787</v>
      </c>
      <c r="R247" s="64" t="s">
        <v>1102</v>
      </c>
      <c r="S247" s="64" t="s">
        <v>1143</v>
      </c>
      <c r="T247" s="70" t="s">
        <v>29</v>
      </c>
      <c r="U247" s="74" t="s">
        <v>29</v>
      </c>
      <c r="V247" s="65" t="s">
        <v>29</v>
      </c>
      <c r="W247" s="65" t="s">
        <v>1144</v>
      </c>
    </row>
    <row r="248" spans="1:23" x14ac:dyDescent="0.25">
      <c r="A248" s="64">
        <v>243</v>
      </c>
      <c r="B248" s="64" t="s">
        <v>41</v>
      </c>
      <c r="C248" s="71" t="s">
        <v>29</v>
      </c>
      <c r="D248" s="71" t="s">
        <v>29</v>
      </c>
      <c r="E248" s="68" t="str" cm="1">
        <f t="array" aca="1" ref="E248" ca="1">IF(D248="","",HYPERLINK("#"&amp;RIGHT(CELL("dateiname"),LEN(CELL("dateiname"))-FIND("]",CELL("dateiname")))&amp;"!"&amp;CELL("adresse",OFFSET($B$6,D248-1,0)),"Definition"))</f>
        <v/>
      </c>
      <c r="F248" s="64">
        <f>IF(_xlfn.XLOOKUP(A248,Korrelation!$B$4:$B$883,Korrelation!$A$4:$A$883,0,0)="-",0,_xlfn.XLOOKUP(A248,Korrelation!$B$4:$B$883,Korrelation!$A$4:$A$883,0,0))</f>
        <v>452</v>
      </c>
      <c r="G248" s="68" t="str" cm="1">
        <f t="array" aca="1" ref="G248" ca="1">IF(F248=0,"",HYPERLINK("#"&amp;RIGHT(CELL("adresse",OFFSET(DMAV_Modell!$A$6,F248-1,0)),LEN(CELL("adresse",OFFSET(DMAV_Modell!$A$6,F248-1,0)))-SEARCH("]",CELL("adresse",OFFSET(DMAV_Modell!$A$6,F248-1,0)))),"Modell"))</f>
        <v>Modell</v>
      </c>
      <c r="I248" s="64" t="s">
        <v>19</v>
      </c>
      <c r="J248" s="64" t="s">
        <v>370</v>
      </c>
      <c r="K248" s="64" t="s">
        <v>412</v>
      </c>
      <c r="L248" s="70" t="s">
        <v>29</v>
      </c>
      <c r="M248" s="75" t="s">
        <v>29</v>
      </c>
      <c r="N248" s="76" t="s">
        <v>29</v>
      </c>
      <c r="O248" s="76" t="s">
        <v>413</v>
      </c>
      <c r="P248" s="64"/>
      <c r="Q248" s="64" t="s">
        <v>787</v>
      </c>
      <c r="R248" s="64" t="s">
        <v>1102</v>
      </c>
      <c r="S248" s="64" t="s">
        <v>1145</v>
      </c>
      <c r="T248" s="70" t="s">
        <v>29</v>
      </c>
      <c r="U248" s="74" t="s">
        <v>29</v>
      </c>
      <c r="V248" s="65" t="s">
        <v>29</v>
      </c>
      <c r="W248" s="65" t="s">
        <v>1146</v>
      </c>
    </row>
    <row r="249" spans="1:23" ht="38.25" x14ac:dyDescent="0.25">
      <c r="A249" s="64">
        <v>244</v>
      </c>
      <c r="B249" s="64" t="s">
        <v>41</v>
      </c>
      <c r="C249" s="71" t="s">
        <v>29</v>
      </c>
      <c r="D249" s="71" t="s">
        <v>29</v>
      </c>
      <c r="E249" s="68" t="str" cm="1">
        <f t="array" aca="1" ref="E249" ca="1">IF(D249="","",HYPERLINK("#"&amp;RIGHT(CELL("dateiname"),LEN(CELL("dateiname"))-FIND("]",CELL("dateiname")))&amp;"!"&amp;CELL("adresse",OFFSET($B$6,D249-1,0)),"Definition"))</f>
        <v/>
      </c>
      <c r="F249" s="64">
        <f>IF(_xlfn.XLOOKUP(A249,Korrelation!$B$4:$B$883,Korrelation!$A$4:$A$883,0,0)="-",0,_xlfn.XLOOKUP(A249,Korrelation!$B$4:$B$883,Korrelation!$A$4:$A$883,0,0))</f>
        <v>453</v>
      </c>
      <c r="G249" s="68" t="str" cm="1">
        <f t="array" aca="1" ref="G249" ca="1">IF(F249=0,"",HYPERLINK("#"&amp;RIGHT(CELL("adresse",OFFSET(DMAV_Modell!$A$6,F249-1,0)),LEN(CELL("adresse",OFFSET(DMAV_Modell!$A$6,F249-1,0)))-SEARCH("]",CELL("adresse",OFFSET(DMAV_Modell!$A$6,F249-1,0)))),"Modell"))</f>
        <v>Modell</v>
      </c>
      <c r="I249" s="64" t="s">
        <v>19</v>
      </c>
      <c r="J249" s="64" t="s">
        <v>370</v>
      </c>
      <c r="K249" s="64" t="s">
        <v>414</v>
      </c>
      <c r="L249" s="70" t="s">
        <v>29</v>
      </c>
      <c r="M249" s="75" t="s">
        <v>29</v>
      </c>
      <c r="N249" s="76" t="s">
        <v>29</v>
      </c>
      <c r="O249" s="76" t="s">
        <v>415</v>
      </c>
      <c r="P249" s="64"/>
      <c r="Q249" s="64" t="s">
        <v>787</v>
      </c>
      <c r="R249" s="64" t="s">
        <v>1102</v>
      </c>
      <c r="S249" s="64" t="s">
        <v>1147</v>
      </c>
      <c r="T249" s="70" t="s">
        <v>29</v>
      </c>
      <c r="U249" s="74" t="s">
        <v>29</v>
      </c>
      <c r="V249" s="65" t="s">
        <v>29</v>
      </c>
      <c r="W249" s="65" t="s">
        <v>1148</v>
      </c>
    </row>
    <row r="250" spans="1:23" ht="25.5" x14ac:dyDescent="0.25">
      <c r="A250" s="64">
        <v>245</v>
      </c>
      <c r="B250" s="64" t="s">
        <v>41</v>
      </c>
      <c r="C250" s="71" t="s">
        <v>29</v>
      </c>
      <c r="D250" s="71" t="s">
        <v>29</v>
      </c>
      <c r="E250" s="68" t="str" cm="1">
        <f t="array" aca="1" ref="E250" ca="1">IF(D250="","",HYPERLINK("#"&amp;RIGHT(CELL("dateiname"),LEN(CELL("dateiname"))-FIND("]",CELL("dateiname")))&amp;"!"&amp;CELL("adresse",OFFSET($B$6,D250-1,0)),"Definition"))</f>
        <v/>
      </c>
      <c r="F250" s="64">
        <f>IF(_xlfn.XLOOKUP(A250,Korrelation!$B$4:$B$883,Korrelation!$A$4:$A$883,0,0)="-",0,_xlfn.XLOOKUP(A250,Korrelation!$B$4:$B$883,Korrelation!$A$4:$A$883,0,0))</f>
        <v>454</v>
      </c>
      <c r="G250" s="68" t="str" cm="1">
        <f t="array" aca="1" ref="G250" ca="1">IF(F250=0,"",HYPERLINK("#"&amp;RIGHT(CELL("adresse",OFFSET(DMAV_Modell!$A$6,F250-1,0)),LEN(CELL("adresse",OFFSET(DMAV_Modell!$A$6,F250-1,0)))-SEARCH("]",CELL("adresse",OFFSET(DMAV_Modell!$A$6,F250-1,0)))),"Modell"))</f>
        <v>Modell</v>
      </c>
      <c r="I250" s="64" t="s">
        <v>19</v>
      </c>
      <c r="J250" s="64" t="s">
        <v>370</v>
      </c>
      <c r="K250" s="64" t="s">
        <v>416</v>
      </c>
      <c r="L250" s="70" t="s">
        <v>29</v>
      </c>
      <c r="M250" s="75" t="s">
        <v>29</v>
      </c>
      <c r="N250" s="76" t="s">
        <v>29</v>
      </c>
      <c r="O250" s="76" t="s">
        <v>417</v>
      </c>
      <c r="P250" s="64"/>
      <c r="Q250" s="64" t="s">
        <v>787</v>
      </c>
      <c r="R250" s="64" t="s">
        <v>1102</v>
      </c>
      <c r="S250" s="64" t="s">
        <v>1149</v>
      </c>
      <c r="T250" s="70" t="s">
        <v>29</v>
      </c>
      <c r="U250" s="74" t="s">
        <v>29</v>
      </c>
      <c r="V250" s="65" t="s">
        <v>29</v>
      </c>
      <c r="W250" s="65" t="s">
        <v>1150</v>
      </c>
    </row>
    <row r="251" spans="1:23" ht="25.5" x14ac:dyDescent="0.25">
      <c r="A251" s="64">
        <v>246</v>
      </c>
      <c r="B251" s="64" t="s">
        <v>41</v>
      </c>
      <c r="C251" s="71" t="s">
        <v>29</v>
      </c>
      <c r="D251" s="71" t="s">
        <v>29</v>
      </c>
      <c r="E251" s="68" t="str" cm="1">
        <f t="array" aca="1" ref="E251" ca="1">IF(D251="","",HYPERLINK("#"&amp;RIGHT(CELL("dateiname"),LEN(CELL("dateiname"))-FIND("]",CELL("dateiname")))&amp;"!"&amp;CELL("adresse",OFFSET($B$6,D251-1,0)),"Definition"))</f>
        <v/>
      </c>
      <c r="F251" s="64">
        <f>IF(_xlfn.XLOOKUP(A251,Korrelation!$B$4:$B$883,Korrelation!$A$4:$A$883,0,0)="-",0,_xlfn.XLOOKUP(A251,Korrelation!$B$4:$B$883,Korrelation!$A$4:$A$883,0,0))</f>
        <v>455</v>
      </c>
      <c r="G251" s="68" t="str" cm="1">
        <f t="array" aca="1" ref="G251" ca="1">IF(F251=0,"",HYPERLINK("#"&amp;RIGHT(CELL("adresse",OFFSET(DMAV_Modell!$A$6,F251-1,0)),LEN(CELL("adresse",OFFSET(DMAV_Modell!$A$6,F251-1,0)))-SEARCH("]",CELL("adresse",OFFSET(DMAV_Modell!$A$6,F251-1,0)))),"Modell"))</f>
        <v>Modell</v>
      </c>
      <c r="I251" s="64" t="s">
        <v>19</v>
      </c>
      <c r="J251" s="64" t="s">
        <v>370</v>
      </c>
      <c r="K251" s="64" t="s">
        <v>418</v>
      </c>
      <c r="L251" s="70" t="s">
        <v>29</v>
      </c>
      <c r="M251" s="75" t="s">
        <v>29</v>
      </c>
      <c r="N251" s="76" t="s">
        <v>29</v>
      </c>
      <c r="O251" s="76" t="s">
        <v>419</v>
      </c>
      <c r="P251" s="64"/>
      <c r="Q251" s="64" t="s">
        <v>787</v>
      </c>
      <c r="R251" s="64" t="s">
        <v>1102</v>
      </c>
      <c r="S251" s="64" t="s">
        <v>1151</v>
      </c>
      <c r="T251" s="70" t="s">
        <v>29</v>
      </c>
      <c r="U251" s="74" t="s">
        <v>29</v>
      </c>
      <c r="V251" s="65" t="s">
        <v>29</v>
      </c>
      <c r="W251" s="65" t="s">
        <v>1152</v>
      </c>
    </row>
    <row r="252" spans="1:23" ht="38.25" x14ac:dyDescent="0.25">
      <c r="A252" s="64">
        <v>247</v>
      </c>
      <c r="B252" s="64" t="s">
        <v>41</v>
      </c>
      <c r="C252" s="71" t="s">
        <v>29</v>
      </c>
      <c r="D252" s="71" t="s">
        <v>29</v>
      </c>
      <c r="E252" s="68" t="str" cm="1">
        <f t="array" aca="1" ref="E252" ca="1">IF(D252="","",HYPERLINK("#"&amp;RIGHT(CELL("dateiname"),LEN(CELL("dateiname"))-FIND("]",CELL("dateiname")))&amp;"!"&amp;CELL("adresse",OFFSET($B$6,D252-1,0)),"Definition"))</f>
        <v/>
      </c>
      <c r="F252" s="64">
        <f>IF(_xlfn.XLOOKUP(A252,Korrelation!$B$4:$B$883,Korrelation!$A$4:$A$883,0,0)="-",0,_xlfn.XLOOKUP(A252,Korrelation!$B$4:$B$883,Korrelation!$A$4:$A$883,0,0))</f>
        <v>456</v>
      </c>
      <c r="G252" s="68" t="str" cm="1">
        <f t="array" aca="1" ref="G252" ca="1">IF(F252=0,"",HYPERLINK("#"&amp;RIGHT(CELL("adresse",OFFSET(DMAV_Modell!$A$6,F252-1,0)),LEN(CELL("adresse",OFFSET(DMAV_Modell!$A$6,F252-1,0)))-SEARCH("]",CELL("adresse",OFFSET(DMAV_Modell!$A$6,F252-1,0)))),"Modell"))</f>
        <v>Modell</v>
      </c>
      <c r="I252" s="64" t="s">
        <v>19</v>
      </c>
      <c r="J252" s="64" t="s">
        <v>370</v>
      </c>
      <c r="K252" s="64" t="s">
        <v>420</v>
      </c>
      <c r="L252" s="70" t="s">
        <v>29</v>
      </c>
      <c r="M252" s="75" t="s">
        <v>29</v>
      </c>
      <c r="N252" s="76" t="s">
        <v>29</v>
      </c>
      <c r="O252" s="76" t="s">
        <v>421</v>
      </c>
      <c r="P252" s="64"/>
      <c r="Q252" s="64" t="s">
        <v>787</v>
      </c>
      <c r="R252" s="64" t="s">
        <v>1102</v>
      </c>
      <c r="S252" s="64" t="s">
        <v>1153</v>
      </c>
      <c r="T252" s="70" t="s">
        <v>29</v>
      </c>
      <c r="U252" s="74" t="s">
        <v>29</v>
      </c>
      <c r="V252" s="65" t="s">
        <v>29</v>
      </c>
      <c r="W252" s="65" t="s">
        <v>1154</v>
      </c>
    </row>
    <row r="253" spans="1:23" ht="25.5" x14ac:dyDescent="0.25">
      <c r="A253" s="64">
        <v>248</v>
      </c>
      <c r="B253" s="64" t="s">
        <v>41</v>
      </c>
      <c r="C253" s="71" t="s">
        <v>29</v>
      </c>
      <c r="D253" s="71" t="s">
        <v>29</v>
      </c>
      <c r="E253" s="68" t="str" cm="1">
        <f t="array" aca="1" ref="E253" ca="1">IF(D253="","",HYPERLINK("#"&amp;RIGHT(CELL("dateiname"),LEN(CELL("dateiname"))-FIND("]",CELL("dateiname")))&amp;"!"&amp;CELL("adresse",OFFSET($B$6,D253-1,0)),"Definition"))</f>
        <v/>
      </c>
      <c r="F253" s="64">
        <f>IF(_xlfn.XLOOKUP(A253,Korrelation!$B$4:$B$883,Korrelation!$A$4:$A$883,0,0)="-",0,_xlfn.XLOOKUP(A253,Korrelation!$B$4:$B$883,Korrelation!$A$4:$A$883,0,0))</f>
        <v>0</v>
      </c>
      <c r="G253" s="68" t="str" cm="1">
        <f t="array" aca="1" ref="G253" ca="1">IF(F253=0,"",HYPERLINK("#"&amp;RIGHT(CELL("adresse",OFFSET(DMAV_Modell!$A$6,F253-1,0)),LEN(CELL("adresse",OFFSET(DMAV_Modell!$A$6,F253-1,0)))-SEARCH("]",CELL("adresse",OFFSET(DMAV_Modell!$A$6,F253-1,0)))),"Modell"))</f>
        <v/>
      </c>
      <c r="I253" s="64" t="s">
        <v>19</v>
      </c>
      <c r="J253" s="64" t="s">
        <v>422</v>
      </c>
      <c r="K253" s="64" t="s">
        <v>423</v>
      </c>
      <c r="L253" s="70" t="s">
        <v>29</v>
      </c>
      <c r="M253" s="75" t="s">
        <v>29</v>
      </c>
      <c r="N253" s="76" t="s">
        <v>29</v>
      </c>
      <c r="O253" s="76" t="s">
        <v>424</v>
      </c>
      <c r="P253" s="64"/>
      <c r="Q253" s="64" t="s">
        <v>787</v>
      </c>
      <c r="R253" s="64" t="s">
        <v>1155</v>
      </c>
      <c r="S253" s="64" t="s">
        <v>1156</v>
      </c>
      <c r="T253" s="70" t="s">
        <v>29</v>
      </c>
      <c r="U253" s="74" t="s">
        <v>29</v>
      </c>
      <c r="V253" s="65" t="s">
        <v>29</v>
      </c>
      <c r="W253" s="65" t="s">
        <v>1157</v>
      </c>
    </row>
    <row r="254" spans="1:23" ht="25.5" x14ac:dyDescent="0.25">
      <c r="A254" s="64">
        <v>249</v>
      </c>
      <c r="B254" s="64" t="s">
        <v>41</v>
      </c>
      <c r="C254" s="71" t="s">
        <v>29</v>
      </c>
      <c r="D254" s="71" t="s">
        <v>29</v>
      </c>
      <c r="E254" s="68" t="str" cm="1">
        <f t="array" aca="1" ref="E254" ca="1">IF(D254="","",HYPERLINK("#"&amp;RIGHT(CELL("dateiname"),LEN(CELL("dateiname"))-FIND("]",CELL("dateiname")))&amp;"!"&amp;CELL("adresse",OFFSET($B$6,D254-1,0)),"Definition"))</f>
        <v/>
      </c>
      <c r="F254" s="64">
        <f>IF(_xlfn.XLOOKUP(A254,Korrelation!$B$4:$B$883,Korrelation!$A$4:$A$883,0,0)="-",0,_xlfn.XLOOKUP(A254,Korrelation!$B$4:$B$883,Korrelation!$A$4:$A$883,0,0))</f>
        <v>0</v>
      </c>
      <c r="G254" s="68" t="str" cm="1">
        <f t="array" aca="1" ref="G254" ca="1">IF(F254=0,"",HYPERLINK("#"&amp;RIGHT(CELL("adresse",OFFSET(DMAV_Modell!$A$6,F254-1,0)),LEN(CELL("adresse",OFFSET(DMAV_Modell!$A$6,F254-1,0)))-SEARCH("]",CELL("adresse",OFFSET(DMAV_Modell!$A$6,F254-1,0)))),"Modell"))</f>
        <v/>
      </c>
      <c r="I254" s="64" t="s">
        <v>19</v>
      </c>
      <c r="J254" s="64" t="s">
        <v>422</v>
      </c>
      <c r="K254" s="64" t="s">
        <v>425</v>
      </c>
      <c r="L254" s="70" t="s">
        <v>29</v>
      </c>
      <c r="M254" s="75" t="s">
        <v>29</v>
      </c>
      <c r="N254" s="76" t="s">
        <v>29</v>
      </c>
      <c r="O254" s="76" t="s">
        <v>426</v>
      </c>
      <c r="P254" s="64"/>
      <c r="Q254" s="64" t="s">
        <v>787</v>
      </c>
      <c r="R254" s="64" t="s">
        <v>1155</v>
      </c>
      <c r="S254" s="64" t="s">
        <v>1158</v>
      </c>
      <c r="T254" s="70" t="s">
        <v>29</v>
      </c>
      <c r="U254" s="74" t="s">
        <v>29</v>
      </c>
      <c r="V254" s="65" t="s">
        <v>29</v>
      </c>
      <c r="W254" s="65" t="s">
        <v>1159</v>
      </c>
    </row>
    <row r="255" spans="1:23" ht="25.5" x14ac:dyDescent="0.25">
      <c r="A255" s="64">
        <v>250</v>
      </c>
      <c r="B255" s="64" t="s">
        <v>41</v>
      </c>
      <c r="C255" s="71" t="s">
        <v>29</v>
      </c>
      <c r="D255" s="71" t="s">
        <v>29</v>
      </c>
      <c r="E255" s="68" t="str" cm="1">
        <f t="array" aca="1" ref="E255" ca="1">IF(D255="","",HYPERLINK("#"&amp;RIGHT(CELL("dateiname"),LEN(CELL("dateiname"))-FIND("]",CELL("dateiname")))&amp;"!"&amp;CELL("adresse",OFFSET($B$6,D255-1,0)),"Definition"))</f>
        <v/>
      </c>
      <c r="F255" s="64">
        <f>IF(_xlfn.XLOOKUP(A255,Korrelation!$B$4:$B$883,Korrelation!$A$4:$A$883,0,0)="-",0,_xlfn.XLOOKUP(A255,Korrelation!$B$4:$B$883,Korrelation!$A$4:$A$883,0,0))</f>
        <v>0</v>
      </c>
      <c r="G255" s="68" t="str" cm="1">
        <f t="array" aca="1" ref="G255" ca="1">IF(F255=0,"",HYPERLINK("#"&amp;RIGHT(CELL("adresse",OFFSET(DMAV_Modell!$A$6,F255-1,0)),LEN(CELL("adresse",OFFSET(DMAV_Modell!$A$6,F255-1,0)))-SEARCH("]",CELL("adresse",OFFSET(DMAV_Modell!$A$6,F255-1,0)))),"Modell"))</f>
        <v/>
      </c>
      <c r="I255" s="64" t="s">
        <v>19</v>
      </c>
      <c r="J255" s="64" t="s">
        <v>422</v>
      </c>
      <c r="K255" s="64" t="s">
        <v>427</v>
      </c>
      <c r="L255" s="70" t="s">
        <v>29</v>
      </c>
      <c r="M255" s="75" t="s">
        <v>29</v>
      </c>
      <c r="N255" s="76" t="s">
        <v>29</v>
      </c>
      <c r="O255" s="76" t="s">
        <v>428</v>
      </c>
      <c r="P255" s="64"/>
      <c r="Q255" s="64" t="s">
        <v>787</v>
      </c>
      <c r="R255" s="64" t="s">
        <v>1155</v>
      </c>
      <c r="S255" s="64" t="s">
        <v>1160</v>
      </c>
      <c r="T255" s="70" t="s">
        <v>29</v>
      </c>
      <c r="U255" s="74" t="s">
        <v>29</v>
      </c>
      <c r="V255" s="65" t="s">
        <v>29</v>
      </c>
      <c r="W255" s="65" t="s">
        <v>1161</v>
      </c>
    </row>
    <row r="256" spans="1:23" x14ac:dyDescent="0.25">
      <c r="A256" s="64">
        <v>251</v>
      </c>
      <c r="B256" s="64" t="s">
        <v>75</v>
      </c>
      <c r="C256" s="71">
        <v>1</v>
      </c>
      <c r="D256" s="71" t="s">
        <v>29</v>
      </c>
      <c r="E256" s="68" t="str" cm="1">
        <f t="array" aca="1" ref="E256" ca="1">IF(D256="","",HYPERLINK("#"&amp;RIGHT(CELL("dateiname"),LEN(CELL("dateiname"))-FIND("]",CELL("dateiname")))&amp;"!"&amp;CELL("adresse",OFFSET($B$6,D256-1,0)),"Definition"))</f>
        <v/>
      </c>
      <c r="F256" s="64">
        <f>IF(_xlfn.XLOOKUP(A256,Korrelation!$B$4:$B$883,Korrelation!$A$4:$A$883,0,0)="-",0,_xlfn.XLOOKUP(A256,Korrelation!$B$4:$B$883,Korrelation!$A$4:$A$883,0,0))</f>
        <v>462</v>
      </c>
      <c r="G256" s="68" t="str" cm="1">
        <f t="array" aca="1" ref="G256" ca="1">IF(F256=0,"",HYPERLINK("#"&amp;RIGHT(CELL("adresse",OFFSET(DMAV_Modell!$A$6,F256-1,0)),LEN(CELL("adresse",OFFSET(DMAV_Modell!$A$6,F256-1,0)))-SEARCH("]",CELL("adresse",OFFSET(DMAV_Modell!$A$6,F256-1,0)))),"Modell"))</f>
        <v>Modell</v>
      </c>
      <c r="I256" s="64" t="s">
        <v>19</v>
      </c>
      <c r="J256" s="64" t="s">
        <v>429</v>
      </c>
      <c r="K256" s="64" t="s">
        <v>133</v>
      </c>
      <c r="L256" s="70" t="s">
        <v>107</v>
      </c>
      <c r="M256" s="75" t="s">
        <v>29</v>
      </c>
      <c r="N256" s="76" t="s">
        <v>430</v>
      </c>
      <c r="O256" s="76" t="s">
        <v>29</v>
      </c>
      <c r="P256" s="64"/>
      <c r="Q256" s="64" t="s">
        <v>787</v>
      </c>
      <c r="R256" s="64" t="s">
        <v>1162</v>
      </c>
      <c r="S256" s="64" t="s">
        <v>875</v>
      </c>
      <c r="T256" s="70" t="s">
        <v>107</v>
      </c>
      <c r="U256" s="74" t="s">
        <v>29</v>
      </c>
      <c r="V256" s="65" t="s">
        <v>1163</v>
      </c>
      <c r="W256" s="65" t="s">
        <v>29</v>
      </c>
    </row>
    <row r="257" spans="1:23" ht="38.25" x14ac:dyDescent="0.25">
      <c r="A257" s="64">
        <v>252</v>
      </c>
      <c r="B257" s="64" t="s">
        <v>75</v>
      </c>
      <c r="C257" s="71" t="s">
        <v>81</v>
      </c>
      <c r="D257" s="71">
        <v>40</v>
      </c>
      <c r="E257" s="68" t="str" cm="1">
        <f t="array" aca="1" ref="E257" ca="1">IF(D257="","",HYPERLINK("#"&amp;RIGHT(CELL("dateiname"),LEN(CELL("dateiname"))-FIND("]",CELL("dateiname")))&amp;"!"&amp;CELL("adresse",OFFSET($B$6,D257-1,0)),"Definition"))</f>
        <v>Definition</v>
      </c>
      <c r="F257" s="64">
        <f>IF(_xlfn.XLOOKUP(A257,Korrelation!$B$4:$B$883,Korrelation!$A$4:$A$883,0,0)="-",0,_xlfn.XLOOKUP(A257,Korrelation!$B$4:$B$883,Korrelation!$A$4:$A$883,0,0))</f>
        <v>463</v>
      </c>
      <c r="G257" s="68" t="str" cm="1">
        <f t="array" aca="1" ref="G257" ca="1">IF(F257=0,"",HYPERLINK("#"&amp;RIGHT(CELL("adresse",OFFSET(DMAV_Modell!$A$6,F257-1,0)),LEN(CELL("adresse",OFFSET(DMAV_Modell!$A$6,F257-1,0)))-SEARCH("]",CELL("adresse",OFFSET(DMAV_Modell!$A$6,F257-1,0)))),"Modell"))</f>
        <v>Modell</v>
      </c>
      <c r="I257" s="64" t="s">
        <v>19</v>
      </c>
      <c r="J257" s="64" t="s">
        <v>429</v>
      </c>
      <c r="K257" s="64" t="s">
        <v>86</v>
      </c>
      <c r="L257" s="70" t="s">
        <v>269</v>
      </c>
      <c r="M257" s="75" t="s">
        <v>29</v>
      </c>
      <c r="N257" s="76" t="s">
        <v>431</v>
      </c>
      <c r="O257" s="76" t="s">
        <v>29</v>
      </c>
      <c r="P257" s="64"/>
      <c r="Q257" s="64" t="s">
        <v>787</v>
      </c>
      <c r="R257" s="64" t="s">
        <v>1162</v>
      </c>
      <c r="S257" s="64" t="s">
        <v>838</v>
      </c>
      <c r="T257" s="70" t="s">
        <v>1000</v>
      </c>
      <c r="U257" s="74" t="s">
        <v>29</v>
      </c>
      <c r="V257" s="65" t="s">
        <v>1164</v>
      </c>
      <c r="W257" s="65" t="s">
        <v>29</v>
      </c>
    </row>
    <row r="258" spans="1:23" x14ac:dyDescent="0.25">
      <c r="A258" s="64">
        <v>253</v>
      </c>
      <c r="B258" s="64" t="s">
        <v>75</v>
      </c>
      <c r="C258" s="71">
        <v>1</v>
      </c>
      <c r="D258" s="71" t="s">
        <v>29</v>
      </c>
      <c r="E258" s="68" t="str" cm="1">
        <f t="array" aca="1" ref="E258" ca="1">IF(D258="","",HYPERLINK("#"&amp;RIGHT(CELL("dateiname"),LEN(CELL("dateiname"))-FIND("]",CELL("dateiname")))&amp;"!"&amp;CELL("adresse",OFFSET($B$6,D258-1,0)),"Definition"))</f>
        <v/>
      </c>
      <c r="F258" s="64">
        <f>IF(_xlfn.XLOOKUP(A258,Korrelation!$B$4:$B$883,Korrelation!$A$4:$A$883,0,0)="-",0,_xlfn.XLOOKUP(A258,Korrelation!$B$4:$B$883,Korrelation!$A$4:$A$883,0,0))</f>
        <v>464</v>
      </c>
      <c r="G258" s="68" t="str" cm="1">
        <f t="array" aca="1" ref="G258" ca="1">IF(F258=0,"",HYPERLINK("#"&amp;RIGHT(CELL("adresse",OFFSET(DMAV_Modell!$A$6,F258-1,0)),LEN(CELL("adresse",OFFSET(DMAV_Modell!$A$6,F258-1,0)))-SEARCH("]",CELL("adresse",OFFSET(DMAV_Modell!$A$6,F258-1,0)))),"Modell"))</f>
        <v>Modell</v>
      </c>
      <c r="I258" s="64" t="s">
        <v>19</v>
      </c>
      <c r="J258" s="64" t="s">
        <v>432</v>
      </c>
      <c r="K258" s="64" t="s">
        <v>5</v>
      </c>
      <c r="L258" s="70" t="s">
        <v>112</v>
      </c>
      <c r="M258" s="75" t="s">
        <v>29</v>
      </c>
      <c r="N258" s="76" t="s">
        <v>433</v>
      </c>
      <c r="O258" s="76" t="s">
        <v>29</v>
      </c>
      <c r="P258" s="64"/>
      <c r="Q258" s="64" t="s">
        <v>787</v>
      </c>
      <c r="R258" s="64" t="s">
        <v>1165</v>
      </c>
      <c r="S258" s="64" t="s">
        <v>764</v>
      </c>
      <c r="T258" s="70" t="s">
        <v>112</v>
      </c>
      <c r="U258" s="74" t="s">
        <v>29</v>
      </c>
      <c r="V258" s="65" t="s">
        <v>1166</v>
      </c>
      <c r="W258" s="65" t="s">
        <v>29</v>
      </c>
    </row>
    <row r="259" spans="1:23" ht="38.25" x14ac:dyDescent="0.25">
      <c r="A259" s="64">
        <v>254</v>
      </c>
      <c r="B259" s="64" t="s">
        <v>75</v>
      </c>
      <c r="C259" s="71" t="s">
        <v>81</v>
      </c>
      <c r="D259" s="71">
        <v>40</v>
      </c>
      <c r="E259" s="68" t="str" cm="1">
        <f t="array" aca="1" ref="E259" ca="1">IF(D259="","",HYPERLINK("#"&amp;RIGHT(CELL("dateiname"),LEN(CELL("dateiname"))-FIND("]",CELL("dateiname")))&amp;"!"&amp;CELL("adresse",OFFSET($B$6,D259-1,0)),"Definition"))</f>
        <v>Definition</v>
      </c>
      <c r="F259" s="64">
        <f>IF(_xlfn.XLOOKUP(A259,Korrelation!$B$4:$B$883,Korrelation!$A$4:$A$883,0,0)="-",0,_xlfn.XLOOKUP(A259,Korrelation!$B$4:$B$883,Korrelation!$A$4:$A$883,0,0))</f>
        <v>465</v>
      </c>
      <c r="G259" s="68" t="str" cm="1">
        <f t="array" aca="1" ref="G259" ca="1">IF(F259=0,"",HYPERLINK("#"&amp;RIGHT(CELL("adresse",OFFSET(DMAV_Modell!$A$6,F259-1,0)),LEN(CELL("adresse",OFFSET(DMAV_Modell!$A$6,F259-1,0)))-SEARCH("]",CELL("adresse",OFFSET(DMAV_Modell!$A$6,F259-1,0)))),"Modell"))</f>
        <v>Modell</v>
      </c>
      <c r="I259" s="64" t="s">
        <v>19</v>
      </c>
      <c r="J259" s="64" t="s">
        <v>432</v>
      </c>
      <c r="K259" s="64" t="s">
        <v>86</v>
      </c>
      <c r="L259" s="70" t="s">
        <v>269</v>
      </c>
      <c r="M259" s="75" t="s">
        <v>29</v>
      </c>
      <c r="N259" s="76" t="s">
        <v>434</v>
      </c>
      <c r="O259" s="76" t="s">
        <v>29</v>
      </c>
      <c r="P259" s="64"/>
      <c r="Q259" s="64" t="s">
        <v>787</v>
      </c>
      <c r="R259" s="64" t="s">
        <v>1165</v>
      </c>
      <c r="S259" s="64" t="s">
        <v>838</v>
      </c>
      <c r="T259" s="70" t="s">
        <v>1000</v>
      </c>
      <c r="U259" s="74" t="s">
        <v>29</v>
      </c>
      <c r="V259" s="65" t="s">
        <v>1167</v>
      </c>
      <c r="W259" s="65" t="s">
        <v>29</v>
      </c>
    </row>
    <row r="260" spans="1:23" x14ac:dyDescent="0.25">
      <c r="A260" s="64">
        <v>255</v>
      </c>
      <c r="B260" s="64" t="s">
        <v>104</v>
      </c>
      <c r="C260" s="71">
        <v>1</v>
      </c>
      <c r="D260" s="71" t="s">
        <v>29</v>
      </c>
      <c r="E260" s="68" t="str" cm="1">
        <f t="array" aca="1" ref="E260" ca="1">IF(D260="","",HYPERLINK("#"&amp;RIGHT(CELL("dateiname"),LEN(CELL("dateiname"))-FIND("]",CELL("dateiname")))&amp;"!"&amp;CELL("adresse",OFFSET($B$6,D260-1,0)),"Definition"))</f>
        <v/>
      </c>
      <c r="F260" s="64">
        <f>IF(_xlfn.XLOOKUP(A260,Korrelation!$B$4:$B$883,Korrelation!$A$4:$A$883,0,0)="-",0,_xlfn.XLOOKUP(A260,Korrelation!$B$4:$B$883,Korrelation!$A$4:$A$883,0,0))</f>
        <v>457</v>
      </c>
      <c r="G260" s="68" t="str" cm="1">
        <f t="array" aca="1" ref="G260" ca="1">IF(F260=0,"",HYPERLINK("#"&amp;RIGHT(CELL("adresse",OFFSET(DMAV_Modell!$A$6,F260-1,0)),LEN(CELL("adresse",OFFSET(DMAV_Modell!$A$6,F260-1,0)))-SEARCH("]",CELL("adresse",OFFSET(DMAV_Modell!$A$6,F260-1,0)))),"Modell"))</f>
        <v>Modell</v>
      </c>
      <c r="I260" s="64" t="s">
        <v>19</v>
      </c>
      <c r="J260" s="64" t="s">
        <v>435</v>
      </c>
      <c r="K260" s="64" t="s">
        <v>106</v>
      </c>
      <c r="L260" s="70" t="s">
        <v>107</v>
      </c>
      <c r="M260" s="75" t="s">
        <v>29</v>
      </c>
      <c r="N260" s="76" t="s">
        <v>108</v>
      </c>
      <c r="O260" s="76" t="s">
        <v>29</v>
      </c>
      <c r="P260" s="64"/>
      <c r="Q260" s="64" t="s">
        <v>787</v>
      </c>
      <c r="R260" s="64" t="s">
        <v>1168</v>
      </c>
      <c r="S260" s="64" t="s">
        <v>852</v>
      </c>
      <c r="T260" s="70" t="s">
        <v>107</v>
      </c>
      <c r="U260" s="74" t="s">
        <v>29</v>
      </c>
      <c r="V260" s="65" t="s">
        <v>853</v>
      </c>
      <c r="W260" s="65" t="s">
        <v>29</v>
      </c>
    </row>
    <row r="261" spans="1:23" ht="25.5" x14ac:dyDescent="0.25">
      <c r="A261" s="64">
        <v>256</v>
      </c>
      <c r="B261" s="64" t="s">
        <v>104</v>
      </c>
      <c r="C261" s="71">
        <v>1</v>
      </c>
      <c r="D261" s="71" t="s">
        <v>29</v>
      </c>
      <c r="E261" s="68" t="str" cm="1">
        <f t="array" aca="1" ref="E261" ca="1">IF(D261="","",HYPERLINK("#"&amp;RIGHT(CELL("dateiname"),LEN(CELL("dateiname"))-FIND("]",CELL("dateiname")))&amp;"!"&amp;CELL("adresse",OFFSET($B$6,D261-1,0)),"Definition"))</f>
        <v/>
      </c>
      <c r="F261" s="64">
        <f>IF(_xlfn.XLOOKUP(A261,Korrelation!$B$4:$B$883,Korrelation!$A$4:$A$883,0,0)="-",0,_xlfn.XLOOKUP(A261,Korrelation!$B$4:$B$883,Korrelation!$A$4:$A$883,0,0))</f>
        <v>458</v>
      </c>
      <c r="G261" s="68" t="str" cm="1">
        <f t="array" aca="1" ref="G261" ca="1">IF(F261=0,"",HYPERLINK("#"&amp;RIGHT(CELL("adresse",OFFSET(DMAV_Modell!$A$6,F261-1,0)),LEN(CELL("adresse",OFFSET(DMAV_Modell!$A$6,F261-1,0)))-SEARCH("]",CELL("adresse",OFFSET(DMAV_Modell!$A$6,F261-1,0)))),"Modell"))</f>
        <v>Modell</v>
      </c>
      <c r="I261" s="64" t="s">
        <v>19</v>
      </c>
      <c r="J261" s="64" t="s">
        <v>435</v>
      </c>
      <c r="K261" s="64" t="s">
        <v>109</v>
      </c>
      <c r="L261" s="70" t="s">
        <v>107</v>
      </c>
      <c r="M261" s="75" t="s">
        <v>29</v>
      </c>
      <c r="N261" s="76" t="s">
        <v>110</v>
      </c>
      <c r="O261" s="76" t="s">
        <v>29</v>
      </c>
      <c r="P261" s="64"/>
      <c r="Q261" s="64" t="s">
        <v>787</v>
      </c>
      <c r="R261" s="64" t="s">
        <v>1168</v>
      </c>
      <c r="S261" s="64" t="s">
        <v>854</v>
      </c>
      <c r="T261" s="70" t="s">
        <v>107</v>
      </c>
      <c r="U261" s="74" t="s">
        <v>29</v>
      </c>
      <c r="V261" s="65" t="s">
        <v>855</v>
      </c>
      <c r="W261" s="65" t="s">
        <v>29</v>
      </c>
    </row>
    <row r="262" spans="1:23" x14ac:dyDescent="0.25">
      <c r="A262" s="64">
        <v>257</v>
      </c>
      <c r="B262" s="64" t="s">
        <v>104</v>
      </c>
      <c r="C262" s="71">
        <v>1</v>
      </c>
      <c r="D262" s="71" t="s">
        <v>29</v>
      </c>
      <c r="E262" s="68" t="str" cm="1">
        <f t="array" aca="1" ref="E262" ca="1">IF(D262="","",HYPERLINK("#"&amp;RIGHT(CELL("dateiname"),LEN(CELL("dateiname"))-FIND("]",CELL("dateiname")))&amp;"!"&amp;CELL("adresse",OFFSET($B$6,D262-1,0)),"Definition"))</f>
        <v/>
      </c>
      <c r="F262" s="64">
        <f>IF(_xlfn.XLOOKUP(A262,Korrelation!$B$4:$B$883,Korrelation!$A$4:$A$883,0,0)="-",0,_xlfn.XLOOKUP(A262,Korrelation!$B$4:$B$883,Korrelation!$A$4:$A$883,0,0))</f>
        <v>459</v>
      </c>
      <c r="G262" s="68" t="str" cm="1">
        <f t="array" aca="1" ref="G262" ca="1">IF(F262=0,"",HYPERLINK("#"&amp;RIGHT(CELL("adresse",OFFSET(DMAV_Modell!$A$6,F262-1,0)),LEN(CELL("adresse",OFFSET(DMAV_Modell!$A$6,F262-1,0)))-SEARCH("]",CELL("adresse",OFFSET(DMAV_Modell!$A$6,F262-1,0)))),"Modell"))</f>
        <v>Modell</v>
      </c>
      <c r="I262" s="64" t="s">
        <v>19</v>
      </c>
      <c r="J262" s="64" t="s">
        <v>435</v>
      </c>
      <c r="K262" s="64" t="s">
        <v>111</v>
      </c>
      <c r="L262" s="70" t="s">
        <v>112</v>
      </c>
      <c r="M262" s="75" t="s">
        <v>29</v>
      </c>
      <c r="N262" s="76" t="s">
        <v>113</v>
      </c>
      <c r="O262" s="76" t="s">
        <v>29</v>
      </c>
      <c r="P262" s="64"/>
      <c r="Q262" s="64" t="s">
        <v>787</v>
      </c>
      <c r="R262" s="64" t="s">
        <v>1168</v>
      </c>
      <c r="S262" s="64" t="s">
        <v>856</v>
      </c>
      <c r="T262" s="70" t="s">
        <v>112</v>
      </c>
      <c r="U262" s="74" t="s">
        <v>29</v>
      </c>
      <c r="V262" s="65" t="s">
        <v>857</v>
      </c>
      <c r="W262" s="65" t="s">
        <v>29</v>
      </c>
    </row>
    <row r="263" spans="1:23" ht="76.5" x14ac:dyDescent="0.25">
      <c r="A263" s="64">
        <v>258</v>
      </c>
      <c r="B263" s="64" t="s">
        <v>104</v>
      </c>
      <c r="C263" s="71" t="s">
        <v>81</v>
      </c>
      <c r="D263" s="71" t="s">
        <v>29</v>
      </c>
      <c r="E263" s="68" t="str" cm="1">
        <f t="array" aca="1" ref="E263" ca="1">IF(D263="","",HYPERLINK("#"&amp;RIGHT(CELL("dateiname"),LEN(CELL("dateiname"))-FIND("]",CELL("dateiname")))&amp;"!"&amp;CELL("adresse",OFFSET($B$6,D263-1,0)),"Definition"))</f>
        <v/>
      </c>
      <c r="F263" s="64">
        <f>IF(_xlfn.XLOOKUP(A263,Korrelation!$B$4:$B$883,Korrelation!$A$4:$A$883,0,0)="-",0,_xlfn.XLOOKUP(A263,Korrelation!$B$4:$B$883,Korrelation!$A$4:$A$883,0,0))</f>
        <v>460</v>
      </c>
      <c r="G263" s="68" t="str" cm="1">
        <f t="array" aca="1" ref="G263" ca="1">IF(F263=0,"",HYPERLINK("#"&amp;RIGHT(CELL("adresse",OFFSET(DMAV_Modell!$A$6,F263-1,0)),LEN(CELL("adresse",OFFSET(DMAV_Modell!$A$6,F263-1,0)))-SEARCH("]",CELL("adresse",OFFSET(DMAV_Modell!$A$6,F263-1,0)))),"Modell"))</f>
        <v>Modell</v>
      </c>
      <c r="I263" s="64" t="s">
        <v>19</v>
      </c>
      <c r="J263" s="64" t="s">
        <v>435</v>
      </c>
      <c r="K263" s="64" t="s">
        <v>114</v>
      </c>
      <c r="L263" s="70" t="s">
        <v>115</v>
      </c>
      <c r="M263" s="75" t="s">
        <v>29</v>
      </c>
      <c r="N263" s="76" t="s">
        <v>116</v>
      </c>
      <c r="O263" s="76" t="s">
        <v>29</v>
      </c>
      <c r="P263" s="64"/>
      <c r="Q263" s="64" t="s">
        <v>787</v>
      </c>
      <c r="R263" s="64" t="s">
        <v>1168</v>
      </c>
      <c r="S263" s="64" t="s">
        <v>858</v>
      </c>
      <c r="T263" s="70" t="s">
        <v>115</v>
      </c>
      <c r="U263" s="74" t="s">
        <v>29</v>
      </c>
      <c r="V263" s="65" t="s">
        <v>859</v>
      </c>
      <c r="W263" s="65" t="s">
        <v>29</v>
      </c>
    </row>
    <row r="264" spans="1:23" ht="25.5" x14ac:dyDescent="0.25">
      <c r="A264" s="64">
        <v>259</v>
      </c>
      <c r="B264" s="64" t="s">
        <v>104</v>
      </c>
      <c r="C264" s="71">
        <v>1</v>
      </c>
      <c r="D264" s="71" t="s">
        <v>29</v>
      </c>
      <c r="E264" s="68" t="str" cm="1">
        <f t="array" aca="1" ref="E264" ca="1">IF(D264="","",HYPERLINK("#"&amp;RIGHT(CELL("dateiname"),LEN(CELL("dateiname"))-FIND("]",CELL("dateiname")))&amp;"!"&amp;CELL("adresse",OFFSET($B$6,D264-1,0)),"Definition"))</f>
        <v/>
      </c>
      <c r="F264" s="64">
        <f>IF(_xlfn.XLOOKUP(A264,Korrelation!$B$4:$B$883,Korrelation!$A$4:$A$883,0,0)="-",0,_xlfn.XLOOKUP(A264,Korrelation!$B$4:$B$883,Korrelation!$A$4:$A$883,0,0))</f>
        <v>461</v>
      </c>
      <c r="G264" s="68" t="str" cm="1">
        <f t="array" aca="1" ref="G264" ca="1">IF(F264=0,"",HYPERLINK("#"&amp;RIGHT(CELL("adresse",OFFSET(DMAV_Modell!$A$6,F264-1,0)),LEN(CELL("adresse",OFFSET(DMAV_Modell!$A$6,F264-1,0)))-SEARCH("]",CELL("adresse",OFFSET(DMAV_Modell!$A$6,F264-1,0)))),"Modell"))</f>
        <v>Modell</v>
      </c>
      <c r="I264" s="64" t="s">
        <v>19</v>
      </c>
      <c r="J264" s="64" t="s">
        <v>435</v>
      </c>
      <c r="K264" s="64" t="s">
        <v>117</v>
      </c>
      <c r="L264" s="70" t="s">
        <v>118</v>
      </c>
      <c r="M264" s="75" t="s">
        <v>29</v>
      </c>
      <c r="N264" s="76" t="s">
        <v>119</v>
      </c>
      <c r="O264" s="76" t="s">
        <v>29</v>
      </c>
      <c r="P264" s="64"/>
      <c r="Q264" s="64" t="s">
        <v>787</v>
      </c>
      <c r="R264" s="64" t="s">
        <v>1168</v>
      </c>
      <c r="S264" s="64" t="s">
        <v>860</v>
      </c>
      <c r="T264" s="70" t="s">
        <v>118</v>
      </c>
      <c r="U264" s="74" t="s">
        <v>29</v>
      </c>
      <c r="V264" s="65" t="s">
        <v>861</v>
      </c>
      <c r="W264" s="65" t="s">
        <v>29</v>
      </c>
    </row>
    <row r="265" spans="1:23" ht="51" x14ac:dyDescent="0.25">
      <c r="A265" s="64">
        <v>260</v>
      </c>
      <c r="B265" s="64" t="s">
        <v>104</v>
      </c>
      <c r="C265" s="71" t="s">
        <v>81</v>
      </c>
      <c r="D265" s="71">
        <v>222</v>
      </c>
      <c r="E265" s="68" t="str" cm="1">
        <f t="array" aca="1" ref="E265" ca="1">IF(D265="","",HYPERLINK("#"&amp;RIGHT(CELL("dateiname"),LEN(CELL("dateiname"))-FIND("]",CELL("dateiname")))&amp;"!"&amp;CELL("adresse",OFFSET($B$6,D265-1,0)),"Definition"))</f>
        <v>Definition</v>
      </c>
      <c r="F265" s="64">
        <f>IF(_xlfn.XLOOKUP(A265,Korrelation!$B$4:$B$883,Korrelation!$A$4:$A$883,0,0)="-",0,_xlfn.XLOOKUP(A265,Korrelation!$B$4:$B$883,Korrelation!$A$4:$A$883,0,0))</f>
        <v>468</v>
      </c>
      <c r="G265" s="68" t="str" cm="1">
        <f t="array" aca="1" ref="G265" ca="1">IF(F265=0,"",HYPERLINK("#"&amp;RIGHT(CELL("adresse",OFFSET(DMAV_Modell!$A$6,F265-1,0)),LEN(CELL("adresse",OFFSET(DMAV_Modell!$A$6,F265-1,0)))-SEARCH("]",CELL("adresse",OFFSET(DMAV_Modell!$A$6,F265-1,0)))),"Modell"))</f>
        <v>Modell</v>
      </c>
      <c r="I265" s="64" t="s">
        <v>19</v>
      </c>
      <c r="J265" s="64" t="s">
        <v>19</v>
      </c>
      <c r="K265" s="64" t="s">
        <v>370</v>
      </c>
      <c r="L265" s="70" t="s">
        <v>436</v>
      </c>
      <c r="M265" s="75" t="s">
        <v>29</v>
      </c>
      <c r="N265" s="76" t="s">
        <v>437</v>
      </c>
      <c r="O265" s="76" t="s">
        <v>438</v>
      </c>
      <c r="P265" s="64"/>
      <c r="Q265" s="64" t="s">
        <v>787</v>
      </c>
      <c r="R265" s="64" t="s">
        <v>1169</v>
      </c>
      <c r="S265" s="64" t="s">
        <v>1102</v>
      </c>
      <c r="T265" s="70" t="s">
        <v>1170</v>
      </c>
      <c r="U265" s="74" t="s">
        <v>29</v>
      </c>
      <c r="V265" s="65" t="s">
        <v>1171</v>
      </c>
      <c r="W265" s="65" t="s">
        <v>1172</v>
      </c>
    </row>
    <row r="266" spans="1:23" ht="51" x14ac:dyDescent="0.25">
      <c r="A266" s="64">
        <v>261</v>
      </c>
      <c r="B266" s="64" t="s">
        <v>104</v>
      </c>
      <c r="C266" s="71">
        <v>1</v>
      </c>
      <c r="D266" s="71" t="s">
        <v>29</v>
      </c>
      <c r="E266" s="68" t="str" cm="1">
        <f t="array" aca="1" ref="E266" ca="1">IF(D266="","",HYPERLINK("#"&amp;RIGHT(CELL("dateiname"),LEN(CELL("dateiname"))-FIND("]",CELL("dateiname")))&amp;"!"&amp;CELL("adresse",OFFSET($B$6,D266-1,0)),"Definition"))</f>
        <v/>
      </c>
      <c r="F266" s="64">
        <f>IF(_xlfn.XLOOKUP(A266,Korrelation!$B$4:$B$883,Korrelation!$A$4:$A$883,0,0)="-",0,_xlfn.XLOOKUP(A266,Korrelation!$B$4:$B$883,Korrelation!$A$4:$A$883,0,0))</f>
        <v>469</v>
      </c>
      <c r="G266" s="68" t="str" cm="1">
        <f t="array" aca="1" ref="G266" ca="1">IF(F266=0,"",HYPERLINK("#"&amp;RIGHT(CELL("adresse",OFFSET(DMAV_Modell!$A$6,F266-1,0)),LEN(CELL("adresse",OFFSET(DMAV_Modell!$A$6,F266-1,0)))-SEARCH("]",CELL("adresse",OFFSET(DMAV_Modell!$A$6,F266-1,0)))),"Modell"))</f>
        <v>Modell</v>
      </c>
      <c r="I266" s="64" t="s">
        <v>19</v>
      </c>
      <c r="J266" s="64" t="s">
        <v>19</v>
      </c>
      <c r="K266" s="64" t="s">
        <v>228</v>
      </c>
      <c r="L266" s="70" t="s">
        <v>143</v>
      </c>
      <c r="M266" s="75"/>
      <c r="N266" s="76" t="s">
        <v>439</v>
      </c>
      <c r="O266" s="76" t="s">
        <v>440</v>
      </c>
      <c r="P266" s="64"/>
      <c r="Q266" s="64" t="s">
        <v>787</v>
      </c>
      <c r="R266" s="64" t="s">
        <v>1169</v>
      </c>
      <c r="S266" s="64" t="s">
        <v>963</v>
      </c>
      <c r="T266" s="70" t="s">
        <v>143</v>
      </c>
      <c r="V266" s="65" t="s">
        <v>1173</v>
      </c>
      <c r="W266" s="65" t="s">
        <v>1174</v>
      </c>
    </row>
    <row r="267" spans="1:23" ht="51" x14ac:dyDescent="0.25">
      <c r="A267" s="64">
        <v>262</v>
      </c>
      <c r="B267" s="64" t="s">
        <v>104</v>
      </c>
      <c r="C267" s="71">
        <v>1</v>
      </c>
      <c r="D267" s="71">
        <v>16</v>
      </c>
      <c r="E267" s="68" t="str" cm="1">
        <f t="array" aca="1" ref="E267" ca="1">IF(D267="","",HYPERLINK("#"&amp;RIGHT(CELL("dateiname"),LEN(CELL("dateiname"))-FIND("]",CELL("dateiname")))&amp;"!"&amp;CELL("adresse",OFFSET($B$6,D267-1,0)),"Definition"))</f>
        <v>Definition</v>
      </c>
      <c r="F267" s="64">
        <f>IF(_xlfn.XLOOKUP(A267,Korrelation!$B$4:$B$883,Korrelation!$A$4:$A$883,0,0)="-",0,_xlfn.XLOOKUP(A267,Korrelation!$B$4:$B$883,Korrelation!$A$4:$A$883,0,0))</f>
        <v>467</v>
      </c>
      <c r="G267" s="68" t="str" cm="1">
        <f t="array" aca="1" ref="G267" ca="1">IF(F267=0,"",HYPERLINK("#"&amp;RIGHT(CELL("adresse",OFFSET(DMAV_Modell!$A$6,F267-1,0)),LEN(CELL("adresse",OFFSET(DMAV_Modell!$A$6,F267-1,0)))-SEARCH("]",CELL("adresse",OFFSET(DMAV_Modell!$A$6,F267-1,0)))),"Modell"))</f>
        <v>Modell</v>
      </c>
      <c r="I267" s="64" t="s">
        <v>19</v>
      </c>
      <c r="J267" s="64" t="s">
        <v>19</v>
      </c>
      <c r="K267" s="64" t="s">
        <v>284</v>
      </c>
      <c r="L267" s="70" t="s">
        <v>3405</v>
      </c>
      <c r="M267" s="75" t="s">
        <v>29</v>
      </c>
      <c r="N267" s="76" t="s">
        <v>441</v>
      </c>
      <c r="O267" s="76" t="s">
        <v>29</v>
      </c>
      <c r="P267" s="64"/>
      <c r="Q267" s="64" t="s">
        <v>787</v>
      </c>
      <c r="R267" s="64" t="s">
        <v>1169</v>
      </c>
      <c r="S267" s="64" t="s">
        <v>802</v>
      </c>
      <c r="T267" s="70" t="s">
        <v>1016</v>
      </c>
      <c r="U267" s="74" t="s">
        <v>29</v>
      </c>
      <c r="V267" s="65" t="s">
        <v>1175</v>
      </c>
      <c r="W267" s="65" t="s">
        <v>29</v>
      </c>
    </row>
    <row r="268" spans="1:23" ht="102" x14ac:dyDescent="0.25">
      <c r="A268" s="64">
        <v>263</v>
      </c>
      <c r="B268" s="64" t="s">
        <v>104</v>
      </c>
      <c r="C268" s="71">
        <v>1</v>
      </c>
      <c r="D268" s="71" t="s">
        <v>29</v>
      </c>
      <c r="E268" s="68" t="str" cm="1">
        <f t="array" aca="1" ref="E268" ca="1">IF(D268="","",HYPERLINK("#"&amp;RIGHT(CELL("dateiname"),LEN(CELL("dateiname"))-FIND("]",CELL("dateiname")))&amp;"!"&amp;CELL("adresse",OFFSET($B$6,D268-1,0)),"Definition"))</f>
        <v/>
      </c>
      <c r="F268" s="64">
        <f>IF(_xlfn.XLOOKUP(A268,Korrelation!$B$4:$B$883,Korrelation!$A$4:$A$883,0,0)="-",0,_xlfn.XLOOKUP(A268,Korrelation!$B$4:$B$883,Korrelation!$A$4:$A$883,0,0))</f>
        <v>466</v>
      </c>
      <c r="G268" s="68" t="str" cm="1">
        <f t="array" aca="1" ref="G268" ca="1">IF(F268=0,"",HYPERLINK("#"&amp;RIGHT(CELL("adresse",OFFSET(DMAV_Modell!$A$6,F268-1,0)),LEN(CELL("adresse",OFFSET(DMAV_Modell!$A$6,F268-1,0)))-SEARCH("]",CELL("adresse",OFFSET(DMAV_Modell!$A$6,F268-1,0)))),"Modell"))</f>
        <v>Modell</v>
      </c>
      <c r="I268" s="64" t="s">
        <v>19</v>
      </c>
      <c r="J268" s="64" t="s">
        <v>19</v>
      </c>
      <c r="K268" s="64" t="s">
        <v>135</v>
      </c>
      <c r="L268" s="70" t="s">
        <v>115</v>
      </c>
      <c r="M268" s="75" t="s">
        <v>29</v>
      </c>
      <c r="N268" s="76" t="s">
        <v>233</v>
      </c>
      <c r="O268" s="76" t="s">
        <v>442</v>
      </c>
      <c r="P268" s="64"/>
      <c r="Q268" s="64" t="s">
        <v>787</v>
      </c>
      <c r="R268" s="64" t="s">
        <v>1169</v>
      </c>
      <c r="S268" s="64" t="s">
        <v>135</v>
      </c>
      <c r="T268" s="70" t="s">
        <v>115</v>
      </c>
      <c r="U268" s="74" t="s">
        <v>29</v>
      </c>
      <c r="V268" s="65" t="s">
        <v>1176</v>
      </c>
      <c r="W268" s="65" t="s">
        <v>1177</v>
      </c>
    </row>
    <row r="269" spans="1:23" x14ac:dyDescent="0.25">
      <c r="A269" s="64">
        <v>264</v>
      </c>
      <c r="B269" s="64" t="s">
        <v>104</v>
      </c>
      <c r="C269" s="71">
        <v>1</v>
      </c>
      <c r="D269" s="71">
        <v>248</v>
      </c>
      <c r="E269" s="68" t="str" cm="1">
        <f t="array" aca="1" ref="E269" ca="1">IF(D269="","",HYPERLINK("#"&amp;RIGHT(CELL("dateiname"),LEN(CELL("dateiname"))-FIND("]",CELL("dateiname")))&amp;"!"&amp;CELL("adresse",OFFSET($B$6,D269-1,0)),"Definition"))</f>
        <v>Definition</v>
      </c>
      <c r="F269" s="64">
        <f>IF(_xlfn.XLOOKUP(A269,Korrelation!$B$4:$B$883,Korrelation!$A$4:$A$883,0,0)="-",0,_xlfn.XLOOKUP(A269,Korrelation!$B$4:$B$883,Korrelation!$A$4:$A$883,0,0))</f>
        <v>470</v>
      </c>
      <c r="G269" s="68" t="str" cm="1">
        <f t="array" aca="1" ref="G269" ca="1">IF(F269=0,"",HYPERLINK("#"&amp;RIGHT(CELL("adresse",OFFSET(DMAV_Modell!$A$6,F269-1,0)),LEN(CELL("adresse",OFFSET(DMAV_Modell!$A$6,F269-1,0)))-SEARCH("]",CELL("adresse",OFFSET(DMAV_Modell!$A$6,F269-1,0)))),"Modell"))</f>
        <v>Modell</v>
      </c>
      <c r="I269" s="64" t="s">
        <v>19</v>
      </c>
      <c r="J269" s="64" t="s">
        <v>19</v>
      </c>
      <c r="K269" s="64" t="s">
        <v>422</v>
      </c>
      <c r="L269" s="70" t="s">
        <v>443</v>
      </c>
      <c r="M269" s="75" t="s">
        <v>29</v>
      </c>
      <c r="N269" s="76" t="s">
        <v>444</v>
      </c>
      <c r="O269" s="76" t="s">
        <v>29</v>
      </c>
      <c r="P269" s="64"/>
      <c r="Q269" s="64" t="s">
        <v>787</v>
      </c>
      <c r="R269" s="64" t="s">
        <v>1169</v>
      </c>
      <c r="S269" s="64" t="s">
        <v>1155</v>
      </c>
      <c r="T269" s="70" t="s">
        <v>1178</v>
      </c>
      <c r="U269" s="74" t="s">
        <v>29</v>
      </c>
      <c r="V269" s="65" t="s">
        <v>1179</v>
      </c>
      <c r="W269" s="65" t="s">
        <v>29</v>
      </c>
    </row>
    <row r="270" spans="1:23" x14ac:dyDescent="0.25">
      <c r="A270" s="64">
        <v>265</v>
      </c>
      <c r="B270" s="64" t="s">
        <v>104</v>
      </c>
      <c r="C270" s="71" t="s">
        <v>81</v>
      </c>
      <c r="D270" s="71">
        <v>251</v>
      </c>
      <c r="E270" s="68" t="str" cm="1">
        <f t="array" aca="1" ref="E270" ca="1">IF(D270="","",HYPERLINK("#"&amp;RIGHT(CELL("dateiname"),LEN(CELL("dateiname"))-FIND("]",CELL("dateiname")))&amp;"!"&amp;CELL("adresse",OFFSET($B$6,D270-1,0)),"Definition"))</f>
        <v>Definition</v>
      </c>
      <c r="F270" s="64">
        <f>IF(_xlfn.XLOOKUP(A270,Korrelation!$B$4:$B$883,Korrelation!$A$4:$A$883,0,0)="-",0,_xlfn.XLOOKUP(A270,Korrelation!$B$4:$B$883,Korrelation!$A$4:$A$883,0,0))</f>
        <v>471</v>
      </c>
      <c r="G270" s="68" t="str" cm="1">
        <f t="array" aca="1" ref="G270" ca="1">IF(F270=0,"",HYPERLINK("#"&amp;RIGHT(CELL("adresse",OFFSET(DMAV_Modell!$A$6,F270-1,0)),LEN(CELL("adresse",OFFSET(DMAV_Modell!$A$6,F270-1,0)))-SEARCH("]",CELL("adresse",OFFSET(DMAV_Modell!$A$6,F270-1,0)))),"Modell"))</f>
        <v>Modell</v>
      </c>
      <c r="I270" s="64" t="s">
        <v>19</v>
      </c>
      <c r="J270" s="64" t="s">
        <v>19</v>
      </c>
      <c r="K270" s="64" t="s">
        <v>429</v>
      </c>
      <c r="L270" s="70" t="s">
        <v>445</v>
      </c>
      <c r="M270" s="75" t="s">
        <v>29</v>
      </c>
      <c r="N270" s="76" t="s">
        <v>430</v>
      </c>
      <c r="O270" s="76" t="s">
        <v>29</v>
      </c>
      <c r="P270" s="64"/>
      <c r="Q270" s="64" t="s">
        <v>787</v>
      </c>
      <c r="R270" s="64" t="s">
        <v>1169</v>
      </c>
      <c r="S270" s="64" t="s">
        <v>1162</v>
      </c>
      <c r="T270" s="70" t="s">
        <v>1180</v>
      </c>
      <c r="U270" s="74" t="s">
        <v>29</v>
      </c>
      <c r="V270" s="65" t="s">
        <v>1181</v>
      </c>
      <c r="W270" s="65" t="s">
        <v>29</v>
      </c>
    </row>
    <row r="271" spans="1:23" ht="25.5" x14ac:dyDescent="0.25">
      <c r="A271" s="64">
        <v>266</v>
      </c>
      <c r="B271" s="64" t="s">
        <v>104</v>
      </c>
      <c r="C271" s="71" t="s">
        <v>81</v>
      </c>
      <c r="D271" s="71" t="s">
        <v>29</v>
      </c>
      <c r="E271" s="68" t="str" cm="1">
        <f t="array" aca="1" ref="E271" ca="1">IF(D271="","",HYPERLINK("#"&amp;RIGHT(CELL("dateiname"),LEN(CELL("dateiname"))-FIND("]",CELL("dateiname")))&amp;"!"&amp;CELL("adresse",OFFSET($B$6,D271-1,0)),"Definition"))</f>
        <v/>
      </c>
      <c r="F271" s="64">
        <f>IF(_xlfn.XLOOKUP(A271,Korrelation!$B$4:$B$883,Korrelation!$A$4:$A$883,0,0)="-",0,_xlfn.XLOOKUP(A271,Korrelation!$B$4:$B$883,Korrelation!$A$4:$A$883,0,0))</f>
        <v>473</v>
      </c>
      <c r="G271" s="68" t="str" cm="1">
        <f t="array" aca="1" ref="G271" ca="1">IF(F271=0,"",HYPERLINK("#"&amp;RIGHT(CELL("adresse",OFFSET(DMAV_Modell!$A$6,F271-1,0)),LEN(CELL("adresse",OFFSET(DMAV_Modell!$A$6,F271-1,0)))-SEARCH("]",CELL("adresse",OFFSET(DMAV_Modell!$A$6,F271-1,0)))),"Modell"))</f>
        <v>Modell</v>
      </c>
      <c r="I271" s="64" t="s">
        <v>19</v>
      </c>
      <c r="J271" s="64" t="s">
        <v>19</v>
      </c>
      <c r="K271" s="64" t="s">
        <v>446</v>
      </c>
      <c r="L271" s="70" t="s">
        <v>447</v>
      </c>
      <c r="M271" s="75" t="s">
        <v>29</v>
      </c>
      <c r="N271" s="76" t="s">
        <v>448</v>
      </c>
      <c r="O271" s="76" t="s">
        <v>449</v>
      </c>
      <c r="P271" s="64"/>
      <c r="Q271" s="64" t="s">
        <v>787</v>
      </c>
      <c r="R271" s="64" t="s">
        <v>1169</v>
      </c>
      <c r="S271" s="64" t="s">
        <v>446</v>
      </c>
      <c r="T271" s="70" t="s">
        <v>447</v>
      </c>
      <c r="U271" s="74" t="s">
        <v>29</v>
      </c>
      <c r="V271" s="65" t="s">
        <v>1182</v>
      </c>
      <c r="W271" s="65" t="s">
        <v>1183</v>
      </c>
    </row>
    <row r="272" spans="1:23" x14ac:dyDescent="0.25">
      <c r="A272" s="64">
        <v>267</v>
      </c>
      <c r="B272" s="64" t="s">
        <v>104</v>
      </c>
      <c r="C272" s="71" t="s">
        <v>81</v>
      </c>
      <c r="D272" s="71">
        <v>253</v>
      </c>
      <c r="E272" s="68" t="str" cm="1">
        <f t="array" aca="1" ref="E272" ca="1">IF(D272="","",HYPERLINK("#"&amp;RIGHT(CELL("dateiname"),LEN(CELL("dateiname"))-FIND("]",CELL("dateiname")))&amp;"!"&amp;CELL("adresse",OFFSET($B$6,D272-1,0)),"Definition"))</f>
        <v>Definition</v>
      </c>
      <c r="F272" s="64">
        <f>IF(_xlfn.XLOOKUP(A272,Korrelation!$B$4:$B$883,Korrelation!$A$4:$A$883,0,0)="-",0,_xlfn.XLOOKUP(A272,Korrelation!$B$4:$B$883,Korrelation!$A$4:$A$883,0,0))</f>
        <v>472</v>
      </c>
      <c r="G272" s="68" t="str" cm="1">
        <f t="array" aca="1" ref="G272" ca="1">IF(F272=0,"",HYPERLINK("#"&amp;RIGHT(CELL("adresse",OFFSET(DMAV_Modell!$A$6,F272-1,0)),LEN(CELL("adresse",OFFSET(DMAV_Modell!$A$6,F272-1,0)))-SEARCH("]",CELL("adresse",OFFSET(DMAV_Modell!$A$6,F272-1,0)))),"Modell"))</f>
        <v>Modell</v>
      </c>
      <c r="I272" s="64" t="s">
        <v>19</v>
      </c>
      <c r="J272" s="64" t="s">
        <v>19</v>
      </c>
      <c r="K272" s="64" t="s">
        <v>432</v>
      </c>
      <c r="L272" s="70" t="s">
        <v>450</v>
      </c>
      <c r="M272" s="75" t="s">
        <v>29</v>
      </c>
      <c r="N272" s="76" t="s">
        <v>451</v>
      </c>
      <c r="O272" s="76" t="s">
        <v>29</v>
      </c>
      <c r="P272" s="64"/>
      <c r="Q272" s="64" t="s">
        <v>787</v>
      </c>
      <c r="R272" s="64" t="s">
        <v>1169</v>
      </c>
      <c r="S272" s="64" t="s">
        <v>1165</v>
      </c>
      <c r="T272" s="70" t="s">
        <v>1184</v>
      </c>
      <c r="U272" s="74" t="s">
        <v>29</v>
      </c>
      <c r="V272" s="65" t="s">
        <v>1185</v>
      </c>
      <c r="W272" s="65" t="s">
        <v>29</v>
      </c>
    </row>
    <row r="273" spans="1:23" ht="76.5" x14ac:dyDescent="0.25">
      <c r="A273" s="64">
        <v>268</v>
      </c>
      <c r="B273" s="64" t="s">
        <v>104</v>
      </c>
      <c r="C273" s="71" t="s">
        <v>81</v>
      </c>
      <c r="D273" s="71">
        <v>37</v>
      </c>
      <c r="E273" s="68" t="str" cm="1">
        <f t="array" aca="1" ref="E273" ca="1">IF(D273="","",HYPERLINK("#"&amp;RIGHT(CELL("dateiname"),LEN(CELL("dateiname"))-FIND("]",CELL("dateiname")))&amp;"!"&amp;CELL("adresse",OFFSET($B$6,D273-1,0)),"Definition"))</f>
        <v>Definition</v>
      </c>
      <c r="F273" s="64">
        <f>IF(_xlfn.XLOOKUP(A273,Korrelation!$B$4:$B$883,Korrelation!$A$4:$A$883,0,0)="-",0,_xlfn.XLOOKUP(A273,Korrelation!$B$4:$B$883,Korrelation!$A$4:$A$883,0,0))</f>
        <v>474</v>
      </c>
      <c r="G273" s="68" t="str" cm="1">
        <f t="array" aca="1" ref="G273" ca="1">IF(F273=0,"",HYPERLINK("#"&amp;RIGHT(CELL("adresse",OFFSET(DMAV_Modell!$A$6,F273-1,0)),LEN(CELL("adresse",OFFSET(DMAV_Modell!$A$6,F273-1,0)))-SEARCH("]",CELL("adresse",OFFSET(DMAV_Modell!$A$6,F273-1,0)))),"Modell"))</f>
        <v>Modell</v>
      </c>
      <c r="I273" s="64" t="s">
        <v>19</v>
      </c>
      <c r="J273" s="64" t="s">
        <v>19</v>
      </c>
      <c r="K273" s="64" t="s">
        <v>76</v>
      </c>
      <c r="L273" s="70" t="s">
        <v>452</v>
      </c>
      <c r="M273" s="75" t="s">
        <v>29</v>
      </c>
      <c r="N273" s="76" t="s">
        <v>453</v>
      </c>
      <c r="O273" s="76" t="s">
        <v>454</v>
      </c>
      <c r="P273" s="64"/>
      <c r="Q273" s="64" t="s">
        <v>787</v>
      </c>
      <c r="R273" s="64" t="s">
        <v>1169</v>
      </c>
      <c r="S273" s="64" t="s">
        <v>832</v>
      </c>
      <c r="T273" s="70" t="s">
        <v>1186</v>
      </c>
      <c r="U273" s="74" t="s">
        <v>29</v>
      </c>
      <c r="V273" s="65" t="s">
        <v>1187</v>
      </c>
      <c r="W273" s="65" t="s">
        <v>1188</v>
      </c>
    </row>
    <row r="274" spans="1:23" x14ac:dyDescent="0.25">
      <c r="A274" s="64">
        <v>269</v>
      </c>
      <c r="B274" s="64" t="s">
        <v>104</v>
      </c>
      <c r="C274" s="71" t="s">
        <v>81</v>
      </c>
      <c r="D274" s="71" t="s">
        <v>29</v>
      </c>
      <c r="E274" s="68" t="str" cm="1">
        <f t="array" aca="1" ref="E274" ca="1">IF(D274="","",HYPERLINK("#"&amp;RIGHT(CELL("dateiname"),LEN(CELL("dateiname"))-FIND("]",CELL("dateiname")))&amp;"!"&amp;CELL("adresse",OFFSET($B$6,D274-1,0)),"Definition"))</f>
        <v/>
      </c>
      <c r="F274" s="64">
        <f>IF(_xlfn.XLOOKUP(A274,Korrelation!$B$4:$B$883,Korrelation!$A$4:$A$883,0,0)="-",0,_xlfn.XLOOKUP(A274,Korrelation!$B$4:$B$883,Korrelation!$A$4:$A$883,0,0))</f>
        <v>488</v>
      </c>
      <c r="G274" s="68" t="str" cm="1">
        <f t="array" aca="1" ref="G274" ca="1">IF(F274=0,"",HYPERLINK("#"&amp;RIGHT(CELL("adresse",OFFSET(DMAV_Modell!$A$6,F274-1,0)),LEN(CELL("adresse",OFFSET(DMAV_Modell!$A$6,F274-1,0)))-SEARCH("]",CELL("adresse",OFFSET(DMAV_Modell!$A$6,F274-1,0)))),"Modell"))</f>
        <v>Modell</v>
      </c>
      <c r="I274" s="64" t="s">
        <v>19</v>
      </c>
      <c r="J274" s="64" t="s">
        <v>455</v>
      </c>
      <c r="K274" s="64" t="s">
        <v>133</v>
      </c>
      <c r="L274" s="70" t="s">
        <v>107</v>
      </c>
      <c r="M274" s="75" t="s">
        <v>29</v>
      </c>
      <c r="N274" s="76" t="s">
        <v>134</v>
      </c>
      <c r="O274" s="76" t="s">
        <v>29</v>
      </c>
      <c r="P274" s="64"/>
      <c r="Q274" s="64" t="s">
        <v>787</v>
      </c>
      <c r="R274" s="64" t="s">
        <v>1189</v>
      </c>
      <c r="S274" s="64" t="s">
        <v>875</v>
      </c>
      <c r="T274" s="70" t="s">
        <v>107</v>
      </c>
      <c r="U274" s="74" t="s">
        <v>29</v>
      </c>
      <c r="V274" s="65" t="s">
        <v>876</v>
      </c>
      <c r="W274" s="65" t="s">
        <v>29</v>
      </c>
    </row>
    <row r="275" spans="1:23" ht="38.25" x14ac:dyDescent="0.25">
      <c r="A275" s="64">
        <v>270</v>
      </c>
      <c r="B275" s="64" t="s">
        <v>104</v>
      </c>
      <c r="C275" s="71">
        <v>1</v>
      </c>
      <c r="D275" s="71" t="s">
        <v>29</v>
      </c>
      <c r="E275" s="68" t="str" cm="1">
        <f t="array" aca="1" ref="E275" ca="1">IF(D275="","",HYPERLINK("#"&amp;RIGHT(CELL("dateiname"),LEN(CELL("dateiname"))-FIND("]",CELL("dateiname")))&amp;"!"&amp;CELL("adresse",OFFSET($B$6,D275-1,0)),"Definition"))</f>
        <v/>
      </c>
      <c r="F275" s="64">
        <f>IF(_xlfn.XLOOKUP(A275,Korrelation!$B$4:$B$883,Korrelation!$A$4:$A$883,0,0)="-",0,_xlfn.XLOOKUP(A275,Korrelation!$B$4:$B$883,Korrelation!$A$4:$A$883,0,0))</f>
        <v>489</v>
      </c>
      <c r="G275" s="68" t="str" cm="1">
        <f t="array" aca="1" ref="G275" ca="1">IF(F275=0,"",HYPERLINK("#"&amp;RIGHT(CELL("adresse",OFFSET(DMAV_Modell!$A$6,F275-1,0)),LEN(CELL("adresse",OFFSET(DMAV_Modell!$A$6,F275-1,0)))-SEARCH("]",CELL("adresse",OFFSET(DMAV_Modell!$A$6,F275-1,0)))),"Modell"))</f>
        <v>Modell</v>
      </c>
      <c r="I275" s="64" t="s">
        <v>19</v>
      </c>
      <c r="J275" s="64" t="s">
        <v>455</v>
      </c>
      <c r="K275" s="64" t="s">
        <v>135</v>
      </c>
      <c r="L275" s="70" t="s">
        <v>78</v>
      </c>
      <c r="M275" s="75" t="s">
        <v>29</v>
      </c>
      <c r="N275" s="76" t="s">
        <v>456</v>
      </c>
      <c r="O275" s="76" t="s">
        <v>103</v>
      </c>
      <c r="P275" s="64"/>
      <c r="Q275" s="64" t="s">
        <v>787</v>
      </c>
      <c r="R275" s="64" t="s">
        <v>1189</v>
      </c>
      <c r="S275" s="64" t="s">
        <v>135</v>
      </c>
      <c r="T275" s="70" t="s">
        <v>78</v>
      </c>
      <c r="U275" s="74" t="s">
        <v>29</v>
      </c>
      <c r="V275" s="65" t="s">
        <v>1190</v>
      </c>
      <c r="W275" s="65" t="s">
        <v>851</v>
      </c>
    </row>
    <row r="276" spans="1:23" ht="51" x14ac:dyDescent="0.25">
      <c r="A276" s="64">
        <v>271</v>
      </c>
      <c r="B276" s="64" t="s">
        <v>104</v>
      </c>
      <c r="C276" s="71" t="s">
        <v>81</v>
      </c>
      <c r="D276" s="71" t="s">
        <v>29</v>
      </c>
      <c r="E276" s="68" t="str" cm="1">
        <f t="array" aca="1" ref="E276" ca="1">IF(D276="","",HYPERLINK("#"&amp;RIGHT(CELL("dateiname"),LEN(CELL("dateiname"))-FIND("]",CELL("dateiname")))&amp;"!"&amp;CELL("adresse",OFFSET($B$6,D276-1,0)),"Definition"))</f>
        <v/>
      </c>
      <c r="F276" s="64">
        <f>IF(_xlfn.XLOOKUP(A276,Korrelation!$B$4:$B$883,Korrelation!$A$4:$A$883,0,0)="-",0,_xlfn.XLOOKUP(A276,Korrelation!$B$4:$B$883,Korrelation!$A$4:$A$883,0,0))</f>
        <v>490</v>
      </c>
      <c r="G276" s="68" t="str" cm="1">
        <f t="array" aca="1" ref="G276" ca="1">IF(F276=0,"",HYPERLINK("#"&amp;RIGHT(CELL("adresse",OFFSET(DMAV_Modell!$A$6,F276-1,0)),LEN(CELL("adresse",OFFSET(DMAV_Modell!$A$6,F276-1,0)))-SEARCH("]",CELL("adresse",OFFSET(DMAV_Modell!$A$6,F276-1,0)))),"Modell"))</f>
        <v>Modell</v>
      </c>
      <c r="I276" s="64" t="s">
        <v>19</v>
      </c>
      <c r="J276" s="64" t="s">
        <v>455</v>
      </c>
      <c r="K276" s="64" t="s">
        <v>137</v>
      </c>
      <c r="L276" s="70" t="s">
        <v>138</v>
      </c>
      <c r="M276" s="75" t="s">
        <v>29</v>
      </c>
      <c r="N276" s="76" t="s">
        <v>457</v>
      </c>
      <c r="O276" s="76" t="s">
        <v>139</v>
      </c>
      <c r="P276" s="64"/>
      <c r="Q276" s="64" t="s">
        <v>787</v>
      </c>
      <c r="R276" s="64" t="s">
        <v>1189</v>
      </c>
      <c r="S276" s="64" t="s">
        <v>878</v>
      </c>
      <c r="T276" s="70" t="s">
        <v>138</v>
      </c>
      <c r="U276" s="74" t="s">
        <v>29</v>
      </c>
      <c r="V276" s="65" t="s">
        <v>1191</v>
      </c>
      <c r="W276" s="65" t="s">
        <v>879</v>
      </c>
    </row>
    <row r="277" spans="1:23" x14ac:dyDescent="0.25">
      <c r="A277" s="64">
        <v>272</v>
      </c>
      <c r="B277" s="64" t="s">
        <v>104</v>
      </c>
      <c r="C277" s="71">
        <v>1</v>
      </c>
      <c r="D277" s="71" t="s">
        <v>29</v>
      </c>
      <c r="E277" s="68" t="str" cm="1">
        <f t="array" aca="1" ref="E277" ca="1">IF(D277="","",HYPERLINK("#"&amp;RIGHT(CELL("dateiname"),LEN(CELL("dateiname"))-FIND("]",CELL("dateiname")))&amp;"!"&amp;CELL("adresse",OFFSET($B$6,D277-1,0)),"Definition"))</f>
        <v/>
      </c>
      <c r="F277" s="64">
        <f>IF(_xlfn.XLOOKUP(A277,Korrelation!$B$4:$B$883,Korrelation!$A$4:$A$883,0,0)="-",0,_xlfn.XLOOKUP(A277,Korrelation!$B$4:$B$883,Korrelation!$A$4:$A$883,0,0))</f>
        <v>491</v>
      </c>
      <c r="G277" s="68" t="str" cm="1">
        <f t="array" aca="1" ref="G277" ca="1">IF(F277=0,"",HYPERLINK("#"&amp;RIGHT(CELL("adresse",OFFSET(DMAV_Modell!$A$6,F277-1,0)),LEN(CELL("adresse",OFFSET(DMAV_Modell!$A$6,F277-1,0)))-SEARCH("]",CELL("adresse",OFFSET(DMAV_Modell!$A$6,F277-1,0)))),"Modell"))</f>
        <v>Modell</v>
      </c>
      <c r="I277" s="64" t="s">
        <v>19</v>
      </c>
      <c r="J277" s="64" t="s">
        <v>455</v>
      </c>
      <c r="K277" s="64" t="s">
        <v>140</v>
      </c>
      <c r="L277" s="70" t="s">
        <v>141</v>
      </c>
      <c r="M277" s="75" t="s">
        <v>29</v>
      </c>
      <c r="N277" s="76" t="s">
        <v>458</v>
      </c>
      <c r="O277" s="76" t="s">
        <v>29</v>
      </c>
      <c r="P277" s="64"/>
      <c r="Q277" s="64" t="s">
        <v>787</v>
      </c>
      <c r="R277" s="64" t="s">
        <v>1189</v>
      </c>
      <c r="S277" s="64" t="s">
        <v>880</v>
      </c>
      <c r="T277" s="70" t="s">
        <v>141</v>
      </c>
      <c r="U277" s="74" t="s">
        <v>29</v>
      </c>
      <c r="V277" s="65" t="s">
        <v>1192</v>
      </c>
      <c r="W277" s="65" t="s">
        <v>29</v>
      </c>
    </row>
    <row r="278" spans="1:23" ht="76.5" x14ac:dyDescent="0.25">
      <c r="A278" s="64">
        <v>273</v>
      </c>
      <c r="B278" s="64" t="s">
        <v>104</v>
      </c>
      <c r="C278" s="71">
        <v>1</v>
      </c>
      <c r="D278" s="71" t="s">
        <v>29</v>
      </c>
      <c r="E278" s="68" t="str" cm="1">
        <f t="array" aca="1" ref="E278" ca="1">IF(D278="","",HYPERLINK("#"&amp;RIGHT(CELL("dateiname"),LEN(CELL("dateiname"))-FIND("]",CELL("dateiname")))&amp;"!"&amp;CELL("adresse",OFFSET($B$6,D278-1,0)),"Definition"))</f>
        <v/>
      </c>
      <c r="F278" s="64">
        <f>IF(_xlfn.XLOOKUP(A278,Korrelation!$B$4:$B$883,Korrelation!$A$4:$A$883,0,0)="-",0,_xlfn.XLOOKUP(A278,Korrelation!$B$4:$B$883,Korrelation!$A$4:$A$883,0,0))</f>
        <v>492</v>
      </c>
      <c r="G278" s="68" t="str" cm="1">
        <f t="array" aca="1" ref="G278" ca="1">IF(F278=0,"",HYPERLINK("#"&amp;RIGHT(CELL("adresse",OFFSET(DMAV_Modell!$A$6,F278-1,0)),LEN(CELL("adresse",OFFSET(DMAV_Modell!$A$6,F278-1,0)))-SEARCH("]",CELL("adresse",OFFSET(DMAV_Modell!$A$6,F278-1,0)))),"Modell"))</f>
        <v>Modell</v>
      </c>
      <c r="I278" s="64" t="s">
        <v>19</v>
      </c>
      <c r="J278" s="64" t="s">
        <v>455</v>
      </c>
      <c r="K278" s="64" t="s">
        <v>142</v>
      </c>
      <c r="L278" s="70" t="s">
        <v>143</v>
      </c>
      <c r="M278" s="75"/>
      <c r="N278" s="76" t="s">
        <v>459</v>
      </c>
      <c r="O278" s="76" t="s">
        <v>460</v>
      </c>
      <c r="P278" s="64"/>
      <c r="Q278" s="64" t="s">
        <v>787</v>
      </c>
      <c r="R278" s="64" t="s">
        <v>1189</v>
      </c>
      <c r="S278" s="64" t="s">
        <v>881</v>
      </c>
      <c r="T278" s="70" t="s">
        <v>143</v>
      </c>
      <c r="V278" s="65" t="s">
        <v>1193</v>
      </c>
      <c r="W278" s="65" t="s">
        <v>1194</v>
      </c>
    </row>
    <row r="279" spans="1:23" ht="63.75" x14ac:dyDescent="0.25">
      <c r="A279" s="64">
        <v>274</v>
      </c>
      <c r="B279" s="64" t="s">
        <v>104</v>
      </c>
      <c r="C279" s="71" t="s">
        <v>81</v>
      </c>
      <c r="D279" s="71" t="s">
        <v>29</v>
      </c>
      <c r="E279" s="68" t="str" cm="1">
        <f t="array" aca="1" ref="E279" ca="1">IF(D279="","",HYPERLINK("#"&amp;RIGHT(CELL("dateiname"),LEN(CELL("dateiname"))-FIND("]",CELL("dateiname")))&amp;"!"&amp;CELL("adresse",OFFSET($B$6,D279-1,0)),"Definition"))</f>
        <v/>
      </c>
      <c r="F279" s="64">
        <f>IF(_xlfn.XLOOKUP(A279,Korrelation!$B$4:$B$883,Korrelation!$A$4:$A$883,0,0)="-",0,_xlfn.XLOOKUP(A279,Korrelation!$B$4:$B$883,Korrelation!$A$4:$A$883,0,0))</f>
        <v>493</v>
      </c>
      <c r="G279" s="68" t="str" cm="1">
        <f t="array" aca="1" ref="G279" ca="1">IF(F279=0,"",HYPERLINK("#"&amp;RIGHT(CELL("adresse",OFFSET(DMAV_Modell!$A$6,F279-1,0)),LEN(CELL("adresse",OFFSET(DMAV_Modell!$A$6,F279-1,0)))-SEARCH("]",CELL("adresse",OFFSET(DMAV_Modell!$A$6,F279-1,0)))),"Modell"))</f>
        <v>Modell</v>
      </c>
      <c r="I279" s="64" t="s">
        <v>19</v>
      </c>
      <c r="J279" s="64" t="s">
        <v>455</v>
      </c>
      <c r="K279" s="64" t="s">
        <v>144</v>
      </c>
      <c r="L279" s="70" t="s">
        <v>141</v>
      </c>
      <c r="M279" s="75" t="s">
        <v>29</v>
      </c>
      <c r="N279" s="76" t="s">
        <v>461</v>
      </c>
      <c r="O279" s="76" t="s">
        <v>462</v>
      </c>
      <c r="P279" s="64"/>
      <c r="Q279" s="64" t="s">
        <v>787</v>
      </c>
      <c r="R279" s="64" t="s">
        <v>1189</v>
      </c>
      <c r="S279" s="64" t="s">
        <v>882</v>
      </c>
      <c r="T279" s="70" t="s">
        <v>141</v>
      </c>
      <c r="U279" s="74" t="s">
        <v>29</v>
      </c>
      <c r="V279" s="65" t="s">
        <v>1195</v>
      </c>
      <c r="W279" s="65" t="s">
        <v>1196</v>
      </c>
    </row>
    <row r="280" spans="1:23" ht="114.75" x14ac:dyDescent="0.25">
      <c r="A280" s="64">
        <v>275</v>
      </c>
      <c r="B280" s="64" t="s">
        <v>104</v>
      </c>
      <c r="C280" s="71" t="s">
        <v>81</v>
      </c>
      <c r="D280" s="71" t="s">
        <v>29</v>
      </c>
      <c r="E280" s="68" t="str" cm="1">
        <f t="array" aca="1" ref="E280" ca="1">IF(D280="","",HYPERLINK("#"&amp;RIGHT(CELL("dateiname"),LEN(CELL("dateiname"))-FIND("]",CELL("dateiname")))&amp;"!"&amp;CELL("adresse",OFFSET($B$6,D280-1,0)),"Definition"))</f>
        <v/>
      </c>
      <c r="F280" s="64">
        <f>IF(_xlfn.XLOOKUP(A280,Korrelation!$B$4:$B$883,Korrelation!$A$4:$A$883,0,0)="-",0,_xlfn.XLOOKUP(A280,Korrelation!$B$4:$B$883,Korrelation!$A$4:$A$883,0,0))</f>
        <v>494</v>
      </c>
      <c r="G280" s="68" t="str" cm="1">
        <f t="array" aca="1" ref="G280" ca="1">IF(F280=0,"",HYPERLINK("#"&amp;RIGHT(CELL("adresse",OFFSET(DMAV_Modell!$A$6,F280-1,0)),LEN(CELL("adresse",OFFSET(DMAV_Modell!$A$6,F280-1,0)))-SEARCH("]",CELL("adresse",OFFSET(DMAV_Modell!$A$6,F280-1,0)))),"Modell"))</f>
        <v>Modell</v>
      </c>
      <c r="I280" s="64" t="s">
        <v>19</v>
      </c>
      <c r="J280" s="64" t="s">
        <v>455</v>
      </c>
      <c r="K280" s="64" t="s">
        <v>145</v>
      </c>
      <c r="L280" s="70" t="s">
        <v>143</v>
      </c>
      <c r="M280" s="75" t="s">
        <v>29</v>
      </c>
      <c r="N280" s="76" t="s">
        <v>463</v>
      </c>
      <c r="O280" s="76" t="s">
        <v>464</v>
      </c>
      <c r="P280" s="64"/>
      <c r="Q280" s="64" t="s">
        <v>787</v>
      </c>
      <c r="R280" s="64" t="s">
        <v>1189</v>
      </c>
      <c r="S280" s="64" t="s">
        <v>883</v>
      </c>
      <c r="T280" s="70" t="s">
        <v>143</v>
      </c>
      <c r="U280" s="74" t="s">
        <v>29</v>
      </c>
      <c r="V280" s="65" t="s">
        <v>1197</v>
      </c>
      <c r="W280" s="65" t="s">
        <v>1198</v>
      </c>
    </row>
    <row r="281" spans="1:23" ht="63.75" x14ac:dyDescent="0.25">
      <c r="A281" s="64">
        <v>276</v>
      </c>
      <c r="B281" s="64" t="s">
        <v>104</v>
      </c>
      <c r="C281" s="71">
        <v>1</v>
      </c>
      <c r="D281" s="71" t="s">
        <v>29</v>
      </c>
      <c r="E281" s="68" t="str" cm="1">
        <f t="array" aca="1" ref="E281" ca="1">IF(D281="","",HYPERLINK("#"&amp;RIGHT(CELL("dateiname"),LEN(CELL("dateiname"))-FIND("]",CELL("dateiname")))&amp;"!"&amp;CELL("adresse",OFFSET($B$6,D281-1,0)),"Definition"))</f>
        <v/>
      </c>
      <c r="F281" s="64">
        <f>IF(_xlfn.XLOOKUP(A281,Korrelation!$B$4:$B$883,Korrelation!$A$4:$A$883,0,0)="-",0,_xlfn.XLOOKUP(A281,Korrelation!$B$4:$B$883,Korrelation!$A$4:$A$883,0,0))</f>
        <v>495</v>
      </c>
      <c r="G281" s="68" t="str" cm="1">
        <f t="array" aca="1" ref="G281" ca="1">IF(F281=0,"",HYPERLINK("#"&amp;RIGHT(CELL("adresse",OFFSET(DMAV_Modell!$A$6,F281-1,0)),LEN(CELL("adresse",OFFSET(DMAV_Modell!$A$6,F281-1,0)))-SEARCH("]",CELL("adresse",OFFSET(DMAV_Modell!$A$6,F281-1,0)))),"Modell"))</f>
        <v>Modell</v>
      </c>
      <c r="I281" s="64" t="s">
        <v>19</v>
      </c>
      <c r="J281" s="64" t="s">
        <v>455</v>
      </c>
      <c r="K281" s="64" t="s">
        <v>320</v>
      </c>
      <c r="L281" s="70" t="s">
        <v>143</v>
      </c>
      <c r="M281" s="75" t="s">
        <v>29</v>
      </c>
      <c r="N281" s="76" t="s">
        <v>465</v>
      </c>
      <c r="O281" s="76" t="s">
        <v>466</v>
      </c>
      <c r="P281" s="64"/>
      <c r="Q281" s="64" t="s">
        <v>787</v>
      </c>
      <c r="R281" s="64" t="s">
        <v>1189</v>
      </c>
      <c r="S281" s="64" t="s">
        <v>1054</v>
      </c>
      <c r="T281" s="70" t="s">
        <v>143</v>
      </c>
      <c r="U281" s="74" t="s">
        <v>29</v>
      </c>
      <c r="V281" s="65" t="s">
        <v>1199</v>
      </c>
      <c r="W281" s="65" t="s">
        <v>1200</v>
      </c>
    </row>
    <row r="282" spans="1:23" ht="89.25" x14ac:dyDescent="0.25">
      <c r="A282" s="64">
        <v>277</v>
      </c>
      <c r="B282" s="64" t="s">
        <v>41</v>
      </c>
      <c r="C282" s="71" t="s">
        <v>29</v>
      </c>
      <c r="D282" s="71" t="s">
        <v>29</v>
      </c>
      <c r="E282" s="68" t="str" cm="1">
        <f t="array" aca="1" ref="E282" ca="1">IF(D282="","",HYPERLINK("#"&amp;RIGHT(CELL("dateiname"),LEN(CELL("dateiname"))-FIND("]",CELL("dateiname")))&amp;"!"&amp;CELL("adresse",OFFSET($B$6,D282-1,0)),"Definition"))</f>
        <v/>
      </c>
      <c r="F282" s="64">
        <f>IF(_xlfn.XLOOKUP(A282,Korrelation!$B$4:$B$883,Korrelation!$A$4:$A$883,0,0)="-",0,_xlfn.XLOOKUP(A282,Korrelation!$B$4:$B$883,Korrelation!$A$4:$A$883,0,0))</f>
        <v>505</v>
      </c>
      <c r="G282" s="68" t="str" cm="1">
        <f t="array" aca="1" ref="G282" ca="1">IF(F282=0,"",HYPERLINK("#"&amp;RIGHT(CELL("adresse",OFFSET(DMAV_Modell!$A$6,F282-1,0)),LEN(CELL("adresse",OFFSET(DMAV_Modell!$A$6,F282-1,0)))-SEARCH("]",CELL("adresse",OFFSET(DMAV_Modell!$A$6,F282-1,0)))),"Modell"))</f>
        <v>Modell</v>
      </c>
      <c r="I282" s="64" t="s">
        <v>20</v>
      </c>
      <c r="J282" s="64" t="s">
        <v>467</v>
      </c>
      <c r="K282" s="64" t="s">
        <v>468</v>
      </c>
      <c r="L282" s="70" t="s">
        <v>29</v>
      </c>
      <c r="M282" s="75" t="s">
        <v>29</v>
      </c>
      <c r="N282" s="76" t="s">
        <v>29</v>
      </c>
      <c r="O282" s="76" t="s">
        <v>469</v>
      </c>
      <c r="P282" s="64"/>
      <c r="Q282" s="64" t="s">
        <v>790</v>
      </c>
      <c r="R282" s="64" t="s">
        <v>1201</v>
      </c>
      <c r="S282" s="64" t="s">
        <v>1202</v>
      </c>
      <c r="T282" s="70" t="s">
        <v>29</v>
      </c>
      <c r="U282" s="74" t="s">
        <v>29</v>
      </c>
      <c r="V282" s="65" t="s">
        <v>29</v>
      </c>
      <c r="W282" s="65" t="s">
        <v>1203</v>
      </c>
    </row>
    <row r="283" spans="1:23" ht="51" x14ac:dyDescent="0.25">
      <c r="A283" s="64">
        <v>278</v>
      </c>
      <c r="B283" s="64" t="s">
        <v>41</v>
      </c>
      <c r="C283" s="71" t="s">
        <v>29</v>
      </c>
      <c r="D283" s="71" t="s">
        <v>29</v>
      </c>
      <c r="E283" s="68" t="str" cm="1">
        <f t="array" aca="1" ref="E283" ca="1">IF(D283="","",HYPERLINK("#"&amp;RIGHT(CELL("dateiname"),LEN(CELL("dateiname"))-FIND("]",CELL("dateiname")))&amp;"!"&amp;CELL("adresse",OFFSET($B$6,D283-1,0)),"Definition"))</f>
        <v/>
      </c>
      <c r="F283" s="64">
        <f>IF(_xlfn.XLOOKUP(A283,Korrelation!$B$4:$B$883,Korrelation!$A$4:$A$883,0,0)="-",0,_xlfn.XLOOKUP(A283,Korrelation!$B$4:$B$883,Korrelation!$A$4:$A$883,0,0))</f>
        <v>506</v>
      </c>
      <c r="G283" s="68" t="str" cm="1">
        <f t="array" aca="1" ref="G283" ca="1">IF(F283=0,"",HYPERLINK("#"&amp;RIGHT(CELL("adresse",OFFSET(DMAV_Modell!$A$6,F283-1,0)),LEN(CELL("adresse",OFFSET(DMAV_Modell!$A$6,F283-1,0)))-SEARCH("]",CELL("adresse",OFFSET(DMAV_Modell!$A$6,F283-1,0)))),"Modell"))</f>
        <v>Modell</v>
      </c>
      <c r="I283" s="64" t="s">
        <v>20</v>
      </c>
      <c r="J283" s="64" t="s">
        <v>467</v>
      </c>
      <c r="K283" s="64" t="s">
        <v>470</v>
      </c>
      <c r="L283" s="70" t="s">
        <v>29</v>
      </c>
      <c r="M283" s="75" t="s">
        <v>29</v>
      </c>
      <c r="N283" s="76" t="s">
        <v>29</v>
      </c>
      <c r="O283" s="76" t="s">
        <v>471</v>
      </c>
      <c r="P283" s="64"/>
      <c r="Q283" s="64" t="s">
        <v>790</v>
      </c>
      <c r="R283" s="64" t="s">
        <v>1201</v>
      </c>
      <c r="S283" s="64" t="s">
        <v>1204</v>
      </c>
      <c r="T283" s="70" t="s">
        <v>29</v>
      </c>
      <c r="U283" s="74" t="s">
        <v>29</v>
      </c>
      <c r="V283" s="65" t="s">
        <v>29</v>
      </c>
      <c r="W283" s="65" t="s">
        <v>1205</v>
      </c>
    </row>
    <row r="284" spans="1:23" ht="89.25" x14ac:dyDescent="0.25">
      <c r="A284" s="64">
        <v>279</v>
      </c>
      <c r="B284" s="64" t="s">
        <v>41</v>
      </c>
      <c r="C284" s="71" t="s">
        <v>29</v>
      </c>
      <c r="D284" s="71" t="s">
        <v>29</v>
      </c>
      <c r="E284" s="68" t="str" cm="1">
        <f t="array" aca="1" ref="E284" ca="1">IF(D284="","",HYPERLINK("#"&amp;RIGHT(CELL("dateiname"),LEN(CELL("dateiname"))-FIND("]",CELL("dateiname")))&amp;"!"&amp;CELL("adresse",OFFSET($B$6,D284-1,0)),"Definition"))</f>
        <v/>
      </c>
      <c r="F284" s="64">
        <f>IF(_xlfn.XLOOKUP(A284,Korrelation!$B$4:$B$883,Korrelation!$A$4:$A$883,0,0)="-",0,_xlfn.XLOOKUP(A284,Korrelation!$B$4:$B$883,Korrelation!$A$4:$A$883,0,0))</f>
        <v>507</v>
      </c>
      <c r="G284" s="68" t="str" cm="1">
        <f t="array" aca="1" ref="G284" ca="1">IF(F284=0,"",HYPERLINK("#"&amp;RIGHT(CELL("adresse",OFFSET(DMAV_Modell!$A$6,F284-1,0)),LEN(CELL("adresse",OFFSET(DMAV_Modell!$A$6,F284-1,0)))-SEARCH("]",CELL("adresse",OFFSET(DMAV_Modell!$A$6,F284-1,0)))),"Modell"))</f>
        <v>Modell</v>
      </c>
      <c r="I284" s="64" t="s">
        <v>20</v>
      </c>
      <c r="J284" s="64" t="s">
        <v>467</v>
      </c>
      <c r="K284" s="64" t="s">
        <v>472</v>
      </c>
      <c r="L284" s="70" t="s">
        <v>29</v>
      </c>
      <c r="M284" s="75" t="s">
        <v>29</v>
      </c>
      <c r="N284" s="76" t="s">
        <v>29</v>
      </c>
      <c r="O284" s="76" t="s">
        <v>473</v>
      </c>
      <c r="P284" s="64"/>
      <c r="Q284" s="64" t="s">
        <v>790</v>
      </c>
      <c r="R284" s="64" t="s">
        <v>1201</v>
      </c>
      <c r="S284" s="64" t="s">
        <v>1206</v>
      </c>
      <c r="T284" s="70" t="s">
        <v>29</v>
      </c>
      <c r="U284" s="74" t="s">
        <v>29</v>
      </c>
      <c r="V284" s="65" t="s">
        <v>29</v>
      </c>
      <c r="W284" s="65" t="s">
        <v>1207</v>
      </c>
    </row>
    <row r="285" spans="1:23" ht="38.25" x14ac:dyDescent="0.25">
      <c r="A285" s="64">
        <v>280</v>
      </c>
      <c r="B285" s="64" t="s">
        <v>41</v>
      </c>
      <c r="C285" s="71" t="s">
        <v>29</v>
      </c>
      <c r="D285" s="71" t="s">
        <v>29</v>
      </c>
      <c r="E285" s="68" t="str" cm="1">
        <f t="array" aca="1" ref="E285" ca="1">IF(D285="","",HYPERLINK("#"&amp;RIGHT(CELL("dateiname"),LEN(CELL("dateiname"))-FIND("]",CELL("dateiname")))&amp;"!"&amp;CELL("adresse",OFFSET($B$6,D285-1,0)),"Definition"))</f>
        <v/>
      </c>
      <c r="F285" s="64">
        <f>IF(_xlfn.XLOOKUP(A285,Korrelation!$B$4:$B$883,Korrelation!$A$4:$A$883,0,0)="-",0,_xlfn.XLOOKUP(A285,Korrelation!$B$4:$B$883,Korrelation!$A$4:$A$883,0,0))</f>
        <v>508</v>
      </c>
      <c r="G285" s="68" t="str" cm="1">
        <f t="array" aca="1" ref="G285" ca="1">IF(F285=0,"",HYPERLINK("#"&amp;RIGHT(CELL("adresse",OFFSET(DMAV_Modell!$A$6,F285-1,0)),LEN(CELL("adresse",OFFSET(DMAV_Modell!$A$6,F285-1,0)))-SEARCH("]",CELL("adresse",OFFSET(DMAV_Modell!$A$6,F285-1,0)))),"Modell"))</f>
        <v>Modell</v>
      </c>
      <c r="I285" s="64" t="s">
        <v>20</v>
      </c>
      <c r="J285" s="64" t="s">
        <v>467</v>
      </c>
      <c r="K285" s="64" t="s">
        <v>474</v>
      </c>
      <c r="L285" s="70" t="s">
        <v>29</v>
      </c>
      <c r="M285" s="75" t="s">
        <v>29</v>
      </c>
      <c r="N285" s="76" t="s">
        <v>29</v>
      </c>
      <c r="O285" s="76" t="s">
        <v>475</v>
      </c>
      <c r="P285" s="64"/>
      <c r="Q285" s="64" t="s">
        <v>790</v>
      </c>
      <c r="R285" s="64" t="s">
        <v>1201</v>
      </c>
      <c r="S285" s="64" t="s">
        <v>1208</v>
      </c>
      <c r="T285" s="70" t="s">
        <v>29</v>
      </c>
      <c r="U285" s="74" t="s">
        <v>29</v>
      </c>
      <c r="V285" s="65" t="s">
        <v>29</v>
      </c>
      <c r="W285" s="65" t="s">
        <v>1209</v>
      </c>
    </row>
    <row r="286" spans="1:23" ht="38.25" x14ac:dyDescent="0.25">
      <c r="A286" s="64">
        <v>281</v>
      </c>
      <c r="B286" s="64" t="s">
        <v>41</v>
      </c>
      <c r="C286" s="71" t="s">
        <v>29</v>
      </c>
      <c r="D286" s="71" t="s">
        <v>29</v>
      </c>
      <c r="E286" s="68" t="str" cm="1">
        <f t="array" aca="1" ref="E286" ca="1">IF(D286="","",HYPERLINK("#"&amp;RIGHT(CELL("dateiname"),LEN(CELL("dateiname"))-FIND("]",CELL("dateiname")))&amp;"!"&amp;CELL("adresse",OFFSET($B$6,D286-1,0)),"Definition"))</f>
        <v/>
      </c>
      <c r="F286" s="64">
        <f>IF(_xlfn.XLOOKUP(A286,Korrelation!$B$4:$B$883,Korrelation!$A$4:$A$883,0,0)="-",0,_xlfn.XLOOKUP(A286,Korrelation!$B$4:$B$883,Korrelation!$A$4:$A$883,0,0))</f>
        <v>509</v>
      </c>
      <c r="G286" s="68" t="str" cm="1">
        <f t="array" aca="1" ref="G286" ca="1">IF(F286=0,"",HYPERLINK("#"&amp;RIGHT(CELL("adresse",OFFSET(DMAV_Modell!$A$6,F286-1,0)),LEN(CELL("adresse",OFFSET(DMAV_Modell!$A$6,F286-1,0)))-SEARCH("]",CELL("adresse",OFFSET(DMAV_Modell!$A$6,F286-1,0)))),"Modell"))</f>
        <v>Modell</v>
      </c>
      <c r="I286" s="64" t="s">
        <v>20</v>
      </c>
      <c r="J286" s="64" t="s">
        <v>467</v>
      </c>
      <c r="K286" s="64" t="s">
        <v>476</v>
      </c>
      <c r="L286" s="70" t="s">
        <v>29</v>
      </c>
      <c r="M286" s="75" t="s">
        <v>29</v>
      </c>
      <c r="N286" s="76" t="s">
        <v>29</v>
      </c>
      <c r="O286" s="76" t="s">
        <v>477</v>
      </c>
      <c r="P286" s="64"/>
      <c r="Q286" s="64" t="s">
        <v>790</v>
      </c>
      <c r="R286" s="64" t="s">
        <v>1201</v>
      </c>
      <c r="S286" s="64" t="s">
        <v>1210</v>
      </c>
      <c r="T286" s="70" t="s">
        <v>29</v>
      </c>
      <c r="U286" s="74" t="s">
        <v>29</v>
      </c>
      <c r="V286" s="65" t="s">
        <v>29</v>
      </c>
      <c r="W286" s="65" t="s">
        <v>1211</v>
      </c>
    </row>
    <row r="287" spans="1:23" ht="102" x14ac:dyDescent="0.25">
      <c r="A287" s="64">
        <v>282</v>
      </c>
      <c r="B287" s="64" t="s">
        <v>41</v>
      </c>
      <c r="C287" s="71" t="s">
        <v>29</v>
      </c>
      <c r="D287" s="71" t="s">
        <v>29</v>
      </c>
      <c r="E287" s="68" t="str" cm="1">
        <f t="array" aca="1" ref="E287" ca="1">IF(D287="","",HYPERLINK("#"&amp;RIGHT(CELL("dateiname"),LEN(CELL("dateiname"))-FIND("]",CELL("dateiname")))&amp;"!"&amp;CELL("adresse",OFFSET($B$6,D287-1,0)),"Definition"))</f>
        <v/>
      </c>
      <c r="F287" s="64">
        <f>IF(_xlfn.XLOOKUP(A287,Korrelation!$B$4:$B$883,Korrelation!$A$4:$A$883,0,0)="-",0,_xlfn.XLOOKUP(A287,Korrelation!$B$4:$B$883,Korrelation!$A$4:$A$883,0,0))</f>
        <v>510</v>
      </c>
      <c r="G287" s="68" t="str" cm="1">
        <f t="array" aca="1" ref="G287" ca="1">IF(F287=0,"",HYPERLINK("#"&amp;RIGHT(CELL("adresse",OFFSET(DMAV_Modell!$A$6,F287-1,0)),LEN(CELL("adresse",OFFSET(DMAV_Modell!$A$6,F287-1,0)))-SEARCH("]",CELL("adresse",OFFSET(DMAV_Modell!$A$6,F287-1,0)))),"Modell"))</f>
        <v>Modell</v>
      </c>
      <c r="I287" s="64" t="s">
        <v>20</v>
      </c>
      <c r="J287" s="64" t="s">
        <v>467</v>
      </c>
      <c r="K287" s="64" t="s">
        <v>478</v>
      </c>
      <c r="L287" s="70" t="s">
        <v>29</v>
      </c>
      <c r="M287" s="75" t="s">
        <v>29</v>
      </c>
      <c r="N287" s="76" t="s">
        <v>29</v>
      </c>
      <c r="O287" s="76" t="s">
        <v>479</v>
      </c>
      <c r="P287" s="64"/>
      <c r="Q287" s="64" t="s">
        <v>790</v>
      </c>
      <c r="R287" s="64" t="s">
        <v>1201</v>
      </c>
      <c r="S287" s="64" t="s">
        <v>1212</v>
      </c>
      <c r="T287" s="70" t="s">
        <v>29</v>
      </c>
      <c r="U287" s="74" t="s">
        <v>29</v>
      </c>
      <c r="V287" s="65" t="s">
        <v>29</v>
      </c>
      <c r="W287" s="65" t="s">
        <v>1213</v>
      </c>
    </row>
    <row r="288" spans="1:23" ht="51" x14ac:dyDescent="0.25">
      <c r="A288" s="64">
        <v>283</v>
      </c>
      <c r="B288" s="64" t="s">
        <v>41</v>
      </c>
      <c r="C288" s="71" t="s">
        <v>29</v>
      </c>
      <c r="D288" s="71" t="s">
        <v>29</v>
      </c>
      <c r="E288" s="68" t="str" cm="1">
        <f t="array" aca="1" ref="E288" ca="1">IF(D288="","",HYPERLINK("#"&amp;RIGHT(CELL("dateiname"),LEN(CELL("dateiname"))-FIND("]",CELL("dateiname")))&amp;"!"&amp;CELL("adresse",OFFSET($B$6,D288-1,0)),"Definition"))</f>
        <v/>
      </c>
      <c r="F288" s="64">
        <f>IF(_xlfn.XLOOKUP(A288,Korrelation!$B$4:$B$883,Korrelation!$A$4:$A$883,0,0)="-",0,_xlfn.XLOOKUP(A288,Korrelation!$B$4:$B$883,Korrelation!$A$4:$A$883,0,0))</f>
        <v>511</v>
      </c>
      <c r="G288" s="68" t="str" cm="1">
        <f t="array" aca="1" ref="G288" ca="1">IF(F288=0,"",HYPERLINK("#"&amp;RIGHT(CELL("adresse",OFFSET(DMAV_Modell!$A$6,F288-1,0)),LEN(CELL("adresse",OFFSET(DMAV_Modell!$A$6,F288-1,0)))-SEARCH("]",CELL("adresse",OFFSET(DMAV_Modell!$A$6,F288-1,0)))),"Modell"))</f>
        <v>Modell</v>
      </c>
      <c r="I288" s="64" t="s">
        <v>20</v>
      </c>
      <c r="J288" s="64" t="s">
        <v>467</v>
      </c>
      <c r="K288" s="64" t="s">
        <v>480</v>
      </c>
      <c r="L288" s="70" t="s">
        <v>29</v>
      </c>
      <c r="M288" s="75" t="s">
        <v>29</v>
      </c>
      <c r="N288" s="76" t="s">
        <v>29</v>
      </c>
      <c r="O288" s="76" t="s">
        <v>481</v>
      </c>
      <c r="P288" s="64"/>
      <c r="Q288" s="64" t="s">
        <v>790</v>
      </c>
      <c r="R288" s="64" t="s">
        <v>1201</v>
      </c>
      <c r="S288" s="64" t="s">
        <v>1214</v>
      </c>
      <c r="T288" s="70" t="s">
        <v>29</v>
      </c>
      <c r="U288" s="74" t="s">
        <v>29</v>
      </c>
      <c r="V288" s="65" t="s">
        <v>29</v>
      </c>
      <c r="W288" s="65" t="s">
        <v>1215</v>
      </c>
    </row>
    <row r="289" spans="1:23" ht="38.25" x14ac:dyDescent="0.25">
      <c r="A289" s="64">
        <v>284</v>
      </c>
      <c r="B289" s="64" t="s">
        <v>41</v>
      </c>
      <c r="C289" s="71" t="s">
        <v>29</v>
      </c>
      <c r="D289" s="71" t="s">
        <v>29</v>
      </c>
      <c r="E289" s="68" t="str" cm="1">
        <f t="array" aca="1" ref="E289" ca="1">IF(D289="","",HYPERLINK("#"&amp;RIGHT(CELL("dateiname"),LEN(CELL("dateiname"))-FIND("]",CELL("dateiname")))&amp;"!"&amp;CELL("adresse",OFFSET($B$6,D289-1,0)),"Definition"))</f>
        <v/>
      </c>
      <c r="F289" s="64">
        <f>IF(_xlfn.XLOOKUP(A289,Korrelation!$B$4:$B$883,Korrelation!$A$4:$A$883,0,0)="-",0,_xlfn.XLOOKUP(A289,Korrelation!$B$4:$B$883,Korrelation!$A$4:$A$883,0,0))</f>
        <v>512</v>
      </c>
      <c r="G289" s="68" t="str" cm="1">
        <f t="array" aca="1" ref="G289" ca="1">IF(F289=0,"",HYPERLINK("#"&amp;RIGHT(CELL("adresse",OFFSET(DMAV_Modell!$A$6,F289-1,0)),LEN(CELL("adresse",OFFSET(DMAV_Modell!$A$6,F289-1,0)))-SEARCH("]",CELL("adresse",OFFSET(DMAV_Modell!$A$6,F289-1,0)))),"Modell"))</f>
        <v>Modell</v>
      </c>
      <c r="I289" s="64" t="s">
        <v>20</v>
      </c>
      <c r="J289" s="64" t="s">
        <v>467</v>
      </c>
      <c r="K289" s="64" t="s">
        <v>482</v>
      </c>
      <c r="L289" s="70" t="s">
        <v>29</v>
      </c>
      <c r="M289" s="75" t="s">
        <v>29</v>
      </c>
      <c r="N289" s="76" t="s">
        <v>29</v>
      </c>
      <c r="O289" s="76" t="s">
        <v>483</v>
      </c>
      <c r="P289" s="64"/>
      <c r="Q289" s="64" t="s">
        <v>790</v>
      </c>
      <c r="R289" s="64" t="s">
        <v>1201</v>
      </c>
      <c r="S289" s="64" t="s">
        <v>1216</v>
      </c>
      <c r="T289" s="70" t="s">
        <v>29</v>
      </c>
      <c r="U289" s="74" t="s">
        <v>29</v>
      </c>
      <c r="V289" s="65" t="s">
        <v>29</v>
      </c>
      <c r="W289" s="65" t="s">
        <v>1217</v>
      </c>
    </row>
    <row r="290" spans="1:23" x14ac:dyDescent="0.25">
      <c r="A290" s="64">
        <v>285</v>
      </c>
      <c r="B290" s="64" t="s">
        <v>41</v>
      </c>
      <c r="C290" s="71" t="s">
        <v>29</v>
      </c>
      <c r="D290" s="71" t="s">
        <v>29</v>
      </c>
      <c r="E290" s="68" t="str" cm="1">
        <f t="array" aca="1" ref="E290" ca="1">IF(D290="","",HYPERLINK("#"&amp;RIGHT(CELL("dateiname"),LEN(CELL("dateiname"))-FIND("]",CELL("dateiname")))&amp;"!"&amp;CELL("adresse",OFFSET($B$6,D290-1,0)),"Definition"))</f>
        <v/>
      </c>
      <c r="F290" s="64">
        <f>IF(_xlfn.XLOOKUP(A290,Korrelation!$B$4:$B$883,Korrelation!$A$4:$A$883,0,0)="-",0,_xlfn.XLOOKUP(A290,Korrelation!$B$4:$B$883,Korrelation!$A$4:$A$883,0,0))</f>
        <v>513</v>
      </c>
      <c r="G290" s="68" t="str" cm="1">
        <f t="array" aca="1" ref="G290" ca="1">IF(F290=0,"",HYPERLINK("#"&amp;RIGHT(CELL("adresse",OFFSET(DMAV_Modell!$A$6,F290-1,0)),LEN(CELL("adresse",OFFSET(DMAV_Modell!$A$6,F290-1,0)))-SEARCH("]",CELL("adresse",OFFSET(DMAV_Modell!$A$6,F290-1,0)))),"Modell"))</f>
        <v>Modell</v>
      </c>
      <c r="I290" s="64" t="s">
        <v>20</v>
      </c>
      <c r="J290" s="64" t="s">
        <v>467</v>
      </c>
      <c r="K290" s="64" t="s">
        <v>484</v>
      </c>
      <c r="L290" s="70" t="s">
        <v>29</v>
      </c>
      <c r="M290" s="75" t="s">
        <v>29</v>
      </c>
      <c r="N290" s="76" t="s">
        <v>29</v>
      </c>
      <c r="O290" s="76" t="s">
        <v>485</v>
      </c>
      <c r="P290" s="64"/>
      <c r="Q290" s="64" t="s">
        <v>790</v>
      </c>
      <c r="R290" s="64" t="s">
        <v>1201</v>
      </c>
      <c r="S290" s="64" t="s">
        <v>1218</v>
      </c>
      <c r="T290" s="70" t="s">
        <v>29</v>
      </c>
      <c r="U290" s="74" t="s">
        <v>29</v>
      </c>
      <c r="V290" s="65" t="s">
        <v>29</v>
      </c>
      <c r="W290" s="65" t="s">
        <v>1219</v>
      </c>
    </row>
    <row r="291" spans="1:23" x14ac:dyDescent="0.25">
      <c r="A291" s="64">
        <v>286</v>
      </c>
      <c r="B291" s="64" t="s">
        <v>41</v>
      </c>
      <c r="C291" s="71" t="s">
        <v>29</v>
      </c>
      <c r="D291" s="71" t="s">
        <v>29</v>
      </c>
      <c r="E291" s="68" t="str" cm="1">
        <f t="array" aca="1" ref="E291" ca="1">IF(D291="","",HYPERLINK("#"&amp;RIGHT(CELL("dateiname"),LEN(CELL("dateiname"))-FIND("]",CELL("dateiname")))&amp;"!"&amp;CELL("adresse",OFFSET($B$6,D291-1,0)),"Definition"))</f>
        <v/>
      </c>
      <c r="F291" s="64">
        <f>IF(_xlfn.XLOOKUP(A291,Korrelation!$B$4:$B$883,Korrelation!$A$4:$A$883,0,0)="-",0,_xlfn.XLOOKUP(A291,Korrelation!$B$4:$B$883,Korrelation!$A$4:$A$883,0,0))</f>
        <v>514</v>
      </c>
      <c r="G291" s="68" t="str" cm="1">
        <f t="array" aca="1" ref="G291" ca="1">IF(F291=0,"",HYPERLINK("#"&amp;RIGHT(CELL("adresse",OFFSET(DMAV_Modell!$A$6,F291-1,0)),LEN(CELL("adresse",OFFSET(DMAV_Modell!$A$6,F291-1,0)))-SEARCH("]",CELL("adresse",OFFSET(DMAV_Modell!$A$6,F291-1,0)))),"Modell"))</f>
        <v>Modell</v>
      </c>
      <c r="I291" s="64" t="s">
        <v>20</v>
      </c>
      <c r="J291" s="64" t="s">
        <v>467</v>
      </c>
      <c r="K291" s="64" t="s">
        <v>486</v>
      </c>
      <c r="L291" s="70" t="s">
        <v>29</v>
      </c>
      <c r="M291" s="75" t="s">
        <v>29</v>
      </c>
      <c r="N291" s="76" t="s">
        <v>29</v>
      </c>
      <c r="O291" s="76" t="s">
        <v>487</v>
      </c>
      <c r="P291" s="64"/>
      <c r="Q291" s="64" t="s">
        <v>790</v>
      </c>
      <c r="R291" s="64" t="s">
        <v>1201</v>
      </c>
      <c r="S291" s="64" t="s">
        <v>1220</v>
      </c>
      <c r="T291" s="70" t="s">
        <v>29</v>
      </c>
      <c r="U291" s="74" t="s">
        <v>29</v>
      </c>
      <c r="V291" s="65" t="s">
        <v>29</v>
      </c>
      <c r="W291" s="65" t="s">
        <v>1221</v>
      </c>
    </row>
    <row r="292" spans="1:23" ht="25.5" x14ac:dyDescent="0.25">
      <c r="A292" s="64">
        <v>287</v>
      </c>
      <c r="B292" s="64" t="s">
        <v>41</v>
      </c>
      <c r="C292" s="71" t="s">
        <v>29</v>
      </c>
      <c r="D292" s="71" t="s">
        <v>29</v>
      </c>
      <c r="E292" s="68" t="str" cm="1">
        <f t="array" aca="1" ref="E292" ca="1">IF(D292="","",HYPERLINK("#"&amp;RIGHT(CELL("dateiname"),LEN(CELL("dateiname"))-FIND("]",CELL("dateiname")))&amp;"!"&amp;CELL("adresse",OFFSET($B$6,D292-1,0)),"Definition"))</f>
        <v/>
      </c>
      <c r="F292" s="64">
        <f>IF(_xlfn.XLOOKUP(A292,Korrelation!$B$4:$B$883,Korrelation!$A$4:$A$883,0,0)="-",0,_xlfn.XLOOKUP(A292,Korrelation!$B$4:$B$883,Korrelation!$A$4:$A$883,0,0))</f>
        <v>515</v>
      </c>
      <c r="G292" s="68" t="str" cm="1">
        <f t="array" aca="1" ref="G292" ca="1">IF(F292=0,"",HYPERLINK("#"&amp;RIGHT(CELL("adresse",OFFSET(DMAV_Modell!$A$6,F292-1,0)),LEN(CELL("adresse",OFFSET(DMAV_Modell!$A$6,F292-1,0)))-SEARCH("]",CELL("adresse",OFFSET(DMAV_Modell!$A$6,F292-1,0)))),"Modell"))</f>
        <v>Modell</v>
      </c>
      <c r="I292" s="64" t="s">
        <v>20</v>
      </c>
      <c r="J292" s="64" t="s">
        <v>467</v>
      </c>
      <c r="K292" s="64" t="s">
        <v>488</v>
      </c>
      <c r="L292" s="70" t="s">
        <v>29</v>
      </c>
      <c r="M292" s="75" t="s">
        <v>29</v>
      </c>
      <c r="N292" s="76" t="s">
        <v>29</v>
      </c>
      <c r="O292" s="76" t="s">
        <v>489</v>
      </c>
      <c r="P292" s="64"/>
      <c r="Q292" s="64" t="s">
        <v>790</v>
      </c>
      <c r="R292" s="64" t="s">
        <v>1201</v>
      </c>
      <c r="S292" s="64" t="s">
        <v>1222</v>
      </c>
      <c r="T292" s="70" t="s">
        <v>29</v>
      </c>
      <c r="U292" s="74" t="s">
        <v>29</v>
      </c>
      <c r="V292" s="65" t="s">
        <v>29</v>
      </c>
      <c r="W292" s="65" t="s">
        <v>1223</v>
      </c>
    </row>
    <row r="293" spans="1:23" ht="38.25" x14ac:dyDescent="0.25">
      <c r="A293" s="64">
        <v>288</v>
      </c>
      <c r="B293" s="64" t="s">
        <v>41</v>
      </c>
      <c r="C293" s="71" t="s">
        <v>29</v>
      </c>
      <c r="D293" s="71" t="s">
        <v>29</v>
      </c>
      <c r="E293" s="68" t="str" cm="1">
        <f t="array" aca="1" ref="E293" ca="1">IF(D293="","",HYPERLINK("#"&amp;RIGHT(CELL("dateiname"),LEN(CELL("dateiname"))-FIND("]",CELL("dateiname")))&amp;"!"&amp;CELL("adresse",OFFSET($B$6,D293-1,0)),"Definition"))</f>
        <v/>
      </c>
      <c r="F293" s="64">
        <f>IF(_xlfn.XLOOKUP(A293,Korrelation!$B$4:$B$883,Korrelation!$A$4:$A$883,0,0)="-",0,_xlfn.XLOOKUP(A293,Korrelation!$B$4:$B$883,Korrelation!$A$4:$A$883,0,0))</f>
        <v>516</v>
      </c>
      <c r="G293" s="68" t="str" cm="1">
        <f t="array" aca="1" ref="G293" ca="1">IF(F293=0,"",HYPERLINK("#"&amp;RIGHT(CELL("adresse",OFFSET(DMAV_Modell!$A$6,F293-1,0)),LEN(CELL("adresse",OFFSET(DMAV_Modell!$A$6,F293-1,0)))-SEARCH("]",CELL("adresse",OFFSET(DMAV_Modell!$A$6,F293-1,0)))),"Modell"))</f>
        <v>Modell</v>
      </c>
      <c r="I293" s="64" t="s">
        <v>20</v>
      </c>
      <c r="J293" s="64" t="s">
        <v>467</v>
      </c>
      <c r="K293" s="64" t="s">
        <v>490</v>
      </c>
      <c r="L293" s="70" t="s">
        <v>29</v>
      </c>
      <c r="M293" s="75" t="s">
        <v>29</v>
      </c>
      <c r="N293" s="76" t="s">
        <v>29</v>
      </c>
      <c r="O293" s="76" t="s">
        <v>491</v>
      </c>
      <c r="P293" s="64"/>
      <c r="Q293" s="64" t="s">
        <v>790</v>
      </c>
      <c r="R293" s="64" t="s">
        <v>1201</v>
      </c>
      <c r="S293" s="64" t="s">
        <v>1224</v>
      </c>
      <c r="T293" s="70" t="s">
        <v>29</v>
      </c>
      <c r="U293" s="74" t="s">
        <v>29</v>
      </c>
      <c r="V293" s="65" t="s">
        <v>29</v>
      </c>
      <c r="W293" s="65" t="s">
        <v>1225</v>
      </c>
    </row>
    <row r="294" spans="1:23" x14ac:dyDescent="0.25">
      <c r="A294" s="64">
        <v>289</v>
      </c>
      <c r="B294" s="64" t="s">
        <v>41</v>
      </c>
      <c r="C294" s="71" t="s">
        <v>29</v>
      </c>
      <c r="D294" s="71" t="s">
        <v>29</v>
      </c>
      <c r="E294" s="68" t="str" cm="1">
        <f t="array" aca="1" ref="E294" ca="1">IF(D294="","",HYPERLINK("#"&amp;RIGHT(CELL("dateiname"),LEN(CELL("dateiname"))-FIND("]",CELL("dateiname")))&amp;"!"&amp;CELL("adresse",OFFSET($B$6,D294-1,0)),"Definition"))</f>
        <v/>
      </c>
      <c r="F294" s="64">
        <f>IF(_xlfn.XLOOKUP(A294,Korrelation!$B$4:$B$883,Korrelation!$A$4:$A$883,0,0)="-",0,_xlfn.XLOOKUP(A294,Korrelation!$B$4:$B$883,Korrelation!$A$4:$A$883,0,0))</f>
        <v>517</v>
      </c>
      <c r="G294" s="68" t="str" cm="1">
        <f t="array" aca="1" ref="G294" ca="1">IF(F294=0,"",HYPERLINK("#"&amp;RIGHT(CELL("adresse",OFFSET(DMAV_Modell!$A$6,F294-1,0)),LEN(CELL("adresse",OFFSET(DMAV_Modell!$A$6,F294-1,0)))-SEARCH("]",CELL("adresse",OFFSET(DMAV_Modell!$A$6,F294-1,0)))),"Modell"))</f>
        <v>Modell</v>
      </c>
      <c r="I294" s="64" t="s">
        <v>20</v>
      </c>
      <c r="J294" s="64" t="s">
        <v>467</v>
      </c>
      <c r="K294" s="64" t="s">
        <v>492</v>
      </c>
      <c r="L294" s="70" t="s">
        <v>29</v>
      </c>
      <c r="M294" s="75" t="s">
        <v>29</v>
      </c>
      <c r="N294" s="76" t="s">
        <v>29</v>
      </c>
      <c r="O294" s="76" t="s">
        <v>493</v>
      </c>
      <c r="P294" s="64"/>
      <c r="Q294" s="64" t="s">
        <v>790</v>
      </c>
      <c r="R294" s="64" t="s">
        <v>1201</v>
      </c>
      <c r="S294" s="64" t="s">
        <v>1226</v>
      </c>
      <c r="T294" s="70" t="s">
        <v>29</v>
      </c>
      <c r="U294" s="74" t="s">
        <v>29</v>
      </c>
      <c r="V294" s="65" t="s">
        <v>29</v>
      </c>
      <c r="W294" s="65" t="s">
        <v>1227</v>
      </c>
    </row>
    <row r="295" spans="1:23" x14ac:dyDescent="0.25">
      <c r="A295" s="64">
        <v>290</v>
      </c>
      <c r="B295" s="64" t="s">
        <v>41</v>
      </c>
      <c r="C295" s="71" t="s">
        <v>29</v>
      </c>
      <c r="D295" s="71" t="s">
        <v>29</v>
      </c>
      <c r="E295" s="68" t="str" cm="1">
        <f t="array" aca="1" ref="E295" ca="1">IF(D295="","",HYPERLINK("#"&amp;RIGHT(CELL("dateiname"),LEN(CELL("dateiname"))-FIND("]",CELL("dateiname")))&amp;"!"&amp;CELL("adresse",OFFSET($B$6,D295-1,0)),"Definition"))</f>
        <v/>
      </c>
      <c r="F295" s="64">
        <f>IF(_xlfn.XLOOKUP(A295,Korrelation!$B$4:$B$883,Korrelation!$A$4:$A$883,0,0)="-",0,_xlfn.XLOOKUP(A295,Korrelation!$B$4:$B$883,Korrelation!$A$4:$A$883,0,0))</f>
        <v>518</v>
      </c>
      <c r="G295" s="68" t="str" cm="1">
        <f t="array" aca="1" ref="G295" ca="1">IF(F295=0,"",HYPERLINK("#"&amp;RIGHT(CELL("adresse",OFFSET(DMAV_Modell!$A$6,F295-1,0)),LEN(CELL("adresse",OFFSET(DMAV_Modell!$A$6,F295-1,0)))-SEARCH("]",CELL("adresse",OFFSET(DMAV_Modell!$A$6,F295-1,0)))),"Modell"))</f>
        <v>Modell</v>
      </c>
      <c r="I295" s="64" t="s">
        <v>20</v>
      </c>
      <c r="J295" s="64" t="s">
        <v>467</v>
      </c>
      <c r="K295" s="64" t="s">
        <v>494</v>
      </c>
      <c r="L295" s="70" t="s">
        <v>29</v>
      </c>
      <c r="M295" s="75" t="s">
        <v>29</v>
      </c>
      <c r="N295" s="76" t="s">
        <v>29</v>
      </c>
      <c r="O295" s="76" t="s">
        <v>495</v>
      </c>
      <c r="P295" s="64"/>
      <c r="Q295" s="64" t="s">
        <v>790</v>
      </c>
      <c r="R295" s="64" t="s">
        <v>1201</v>
      </c>
      <c r="S295" s="64" t="s">
        <v>1228</v>
      </c>
      <c r="T295" s="70" t="s">
        <v>29</v>
      </c>
      <c r="U295" s="74" t="s">
        <v>29</v>
      </c>
      <c r="V295" s="65" t="s">
        <v>29</v>
      </c>
      <c r="W295" s="65" t="s">
        <v>1229</v>
      </c>
    </row>
    <row r="296" spans="1:23" ht="38.25" x14ac:dyDescent="0.25">
      <c r="A296" s="64">
        <v>291</v>
      </c>
      <c r="B296" s="64" t="s">
        <v>41</v>
      </c>
      <c r="C296" s="71" t="s">
        <v>29</v>
      </c>
      <c r="D296" s="71" t="s">
        <v>29</v>
      </c>
      <c r="E296" s="68" t="str" cm="1">
        <f t="array" aca="1" ref="E296" ca="1">IF(D296="","",HYPERLINK("#"&amp;RIGHT(CELL("dateiname"),LEN(CELL("dateiname"))-FIND("]",CELL("dateiname")))&amp;"!"&amp;CELL("adresse",OFFSET($B$6,D296-1,0)),"Definition"))</f>
        <v/>
      </c>
      <c r="F296" s="64">
        <f>IF(_xlfn.XLOOKUP(A296,Korrelation!$B$4:$B$883,Korrelation!$A$4:$A$883,0,0)="-",0,_xlfn.XLOOKUP(A296,Korrelation!$B$4:$B$883,Korrelation!$A$4:$A$883,0,0))</f>
        <v>519</v>
      </c>
      <c r="G296" s="68" t="str" cm="1">
        <f t="array" aca="1" ref="G296" ca="1">IF(F296=0,"",HYPERLINK("#"&amp;RIGHT(CELL("adresse",OFFSET(DMAV_Modell!$A$6,F296-1,0)),LEN(CELL("adresse",OFFSET(DMAV_Modell!$A$6,F296-1,0)))-SEARCH("]",CELL("adresse",OFFSET(DMAV_Modell!$A$6,F296-1,0)))),"Modell"))</f>
        <v>Modell</v>
      </c>
      <c r="I296" s="64" t="s">
        <v>20</v>
      </c>
      <c r="J296" s="64" t="s">
        <v>467</v>
      </c>
      <c r="K296" s="64" t="s">
        <v>496</v>
      </c>
      <c r="L296" s="70" t="s">
        <v>29</v>
      </c>
      <c r="M296" s="75" t="s">
        <v>29</v>
      </c>
      <c r="N296" s="76" t="s">
        <v>29</v>
      </c>
      <c r="O296" s="76" t="s">
        <v>497</v>
      </c>
      <c r="P296" s="64"/>
      <c r="Q296" s="64" t="s">
        <v>790</v>
      </c>
      <c r="R296" s="64" t="s">
        <v>1201</v>
      </c>
      <c r="S296" s="64" t="s">
        <v>1230</v>
      </c>
      <c r="T296" s="70" t="s">
        <v>29</v>
      </c>
      <c r="U296" s="74" t="s">
        <v>29</v>
      </c>
      <c r="V296" s="65" t="s">
        <v>29</v>
      </c>
      <c r="W296" s="65" t="s">
        <v>1231</v>
      </c>
    </row>
    <row r="297" spans="1:23" ht="38.25" x14ac:dyDescent="0.25">
      <c r="A297" s="64">
        <v>292</v>
      </c>
      <c r="B297" s="64" t="s">
        <v>41</v>
      </c>
      <c r="C297" s="71" t="s">
        <v>29</v>
      </c>
      <c r="D297" s="71" t="s">
        <v>29</v>
      </c>
      <c r="E297" s="68" t="str" cm="1">
        <f t="array" aca="1" ref="E297" ca="1">IF(D297="","",HYPERLINK("#"&amp;RIGHT(CELL("dateiname"),LEN(CELL("dateiname"))-FIND("]",CELL("dateiname")))&amp;"!"&amp;CELL("adresse",OFFSET($B$6,D297-1,0)),"Definition"))</f>
        <v/>
      </c>
      <c r="F297" s="64">
        <f>IF(_xlfn.XLOOKUP(A297,Korrelation!$B$4:$B$883,Korrelation!$A$4:$A$883,0,0)="-",0,_xlfn.XLOOKUP(A297,Korrelation!$B$4:$B$883,Korrelation!$A$4:$A$883,0,0))</f>
        <v>520</v>
      </c>
      <c r="G297" s="68" t="str" cm="1">
        <f t="array" aca="1" ref="G297" ca="1">IF(F297=0,"",HYPERLINK("#"&amp;RIGHT(CELL("adresse",OFFSET(DMAV_Modell!$A$6,F297-1,0)),LEN(CELL("adresse",OFFSET(DMAV_Modell!$A$6,F297-1,0)))-SEARCH("]",CELL("adresse",OFFSET(DMAV_Modell!$A$6,F297-1,0)))),"Modell"))</f>
        <v>Modell</v>
      </c>
      <c r="I297" s="64" t="s">
        <v>20</v>
      </c>
      <c r="J297" s="64" t="s">
        <v>467</v>
      </c>
      <c r="K297" s="64" t="s">
        <v>498</v>
      </c>
      <c r="L297" s="70" t="s">
        <v>29</v>
      </c>
      <c r="M297" s="75" t="s">
        <v>29</v>
      </c>
      <c r="N297" s="76" t="s">
        <v>29</v>
      </c>
      <c r="O297" s="76" t="s">
        <v>499</v>
      </c>
      <c r="P297" s="64"/>
      <c r="Q297" s="64" t="s">
        <v>790</v>
      </c>
      <c r="R297" s="64" t="s">
        <v>1201</v>
      </c>
      <c r="S297" s="64" t="s">
        <v>1232</v>
      </c>
      <c r="T297" s="70" t="s">
        <v>29</v>
      </c>
      <c r="U297" s="74" t="s">
        <v>29</v>
      </c>
      <c r="V297" s="65" t="s">
        <v>29</v>
      </c>
      <c r="W297" s="65" t="s">
        <v>1233</v>
      </c>
    </row>
    <row r="298" spans="1:23" x14ac:dyDescent="0.25">
      <c r="A298" s="64">
        <v>293</v>
      </c>
      <c r="B298" s="64" t="s">
        <v>41</v>
      </c>
      <c r="C298" s="71" t="s">
        <v>29</v>
      </c>
      <c r="D298" s="71" t="s">
        <v>29</v>
      </c>
      <c r="E298" s="68" t="str" cm="1">
        <f t="array" aca="1" ref="E298" ca="1">IF(D298="","",HYPERLINK("#"&amp;RIGHT(CELL("dateiname"),LEN(CELL("dateiname"))-FIND("]",CELL("dateiname")))&amp;"!"&amp;CELL("adresse",OFFSET($B$6,D298-1,0)),"Definition"))</f>
        <v/>
      </c>
      <c r="F298" s="64">
        <f>IF(_xlfn.XLOOKUP(A298,Korrelation!$B$4:$B$883,Korrelation!$A$4:$A$883,0,0)="-",0,_xlfn.XLOOKUP(A298,Korrelation!$B$4:$B$883,Korrelation!$A$4:$A$883,0,0))</f>
        <v>521</v>
      </c>
      <c r="G298" s="68" t="str" cm="1">
        <f t="array" aca="1" ref="G298" ca="1">IF(F298=0,"",HYPERLINK("#"&amp;RIGHT(CELL("adresse",OFFSET(DMAV_Modell!$A$6,F298-1,0)),LEN(CELL("adresse",OFFSET(DMAV_Modell!$A$6,F298-1,0)))-SEARCH("]",CELL("adresse",OFFSET(DMAV_Modell!$A$6,F298-1,0)))),"Modell"))</f>
        <v>Modell</v>
      </c>
      <c r="I298" s="64" t="s">
        <v>20</v>
      </c>
      <c r="J298" s="64" t="s">
        <v>467</v>
      </c>
      <c r="K298" s="64" t="s">
        <v>500</v>
      </c>
      <c r="L298" s="70" t="s">
        <v>29</v>
      </c>
      <c r="M298" s="75" t="s">
        <v>29</v>
      </c>
      <c r="N298" s="76" t="s">
        <v>29</v>
      </c>
      <c r="O298" s="76" t="s">
        <v>501</v>
      </c>
      <c r="P298" s="64"/>
      <c r="Q298" s="64" t="s">
        <v>790</v>
      </c>
      <c r="R298" s="64" t="s">
        <v>1201</v>
      </c>
      <c r="S298" s="64" t="s">
        <v>1234</v>
      </c>
      <c r="T298" s="70" t="s">
        <v>29</v>
      </c>
      <c r="U298" s="74" t="s">
        <v>29</v>
      </c>
      <c r="V298" s="65" t="s">
        <v>29</v>
      </c>
      <c r="W298" s="65" t="s">
        <v>1235</v>
      </c>
    </row>
    <row r="299" spans="1:23" ht="25.5" x14ac:dyDescent="0.25">
      <c r="A299" s="64">
        <v>294</v>
      </c>
      <c r="B299" s="64" t="s">
        <v>41</v>
      </c>
      <c r="C299" s="71" t="s">
        <v>29</v>
      </c>
      <c r="D299" s="71" t="s">
        <v>29</v>
      </c>
      <c r="E299" s="68" t="str" cm="1">
        <f t="array" aca="1" ref="E299" ca="1">IF(D299="","",HYPERLINK("#"&amp;RIGHT(CELL("dateiname"),LEN(CELL("dateiname"))-FIND("]",CELL("dateiname")))&amp;"!"&amp;CELL("adresse",OFFSET($B$6,D299-1,0)),"Definition"))</f>
        <v/>
      </c>
      <c r="F299" s="64">
        <f>IF(_xlfn.XLOOKUP(A299,Korrelation!$B$4:$B$883,Korrelation!$A$4:$A$883,0,0)="-",0,_xlfn.XLOOKUP(A299,Korrelation!$B$4:$B$883,Korrelation!$A$4:$A$883,0,0))</f>
        <v>522</v>
      </c>
      <c r="G299" s="68" t="str" cm="1">
        <f t="array" aca="1" ref="G299" ca="1">IF(F299=0,"",HYPERLINK("#"&amp;RIGHT(CELL("adresse",OFFSET(DMAV_Modell!$A$6,F299-1,0)),LEN(CELL("adresse",OFFSET(DMAV_Modell!$A$6,F299-1,0)))-SEARCH("]",CELL("adresse",OFFSET(DMAV_Modell!$A$6,F299-1,0)))),"Modell"))</f>
        <v>Modell</v>
      </c>
      <c r="I299" s="64" t="s">
        <v>20</v>
      </c>
      <c r="J299" s="64" t="s">
        <v>467</v>
      </c>
      <c r="K299" s="64" t="s">
        <v>502</v>
      </c>
      <c r="L299" s="70" t="s">
        <v>29</v>
      </c>
      <c r="M299" s="75" t="s">
        <v>29</v>
      </c>
      <c r="N299" s="76" t="s">
        <v>29</v>
      </c>
      <c r="O299" s="76" t="s">
        <v>503</v>
      </c>
      <c r="P299" s="64"/>
      <c r="Q299" s="64" t="s">
        <v>790</v>
      </c>
      <c r="R299" s="64" t="s">
        <v>1201</v>
      </c>
      <c r="S299" s="64" t="s">
        <v>1236</v>
      </c>
      <c r="T299" s="70" t="s">
        <v>29</v>
      </c>
      <c r="U299" s="74" t="s">
        <v>29</v>
      </c>
      <c r="V299" s="65" t="s">
        <v>29</v>
      </c>
      <c r="W299" s="65" t="s">
        <v>1237</v>
      </c>
    </row>
    <row r="300" spans="1:23" ht="25.5" x14ac:dyDescent="0.25">
      <c r="A300" s="64">
        <v>295</v>
      </c>
      <c r="B300" s="64" t="s">
        <v>41</v>
      </c>
      <c r="C300" s="71" t="s">
        <v>29</v>
      </c>
      <c r="D300" s="71" t="s">
        <v>29</v>
      </c>
      <c r="E300" s="68" t="str" cm="1">
        <f t="array" aca="1" ref="E300" ca="1">IF(D300="","",HYPERLINK("#"&amp;RIGHT(CELL("dateiname"),LEN(CELL("dateiname"))-FIND("]",CELL("dateiname")))&amp;"!"&amp;CELL("adresse",OFFSET($B$6,D300-1,0)),"Definition"))</f>
        <v/>
      </c>
      <c r="F300" s="64">
        <f>IF(_xlfn.XLOOKUP(A300,Korrelation!$B$4:$B$883,Korrelation!$A$4:$A$883,0,0)="-",0,_xlfn.XLOOKUP(A300,Korrelation!$B$4:$B$883,Korrelation!$A$4:$A$883,0,0))</f>
        <v>523</v>
      </c>
      <c r="G300" s="68" t="str" cm="1">
        <f t="array" aca="1" ref="G300" ca="1">IF(F300=0,"",HYPERLINK("#"&amp;RIGHT(CELL("adresse",OFFSET(DMAV_Modell!$A$6,F300-1,0)),LEN(CELL("adresse",OFFSET(DMAV_Modell!$A$6,F300-1,0)))-SEARCH("]",CELL("adresse",OFFSET(DMAV_Modell!$A$6,F300-1,0)))),"Modell"))</f>
        <v>Modell</v>
      </c>
      <c r="I300" s="64" t="s">
        <v>20</v>
      </c>
      <c r="J300" s="64" t="s">
        <v>467</v>
      </c>
      <c r="K300" s="64" t="s">
        <v>504</v>
      </c>
      <c r="L300" s="70" t="s">
        <v>29</v>
      </c>
      <c r="M300" s="75" t="s">
        <v>29</v>
      </c>
      <c r="N300" s="76" t="s">
        <v>29</v>
      </c>
      <c r="O300" s="76" t="s">
        <v>505</v>
      </c>
      <c r="P300" s="64"/>
      <c r="Q300" s="64" t="s">
        <v>790</v>
      </c>
      <c r="R300" s="64" t="s">
        <v>1201</v>
      </c>
      <c r="S300" s="64" t="s">
        <v>1238</v>
      </c>
      <c r="T300" s="70" t="s">
        <v>29</v>
      </c>
      <c r="U300" s="74" t="s">
        <v>29</v>
      </c>
      <c r="V300" s="65" t="s">
        <v>29</v>
      </c>
      <c r="W300" s="65" t="s">
        <v>1239</v>
      </c>
    </row>
    <row r="301" spans="1:23" ht="25.5" x14ac:dyDescent="0.25">
      <c r="A301" s="64">
        <v>296</v>
      </c>
      <c r="B301" s="64" t="s">
        <v>41</v>
      </c>
      <c r="C301" s="71" t="s">
        <v>29</v>
      </c>
      <c r="D301" s="71" t="s">
        <v>29</v>
      </c>
      <c r="E301" s="68" t="str" cm="1">
        <f t="array" aca="1" ref="E301" ca="1">IF(D301="","",HYPERLINK("#"&amp;RIGHT(CELL("dateiname"),LEN(CELL("dateiname"))-FIND("]",CELL("dateiname")))&amp;"!"&amp;CELL("adresse",OFFSET($B$6,D301-1,0)),"Definition"))</f>
        <v/>
      </c>
      <c r="F301" s="64">
        <f>IF(_xlfn.XLOOKUP(A301,Korrelation!$B$4:$B$883,Korrelation!$A$4:$A$883,0,0)="-",0,_xlfn.XLOOKUP(A301,Korrelation!$B$4:$B$883,Korrelation!$A$4:$A$883,0,0))</f>
        <v>524</v>
      </c>
      <c r="G301" s="68" t="str" cm="1">
        <f t="array" aca="1" ref="G301" ca="1">IF(F301=0,"",HYPERLINK("#"&amp;RIGHT(CELL("adresse",OFFSET(DMAV_Modell!$A$6,F301-1,0)),LEN(CELL("adresse",OFFSET(DMAV_Modell!$A$6,F301-1,0)))-SEARCH("]",CELL("adresse",OFFSET(DMAV_Modell!$A$6,F301-1,0)))),"Modell"))</f>
        <v>Modell</v>
      </c>
      <c r="I301" s="64" t="s">
        <v>20</v>
      </c>
      <c r="J301" s="64" t="s">
        <v>467</v>
      </c>
      <c r="K301" s="64" t="s">
        <v>506</v>
      </c>
      <c r="L301" s="70" t="s">
        <v>29</v>
      </c>
      <c r="M301" s="75" t="s">
        <v>29</v>
      </c>
      <c r="N301" s="76" t="s">
        <v>29</v>
      </c>
      <c r="O301" s="76" t="s">
        <v>507</v>
      </c>
      <c r="P301" s="64"/>
      <c r="Q301" s="64" t="s">
        <v>790</v>
      </c>
      <c r="R301" s="64" t="s">
        <v>1201</v>
      </c>
      <c r="S301" s="64" t="s">
        <v>1240</v>
      </c>
      <c r="T301" s="70" t="s">
        <v>29</v>
      </c>
      <c r="U301" s="74" t="s">
        <v>29</v>
      </c>
      <c r="V301" s="65" t="s">
        <v>29</v>
      </c>
      <c r="W301" s="65" t="s">
        <v>1241</v>
      </c>
    </row>
    <row r="302" spans="1:23" x14ac:dyDescent="0.25">
      <c r="A302" s="64">
        <v>297</v>
      </c>
      <c r="B302" s="64" t="s">
        <v>41</v>
      </c>
      <c r="C302" s="71" t="s">
        <v>29</v>
      </c>
      <c r="D302" s="71" t="s">
        <v>29</v>
      </c>
      <c r="E302" s="68" t="str" cm="1">
        <f t="array" aca="1" ref="E302" ca="1">IF(D302="","",HYPERLINK("#"&amp;RIGHT(CELL("dateiname"),LEN(CELL("dateiname"))-FIND("]",CELL("dateiname")))&amp;"!"&amp;CELL("adresse",OFFSET($B$6,D302-1,0)),"Definition"))</f>
        <v/>
      </c>
      <c r="F302" s="64">
        <f>IF(_xlfn.XLOOKUP(A302,Korrelation!$B$4:$B$883,Korrelation!$A$4:$A$883,0,0)="-",0,_xlfn.XLOOKUP(A302,Korrelation!$B$4:$B$883,Korrelation!$A$4:$A$883,0,0))</f>
        <v>525</v>
      </c>
      <c r="G302" s="68" t="str" cm="1">
        <f t="array" aca="1" ref="G302" ca="1">IF(F302=0,"",HYPERLINK("#"&amp;RIGHT(CELL("adresse",OFFSET(DMAV_Modell!$A$6,F302-1,0)),LEN(CELL("adresse",OFFSET(DMAV_Modell!$A$6,F302-1,0)))-SEARCH("]",CELL("adresse",OFFSET(DMAV_Modell!$A$6,F302-1,0)))),"Modell"))</f>
        <v>Modell</v>
      </c>
      <c r="I302" s="64" t="s">
        <v>20</v>
      </c>
      <c r="J302" s="64" t="s">
        <v>467</v>
      </c>
      <c r="K302" s="64" t="s">
        <v>508</v>
      </c>
      <c r="L302" s="70" t="s">
        <v>29</v>
      </c>
      <c r="M302" s="75" t="s">
        <v>29</v>
      </c>
      <c r="N302" s="76" t="s">
        <v>29</v>
      </c>
      <c r="O302" s="76" t="s">
        <v>509</v>
      </c>
      <c r="P302" s="64"/>
      <c r="Q302" s="64" t="s">
        <v>790</v>
      </c>
      <c r="R302" s="64" t="s">
        <v>1201</v>
      </c>
      <c r="S302" s="64" t="s">
        <v>1242</v>
      </c>
      <c r="T302" s="70" t="s">
        <v>29</v>
      </c>
      <c r="U302" s="74" t="s">
        <v>29</v>
      </c>
      <c r="V302" s="65" t="s">
        <v>29</v>
      </c>
      <c r="W302" s="65" t="s">
        <v>1243</v>
      </c>
    </row>
    <row r="303" spans="1:23" x14ac:dyDescent="0.25">
      <c r="A303" s="64">
        <v>298</v>
      </c>
      <c r="B303" s="64" t="s">
        <v>41</v>
      </c>
      <c r="C303" s="71" t="s">
        <v>29</v>
      </c>
      <c r="D303" s="71" t="s">
        <v>29</v>
      </c>
      <c r="E303" s="68" t="str" cm="1">
        <f t="array" aca="1" ref="E303" ca="1">IF(D303="","",HYPERLINK("#"&amp;RIGHT(CELL("dateiname"),LEN(CELL("dateiname"))-FIND("]",CELL("dateiname")))&amp;"!"&amp;CELL("adresse",OFFSET($B$6,D303-1,0)),"Definition"))</f>
        <v/>
      </c>
      <c r="F303" s="64">
        <f>IF(_xlfn.XLOOKUP(A303,Korrelation!$B$4:$B$883,Korrelation!$A$4:$A$883,0,0)="-",0,_xlfn.XLOOKUP(A303,Korrelation!$B$4:$B$883,Korrelation!$A$4:$A$883,0,0))</f>
        <v>526</v>
      </c>
      <c r="G303" s="68" t="str" cm="1">
        <f t="array" aca="1" ref="G303" ca="1">IF(F303=0,"",HYPERLINK("#"&amp;RIGHT(CELL("adresse",OFFSET(DMAV_Modell!$A$6,F303-1,0)),LEN(CELL("adresse",OFFSET(DMAV_Modell!$A$6,F303-1,0)))-SEARCH("]",CELL("adresse",OFFSET(DMAV_Modell!$A$6,F303-1,0)))),"Modell"))</f>
        <v>Modell</v>
      </c>
      <c r="I303" s="64" t="s">
        <v>20</v>
      </c>
      <c r="J303" s="64" t="s">
        <v>467</v>
      </c>
      <c r="K303" s="64" t="s">
        <v>510</v>
      </c>
      <c r="L303" s="70" t="s">
        <v>29</v>
      </c>
      <c r="M303" s="75" t="s">
        <v>29</v>
      </c>
      <c r="N303" s="76" t="s">
        <v>29</v>
      </c>
      <c r="O303" s="76" t="s">
        <v>511</v>
      </c>
      <c r="P303" s="64"/>
      <c r="Q303" s="64" t="s">
        <v>790</v>
      </c>
      <c r="R303" s="64" t="s">
        <v>1201</v>
      </c>
      <c r="S303" s="64" t="s">
        <v>1244</v>
      </c>
      <c r="T303" s="70" t="s">
        <v>29</v>
      </c>
      <c r="U303" s="74" t="s">
        <v>29</v>
      </c>
      <c r="V303" s="65" t="s">
        <v>29</v>
      </c>
      <c r="W303" s="65" t="s">
        <v>1245</v>
      </c>
    </row>
    <row r="304" spans="1:23" ht="38.25" x14ac:dyDescent="0.25">
      <c r="A304" s="64">
        <v>299</v>
      </c>
      <c r="B304" s="64" t="s">
        <v>41</v>
      </c>
      <c r="C304" s="71" t="s">
        <v>29</v>
      </c>
      <c r="D304" s="71" t="s">
        <v>29</v>
      </c>
      <c r="E304" s="68" t="str" cm="1">
        <f t="array" aca="1" ref="E304" ca="1">IF(D304="","",HYPERLINK("#"&amp;RIGHT(CELL("dateiname"),LEN(CELL("dateiname"))-FIND("]",CELL("dateiname")))&amp;"!"&amp;CELL("adresse",OFFSET($B$6,D304-1,0)),"Definition"))</f>
        <v/>
      </c>
      <c r="F304" s="64">
        <f>IF(_xlfn.XLOOKUP(A304,Korrelation!$B$4:$B$883,Korrelation!$A$4:$A$883,0,0)="-",0,_xlfn.XLOOKUP(A304,Korrelation!$B$4:$B$883,Korrelation!$A$4:$A$883,0,0))</f>
        <v>527</v>
      </c>
      <c r="G304" s="68" t="str" cm="1">
        <f t="array" aca="1" ref="G304" ca="1">IF(F304=0,"",HYPERLINK("#"&amp;RIGHT(CELL("adresse",OFFSET(DMAV_Modell!$A$6,F304-1,0)),LEN(CELL("adresse",OFFSET(DMAV_Modell!$A$6,F304-1,0)))-SEARCH("]",CELL("adresse",OFFSET(DMAV_Modell!$A$6,F304-1,0)))),"Modell"))</f>
        <v>Modell</v>
      </c>
      <c r="I304" s="64" t="s">
        <v>20</v>
      </c>
      <c r="J304" s="64" t="s">
        <v>467</v>
      </c>
      <c r="K304" s="64" t="s">
        <v>512</v>
      </c>
      <c r="L304" s="70" t="s">
        <v>29</v>
      </c>
      <c r="M304" s="75" t="s">
        <v>29</v>
      </c>
      <c r="N304" s="76" t="s">
        <v>29</v>
      </c>
      <c r="O304" s="76" t="s">
        <v>513</v>
      </c>
      <c r="P304" s="64"/>
      <c r="Q304" s="64" t="s">
        <v>790</v>
      </c>
      <c r="R304" s="64" t="s">
        <v>1201</v>
      </c>
      <c r="S304" s="64" t="s">
        <v>1246</v>
      </c>
      <c r="T304" s="70" t="s">
        <v>29</v>
      </c>
      <c r="U304" s="74" t="s">
        <v>29</v>
      </c>
      <c r="V304" s="65" t="s">
        <v>29</v>
      </c>
      <c r="W304" s="65" t="s">
        <v>1247</v>
      </c>
    </row>
    <row r="305" spans="1:23" ht="25.5" x14ac:dyDescent="0.25">
      <c r="A305" s="64">
        <v>300</v>
      </c>
      <c r="B305" s="64" t="s">
        <v>41</v>
      </c>
      <c r="C305" s="71" t="s">
        <v>29</v>
      </c>
      <c r="D305" s="71" t="s">
        <v>29</v>
      </c>
      <c r="E305" s="68" t="str" cm="1">
        <f t="array" aca="1" ref="E305" ca="1">IF(D305="","",HYPERLINK("#"&amp;RIGHT(CELL("dateiname"),LEN(CELL("dateiname"))-FIND("]",CELL("dateiname")))&amp;"!"&amp;CELL("adresse",OFFSET($B$6,D305-1,0)),"Definition"))</f>
        <v/>
      </c>
      <c r="F305" s="64">
        <f>IF(_xlfn.XLOOKUP(A305,Korrelation!$B$4:$B$883,Korrelation!$A$4:$A$883,0,0)="-",0,_xlfn.XLOOKUP(A305,Korrelation!$B$4:$B$883,Korrelation!$A$4:$A$883,0,0))</f>
        <v>528</v>
      </c>
      <c r="G305" s="68" t="str" cm="1">
        <f t="array" aca="1" ref="G305" ca="1">IF(F305=0,"",HYPERLINK("#"&amp;RIGHT(CELL("adresse",OFFSET(DMAV_Modell!$A$6,F305-1,0)),LEN(CELL("adresse",OFFSET(DMAV_Modell!$A$6,F305-1,0)))-SEARCH("]",CELL("adresse",OFFSET(DMAV_Modell!$A$6,F305-1,0)))),"Modell"))</f>
        <v>Modell</v>
      </c>
      <c r="I305" s="64" t="s">
        <v>20</v>
      </c>
      <c r="J305" s="64" t="s">
        <v>467</v>
      </c>
      <c r="K305" s="64" t="s">
        <v>514</v>
      </c>
      <c r="L305" s="70" t="s">
        <v>29</v>
      </c>
      <c r="M305" s="75" t="s">
        <v>29</v>
      </c>
      <c r="N305" s="76" t="s">
        <v>29</v>
      </c>
      <c r="O305" s="76" t="s">
        <v>515</v>
      </c>
      <c r="P305" s="64"/>
      <c r="Q305" s="64" t="s">
        <v>790</v>
      </c>
      <c r="R305" s="64" t="s">
        <v>1201</v>
      </c>
      <c r="S305" s="64" t="s">
        <v>1248</v>
      </c>
      <c r="T305" s="70" t="s">
        <v>29</v>
      </c>
      <c r="U305" s="74" t="s">
        <v>29</v>
      </c>
      <c r="V305" s="65" t="s">
        <v>29</v>
      </c>
      <c r="W305" s="65" t="s">
        <v>1249</v>
      </c>
    </row>
    <row r="306" spans="1:23" ht="25.5" x14ac:dyDescent="0.25">
      <c r="A306" s="64">
        <v>301</v>
      </c>
      <c r="B306" s="64" t="s">
        <v>41</v>
      </c>
      <c r="C306" s="71" t="s">
        <v>29</v>
      </c>
      <c r="D306" s="71" t="s">
        <v>29</v>
      </c>
      <c r="E306" s="68" t="str" cm="1">
        <f t="array" aca="1" ref="E306" ca="1">IF(D306="","",HYPERLINK("#"&amp;RIGHT(CELL("dateiname"),LEN(CELL("dateiname"))-FIND("]",CELL("dateiname")))&amp;"!"&amp;CELL("adresse",OFFSET($B$6,D306-1,0)),"Definition"))</f>
        <v/>
      </c>
      <c r="F306" s="64">
        <f>IF(_xlfn.XLOOKUP(A306,Korrelation!$B$4:$B$883,Korrelation!$A$4:$A$883,0,0)="-",0,_xlfn.XLOOKUP(A306,Korrelation!$B$4:$B$883,Korrelation!$A$4:$A$883,0,0))</f>
        <v>529</v>
      </c>
      <c r="G306" s="68" t="str" cm="1">
        <f t="array" aca="1" ref="G306" ca="1">IF(F306=0,"",HYPERLINK("#"&amp;RIGHT(CELL("adresse",OFFSET(DMAV_Modell!$A$6,F306-1,0)),LEN(CELL("adresse",OFFSET(DMAV_Modell!$A$6,F306-1,0)))-SEARCH("]",CELL("adresse",OFFSET(DMAV_Modell!$A$6,F306-1,0)))),"Modell"))</f>
        <v>Modell</v>
      </c>
      <c r="I306" s="64" t="s">
        <v>20</v>
      </c>
      <c r="J306" s="64" t="s">
        <v>467</v>
      </c>
      <c r="K306" s="64" t="s">
        <v>516</v>
      </c>
      <c r="L306" s="70" t="s">
        <v>29</v>
      </c>
      <c r="M306" s="75" t="s">
        <v>29</v>
      </c>
      <c r="N306" s="76" t="s">
        <v>29</v>
      </c>
      <c r="O306" s="76" t="s">
        <v>517</v>
      </c>
      <c r="P306" s="64"/>
      <c r="Q306" s="64" t="s">
        <v>790</v>
      </c>
      <c r="R306" s="64" t="s">
        <v>1201</v>
      </c>
      <c r="S306" s="64" t="s">
        <v>1250</v>
      </c>
      <c r="T306" s="70" t="s">
        <v>29</v>
      </c>
      <c r="U306" s="74" t="s">
        <v>29</v>
      </c>
      <c r="V306" s="65" t="s">
        <v>29</v>
      </c>
      <c r="W306" s="65" t="s">
        <v>1251</v>
      </c>
    </row>
    <row r="307" spans="1:23" ht="25.5" x14ac:dyDescent="0.25">
      <c r="A307" s="64">
        <v>302</v>
      </c>
      <c r="B307" s="64" t="s">
        <v>41</v>
      </c>
      <c r="C307" s="71" t="s">
        <v>29</v>
      </c>
      <c r="D307" s="71" t="s">
        <v>29</v>
      </c>
      <c r="E307" s="68" t="str" cm="1">
        <f t="array" aca="1" ref="E307" ca="1">IF(D307="","",HYPERLINK("#"&amp;RIGHT(CELL("dateiname"),LEN(CELL("dateiname"))-FIND("]",CELL("dateiname")))&amp;"!"&amp;CELL("adresse",OFFSET($B$6,D307-1,0)),"Definition"))</f>
        <v/>
      </c>
      <c r="F307" s="64">
        <f>IF(_xlfn.XLOOKUP(A307,Korrelation!$B$4:$B$883,Korrelation!$A$4:$A$883,0,0)="-",0,_xlfn.XLOOKUP(A307,Korrelation!$B$4:$B$883,Korrelation!$A$4:$A$883,0,0))</f>
        <v>530</v>
      </c>
      <c r="G307" s="68" t="str" cm="1">
        <f t="array" aca="1" ref="G307" ca="1">IF(F307=0,"",HYPERLINK("#"&amp;RIGHT(CELL("adresse",OFFSET(DMAV_Modell!$A$6,F307-1,0)),LEN(CELL("adresse",OFFSET(DMAV_Modell!$A$6,F307-1,0)))-SEARCH("]",CELL("adresse",OFFSET(DMAV_Modell!$A$6,F307-1,0)))),"Modell"))</f>
        <v>Modell</v>
      </c>
      <c r="I307" s="64" t="s">
        <v>20</v>
      </c>
      <c r="J307" s="64" t="s">
        <v>467</v>
      </c>
      <c r="K307" s="64" t="s">
        <v>518</v>
      </c>
      <c r="L307" s="70" t="s">
        <v>29</v>
      </c>
      <c r="M307" s="75" t="s">
        <v>29</v>
      </c>
      <c r="N307" s="76" t="s">
        <v>29</v>
      </c>
      <c r="O307" s="76" t="s">
        <v>519</v>
      </c>
      <c r="P307" s="64"/>
      <c r="Q307" s="64" t="s">
        <v>790</v>
      </c>
      <c r="R307" s="64" t="s">
        <v>1201</v>
      </c>
      <c r="S307" s="64" t="s">
        <v>1252</v>
      </c>
      <c r="T307" s="70" t="s">
        <v>29</v>
      </c>
      <c r="U307" s="74" t="s">
        <v>29</v>
      </c>
      <c r="V307" s="65" t="s">
        <v>29</v>
      </c>
      <c r="W307" s="65" t="s">
        <v>1253</v>
      </c>
    </row>
    <row r="308" spans="1:23" ht="51" x14ac:dyDescent="0.25">
      <c r="A308" s="64">
        <v>303</v>
      </c>
      <c r="B308" s="64" t="s">
        <v>41</v>
      </c>
      <c r="C308" s="71" t="s">
        <v>29</v>
      </c>
      <c r="D308" s="71" t="s">
        <v>29</v>
      </c>
      <c r="E308" s="68" t="str" cm="1">
        <f t="array" aca="1" ref="E308" ca="1">IF(D308="","",HYPERLINK("#"&amp;RIGHT(CELL("dateiname"),LEN(CELL("dateiname"))-FIND("]",CELL("dateiname")))&amp;"!"&amp;CELL("adresse",OFFSET($B$6,D308-1,0)),"Definition"))</f>
        <v/>
      </c>
      <c r="F308" s="64">
        <f>IF(_xlfn.XLOOKUP(A308,Korrelation!$B$4:$B$883,Korrelation!$A$4:$A$883,0,0)="-",0,_xlfn.XLOOKUP(A308,Korrelation!$B$4:$B$883,Korrelation!$A$4:$A$883,0,0))</f>
        <v>531</v>
      </c>
      <c r="G308" s="68" t="str" cm="1">
        <f t="array" aca="1" ref="G308" ca="1">IF(F308=0,"",HYPERLINK("#"&amp;RIGHT(CELL("adresse",OFFSET(DMAV_Modell!$A$6,F308-1,0)),LEN(CELL("adresse",OFFSET(DMAV_Modell!$A$6,F308-1,0)))-SEARCH("]",CELL("adresse",OFFSET(DMAV_Modell!$A$6,F308-1,0)))),"Modell"))</f>
        <v>Modell</v>
      </c>
      <c r="I308" s="64" t="s">
        <v>20</v>
      </c>
      <c r="J308" s="64" t="s">
        <v>467</v>
      </c>
      <c r="K308" s="64" t="s">
        <v>520</v>
      </c>
      <c r="L308" s="70" t="s">
        <v>29</v>
      </c>
      <c r="M308" s="75" t="s">
        <v>29</v>
      </c>
      <c r="N308" s="76" t="s">
        <v>29</v>
      </c>
      <c r="O308" s="76" t="s">
        <v>521</v>
      </c>
      <c r="P308" s="64"/>
      <c r="Q308" s="64" t="s">
        <v>790</v>
      </c>
      <c r="R308" s="64" t="s">
        <v>1201</v>
      </c>
      <c r="S308" s="64" t="s">
        <v>1254</v>
      </c>
      <c r="T308" s="70" t="s">
        <v>29</v>
      </c>
      <c r="U308" s="74" t="s">
        <v>29</v>
      </c>
      <c r="V308" s="65" t="s">
        <v>29</v>
      </c>
      <c r="W308" s="65" t="s">
        <v>1255</v>
      </c>
    </row>
    <row r="309" spans="1:23" ht="63.75" x14ac:dyDescent="0.25">
      <c r="A309" s="64">
        <v>304</v>
      </c>
      <c r="B309" s="64" t="s">
        <v>41</v>
      </c>
      <c r="C309" s="71" t="s">
        <v>29</v>
      </c>
      <c r="D309" s="71" t="s">
        <v>29</v>
      </c>
      <c r="E309" s="68" t="str" cm="1">
        <f t="array" aca="1" ref="E309" ca="1">IF(D309="","",HYPERLINK("#"&amp;RIGHT(CELL("dateiname"),LEN(CELL("dateiname"))-FIND("]",CELL("dateiname")))&amp;"!"&amp;CELL("adresse",OFFSET($B$6,D309-1,0)),"Definition"))</f>
        <v/>
      </c>
      <c r="F309" s="64">
        <f>IF(_xlfn.XLOOKUP(A309,Korrelation!$B$4:$B$883,Korrelation!$A$4:$A$883,0,0)="-",0,_xlfn.XLOOKUP(A309,Korrelation!$B$4:$B$883,Korrelation!$A$4:$A$883,0,0))</f>
        <v>532</v>
      </c>
      <c r="G309" s="68" t="str" cm="1">
        <f t="array" aca="1" ref="G309" ca="1">IF(F309=0,"",HYPERLINK("#"&amp;RIGHT(CELL("adresse",OFFSET(DMAV_Modell!$A$6,F309-1,0)),LEN(CELL("adresse",OFFSET(DMAV_Modell!$A$6,F309-1,0)))-SEARCH("]",CELL("adresse",OFFSET(DMAV_Modell!$A$6,F309-1,0)))),"Modell"))</f>
        <v>Modell</v>
      </c>
      <c r="I309" s="64" t="s">
        <v>20</v>
      </c>
      <c r="J309" s="64" t="s">
        <v>467</v>
      </c>
      <c r="K309" s="64" t="s">
        <v>522</v>
      </c>
      <c r="L309" s="70" t="s">
        <v>29</v>
      </c>
      <c r="M309" s="75" t="s">
        <v>29</v>
      </c>
      <c r="N309" s="76" t="s">
        <v>29</v>
      </c>
      <c r="O309" s="76" t="s">
        <v>523</v>
      </c>
      <c r="P309" s="64"/>
      <c r="Q309" s="64" t="s">
        <v>790</v>
      </c>
      <c r="R309" s="64" t="s">
        <v>1201</v>
      </c>
      <c r="S309" s="64" t="s">
        <v>1256</v>
      </c>
      <c r="T309" s="70" t="s">
        <v>29</v>
      </c>
      <c r="U309" s="74" t="s">
        <v>29</v>
      </c>
      <c r="V309" s="65" t="s">
        <v>29</v>
      </c>
      <c r="W309" s="65" t="s">
        <v>1257</v>
      </c>
    </row>
    <row r="310" spans="1:23" ht="25.5" x14ac:dyDescent="0.25">
      <c r="A310" s="64">
        <v>305</v>
      </c>
      <c r="B310" s="64" t="s">
        <v>41</v>
      </c>
      <c r="C310" s="71" t="s">
        <v>29</v>
      </c>
      <c r="D310" s="71" t="s">
        <v>29</v>
      </c>
      <c r="E310" s="68" t="str" cm="1">
        <f t="array" aca="1" ref="E310" ca="1">IF(D310="","",HYPERLINK("#"&amp;RIGHT(CELL("dateiname"),LEN(CELL("dateiname"))-FIND("]",CELL("dateiname")))&amp;"!"&amp;CELL("adresse",OFFSET($B$6,D310-1,0)),"Definition"))</f>
        <v/>
      </c>
      <c r="F310" s="64">
        <f>IF(_xlfn.XLOOKUP(A310,Korrelation!$B$4:$B$883,Korrelation!$A$4:$A$883,0,0)="-",0,_xlfn.XLOOKUP(A310,Korrelation!$B$4:$B$883,Korrelation!$A$4:$A$883,0,0))</f>
        <v>533</v>
      </c>
      <c r="G310" s="68" t="str" cm="1">
        <f t="array" aca="1" ref="G310" ca="1">IF(F310=0,"",HYPERLINK("#"&amp;RIGHT(CELL("adresse",OFFSET(DMAV_Modell!$A$6,F310-1,0)),LEN(CELL("adresse",OFFSET(DMAV_Modell!$A$6,F310-1,0)))-SEARCH("]",CELL("adresse",OFFSET(DMAV_Modell!$A$6,F310-1,0)))),"Modell"))</f>
        <v>Modell</v>
      </c>
      <c r="I310" s="64" t="s">
        <v>20</v>
      </c>
      <c r="J310" s="64" t="s">
        <v>467</v>
      </c>
      <c r="K310" s="64" t="s">
        <v>524</v>
      </c>
      <c r="L310" s="70" t="s">
        <v>29</v>
      </c>
      <c r="M310" s="75" t="s">
        <v>29</v>
      </c>
      <c r="N310" s="76" t="s">
        <v>29</v>
      </c>
      <c r="O310" s="76" t="s">
        <v>525</v>
      </c>
      <c r="P310" s="64"/>
      <c r="Q310" s="64" t="s">
        <v>790</v>
      </c>
      <c r="R310" s="64" t="s">
        <v>1201</v>
      </c>
      <c r="S310" s="64" t="s">
        <v>1258</v>
      </c>
      <c r="T310" s="70" t="s">
        <v>29</v>
      </c>
      <c r="U310" s="74" t="s">
        <v>29</v>
      </c>
      <c r="V310" s="65" t="s">
        <v>29</v>
      </c>
      <c r="W310" s="65" t="s">
        <v>1259</v>
      </c>
    </row>
    <row r="311" spans="1:23" x14ac:dyDescent="0.25">
      <c r="A311" s="64">
        <v>306</v>
      </c>
      <c r="B311" s="64" t="s">
        <v>41</v>
      </c>
      <c r="C311" s="71" t="s">
        <v>29</v>
      </c>
      <c r="D311" s="71" t="s">
        <v>29</v>
      </c>
      <c r="E311" s="68" t="str" cm="1">
        <f t="array" aca="1" ref="E311" ca="1">IF(D311="","",HYPERLINK("#"&amp;RIGHT(CELL("dateiname"),LEN(CELL("dateiname"))-FIND("]",CELL("dateiname")))&amp;"!"&amp;CELL("adresse",OFFSET($B$6,D311-1,0)),"Definition"))</f>
        <v/>
      </c>
      <c r="F311" s="64">
        <f>IF(_xlfn.XLOOKUP(A311,Korrelation!$B$4:$B$883,Korrelation!$A$4:$A$883,0,0)="-",0,_xlfn.XLOOKUP(A311,Korrelation!$B$4:$B$883,Korrelation!$A$4:$A$883,0,0))</f>
        <v>534</v>
      </c>
      <c r="G311" s="68" t="str" cm="1">
        <f t="array" aca="1" ref="G311" ca="1">IF(F311=0,"",HYPERLINK("#"&amp;RIGHT(CELL("adresse",OFFSET(DMAV_Modell!$A$6,F311-1,0)),LEN(CELL("adresse",OFFSET(DMAV_Modell!$A$6,F311-1,0)))-SEARCH("]",CELL("adresse",OFFSET(DMAV_Modell!$A$6,F311-1,0)))),"Modell"))</f>
        <v>Modell</v>
      </c>
      <c r="I311" s="64" t="s">
        <v>20</v>
      </c>
      <c r="J311" s="64" t="s">
        <v>467</v>
      </c>
      <c r="K311" s="64" t="s">
        <v>526</v>
      </c>
      <c r="L311" s="70" t="s">
        <v>29</v>
      </c>
      <c r="M311" s="75" t="s">
        <v>29</v>
      </c>
      <c r="N311" s="76" t="s">
        <v>29</v>
      </c>
      <c r="O311" s="76" t="s">
        <v>527</v>
      </c>
      <c r="P311" s="64"/>
      <c r="Q311" s="64" t="s">
        <v>790</v>
      </c>
      <c r="R311" s="64" t="s">
        <v>1201</v>
      </c>
      <c r="S311" s="64" t="s">
        <v>1260</v>
      </c>
      <c r="T311" s="70" t="s">
        <v>29</v>
      </c>
      <c r="U311" s="74" t="s">
        <v>29</v>
      </c>
      <c r="V311" s="65" t="s">
        <v>29</v>
      </c>
      <c r="W311" s="65" t="s">
        <v>1261</v>
      </c>
    </row>
    <row r="312" spans="1:23" ht="25.5" x14ac:dyDescent="0.25">
      <c r="A312" s="64">
        <v>307</v>
      </c>
      <c r="B312" s="64" t="s">
        <v>41</v>
      </c>
      <c r="C312" s="71" t="s">
        <v>29</v>
      </c>
      <c r="D312" s="71" t="s">
        <v>29</v>
      </c>
      <c r="E312" s="68" t="str" cm="1">
        <f t="array" aca="1" ref="E312" ca="1">IF(D312="","",HYPERLINK("#"&amp;RIGHT(CELL("dateiname"),LEN(CELL("dateiname"))-FIND("]",CELL("dateiname")))&amp;"!"&amp;CELL("adresse",OFFSET($B$6,D312-1,0)),"Definition"))</f>
        <v/>
      </c>
      <c r="F312" s="64">
        <f>IF(_xlfn.XLOOKUP(A312,Korrelation!$B$4:$B$883,Korrelation!$A$4:$A$883,0,0)="-",0,_xlfn.XLOOKUP(A312,Korrelation!$B$4:$B$883,Korrelation!$A$4:$A$883,0,0))</f>
        <v>535</v>
      </c>
      <c r="G312" s="68" t="str" cm="1">
        <f t="array" aca="1" ref="G312" ca="1">IF(F312=0,"",HYPERLINK("#"&amp;RIGHT(CELL("adresse",OFFSET(DMAV_Modell!$A$6,F312-1,0)),LEN(CELL("adresse",OFFSET(DMAV_Modell!$A$6,F312-1,0)))-SEARCH("]",CELL("adresse",OFFSET(DMAV_Modell!$A$6,F312-1,0)))),"Modell"))</f>
        <v>Modell</v>
      </c>
      <c r="I312" s="64" t="s">
        <v>20</v>
      </c>
      <c r="J312" s="64" t="s">
        <v>467</v>
      </c>
      <c r="K312" s="64" t="s">
        <v>528</v>
      </c>
      <c r="L312" s="70" t="s">
        <v>29</v>
      </c>
      <c r="M312" s="75" t="s">
        <v>29</v>
      </c>
      <c r="N312" s="76" t="s">
        <v>29</v>
      </c>
      <c r="O312" s="76" t="s">
        <v>529</v>
      </c>
      <c r="P312" s="64"/>
      <c r="Q312" s="64" t="s">
        <v>790</v>
      </c>
      <c r="R312" s="64" t="s">
        <v>1201</v>
      </c>
      <c r="S312" s="64" t="s">
        <v>1262</v>
      </c>
      <c r="T312" s="70" t="s">
        <v>29</v>
      </c>
      <c r="U312" s="74" t="s">
        <v>29</v>
      </c>
      <c r="V312" s="65" t="s">
        <v>29</v>
      </c>
      <c r="W312" s="65" t="s">
        <v>1263</v>
      </c>
    </row>
    <row r="313" spans="1:23" ht="38.25" x14ac:dyDescent="0.25">
      <c r="A313" s="64">
        <v>308</v>
      </c>
      <c r="B313" s="64" t="s">
        <v>41</v>
      </c>
      <c r="C313" s="71" t="s">
        <v>29</v>
      </c>
      <c r="D313" s="71" t="s">
        <v>29</v>
      </c>
      <c r="E313" s="68" t="str" cm="1">
        <f t="array" aca="1" ref="E313" ca="1">IF(D313="","",HYPERLINK("#"&amp;RIGHT(CELL("dateiname"),LEN(CELL("dateiname"))-FIND("]",CELL("dateiname")))&amp;"!"&amp;CELL("adresse",OFFSET($B$6,D313-1,0)),"Definition"))</f>
        <v/>
      </c>
      <c r="F313" s="64">
        <f>IF(_xlfn.XLOOKUP(A313,Korrelation!$B$4:$B$883,Korrelation!$A$4:$A$883,0,0)="-",0,_xlfn.XLOOKUP(A313,Korrelation!$B$4:$B$883,Korrelation!$A$4:$A$883,0,0))</f>
        <v>536</v>
      </c>
      <c r="G313" s="68" t="str" cm="1">
        <f t="array" aca="1" ref="G313" ca="1">IF(F313=0,"",HYPERLINK("#"&amp;RIGHT(CELL("adresse",OFFSET(DMAV_Modell!$A$6,F313-1,0)),LEN(CELL("adresse",OFFSET(DMAV_Modell!$A$6,F313-1,0)))-SEARCH("]",CELL("adresse",OFFSET(DMAV_Modell!$A$6,F313-1,0)))),"Modell"))</f>
        <v>Modell</v>
      </c>
      <c r="I313" s="64" t="s">
        <v>20</v>
      </c>
      <c r="J313" s="64" t="s">
        <v>467</v>
      </c>
      <c r="K313" s="64" t="s">
        <v>530</v>
      </c>
      <c r="L313" s="70" t="s">
        <v>29</v>
      </c>
      <c r="M313" s="75" t="s">
        <v>29</v>
      </c>
      <c r="N313" s="76" t="s">
        <v>29</v>
      </c>
      <c r="O313" s="76" t="s">
        <v>531</v>
      </c>
      <c r="P313" s="64"/>
      <c r="Q313" s="64" t="s">
        <v>790</v>
      </c>
      <c r="R313" s="64" t="s">
        <v>1201</v>
      </c>
      <c r="S313" s="64" t="s">
        <v>1264</v>
      </c>
      <c r="T313" s="70" t="s">
        <v>29</v>
      </c>
      <c r="U313" s="74" t="s">
        <v>29</v>
      </c>
      <c r="V313" s="65" t="s">
        <v>29</v>
      </c>
      <c r="W313" s="65" t="s">
        <v>1265</v>
      </c>
    </row>
    <row r="314" spans="1:23" ht="25.5" x14ac:dyDescent="0.25">
      <c r="A314" s="64">
        <v>309</v>
      </c>
      <c r="B314" s="64" t="s">
        <v>41</v>
      </c>
      <c r="C314" s="71" t="s">
        <v>29</v>
      </c>
      <c r="D314" s="71" t="s">
        <v>29</v>
      </c>
      <c r="E314" s="68" t="str" cm="1">
        <f t="array" aca="1" ref="E314" ca="1">IF(D314="","",HYPERLINK("#"&amp;RIGHT(CELL("dateiname"),LEN(CELL("dateiname"))-FIND("]",CELL("dateiname")))&amp;"!"&amp;CELL("adresse",OFFSET($B$6,D314-1,0)),"Definition"))</f>
        <v/>
      </c>
      <c r="F314" s="64">
        <f>IF(_xlfn.XLOOKUP(A314,Korrelation!$B$4:$B$883,Korrelation!$A$4:$A$883,0,0)="-",0,_xlfn.XLOOKUP(A314,Korrelation!$B$4:$B$883,Korrelation!$A$4:$A$883,0,0))</f>
        <v>537</v>
      </c>
      <c r="G314" s="68" t="str" cm="1">
        <f t="array" aca="1" ref="G314" ca="1">IF(F314=0,"",HYPERLINK("#"&amp;RIGHT(CELL("adresse",OFFSET(DMAV_Modell!$A$6,F314-1,0)),LEN(CELL("adresse",OFFSET(DMAV_Modell!$A$6,F314-1,0)))-SEARCH("]",CELL("adresse",OFFSET(DMAV_Modell!$A$6,F314-1,0)))),"Modell"))</f>
        <v>Modell</v>
      </c>
      <c r="I314" s="64" t="s">
        <v>20</v>
      </c>
      <c r="J314" s="64" t="s">
        <v>467</v>
      </c>
      <c r="K314" s="64" t="s">
        <v>532</v>
      </c>
      <c r="L314" s="70" t="s">
        <v>29</v>
      </c>
      <c r="M314" s="75" t="s">
        <v>29</v>
      </c>
      <c r="N314" s="76" t="s">
        <v>29</v>
      </c>
      <c r="O314" s="76" t="s">
        <v>533</v>
      </c>
      <c r="P314" s="64"/>
      <c r="Q314" s="64" t="s">
        <v>790</v>
      </c>
      <c r="R314" s="64" t="s">
        <v>1201</v>
      </c>
      <c r="S314" s="64" t="s">
        <v>1266</v>
      </c>
      <c r="T314" s="70" t="s">
        <v>29</v>
      </c>
      <c r="U314" s="74" t="s">
        <v>29</v>
      </c>
      <c r="V314" s="65" t="s">
        <v>29</v>
      </c>
      <c r="W314" s="65" t="s">
        <v>1267</v>
      </c>
    </row>
    <row r="315" spans="1:23" ht="25.5" x14ac:dyDescent="0.25">
      <c r="A315" s="64">
        <v>310</v>
      </c>
      <c r="B315" s="64" t="s">
        <v>41</v>
      </c>
      <c r="C315" s="71" t="s">
        <v>29</v>
      </c>
      <c r="D315" s="71" t="s">
        <v>29</v>
      </c>
      <c r="E315" s="68" t="str" cm="1">
        <f t="array" aca="1" ref="E315" ca="1">IF(D315="","",HYPERLINK("#"&amp;RIGHT(CELL("dateiname"),LEN(CELL("dateiname"))-FIND("]",CELL("dateiname")))&amp;"!"&amp;CELL("adresse",OFFSET($B$6,D315-1,0)),"Definition"))</f>
        <v/>
      </c>
      <c r="F315" s="64">
        <f>IF(_xlfn.XLOOKUP(A315,Korrelation!$B$4:$B$883,Korrelation!$A$4:$A$883,0,0)="-",0,_xlfn.XLOOKUP(A315,Korrelation!$B$4:$B$883,Korrelation!$A$4:$A$883,0,0))</f>
        <v>538</v>
      </c>
      <c r="G315" s="68" t="str" cm="1">
        <f t="array" aca="1" ref="G315" ca="1">IF(F315=0,"",HYPERLINK("#"&amp;RIGHT(CELL("adresse",OFFSET(DMAV_Modell!$A$6,F315-1,0)),LEN(CELL("adresse",OFFSET(DMAV_Modell!$A$6,F315-1,0)))-SEARCH("]",CELL("adresse",OFFSET(DMAV_Modell!$A$6,F315-1,0)))),"Modell"))</f>
        <v>Modell</v>
      </c>
      <c r="I315" s="64" t="s">
        <v>20</v>
      </c>
      <c r="J315" s="64" t="s">
        <v>467</v>
      </c>
      <c r="K315" s="64" t="s">
        <v>534</v>
      </c>
      <c r="L315" s="70" t="s">
        <v>29</v>
      </c>
      <c r="M315" s="75" t="s">
        <v>29</v>
      </c>
      <c r="N315" s="76" t="s">
        <v>29</v>
      </c>
      <c r="O315" s="76" t="s">
        <v>535</v>
      </c>
      <c r="P315" s="64"/>
      <c r="Q315" s="64" t="s">
        <v>790</v>
      </c>
      <c r="R315" s="64" t="s">
        <v>1201</v>
      </c>
      <c r="S315" s="64" t="s">
        <v>1268</v>
      </c>
      <c r="T315" s="70" t="s">
        <v>29</v>
      </c>
      <c r="U315" s="74" t="s">
        <v>29</v>
      </c>
      <c r="V315" s="65" t="s">
        <v>29</v>
      </c>
      <c r="W315" s="65" t="s">
        <v>1269</v>
      </c>
    </row>
    <row r="316" spans="1:23" x14ac:dyDescent="0.25">
      <c r="A316" s="64">
        <v>311</v>
      </c>
      <c r="B316" s="64" t="s">
        <v>41</v>
      </c>
      <c r="C316" s="71" t="s">
        <v>29</v>
      </c>
      <c r="D316" s="71" t="s">
        <v>29</v>
      </c>
      <c r="E316" s="68" t="str" cm="1">
        <f t="array" aca="1" ref="E316" ca="1">IF(D316="","",HYPERLINK("#"&amp;RIGHT(CELL("dateiname"),LEN(CELL("dateiname"))-FIND("]",CELL("dateiname")))&amp;"!"&amp;CELL("adresse",OFFSET($B$6,D316-1,0)),"Definition"))</f>
        <v/>
      </c>
      <c r="F316" s="64">
        <f>IF(_xlfn.XLOOKUP(A316,Korrelation!$B$4:$B$883,Korrelation!$A$4:$A$883,0,0)="-",0,_xlfn.XLOOKUP(A316,Korrelation!$B$4:$B$883,Korrelation!$A$4:$A$883,0,0))</f>
        <v>539</v>
      </c>
      <c r="G316" s="68" t="str" cm="1">
        <f t="array" aca="1" ref="G316" ca="1">IF(F316=0,"",HYPERLINK("#"&amp;RIGHT(CELL("adresse",OFFSET(DMAV_Modell!$A$6,F316-1,0)),LEN(CELL("adresse",OFFSET(DMAV_Modell!$A$6,F316-1,0)))-SEARCH("]",CELL("adresse",OFFSET(DMAV_Modell!$A$6,F316-1,0)))),"Modell"))</f>
        <v>Modell</v>
      </c>
      <c r="I316" s="64" t="s">
        <v>20</v>
      </c>
      <c r="J316" s="64" t="s">
        <v>467</v>
      </c>
      <c r="K316" s="64" t="s">
        <v>536</v>
      </c>
      <c r="L316" s="70" t="s">
        <v>29</v>
      </c>
      <c r="M316" s="75" t="s">
        <v>29</v>
      </c>
      <c r="N316" s="76" t="s">
        <v>29</v>
      </c>
      <c r="O316" s="76" t="s">
        <v>537</v>
      </c>
      <c r="P316" s="64"/>
      <c r="Q316" s="64" t="s">
        <v>790</v>
      </c>
      <c r="R316" s="64" t="s">
        <v>1201</v>
      </c>
      <c r="S316" s="64" t="s">
        <v>1270</v>
      </c>
      <c r="T316" s="70" t="s">
        <v>29</v>
      </c>
      <c r="U316" s="74" t="s">
        <v>29</v>
      </c>
      <c r="V316" s="65" t="s">
        <v>29</v>
      </c>
      <c r="W316" s="65" t="s">
        <v>1271</v>
      </c>
    </row>
    <row r="317" spans="1:23" x14ac:dyDescent="0.25">
      <c r="A317" s="64">
        <v>312</v>
      </c>
      <c r="B317" s="64" t="s">
        <v>41</v>
      </c>
      <c r="C317" s="71" t="s">
        <v>29</v>
      </c>
      <c r="D317" s="71" t="s">
        <v>29</v>
      </c>
      <c r="E317" s="68" t="str" cm="1">
        <f t="array" aca="1" ref="E317" ca="1">IF(D317="","",HYPERLINK("#"&amp;RIGHT(CELL("dateiname"),LEN(CELL("dateiname"))-FIND("]",CELL("dateiname")))&amp;"!"&amp;CELL("adresse",OFFSET($B$6,D317-1,0)),"Definition"))</f>
        <v/>
      </c>
      <c r="F317" s="64">
        <f>IF(_xlfn.XLOOKUP(A317,Korrelation!$B$4:$B$883,Korrelation!$A$4:$A$883,0,0)="-",0,_xlfn.XLOOKUP(A317,Korrelation!$B$4:$B$883,Korrelation!$A$4:$A$883,0,0))</f>
        <v>540</v>
      </c>
      <c r="G317" s="68" t="str" cm="1">
        <f t="array" aca="1" ref="G317" ca="1">IF(F317=0,"",HYPERLINK("#"&amp;RIGHT(CELL("adresse",OFFSET(DMAV_Modell!$A$6,F317-1,0)),LEN(CELL("adresse",OFFSET(DMAV_Modell!$A$6,F317-1,0)))-SEARCH("]",CELL("adresse",OFFSET(DMAV_Modell!$A$6,F317-1,0)))),"Modell"))</f>
        <v>Modell</v>
      </c>
      <c r="I317" s="64" t="s">
        <v>20</v>
      </c>
      <c r="J317" s="64" t="s">
        <v>467</v>
      </c>
      <c r="K317" s="64" t="s">
        <v>538</v>
      </c>
      <c r="L317" s="70" t="s">
        <v>29</v>
      </c>
      <c r="M317" s="75" t="s">
        <v>29</v>
      </c>
      <c r="N317" s="76" t="s">
        <v>29</v>
      </c>
      <c r="O317" s="76" t="s">
        <v>539</v>
      </c>
      <c r="P317" s="64"/>
      <c r="Q317" s="64" t="s">
        <v>790</v>
      </c>
      <c r="R317" s="64" t="s">
        <v>1201</v>
      </c>
      <c r="S317" s="64" t="s">
        <v>1272</v>
      </c>
      <c r="T317" s="70" t="s">
        <v>29</v>
      </c>
      <c r="U317" s="74" t="s">
        <v>29</v>
      </c>
      <c r="V317" s="65" t="s">
        <v>29</v>
      </c>
      <c r="W317" s="65" t="s">
        <v>1273</v>
      </c>
    </row>
    <row r="318" spans="1:23" ht="25.5" x14ac:dyDescent="0.25">
      <c r="A318" s="64">
        <v>313</v>
      </c>
      <c r="B318" s="64" t="s">
        <v>41</v>
      </c>
      <c r="C318" s="71" t="s">
        <v>29</v>
      </c>
      <c r="D318" s="71" t="s">
        <v>29</v>
      </c>
      <c r="E318" s="68" t="str" cm="1">
        <f t="array" aca="1" ref="E318" ca="1">IF(D318="","",HYPERLINK("#"&amp;RIGHT(CELL("dateiname"),LEN(CELL("dateiname"))-FIND("]",CELL("dateiname")))&amp;"!"&amp;CELL("adresse",OFFSET($B$6,D318-1,0)),"Definition"))</f>
        <v/>
      </c>
      <c r="F318" s="64">
        <f>IF(_xlfn.XLOOKUP(A318,Korrelation!$B$4:$B$883,Korrelation!$A$4:$A$883,0,0)="-",0,_xlfn.XLOOKUP(A318,Korrelation!$B$4:$B$883,Korrelation!$A$4:$A$883,0,0))</f>
        <v>541</v>
      </c>
      <c r="G318" s="68" t="str" cm="1">
        <f t="array" aca="1" ref="G318" ca="1">IF(F318=0,"",HYPERLINK("#"&amp;RIGHT(CELL("adresse",OFFSET(DMAV_Modell!$A$6,F318-1,0)),LEN(CELL("adresse",OFFSET(DMAV_Modell!$A$6,F318-1,0)))-SEARCH("]",CELL("adresse",OFFSET(DMAV_Modell!$A$6,F318-1,0)))),"Modell"))</f>
        <v>Modell</v>
      </c>
      <c r="I318" s="64" t="s">
        <v>20</v>
      </c>
      <c r="J318" s="64" t="s">
        <v>467</v>
      </c>
      <c r="K318" s="64" t="s">
        <v>540</v>
      </c>
      <c r="L318" s="70" t="s">
        <v>29</v>
      </c>
      <c r="M318" s="75" t="s">
        <v>29</v>
      </c>
      <c r="N318" s="76" t="s">
        <v>29</v>
      </c>
      <c r="O318" s="76" t="s">
        <v>541</v>
      </c>
      <c r="P318" s="64"/>
      <c r="Q318" s="64" t="s">
        <v>790</v>
      </c>
      <c r="R318" s="64" t="s">
        <v>1201</v>
      </c>
      <c r="S318" s="64" t="s">
        <v>1274</v>
      </c>
      <c r="T318" s="70" t="s">
        <v>29</v>
      </c>
      <c r="U318" s="74" t="s">
        <v>29</v>
      </c>
      <c r="V318" s="65" t="s">
        <v>29</v>
      </c>
      <c r="W318" s="65" t="s">
        <v>1275</v>
      </c>
    </row>
    <row r="319" spans="1:23" x14ac:dyDescent="0.25">
      <c r="A319" s="64">
        <v>314</v>
      </c>
      <c r="B319" s="64" t="s">
        <v>41</v>
      </c>
      <c r="C319" s="71" t="s">
        <v>29</v>
      </c>
      <c r="D319" s="71" t="s">
        <v>29</v>
      </c>
      <c r="E319" s="68" t="str" cm="1">
        <f t="array" aca="1" ref="E319" ca="1">IF(D319="","",HYPERLINK("#"&amp;RIGHT(CELL("dateiname"),LEN(CELL("dateiname"))-FIND("]",CELL("dateiname")))&amp;"!"&amp;CELL("adresse",OFFSET($B$6,D319-1,0)),"Definition"))</f>
        <v/>
      </c>
      <c r="F319" s="64">
        <f>IF(_xlfn.XLOOKUP(A319,Korrelation!$B$4:$B$883,Korrelation!$A$4:$A$883,0,0)="-",0,_xlfn.XLOOKUP(A319,Korrelation!$B$4:$B$883,Korrelation!$A$4:$A$883,0,0))</f>
        <v>542</v>
      </c>
      <c r="G319" s="68" t="str" cm="1">
        <f t="array" aca="1" ref="G319" ca="1">IF(F319=0,"",HYPERLINK("#"&amp;RIGHT(CELL("adresse",OFFSET(DMAV_Modell!$A$6,F319-1,0)),LEN(CELL("adresse",OFFSET(DMAV_Modell!$A$6,F319-1,0)))-SEARCH("]",CELL("adresse",OFFSET(DMAV_Modell!$A$6,F319-1,0)))),"Modell"))</f>
        <v>Modell</v>
      </c>
      <c r="I319" s="64" t="s">
        <v>20</v>
      </c>
      <c r="J319" s="64" t="s">
        <v>467</v>
      </c>
      <c r="K319" s="64" t="s">
        <v>542</v>
      </c>
      <c r="L319" s="70" t="s">
        <v>29</v>
      </c>
      <c r="M319" s="75" t="s">
        <v>29</v>
      </c>
      <c r="N319" s="76" t="s">
        <v>29</v>
      </c>
      <c r="O319" s="76" t="s">
        <v>543</v>
      </c>
      <c r="P319" s="64"/>
      <c r="Q319" s="64" t="s">
        <v>790</v>
      </c>
      <c r="R319" s="64" t="s">
        <v>1201</v>
      </c>
      <c r="S319" s="64" t="s">
        <v>1276</v>
      </c>
      <c r="T319" s="70" t="s">
        <v>29</v>
      </c>
      <c r="U319" s="74" t="s">
        <v>29</v>
      </c>
      <c r="V319" s="65" t="s">
        <v>29</v>
      </c>
      <c r="W319" s="65" t="s">
        <v>1277</v>
      </c>
    </row>
    <row r="320" spans="1:23" ht="25.5" x14ac:dyDescent="0.25">
      <c r="A320" s="64">
        <v>315</v>
      </c>
      <c r="B320" s="64" t="s">
        <v>41</v>
      </c>
      <c r="C320" s="71" t="s">
        <v>29</v>
      </c>
      <c r="D320" s="71" t="s">
        <v>29</v>
      </c>
      <c r="E320" s="68" t="str" cm="1">
        <f t="array" aca="1" ref="E320" ca="1">IF(D320="","",HYPERLINK("#"&amp;RIGHT(CELL("dateiname"),LEN(CELL("dateiname"))-FIND("]",CELL("dateiname")))&amp;"!"&amp;CELL("adresse",OFFSET($B$6,D320-1,0)),"Definition"))</f>
        <v/>
      </c>
      <c r="F320" s="64">
        <f>IF(_xlfn.XLOOKUP(A320,Korrelation!$B$4:$B$883,Korrelation!$A$4:$A$883,0,0)="-",0,_xlfn.XLOOKUP(A320,Korrelation!$B$4:$B$883,Korrelation!$A$4:$A$883,0,0))</f>
        <v>543</v>
      </c>
      <c r="G320" s="68" t="str" cm="1">
        <f t="array" aca="1" ref="G320" ca="1">IF(F320=0,"",HYPERLINK("#"&amp;RIGHT(CELL("adresse",OFFSET(DMAV_Modell!$A$6,F320-1,0)),LEN(CELL("adresse",OFFSET(DMAV_Modell!$A$6,F320-1,0)))-SEARCH("]",CELL("adresse",OFFSET(DMAV_Modell!$A$6,F320-1,0)))),"Modell"))</f>
        <v>Modell</v>
      </c>
      <c r="I320" s="64" t="s">
        <v>20</v>
      </c>
      <c r="J320" s="64" t="s">
        <v>467</v>
      </c>
      <c r="K320" s="64" t="s">
        <v>544</v>
      </c>
      <c r="L320" s="70" t="s">
        <v>29</v>
      </c>
      <c r="M320" s="75" t="s">
        <v>29</v>
      </c>
      <c r="N320" s="76" t="s">
        <v>29</v>
      </c>
      <c r="O320" s="76" t="s">
        <v>545</v>
      </c>
      <c r="P320" s="64"/>
      <c r="Q320" s="64" t="s">
        <v>790</v>
      </c>
      <c r="R320" s="64" t="s">
        <v>1201</v>
      </c>
      <c r="S320" s="64" t="s">
        <v>1278</v>
      </c>
      <c r="T320" s="70" t="s">
        <v>29</v>
      </c>
      <c r="U320" s="74" t="s">
        <v>29</v>
      </c>
      <c r="V320" s="65" t="s">
        <v>29</v>
      </c>
      <c r="W320" s="65" t="s">
        <v>1279</v>
      </c>
    </row>
    <row r="321" spans="1:23" x14ac:dyDescent="0.25">
      <c r="A321" s="64">
        <v>316</v>
      </c>
      <c r="B321" s="64" t="s">
        <v>41</v>
      </c>
      <c r="C321" s="71" t="s">
        <v>29</v>
      </c>
      <c r="D321" s="71" t="s">
        <v>29</v>
      </c>
      <c r="E321" s="68" t="str" cm="1">
        <f t="array" aca="1" ref="E321" ca="1">IF(D321="","",HYPERLINK("#"&amp;RIGHT(CELL("dateiname"),LEN(CELL("dateiname"))-FIND("]",CELL("dateiname")))&amp;"!"&amp;CELL("adresse",OFFSET($B$6,D321-1,0)),"Definition"))</f>
        <v/>
      </c>
      <c r="F321" s="64">
        <f>IF(_xlfn.XLOOKUP(A321,Korrelation!$B$4:$B$883,Korrelation!$A$4:$A$883,0,0)="-",0,_xlfn.XLOOKUP(A321,Korrelation!$B$4:$B$883,Korrelation!$A$4:$A$883,0,0))</f>
        <v>544</v>
      </c>
      <c r="G321" s="68" t="str" cm="1">
        <f t="array" aca="1" ref="G321" ca="1">IF(F321=0,"",HYPERLINK("#"&amp;RIGHT(CELL("adresse",OFFSET(DMAV_Modell!$A$6,F321-1,0)),LEN(CELL("adresse",OFFSET(DMAV_Modell!$A$6,F321-1,0)))-SEARCH("]",CELL("adresse",OFFSET(DMAV_Modell!$A$6,F321-1,0)))),"Modell"))</f>
        <v>Modell</v>
      </c>
      <c r="I321" s="64" t="s">
        <v>20</v>
      </c>
      <c r="J321" s="64" t="s">
        <v>467</v>
      </c>
      <c r="K321" s="64" t="s">
        <v>546</v>
      </c>
      <c r="L321" s="70" t="s">
        <v>29</v>
      </c>
      <c r="M321" s="75" t="s">
        <v>29</v>
      </c>
      <c r="N321" s="76" t="s">
        <v>29</v>
      </c>
      <c r="O321" s="76" t="s">
        <v>547</v>
      </c>
      <c r="P321" s="64"/>
      <c r="Q321" s="64" t="s">
        <v>790</v>
      </c>
      <c r="R321" s="64" t="s">
        <v>1201</v>
      </c>
      <c r="S321" s="64" t="s">
        <v>1280</v>
      </c>
      <c r="T321" s="70" t="s">
        <v>29</v>
      </c>
      <c r="U321" s="74" t="s">
        <v>29</v>
      </c>
      <c r="V321" s="65" t="s">
        <v>29</v>
      </c>
      <c r="W321" s="65" t="s">
        <v>1281</v>
      </c>
    </row>
    <row r="322" spans="1:23" ht="38.25" x14ac:dyDescent="0.25">
      <c r="A322" s="64">
        <v>317</v>
      </c>
      <c r="B322" s="64" t="s">
        <v>41</v>
      </c>
      <c r="C322" s="71" t="s">
        <v>29</v>
      </c>
      <c r="D322" s="71" t="s">
        <v>29</v>
      </c>
      <c r="E322" s="68" t="str" cm="1">
        <f t="array" aca="1" ref="E322" ca="1">IF(D322="","",HYPERLINK("#"&amp;RIGHT(CELL("dateiname"),LEN(CELL("dateiname"))-FIND("]",CELL("dateiname")))&amp;"!"&amp;CELL("adresse",OFFSET($B$6,D322-1,0)),"Definition"))</f>
        <v/>
      </c>
      <c r="F322" s="64">
        <f>IF(_xlfn.XLOOKUP(A322,Korrelation!$B$4:$B$883,Korrelation!$A$4:$A$883,0,0)="-",0,_xlfn.XLOOKUP(A322,Korrelation!$B$4:$B$883,Korrelation!$A$4:$A$883,0,0))</f>
        <v>545</v>
      </c>
      <c r="G322" s="68" t="str" cm="1">
        <f t="array" aca="1" ref="G322" ca="1">IF(F322=0,"",HYPERLINK("#"&amp;RIGHT(CELL("adresse",OFFSET(DMAV_Modell!$A$6,F322-1,0)),LEN(CELL("adresse",OFFSET(DMAV_Modell!$A$6,F322-1,0)))-SEARCH("]",CELL("adresse",OFFSET(DMAV_Modell!$A$6,F322-1,0)))),"Modell"))</f>
        <v>Modell</v>
      </c>
      <c r="I322" s="64" t="s">
        <v>20</v>
      </c>
      <c r="J322" s="64" t="s">
        <v>467</v>
      </c>
      <c r="K322" s="64" t="s">
        <v>548</v>
      </c>
      <c r="L322" s="70" t="s">
        <v>29</v>
      </c>
      <c r="M322" s="75" t="s">
        <v>29</v>
      </c>
      <c r="N322" s="76" t="s">
        <v>29</v>
      </c>
      <c r="O322" s="76" t="s">
        <v>549</v>
      </c>
      <c r="P322" s="64"/>
      <c r="Q322" s="64" t="s">
        <v>790</v>
      </c>
      <c r="R322" s="64" t="s">
        <v>1201</v>
      </c>
      <c r="S322" s="64" t="s">
        <v>1282</v>
      </c>
      <c r="T322" s="70" t="s">
        <v>29</v>
      </c>
      <c r="U322" s="74" t="s">
        <v>29</v>
      </c>
      <c r="V322" s="65" t="s">
        <v>29</v>
      </c>
      <c r="W322" s="65" t="s">
        <v>1283</v>
      </c>
    </row>
    <row r="323" spans="1:23" x14ac:dyDescent="0.25">
      <c r="A323" s="64">
        <v>318</v>
      </c>
      <c r="B323" s="64" t="s">
        <v>41</v>
      </c>
      <c r="C323" s="71" t="s">
        <v>29</v>
      </c>
      <c r="D323" s="71" t="s">
        <v>29</v>
      </c>
      <c r="E323" s="68" t="str" cm="1">
        <f t="array" aca="1" ref="E323" ca="1">IF(D323="","",HYPERLINK("#"&amp;RIGHT(CELL("dateiname"),LEN(CELL("dateiname"))-FIND("]",CELL("dateiname")))&amp;"!"&amp;CELL("adresse",OFFSET($B$6,D323-1,0)),"Definition"))</f>
        <v/>
      </c>
      <c r="F323" s="64">
        <f>IF(_xlfn.XLOOKUP(A323,Korrelation!$B$4:$B$883,Korrelation!$A$4:$A$883,0,0)="-",0,_xlfn.XLOOKUP(A323,Korrelation!$B$4:$B$883,Korrelation!$A$4:$A$883,0,0))</f>
        <v>546</v>
      </c>
      <c r="G323" s="68" t="str" cm="1">
        <f t="array" aca="1" ref="G323" ca="1">IF(F323=0,"",HYPERLINK("#"&amp;RIGHT(CELL("adresse",OFFSET(DMAV_Modell!$A$6,F323-1,0)),LEN(CELL("adresse",OFFSET(DMAV_Modell!$A$6,F323-1,0)))-SEARCH("]",CELL("adresse",OFFSET(DMAV_Modell!$A$6,F323-1,0)))),"Modell"))</f>
        <v>Modell</v>
      </c>
      <c r="I323" s="64" t="s">
        <v>20</v>
      </c>
      <c r="J323" s="64" t="s">
        <v>467</v>
      </c>
      <c r="K323" s="64" t="s">
        <v>550</v>
      </c>
      <c r="L323" s="70" t="s">
        <v>29</v>
      </c>
      <c r="M323" s="75" t="s">
        <v>29</v>
      </c>
      <c r="N323" s="76" t="s">
        <v>29</v>
      </c>
      <c r="O323" s="76" t="s">
        <v>551</v>
      </c>
      <c r="P323" s="64"/>
      <c r="Q323" s="64" t="s">
        <v>790</v>
      </c>
      <c r="R323" s="64" t="s">
        <v>1201</v>
      </c>
      <c r="S323" s="64" t="s">
        <v>1284</v>
      </c>
      <c r="T323" s="70" t="s">
        <v>29</v>
      </c>
      <c r="U323" s="74" t="s">
        <v>29</v>
      </c>
      <c r="V323" s="65" t="s">
        <v>29</v>
      </c>
      <c r="W323" s="65" t="s">
        <v>1285</v>
      </c>
    </row>
    <row r="324" spans="1:23" ht="25.5" x14ac:dyDescent="0.25">
      <c r="A324" s="64">
        <v>319</v>
      </c>
      <c r="B324" s="64" t="s">
        <v>41</v>
      </c>
      <c r="C324" s="71" t="s">
        <v>29</v>
      </c>
      <c r="D324" s="71" t="s">
        <v>29</v>
      </c>
      <c r="E324" s="68" t="str" cm="1">
        <f t="array" aca="1" ref="E324" ca="1">IF(D324="","",HYPERLINK("#"&amp;RIGHT(CELL("dateiname"),LEN(CELL("dateiname"))-FIND("]",CELL("dateiname")))&amp;"!"&amp;CELL("adresse",OFFSET($B$6,D324-1,0)),"Definition"))</f>
        <v/>
      </c>
      <c r="F324" s="64">
        <f>IF(_xlfn.XLOOKUP(A324,Korrelation!$B$4:$B$883,Korrelation!$A$4:$A$883,0,0)="-",0,_xlfn.XLOOKUP(A324,Korrelation!$B$4:$B$883,Korrelation!$A$4:$A$883,0,0))</f>
        <v>0</v>
      </c>
      <c r="G324" s="68" t="str" cm="1">
        <f t="array" aca="1" ref="G324" ca="1">IF(F324=0,"",HYPERLINK("#"&amp;RIGHT(CELL("adresse",OFFSET(DMAV_Modell!$A$6,F324-1,0)),LEN(CELL("adresse",OFFSET(DMAV_Modell!$A$6,F324-1,0)))-SEARCH("]",CELL("adresse",OFFSET(DMAV_Modell!$A$6,F324-1,0)))),"Modell"))</f>
        <v/>
      </c>
      <c r="I324" s="64" t="s">
        <v>20</v>
      </c>
      <c r="J324" s="64" t="s">
        <v>422</v>
      </c>
      <c r="K324" s="64" t="s">
        <v>423</v>
      </c>
      <c r="L324" s="70" t="s">
        <v>29</v>
      </c>
      <c r="M324" s="75" t="s">
        <v>29</v>
      </c>
      <c r="N324" s="76" t="s">
        <v>29</v>
      </c>
      <c r="O324" s="76" t="s">
        <v>552</v>
      </c>
      <c r="P324" s="64"/>
      <c r="Q324" s="64" t="s">
        <v>790</v>
      </c>
      <c r="R324" s="64" t="s">
        <v>1155</v>
      </c>
      <c r="S324" s="64" t="s">
        <v>1156</v>
      </c>
      <c r="T324" s="70" t="s">
        <v>29</v>
      </c>
      <c r="U324" s="74" t="s">
        <v>29</v>
      </c>
      <c r="V324" s="65" t="s">
        <v>29</v>
      </c>
      <c r="W324" s="65" t="s">
        <v>1286</v>
      </c>
    </row>
    <row r="325" spans="1:23" ht="25.5" x14ac:dyDescent="0.25">
      <c r="A325" s="64">
        <v>320</v>
      </c>
      <c r="B325" s="64" t="s">
        <v>41</v>
      </c>
      <c r="C325" s="71" t="s">
        <v>29</v>
      </c>
      <c r="D325" s="71" t="s">
        <v>29</v>
      </c>
      <c r="E325" s="68" t="str" cm="1">
        <f t="array" aca="1" ref="E325" ca="1">IF(D325="","",HYPERLINK("#"&amp;RIGHT(CELL("dateiname"),LEN(CELL("dateiname"))-FIND("]",CELL("dateiname")))&amp;"!"&amp;CELL("adresse",OFFSET($B$6,D325-1,0)),"Definition"))</f>
        <v/>
      </c>
      <c r="F325" s="64">
        <f>IF(_xlfn.XLOOKUP(A325,Korrelation!$B$4:$B$883,Korrelation!$A$4:$A$883,0,0)="-",0,_xlfn.XLOOKUP(A325,Korrelation!$B$4:$B$883,Korrelation!$A$4:$A$883,0,0))</f>
        <v>0</v>
      </c>
      <c r="G325" s="68" t="str" cm="1">
        <f t="array" aca="1" ref="G325" ca="1">IF(F325=0,"",HYPERLINK("#"&amp;RIGHT(CELL("adresse",OFFSET(DMAV_Modell!$A$6,F325-1,0)),LEN(CELL("adresse",OFFSET(DMAV_Modell!$A$6,F325-1,0)))-SEARCH("]",CELL("adresse",OFFSET(DMAV_Modell!$A$6,F325-1,0)))),"Modell"))</f>
        <v/>
      </c>
      <c r="I325" s="64" t="s">
        <v>20</v>
      </c>
      <c r="J325" s="64" t="s">
        <v>422</v>
      </c>
      <c r="K325" s="64" t="s">
        <v>425</v>
      </c>
      <c r="L325" s="70" t="s">
        <v>29</v>
      </c>
      <c r="M325" s="75" t="s">
        <v>29</v>
      </c>
      <c r="N325" s="76" t="s">
        <v>29</v>
      </c>
      <c r="O325" s="76" t="s">
        <v>553</v>
      </c>
      <c r="P325" s="64"/>
      <c r="Q325" s="64" t="s">
        <v>790</v>
      </c>
      <c r="R325" s="64" t="s">
        <v>1155</v>
      </c>
      <c r="S325" s="64" t="s">
        <v>1158</v>
      </c>
      <c r="T325" s="70" t="s">
        <v>29</v>
      </c>
      <c r="U325" s="74" t="s">
        <v>29</v>
      </c>
      <c r="V325" s="65" t="s">
        <v>29</v>
      </c>
      <c r="W325" s="65" t="s">
        <v>1287</v>
      </c>
    </row>
    <row r="326" spans="1:23" ht="25.5" x14ac:dyDescent="0.25">
      <c r="A326" s="64">
        <v>321</v>
      </c>
      <c r="B326" s="64" t="s">
        <v>41</v>
      </c>
      <c r="C326" s="71" t="s">
        <v>29</v>
      </c>
      <c r="D326" s="71" t="s">
        <v>29</v>
      </c>
      <c r="E326" s="68" t="str" cm="1">
        <f t="array" aca="1" ref="E326" ca="1">IF(D326="","",HYPERLINK("#"&amp;RIGHT(CELL("dateiname"),LEN(CELL("dateiname"))-FIND("]",CELL("dateiname")))&amp;"!"&amp;CELL("adresse",OFFSET($B$6,D326-1,0)),"Definition"))</f>
        <v/>
      </c>
      <c r="F326" s="64">
        <f>IF(_xlfn.XLOOKUP(A326,Korrelation!$B$4:$B$883,Korrelation!$A$4:$A$883,0,0)="-",0,_xlfn.XLOOKUP(A326,Korrelation!$B$4:$B$883,Korrelation!$A$4:$A$883,0,0))</f>
        <v>0</v>
      </c>
      <c r="G326" s="68" t="str" cm="1">
        <f t="array" aca="1" ref="G326" ca="1">IF(F326=0,"",HYPERLINK("#"&amp;RIGHT(CELL("adresse",OFFSET(DMAV_Modell!$A$6,F326-1,0)),LEN(CELL("adresse",OFFSET(DMAV_Modell!$A$6,F326-1,0)))-SEARCH("]",CELL("adresse",OFFSET(DMAV_Modell!$A$6,F326-1,0)))),"Modell"))</f>
        <v/>
      </c>
      <c r="I326" s="64" t="s">
        <v>20</v>
      </c>
      <c r="J326" s="64" t="s">
        <v>422</v>
      </c>
      <c r="K326" s="64" t="s">
        <v>427</v>
      </c>
      <c r="L326" s="70" t="s">
        <v>29</v>
      </c>
      <c r="M326" s="75" t="s">
        <v>29</v>
      </c>
      <c r="N326" s="76" t="s">
        <v>29</v>
      </c>
      <c r="O326" s="76" t="s">
        <v>554</v>
      </c>
      <c r="P326" s="64"/>
      <c r="Q326" s="64" t="s">
        <v>790</v>
      </c>
      <c r="R326" s="64" t="s">
        <v>1155</v>
      </c>
      <c r="S326" s="64" t="s">
        <v>1160</v>
      </c>
      <c r="T326" s="70" t="s">
        <v>29</v>
      </c>
      <c r="U326" s="74" t="s">
        <v>29</v>
      </c>
      <c r="V326" s="65" t="s">
        <v>29</v>
      </c>
      <c r="W326" s="65" t="s">
        <v>1288</v>
      </c>
    </row>
    <row r="327" spans="1:23" ht="38.25" x14ac:dyDescent="0.25">
      <c r="A327" s="64">
        <v>322</v>
      </c>
      <c r="B327" s="64" t="s">
        <v>75</v>
      </c>
      <c r="C327" s="71">
        <v>1</v>
      </c>
      <c r="D327" s="71" t="s">
        <v>29</v>
      </c>
      <c r="E327" s="68" t="str" cm="1">
        <f t="array" aca="1" ref="E327" ca="1">IF(D327="","",HYPERLINK("#"&amp;RIGHT(CELL("dateiname"),LEN(CELL("dateiname"))-FIND("]",CELL("dateiname")))&amp;"!"&amp;CELL("adresse",OFFSET($B$6,D327-1,0)),"Definition"))</f>
        <v/>
      </c>
      <c r="F327" s="64">
        <f>IF(_xlfn.XLOOKUP(A327,Korrelation!$B$4:$B$883,Korrelation!$A$4:$A$883,0,0)="-",0,_xlfn.XLOOKUP(A327,Korrelation!$B$4:$B$883,Korrelation!$A$4:$A$883,0,0))</f>
        <v>552</v>
      </c>
      <c r="G327" s="68" t="str" cm="1">
        <f t="array" aca="1" ref="G327" ca="1">IF(F327=0,"",HYPERLINK("#"&amp;RIGHT(CELL("adresse",OFFSET(DMAV_Modell!$A$6,F327-1,0)),LEN(CELL("adresse",OFFSET(DMAV_Modell!$A$6,F327-1,0)))-SEARCH("]",CELL("adresse",OFFSET(DMAV_Modell!$A$6,F327-1,0)))),"Modell"))</f>
        <v>Modell</v>
      </c>
      <c r="I327" s="64" t="s">
        <v>20</v>
      </c>
      <c r="J327" s="64" t="s">
        <v>340</v>
      </c>
      <c r="K327" s="64" t="s">
        <v>135</v>
      </c>
      <c r="L327" s="70" t="s">
        <v>115</v>
      </c>
      <c r="M327" s="75" t="s">
        <v>29</v>
      </c>
      <c r="N327" s="76" t="s">
        <v>324</v>
      </c>
      <c r="O327" s="76" t="s">
        <v>103</v>
      </c>
      <c r="P327" s="64"/>
      <c r="Q327" s="64" t="s">
        <v>790</v>
      </c>
      <c r="R327" s="64" t="s">
        <v>1058</v>
      </c>
      <c r="S327" s="64" t="s">
        <v>135</v>
      </c>
      <c r="T327" s="70" t="s">
        <v>115</v>
      </c>
      <c r="U327" s="74" t="s">
        <v>29</v>
      </c>
      <c r="V327" s="65" t="s">
        <v>1289</v>
      </c>
      <c r="W327" s="65" t="s">
        <v>851</v>
      </c>
    </row>
    <row r="328" spans="1:23" ht="38.25" x14ac:dyDescent="0.25">
      <c r="A328" s="64">
        <v>323</v>
      </c>
      <c r="B328" s="64" t="s">
        <v>75</v>
      </c>
      <c r="C328" s="71" t="s">
        <v>81</v>
      </c>
      <c r="D328" s="71">
        <v>37</v>
      </c>
      <c r="E328" s="68" t="str" cm="1">
        <f t="array" aca="1" ref="E328" ca="1">IF(D328="","",HYPERLINK("#"&amp;RIGHT(CELL("dateiname"),LEN(CELL("dateiname"))-FIND("]",CELL("dateiname")))&amp;"!"&amp;CELL("adresse",OFFSET($B$6,D328-1,0)),"Definition"))</f>
        <v>Definition</v>
      </c>
      <c r="F328" s="64">
        <f>IF(_xlfn.XLOOKUP(A328,Korrelation!$B$4:$B$883,Korrelation!$A$4:$A$883,0,0)="-",0,_xlfn.XLOOKUP(A328,Korrelation!$B$4:$B$883,Korrelation!$A$4:$A$883,0,0))</f>
        <v>553</v>
      </c>
      <c r="G328" s="68" t="str" cm="1">
        <f t="array" aca="1" ref="G328" ca="1">IF(F328=0,"",HYPERLINK("#"&amp;RIGHT(CELL("adresse",OFFSET(DMAV_Modell!$A$6,F328-1,0)),LEN(CELL("adresse",OFFSET(DMAV_Modell!$A$6,F328-1,0)))-SEARCH("]",CELL("adresse",OFFSET(DMAV_Modell!$A$6,F328-1,0)))),"Modell"))</f>
        <v>Modell</v>
      </c>
      <c r="I328" s="64" t="s">
        <v>20</v>
      </c>
      <c r="J328" s="64" t="s">
        <v>340</v>
      </c>
      <c r="K328" s="64" t="s">
        <v>76</v>
      </c>
      <c r="L328" s="70" t="s">
        <v>452</v>
      </c>
      <c r="M328" s="75" t="s">
        <v>29</v>
      </c>
      <c r="N328" s="76" t="s">
        <v>555</v>
      </c>
      <c r="O328" s="76" t="s">
        <v>29</v>
      </c>
      <c r="P328" s="64"/>
      <c r="Q328" s="64" t="s">
        <v>790</v>
      </c>
      <c r="R328" s="64" t="s">
        <v>1058</v>
      </c>
      <c r="S328" s="64" t="s">
        <v>832</v>
      </c>
      <c r="T328" s="70" t="s">
        <v>1186</v>
      </c>
      <c r="U328" s="74" t="s">
        <v>29</v>
      </c>
      <c r="V328" s="65" t="s">
        <v>1290</v>
      </c>
      <c r="W328" s="65" t="s">
        <v>29</v>
      </c>
    </row>
    <row r="329" spans="1:23" ht="38.25" x14ac:dyDescent="0.25">
      <c r="A329" s="64">
        <v>324</v>
      </c>
      <c r="B329" s="64" t="s">
        <v>75</v>
      </c>
      <c r="C329" s="71">
        <v>1</v>
      </c>
      <c r="D329" s="71" t="s">
        <v>29</v>
      </c>
      <c r="E329" s="68" t="str" cm="1">
        <f t="array" aca="1" ref="E329" ca="1">IF(D329="","",HYPERLINK("#"&amp;RIGHT(CELL("dateiname"),LEN(CELL("dateiname"))-FIND("]",CELL("dateiname")))&amp;"!"&amp;CELL("adresse",OFFSET($B$6,D329-1,0)),"Definition"))</f>
        <v/>
      </c>
      <c r="F329" s="64">
        <f>IF(_xlfn.XLOOKUP(A329,Korrelation!$B$4:$B$883,Korrelation!$A$4:$A$883,0,0)="-",0,_xlfn.XLOOKUP(A329,Korrelation!$B$4:$B$883,Korrelation!$A$4:$A$883,0,0))</f>
        <v>554</v>
      </c>
      <c r="G329" s="68" t="str" cm="1">
        <f t="array" aca="1" ref="G329" ca="1">IF(F329=0,"",HYPERLINK("#"&amp;RIGHT(CELL("adresse",OFFSET(DMAV_Modell!$A$6,F329-1,0)),LEN(CELL("adresse",OFFSET(DMAV_Modell!$A$6,F329-1,0)))-SEARCH("]",CELL("adresse",OFFSET(DMAV_Modell!$A$6,F329-1,0)))),"Modell"))</f>
        <v>Modell</v>
      </c>
      <c r="I329" s="64" t="s">
        <v>20</v>
      </c>
      <c r="J329" s="64" t="s">
        <v>325</v>
      </c>
      <c r="K329" s="64" t="s">
        <v>135</v>
      </c>
      <c r="L329" s="70" t="s">
        <v>212</v>
      </c>
      <c r="M329" s="75" t="s">
        <v>29</v>
      </c>
      <c r="N329" s="76" t="s">
        <v>326</v>
      </c>
      <c r="O329" s="76" t="s">
        <v>103</v>
      </c>
      <c r="P329" s="64"/>
      <c r="Q329" s="64" t="s">
        <v>790</v>
      </c>
      <c r="R329" s="64" t="s">
        <v>1060</v>
      </c>
      <c r="S329" s="64" t="s">
        <v>135</v>
      </c>
      <c r="T329" s="70" t="s">
        <v>212</v>
      </c>
      <c r="U329" s="74" t="s">
        <v>29</v>
      </c>
      <c r="V329" s="65" t="s">
        <v>1061</v>
      </c>
      <c r="W329" s="65" t="s">
        <v>851</v>
      </c>
    </row>
    <row r="330" spans="1:23" ht="38.25" x14ac:dyDescent="0.25">
      <c r="A330" s="64">
        <v>325</v>
      </c>
      <c r="B330" s="64" t="s">
        <v>75</v>
      </c>
      <c r="C330" s="71" t="s">
        <v>81</v>
      </c>
      <c r="D330" s="71">
        <v>37</v>
      </c>
      <c r="E330" s="68" t="str" cm="1">
        <f t="array" aca="1" ref="E330" ca="1">IF(D330="","",HYPERLINK("#"&amp;RIGHT(CELL("dateiname"),LEN(CELL("dateiname"))-FIND("]",CELL("dateiname")))&amp;"!"&amp;CELL("adresse",OFFSET($B$6,D330-1,0)),"Definition"))</f>
        <v>Definition</v>
      </c>
      <c r="F330" s="64">
        <f>IF(_xlfn.XLOOKUP(A330,Korrelation!$B$4:$B$883,Korrelation!$A$4:$A$883,0,0)="-",0,_xlfn.XLOOKUP(A330,Korrelation!$B$4:$B$883,Korrelation!$A$4:$A$883,0,0))</f>
        <v>555</v>
      </c>
      <c r="G330" s="68" t="str" cm="1">
        <f t="array" aca="1" ref="G330" ca="1">IF(F330=0,"",HYPERLINK("#"&amp;RIGHT(CELL("adresse",OFFSET(DMAV_Modell!$A$6,F330-1,0)),LEN(CELL("adresse",OFFSET(DMAV_Modell!$A$6,F330-1,0)))-SEARCH("]",CELL("adresse",OFFSET(DMAV_Modell!$A$6,F330-1,0)))),"Modell"))</f>
        <v>Modell</v>
      </c>
      <c r="I330" s="64" t="s">
        <v>20</v>
      </c>
      <c r="J330" s="64" t="s">
        <v>325</v>
      </c>
      <c r="K330" s="64" t="s">
        <v>76</v>
      </c>
      <c r="L330" s="70" t="s">
        <v>452</v>
      </c>
      <c r="M330" s="75" t="s">
        <v>29</v>
      </c>
      <c r="N330" s="212" t="s">
        <v>5309</v>
      </c>
      <c r="O330" s="76" t="s">
        <v>29</v>
      </c>
      <c r="P330" s="64"/>
      <c r="Q330" s="64" t="s">
        <v>790</v>
      </c>
      <c r="R330" s="64" t="s">
        <v>1060</v>
      </c>
      <c r="S330" s="64" t="s">
        <v>832</v>
      </c>
      <c r="T330" s="70" t="s">
        <v>1186</v>
      </c>
      <c r="U330" s="74" t="s">
        <v>29</v>
      </c>
      <c r="V330" s="65" t="s">
        <v>1291</v>
      </c>
      <c r="W330" s="65" t="s">
        <v>29</v>
      </c>
    </row>
    <row r="331" spans="1:23" ht="38.25" x14ac:dyDescent="0.25">
      <c r="A331" s="64">
        <v>326</v>
      </c>
      <c r="B331" s="64" t="s">
        <v>75</v>
      </c>
      <c r="C331" s="71">
        <v>1</v>
      </c>
      <c r="D331" s="71" t="s">
        <v>29</v>
      </c>
      <c r="E331" s="68" t="str" cm="1">
        <f t="array" aca="1" ref="E331" ca="1">IF(D331="","",HYPERLINK("#"&amp;RIGHT(CELL("dateiname"),LEN(CELL("dateiname"))-FIND("]",CELL("dateiname")))&amp;"!"&amp;CELL("adresse",OFFSET($B$6,D331-1,0)),"Definition"))</f>
        <v/>
      </c>
      <c r="F331" s="64">
        <f>IF(_xlfn.XLOOKUP(A331,Korrelation!$B$4:$B$883,Korrelation!$A$4:$A$883,0,0)="-",0,_xlfn.XLOOKUP(A331,Korrelation!$B$4:$B$883,Korrelation!$A$4:$A$883,0,0))</f>
        <v>556</v>
      </c>
      <c r="G331" s="68" t="str" cm="1">
        <f t="array" aca="1" ref="G331" ca="1">IF(F331=0,"",HYPERLINK("#"&amp;RIGHT(CELL("adresse",OFFSET(DMAV_Modell!$A$6,F331-1,0)),LEN(CELL("adresse",OFFSET(DMAV_Modell!$A$6,F331-1,0)))-SEARCH("]",CELL("adresse",OFFSET(DMAV_Modell!$A$6,F331-1,0)))),"Modell"))</f>
        <v>Modell</v>
      </c>
      <c r="I331" s="64" t="s">
        <v>20</v>
      </c>
      <c r="J331" s="64" t="s">
        <v>327</v>
      </c>
      <c r="K331" s="64" t="s">
        <v>135</v>
      </c>
      <c r="L331" s="70" t="s">
        <v>78</v>
      </c>
      <c r="M331" s="75" t="s">
        <v>29</v>
      </c>
      <c r="N331" s="76" t="s">
        <v>328</v>
      </c>
      <c r="O331" s="76" t="s">
        <v>103</v>
      </c>
      <c r="P331" s="64"/>
      <c r="Q331" s="64" t="s">
        <v>790</v>
      </c>
      <c r="R331" s="64" t="s">
        <v>1062</v>
      </c>
      <c r="S331" s="64" t="s">
        <v>135</v>
      </c>
      <c r="T331" s="70" t="s">
        <v>78</v>
      </c>
      <c r="U331" s="74" t="s">
        <v>29</v>
      </c>
      <c r="V331" s="65" t="s">
        <v>1063</v>
      </c>
      <c r="W331" s="65" t="s">
        <v>851</v>
      </c>
    </row>
    <row r="332" spans="1:23" x14ac:dyDescent="0.25">
      <c r="A332" s="64">
        <v>327</v>
      </c>
      <c r="B332" s="64" t="s">
        <v>75</v>
      </c>
      <c r="C332" s="71" t="s">
        <v>81</v>
      </c>
      <c r="D332" s="71" t="s">
        <v>29</v>
      </c>
      <c r="E332" s="68" t="str" cm="1">
        <f t="array" aca="1" ref="E332" ca="1">IF(D332="","",HYPERLINK("#"&amp;RIGHT(CELL("dateiname"),LEN(CELL("dateiname"))-FIND("]",CELL("dateiname")))&amp;"!"&amp;CELL("adresse",OFFSET($B$6,D332-1,0)),"Definition"))</f>
        <v/>
      </c>
      <c r="F332" s="64">
        <f>IF(_xlfn.XLOOKUP(A332,Korrelation!$B$4:$B$883,Korrelation!$A$4:$A$883,0,0)="-",0,_xlfn.XLOOKUP(A332,Korrelation!$B$4:$B$883,Korrelation!$A$4:$A$883,0,0))</f>
        <v>557</v>
      </c>
      <c r="G332" s="68" t="str" cm="1">
        <f t="array" aca="1" ref="G332" ca="1">IF(F332=0,"",HYPERLINK("#"&amp;RIGHT(CELL("adresse",OFFSET(DMAV_Modell!$A$6,F332-1,0)),LEN(CELL("adresse",OFFSET(DMAV_Modell!$A$6,F332-1,0)))-SEARCH("]",CELL("adresse",OFFSET(DMAV_Modell!$A$6,F332-1,0)))),"Modell"))</f>
        <v>Modell</v>
      </c>
      <c r="I332" s="64" t="s">
        <v>20</v>
      </c>
      <c r="J332" s="64" t="s">
        <v>327</v>
      </c>
      <c r="K332" s="64" t="s">
        <v>161</v>
      </c>
      <c r="L332" s="70" t="s">
        <v>82</v>
      </c>
      <c r="M332" s="75">
        <v>0</v>
      </c>
      <c r="N332" s="76" t="s">
        <v>329</v>
      </c>
      <c r="O332" s="76" t="s">
        <v>29</v>
      </c>
      <c r="P332" s="64"/>
      <c r="Q332" s="64" t="s">
        <v>790</v>
      </c>
      <c r="R332" s="64" t="s">
        <v>1062</v>
      </c>
      <c r="S332" s="64" t="s">
        <v>897</v>
      </c>
      <c r="T332" s="70" t="s">
        <v>82</v>
      </c>
      <c r="U332" s="74">
        <v>0</v>
      </c>
      <c r="V332" s="65" t="s">
        <v>1064</v>
      </c>
      <c r="W332" s="65" t="s">
        <v>29</v>
      </c>
    </row>
    <row r="333" spans="1:23" x14ac:dyDescent="0.25">
      <c r="A333" s="64">
        <v>328</v>
      </c>
      <c r="B333" s="64" t="s">
        <v>75</v>
      </c>
      <c r="C333" s="71">
        <v>1</v>
      </c>
      <c r="D333" s="71" t="s">
        <v>29</v>
      </c>
      <c r="E333" s="68" t="str" cm="1">
        <f t="array" aca="1" ref="E333" ca="1">IF(D333="","",HYPERLINK("#"&amp;RIGHT(CELL("dateiname"),LEN(CELL("dateiname"))-FIND("]",CELL("dateiname")))&amp;"!"&amp;CELL("adresse",OFFSET($B$6,D333-1,0)),"Definition"))</f>
        <v/>
      </c>
      <c r="F333" s="64">
        <f>IF(_xlfn.XLOOKUP(A333,Korrelation!$B$4:$B$883,Korrelation!$A$4:$A$883,0,0)="-",0,_xlfn.XLOOKUP(A333,Korrelation!$B$4:$B$883,Korrelation!$A$4:$A$883,0,0))</f>
        <v>560</v>
      </c>
      <c r="G333" s="68" t="str" cm="1">
        <f t="array" aca="1" ref="G333" ca="1">IF(F333=0,"",HYPERLINK("#"&amp;RIGHT(CELL("adresse",OFFSET(DMAV_Modell!$A$6,F333-1,0)),LEN(CELL("adresse",OFFSET(DMAV_Modell!$A$6,F333-1,0)))-SEARCH("]",CELL("adresse",OFFSET(DMAV_Modell!$A$6,F333-1,0)))),"Modell"))</f>
        <v>Modell</v>
      </c>
      <c r="I333" s="64" t="s">
        <v>20</v>
      </c>
      <c r="J333" s="64" t="s">
        <v>429</v>
      </c>
      <c r="K333" s="64" t="s">
        <v>133</v>
      </c>
      <c r="L333" s="70" t="s">
        <v>107</v>
      </c>
      <c r="M333" s="75" t="s">
        <v>29</v>
      </c>
      <c r="N333" s="76" t="s">
        <v>556</v>
      </c>
      <c r="O333" s="76" t="s">
        <v>29</v>
      </c>
      <c r="P333" s="64"/>
      <c r="Q333" s="64" t="s">
        <v>790</v>
      </c>
      <c r="R333" s="64" t="s">
        <v>1162</v>
      </c>
      <c r="S333" s="64" t="s">
        <v>875</v>
      </c>
      <c r="T333" s="70" t="s">
        <v>107</v>
      </c>
      <c r="U333" s="74" t="s">
        <v>29</v>
      </c>
      <c r="V333" s="65" t="s">
        <v>1292</v>
      </c>
      <c r="W333" s="65" t="s">
        <v>29</v>
      </c>
    </row>
    <row r="334" spans="1:23" ht="38.25" x14ac:dyDescent="0.25">
      <c r="A334" s="64">
        <v>329</v>
      </c>
      <c r="B334" s="64" t="s">
        <v>75</v>
      </c>
      <c r="C334" s="71" t="s">
        <v>81</v>
      </c>
      <c r="D334" s="71">
        <v>40</v>
      </c>
      <c r="E334" s="68" t="str" cm="1">
        <f t="array" aca="1" ref="E334" ca="1">IF(D334="","",HYPERLINK("#"&amp;RIGHT(CELL("dateiname"),LEN(CELL("dateiname"))-FIND("]",CELL("dateiname")))&amp;"!"&amp;CELL("adresse",OFFSET($B$6,D334-1,0)),"Definition"))</f>
        <v>Definition</v>
      </c>
      <c r="F334" s="64">
        <f>IF(_xlfn.XLOOKUP(A334,Korrelation!$B$4:$B$883,Korrelation!$A$4:$A$883,0,0)="-",0,_xlfn.XLOOKUP(A334,Korrelation!$B$4:$B$883,Korrelation!$A$4:$A$883,0,0))</f>
        <v>561</v>
      </c>
      <c r="G334" s="68" t="str" cm="1">
        <f t="array" aca="1" ref="G334" ca="1">IF(F334=0,"",HYPERLINK("#"&amp;RIGHT(CELL("adresse",OFFSET(DMAV_Modell!$A$6,F334-1,0)),LEN(CELL("adresse",OFFSET(DMAV_Modell!$A$6,F334-1,0)))-SEARCH("]",CELL("adresse",OFFSET(DMAV_Modell!$A$6,F334-1,0)))),"Modell"))</f>
        <v>Modell</v>
      </c>
      <c r="I334" s="64" t="s">
        <v>20</v>
      </c>
      <c r="J334" s="64" t="s">
        <v>429</v>
      </c>
      <c r="K334" s="64" t="s">
        <v>86</v>
      </c>
      <c r="L334" s="70" t="s">
        <v>269</v>
      </c>
      <c r="M334" s="75" t="s">
        <v>29</v>
      </c>
      <c r="N334" s="76" t="s">
        <v>431</v>
      </c>
      <c r="O334" s="76" t="s">
        <v>29</v>
      </c>
      <c r="P334" s="64"/>
      <c r="Q334" s="64" t="s">
        <v>790</v>
      </c>
      <c r="R334" s="64" t="s">
        <v>1162</v>
      </c>
      <c r="S334" s="64" t="s">
        <v>838</v>
      </c>
      <c r="T334" s="70" t="s">
        <v>1000</v>
      </c>
      <c r="U334" s="74" t="s">
        <v>29</v>
      </c>
      <c r="V334" s="65" t="s">
        <v>1164</v>
      </c>
      <c r="W334" s="65" t="s">
        <v>29</v>
      </c>
    </row>
    <row r="335" spans="1:23" x14ac:dyDescent="0.25">
      <c r="A335" s="64">
        <v>330</v>
      </c>
      <c r="B335" s="64" t="s">
        <v>75</v>
      </c>
      <c r="C335" s="71">
        <v>1</v>
      </c>
      <c r="D335" s="71" t="s">
        <v>29</v>
      </c>
      <c r="E335" s="68" t="str" cm="1">
        <f t="array" aca="1" ref="E335" ca="1">IF(D335="","",HYPERLINK("#"&amp;RIGHT(CELL("dateiname"),LEN(CELL("dateiname"))-FIND("]",CELL("dateiname")))&amp;"!"&amp;CELL("adresse",OFFSET($B$6,D335-1,0)),"Definition"))</f>
        <v/>
      </c>
      <c r="F335" s="64">
        <f>IF(_xlfn.XLOOKUP(A335,Korrelation!$B$4:$B$883,Korrelation!$A$4:$A$883,0,0)="-",0,_xlfn.XLOOKUP(A335,Korrelation!$B$4:$B$883,Korrelation!$A$4:$A$883,0,0))</f>
        <v>558</v>
      </c>
      <c r="G335" s="68" t="str" cm="1">
        <f t="array" aca="1" ref="G335" ca="1">IF(F335=0,"",HYPERLINK("#"&amp;RIGHT(CELL("adresse",OFFSET(DMAV_Modell!$A$6,F335-1,0)),LEN(CELL("adresse",OFFSET(DMAV_Modell!$A$6,F335-1,0)))-SEARCH("]",CELL("adresse",OFFSET(DMAV_Modell!$A$6,F335-1,0)))),"Modell"))</f>
        <v>Modell</v>
      </c>
      <c r="I335" s="64" t="s">
        <v>20</v>
      </c>
      <c r="J335" s="64" t="s">
        <v>432</v>
      </c>
      <c r="K335" s="64" t="s">
        <v>5</v>
      </c>
      <c r="L335" s="70" t="s">
        <v>112</v>
      </c>
      <c r="M335" s="75" t="s">
        <v>29</v>
      </c>
      <c r="N335" s="76" t="s">
        <v>433</v>
      </c>
      <c r="O335" s="76" t="s">
        <v>29</v>
      </c>
      <c r="P335" s="64"/>
      <c r="Q335" s="64" t="s">
        <v>790</v>
      </c>
      <c r="R335" s="64" t="s">
        <v>1165</v>
      </c>
      <c r="S335" s="64" t="s">
        <v>764</v>
      </c>
      <c r="T335" s="70" t="s">
        <v>112</v>
      </c>
      <c r="U335" s="74" t="s">
        <v>29</v>
      </c>
      <c r="V335" s="65" t="s">
        <v>1166</v>
      </c>
      <c r="W335" s="65" t="s">
        <v>29</v>
      </c>
    </row>
    <row r="336" spans="1:23" ht="38.25" x14ac:dyDescent="0.25">
      <c r="A336" s="64">
        <v>331</v>
      </c>
      <c r="B336" s="64" t="s">
        <v>75</v>
      </c>
      <c r="C336" s="71" t="s">
        <v>81</v>
      </c>
      <c r="D336" s="71">
        <v>40</v>
      </c>
      <c r="E336" s="68" t="str" cm="1">
        <f t="array" aca="1" ref="E336" ca="1">IF(D336="","",HYPERLINK("#"&amp;RIGHT(CELL("dateiname"),LEN(CELL("dateiname"))-FIND("]",CELL("dateiname")))&amp;"!"&amp;CELL("adresse",OFFSET($B$6,D336-1,0)),"Definition"))</f>
        <v>Definition</v>
      </c>
      <c r="F336" s="64">
        <f>IF(_xlfn.XLOOKUP(A336,Korrelation!$B$4:$B$883,Korrelation!$A$4:$A$883,0,0)="-",0,_xlfn.XLOOKUP(A336,Korrelation!$B$4:$B$883,Korrelation!$A$4:$A$883,0,0))</f>
        <v>559</v>
      </c>
      <c r="G336" s="68" t="str" cm="1">
        <f t="array" aca="1" ref="G336" ca="1">IF(F336=0,"",HYPERLINK("#"&amp;RIGHT(CELL("adresse",OFFSET(DMAV_Modell!$A$6,F336-1,0)),LEN(CELL("adresse",OFFSET(DMAV_Modell!$A$6,F336-1,0)))-SEARCH("]",CELL("adresse",OFFSET(DMAV_Modell!$A$6,F336-1,0)))),"Modell"))</f>
        <v>Modell</v>
      </c>
      <c r="I336" s="64" t="s">
        <v>20</v>
      </c>
      <c r="J336" s="64" t="s">
        <v>432</v>
      </c>
      <c r="K336" s="64" t="s">
        <v>86</v>
      </c>
      <c r="L336" s="70" t="s">
        <v>269</v>
      </c>
      <c r="M336" s="75" t="s">
        <v>29</v>
      </c>
      <c r="N336" s="76" t="s">
        <v>434</v>
      </c>
      <c r="O336" s="76" t="s">
        <v>29</v>
      </c>
      <c r="P336" s="64"/>
      <c r="Q336" s="64" t="s">
        <v>790</v>
      </c>
      <c r="R336" s="64" t="s">
        <v>1165</v>
      </c>
      <c r="S336" s="64" t="s">
        <v>838</v>
      </c>
      <c r="T336" s="70" t="s">
        <v>1000</v>
      </c>
      <c r="U336" s="74" t="s">
        <v>29</v>
      </c>
      <c r="V336" s="65" t="s">
        <v>1167</v>
      </c>
      <c r="W336" s="65" t="s">
        <v>29</v>
      </c>
    </row>
    <row r="337" spans="1:23" x14ac:dyDescent="0.25">
      <c r="A337" s="64">
        <v>332</v>
      </c>
      <c r="B337" s="64" t="s">
        <v>104</v>
      </c>
      <c r="C337" s="71">
        <v>1</v>
      </c>
      <c r="D337" s="71" t="s">
        <v>29</v>
      </c>
      <c r="E337" s="68" t="str" cm="1">
        <f t="array" aca="1" ref="E337" ca="1">IF(D337="","",HYPERLINK("#"&amp;RIGHT(CELL("dateiname"),LEN(CELL("dateiname"))-FIND("]",CELL("dateiname")))&amp;"!"&amp;CELL("adresse",OFFSET($B$6,D337-1,0)),"Definition"))</f>
        <v/>
      </c>
      <c r="F337" s="64">
        <f>IF(_xlfn.XLOOKUP(A337,Korrelation!$B$4:$B$883,Korrelation!$A$4:$A$883,0,0)="-",0,_xlfn.XLOOKUP(A337,Korrelation!$B$4:$B$883,Korrelation!$A$4:$A$883,0,0))</f>
        <v>547</v>
      </c>
      <c r="G337" s="68" t="str" cm="1">
        <f t="array" aca="1" ref="G337" ca="1">IF(F337=0,"",HYPERLINK("#"&amp;RIGHT(CELL("adresse",OFFSET(DMAV_Modell!$A$6,F337-1,0)),LEN(CELL("adresse",OFFSET(DMAV_Modell!$A$6,F337-1,0)))-SEARCH("]",CELL("adresse",OFFSET(DMAV_Modell!$A$6,F337-1,0)))),"Modell"))</f>
        <v>Modell</v>
      </c>
      <c r="I337" s="64" t="s">
        <v>20</v>
      </c>
      <c r="J337" s="64" t="s">
        <v>557</v>
      </c>
      <c r="K337" s="64" t="s">
        <v>106</v>
      </c>
      <c r="L337" s="70" t="s">
        <v>107</v>
      </c>
      <c r="M337" s="75" t="s">
        <v>29</v>
      </c>
      <c r="N337" s="76" t="s">
        <v>108</v>
      </c>
      <c r="O337" s="76" t="s">
        <v>29</v>
      </c>
      <c r="P337" s="64"/>
      <c r="Q337" s="64" t="s">
        <v>790</v>
      </c>
      <c r="R337" s="64" t="s">
        <v>1293</v>
      </c>
      <c r="S337" s="64" t="s">
        <v>852</v>
      </c>
      <c r="T337" s="70" t="s">
        <v>107</v>
      </c>
      <c r="U337" s="74" t="s">
        <v>29</v>
      </c>
      <c r="V337" s="65" t="s">
        <v>853</v>
      </c>
      <c r="W337" s="65" t="s">
        <v>29</v>
      </c>
    </row>
    <row r="338" spans="1:23" ht="25.5" x14ac:dyDescent="0.25">
      <c r="A338" s="64">
        <v>333</v>
      </c>
      <c r="B338" s="64" t="s">
        <v>104</v>
      </c>
      <c r="C338" s="71">
        <v>1</v>
      </c>
      <c r="D338" s="71" t="s">
        <v>29</v>
      </c>
      <c r="E338" s="68" t="str" cm="1">
        <f t="array" aca="1" ref="E338" ca="1">IF(D338="","",HYPERLINK("#"&amp;RIGHT(CELL("dateiname"),LEN(CELL("dateiname"))-FIND("]",CELL("dateiname")))&amp;"!"&amp;CELL("adresse",OFFSET($B$6,D338-1,0)),"Definition"))</f>
        <v/>
      </c>
      <c r="F338" s="64">
        <f>IF(_xlfn.XLOOKUP(A338,Korrelation!$B$4:$B$883,Korrelation!$A$4:$A$883,0,0)="-",0,_xlfn.XLOOKUP(A338,Korrelation!$B$4:$B$883,Korrelation!$A$4:$A$883,0,0))</f>
        <v>548</v>
      </c>
      <c r="G338" s="68" t="str" cm="1">
        <f t="array" aca="1" ref="G338" ca="1">IF(F338=0,"",HYPERLINK("#"&amp;RIGHT(CELL("adresse",OFFSET(DMAV_Modell!$A$6,F338-1,0)),LEN(CELL("adresse",OFFSET(DMAV_Modell!$A$6,F338-1,0)))-SEARCH("]",CELL("adresse",OFFSET(DMAV_Modell!$A$6,F338-1,0)))),"Modell"))</f>
        <v>Modell</v>
      </c>
      <c r="I338" s="64" t="s">
        <v>20</v>
      </c>
      <c r="J338" s="64" t="s">
        <v>557</v>
      </c>
      <c r="K338" s="64" t="s">
        <v>109</v>
      </c>
      <c r="L338" s="70" t="s">
        <v>107</v>
      </c>
      <c r="M338" s="75" t="s">
        <v>29</v>
      </c>
      <c r="N338" s="76" t="s">
        <v>110</v>
      </c>
      <c r="O338" s="76" t="s">
        <v>29</v>
      </c>
      <c r="P338" s="64"/>
      <c r="Q338" s="64" t="s">
        <v>790</v>
      </c>
      <c r="R338" s="64" t="s">
        <v>1293</v>
      </c>
      <c r="S338" s="64" t="s">
        <v>854</v>
      </c>
      <c r="T338" s="70" t="s">
        <v>107</v>
      </c>
      <c r="U338" s="74" t="s">
        <v>29</v>
      </c>
      <c r="V338" s="65" t="s">
        <v>855</v>
      </c>
      <c r="W338" s="65" t="s">
        <v>29</v>
      </c>
    </row>
    <row r="339" spans="1:23" x14ac:dyDescent="0.25">
      <c r="A339" s="64">
        <v>334</v>
      </c>
      <c r="B339" s="64" t="s">
        <v>104</v>
      </c>
      <c r="C339" s="71">
        <v>1</v>
      </c>
      <c r="D339" s="71" t="s">
        <v>29</v>
      </c>
      <c r="E339" s="68" t="str" cm="1">
        <f t="array" aca="1" ref="E339" ca="1">IF(D339="","",HYPERLINK("#"&amp;RIGHT(CELL("dateiname"),LEN(CELL("dateiname"))-FIND("]",CELL("dateiname")))&amp;"!"&amp;CELL("adresse",OFFSET($B$6,D339-1,0)),"Definition"))</f>
        <v/>
      </c>
      <c r="F339" s="64">
        <f>IF(_xlfn.XLOOKUP(A339,Korrelation!$B$4:$B$883,Korrelation!$A$4:$A$883,0,0)="-",0,_xlfn.XLOOKUP(A339,Korrelation!$B$4:$B$883,Korrelation!$A$4:$A$883,0,0))</f>
        <v>549</v>
      </c>
      <c r="G339" s="68" t="str" cm="1">
        <f t="array" aca="1" ref="G339" ca="1">IF(F339=0,"",HYPERLINK("#"&amp;RIGHT(CELL("adresse",OFFSET(DMAV_Modell!$A$6,F339-1,0)),LEN(CELL("adresse",OFFSET(DMAV_Modell!$A$6,F339-1,0)))-SEARCH("]",CELL("adresse",OFFSET(DMAV_Modell!$A$6,F339-1,0)))),"Modell"))</f>
        <v>Modell</v>
      </c>
      <c r="I339" s="64" t="s">
        <v>20</v>
      </c>
      <c r="J339" s="64" t="s">
        <v>557</v>
      </c>
      <c r="K339" s="64" t="s">
        <v>111</v>
      </c>
      <c r="L339" s="70" t="s">
        <v>112</v>
      </c>
      <c r="M339" s="75" t="s">
        <v>29</v>
      </c>
      <c r="N339" s="76" t="s">
        <v>113</v>
      </c>
      <c r="O339" s="76" t="s">
        <v>29</v>
      </c>
      <c r="P339" s="64"/>
      <c r="Q339" s="64" t="s">
        <v>790</v>
      </c>
      <c r="R339" s="64" t="s">
        <v>1293</v>
      </c>
      <c r="S339" s="64" t="s">
        <v>856</v>
      </c>
      <c r="T339" s="70" t="s">
        <v>112</v>
      </c>
      <c r="U339" s="74" t="s">
        <v>29</v>
      </c>
      <c r="V339" s="65" t="s">
        <v>857</v>
      </c>
      <c r="W339" s="65" t="s">
        <v>29</v>
      </c>
    </row>
    <row r="340" spans="1:23" ht="76.5" x14ac:dyDescent="0.25">
      <c r="A340" s="64">
        <v>335</v>
      </c>
      <c r="B340" s="64" t="s">
        <v>104</v>
      </c>
      <c r="C340" s="71" t="s">
        <v>81</v>
      </c>
      <c r="D340" s="71" t="s">
        <v>29</v>
      </c>
      <c r="E340" s="68" t="str" cm="1">
        <f t="array" aca="1" ref="E340" ca="1">IF(D340="","",HYPERLINK("#"&amp;RIGHT(CELL("dateiname"),LEN(CELL("dateiname"))-FIND("]",CELL("dateiname")))&amp;"!"&amp;CELL("adresse",OFFSET($B$6,D340-1,0)),"Definition"))</f>
        <v/>
      </c>
      <c r="F340" s="64">
        <f>IF(_xlfn.XLOOKUP(A340,Korrelation!$B$4:$B$883,Korrelation!$A$4:$A$883,0,0)="-",0,_xlfn.XLOOKUP(A340,Korrelation!$B$4:$B$883,Korrelation!$A$4:$A$883,0,0))</f>
        <v>550</v>
      </c>
      <c r="G340" s="68" t="str" cm="1">
        <f t="array" aca="1" ref="G340" ca="1">IF(F340=0,"",HYPERLINK("#"&amp;RIGHT(CELL("adresse",OFFSET(DMAV_Modell!$A$6,F340-1,0)),LEN(CELL("adresse",OFFSET(DMAV_Modell!$A$6,F340-1,0)))-SEARCH("]",CELL("adresse",OFFSET(DMAV_Modell!$A$6,F340-1,0)))),"Modell"))</f>
        <v>Modell</v>
      </c>
      <c r="I340" s="64" t="s">
        <v>20</v>
      </c>
      <c r="J340" s="64" t="s">
        <v>557</v>
      </c>
      <c r="K340" s="64" t="s">
        <v>114</v>
      </c>
      <c r="L340" s="70" t="s">
        <v>115</v>
      </c>
      <c r="M340" s="75" t="s">
        <v>29</v>
      </c>
      <c r="N340" s="76" t="s">
        <v>116</v>
      </c>
      <c r="O340" s="76" t="s">
        <v>29</v>
      </c>
      <c r="P340" s="64"/>
      <c r="Q340" s="64" t="s">
        <v>790</v>
      </c>
      <c r="R340" s="64" t="s">
        <v>1293</v>
      </c>
      <c r="S340" s="64" t="s">
        <v>858</v>
      </c>
      <c r="T340" s="70" t="s">
        <v>115</v>
      </c>
      <c r="U340" s="74" t="s">
        <v>29</v>
      </c>
      <c r="V340" s="65" t="s">
        <v>859</v>
      </c>
      <c r="W340" s="65" t="s">
        <v>29</v>
      </c>
    </row>
    <row r="341" spans="1:23" ht="25.5" x14ac:dyDescent="0.25">
      <c r="A341" s="64">
        <v>336</v>
      </c>
      <c r="B341" s="64" t="s">
        <v>104</v>
      </c>
      <c r="C341" s="71">
        <v>1</v>
      </c>
      <c r="D341" s="71" t="s">
        <v>29</v>
      </c>
      <c r="E341" s="68" t="str" cm="1">
        <f t="array" aca="1" ref="E341" ca="1">IF(D341="","",HYPERLINK("#"&amp;RIGHT(CELL("dateiname"),LEN(CELL("dateiname"))-FIND("]",CELL("dateiname")))&amp;"!"&amp;CELL("adresse",OFFSET($B$6,D341-1,0)),"Definition"))</f>
        <v/>
      </c>
      <c r="F341" s="64">
        <f>IF(_xlfn.XLOOKUP(A341,Korrelation!$B$4:$B$883,Korrelation!$A$4:$A$883,0,0)="-",0,_xlfn.XLOOKUP(A341,Korrelation!$B$4:$B$883,Korrelation!$A$4:$A$883,0,0))</f>
        <v>551</v>
      </c>
      <c r="G341" s="68" t="str" cm="1">
        <f t="array" aca="1" ref="G341" ca="1">IF(F341=0,"",HYPERLINK("#"&amp;RIGHT(CELL("adresse",OFFSET(DMAV_Modell!$A$6,F341-1,0)),LEN(CELL("adresse",OFFSET(DMAV_Modell!$A$6,F341-1,0)))-SEARCH("]",CELL("adresse",OFFSET(DMAV_Modell!$A$6,F341-1,0)))),"Modell"))</f>
        <v>Modell</v>
      </c>
      <c r="I341" s="64" t="s">
        <v>20</v>
      </c>
      <c r="J341" s="64" t="s">
        <v>557</v>
      </c>
      <c r="K341" s="64" t="s">
        <v>117</v>
      </c>
      <c r="L341" s="70" t="s">
        <v>118</v>
      </c>
      <c r="M341" s="75" t="s">
        <v>29</v>
      </c>
      <c r="N341" s="76" t="s">
        <v>119</v>
      </c>
      <c r="O341" s="76" t="s">
        <v>29</v>
      </c>
      <c r="P341" s="64"/>
      <c r="Q341" s="64" t="s">
        <v>790</v>
      </c>
      <c r="R341" s="64" t="s">
        <v>1293</v>
      </c>
      <c r="S341" s="64" t="s">
        <v>860</v>
      </c>
      <c r="T341" s="70" t="s">
        <v>118</v>
      </c>
      <c r="U341" s="74" t="s">
        <v>29</v>
      </c>
      <c r="V341" s="65" t="s">
        <v>861</v>
      </c>
      <c r="W341" s="65" t="s">
        <v>29</v>
      </c>
    </row>
    <row r="342" spans="1:23" ht="25.5" x14ac:dyDescent="0.25">
      <c r="A342" s="64">
        <v>337</v>
      </c>
      <c r="B342" s="64" t="s">
        <v>104</v>
      </c>
      <c r="C342" s="71">
        <v>1</v>
      </c>
      <c r="D342" s="71">
        <v>277</v>
      </c>
      <c r="E342" s="68" t="str" cm="1">
        <f t="array" aca="1" ref="E342" ca="1">IF(D342="","",HYPERLINK("#"&amp;RIGHT(CELL("dateiname"),LEN(CELL("dateiname"))-FIND("]",CELL("dateiname")))&amp;"!"&amp;CELL("adresse",OFFSET($B$6,D342-1,0)),"Definition"))</f>
        <v>Definition</v>
      </c>
      <c r="F342" s="64">
        <f>IF(_xlfn.XLOOKUP(A342,Korrelation!$B$4:$B$883,Korrelation!$A$4:$A$883,0,0)="-",0,_xlfn.XLOOKUP(A342,Korrelation!$B$4:$B$883,Korrelation!$A$4:$A$883,0,0))</f>
        <v>563</v>
      </c>
      <c r="G342" s="68" t="str" cm="1">
        <f t="array" aca="1" ref="G342" ca="1">IF(F342=0,"",HYPERLINK("#"&amp;RIGHT(CELL("adresse",OFFSET(DMAV_Modell!$A$6,F342-1,0)),LEN(CELL("adresse",OFFSET(DMAV_Modell!$A$6,F342-1,0)))-SEARCH("]",CELL("adresse",OFFSET(DMAV_Modell!$A$6,F342-1,0)))),"Modell"))</f>
        <v>Modell</v>
      </c>
      <c r="I342" s="64" t="s">
        <v>20</v>
      </c>
      <c r="J342" s="64" t="s">
        <v>558</v>
      </c>
      <c r="K342" s="64" t="s">
        <v>467</v>
      </c>
      <c r="L342" s="70" t="s">
        <v>559</v>
      </c>
      <c r="M342" s="75" t="s">
        <v>29</v>
      </c>
      <c r="N342" s="76" t="s">
        <v>560</v>
      </c>
      <c r="O342" s="76" t="s">
        <v>29</v>
      </c>
      <c r="P342" s="64"/>
      <c r="Q342" s="64" t="s">
        <v>790</v>
      </c>
      <c r="R342" s="64" t="s">
        <v>1294</v>
      </c>
      <c r="S342" s="64" t="s">
        <v>1201</v>
      </c>
      <c r="T342" s="70" t="s">
        <v>1295</v>
      </c>
      <c r="U342" s="74" t="s">
        <v>29</v>
      </c>
      <c r="V342" s="65" t="s">
        <v>1296</v>
      </c>
      <c r="W342" s="65" t="s">
        <v>29</v>
      </c>
    </row>
    <row r="343" spans="1:23" ht="51" x14ac:dyDescent="0.25">
      <c r="A343" s="64">
        <v>338</v>
      </c>
      <c r="B343" s="64" t="s">
        <v>104</v>
      </c>
      <c r="C343" s="71">
        <v>1</v>
      </c>
      <c r="D343" s="71">
        <v>16</v>
      </c>
      <c r="E343" s="68" t="str" cm="1">
        <f t="array" aca="1" ref="E343" ca="1">IF(D343="","",HYPERLINK("#"&amp;RIGHT(CELL("dateiname"),LEN(CELL("dateiname"))-FIND("]",CELL("dateiname")))&amp;"!"&amp;CELL("adresse",OFFSET($B$6,D343-1,0)),"Definition"))</f>
        <v>Definition</v>
      </c>
      <c r="F343" s="64">
        <f>IF(_xlfn.XLOOKUP(A343,Korrelation!$B$4:$B$883,Korrelation!$A$4:$A$883,0,0)="-",0,_xlfn.XLOOKUP(A343,Korrelation!$B$4:$B$883,Korrelation!$A$4:$A$883,0,0))</f>
        <v>562</v>
      </c>
      <c r="G343" s="68" t="str" cm="1">
        <f t="array" aca="1" ref="G343" ca="1">IF(F343=0,"",HYPERLINK("#"&amp;RIGHT(CELL("adresse",OFFSET(DMAV_Modell!$A$6,F343-1,0)),LEN(CELL("adresse",OFFSET(DMAV_Modell!$A$6,F343-1,0)))-SEARCH("]",CELL("adresse",OFFSET(DMAV_Modell!$A$6,F343-1,0)))),"Modell"))</f>
        <v>Modell</v>
      </c>
      <c r="I343" s="64" t="s">
        <v>20</v>
      </c>
      <c r="J343" s="64" t="s">
        <v>558</v>
      </c>
      <c r="K343" s="64" t="s">
        <v>284</v>
      </c>
      <c r="L343" s="70" t="s">
        <v>3405</v>
      </c>
      <c r="M343" s="75" t="s">
        <v>29</v>
      </c>
      <c r="N343" s="76" t="s">
        <v>561</v>
      </c>
      <c r="O343" s="76" t="s">
        <v>29</v>
      </c>
      <c r="P343" s="64"/>
      <c r="Q343" s="64" t="s">
        <v>790</v>
      </c>
      <c r="R343" s="64" t="s">
        <v>1294</v>
      </c>
      <c r="S343" s="64" t="s">
        <v>802</v>
      </c>
      <c r="T343" s="70" t="s">
        <v>1016</v>
      </c>
      <c r="U343" s="74" t="s">
        <v>29</v>
      </c>
      <c r="V343" s="65" t="s">
        <v>1175</v>
      </c>
      <c r="W343" s="65" t="s">
        <v>29</v>
      </c>
    </row>
    <row r="344" spans="1:23" ht="25.5" x14ac:dyDescent="0.25">
      <c r="A344" s="64">
        <v>339</v>
      </c>
      <c r="B344" s="64" t="s">
        <v>104</v>
      </c>
      <c r="C344" s="71" t="s">
        <v>81</v>
      </c>
      <c r="D344" s="71">
        <v>322</v>
      </c>
      <c r="E344" s="68" t="str" cm="1">
        <f t="array" aca="1" ref="E344" ca="1">IF(D344="","",HYPERLINK("#"&amp;RIGHT(CELL("dateiname"),LEN(CELL("dateiname"))-FIND("]",CELL("dateiname")))&amp;"!"&amp;CELL("adresse",OFFSET($B$6,D344-1,0)),"Definition"))</f>
        <v>Definition</v>
      </c>
      <c r="F344" s="64">
        <f>IF(_xlfn.XLOOKUP(A344,Korrelation!$B$4:$B$883,Korrelation!$A$4:$A$883,0,0)="-",0,_xlfn.XLOOKUP(A344,Korrelation!$B$4:$B$883,Korrelation!$A$4:$A$883,0,0))</f>
        <v>564</v>
      </c>
      <c r="G344" s="68" t="str" cm="1">
        <f t="array" aca="1" ref="G344" ca="1">IF(F344=0,"",HYPERLINK("#"&amp;RIGHT(CELL("adresse",OFFSET(DMAV_Modell!$A$6,F344-1,0)),LEN(CELL("adresse",OFFSET(DMAV_Modell!$A$6,F344-1,0)))-SEARCH("]",CELL("adresse",OFFSET(DMAV_Modell!$A$6,F344-1,0)))),"Modell"))</f>
        <v>Modell</v>
      </c>
      <c r="I344" s="64" t="s">
        <v>20</v>
      </c>
      <c r="J344" s="64" t="s">
        <v>558</v>
      </c>
      <c r="K344" s="64" t="s">
        <v>340</v>
      </c>
      <c r="L344" s="70" t="s">
        <v>3406</v>
      </c>
      <c r="M344" s="75" t="s">
        <v>29</v>
      </c>
      <c r="N344" s="76" t="s">
        <v>562</v>
      </c>
      <c r="O344" s="76" t="s">
        <v>563</v>
      </c>
      <c r="P344" s="64"/>
      <c r="Q344" s="64" t="s">
        <v>790</v>
      </c>
      <c r="R344" s="64" t="s">
        <v>1294</v>
      </c>
      <c r="S344" s="64" t="s">
        <v>1058</v>
      </c>
      <c r="T344" s="70" t="s">
        <v>1073</v>
      </c>
      <c r="U344" s="74" t="s">
        <v>29</v>
      </c>
      <c r="V344" s="65" t="s">
        <v>1297</v>
      </c>
      <c r="W344" s="65" t="s">
        <v>1298</v>
      </c>
    </row>
    <row r="345" spans="1:23" ht="25.5" x14ac:dyDescent="0.25">
      <c r="A345" s="64">
        <v>340</v>
      </c>
      <c r="B345" s="64" t="s">
        <v>104</v>
      </c>
      <c r="C345" s="71" t="s">
        <v>81</v>
      </c>
      <c r="D345" s="71">
        <v>324</v>
      </c>
      <c r="E345" s="68" t="str" cm="1">
        <f t="array" aca="1" ref="E345" ca="1">IF(D345="","",HYPERLINK("#"&amp;RIGHT(CELL("dateiname"),LEN(CELL("dateiname"))-FIND("]",CELL("dateiname")))&amp;"!"&amp;CELL("adresse",OFFSET($B$6,D345-1,0)),"Definition"))</f>
        <v>Definition</v>
      </c>
      <c r="F345" s="64">
        <f>IF(_xlfn.XLOOKUP(A345,Korrelation!$B$4:$B$883,Korrelation!$A$4:$A$883,0,0)="-",0,_xlfn.XLOOKUP(A345,Korrelation!$B$4:$B$883,Korrelation!$A$4:$A$883,0,0))</f>
        <v>565</v>
      </c>
      <c r="G345" s="68" t="str" cm="1">
        <f t="array" aca="1" ref="G345" ca="1">IF(F345=0,"",HYPERLINK("#"&amp;RIGHT(CELL("adresse",OFFSET(DMAV_Modell!$A$6,F345-1,0)),LEN(CELL("adresse",OFFSET(DMAV_Modell!$A$6,F345-1,0)))-SEARCH("]",CELL("adresse",OFFSET(DMAV_Modell!$A$6,F345-1,0)))),"Modell"))</f>
        <v>Modell</v>
      </c>
      <c r="I345" s="64" t="s">
        <v>20</v>
      </c>
      <c r="J345" s="64" t="s">
        <v>558</v>
      </c>
      <c r="K345" s="64" t="s">
        <v>325</v>
      </c>
      <c r="L345" s="70" t="s">
        <v>343</v>
      </c>
      <c r="M345" s="75" t="s">
        <v>29</v>
      </c>
      <c r="N345" s="76" t="s">
        <v>564</v>
      </c>
      <c r="O345" s="76" t="s">
        <v>565</v>
      </c>
      <c r="P345" s="64"/>
      <c r="Q345" s="64" t="s">
        <v>790</v>
      </c>
      <c r="R345" s="64" t="s">
        <v>1294</v>
      </c>
      <c r="S345" s="64" t="s">
        <v>1060</v>
      </c>
      <c r="T345" s="70" t="s">
        <v>1076</v>
      </c>
      <c r="U345" s="74" t="s">
        <v>29</v>
      </c>
      <c r="V345" s="65" t="s">
        <v>1299</v>
      </c>
      <c r="W345" s="65" t="s">
        <v>1300</v>
      </c>
    </row>
    <row r="346" spans="1:23" ht="25.5" x14ac:dyDescent="0.25">
      <c r="A346" s="64">
        <v>341</v>
      </c>
      <c r="B346" s="64" t="s">
        <v>104</v>
      </c>
      <c r="C346" s="71" t="s">
        <v>81</v>
      </c>
      <c r="D346" s="71">
        <v>326</v>
      </c>
      <c r="E346" s="68" t="str" cm="1">
        <f t="array" aca="1" ref="E346" ca="1">IF(D346="","",HYPERLINK("#"&amp;RIGHT(CELL("dateiname"),LEN(CELL("dateiname"))-FIND("]",CELL("dateiname")))&amp;"!"&amp;CELL("adresse",OFFSET($B$6,D346-1,0)),"Definition"))</f>
        <v>Definition</v>
      </c>
      <c r="F346" s="64">
        <f>IF(_xlfn.XLOOKUP(A346,Korrelation!$B$4:$B$883,Korrelation!$A$4:$A$883,0,0)="-",0,_xlfn.XLOOKUP(A346,Korrelation!$B$4:$B$883,Korrelation!$A$4:$A$883,0,0))</f>
        <v>566</v>
      </c>
      <c r="G346" s="68" t="str" cm="1">
        <f t="array" aca="1" ref="G346" ca="1">IF(F346=0,"",HYPERLINK("#"&amp;RIGHT(CELL("adresse",OFFSET(DMAV_Modell!$A$6,F346-1,0)),LEN(CELL("adresse",OFFSET(DMAV_Modell!$A$6,F346-1,0)))-SEARCH("]",CELL("adresse",OFFSET(DMAV_Modell!$A$6,F346-1,0)))),"Modell"))</f>
        <v>Modell</v>
      </c>
      <c r="I346" s="64" t="s">
        <v>20</v>
      </c>
      <c r="J346" s="64" t="s">
        <v>558</v>
      </c>
      <c r="K346" s="64" t="s">
        <v>327</v>
      </c>
      <c r="L346" s="70" t="s">
        <v>346</v>
      </c>
      <c r="M346" s="75" t="s">
        <v>29</v>
      </c>
      <c r="N346" s="76" t="s">
        <v>566</v>
      </c>
      <c r="O346" s="76" t="s">
        <v>567</v>
      </c>
      <c r="P346" s="64"/>
      <c r="Q346" s="64" t="s">
        <v>790</v>
      </c>
      <c r="R346" s="64" t="s">
        <v>1294</v>
      </c>
      <c r="S346" s="64" t="s">
        <v>1062</v>
      </c>
      <c r="T346" s="70" t="s">
        <v>1078</v>
      </c>
      <c r="U346" s="74" t="s">
        <v>29</v>
      </c>
      <c r="V346" s="65" t="s">
        <v>1301</v>
      </c>
      <c r="W346" s="65" t="s">
        <v>1302</v>
      </c>
    </row>
    <row r="347" spans="1:23" x14ac:dyDescent="0.25">
      <c r="A347" s="64">
        <v>342</v>
      </c>
      <c r="B347" s="64" t="s">
        <v>104</v>
      </c>
      <c r="C347" s="71" t="s">
        <v>81</v>
      </c>
      <c r="D347" s="71">
        <v>330</v>
      </c>
      <c r="E347" s="68" t="str" cm="1">
        <f t="array" aca="1" ref="E347" ca="1">IF(D347="","",HYPERLINK("#"&amp;RIGHT(CELL("dateiname"),LEN(CELL("dateiname"))-FIND("]",CELL("dateiname")))&amp;"!"&amp;CELL("adresse",OFFSET($B$6,D347-1,0)),"Definition"))</f>
        <v>Definition</v>
      </c>
      <c r="F347" s="64">
        <f>IF(_xlfn.XLOOKUP(A347,Korrelation!$B$4:$B$883,Korrelation!$A$4:$A$883,0,0)="-",0,_xlfn.XLOOKUP(A347,Korrelation!$B$4:$B$883,Korrelation!$A$4:$A$883,0,0))</f>
        <v>568</v>
      </c>
      <c r="G347" s="68" t="str" cm="1">
        <f t="array" aca="1" ref="G347" ca="1">IF(F347=0,"",HYPERLINK("#"&amp;RIGHT(CELL("adresse",OFFSET(DMAV_Modell!$A$6,F347-1,0)),LEN(CELL("adresse",OFFSET(DMAV_Modell!$A$6,F347-1,0)))-SEARCH("]",CELL("adresse",OFFSET(DMAV_Modell!$A$6,F347-1,0)))),"Modell"))</f>
        <v>Modell</v>
      </c>
      <c r="I347" s="64" t="s">
        <v>20</v>
      </c>
      <c r="J347" s="64" t="s">
        <v>558</v>
      </c>
      <c r="K347" s="64" t="s">
        <v>432</v>
      </c>
      <c r="L347" s="70" t="s">
        <v>450</v>
      </c>
      <c r="M347" s="75" t="s">
        <v>29</v>
      </c>
      <c r="N347" s="76" t="s">
        <v>568</v>
      </c>
      <c r="O347" s="76" t="s">
        <v>29</v>
      </c>
      <c r="P347" s="64"/>
      <c r="Q347" s="64" t="s">
        <v>790</v>
      </c>
      <c r="R347" s="64" t="s">
        <v>1294</v>
      </c>
      <c r="S347" s="64" t="s">
        <v>1165</v>
      </c>
      <c r="T347" s="70" t="s">
        <v>1184</v>
      </c>
      <c r="U347" s="74" t="s">
        <v>29</v>
      </c>
      <c r="V347" s="65" t="s">
        <v>1303</v>
      </c>
      <c r="W347" s="65" t="s">
        <v>29</v>
      </c>
    </row>
    <row r="348" spans="1:23" x14ac:dyDescent="0.25">
      <c r="A348" s="64">
        <v>343</v>
      </c>
      <c r="B348" s="64" t="s">
        <v>104</v>
      </c>
      <c r="C348" s="71" t="s">
        <v>81</v>
      </c>
      <c r="D348" s="71">
        <v>328</v>
      </c>
      <c r="E348" s="68" t="str" cm="1">
        <f t="array" aca="1" ref="E348" ca="1">IF(D348="","",HYPERLINK("#"&amp;RIGHT(CELL("dateiname"),LEN(CELL("dateiname"))-FIND("]",CELL("dateiname")))&amp;"!"&amp;CELL("adresse",OFFSET($B$6,D348-1,0)),"Definition"))</f>
        <v>Definition</v>
      </c>
      <c r="F348" s="64">
        <f>IF(_xlfn.XLOOKUP(A348,Korrelation!$B$4:$B$883,Korrelation!$A$4:$A$883,0,0)="-",0,_xlfn.XLOOKUP(A348,Korrelation!$B$4:$B$883,Korrelation!$A$4:$A$883,0,0))</f>
        <v>567</v>
      </c>
      <c r="G348" s="68" t="str" cm="1">
        <f t="array" aca="1" ref="G348" ca="1">IF(F348=0,"",HYPERLINK("#"&amp;RIGHT(CELL("adresse",OFFSET(DMAV_Modell!$A$6,F348-1,0)),LEN(CELL("adresse",OFFSET(DMAV_Modell!$A$6,F348-1,0)))-SEARCH("]",CELL("adresse",OFFSET(DMAV_Modell!$A$6,F348-1,0)))),"Modell"))</f>
        <v>Modell</v>
      </c>
      <c r="I348" s="64" t="s">
        <v>20</v>
      </c>
      <c r="J348" s="64" t="s">
        <v>558</v>
      </c>
      <c r="K348" s="64" t="s">
        <v>429</v>
      </c>
      <c r="L348" s="70" t="s">
        <v>445</v>
      </c>
      <c r="M348" s="75" t="s">
        <v>29</v>
      </c>
      <c r="N348" s="76" t="s">
        <v>556</v>
      </c>
      <c r="O348" s="76" t="s">
        <v>29</v>
      </c>
      <c r="P348" s="64"/>
      <c r="Q348" s="64" t="s">
        <v>790</v>
      </c>
      <c r="R348" s="64" t="s">
        <v>1294</v>
      </c>
      <c r="S348" s="64" t="s">
        <v>1162</v>
      </c>
      <c r="T348" s="70" t="s">
        <v>1180</v>
      </c>
      <c r="U348" s="74" t="s">
        <v>29</v>
      </c>
      <c r="V348" s="65" t="s">
        <v>1292</v>
      </c>
      <c r="W348" s="65" t="s">
        <v>29</v>
      </c>
    </row>
    <row r="349" spans="1:23" ht="25.5" x14ac:dyDescent="0.25">
      <c r="A349" s="64">
        <v>344</v>
      </c>
      <c r="B349" s="64" t="s">
        <v>104</v>
      </c>
      <c r="C349" s="71" t="s">
        <v>81</v>
      </c>
      <c r="D349" s="71" t="s">
        <v>29</v>
      </c>
      <c r="E349" s="68" t="str" cm="1">
        <f t="array" aca="1" ref="E349" ca="1">IF(D349="","",HYPERLINK("#"&amp;RIGHT(CELL("dateiname"),LEN(CELL("dateiname"))-FIND("]",CELL("dateiname")))&amp;"!"&amp;CELL("adresse",OFFSET($B$6,D349-1,0)),"Definition"))</f>
        <v/>
      </c>
      <c r="F349" s="64">
        <f>IF(_xlfn.XLOOKUP(A349,Korrelation!$B$4:$B$883,Korrelation!$A$4:$A$883,0,0)="-",0,_xlfn.XLOOKUP(A349,Korrelation!$B$4:$B$883,Korrelation!$A$4:$A$883,0,0))</f>
        <v>569</v>
      </c>
      <c r="G349" s="68" t="str" cm="1">
        <f t="array" aca="1" ref="G349" ca="1">IF(F349=0,"",HYPERLINK("#"&amp;RIGHT(CELL("adresse",OFFSET(DMAV_Modell!$A$6,F349-1,0)),LEN(CELL("adresse",OFFSET(DMAV_Modell!$A$6,F349-1,0)))-SEARCH("]",CELL("adresse",OFFSET(DMAV_Modell!$A$6,F349-1,0)))),"Modell"))</f>
        <v>Modell</v>
      </c>
      <c r="I349" s="64" t="s">
        <v>20</v>
      </c>
      <c r="J349" s="64" t="s">
        <v>558</v>
      </c>
      <c r="K349" s="64" t="s">
        <v>446</v>
      </c>
      <c r="L349" s="70" t="s">
        <v>447</v>
      </c>
      <c r="M349" s="75" t="s">
        <v>29</v>
      </c>
      <c r="N349" s="76" t="s">
        <v>448</v>
      </c>
      <c r="O349" s="76" t="s">
        <v>449</v>
      </c>
      <c r="P349" s="64"/>
      <c r="Q349" s="64" t="s">
        <v>790</v>
      </c>
      <c r="R349" s="64" t="s">
        <v>1294</v>
      </c>
      <c r="S349" s="64" t="s">
        <v>446</v>
      </c>
      <c r="T349" s="70" t="s">
        <v>447</v>
      </c>
      <c r="U349" s="74" t="s">
        <v>29</v>
      </c>
      <c r="V349" s="65" t="s">
        <v>1182</v>
      </c>
      <c r="W349" s="65" t="s">
        <v>1304</v>
      </c>
    </row>
    <row r="350" spans="1:23" x14ac:dyDescent="0.25">
      <c r="A350" s="64">
        <v>345</v>
      </c>
      <c r="B350" s="64" t="s">
        <v>104</v>
      </c>
      <c r="C350" s="71">
        <v>1</v>
      </c>
      <c r="D350" s="71">
        <v>319</v>
      </c>
      <c r="E350" s="68" t="str" cm="1">
        <f t="array" aca="1" ref="E350" ca="1">IF(D350="","",HYPERLINK("#"&amp;RIGHT(CELL("dateiname"),LEN(CELL("dateiname"))-FIND("]",CELL("dateiname")))&amp;"!"&amp;CELL("adresse",OFFSET($B$6,D350-1,0)),"Definition"))</f>
        <v>Definition</v>
      </c>
      <c r="F350" s="64">
        <f>IF(_xlfn.XLOOKUP(A350,Korrelation!$B$4:$B$883,Korrelation!$A$4:$A$883,0,0)="-",0,_xlfn.XLOOKUP(A350,Korrelation!$B$4:$B$883,Korrelation!$A$4:$A$883,0,0))</f>
        <v>570</v>
      </c>
      <c r="G350" s="68" t="str" cm="1">
        <f t="array" aca="1" ref="G350" ca="1">IF(F350=0,"",HYPERLINK("#"&amp;RIGHT(CELL("adresse",OFFSET(DMAV_Modell!$A$6,F350-1,0)),LEN(CELL("adresse",OFFSET(DMAV_Modell!$A$6,F350-1,0)))-SEARCH("]",CELL("adresse",OFFSET(DMAV_Modell!$A$6,F350-1,0)))),"Modell"))</f>
        <v>Modell</v>
      </c>
      <c r="I350" s="64" t="s">
        <v>20</v>
      </c>
      <c r="J350" s="64" t="s">
        <v>558</v>
      </c>
      <c r="K350" s="64" t="s">
        <v>422</v>
      </c>
      <c r="L350" s="70" t="s">
        <v>443</v>
      </c>
      <c r="M350" s="75" t="s">
        <v>29</v>
      </c>
      <c r="N350" s="76" t="s">
        <v>444</v>
      </c>
      <c r="O350" s="76" t="s">
        <v>29</v>
      </c>
      <c r="P350" s="64"/>
      <c r="Q350" s="64" t="s">
        <v>790</v>
      </c>
      <c r="R350" s="64" t="s">
        <v>1294</v>
      </c>
      <c r="S350" s="64" t="s">
        <v>1155</v>
      </c>
      <c r="T350" s="70" t="s">
        <v>1178</v>
      </c>
      <c r="U350" s="74" t="s">
        <v>29</v>
      </c>
      <c r="V350" s="65" t="s">
        <v>1179</v>
      </c>
      <c r="W350" s="65" t="s">
        <v>29</v>
      </c>
    </row>
    <row r="351" spans="1:23" x14ac:dyDescent="0.25">
      <c r="A351" s="64">
        <v>346</v>
      </c>
      <c r="B351" s="64" t="s">
        <v>104</v>
      </c>
      <c r="C351" s="71" t="s">
        <v>81</v>
      </c>
      <c r="D351" s="71" t="s">
        <v>29</v>
      </c>
      <c r="E351" s="68" t="str" cm="1">
        <f t="array" aca="1" ref="E351" ca="1">IF(D351="","",HYPERLINK("#"&amp;RIGHT(CELL("dateiname"),LEN(CELL("dateiname"))-FIND("]",CELL("dateiname")))&amp;"!"&amp;CELL("adresse",OFFSET($B$6,D351-1,0)),"Definition"))</f>
        <v/>
      </c>
      <c r="F351" s="64">
        <f>IF(_xlfn.XLOOKUP(A351,Korrelation!$B$4:$B$883,Korrelation!$A$4:$A$883,0,0)="-",0,_xlfn.XLOOKUP(A351,Korrelation!$B$4:$B$883,Korrelation!$A$4:$A$883,0,0))</f>
        <v>581</v>
      </c>
      <c r="G351" s="68" t="str" cm="1">
        <f t="array" aca="1" ref="G351" ca="1">IF(F351=0,"",HYPERLINK("#"&amp;RIGHT(CELL("adresse",OFFSET(DMAV_Modell!$A$6,F351-1,0)),LEN(CELL("adresse",OFFSET(DMAV_Modell!$A$6,F351-1,0)))-SEARCH("]",CELL("adresse",OFFSET(DMAV_Modell!$A$6,F351-1,0)))),"Modell"))</f>
        <v>Modell</v>
      </c>
      <c r="I351" s="64" t="s">
        <v>20</v>
      </c>
      <c r="J351" s="64" t="s">
        <v>455</v>
      </c>
      <c r="K351" s="64" t="s">
        <v>133</v>
      </c>
      <c r="L351" s="70" t="s">
        <v>107</v>
      </c>
      <c r="M351" s="75" t="s">
        <v>29</v>
      </c>
      <c r="N351" s="76" t="s">
        <v>134</v>
      </c>
      <c r="O351" s="76" t="s">
        <v>29</v>
      </c>
      <c r="P351" s="64"/>
      <c r="Q351" s="64" t="s">
        <v>790</v>
      </c>
      <c r="R351" s="64" t="s">
        <v>1294</v>
      </c>
      <c r="S351" s="64" t="s">
        <v>875</v>
      </c>
      <c r="T351" s="70" t="s">
        <v>107</v>
      </c>
      <c r="U351" s="74" t="s">
        <v>29</v>
      </c>
      <c r="V351" s="65" t="s">
        <v>876</v>
      </c>
      <c r="W351" s="65" t="s">
        <v>29</v>
      </c>
    </row>
    <row r="352" spans="1:23" ht="38.25" x14ac:dyDescent="0.25">
      <c r="A352" s="64">
        <v>347</v>
      </c>
      <c r="B352" s="64" t="s">
        <v>104</v>
      </c>
      <c r="C352" s="71">
        <v>1</v>
      </c>
      <c r="D352" s="71" t="s">
        <v>29</v>
      </c>
      <c r="E352" s="68" t="str" cm="1">
        <f t="array" aca="1" ref="E352" ca="1">IF(D352="","",HYPERLINK("#"&amp;RIGHT(CELL("dateiname"),LEN(CELL("dateiname"))-FIND("]",CELL("dateiname")))&amp;"!"&amp;CELL("adresse",OFFSET($B$6,D352-1,0)),"Definition"))</f>
        <v/>
      </c>
      <c r="F352" s="64">
        <f>IF(_xlfn.XLOOKUP(A352,Korrelation!$B$4:$B$883,Korrelation!$A$4:$A$883,0,0)="-",0,_xlfn.XLOOKUP(A352,Korrelation!$B$4:$B$883,Korrelation!$A$4:$A$883,0,0))</f>
        <v>582</v>
      </c>
      <c r="G352" s="68" t="str" cm="1">
        <f t="array" aca="1" ref="G352" ca="1">IF(F352=0,"",HYPERLINK("#"&amp;RIGHT(CELL("adresse",OFFSET(DMAV_Modell!$A$6,F352-1,0)),LEN(CELL("adresse",OFFSET(DMAV_Modell!$A$6,F352-1,0)))-SEARCH("]",CELL("adresse",OFFSET(DMAV_Modell!$A$6,F352-1,0)))),"Modell"))</f>
        <v>Modell</v>
      </c>
      <c r="I352" s="64" t="s">
        <v>20</v>
      </c>
      <c r="J352" s="64" t="s">
        <v>455</v>
      </c>
      <c r="K352" s="64" t="s">
        <v>135</v>
      </c>
      <c r="L352" s="70" t="s">
        <v>78</v>
      </c>
      <c r="M352" s="75" t="s">
        <v>29</v>
      </c>
      <c r="N352" s="76" t="s">
        <v>456</v>
      </c>
      <c r="O352" s="76" t="s">
        <v>103</v>
      </c>
      <c r="P352" s="64"/>
      <c r="Q352" s="64" t="s">
        <v>790</v>
      </c>
      <c r="R352" s="64" t="s">
        <v>1294</v>
      </c>
      <c r="S352" s="64" t="s">
        <v>135</v>
      </c>
      <c r="T352" s="70" t="s">
        <v>78</v>
      </c>
      <c r="U352" s="74" t="s">
        <v>29</v>
      </c>
      <c r="V352" s="65" t="s">
        <v>1190</v>
      </c>
      <c r="W352" s="65" t="s">
        <v>851</v>
      </c>
    </row>
    <row r="353" spans="1:23" ht="51" x14ac:dyDescent="0.25">
      <c r="A353" s="64">
        <v>348</v>
      </c>
      <c r="B353" s="64" t="s">
        <v>104</v>
      </c>
      <c r="C353" s="71" t="s">
        <v>81</v>
      </c>
      <c r="D353" s="71" t="s">
        <v>29</v>
      </c>
      <c r="E353" s="68" t="str" cm="1">
        <f t="array" aca="1" ref="E353" ca="1">IF(D353="","",HYPERLINK("#"&amp;RIGHT(CELL("dateiname"),LEN(CELL("dateiname"))-FIND("]",CELL("dateiname")))&amp;"!"&amp;CELL("adresse",OFFSET($B$6,D353-1,0)),"Definition"))</f>
        <v/>
      </c>
      <c r="F353" s="64">
        <f>IF(_xlfn.XLOOKUP(A353,Korrelation!$B$4:$B$883,Korrelation!$A$4:$A$883,0,0)="-",0,_xlfn.XLOOKUP(A353,Korrelation!$B$4:$B$883,Korrelation!$A$4:$A$883,0,0))</f>
        <v>583</v>
      </c>
      <c r="G353" s="68" t="str" cm="1">
        <f t="array" aca="1" ref="G353" ca="1">IF(F353=0,"",HYPERLINK("#"&amp;RIGHT(CELL("adresse",OFFSET(DMAV_Modell!$A$6,F353-1,0)),LEN(CELL("adresse",OFFSET(DMAV_Modell!$A$6,F353-1,0)))-SEARCH("]",CELL("adresse",OFFSET(DMAV_Modell!$A$6,F353-1,0)))),"Modell"))</f>
        <v>Modell</v>
      </c>
      <c r="I353" s="64" t="s">
        <v>20</v>
      </c>
      <c r="J353" s="64" t="s">
        <v>455</v>
      </c>
      <c r="K353" s="64" t="s">
        <v>137</v>
      </c>
      <c r="L353" s="70" t="s">
        <v>138</v>
      </c>
      <c r="M353" s="75" t="s">
        <v>29</v>
      </c>
      <c r="N353" s="76" t="s">
        <v>457</v>
      </c>
      <c r="O353" s="76" t="s">
        <v>139</v>
      </c>
      <c r="P353" s="64"/>
      <c r="Q353" s="64" t="s">
        <v>790</v>
      </c>
      <c r="R353" s="64" t="s">
        <v>1294</v>
      </c>
      <c r="S353" s="64" t="s">
        <v>878</v>
      </c>
      <c r="T353" s="70" t="s">
        <v>138</v>
      </c>
      <c r="U353" s="74" t="s">
        <v>29</v>
      </c>
      <c r="V353" s="65" t="s">
        <v>1191</v>
      </c>
      <c r="W353" s="65" t="s">
        <v>879</v>
      </c>
    </row>
    <row r="354" spans="1:23" x14ac:dyDescent="0.25">
      <c r="A354" s="64">
        <v>349</v>
      </c>
      <c r="B354" s="64" t="s">
        <v>104</v>
      </c>
      <c r="C354" s="71">
        <v>1</v>
      </c>
      <c r="D354" s="71" t="s">
        <v>29</v>
      </c>
      <c r="E354" s="68" t="str" cm="1">
        <f t="array" aca="1" ref="E354" ca="1">IF(D354="","",HYPERLINK("#"&amp;RIGHT(CELL("dateiname"),LEN(CELL("dateiname"))-FIND("]",CELL("dateiname")))&amp;"!"&amp;CELL("adresse",OFFSET($B$6,D354-1,0)),"Definition"))</f>
        <v/>
      </c>
      <c r="F354" s="64">
        <f>IF(_xlfn.XLOOKUP(A354,Korrelation!$B$4:$B$883,Korrelation!$A$4:$A$883,0,0)="-",0,_xlfn.XLOOKUP(A354,Korrelation!$B$4:$B$883,Korrelation!$A$4:$A$883,0,0))</f>
        <v>584</v>
      </c>
      <c r="G354" s="68" t="str" cm="1">
        <f t="array" aca="1" ref="G354" ca="1">IF(F354=0,"",HYPERLINK("#"&amp;RIGHT(CELL("adresse",OFFSET(DMAV_Modell!$A$6,F354-1,0)),LEN(CELL("adresse",OFFSET(DMAV_Modell!$A$6,F354-1,0)))-SEARCH("]",CELL("adresse",OFFSET(DMAV_Modell!$A$6,F354-1,0)))),"Modell"))</f>
        <v>Modell</v>
      </c>
      <c r="I354" s="64" t="s">
        <v>20</v>
      </c>
      <c r="J354" s="64" t="s">
        <v>455</v>
      </c>
      <c r="K354" s="64" t="s">
        <v>140</v>
      </c>
      <c r="L354" s="70" t="s">
        <v>141</v>
      </c>
      <c r="M354" s="75" t="s">
        <v>29</v>
      </c>
      <c r="N354" s="76" t="s">
        <v>458</v>
      </c>
      <c r="O354" s="76" t="s">
        <v>29</v>
      </c>
      <c r="P354" s="64"/>
      <c r="Q354" s="64" t="s">
        <v>790</v>
      </c>
      <c r="R354" s="64" t="s">
        <v>1294</v>
      </c>
      <c r="S354" s="64" t="s">
        <v>880</v>
      </c>
      <c r="T354" s="70" t="s">
        <v>141</v>
      </c>
      <c r="U354" s="74" t="s">
        <v>29</v>
      </c>
      <c r="V354" s="65" t="s">
        <v>1192</v>
      </c>
      <c r="W354" s="65" t="s">
        <v>29</v>
      </c>
    </row>
    <row r="355" spans="1:23" ht="76.5" x14ac:dyDescent="0.25">
      <c r="A355" s="64">
        <v>350</v>
      </c>
      <c r="B355" s="64" t="s">
        <v>104</v>
      </c>
      <c r="C355" s="71">
        <v>1</v>
      </c>
      <c r="D355" s="71" t="s">
        <v>29</v>
      </c>
      <c r="E355" s="68" t="str" cm="1">
        <f t="array" aca="1" ref="E355" ca="1">IF(D355="","",HYPERLINK("#"&amp;RIGHT(CELL("dateiname"),LEN(CELL("dateiname"))-FIND("]",CELL("dateiname")))&amp;"!"&amp;CELL("adresse",OFFSET($B$6,D355-1,0)),"Definition"))</f>
        <v/>
      </c>
      <c r="F355" s="64">
        <f>IF(_xlfn.XLOOKUP(A355,Korrelation!$B$4:$B$883,Korrelation!$A$4:$A$883,0,0)="-",0,_xlfn.XLOOKUP(A355,Korrelation!$B$4:$B$883,Korrelation!$A$4:$A$883,0,0))</f>
        <v>585</v>
      </c>
      <c r="G355" s="68" t="str" cm="1">
        <f t="array" aca="1" ref="G355" ca="1">IF(F355=0,"",HYPERLINK("#"&amp;RIGHT(CELL("adresse",OFFSET(DMAV_Modell!$A$6,F355-1,0)),LEN(CELL("adresse",OFFSET(DMAV_Modell!$A$6,F355-1,0)))-SEARCH("]",CELL("adresse",OFFSET(DMAV_Modell!$A$6,F355-1,0)))),"Modell"))</f>
        <v>Modell</v>
      </c>
      <c r="I355" s="64" t="s">
        <v>20</v>
      </c>
      <c r="J355" s="64" t="s">
        <v>455</v>
      </c>
      <c r="K355" s="64" t="s">
        <v>142</v>
      </c>
      <c r="L355" s="70" t="s">
        <v>143</v>
      </c>
      <c r="M355" s="75"/>
      <c r="N355" s="76" t="s">
        <v>459</v>
      </c>
      <c r="O355" s="76" t="s">
        <v>569</v>
      </c>
      <c r="P355" s="64"/>
      <c r="Q355" s="64" t="s">
        <v>790</v>
      </c>
      <c r="R355" s="64" t="s">
        <v>1294</v>
      </c>
      <c r="S355" s="64" t="s">
        <v>881</v>
      </c>
      <c r="T355" s="70" t="s">
        <v>143</v>
      </c>
      <c r="V355" s="65" t="s">
        <v>1193</v>
      </c>
      <c r="W355" s="65" t="s">
        <v>1194</v>
      </c>
    </row>
    <row r="356" spans="1:23" ht="63.75" x14ac:dyDescent="0.25">
      <c r="A356" s="64">
        <v>351</v>
      </c>
      <c r="B356" s="64" t="s">
        <v>104</v>
      </c>
      <c r="C356" s="71" t="s">
        <v>81</v>
      </c>
      <c r="D356" s="71" t="s">
        <v>29</v>
      </c>
      <c r="E356" s="68" t="str" cm="1">
        <f t="array" aca="1" ref="E356" ca="1">IF(D356="","",HYPERLINK("#"&amp;RIGHT(CELL("dateiname"),LEN(CELL("dateiname"))-FIND("]",CELL("dateiname")))&amp;"!"&amp;CELL("adresse",OFFSET($B$6,D356-1,0)),"Definition"))</f>
        <v/>
      </c>
      <c r="F356" s="64">
        <f>IF(_xlfn.XLOOKUP(A356,Korrelation!$B$4:$B$883,Korrelation!$A$4:$A$883,0,0)="-",0,_xlfn.XLOOKUP(A356,Korrelation!$B$4:$B$883,Korrelation!$A$4:$A$883,0,0))</f>
        <v>586</v>
      </c>
      <c r="G356" s="68" t="str" cm="1">
        <f t="array" aca="1" ref="G356" ca="1">IF(F356=0,"",HYPERLINK("#"&amp;RIGHT(CELL("adresse",OFFSET(DMAV_Modell!$A$6,F356-1,0)),LEN(CELL("adresse",OFFSET(DMAV_Modell!$A$6,F356-1,0)))-SEARCH("]",CELL("adresse",OFFSET(DMAV_Modell!$A$6,F356-1,0)))),"Modell"))</f>
        <v>Modell</v>
      </c>
      <c r="I356" s="64" t="s">
        <v>20</v>
      </c>
      <c r="J356" s="64" t="s">
        <v>455</v>
      </c>
      <c r="K356" s="64" t="s">
        <v>144</v>
      </c>
      <c r="L356" s="70" t="s">
        <v>141</v>
      </c>
      <c r="M356" s="75" t="s">
        <v>29</v>
      </c>
      <c r="N356" s="76" t="s">
        <v>461</v>
      </c>
      <c r="O356" s="76" t="s">
        <v>462</v>
      </c>
      <c r="P356" s="64"/>
      <c r="Q356" s="64" t="s">
        <v>790</v>
      </c>
      <c r="R356" s="64" t="s">
        <v>1294</v>
      </c>
      <c r="S356" s="64" t="s">
        <v>882</v>
      </c>
      <c r="T356" s="70" t="s">
        <v>141</v>
      </c>
      <c r="U356" s="74" t="s">
        <v>29</v>
      </c>
      <c r="V356" s="65" t="s">
        <v>1195</v>
      </c>
      <c r="W356" s="65" t="s">
        <v>1196</v>
      </c>
    </row>
    <row r="357" spans="1:23" ht="114.75" x14ac:dyDescent="0.25">
      <c r="A357" s="64">
        <v>352</v>
      </c>
      <c r="B357" s="64" t="s">
        <v>104</v>
      </c>
      <c r="C357" s="71" t="s">
        <v>81</v>
      </c>
      <c r="D357" s="71" t="s">
        <v>29</v>
      </c>
      <c r="E357" s="68" t="str" cm="1">
        <f t="array" aca="1" ref="E357" ca="1">IF(D357="","",HYPERLINK("#"&amp;RIGHT(CELL("dateiname"),LEN(CELL("dateiname"))-FIND("]",CELL("dateiname")))&amp;"!"&amp;CELL("adresse",OFFSET($B$6,D357-1,0)),"Definition"))</f>
        <v/>
      </c>
      <c r="F357" s="64">
        <f>IF(_xlfn.XLOOKUP(A357,Korrelation!$B$4:$B$883,Korrelation!$A$4:$A$883,0,0)="-",0,_xlfn.XLOOKUP(A357,Korrelation!$B$4:$B$883,Korrelation!$A$4:$A$883,0,0))</f>
        <v>587</v>
      </c>
      <c r="G357" s="68" t="str" cm="1">
        <f t="array" aca="1" ref="G357" ca="1">IF(F357=0,"",HYPERLINK("#"&amp;RIGHT(CELL("adresse",OFFSET(DMAV_Modell!$A$6,F357-1,0)),LEN(CELL("adresse",OFFSET(DMAV_Modell!$A$6,F357-1,0)))-SEARCH("]",CELL("adresse",OFFSET(DMAV_Modell!$A$6,F357-1,0)))),"Modell"))</f>
        <v>Modell</v>
      </c>
      <c r="I357" s="64" t="s">
        <v>20</v>
      </c>
      <c r="J357" s="64" t="s">
        <v>455</v>
      </c>
      <c r="K357" s="64" t="s">
        <v>145</v>
      </c>
      <c r="L357" s="70" t="s">
        <v>143</v>
      </c>
      <c r="M357" s="75" t="s">
        <v>29</v>
      </c>
      <c r="N357" s="76" t="s">
        <v>463</v>
      </c>
      <c r="O357" s="76" t="s">
        <v>570</v>
      </c>
      <c r="P357" s="64"/>
      <c r="Q357" s="64" t="s">
        <v>790</v>
      </c>
      <c r="R357" s="64" t="s">
        <v>1294</v>
      </c>
      <c r="S357" s="64" t="s">
        <v>883</v>
      </c>
      <c r="T357" s="70" t="s">
        <v>143</v>
      </c>
      <c r="U357" s="74" t="s">
        <v>29</v>
      </c>
      <c r="V357" s="65" t="s">
        <v>1197</v>
      </c>
      <c r="W357" s="65" t="s">
        <v>1305</v>
      </c>
    </row>
    <row r="358" spans="1:23" ht="63.75" x14ac:dyDescent="0.25">
      <c r="A358" s="64">
        <v>353</v>
      </c>
      <c r="B358" s="64" t="s">
        <v>104</v>
      </c>
      <c r="C358" s="71">
        <v>1</v>
      </c>
      <c r="D358" s="71" t="s">
        <v>29</v>
      </c>
      <c r="E358" s="68" t="str" cm="1">
        <f t="array" aca="1" ref="E358" ca="1">IF(D358="","",HYPERLINK("#"&amp;RIGHT(CELL("dateiname"),LEN(CELL("dateiname"))-FIND("]",CELL("dateiname")))&amp;"!"&amp;CELL("adresse",OFFSET($B$6,D358-1,0)),"Definition"))</f>
        <v/>
      </c>
      <c r="F358" s="64">
        <f>IF(_xlfn.XLOOKUP(A358,Korrelation!$B$4:$B$883,Korrelation!$A$4:$A$883,0,0)="-",0,_xlfn.XLOOKUP(A358,Korrelation!$B$4:$B$883,Korrelation!$A$4:$A$883,0,0))</f>
        <v>588</v>
      </c>
      <c r="G358" s="68" t="str" cm="1">
        <f t="array" aca="1" ref="G358" ca="1">IF(F358=0,"",HYPERLINK("#"&amp;RIGHT(CELL("adresse",OFFSET(DMAV_Modell!$A$6,F358-1,0)),LEN(CELL("adresse",OFFSET(DMAV_Modell!$A$6,F358-1,0)))-SEARCH("]",CELL("adresse",OFFSET(DMAV_Modell!$A$6,F358-1,0)))),"Modell"))</f>
        <v>Modell</v>
      </c>
      <c r="I358" s="64" t="s">
        <v>20</v>
      </c>
      <c r="J358" s="64" t="s">
        <v>455</v>
      </c>
      <c r="K358" s="64" t="s">
        <v>320</v>
      </c>
      <c r="L358" s="70" t="s">
        <v>143</v>
      </c>
      <c r="M358" s="75" t="s">
        <v>29</v>
      </c>
      <c r="N358" s="76" t="s">
        <v>465</v>
      </c>
      <c r="O358" s="76" t="s">
        <v>571</v>
      </c>
      <c r="P358" s="64"/>
      <c r="Q358" s="64" t="s">
        <v>790</v>
      </c>
      <c r="R358" s="64" t="s">
        <v>1294</v>
      </c>
      <c r="S358" s="64" t="s">
        <v>1054</v>
      </c>
      <c r="T358" s="70" t="s">
        <v>143</v>
      </c>
      <c r="U358" s="74" t="s">
        <v>29</v>
      </c>
      <c r="V358" s="65" t="s">
        <v>1199</v>
      </c>
      <c r="W358" s="65" t="s">
        <v>1306</v>
      </c>
    </row>
    <row r="359" spans="1:23" ht="25.5" x14ac:dyDescent="0.25">
      <c r="A359" s="64">
        <v>354</v>
      </c>
      <c r="B359" s="64" t="s">
        <v>41</v>
      </c>
      <c r="C359" s="71" t="s">
        <v>29</v>
      </c>
      <c r="D359" s="71" t="s">
        <v>29</v>
      </c>
      <c r="E359" s="68" t="str" cm="1">
        <f t="array" aca="1" ref="E359" ca="1">IF(D359="","",HYPERLINK("#"&amp;RIGHT(CELL("dateiname"),LEN(CELL("dateiname"))-FIND("]",CELL("dateiname")))&amp;"!"&amp;CELL("adresse",OFFSET($B$6,D359-1,0)),"Definition"))</f>
        <v/>
      </c>
      <c r="F359" s="64">
        <f>IF(_xlfn.XLOOKUP(A359,Korrelation!$B$4:$B$883,Korrelation!$A$4:$A$883,0,0)="-",0,_xlfn.XLOOKUP(A359,Korrelation!$B$4:$B$883,Korrelation!$A$4:$A$883,0,0))</f>
        <v>601</v>
      </c>
      <c r="G359" s="68" t="str" cm="1">
        <f t="array" aca="1" ref="G359" ca="1">IF(F359=0,"",HYPERLINK("#"&amp;RIGHT(CELL("adresse",OFFSET(DMAV_Modell!$A$6,F359-1,0)),LEN(CELL("adresse",OFFSET(DMAV_Modell!$A$6,F359-1,0)))-SEARCH("]",CELL("adresse",OFFSET(DMAV_Modell!$A$6,F359-1,0)))),"Modell"))</f>
        <v>Modell</v>
      </c>
      <c r="I359" s="64" t="s">
        <v>21</v>
      </c>
      <c r="J359" s="64" t="s">
        <v>572</v>
      </c>
      <c r="K359" s="64" t="s">
        <v>573</v>
      </c>
      <c r="L359" s="70" t="s">
        <v>29</v>
      </c>
      <c r="M359" s="75" t="s">
        <v>29</v>
      </c>
      <c r="N359" s="76" t="s">
        <v>29</v>
      </c>
      <c r="O359" s="76" t="s">
        <v>574</v>
      </c>
      <c r="P359" s="64"/>
      <c r="Q359" s="64" t="s">
        <v>794</v>
      </c>
      <c r="R359" s="64" t="s">
        <v>1307</v>
      </c>
      <c r="S359" s="64" t="s">
        <v>1308</v>
      </c>
      <c r="T359" s="70" t="s">
        <v>29</v>
      </c>
      <c r="U359" s="74" t="s">
        <v>29</v>
      </c>
      <c r="V359" s="65" t="s">
        <v>29</v>
      </c>
      <c r="W359" s="65" t="s">
        <v>1309</v>
      </c>
    </row>
    <row r="360" spans="1:23" ht="25.5" x14ac:dyDescent="0.25">
      <c r="A360" s="64">
        <v>355</v>
      </c>
      <c r="B360" s="64" t="s">
        <v>41</v>
      </c>
      <c r="C360" s="71" t="s">
        <v>29</v>
      </c>
      <c r="D360" s="71" t="s">
        <v>29</v>
      </c>
      <c r="E360" s="68" t="str" cm="1">
        <f t="array" aca="1" ref="E360" ca="1">IF(D360="","",HYPERLINK("#"&amp;RIGHT(CELL("dateiname"),LEN(CELL("dateiname"))-FIND("]",CELL("dateiname")))&amp;"!"&amp;CELL("adresse",OFFSET($B$6,D360-1,0)),"Definition"))</f>
        <v/>
      </c>
      <c r="F360" s="64">
        <f>IF(_xlfn.XLOOKUP(A360,Korrelation!$B$4:$B$883,Korrelation!$A$4:$A$883,0,0)="-",0,_xlfn.XLOOKUP(A360,Korrelation!$B$4:$B$883,Korrelation!$A$4:$A$883,0,0))</f>
        <v>600</v>
      </c>
      <c r="G360" s="68" t="str" cm="1">
        <f t="array" aca="1" ref="G360" ca="1">IF(F360=0,"",HYPERLINK("#"&amp;RIGHT(CELL("adresse",OFFSET(DMAV_Modell!$A$6,F360-1,0)),LEN(CELL("adresse",OFFSET(DMAV_Modell!$A$6,F360-1,0)))-SEARCH("]",CELL("adresse",OFFSET(DMAV_Modell!$A$6,F360-1,0)))),"Modell"))</f>
        <v>Modell</v>
      </c>
      <c r="I360" s="64" t="s">
        <v>21</v>
      </c>
      <c r="J360" s="64" t="s">
        <v>572</v>
      </c>
      <c r="K360" s="64" t="s">
        <v>575</v>
      </c>
      <c r="L360" s="70" t="s">
        <v>29</v>
      </c>
      <c r="M360" s="75" t="s">
        <v>29</v>
      </c>
      <c r="N360" s="76" t="s">
        <v>29</v>
      </c>
      <c r="O360" s="76" t="s">
        <v>576</v>
      </c>
      <c r="P360" s="64"/>
      <c r="Q360" s="64" t="s">
        <v>794</v>
      </c>
      <c r="R360" s="64" t="s">
        <v>1307</v>
      </c>
      <c r="S360" s="64" t="s">
        <v>1310</v>
      </c>
      <c r="T360" s="70" t="s">
        <v>29</v>
      </c>
      <c r="U360" s="74" t="s">
        <v>29</v>
      </c>
      <c r="V360" s="65" t="s">
        <v>29</v>
      </c>
      <c r="W360" s="65" t="s">
        <v>1311</v>
      </c>
    </row>
    <row r="361" spans="1:23" ht="25.5" x14ac:dyDescent="0.25">
      <c r="A361" s="64">
        <v>356</v>
      </c>
      <c r="B361" s="64" t="s">
        <v>41</v>
      </c>
      <c r="C361" s="71" t="s">
        <v>29</v>
      </c>
      <c r="D361" s="71" t="s">
        <v>29</v>
      </c>
      <c r="E361" s="68" t="str" cm="1">
        <f t="array" aca="1" ref="E361" ca="1">IF(D361="","",HYPERLINK("#"&amp;RIGHT(CELL("dateiname"),LEN(CELL("dateiname"))-FIND("]",CELL("dateiname")))&amp;"!"&amp;CELL("adresse",OFFSET($B$6,D361-1,0)),"Definition"))</f>
        <v/>
      </c>
      <c r="F361" s="64">
        <f>IF(_xlfn.XLOOKUP(A361,Korrelation!$B$4:$B$883,Korrelation!$A$4:$A$883,0,0)="-",0,_xlfn.XLOOKUP(A361,Korrelation!$B$4:$B$883,Korrelation!$A$4:$A$883,0,0))</f>
        <v>602</v>
      </c>
      <c r="G361" s="68" t="str" cm="1">
        <f t="array" aca="1" ref="G361" ca="1">IF(F361=0,"",HYPERLINK("#"&amp;RIGHT(CELL("adresse",OFFSET(DMAV_Modell!$A$6,F361-1,0)),LEN(CELL("adresse",OFFSET(DMAV_Modell!$A$6,F361-1,0)))-SEARCH("]",CELL("adresse",OFFSET(DMAV_Modell!$A$6,F361-1,0)))),"Modell"))</f>
        <v>Modell</v>
      </c>
      <c r="I361" s="64" t="s">
        <v>21</v>
      </c>
      <c r="J361" s="64" t="s">
        <v>572</v>
      </c>
      <c r="K361" s="64" t="s">
        <v>61</v>
      </c>
      <c r="L361" s="70" t="s">
        <v>29</v>
      </c>
      <c r="M361" s="75" t="s">
        <v>29</v>
      </c>
      <c r="N361" s="76" t="s">
        <v>29</v>
      </c>
      <c r="O361" s="76" t="s">
        <v>577</v>
      </c>
      <c r="P361" s="64"/>
      <c r="Q361" s="64" t="s">
        <v>794</v>
      </c>
      <c r="R361" s="64" t="s">
        <v>1307</v>
      </c>
      <c r="S361" s="64" t="s">
        <v>1312</v>
      </c>
      <c r="T361" s="70" t="s">
        <v>29</v>
      </c>
      <c r="U361" s="74" t="s">
        <v>29</v>
      </c>
      <c r="V361" s="65" t="s">
        <v>29</v>
      </c>
      <c r="W361" s="65" t="s">
        <v>1313</v>
      </c>
    </row>
    <row r="362" spans="1:23" ht="25.5" x14ac:dyDescent="0.25">
      <c r="A362" s="64">
        <v>357</v>
      </c>
      <c r="B362" s="64" t="s">
        <v>41</v>
      </c>
      <c r="C362" s="71" t="s">
        <v>29</v>
      </c>
      <c r="D362" s="71" t="s">
        <v>29</v>
      </c>
      <c r="E362" s="68" t="str" cm="1">
        <f t="array" aca="1" ref="E362" ca="1">IF(D362="","",HYPERLINK("#"&amp;RIGHT(CELL("dateiname"),LEN(CELL("dateiname"))-FIND("]",CELL("dateiname")))&amp;"!"&amp;CELL("adresse",OFFSET($B$6,D362-1,0)),"Definition"))</f>
        <v/>
      </c>
      <c r="F362" s="64">
        <f>IF(_xlfn.XLOOKUP(A362,Korrelation!$B$4:$B$883,Korrelation!$A$4:$A$883,0,0)="-",0,_xlfn.XLOOKUP(A362,Korrelation!$B$4:$B$883,Korrelation!$A$4:$A$883,0,0))</f>
        <v>0</v>
      </c>
      <c r="G362" s="68" t="str" cm="1">
        <f t="array" aca="1" ref="G362" ca="1">IF(F362=0,"",HYPERLINK("#"&amp;RIGHT(CELL("adresse",OFFSET(DMAV_Modell!$A$6,F362-1,0)),LEN(CELL("adresse",OFFSET(DMAV_Modell!$A$6,F362-1,0)))-SEARCH("]",CELL("adresse",OFFSET(DMAV_Modell!$A$6,F362-1,0)))),"Modell"))</f>
        <v/>
      </c>
      <c r="I362" s="64" t="s">
        <v>21</v>
      </c>
      <c r="J362" s="64" t="s">
        <v>578</v>
      </c>
      <c r="K362" s="64" t="s">
        <v>579</v>
      </c>
      <c r="L362" s="70" t="s">
        <v>29</v>
      </c>
      <c r="M362" s="75" t="s">
        <v>29</v>
      </c>
      <c r="N362" s="76" t="s">
        <v>29</v>
      </c>
      <c r="O362" s="76" t="s">
        <v>580</v>
      </c>
      <c r="P362" s="64"/>
      <c r="Q362" s="64" t="s">
        <v>794</v>
      </c>
      <c r="R362" s="64" t="s">
        <v>1314</v>
      </c>
      <c r="S362" s="64" t="s">
        <v>1315</v>
      </c>
      <c r="T362" s="70" t="s">
        <v>29</v>
      </c>
      <c r="U362" s="74" t="s">
        <v>29</v>
      </c>
      <c r="V362" s="65" t="s">
        <v>29</v>
      </c>
      <c r="W362" s="65" t="s">
        <v>1316</v>
      </c>
    </row>
    <row r="363" spans="1:23" ht="25.5" x14ac:dyDescent="0.25">
      <c r="A363" s="64">
        <v>358</v>
      </c>
      <c r="B363" s="64" t="s">
        <v>41</v>
      </c>
      <c r="C363" s="71" t="s">
        <v>29</v>
      </c>
      <c r="D363" s="71" t="s">
        <v>29</v>
      </c>
      <c r="E363" s="68" t="str" cm="1">
        <f t="array" aca="1" ref="E363" ca="1">IF(D363="","",HYPERLINK("#"&amp;RIGHT(CELL("dateiname"),LEN(CELL("dateiname"))-FIND("]",CELL("dateiname")))&amp;"!"&amp;CELL("adresse",OFFSET($B$6,D363-1,0)),"Definition"))</f>
        <v/>
      </c>
      <c r="F363" s="64">
        <f>IF(_xlfn.XLOOKUP(A363,Korrelation!$B$4:$B$883,Korrelation!$A$4:$A$883,0,0)="-",0,_xlfn.XLOOKUP(A363,Korrelation!$B$4:$B$883,Korrelation!$A$4:$A$883,0,0))</f>
        <v>0</v>
      </c>
      <c r="G363" s="68" t="str" cm="1">
        <f t="array" aca="1" ref="G363" ca="1">IF(F363=0,"",HYPERLINK("#"&amp;RIGHT(CELL("adresse",OFFSET(DMAV_Modell!$A$6,F363-1,0)),LEN(CELL("adresse",OFFSET(DMAV_Modell!$A$6,F363-1,0)))-SEARCH("]",CELL("adresse",OFFSET(DMAV_Modell!$A$6,F363-1,0)))),"Modell"))</f>
        <v/>
      </c>
      <c r="I363" s="64" t="s">
        <v>21</v>
      </c>
      <c r="J363" s="64" t="s">
        <v>578</v>
      </c>
      <c r="K363" s="64" t="s">
        <v>581</v>
      </c>
      <c r="L363" s="70" t="s">
        <v>29</v>
      </c>
      <c r="M363" s="75" t="s">
        <v>29</v>
      </c>
      <c r="N363" s="76" t="s">
        <v>29</v>
      </c>
      <c r="O363" s="76" t="s">
        <v>582</v>
      </c>
      <c r="P363" s="64"/>
      <c r="Q363" s="64" t="s">
        <v>794</v>
      </c>
      <c r="R363" s="64" t="s">
        <v>1314</v>
      </c>
      <c r="S363" s="64" t="s">
        <v>1317</v>
      </c>
      <c r="T363" s="70" t="s">
        <v>29</v>
      </c>
      <c r="U363" s="74" t="s">
        <v>29</v>
      </c>
      <c r="V363" s="65" t="s">
        <v>29</v>
      </c>
      <c r="W363" s="65" t="s">
        <v>1318</v>
      </c>
    </row>
    <row r="364" spans="1:23" ht="25.5" x14ac:dyDescent="0.25">
      <c r="A364" s="64">
        <v>359</v>
      </c>
      <c r="B364" s="64" t="s">
        <v>41</v>
      </c>
      <c r="C364" s="71" t="s">
        <v>29</v>
      </c>
      <c r="D364" s="71" t="s">
        <v>29</v>
      </c>
      <c r="E364" s="68" t="str" cm="1">
        <f t="array" aca="1" ref="E364" ca="1">IF(D364="","",HYPERLINK("#"&amp;RIGHT(CELL("dateiname"),LEN(CELL("dateiname"))-FIND("]",CELL("dateiname")))&amp;"!"&amp;CELL("adresse",OFFSET($B$6,D364-1,0)),"Definition"))</f>
        <v/>
      </c>
      <c r="F364" s="64">
        <f>IF(_xlfn.XLOOKUP(A364,Korrelation!$B$4:$B$883,Korrelation!$A$4:$A$883,0,0)="-",0,_xlfn.XLOOKUP(A364,Korrelation!$B$4:$B$883,Korrelation!$A$4:$A$883,0,0))</f>
        <v>0</v>
      </c>
      <c r="G364" s="68" t="str" cm="1">
        <f t="array" aca="1" ref="G364" ca="1">IF(F364=0,"",HYPERLINK("#"&amp;RIGHT(CELL("adresse",OFFSET(DMAV_Modell!$A$6,F364-1,0)),LEN(CELL("adresse",OFFSET(DMAV_Modell!$A$6,F364-1,0)))-SEARCH("]",CELL("adresse",OFFSET(DMAV_Modell!$A$6,F364-1,0)))),"Modell"))</f>
        <v/>
      </c>
      <c r="I364" s="64" t="s">
        <v>21</v>
      </c>
      <c r="J364" s="64" t="s">
        <v>578</v>
      </c>
      <c r="K364" s="64" t="s">
        <v>61</v>
      </c>
      <c r="L364" s="70" t="s">
        <v>29</v>
      </c>
      <c r="M364" s="75" t="s">
        <v>29</v>
      </c>
      <c r="N364" s="76" t="s">
        <v>29</v>
      </c>
      <c r="O364" s="76" t="s">
        <v>583</v>
      </c>
      <c r="P364" s="64"/>
      <c r="Q364" s="64" t="s">
        <v>794</v>
      </c>
      <c r="R364" s="64" t="s">
        <v>1314</v>
      </c>
      <c r="S364" s="64" t="s">
        <v>1312</v>
      </c>
      <c r="T364" s="70" t="s">
        <v>29</v>
      </c>
      <c r="U364" s="74" t="s">
        <v>29</v>
      </c>
      <c r="V364" s="65" t="s">
        <v>29</v>
      </c>
      <c r="W364" s="65" t="s">
        <v>1319</v>
      </c>
    </row>
    <row r="365" spans="1:23" ht="25.5" x14ac:dyDescent="0.25">
      <c r="A365" s="64">
        <v>360</v>
      </c>
      <c r="B365" s="64" t="s">
        <v>41</v>
      </c>
      <c r="C365" s="71" t="s">
        <v>29</v>
      </c>
      <c r="D365" s="71" t="s">
        <v>29</v>
      </c>
      <c r="E365" s="68" t="str" cm="1">
        <f t="array" aca="1" ref="E365" ca="1">IF(D365="","",HYPERLINK("#"&amp;RIGHT(CELL("dateiname"),LEN(CELL("dateiname"))-FIND("]",CELL("dateiname")))&amp;"!"&amp;CELL("adresse",OFFSET($B$6,D365-1,0)),"Definition"))</f>
        <v/>
      </c>
      <c r="F365" s="64">
        <f>IF(_xlfn.XLOOKUP(A365,Korrelation!$B$4:$B$883,Korrelation!$A$4:$A$883,0,0)="-",0,_xlfn.XLOOKUP(A365,Korrelation!$B$4:$B$883,Korrelation!$A$4:$A$883,0,0))</f>
        <v>0</v>
      </c>
      <c r="G365" s="68" t="str" cm="1">
        <f t="array" aca="1" ref="G365" ca="1">IF(F365=0,"",HYPERLINK("#"&amp;RIGHT(CELL("adresse",OFFSET(DMAV_Modell!$A$6,F365-1,0)),LEN(CELL("adresse",OFFSET(DMAV_Modell!$A$6,F365-1,0)))-SEARCH("]",CELL("adresse",OFFSET(DMAV_Modell!$A$6,F365-1,0)))),"Modell"))</f>
        <v/>
      </c>
      <c r="I365" s="64" t="s">
        <v>21</v>
      </c>
      <c r="J365" s="64" t="s">
        <v>422</v>
      </c>
      <c r="K365" s="64" t="s">
        <v>423</v>
      </c>
      <c r="L365" s="70" t="s">
        <v>29</v>
      </c>
      <c r="M365" s="75" t="s">
        <v>29</v>
      </c>
      <c r="N365" s="76" t="s">
        <v>29</v>
      </c>
      <c r="O365" s="76" t="s">
        <v>584</v>
      </c>
      <c r="P365" s="64"/>
      <c r="Q365" s="64" t="s">
        <v>794</v>
      </c>
      <c r="R365" s="64" t="s">
        <v>1155</v>
      </c>
      <c r="S365" s="64" t="s">
        <v>1156</v>
      </c>
      <c r="T365" s="70" t="s">
        <v>29</v>
      </c>
      <c r="U365" s="74" t="s">
        <v>29</v>
      </c>
      <c r="V365" s="65" t="s">
        <v>29</v>
      </c>
      <c r="W365" s="65" t="s">
        <v>1320</v>
      </c>
    </row>
    <row r="366" spans="1:23" ht="25.5" x14ac:dyDescent="0.25">
      <c r="A366" s="64">
        <v>361</v>
      </c>
      <c r="B366" s="64" t="s">
        <v>41</v>
      </c>
      <c r="C366" s="71" t="s">
        <v>29</v>
      </c>
      <c r="D366" s="71" t="s">
        <v>29</v>
      </c>
      <c r="E366" s="68" t="str" cm="1">
        <f t="array" aca="1" ref="E366" ca="1">IF(D366="","",HYPERLINK("#"&amp;RIGHT(CELL("dateiname"),LEN(CELL("dateiname"))-FIND("]",CELL("dateiname")))&amp;"!"&amp;CELL("adresse",OFFSET($B$6,D366-1,0)),"Definition"))</f>
        <v/>
      </c>
      <c r="F366" s="64">
        <f>IF(_xlfn.XLOOKUP(A366,Korrelation!$B$4:$B$883,Korrelation!$A$4:$A$883,0,0)="-",0,_xlfn.XLOOKUP(A366,Korrelation!$B$4:$B$883,Korrelation!$A$4:$A$883,0,0))</f>
        <v>0</v>
      </c>
      <c r="G366" s="68" t="str" cm="1">
        <f t="array" aca="1" ref="G366" ca="1">IF(F366=0,"",HYPERLINK("#"&amp;RIGHT(CELL("adresse",OFFSET(DMAV_Modell!$A$6,F366-1,0)),LEN(CELL("adresse",OFFSET(DMAV_Modell!$A$6,F366-1,0)))-SEARCH("]",CELL("adresse",OFFSET(DMAV_Modell!$A$6,F366-1,0)))),"Modell"))</f>
        <v/>
      </c>
      <c r="I366" s="64" t="s">
        <v>21</v>
      </c>
      <c r="J366" s="64" t="s">
        <v>422</v>
      </c>
      <c r="K366" s="64" t="s">
        <v>425</v>
      </c>
      <c r="L366" s="70" t="s">
        <v>29</v>
      </c>
      <c r="M366" s="75" t="s">
        <v>29</v>
      </c>
      <c r="N366" s="76" t="s">
        <v>29</v>
      </c>
      <c r="O366" s="76" t="s">
        <v>585</v>
      </c>
      <c r="P366" s="64"/>
      <c r="Q366" s="64" t="s">
        <v>794</v>
      </c>
      <c r="R366" s="64" t="s">
        <v>1155</v>
      </c>
      <c r="S366" s="64" t="s">
        <v>1158</v>
      </c>
      <c r="T366" s="70" t="s">
        <v>29</v>
      </c>
      <c r="U366" s="74" t="s">
        <v>29</v>
      </c>
      <c r="V366" s="65" t="s">
        <v>29</v>
      </c>
      <c r="W366" s="65" t="s">
        <v>1321</v>
      </c>
    </row>
    <row r="367" spans="1:23" ht="25.5" x14ac:dyDescent="0.25">
      <c r="A367" s="64">
        <v>362</v>
      </c>
      <c r="B367" s="64" t="s">
        <v>41</v>
      </c>
      <c r="C367" s="71" t="s">
        <v>29</v>
      </c>
      <c r="D367" s="71" t="s">
        <v>29</v>
      </c>
      <c r="E367" s="68" t="str" cm="1">
        <f t="array" aca="1" ref="E367" ca="1">IF(D367="","",HYPERLINK("#"&amp;RIGHT(CELL("dateiname"),LEN(CELL("dateiname"))-FIND("]",CELL("dateiname")))&amp;"!"&amp;CELL("adresse",OFFSET($B$6,D367-1,0)),"Definition"))</f>
        <v/>
      </c>
      <c r="F367" s="64">
        <f>IF(_xlfn.XLOOKUP(A367,Korrelation!$B$4:$B$883,Korrelation!$A$4:$A$883,0,0)="-",0,_xlfn.XLOOKUP(A367,Korrelation!$B$4:$B$883,Korrelation!$A$4:$A$883,0,0))</f>
        <v>0</v>
      </c>
      <c r="G367" s="68" t="str" cm="1">
        <f t="array" aca="1" ref="G367" ca="1">IF(F367=0,"",HYPERLINK("#"&amp;RIGHT(CELL("adresse",OFFSET(DMAV_Modell!$A$6,F367-1,0)),LEN(CELL("adresse",OFFSET(DMAV_Modell!$A$6,F367-1,0)))-SEARCH("]",CELL("adresse",OFFSET(DMAV_Modell!$A$6,F367-1,0)))),"Modell"))</f>
        <v/>
      </c>
      <c r="I367" s="64" t="s">
        <v>21</v>
      </c>
      <c r="J367" s="64" t="s">
        <v>422</v>
      </c>
      <c r="K367" s="64" t="s">
        <v>427</v>
      </c>
      <c r="L367" s="70" t="s">
        <v>29</v>
      </c>
      <c r="M367" s="75" t="s">
        <v>29</v>
      </c>
      <c r="N367" s="76" t="s">
        <v>29</v>
      </c>
      <c r="O367" s="76" t="s">
        <v>586</v>
      </c>
      <c r="P367" s="64"/>
      <c r="Q367" s="64" t="s">
        <v>794</v>
      </c>
      <c r="R367" s="64" t="s">
        <v>1155</v>
      </c>
      <c r="S367" s="64" t="s">
        <v>1160</v>
      </c>
      <c r="T367" s="70" t="s">
        <v>29</v>
      </c>
      <c r="U367" s="74" t="s">
        <v>29</v>
      </c>
      <c r="V367" s="65" t="s">
        <v>29</v>
      </c>
      <c r="W367" s="65" t="s">
        <v>1322</v>
      </c>
    </row>
    <row r="368" spans="1:23" ht="38.25" x14ac:dyDescent="0.25">
      <c r="A368" s="64">
        <v>363</v>
      </c>
      <c r="B368" s="64" t="s">
        <v>75</v>
      </c>
      <c r="C368" s="71">
        <v>1</v>
      </c>
      <c r="D368" s="71" t="s">
        <v>29</v>
      </c>
      <c r="E368" s="68" t="str" cm="1">
        <f t="array" aca="1" ref="E368" ca="1">IF(D368="","",HYPERLINK("#"&amp;RIGHT(CELL("dateiname"),LEN(CELL("dateiname"))-FIND("]",CELL("dateiname")))&amp;"!"&amp;CELL("adresse",OFFSET($B$6,D368-1,0)),"Definition"))</f>
        <v/>
      </c>
      <c r="F368" s="64">
        <f>IF(_xlfn.XLOOKUP(A368,Korrelation!$B$4:$B$883,Korrelation!$A$4:$A$883,0,0)="-",0,_xlfn.XLOOKUP(A368,Korrelation!$B$4:$B$883,Korrelation!$A$4:$A$883,0,0))</f>
        <v>608</v>
      </c>
      <c r="G368" s="68" t="str" cm="1">
        <f t="array" aca="1" ref="G368" ca="1">IF(F368=0,"",HYPERLINK("#"&amp;RIGHT(CELL("adresse",OFFSET(DMAV_Modell!$A$6,F368-1,0)),LEN(CELL("adresse",OFFSET(DMAV_Modell!$A$6,F368-1,0)))-SEARCH("]",CELL("adresse",OFFSET(DMAV_Modell!$A$6,F368-1,0)))),"Modell"))</f>
        <v>Modell</v>
      </c>
      <c r="I368" s="64" t="s">
        <v>21</v>
      </c>
      <c r="J368" s="64" t="s">
        <v>340</v>
      </c>
      <c r="K368" s="64" t="s">
        <v>135</v>
      </c>
      <c r="L368" s="70" t="s">
        <v>115</v>
      </c>
      <c r="M368" s="75" t="s">
        <v>29</v>
      </c>
      <c r="N368" s="76" t="s">
        <v>587</v>
      </c>
      <c r="O368" s="76" t="s">
        <v>103</v>
      </c>
      <c r="P368" s="64"/>
      <c r="Q368" s="64" t="s">
        <v>794</v>
      </c>
      <c r="R368" s="64" t="s">
        <v>1058</v>
      </c>
      <c r="S368" s="64" t="s">
        <v>135</v>
      </c>
      <c r="T368" s="70" t="s">
        <v>115</v>
      </c>
      <c r="U368" s="74" t="s">
        <v>29</v>
      </c>
      <c r="V368" s="65" t="s">
        <v>967</v>
      </c>
      <c r="W368" s="65" t="s">
        <v>851</v>
      </c>
    </row>
    <row r="369" spans="1:23" ht="38.25" x14ac:dyDescent="0.25">
      <c r="A369" s="64">
        <v>364</v>
      </c>
      <c r="B369" s="64" t="s">
        <v>75</v>
      </c>
      <c r="C369" s="71" t="s">
        <v>81</v>
      </c>
      <c r="D369" s="71" t="s">
        <v>29</v>
      </c>
      <c r="E369" s="68" t="str" cm="1">
        <f t="array" aca="1" ref="E369" ca="1">IF(D369="","",HYPERLINK("#"&amp;RIGHT(CELL("dateiname"),LEN(CELL("dateiname"))-FIND("]",CELL("dateiname")))&amp;"!"&amp;CELL("adresse",OFFSET($B$6,D369-1,0)),"Definition"))</f>
        <v/>
      </c>
      <c r="F369" s="64">
        <f>IF(_xlfn.XLOOKUP(A369,Korrelation!$B$4:$B$883,Korrelation!$A$4:$A$883,0,0)="-",0,_xlfn.XLOOKUP(A369,Korrelation!$B$4:$B$883,Korrelation!$A$4:$A$883,0,0))</f>
        <v>609</v>
      </c>
      <c r="G369" s="68" t="str" cm="1">
        <f t="array" aca="1" ref="G369" ca="1">IF(F369=0,"",HYPERLINK("#"&amp;RIGHT(CELL("adresse",OFFSET(DMAV_Modell!$A$6,F369-1,0)),LEN(CELL("adresse",OFFSET(DMAV_Modell!$A$6,F369-1,0)))-SEARCH("]",CELL("adresse",OFFSET(DMAV_Modell!$A$6,F369-1,0)))),"Modell"))</f>
        <v>Modell</v>
      </c>
      <c r="I369" s="64" t="s">
        <v>21</v>
      </c>
      <c r="J369" s="64" t="s">
        <v>340</v>
      </c>
      <c r="K369" s="64" t="s">
        <v>588</v>
      </c>
      <c r="L369" s="70" t="s">
        <v>236</v>
      </c>
      <c r="M369" s="75" t="s">
        <v>29</v>
      </c>
      <c r="N369" s="76" t="s">
        <v>589</v>
      </c>
      <c r="O369" s="76" t="s">
        <v>103</v>
      </c>
      <c r="P369" s="64"/>
      <c r="Q369" s="64" t="s">
        <v>794</v>
      </c>
      <c r="R369" s="64" t="s">
        <v>1058</v>
      </c>
      <c r="S369" s="64" t="s">
        <v>1323</v>
      </c>
      <c r="T369" s="70" t="s">
        <v>236</v>
      </c>
      <c r="U369" s="74" t="s">
        <v>29</v>
      </c>
      <c r="V369" s="65" t="s">
        <v>1324</v>
      </c>
      <c r="W369" s="65" t="s">
        <v>851</v>
      </c>
    </row>
    <row r="370" spans="1:23" ht="38.25" x14ac:dyDescent="0.25">
      <c r="A370" s="64">
        <v>365</v>
      </c>
      <c r="B370" s="64" t="s">
        <v>75</v>
      </c>
      <c r="C370" s="71">
        <v>1</v>
      </c>
      <c r="D370" s="71" t="s">
        <v>29</v>
      </c>
      <c r="E370" s="68" t="str" cm="1">
        <f t="array" aca="1" ref="E370" ca="1">IF(D370="","",HYPERLINK("#"&amp;RIGHT(CELL("dateiname"),LEN(CELL("dateiname"))-FIND("]",CELL("dateiname")))&amp;"!"&amp;CELL("adresse",OFFSET($B$6,D370-1,0)),"Definition"))</f>
        <v/>
      </c>
      <c r="F370" s="64">
        <f>IF(_xlfn.XLOOKUP(A370,Korrelation!$B$4:$B$883,Korrelation!$A$4:$A$883,0,0)="-",0,_xlfn.XLOOKUP(A370,Korrelation!$B$4:$B$883,Korrelation!$A$4:$A$883,0,0))</f>
        <v>611</v>
      </c>
      <c r="G370" s="68" t="str" cm="1">
        <f t="array" aca="1" ref="G370" ca="1">IF(F370=0,"",HYPERLINK("#"&amp;RIGHT(CELL("adresse",OFFSET(DMAV_Modell!$A$6,F370-1,0)),LEN(CELL("adresse",OFFSET(DMAV_Modell!$A$6,F370-1,0)))-SEARCH("]",CELL("adresse",OFFSET(DMAV_Modell!$A$6,F370-1,0)))),"Modell"))</f>
        <v>Modell</v>
      </c>
      <c r="I370" s="64" t="s">
        <v>21</v>
      </c>
      <c r="J370" s="64" t="s">
        <v>325</v>
      </c>
      <c r="K370" s="64" t="s">
        <v>135</v>
      </c>
      <c r="L370" s="70" t="s">
        <v>212</v>
      </c>
      <c r="M370" s="75" t="s">
        <v>29</v>
      </c>
      <c r="N370" s="76" t="s">
        <v>326</v>
      </c>
      <c r="O370" s="76" t="s">
        <v>103</v>
      </c>
      <c r="P370" s="64"/>
      <c r="Q370" s="64" t="s">
        <v>794</v>
      </c>
      <c r="R370" s="64" t="s">
        <v>1060</v>
      </c>
      <c r="S370" s="64" t="s">
        <v>135</v>
      </c>
      <c r="T370" s="70" t="s">
        <v>212</v>
      </c>
      <c r="U370" s="74" t="s">
        <v>29</v>
      </c>
      <c r="V370" s="65" t="s">
        <v>1061</v>
      </c>
      <c r="W370" s="65" t="s">
        <v>851</v>
      </c>
    </row>
    <row r="371" spans="1:23" ht="38.25" x14ac:dyDescent="0.25">
      <c r="A371" s="64">
        <v>366</v>
      </c>
      <c r="B371" s="64" t="s">
        <v>75</v>
      </c>
      <c r="C371" s="71">
        <v>1</v>
      </c>
      <c r="D371" s="71" t="s">
        <v>29</v>
      </c>
      <c r="E371" s="68" t="str" cm="1">
        <f t="array" aca="1" ref="E371" ca="1">IF(D371="","",HYPERLINK("#"&amp;RIGHT(CELL("dateiname"),LEN(CELL("dateiname"))-FIND("]",CELL("dateiname")))&amp;"!"&amp;CELL("adresse",OFFSET($B$6,D371-1,0)),"Definition"))</f>
        <v/>
      </c>
      <c r="F371" s="64">
        <f>IF(_xlfn.XLOOKUP(A371,Korrelation!$B$4:$B$883,Korrelation!$A$4:$A$883,0,0)="-",0,_xlfn.XLOOKUP(A371,Korrelation!$B$4:$B$883,Korrelation!$A$4:$A$883,0,0))</f>
        <v>612</v>
      </c>
      <c r="G371" s="68" t="str" cm="1">
        <f t="array" aca="1" ref="G371" ca="1">IF(F371=0,"",HYPERLINK("#"&amp;RIGHT(CELL("adresse",OFFSET(DMAV_Modell!$A$6,F371-1,0)),LEN(CELL("adresse",OFFSET(DMAV_Modell!$A$6,F371-1,0)))-SEARCH("]",CELL("adresse",OFFSET(DMAV_Modell!$A$6,F371-1,0)))),"Modell"))</f>
        <v>Modell</v>
      </c>
      <c r="I371" s="64" t="s">
        <v>21</v>
      </c>
      <c r="J371" s="64" t="s">
        <v>325</v>
      </c>
      <c r="K371" s="64" t="s">
        <v>590</v>
      </c>
      <c r="L371" s="70" t="s">
        <v>143</v>
      </c>
      <c r="M371" s="75"/>
      <c r="N371" s="76" t="s">
        <v>591</v>
      </c>
      <c r="O371" s="76" t="s">
        <v>592</v>
      </c>
      <c r="P371" s="64"/>
      <c r="Q371" s="64" t="s">
        <v>794</v>
      </c>
      <c r="R371" s="64" t="s">
        <v>1060</v>
      </c>
      <c r="S371" s="64" t="s">
        <v>1325</v>
      </c>
      <c r="T371" s="70" t="s">
        <v>143</v>
      </c>
      <c r="V371" s="65" t="s">
        <v>1326</v>
      </c>
      <c r="W371" s="65" t="s">
        <v>1327</v>
      </c>
    </row>
    <row r="372" spans="1:23" ht="38.25" x14ac:dyDescent="0.25">
      <c r="A372" s="64">
        <v>367</v>
      </c>
      <c r="B372" s="64" t="s">
        <v>75</v>
      </c>
      <c r="C372" s="71">
        <v>1</v>
      </c>
      <c r="D372" s="71" t="s">
        <v>29</v>
      </c>
      <c r="E372" s="68" t="str" cm="1">
        <f t="array" aca="1" ref="E372" ca="1">IF(D372="","",HYPERLINK("#"&amp;RIGHT(CELL("dateiname"),LEN(CELL("dateiname"))-FIND("]",CELL("dateiname")))&amp;"!"&amp;CELL("adresse",OFFSET($B$6,D372-1,0)),"Definition"))</f>
        <v/>
      </c>
      <c r="F372" s="64">
        <f>IF(_xlfn.XLOOKUP(A372,Korrelation!$B$4:$B$883,Korrelation!$A$4:$A$883,0,0)="-",0,_xlfn.XLOOKUP(A372,Korrelation!$B$4:$B$883,Korrelation!$A$4:$A$883,0,0))</f>
        <v>613</v>
      </c>
      <c r="G372" s="68" t="str" cm="1">
        <f t="array" aca="1" ref="G372" ca="1">IF(F372=0,"",HYPERLINK("#"&amp;RIGHT(CELL("adresse",OFFSET(DMAV_Modell!$A$6,F372-1,0)),LEN(CELL("adresse",OFFSET(DMAV_Modell!$A$6,F372-1,0)))-SEARCH("]",CELL("adresse",OFFSET(DMAV_Modell!$A$6,F372-1,0)))),"Modell"))</f>
        <v>Modell</v>
      </c>
      <c r="I372" s="64" t="s">
        <v>21</v>
      </c>
      <c r="J372" s="64" t="s">
        <v>327</v>
      </c>
      <c r="K372" s="64" t="s">
        <v>135</v>
      </c>
      <c r="L372" s="70" t="s">
        <v>78</v>
      </c>
      <c r="M372" s="75" t="s">
        <v>29</v>
      </c>
      <c r="N372" s="76" t="s">
        <v>328</v>
      </c>
      <c r="O372" s="76" t="s">
        <v>103</v>
      </c>
      <c r="P372" s="64"/>
      <c r="Q372" s="64" t="s">
        <v>794</v>
      </c>
      <c r="R372" s="64" t="s">
        <v>1062</v>
      </c>
      <c r="S372" s="64" t="s">
        <v>135</v>
      </c>
      <c r="T372" s="70" t="s">
        <v>78</v>
      </c>
      <c r="U372" s="74" t="s">
        <v>29</v>
      </c>
      <c r="V372" s="65" t="s">
        <v>1063</v>
      </c>
      <c r="W372" s="65" t="s">
        <v>851</v>
      </c>
    </row>
    <row r="373" spans="1:23" x14ac:dyDescent="0.25">
      <c r="A373" s="64">
        <v>368</v>
      </c>
      <c r="B373" s="64" t="s">
        <v>75</v>
      </c>
      <c r="C373" s="71" t="s">
        <v>81</v>
      </c>
      <c r="D373" s="71" t="s">
        <v>29</v>
      </c>
      <c r="E373" s="68" t="str" cm="1">
        <f t="array" aca="1" ref="E373" ca="1">IF(D373="","",HYPERLINK("#"&amp;RIGHT(CELL("dateiname"),LEN(CELL("dateiname"))-FIND("]",CELL("dateiname")))&amp;"!"&amp;CELL("adresse",OFFSET($B$6,D373-1,0)),"Definition"))</f>
        <v/>
      </c>
      <c r="F373" s="64">
        <f>IF(_xlfn.XLOOKUP(A373,Korrelation!$B$4:$B$883,Korrelation!$A$4:$A$883,0,0)="-",0,_xlfn.XLOOKUP(A373,Korrelation!$B$4:$B$883,Korrelation!$A$4:$A$883,0,0))</f>
        <v>614</v>
      </c>
      <c r="G373" s="68" t="str" cm="1">
        <f t="array" aca="1" ref="G373" ca="1">IF(F373=0,"",HYPERLINK("#"&amp;RIGHT(CELL("adresse",OFFSET(DMAV_Modell!$A$6,F373-1,0)),LEN(CELL("adresse",OFFSET(DMAV_Modell!$A$6,F373-1,0)))-SEARCH("]",CELL("adresse",OFFSET(DMAV_Modell!$A$6,F373-1,0)))),"Modell"))</f>
        <v>Modell</v>
      </c>
      <c r="I373" s="64" t="s">
        <v>21</v>
      </c>
      <c r="J373" s="64" t="s">
        <v>327</v>
      </c>
      <c r="K373" s="150" t="s">
        <v>137</v>
      </c>
      <c r="L373" s="70" t="s">
        <v>138</v>
      </c>
      <c r="M373" s="75" t="s">
        <v>29</v>
      </c>
      <c r="N373" s="76" t="s">
        <v>594</v>
      </c>
      <c r="O373" s="76" t="s">
        <v>595</v>
      </c>
      <c r="P373" s="64"/>
      <c r="Q373" s="64" t="s">
        <v>794</v>
      </c>
      <c r="R373" s="64" t="s">
        <v>1062</v>
      </c>
      <c r="S373" s="150" t="s">
        <v>878</v>
      </c>
      <c r="T373" s="70" t="s">
        <v>138</v>
      </c>
      <c r="U373" s="74" t="s">
        <v>29</v>
      </c>
      <c r="V373" s="65" t="s">
        <v>1329</v>
      </c>
      <c r="W373" s="65" t="s">
        <v>1330</v>
      </c>
    </row>
    <row r="374" spans="1:23" x14ac:dyDescent="0.25">
      <c r="A374" s="64">
        <v>369</v>
      </c>
      <c r="B374" s="64" t="s">
        <v>75</v>
      </c>
      <c r="C374" s="146" t="s">
        <v>81</v>
      </c>
      <c r="D374" s="71" t="s">
        <v>29</v>
      </c>
      <c r="E374" s="68" t="str" cm="1">
        <f t="array" aca="1" ref="E374" ca="1">IF(D374="","",HYPERLINK("#"&amp;RIGHT(CELL("dateiname"),LEN(CELL("dateiname"))-FIND("]",CELL("dateiname")))&amp;"!"&amp;CELL("adresse",OFFSET($B$6,D374-1,0)),"Definition"))</f>
        <v/>
      </c>
      <c r="F374" s="64">
        <f>IF(_xlfn.XLOOKUP(A374,Korrelation!$B$4:$B$883,Korrelation!$A$4:$A$883,0,0)="-",0,_xlfn.XLOOKUP(A374,Korrelation!$B$4:$B$883,Korrelation!$A$4:$A$883,0,0))</f>
        <v>615</v>
      </c>
      <c r="G374" s="68" t="str" cm="1">
        <f t="array" aca="1" ref="G374" ca="1">IF(F374=0,"",HYPERLINK("#"&amp;RIGHT(CELL("adresse",OFFSET(DMAV_Modell!$A$6,F374-1,0)),LEN(CELL("adresse",OFFSET(DMAV_Modell!$A$6,F374-1,0)))-SEARCH("]",CELL("adresse",OFFSET(DMAV_Modell!$A$6,F374-1,0)))),"Modell"))</f>
        <v>Modell</v>
      </c>
      <c r="I374" s="64" t="s">
        <v>21</v>
      </c>
      <c r="J374" s="64" t="s">
        <v>327</v>
      </c>
      <c r="K374" s="64" t="s">
        <v>161</v>
      </c>
      <c r="L374" s="70" t="s">
        <v>82</v>
      </c>
      <c r="M374" s="75">
        <v>0</v>
      </c>
      <c r="N374" s="76" t="s">
        <v>596</v>
      </c>
      <c r="O374" s="76" t="s">
        <v>29</v>
      </c>
      <c r="P374" s="64"/>
      <c r="Q374" s="64" t="s">
        <v>794</v>
      </c>
      <c r="R374" s="64" t="s">
        <v>1062</v>
      </c>
      <c r="S374" s="64" t="s">
        <v>897</v>
      </c>
      <c r="T374" s="70" t="s">
        <v>82</v>
      </c>
      <c r="U374" s="74">
        <v>0</v>
      </c>
      <c r="V374" s="65" t="s">
        <v>1331</v>
      </c>
      <c r="W374" s="65" t="s">
        <v>29</v>
      </c>
    </row>
    <row r="375" spans="1:23" x14ac:dyDescent="0.25">
      <c r="A375" s="64">
        <v>370</v>
      </c>
      <c r="B375" s="64" t="s">
        <v>104</v>
      </c>
      <c r="C375" s="71">
        <v>1</v>
      </c>
      <c r="D375" s="71" t="s">
        <v>29</v>
      </c>
      <c r="E375" s="68" t="str" cm="1">
        <f t="array" aca="1" ref="E375" ca="1">IF(D375="","",HYPERLINK("#"&amp;RIGHT(CELL("dateiname"),LEN(CELL("dateiname"))-FIND("]",CELL("dateiname")))&amp;"!"&amp;CELL("adresse",OFFSET($B$6,D375-1,0)),"Definition"))</f>
        <v/>
      </c>
      <c r="F375" s="64">
        <f>IF(_xlfn.XLOOKUP(A375,Korrelation!$B$4:$B$883,Korrelation!$A$4:$A$883,0,0)="-",0,_xlfn.XLOOKUP(A375,Korrelation!$B$4:$B$883,Korrelation!$A$4:$A$883,0,0))</f>
        <v>603</v>
      </c>
      <c r="G375" s="68" t="str" cm="1">
        <f t="array" aca="1" ref="G375" ca="1">IF(F375=0,"",HYPERLINK("#"&amp;RIGHT(CELL("adresse",OFFSET(DMAV_Modell!$A$6,F375-1,0)),LEN(CELL("adresse",OFFSET(DMAV_Modell!$A$6,F375-1,0)))-SEARCH("]",CELL("adresse",OFFSET(DMAV_Modell!$A$6,F375-1,0)))),"Modell"))</f>
        <v>Modell</v>
      </c>
      <c r="I375" s="64" t="s">
        <v>21</v>
      </c>
      <c r="J375" s="64" t="s">
        <v>597</v>
      </c>
      <c r="K375" s="64" t="s">
        <v>106</v>
      </c>
      <c r="L375" s="70" t="s">
        <v>107</v>
      </c>
      <c r="M375" s="75" t="s">
        <v>29</v>
      </c>
      <c r="N375" s="76" t="s">
        <v>108</v>
      </c>
      <c r="O375" s="76" t="s">
        <v>29</v>
      </c>
      <c r="P375" s="64"/>
      <c r="Q375" s="64" t="s">
        <v>794</v>
      </c>
      <c r="R375" s="64" t="s">
        <v>1332</v>
      </c>
      <c r="S375" s="64" t="s">
        <v>852</v>
      </c>
      <c r="T375" s="70" t="s">
        <v>107</v>
      </c>
      <c r="U375" s="74" t="s">
        <v>29</v>
      </c>
      <c r="V375" s="65" t="s">
        <v>853</v>
      </c>
      <c r="W375" s="65" t="s">
        <v>29</v>
      </c>
    </row>
    <row r="376" spans="1:23" ht="25.5" x14ac:dyDescent="0.25">
      <c r="A376" s="64">
        <v>371</v>
      </c>
      <c r="B376" s="64" t="s">
        <v>104</v>
      </c>
      <c r="C376" s="71">
        <v>1</v>
      </c>
      <c r="D376" s="71" t="s">
        <v>29</v>
      </c>
      <c r="E376" s="68" t="str" cm="1">
        <f t="array" aca="1" ref="E376" ca="1">IF(D376="","",HYPERLINK("#"&amp;RIGHT(CELL("dateiname"),LEN(CELL("dateiname"))-FIND("]",CELL("dateiname")))&amp;"!"&amp;CELL("adresse",OFFSET($B$6,D376-1,0)),"Definition"))</f>
        <v/>
      </c>
      <c r="F376" s="64">
        <f>IF(_xlfn.XLOOKUP(A376,Korrelation!$B$4:$B$883,Korrelation!$A$4:$A$883,0,0)="-",0,_xlfn.XLOOKUP(A376,Korrelation!$B$4:$B$883,Korrelation!$A$4:$A$883,0,0))</f>
        <v>604</v>
      </c>
      <c r="G376" s="68" t="str" cm="1">
        <f t="array" aca="1" ref="G376" ca="1">IF(F376=0,"",HYPERLINK("#"&amp;RIGHT(CELL("adresse",OFFSET(DMAV_Modell!$A$6,F376-1,0)),LEN(CELL("adresse",OFFSET(DMAV_Modell!$A$6,F376-1,0)))-SEARCH("]",CELL("adresse",OFFSET(DMAV_Modell!$A$6,F376-1,0)))),"Modell"))</f>
        <v>Modell</v>
      </c>
      <c r="I376" s="64" t="s">
        <v>21</v>
      </c>
      <c r="J376" s="64" t="s">
        <v>597</v>
      </c>
      <c r="K376" s="64" t="s">
        <v>109</v>
      </c>
      <c r="L376" s="70" t="s">
        <v>107</v>
      </c>
      <c r="M376" s="75" t="s">
        <v>29</v>
      </c>
      <c r="N376" s="76" t="s">
        <v>110</v>
      </c>
      <c r="O376" s="76" t="s">
        <v>29</v>
      </c>
      <c r="P376" s="64"/>
      <c r="Q376" s="64" t="s">
        <v>794</v>
      </c>
      <c r="R376" s="64" t="s">
        <v>1332</v>
      </c>
      <c r="S376" s="64" t="s">
        <v>854</v>
      </c>
      <c r="T376" s="70" t="s">
        <v>107</v>
      </c>
      <c r="U376" s="74" t="s">
        <v>29</v>
      </c>
      <c r="V376" s="65" t="s">
        <v>855</v>
      </c>
      <c r="W376" s="65" t="s">
        <v>29</v>
      </c>
    </row>
    <row r="377" spans="1:23" x14ac:dyDescent="0.25">
      <c r="A377" s="64">
        <v>372</v>
      </c>
      <c r="B377" s="64" t="s">
        <v>104</v>
      </c>
      <c r="C377" s="71">
        <v>1</v>
      </c>
      <c r="D377" s="71" t="s">
        <v>29</v>
      </c>
      <c r="E377" s="68" t="str" cm="1">
        <f t="array" aca="1" ref="E377" ca="1">IF(D377="","",HYPERLINK("#"&amp;RIGHT(CELL("dateiname"),LEN(CELL("dateiname"))-FIND("]",CELL("dateiname")))&amp;"!"&amp;CELL("adresse",OFFSET($B$6,D377-1,0)),"Definition"))</f>
        <v/>
      </c>
      <c r="F377" s="64">
        <f>IF(_xlfn.XLOOKUP(A377,Korrelation!$B$4:$B$883,Korrelation!$A$4:$A$883,0,0)="-",0,_xlfn.XLOOKUP(A377,Korrelation!$B$4:$B$883,Korrelation!$A$4:$A$883,0,0))</f>
        <v>605</v>
      </c>
      <c r="G377" s="68" t="str" cm="1">
        <f t="array" aca="1" ref="G377" ca="1">IF(F377=0,"",HYPERLINK("#"&amp;RIGHT(CELL("adresse",OFFSET(DMAV_Modell!$A$6,F377-1,0)),LEN(CELL("adresse",OFFSET(DMAV_Modell!$A$6,F377-1,0)))-SEARCH("]",CELL("adresse",OFFSET(DMAV_Modell!$A$6,F377-1,0)))),"Modell"))</f>
        <v>Modell</v>
      </c>
      <c r="I377" s="64" t="s">
        <v>21</v>
      </c>
      <c r="J377" s="64" t="s">
        <v>597</v>
      </c>
      <c r="K377" s="64" t="s">
        <v>111</v>
      </c>
      <c r="L377" s="70" t="s">
        <v>112</v>
      </c>
      <c r="M377" s="75" t="s">
        <v>29</v>
      </c>
      <c r="N377" s="76" t="s">
        <v>113</v>
      </c>
      <c r="O377" s="76" t="s">
        <v>29</v>
      </c>
      <c r="P377" s="64"/>
      <c r="Q377" s="64" t="s">
        <v>794</v>
      </c>
      <c r="R377" s="64" t="s">
        <v>1332</v>
      </c>
      <c r="S377" s="64" t="s">
        <v>856</v>
      </c>
      <c r="T377" s="70" t="s">
        <v>112</v>
      </c>
      <c r="U377" s="74" t="s">
        <v>29</v>
      </c>
      <c r="V377" s="65" t="s">
        <v>857</v>
      </c>
      <c r="W377" s="65" t="s">
        <v>29</v>
      </c>
    </row>
    <row r="378" spans="1:23" ht="76.5" x14ac:dyDescent="0.25">
      <c r="A378" s="64">
        <v>373</v>
      </c>
      <c r="B378" s="64" t="s">
        <v>104</v>
      </c>
      <c r="C378" s="71" t="s">
        <v>81</v>
      </c>
      <c r="D378" s="71" t="s">
        <v>29</v>
      </c>
      <c r="E378" s="68" t="str" cm="1">
        <f t="array" aca="1" ref="E378" ca="1">IF(D378="","",HYPERLINK("#"&amp;RIGHT(CELL("dateiname"),LEN(CELL("dateiname"))-FIND("]",CELL("dateiname")))&amp;"!"&amp;CELL("adresse",OFFSET($B$6,D378-1,0)),"Definition"))</f>
        <v/>
      </c>
      <c r="F378" s="64">
        <f>IF(_xlfn.XLOOKUP(A378,Korrelation!$B$4:$B$883,Korrelation!$A$4:$A$883,0,0)="-",0,_xlfn.XLOOKUP(A378,Korrelation!$B$4:$B$883,Korrelation!$A$4:$A$883,0,0))</f>
        <v>606</v>
      </c>
      <c r="G378" s="68" t="str" cm="1">
        <f t="array" aca="1" ref="G378" ca="1">IF(F378=0,"",HYPERLINK("#"&amp;RIGHT(CELL("adresse",OFFSET(DMAV_Modell!$A$6,F378-1,0)),LEN(CELL("adresse",OFFSET(DMAV_Modell!$A$6,F378-1,0)))-SEARCH("]",CELL("adresse",OFFSET(DMAV_Modell!$A$6,F378-1,0)))),"Modell"))</f>
        <v>Modell</v>
      </c>
      <c r="I378" s="64" t="s">
        <v>21</v>
      </c>
      <c r="J378" s="64" t="s">
        <v>597</v>
      </c>
      <c r="K378" s="64" t="s">
        <v>114</v>
      </c>
      <c r="L378" s="70" t="s">
        <v>115</v>
      </c>
      <c r="M378" s="75" t="s">
        <v>29</v>
      </c>
      <c r="N378" s="76" t="s">
        <v>116</v>
      </c>
      <c r="O378" s="76" t="s">
        <v>29</v>
      </c>
      <c r="P378" s="64"/>
      <c r="Q378" s="64" t="s">
        <v>794</v>
      </c>
      <c r="R378" s="64" t="s">
        <v>1332</v>
      </c>
      <c r="S378" s="64" t="s">
        <v>858</v>
      </c>
      <c r="T378" s="70" t="s">
        <v>115</v>
      </c>
      <c r="U378" s="74" t="s">
        <v>29</v>
      </c>
      <c r="V378" s="65" t="s">
        <v>859</v>
      </c>
      <c r="W378" s="65" t="s">
        <v>29</v>
      </c>
    </row>
    <row r="379" spans="1:23" ht="25.5" x14ac:dyDescent="0.25">
      <c r="A379" s="64">
        <v>374</v>
      </c>
      <c r="B379" s="64" t="s">
        <v>104</v>
      </c>
      <c r="C379" s="71">
        <v>1</v>
      </c>
      <c r="D379" s="71" t="s">
        <v>29</v>
      </c>
      <c r="E379" s="68" t="str" cm="1">
        <f t="array" aca="1" ref="E379" ca="1">IF(D379="","",HYPERLINK("#"&amp;RIGHT(CELL("dateiname"),LEN(CELL("dateiname"))-FIND("]",CELL("dateiname")))&amp;"!"&amp;CELL("adresse",OFFSET($B$6,D379-1,0)),"Definition"))</f>
        <v/>
      </c>
      <c r="F379" s="64">
        <f>IF(_xlfn.XLOOKUP(A379,Korrelation!$B$4:$B$883,Korrelation!$A$4:$A$883,0,0)="-",0,_xlfn.XLOOKUP(A379,Korrelation!$B$4:$B$883,Korrelation!$A$4:$A$883,0,0))</f>
        <v>607</v>
      </c>
      <c r="G379" s="68" t="str" cm="1">
        <f t="array" aca="1" ref="G379" ca="1">IF(F379=0,"",HYPERLINK("#"&amp;RIGHT(CELL("adresse",OFFSET(DMAV_Modell!$A$6,F379-1,0)),LEN(CELL("adresse",OFFSET(DMAV_Modell!$A$6,F379-1,0)))-SEARCH("]",CELL("adresse",OFFSET(DMAV_Modell!$A$6,F379-1,0)))),"Modell"))</f>
        <v>Modell</v>
      </c>
      <c r="I379" s="64" t="s">
        <v>21</v>
      </c>
      <c r="J379" s="64" t="s">
        <v>597</v>
      </c>
      <c r="K379" s="64" t="s">
        <v>117</v>
      </c>
      <c r="L379" s="70" t="s">
        <v>118</v>
      </c>
      <c r="M379" s="75" t="s">
        <v>29</v>
      </c>
      <c r="N379" s="76" t="s">
        <v>119</v>
      </c>
      <c r="O379" s="76" t="s">
        <v>29</v>
      </c>
      <c r="P379" s="64"/>
      <c r="Q379" s="64" t="s">
        <v>794</v>
      </c>
      <c r="R379" s="64" t="s">
        <v>1332</v>
      </c>
      <c r="S379" s="64" t="s">
        <v>860</v>
      </c>
      <c r="T379" s="70" t="s">
        <v>118</v>
      </c>
      <c r="U379" s="74" t="s">
        <v>29</v>
      </c>
      <c r="V379" s="65" t="s">
        <v>861</v>
      </c>
      <c r="W379" s="65" t="s">
        <v>29</v>
      </c>
    </row>
    <row r="380" spans="1:23" x14ac:dyDescent="0.25">
      <c r="A380" s="64">
        <v>375</v>
      </c>
      <c r="B380" s="64" t="s">
        <v>104</v>
      </c>
      <c r="C380" s="71">
        <v>1</v>
      </c>
      <c r="D380" s="71">
        <v>354</v>
      </c>
      <c r="E380" s="68" t="str" cm="1">
        <f t="array" aca="1" ref="E380" ca="1">IF(D380="","",HYPERLINK("#"&amp;RIGHT(CELL("dateiname"),LEN(CELL("dateiname"))-FIND("]",CELL("dateiname")))&amp;"!"&amp;CELL("adresse",OFFSET($B$6,D380-1,0)),"Definition"))</f>
        <v>Definition</v>
      </c>
      <c r="F380" s="64">
        <f>IF(_xlfn.XLOOKUP(A380,Korrelation!$B$4:$B$883,Korrelation!$A$4:$A$883,0,0)="-",0,_xlfn.XLOOKUP(A380,Korrelation!$B$4:$B$883,Korrelation!$A$4:$A$883,0,0))</f>
        <v>618</v>
      </c>
      <c r="G380" s="68" t="str" cm="1">
        <f t="array" aca="1" ref="G380" ca="1">IF(F380=0,"",HYPERLINK("#"&amp;RIGHT(CELL("adresse",OFFSET(DMAV_Modell!$A$6,F380-1,0)),LEN(CELL("adresse",OFFSET(DMAV_Modell!$A$6,F380-1,0)))-SEARCH("]",CELL("adresse",OFFSET(DMAV_Modell!$A$6,F380-1,0)))),"Modell"))</f>
        <v>Modell</v>
      </c>
      <c r="I380" s="64" t="s">
        <v>21</v>
      </c>
      <c r="J380" s="64" t="s">
        <v>598</v>
      </c>
      <c r="K380" s="64" t="s">
        <v>572</v>
      </c>
      <c r="L380" s="70" t="s">
        <v>599</v>
      </c>
      <c r="M380" s="75" t="s">
        <v>29</v>
      </c>
      <c r="N380" s="76" t="s">
        <v>600</v>
      </c>
      <c r="O380" s="76" t="s">
        <v>29</v>
      </c>
      <c r="P380" s="64"/>
      <c r="Q380" s="64" t="s">
        <v>794</v>
      </c>
      <c r="R380" s="64" t="s">
        <v>1333</v>
      </c>
      <c r="S380" s="64" t="s">
        <v>1307</v>
      </c>
      <c r="T380" s="70" t="s">
        <v>1334</v>
      </c>
      <c r="U380" s="74" t="s">
        <v>29</v>
      </c>
      <c r="V380" s="65" t="s">
        <v>1335</v>
      </c>
      <c r="W380" s="65" t="s">
        <v>29</v>
      </c>
    </row>
    <row r="381" spans="1:23" x14ac:dyDescent="0.25">
      <c r="A381" s="64">
        <v>376</v>
      </c>
      <c r="B381" s="64" t="s">
        <v>104</v>
      </c>
      <c r="C381" s="71">
        <v>1</v>
      </c>
      <c r="D381" s="71" t="s">
        <v>29</v>
      </c>
      <c r="E381" s="68" t="str" cm="1">
        <f t="array" aca="1" ref="E381" ca="1">IF(D381="","",HYPERLINK("#"&amp;RIGHT(CELL("dateiname"),LEN(CELL("dateiname"))-FIND("]",CELL("dateiname")))&amp;"!"&amp;CELL("adresse",OFFSET($B$6,D381-1,0)),"Definition"))</f>
        <v/>
      </c>
      <c r="F381" s="64">
        <f>IF(_xlfn.XLOOKUP(A381,Korrelation!$B$4:$B$883,Korrelation!$A$4:$A$883,0,0)="-",0,_xlfn.XLOOKUP(A381,Korrelation!$B$4:$B$883,Korrelation!$A$4:$A$883,0,0))</f>
        <v>616</v>
      </c>
      <c r="G381" s="68" t="str" cm="1">
        <f t="array" aca="1" ref="G381" ca="1">IF(F381=0,"",HYPERLINK("#"&amp;RIGHT(CELL("adresse",OFFSET(DMAV_Modell!$A$6,F381-1,0)),LEN(CELL("adresse",OFFSET(DMAV_Modell!$A$6,F381-1,0)))-SEARCH("]",CELL("adresse",OFFSET(DMAV_Modell!$A$6,F381-1,0)))),"Modell"))</f>
        <v>Modell</v>
      </c>
      <c r="I381" s="64" t="s">
        <v>21</v>
      </c>
      <c r="J381" s="64" t="s">
        <v>598</v>
      </c>
      <c r="K381" s="64" t="s">
        <v>601</v>
      </c>
      <c r="L381" s="70" t="s">
        <v>147</v>
      </c>
      <c r="M381" s="75" t="s">
        <v>29</v>
      </c>
      <c r="N381" s="76" t="s">
        <v>602</v>
      </c>
      <c r="O381" s="76" t="s">
        <v>29</v>
      </c>
      <c r="P381" s="64"/>
      <c r="Q381" s="64" t="s">
        <v>794</v>
      </c>
      <c r="R381" s="64" t="s">
        <v>1333</v>
      </c>
      <c r="S381" s="64" t="s">
        <v>1336</v>
      </c>
      <c r="T381" s="70" t="s">
        <v>147</v>
      </c>
      <c r="U381" s="74" t="s">
        <v>29</v>
      </c>
      <c r="V381" s="65" t="s">
        <v>1337</v>
      </c>
      <c r="W381" s="65" t="s">
        <v>29</v>
      </c>
    </row>
    <row r="382" spans="1:23" ht="38.25" x14ac:dyDescent="0.25">
      <c r="A382" s="64">
        <v>377</v>
      </c>
      <c r="B382" s="64" t="s">
        <v>104</v>
      </c>
      <c r="C382" s="71">
        <v>1</v>
      </c>
      <c r="D382" s="71">
        <v>16</v>
      </c>
      <c r="E382" s="68" t="str" cm="1">
        <f t="array" aca="1" ref="E382" ca="1">IF(D382="","",HYPERLINK("#"&amp;RIGHT(CELL("dateiname"),LEN(CELL("dateiname"))-FIND("]",CELL("dateiname")))&amp;"!"&amp;CELL("adresse",OFFSET($B$6,D382-1,0)),"Definition"))</f>
        <v>Definition</v>
      </c>
      <c r="F382" s="64">
        <f>IF(_xlfn.XLOOKUP(A382,Korrelation!$B$4:$B$883,Korrelation!$A$4:$A$883,0,0)="-",0,_xlfn.XLOOKUP(A382,Korrelation!$B$4:$B$883,Korrelation!$A$4:$A$883,0,0))</f>
        <v>617</v>
      </c>
      <c r="G382" s="68" t="str" cm="1">
        <f t="array" aca="1" ref="G382" ca="1">IF(F382=0,"",HYPERLINK("#"&amp;RIGHT(CELL("adresse",OFFSET(DMAV_Modell!$A$6,F382-1,0)),LEN(CELL("adresse",OFFSET(DMAV_Modell!$A$6,F382-1,0)))-SEARCH("]",CELL("adresse",OFFSET(DMAV_Modell!$A$6,F382-1,0)))),"Modell"))</f>
        <v>Modell</v>
      </c>
      <c r="I382" s="64" t="s">
        <v>21</v>
      </c>
      <c r="J382" s="64" t="s">
        <v>598</v>
      </c>
      <c r="K382" s="64" t="s">
        <v>284</v>
      </c>
      <c r="L382" s="70" t="s">
        <v>3405</v>
      </c>
      <c r="M382" s="75" t="s">
        <v>29</v>
      </c>
      <c r="N382" s="76" t="s">
        <v>603</v>
      </c>
      <c r="O382" s="76" t="s">
        <v>29</v>
      </c>
      <c r="P382" s="64"/>
      <c r="Q382" s="64" t="s">
        <v>794</v>
      </c>
      <c r="R382" s="64" t="s">
        <v>1333</v>
      </c>
      <c r="S382" s="64" t="s">
        <v>802</v>
      </c>
      <c r="T382" s="70" t="s">
        <v>1016</v>
      </c>
      <c r="U382" s="74" t="s">
        <v>29</v>
      </c>
      <c r="V382" s="65" t="s">
        <v>1338</v>
      </c>
      <c r="W382" s="65" t="s">
        <v>29</v>
      </c>
    </row>
    <row r="383" spans="1:23" ht="25.5" x14ac:dyDescent="0.25">
      <c r="A383" s="64">
        <v>378</v>
      </c>
      <c r="B383" s="64" t="s">
        <v>104</v>
      </c>
      <c r="C383" s="71" t="s">
        <v>81</v>
      </c>
      <c r="D383" s="71">
        <v>363</v>
      </c>
      <c r="E383" s="68" t="str" cm="1">
        <f t="array" aca="1" ref="E383" ca="1">IF(D383="","",HYPERLINK("#"&amp;RIGHT(CELL("dateiname"),LEN(CELL("dateiname"))-FIND("]",CELL("dateiname")))&amp;"!"&amp;CELL("adresse",OFFSET($B$6,D383-1,0)),"Definition"))</f>
        <v>Definition</v>
      </c>
      <c r="F383" s="64">
        <f>IF(_xlfn.XLOOKUP(A383,Korrelation!$B$4:$B$883,Korrelation!$A$4:$A$883,0,0)="-",0,_xlfn.XLOOKUP(A383,Korrelation!$B$4:$B$883,Korrelation!$A$4:$A$883,0,0))</f>
        <v>620</v>
      </c>
      <c r="G383" s="68" t="str" cm="1">
        <f t="array" aca="1" ref="G383" ca="1">IF(F383=0,"",HYPERLINK("#"&amp;RIGHT(CELL("adresse",OFFSET(DMAV_Modell!$A$6,F383-1,0)),LEN(CELL("adresse",OFFSET(DMAV_Modell!$A$6,F383-1,0)))-SEARCH("]",CELL("adresse",OFFSET(DMAV_Modell!$A$6,F383-1,0)))),"Modell"))</f>
        <v>Modell</v>
      </c>
      <c r="I383" s="64" t="s">
        <v>21</v>
      </c>
      <c r="J383" s="64" t="s">
        <v>598</v>
      </c>
      <c r="K383" s="64" t="s">
        <v>340</v>
      </c>
      <c r="L383" s="70" t="s">
        <v>3406</v>
      </c>
      <c r="M383" s="75" t="s">
        <v>29</v>
      </c>
      <c r="N383" s="76" t="s">
        <v>604</v>
      </c>
      <c r="O383" s="76" t="s">
        <v>605</v>
      </c>
      <c r="P383" s="64"/>
      <c r="Q383" s="64" t="s">
        <v>794</v>
      </c>
      <c r="R383" s="64" t="s">
        <v>1333</v>
      </c>
      <c r="S383" s="64" t="s">
        <v>1058</v>
      </c>
      <c r="T383" s="70" t="s">
        <v>1073</v>
      </c>
      <c r="U383" s="74" t="s">
        <v>29</v>
      </c>
      <c r="V383" s="65" t="s">
        <v>1339</v>
      </c>
      <c r="W383" s="65" t="s">
        <v>1340</v>
      </c>
    </row>
    <row r="384" spans="1:23" ht="25.5" x14ac:dyDescent="0.25">
      <c r="A384" s="64">
        <v>379</v>
      </c>
      <c r="B384" s="64" t="s">
        <v>104</v>
      </c>
      <c r="C384" s="71" t="s">
        <v>81</v>
      </c>
      <c r="D384" s="71">
        <v>365</v>
      </c>
      <c r="E384" s="68" t="str" cm="1">
        <f t="array" aca="1" ref="E384" ca="1">IF(D384="","",HYPERLINK("#"&amp;RIGHT(CELL("dateiname"),LEN(CELL("dateiname"))-FIND("]",CELL("dateiname")))&amp;"!"&amp;CELL("adresse",OFFSET($B$6,D384-1,0)),"Definition"))</f>
        <v>Definition</v>
      </c>
      <c r="F384" s="64">
        <f>IF(_xlfn.XLOOKUP(A384,Korrelation!$B$4:$B$883,Korrelation!$A$4:$A$883,0,0)="-",0,_xlfn.XLOOKUP(A384,Korrelation!$B$4:$B$883,Korrelation!$A$4:$A$883,0,0))</f>
        <v>621</v>
      </c>
      <c r="G384" s="68" t="str" cm="1">
        <f t="array" aca="1" ref="G384" ca="1">IF(F384=0,"",HYPERLINK("#"&amp;RIGHT(CELL("adresse",OFFSET(DMAV_Modell!$A$6,F384-1,0)),LEN(CELL("adresse",OFFSET(DMAV_Modell!$A$6,F384-1,0)))-SEARCH("]",CELL("adresse",OFFSET(DMAV_Modell!$A$6,F384-1,0)))),"Modell"))</f>
        <v>Modell</v>
      </c>
      <c r="I384" s="64" t="s">
        <v>21</v>
      </c>
      <c r="J384" s="64" t="s">
        <v>598</v>
      </c>
      <c r="K384" s="64" t="s">
        <v>325</v>
      </c>
      <c r="L384" s="70" t="s">
        <v>343</v>
      </c>
      <c r="M384" s="75" t="s">
        <v>29</v>
      </c>
      <c r="N384" s="76" t="s">
        <v>606</v>
      </c>
      <c r="O384" s="76" t="s">
        <v>605</v>
      </c>
      <c r="P384" s="64"/>
      <c r="Q384" s="64" t="s">
        <v>794</v>
      </c>
      <c r="R384" s="64" t="s">
        <v>1333</v>
      </c>
      <c r="S384" s="64" t="s">
        <v>1060</v>
      </c>
      <c r="T384" s="70" t="s">
        <v>1076</v>
      </c>
      <c r="U384" s="74" t="s">
        <v>29</v>
      </c>
      <c r="V384" s="65" t="s">
        <v>1341</v>
      </c>
      <c r="W384" s="65" t="s">
        <v>1340</v>
      </c>
    </row>
    <row r="385" spans="1:23" ht="25.5" x14ac:dyDescent="0.25">
      <c r="A385" s="64">
        <v>380</v>
      </c>
      <c r="B385" s="64" t="s">
        <v>104</v>
      </c>
      <c r="C385" s="71" t="s">
        <v>81</v>
      </c>
      <c r="D385" s="71">
        <v>367</v>
      </c>
      <c r="E385" s="68" t="str" cm="1">
        <f t="array" aca="1" ref="E385" ca="1">IF(D385="","",HYPERLINK("#"&amp;RIGHT(CELL("dateiname"),LEN(CELL("dateiname"))-FIND("]",CELL("dateiname")))&amp;"!"&amp;CELL("adresse",OFFSET($B$6,D385-1,0)),"Definition"))</f>
        <v>Definition</v>
      </c>
      <c r="F385" s="64">
        <f>IF(_xlfn.XLOOKUP(A385,Korrelation!$B$4:$B$883,Korrelation!$A$4:$A$883,0,0)="-",0,_xlfn.XLOOKUP(A385,Korrelation!$B$4:$B$883,Korrelation!$A$4:$A$883,0,0))</f>
        <v>622</v>
      </c>
      <c r="G385" s="68" t="str" cm="1">
        <f t="array" aca="1" ref="G385" ca="1">IF(F385=0,"",HYPERLINK("#"&amp;RIGHT(CELL("adresse",OFFSET(DMAV_Modell!$A$6,F385-1,0)),LEN(CELL("adresse",OFFSET(DMAV_Modell!$A$6,F385-1,0)))-SEARCH("]",CELL("adresse",OFFSET(DMAV_Modell!$A$6,F385-1,0)))),"Modell"))</f>
        <v>Modell</v>
      </c>
      <c r="I385" s="64" t="s">
        <v>21</v>
      </c>
      <c r="J385" s="64" t="s">
        <v>598</v>
      </c>
      <c r="K385" s="64" t="s">
        <v>327</v>
      </c>
      <c r="L385" s="70" t="s">
        <v>346</v>
      </c>
      <c r="M385" s="75" t="s">
        <v>29</v>
      </c>
      <c r="N385" s="76" t="s">
        <v>607</v>
      </c>
      <c r="O385" s="76" t="s">
        <v>608</v>
      </c>
      <c r="P385" s="64"/>
      <c r="Q385" s="64" t="s">
        <v>794</v>
      </c>
      <c r="R385" s="64" t="s">
        <v>1333</v>
      </c>
      <c r="S385" s="64" t="s">
        <v>1062</v>
      </c>
      <c r="T385" s="70" t="s">
        <v>1078</v>
      </c>
      <c r="U385" s="74" t="s">
        <v>29</v>
      </c>
      <c r="V385" s="65" t="s">
        <v>1342</v>
      </c>
      <c r="W385" s="65" t="s">
        <v>1340</v>
      </c>
    </row>
    <row r="386" spans="1:23" x14ac:dyDescent="0.25">
      <c r="A386" s="64">
        <v>381</v>
      </c>
      <c r="B386" s="64" t="s">
        <v>104</v>
      </c>
      <c r="C386" s="71">
        <v>1</v>
      </c>
      <c r="D386" s="71">
        <v>361</v>
      </c>
      <c r="E386" s="68" t="str" cm="1">
        <f t="array" aca="1" ref="E386" ca="1">IF(D386="","",HYPERLINK("#"&amp;RIGHT(CELL("dateiname"),LEN(CELL("dateiname"))-FIND("]",CELL("dateiname")))&amp;"!"&amp;CELL("adresse",OFFSET($B$6,D386-1,0)),"Definition"))</f>
        <v>Definition</v>
      </c>
      <c r="F386" s="64">
        <f>IF(_xlfn.XLOOKUP(A386,Korrelation!$B$4:$B$883,Korrelation!$A$4:$A$883,0,0)="-",0,_xlfn.XLOOKUP(A386,Korrelation!$B$4:$B$883,Korrelation!$A$4:$A$883,0,0))</f>
        <v>619</v>
      </c>
      <c r="G386" s="68" t="str" cm="1">
        <f t="array" aca="1" ref="G386" ca="1">IF(F386=0,"",HYPERLINK("#"&amp;RIGHT(CELL("adresse",OFFSET(DMAV_Modell!$A$6,F386-1,0)),LEN(CELL("adresse",OFFSET(DMAV_Modell!$A$6,F386-1,0)))-SEARCH("]",CELL("adresse",OFFSET(DMAV_Modell!$A$6,F386-1,0)))),"Modell"))</f>
        <v>Modell</v>
      </c>
      <c r="I386" s="64" t="s">
        <v>21</v>
      </c>
      <c r="J386" s="64" t="s">
        <v>598</v>
      </c>
      <c r="K386" s="64" t="s">
        <v>422</v>
      </c>
      <c r="L386" s="70" t="s">
        <v>443</v>
      </c>
      <c r="M386" s="75" t="s">
        <v>29</v>
      </c>
      <c r="N386" s="76" t="s">
        <v>609</v>
      </c>
      <c r="O386" s="76" t="s">
        <v>29</v>
      </c>
      <c r="P386" s="64"/>
      <c r="Q386" s="64" t="s">
        <v>794</v>
      </c>
      <c r="R386" s="64" t="s">
        <v>1333</v>
      </c>
      <c r="S386" s="64" t="s">
        <v>1155</v>
      </c>
      <c r="T386" s="70" t="s">
        <v>1178</v>
      </c>
      <c r="U386" s="74" t="s">
        <v>29</v>
      </c>
      <c r="V386" s="65" t="s">
        <v>1179</v>
      </c>
      <c r="W386" s="65" t="s">
        <v>29</v>
      </c>
    </row>
    <row r="387" spans="1:23" ht="38.25" x14ac:dyDescent="0.25">
      <c r="A387" s="64">
        <v>382</v>
      </c>
      <c r="B387" s="64" t="s">
        <v>104</v>
      </c>
      <c r="C387" s="71" t="s">
        <v>81</v>
      </c>
      <c r="D387" s="71">
        <v>40</v>
      </c>
      <c r="E387" s="68" t="str" cm="1">
        <f t="array" aca="1" ref="E387" ca="1">IF(D387="","",HYPERLINK("#"&amp;RIGHT(CELL("dateiname"),LEN(CELL("dateiname"))-FIND("]",CELL("dateiname")))&amp;"!"&amp;CELL("adresse",OFFSET($B$6,D387-1,0)),"Definition"))</f>
        <v>Definition</v>
      </c>
      <c r="F387" s="64">
        <f>IF(_xlfn.XLOOKUP(A387,Korrelation!$B$4:$B$883,Korrelation!$A$4:$A$883,0,0)="-",0,_xlfn.XLOOKUP(A387,Korrelation!$B$4:$B$883,Korrelation!$A$4:$A$883,0,0))</f>
        <v>623</v>
      </c>
      <c r="G387" s="68" t="str" cm="1">
        <f t="array" aca="1" ref="G387" ca="1">IF(F387=0,"",HYPERLINK("#"&amp;RIGHT(CELL("adresse",OFFSET(DMAV_Modell!$A$6,F387-1,0)),LEN(CELL("adresse",OFFSET(DMAV_Modell!$A$6,F387-1,0)))-SEARCH("]",CELL("adresse",OFFSET(DMAV_Modell!$A$6,F387-1,0)))),"Modell"))</f>
        <v>Modell</v>
      </c>
      <c r="I387" s="64" t="s">
        <v>21</v>
      </c>
      <c r="J387" s="64" t="s">
        <v>598</v>
      </c>
      <c r="K387" s="64" t="s">
        <v>86</v>
      </c>
      <c r="L387" s="70" t="s">
        <v>269</v>
      </c>
      <c r="M387" s="75" t="s">
        <v>29</v>
      </c>
      <c r="N387" s="76" t="s">
        <v>610</v>
      </c>
      <c r="O387" s="76" t="s">
        <v>29</v>
      </c>
      <c r="P387" s="64"/>
      <c r="Q387" s="64" t="s">
        <v>794</v>
      </c>
      <c r="R387" s="64" t="s">
        <v>1333</v>
      </c>
      <c r="S387" s="64" t="s">
        <v>838</v>
      </c>
      <c r="T387" s="70" t="s">
        <v>1000</v>
      </c>
      <c r="U387" s="74" t="s">
        <v>29</v>
      </c>
      <c r="V387" s="65" t="s">
        <v>1343</v>
      </c>
      <c r="W387" s="65" t="s">
        <v>29</v>
      </c>
    </row>
    <row r="388" spans="1:23" x14ac:dyDescent="0.25">
      <c r="A388" s="64">
        <v>383</v>
      </c>
      <c r="B388" s="64" t="s">
        <v>104</v>
      </c>
      <c r="C388" s="71">
        <v>1</v>
      </c>
      <c r="D388" s="71" t="s">
        <v>29</v>
      </c>
      <c r="E388" s="68" t="str" cm="1">
        <f t="array" aca="1" ref="E388" ca="1">IF(D388="","",HYPERLINK("#"&amp;RIGHT(CELL("dateiname"),LEN(CELL("dateiname"))-FIND("]",CELL("dateiname")))&amp;"!"&amp;CELL("adresse",OFFSET($B$6,D388-1,0)),"Definition"))</f>
        <v/>
      </c>
      <c r="F388" s="64">
        <f>IF(_xlfn.XLOOKUP(A388,Korrelation!$B$4:$B$883,Korrelation!$A$4:$A$883,0,0)="-",0,_xlfn.XLOOKUP(A388,Korrelation!$B$4:$B$883,Korrelation!$A$4:$A$883,0,0))</f>
        <v>634</v>
      </c>
      <c r="G388" s="68" t="str" cm="1">
        <f t="array" aca="1" ref="G388" ca="1">IF(F388=0,"",HYPERLINK("#"&amp;RIGHT(CELL("adresse",OFFSET(DMAV_Modell!$A$6,F388-1,0)),LEN(CELL("adresse",OFFSET(DMAV_Modell!$A$6,F388-1,0)))-SEARCH("]",CELL("adresse",OFFSET(DMAV_Modell!$A$6,F388-1,0)))),"Modell"))</f>
        <v>Modell</v>
      </c>
      <c r="I388" s="64" t="s">
        <v>21</v>
      </c>
      <c r="J388" s="64" t="s">
        <v>579</v>
      </c>
      <c r="K388" s="64" t="s">
        <v>133</v>
      </c>
      <c r="L388" s="70" t="s">
        <v>107</v>
      </c>
      <c r="M388" s="75" t="s">
        <v>29</v>
      </c>
      <c r="N388" s="76" t="s">
        <v>611</v>
      </c>
      <c r="O388" s="76" t="s">
        <v>29</v>
      </c>
      <c r="P388" s="64"/>
      <c r="Q388" s="64" t="s">
        <v>794</v>
      </c>
      <c r="R388" s="64" t="s">
        <v>579</v>
      </c>
      <c r="S388" s="64" t="s">
        <v>875</v>
      </c>
      <c r="T388" s="70" t="s">
        <v>107</v>
      </c>
      <c r="U388" s="74" t="s">
        <v>29</v>
      </c>
      <c r="V388" s="65" t="s">
        <v>1344</v>
      </c>
      <c r="W388" s="65" t="s">
        <v>29</v>
      </c>
    </row>
    <row r="389" spans="1:23" x14ac:dyDescent="0.25">
      <c r="A389" s="64">
        <v>384</v>
      </c>
      <c r="B389" s="64" t="s">
        <v>104</v>
      </c>
      <c r="C389" s="71">
        <v>1</v>
      </c>
      <c r="D389" s="71">
        <v>357</v>
      </c>
      <c r="E389" s="68" t="str" cm="1">
        <f t="array" aca="1" ref="E389" ca="1">IF(D389="","",HYPERLINK("#"&amp;RIGHT(CELL("dateiname"),LEN(CELL("dateiname"))-FIND("]",CELL("dateiname")))&amp;"!"&amp;CELL("adresse",OFFSET($B$6,D389-1,0)),"Definition"))</f>
        <v>Definition</v>
      </c>
      <c r="F389" s="64">
        <f>IF(_xlfn.XLOOKUP(A389,Korrelation!$B$4:$B$883,Korrelation!$A$4:$A$883,0,0)="-",0,_xlfn.XLOOKUP(A389,Korrelation!$B$4:$B$883,Korrelation!$A$4:$A$883,0,0))</f>
        <v>640</v>
      </c>
      <c r="G389" s="68" t="str" cm="1">
        <f t="array" aca="1" ref="G389" ca="1">IF(F389=0,"",HYPERLINK("#"&amp;RIGHT(CELL("adresse",OFFSET(DMAV_Modell!$A$6,F389-1,0)),LEN(CELL("adresse",OFFSET(DMAV_Modell!$A$6,F389-1,0)))-SEARCH("]",CELL("adresse",OFFSET(DMAV_Modell!$A$6,F389-1,0)))),"Modell"))</f>
        <v>Modell</v>
      </c>
      <c r="I389" s="64" t="s">
        <v>21</v>
      </c>
      <c r="J389" s="64" t="s">
        <v>579</v>
      </c>
      <c r="K389" s="64" t="s">
        <v>578</v>
      </c>
      <c r="L389" s="70" t="s">
        <v>612</v>
      </c>
      <c r="M389" s="75" t="s">
        <v>29</v>
      </c>
      <c r="N389" s="76" t="s">
        <v>613</v>
      </c>
      <c r="O389" s="76" t="s">
        <v>29</v>
      </c>
      <c r="P389" s="64"/>
      <c r="Q389" s="64" t="s">
        <v>794</v>
      </c>
      <c r="R389" s="64" t="s">
        <v>579</v>
      </c>
      <c r="S389" s="64" t="s">
        <v>1314</v>
      </c>
      <c r="T389" s="70" t="s">
        <v>1345</v>
      </c>
      <c r="U389" s="74" t="s">
        <v>29</v>
      </c>
      <c r="V389" s="65" t="s">
        <v>1346</v>
      </c>
      <c r="W389" s="65" t="s">
        <v>29</v>
      </c>
    </row>
    <row r="390" spans="1:23" x14ac:dyDescent="0.25">
      <c r="A390" s="64">
        <v>385</v>
      </c>
      <c r="B390" s="64" t="s">
        <v>104</v>
      </c>
      <c r="C390" s="71">
        <v>1</v>
      </c>
      <c r="D390" s="71">
        <v>354</v>
      </c>
      <c r="E390" s="68" t="str" cm="1">
        <f t="array" aca="1" ref="E390" ca="1">IF(D390="","",HYPERLINK("#"&amp;RIGHT(CELL("dateiname"),LEN(CELL("dateiname"))-FIND("]",CELL("dateiname")))&amp;"!"&amp;CELL("adresse",OFFSET($B$6,D390-1,0)),"Definition"))</f>
        <v>Definition</v>
      </c>
      <c r="F390" s="64">
        <f>IF(_xlfn.XLOOKUP(A390,Korrelation!$B$4:$B$883,Korrelation!$A$4:$A$883,0,0)="-",0,_xlfn.XLOOKUP(A390,Korrelation!$B$4:$B$883,Korrelation!$A$4:$A$883,0,0))</f>
        <v>638</v>
      </c>
      <c r="G390" s="68" t="str" cm="1">
        <f t="array" aca="1" ref="G390" ca="1">IF(F390=0,"",HYPERLINK("#"&amp;RIGHT(CELL("adresse",OFFSET(DMAV_Modell!$A$6,F390-1,0)),LEN(CELL("adresse",OFFSET(DMAV_Modell!$A$6,F390-1,0)))-SEARCH("]",CELL("adresse",OFFSET(DMAV_Modell!$A$6,F390-1,0)))),"Modell"))</f>
        <v>Modell</v>
      </c>
      <c r="I390" s="64" t="s">
        <v>21</v>
      </c>
      <c r="J390" s="64" t="s">
        <v>579</v>
      </c>
      <c r="K390" s="64" t="s">
        <v>572</v>
      </c>
      <c r="L390" s="70" t="s">
        <v>599</v>
      </c>
      <c r="M390" s="75" t="s">
        <v>29</v>
      </c>
      <c r="N390" s="76" t="s">
        <v>600</v>
      </c>
      <c r="O390" s="76" t="s">
        <v>29</v>
      </c>
      <c r="P390" s="64"/>
      <c r="Q390" s="64" t="s">
        <v>794</v>
      </c>
      <c r="R390" s="64" t="s">
        <v>579</v>
      </c>
      <c r="S390" s="64" t="s">
        <v>1307</v>
      </c>
      <c r="T390" s="70" t="s">
        <v>1334</v>
      </c>
      <c r="U390" s="74" t="s">
        <v>29</v>
      </c>
      <c r="V390" s="65" t="s">
        <v>1335</v>
      </c>
      <c r="W390" s="65" t="s">
        <v>29</v>
      </c>
    </row>
    <row r="391" spans="1:23" x14ac:dyDescent="0.25">
      <c r="A391" s="64">
        <v>386</v>
      </c>
      <c r="B391" s="64" t="s">
        <v>104</v>
      </c>
      <c r="C391" s="71">
        <v>1</v>
      </c>
      <c r="D391" s="71" t="s">
        <v>29</v>
      </c>
      <c r="E391" s="68" t="str" cm="1">
        <f t="array" aca="1" ref="E391" ca="1">IF(D391="","",HYPERLINK("#"&amp;RIGHT(CELL("dateiname"),LEN(CELL("dateiname"))-FIND("]",CELL("dateiname")))&amp;"!"&amp;CELL("adresse",OFFSET($B$6,D391-1,0)),"Definition"))</f>
        <v/>
      </c>
      <c r="F391" s="64">
        <f>IF(_xlfn.XLOOKUP(A391,Korrelation!$B$4:$B$883,Korrelation!$A$4:$A$883,0,0)="-",0,_xlfn.XLOOKUP(A391,Korrelation!$B$4:$B$883,Korrelation!$A$4:$A$883,0,0))</f>
        <v>635</v>
      </c>
      <c r="G391" s="68" t="str" cm="1">
        <f t="array" aca="1" ref="G391" ca="1">IF(F391=0,"",HYPERLINK("#"&amp;RIGHT(CELL("adresse",OFFSET(DMAV_Modell!$A$6,F391-1,0)),LEN(CELL("adresse",OFFSET(DMAV_Modell!$A$6,F391-1,0)))-SEARCH("]",CELL("adresse",OFFSET(DMAV_Modell!$A$6,F391-1,0)))),"Modell"))</f>
        <v>Modell</v>
      </c>
      <c r="I391" s="64" t="s">
        <v>21</v>
      </c>
      <c r="J391" s="64" t="s">
        <v>579</v>
      </c>
      <c r="K391" s="64" t="s">
        <v>601</v>
      </c>
      <c r="L391" s="70" t="s">
        <v>147</v>
      </c>
      <c r="M391" s="75" t="s">
        <v>29</v>
      </c>
      <c r="N391" s="76" t="s">
        <v>602</v>
      </c>
      <c r="O391" s="76" t="s">
        <v>29</v>
      </c>
      <c r="P391" s="64"/>
      <c r="Q391" s="64" t="s">
        <v>794</v>
      </c>
      <c r="R391" s="64" t="s">
        <v>579</v>
      </c>
      <c r="S391" s="64" t="s">
        <v>1336</v>
      </c>
      <c r="T391" s="70" t="s">
        <v>147</v>
      </c>
      <c r="U391" s="74" t="s">
        <v>29</v>
      </c>
      <c r="V391" s="65" t="s">
        <v>1337</v>
      </c>
      <c r="W391" s="65" t="s">
        <v>29</v>
      </c>
    </row>
    <row r="392" spans="1:23" ht="38.25" x14ac:dyDescent="0.25">
      <c r="A392" s="64">
        <v>387</v>
      </c>
      <c r="B392" s="64" t="s">
        <v>104</v>
      </c>
      <c r="C392" s="71">
        <v>1</v>
      </c>
      <c r="D392" s="71">
        <v>16</v>
      </c>
      <c r="E392" s="68" t="str" cm="1">
        <f t="array" aca="1" ref="E392" ca="1">IF(D392="","",HYPERLINK("#"&amp;RIGHT(CELL("dateiname"),LEN(CELL("dateiname"))-FIND("]",CELL("dateiname")))&amp;"!"&amp;CELL("adresse",OFFSET($B$6,D392-1,0)),"Definition"))</f>
        <v>Definition</v>
      </c>
      <c r="F392" s="64">
        <f>IF(_xlfn.XLOOKUP(A392,Korrelation!$B$4:$B$883,Korrelation!$A$4:$A$883,0,0)="-",0,_xlfn.XLOOKUP(A392,Korrelation!$B$4:$B$883,Korrelation!$A$4:$A$883,0,0))</f>
        <v>637</v>
      </c>
      <c r="G392" s="68" t="str" cm="1">
        <f t="array" aca="1" ref="G392" ca="1">IF(F392=0,"",HYPERLINK("#"&amp;RIGHT(CELL("adresse",OFFSET(DMAV_Modell!$A$6,F392-1,0)),LEN(CELL("adresse",OFFSET(DMAV_Modell!$A$6,F392-1,0)))-SEARCH("]",CELL("adresse",OFFSET(DMAV_Modell!$A$6,F392-1,0)))),"Modell"))</f>
        <v>Modell</v>
      </c>
      <c r="I392" s="64" t="s">
        <v>21</v>
      </c>
      <c r="J392" s="64" t="s">
        <v>579</v>
      </c>
      <c r="K392" s="64" t="s">
        <v>284</v>
      </c>
      <c r="L392" s="70" t="s">
        <v>3405</v>
      </c>
      <c r="M392" s="75" t="s">
        <v>29</v>
      </c>
      <c r="N392" s="76" t="s">
        <v>603</v>
      </c>
      <c r="O392" s="76" t="s">
        <v>29</v>
      </c>
      <c r="P392" s="64"/>
      <c r="Q392" s="64" t="s">
        <v>794</v>
      </c>
      <c r="R392" s="64" t="s">
        <v>579</v>
      </c>
      <c r="S392" s="64" t="s">
        <v>802</v>
      </c>
      <c r="T392" s="70" t="s">
        <v>1016</v>
      </c>
      <c r="U392" s="74" t="s">
        <v>29</v>
      </c>
      <c r="V392" s="65" t="s">
        <v>1338</v>
      </c>
      <c r="W392" s="65" t="s">
        <v>29</v>
      </c>
    </row>
    <row r="393" spans="1:23" ht="38.25" x14ac:dyDescent="0.25">
      <c r="A393" s="64">
        <v>388</v>
      </c>
      <c r="B393" s="64" t="s">
        <v>104</v>
      </c>
      <c r="C393" s="71">
        <v>1</v>
      </c>
      <c r="D393" s="71" t="s">
        <v>29</v>
      </c>
      <c r="E393" s="68" t="str" cm="1">
        <f t="array" aca="1" ref="E393" ca="1">IF(D393="","",HYPERLINK("#"&amp;RIGHT(CELL("dateiname"),LEN(CELL("dateiname"))-FIND("]",CELL("dateiname")))&amp;"!"&amp;CELL("adresse",OFFSET($B$6,D393-1,0)),"Definition"))</f>
        <v/>
      </c>
      <c r="F393" s="64">
        <f>IF(_xlfn.XLOOKUP(A393,Korrelation!$B$4:$B$883,Korrelation!$A$4:$A$883,0,0)="-",0,_xlfn.XLOOKUP(A393,Korrelation!$B$4:$B$883,Korrelation!$A$4:$A$883,0,0))</f>
        <v>636</v>
      </c>
      <c r="G393" s="68" t="str" cm="1">
        <f t="array" aca="1" ref="G393" ca="1">IF(F393=0,"",HYPERLINK("#"&amp;RIGHT(CELL("adresse",OFFSET(DMAV_Modell!$A$6,F393-1,0)),LEN(CELL("adresse",OFFSET(DMAV_Modell!$A$6,F393-1,0)))-SEARCH("]",CELL("adresse",OFFSET(DMAV_Modell!$A$6,F393-1,0)))),"Modell"))</f>
        <v>Modell</v>
      </c>
      <c r="I393" s="64" t="s">
        <v>21</v>
      </c>
      <c r="J393" s="64" t="s">
        <v>579</v>
      </c>
      <c r="K393" s="64" t="s">
        <v>135</v>
      </c>
      <c r="L393" s="70" t="s">
        <v>78</v>
      </c>
      <c r="M393" s="75" t="s">
        <v>29</v>
      </c>
      <c r="N393" s="76" t="s">
        <v>614</v>
      </c>
      <c r="O393" s="76" t="s">
        <v>103</v>
      </c>
      <c r="P393" s="64"/>
      <c r="Q393" s="64" t="s">
        <v>794</v>
      </c>
      <c r="R393" s="64" t="s">
        <v>579</v>
      </c>
      <c r="S393" s="64" t="s">
        <v>135</v>
      </c>
      <c r="T393" s="70" t="s">
        <v>78</v>
      </c>
      <c r="U393" s="74" t="s">
        <v>29</v>
      </c>
      <c r="V393" s="65" t="s">
        <v>1347</v>
      </c>
      <c r="W393" s="65" t="s">
        <v>851</v>
      </c>
    </row>
    <row r="394" spans="1:23" x14ac:dyDescent="0.25">
      <c r="A394" s="64">
        <v>389</v>
      </c>
      <c r="B394" s="64" t="s">
        <v>104</v>
      </c>
      <c r="C394" s="71">
        <v>1</v>
      </c>
      <c r="D394" s="71">
        <v>361</v>
      </c>
      <c r="E394" s="68" t="str" cm="1">
        <f t="array" aca="1" ref="E394" ca="1">IF(D394="","",HYPERLINK("#"&amp;RIGHT(CELL("dateiname"),LEN(CELL("dateiname"))-FIND("]",CELL("dateiname")))&amp;"!"&amp;CELL("adresse",OFFSET($B$6,D394-1,0)),"Definition"))</f>
        <v>Definition</v>
      </c>
      <c r="F394" s="64">
        <f>IF(_xlfn.XLOOKUP(A394,Korrelation!$B$4:$B$883,Korrelation!$A$4:$A$883,0,0)="-",0,_xlfn.XLOOKUP(A394,Korrelation!$B$4:$B$883,Korrelation!$A$4:$A$883,0,0))</f>
        <v>639</v>
      </c>
      <c r="G394" s="68" t="str" cm="1">
        <f t="array" aca="1" ref="G394" ca="1">IF(F394=0,"",HYPERLINK("#"&amp;RIGHT(CELL("adresse",OFFSET(DMAV_Modell!$A$6,F394-1,0)),LEN(CELL("adresse",OFFSET(DMAV_Modell!$A$6,F394-1,0)))-SEARCH("]",CELL("adresse",OFFSET(DMAV_Modell!$A$6,F394-1,0)))),"Modell"))</f>
        <v>Modell</v>
      </c>
      <c r="I394" s="64" t="s">
        <v>21</v>
      </c>
      <c r="J394" s="64" t="s">
        <v>579</v>
      </c>
      <c r="K394" s="64" t="s">
        <v>422</v>
      </c>
      <c r="L394" s="70" t="s">
        <v>443</v>
      </c>
      <c r="M394" s="75" t="s">
        <v>29</v>
      </c>
      <c r="N394" s="76" t="s">
        <v>609</v>
      </c>
      <c r="O394" s="76" t="s">
        <v>29</v>
      </c>
      <c r="P394" s="64"/>
      <c r="Q394" s="64" t="s">
        <v>794</v>
      </c>
      <c r="R394" s="64" t="s">
        <v>579</v>
      </c>
      <c r="S394" s="64" t="s">
        <v>1155</v>
      </c>
      <c r="T394" s="70" t="s">
        <v>1178</v>
      </c>
      <c r="U394" s="74" t="s">
        <v>29</v>
      </c>
      <c r="V394" s="65" t="s">
        <v>1179</v>
      </c>
      <c r="W394" s="65" t="s">
        <v>29</v>
      </c>
    </row>
    <row r="395" spans="1:23" x14ac:dyDescent="0.25">
      <c r="A395" s="64">
        <v>390</v>
      </c>
      <c r="B395" s="64" t="s">
        <v>104</v>
      </c>
      <c r="C395" s="71" t="s">
        <v>81</v>
      </c>
      <c r="D395" s="71" t="s">
        <v>29</v>
      </c>
      <c r="E395" s="68" t="str" cm="1">
        <f t="array" aca="1" ref="E395" ca="1">IF(D395="","",HYPERLINK("#"&amp;RIGHT(CELL("dateiname"),LEN(CELL("dateiname"))-FIND("]",CELL("dateiname")))&amp;"!"&amp;CELL("adresse",OFFSET($B$6,D395-1,0)),"Definition"))</f>
        <v/>
      </c>
      <c r="F395" s="64">
        <f>IF(_xlfn.XLOOKUP(A395,Korrelation!$B$4:$B$883,Korrelation!$A$4:$A$883,0,0)="-",0,_xlfn.XLOOKUP(A395,Korrelation!$B$4:$B$883,Korrelation!$A$4:$A$883,0,0))</f>
        <v>641</v>
      </c>
      <c r="G395" s="68" t="str" cm="1">
        <f t="array" aca="1" ref="G395" ca="1">IF(F395=0,"",HYPERLINK("#"&amp;RIGHT(CELL("adresse",OFFSET(DMAV_Modell!$A$6,F395-1,0)),LEN(CELL("adresse",OFFSET(DMAV_Modell!$A$6,F395-1,0)))-SEARCH("]",CELL("adresse",OFFSET(DMAV_Modell!$A$6,F395-1,0)))),"Modell"))</f>
        <v>Modell</v>
      </c>
      <c r="I395" s="64" t="s">
        <v>21</v>
      </c>
      <c r="J395" s="64" t="s">
        <v>579</v>
      </c>
      <c r="K395" s="64" t="s">
        <v>161</v>
      </c>
      <c r="L395" s="70" t="s">
        <v>82</v>
      </c>
      <c r="M395" s="75">
        <v>0</v>
      </c>
      <c r="N395" s="76" t="s">
        <v>615</v>
      </c>
      <c r="O395" s="76" t="s">
        <v>29</v>
      </c>
      <c r="P395" s="64"/>
      <c r="Q395" s="64" t="s">
        <v>794</v>
      </c>
      <c r="R395" s="64" t="s">
        <v>579</v>
      </c>
      <c r="S395" s="64" t="s">
        <v>897</v>
      </c>
      <c r="T395" s="70" t="s">
        <v>82</v>
      </c>
      <c r="U395" s="74">
        <v>0</v>
      </c>
      <c r="V395" s="65" t="s">
        <v>1348</v>
      </c>
      <c r="W395" s="65" t="s">
        <v>29</v>
      </c>
    </row>
    <row r="396" spans="1:23" ht="38.25" x14ac:dyDescent="0.25">
      <c r="A396" s="64">
        <v>391</v>
      </c>
      <c r="B396" s="64" t="s">
        <v>104</v>
      </c>
      <c r="C396" s="71" t="s">
        <v>81</v>
      </c>
      <c r="D396" s="71">
        <v>40</v>
      </c>
      <c r="E396" s="68" t="str" cm="1">
        <f t="array" aca="1" ref="E396" ca="1">IF(D396="","",HYPERLINK("#"&amp;RIGHT(CELL("dateiname"),LEN(CELL("dateiname"))-FIND("]",CELL("dateiname")))&amp;"!"&amp;CELL("adresse",OFFSET($B$6,D396-1,0)),"Definition"))</f>
        <v>Definition</v>
      </c>
      <c r="F396" s="64">
        <f>IF(_xlfn.XLOOKUP(A396,Korrelation!$B$4:$B$883,Korrelation!$A$4:$A$883,0,0)="-",0,_xlfn.XLOOKUP(A396,Korrelation!$B$4:$B$883,Korrelation!$A$4:$A$883,0,0))</f>
        <v>642</v>
      </c>
      <c r="G396" s="68" t="str" cm="1">
        <f t="array" aca="1" ref="G396" ca="1">IF(F396=0,"",HYPERLINK("#"&amp;RIGHT(CELL("adresse",OFFSET(DMAV_Modell!$A$6,F396-1,0)),LEN(CELL("adresse",OFFSET(DMAV_Modell!$A$6,F396-1,0)))-SEARCH("]",CELL("adresse",OFFSET(DMAV_Modell!$A$6,F396-1,0)))),"Modell"))</f>
        <v>Modell</v>
      </c>
      <c r="I396" s="64" t="s">
        <v>21</v>
      </c>
      <c r="J396" s="64" t="s">
        <v>579</v>
      </c>
      <c r="K396" s="64" t="s">
        <v>86</v>
      </c>
      <c r="L396" s="70" t="s">
        <v>269</v>
      </c>
      <c r="M396" s="75" t="s">
        <v>29</v>
      </c>
      <c r="N396" s="76" t="s">
        <v>616</v>
      </c>
      <c r="O396" s="76" t="s">
        <v>29</v>
      </c>
      <c r="P396" s="64"/>
      <c r="Q396" s="64" t="s">
        <v>794</v>
      </c>
      <c r="R396" s="64" t="s">
        <v>579</v>
      </c>
      <c r="S396" s="64" t="s">
        <v>838</v>
      </c>
      <c r="T396" s="70" t="s">
        <v>1000</v>
      </c>
      <c r="U396" s="74" t="s">
        <v>29</v>
      </c>
      <c r="V396" s="65" t="s">
        <v>1349</v>
      </c>
      <c r="W396" s="65" t="s">
        <v>29</v>
      </c>
    </row>
    <row r="397" spans="1:23" x14ac:dyDescent="0.25">
      <c r="A397" s="64">
        <v>392</v>
      </c>
      <c r="B397" s="64" t="s">
        <v>104</v>
      </c>
      <c r="C397" s="71" t="s">
        <v>81</v>
      </c>
      <c r="D397" s="71" t="s">
        <v>29</v>
      </c>
      <c r="E397" s="68" t="str" cm="1">
        <f t="array" aca="1" ref="E397" ca="1">IF(D397="","",HYPERLINK("#"&amp;RIGHT(CELL("dateiname"),LEN(CELL("dateiname"))-FIND("]",CELL("dateiname")))&amp;"!"&amp;CELL("adresse",OFFSET($B$6,D397-1,0)),"Definition"))</f>
        <v/>
      </c>
      <c r="F397" s="64">
        <f>IF(_xlfn.XLOOKUP(A397,Korrelation!$B$4:$B$883,Korrelation!$A$4:$A$883,0,0)="-",0,_xlfn.XLOOKUP(A397,Korrelation!$B$4:$B$883,Korrelation!$A$4:$A$883,0,0))</f>
        <v>652</v>
      </c>
      <c r="G397" s="68" t="str" cm="1">
        <f t="array" aca="1" ref="G397" ca="1">IF(F397=0,"",HYPERLINK("#"&amp;RIGHT(CELL("adresse",OFFSET(DMAV_Modell!$A$6,F397-1,0)),LEN(CELL("adresse",OFFSET(DMAV_Modell!$A$6,F397-1,0)))-SEARCH("]",CELL("adresse",OFFSET(DMAV_Modell!$A$6,F397-1,0)))),"Modell"))</f>
        <v>Modell</v>
      </c>
      <c r="I397" s="64" t="s">
        <v>21</v>
      </c>
      <c r="J397" s="64" t="s">
        <v>455</v>
      </c>
      <c r="K397" s="64" t="s">
        <v>133</v>
      </c>
      <c r="L397" s="70" t="s">
        <v>107</v>
      </c>
      <c r="M397" s="75" t="s">
        <v>29</v>
      </c>
      <c r="N397" s="76" t="s">
        <v>134</v>
      </c>
      <c r="O397" s="76" t="s">
        <v>29</v>
      </c>
      <c r="P397" s="64"/>
      <c r="Q397" s="64" t="s">
        <v>794</v>
      </c>
      <c r="R397" s="64" t="s">
        <v>1189</v>
      </c>
      <c r="S397" s="64" t="s">
        <v>875</v>
      </c>
      <c r="T397" s="70" t="s">
        <v>107</v>
      </c>
      <c r="U397" s="74" t="s">
        <v>29</v>
      </c>
      <c r="V397" s="65" t="s">
        <v>876</v>
      </c>
      <c r="W397" s="65" t="s">
        <v>29</v>
      </c>
    </row>
    <row r="398" spans="1:23" ht="38.25" x14ac:dyDescent="0.25">
      <c r="A398" s="64">
        <v>393</v>
      </c>
      <c r="B398" s="64" t="s">
        <v>104</v>
      </c>
      <c r="C398" s="71">
        <v>1</v>
      </c>
      <c r="D398" s="71" t="s">
        <v>29</v>
      </c>
      <c r="E398" s="68" t="str" cm="1">
        <f t="array" aca="1" ref="E398" ca="1">IF(D398="","",HYPERLINK("#"&amp;RIGHT(CELL("dateiname"),LEN(CELL("dateiname"))-FIND("]",CELL("dateiname")))&amp;"!"&amp;CELL("adresse",OFFSET($B$6,D398-1,0)),"Definition"))</f>
        <v/>
      </c>
      <c r="F398" s="64">
        <f>IF(_xlfn.XLOOKUP(A398,Korrelation!$B$4:$B$883,Korrelation!$A$4:$A$883,0,0)="-",0,_xlfn.XLOOKUP(A398,Korrelation!$B$4:$B$883,Korrelation!$A$4:$A$883,0,0))</f>
        <v>653</v>
      </c>
      <c r="G398" s="68" t="str" cm="1">
        <f t="array" aca="1" ref="G398" ca="1">IF(F398=0,"",HYPERLINK("#"&amp;RIGHT(CELL("adresse",OFFSET(DMAV_Modell!$A$6,F398-1,0)),LEN(CELL("adresse",OFFSET(DMAV_Modell!$A$6,F398-1,0)))-SEARCH("]",CELL("adresse",OFFSET(DMAV_Modell!$A$6,F398-1,0)))),"Modell"))</f>
        <v>Modell</v>
      </c>
      <c r="I398" s="64" t="s">
        <v>21</v>
      </c>
      <c r="J398" s="64" t="s">
        <v>455</v>
      </c>
      <c r="K398" s="64" t="s">
        <v>135</v>
      </c>
      <c r="L398" s="70" t="s">
        <v>78</v>
      </c>
      <c r="M398" s="75" t="s">
        <v>29</v>
      </c>
      <c r="N398" s="76" t="s">
        <v>456</v>
      </c>
      <c r="O398" s="76" t="s">
        <v>103</v>
      </c>
      <c r="P398" s="64"/>
      <c r="Q398" s="64" t="s">
        <v>794</v>
      </c>
      <c r="R398" s="64" t="s">
        <v>1189</v>
      </c>
      <c r="S398" s="64" t="s">
        <v>135</v>
      </c>
      <c r="T398" s="70" t="s">
        <v>78</v>
      </c>
      <c r="U398" s="74" t="s">
        <v>29</v>
      </c>
      <c r="V398" s="65" t="s">
        <v>1190</v>
      </c>
      <c r="W398" s="65" t="s">
        <v>851</v>
      </c>
    </row>
    <row r="399" spans="1:23" ht="51" x14ac:dyDescent="0.25">
      <c r="A399" s="64">
        <v>394</v>
      </c>
      <c r="B399" s="64" t="s">
        <v>104</v>
      </c>
      <c r="C399" s="71" t="s">
        <v>81</v>
      </c>
      <c r="D399" s="71" t="s">
        <v>29</v>
      </c>
      <c r="E399" s="68" t="str" cm="1">
        <f t="array" aca="1" ref="E399" ca="1">IF(D399="","",HYPERLINK("#"&amp;RIGHT(CELL("dateiname"),LEN(CELL("dateiname"))-FIND("]",CELL("dateiname")))&amp;"!"&amp;CELL("adresse",OFFSET($B$6,D399-1,0)),"Definition"))</f>
        <v/>
      </c>
      <c r="F399" s="64">
        <f>IF(_xlfn.XLOOKUP(A399,Korrelation!$B$4:$B$883,Korrelation!$A$4:$A$883,0,0)="-",0,_xlfn.XLOOKUP(A399,Korrelation!$B$4:$B$883,Korrelation!$A$4:$A$883,0,0))</f>
        <v>654</v>
      </c>
      <c r="G399" s="68" t="str" cm="1">
        <f t="array" aca="1" ref="G399" ca="1">IF(F399=0,"",HYPERLINK("#"&amp;RIGHT(CELL("adresse",OFFSET(DMAV_Modell!$A$6,F399-1,0)),LEN(CELL("adresse",OFFSET(DMAV_Modell!$A$6,F399-1,0)))-SEARCH("]",CELL("adresse",OFFSET(DMAV_Modell!$A$6,F399-1,0)))),"Modell"))</f>
        <v>Modell</v>
      </c>
      <c r="I399" s="64" t="s">
        <v>21</v>
      </c>
      <c r="J399" s="64" t="s">
        <v>455</v>
      </c>
      <c r="K399" s="64" t="s">
        <v>137</v>
      </c>
      <c r="L399" s="70" t="s">
        <v>138</v>
      </c>
      <c r="M399" s="75" t="s">
        <v>29</v>
      </c>
      <c r="N399" s="76" t="s">
        <v>457</v>
      </c>
      <c r="O399" s="76" t="s">
        <v>139</v>
      </c>
      <c r="P399" s="64"/>
      <c r="Q399" s="64" t="s">
        <v>794</v>
      </c>
      <c r="R399" s="64" t="s">
        <v>1189</v>
      </c>
      <c r="S399" s="64" t="s">
        <v>878</v>
      </c>
      <c r="T399" s="70" t="s">
        <v>138</v>
      </c>
      <c r="U399" s="74" t="s">
        <v>29</v>
      </c>
      <c r="V399" s="65" t="s">
        <v>1191</v>
      </c>
      <c r="W399" s="65" t="s">
        <v>917</v>
      </c>
    </row>
    <row r="400" spans="1:23" x14ac:dyDescent="0.25">
      <c r="A400" s="64">
        <v>395</v>
      </c>
      <c r="B400" s="64" t="s">
        <v>104</v>
      </c>
      <c r="C400" s="71">
        <v>1</v>
      </c>
      <c r="D400" s="71" t="s">
        <v>29</v>
      </c>
      <c r="E400" s="68" t="str" cm="1">
        <f t="array" aca="1" ref="E400" ca="1">IF(D400="","",HYPERLINK("#"&amp;RIGHT(CELL("dateiname"),LEN(CELL("dateiname"))-FIND("]",CELL("dateiname")))&amp;"!"&amp;CELL("adresse",OFFSET($B$6,D400-1,0)),"Definition"))</f>
        <v/>
      </c>
      <c r="F400" s="64">
        <f>IF(_xlfn.XLOOKUP(A400,Korrelation!$B$4:$B$883,Korrelation!$A$4:$A$883,0,0)="-",0,_xlfn.XLOOKUP(A400,Korrelation!$B$4:$B$883,Korrelation!$A$4:$A$883,0,0))</f>
        <v>655</v>
      </c>
      <c r="G400" s="68" t="str" cm="1">
        <f t="array" aca="1" ref="G400" ca="1">IF(F400=0,"",HYPERLINK("#"&amp;RIGHT(CELL("adresse",OFFSET(DMAV_Modell!$A$6,F400-1,0)),LEN(CELL("adresse",OFFSET(DMAV_Modell!$A$6,F400-1,0)))-SEARCH("]",CELL("adresse",OFFSET(DMAV_Modell!$A$6,F400-1,0)))),"Modell"))</f>
        <v>Modell</v>
      </c>
      <c r="I400" s="64" t="s">
        <v>21</v>
      </c>
      <c r="J400" s="64" t="s">
        <v>455</v>
      </c>
      <c r="K400" s="64" t="s">
        <v>140</v>
      </c>
      <c r="L400" s="70" t="s">
        <v>141</v>
      </c>
      <c r="M400" s="75" t="s">
        <v>29</v>
      </c>
      <c r="N400" s="76" t="s">
        <v>458</v>
      </c>
      <c r="O400" s="76" t="s">
        <v>29</v>
      </c>
      <c r="P400" s="64"/>
      <c r="Q400" s="64" t="s">
        <v>794</v>
      </c>
      <c r="R400" s="64" t="s">
        <v>1189</v>
      </c>
      <c r="S400" s="64" t="s">
        <v>880</v>
      </c>
      <c r="T400" s="70" t="s">
        <v>141</v>
      </c>
      <c r="U400" s="74" t="s">
        <v>29</v>
      </c>
      <c r="V400" s="65" t="s">
        <v>1192</v>
      </c>
      <c r="W400" s="65" t="s">
        <v>29</v>
      </c>
    </row>
    <row r="401" spans="1:23" ht="76.5" x14ac:dyDescent="0.25">
      <c r="A401" s="64">
        <v>396</v>
      </c>
      <c r="B401" s="64" t="s">
        <v>104</v>
      </c>
      <c r="C401" s="71">
        <v>1</v>
      </c>
      <c r="D401" s="71" t="s">
        <v>29</v>
      </c>
      <c r="E401" s="68" t="str" cm="1">
        <f t="array" aca="1" ref="E401" ca="1">IF(D401="","",HYPERLINK("#"&amp;RIGHT(CELL("dateiname"),LEN(CELL("dateiname"))-FIND("]",CELL("dateiname")))&amp;"!"&amp;CELL("adresse",OFFSET($B$6,D401-1,0)),"Definition"))</f>
        <v/>
      </c>
      <c r="F401" s="64">
        <f>IF(_xlfn.XLOOKUP(A401,Korrelation!$B$4:$B$883,Korrelation!$A$4:$A$883,0,0)="-",0,_xlfn.XLOOKUP(A401,Korrelation!$B$4:$B$883,Korrelation!$A$4:$A$883,0,0))</f>
        <v>656</v>
      </c>
      <c r="G401" s="68" t="str" cm="1">
        <f t="array" aca="1" ref="G401" ca="1">IF(F401=0,"",HYPERLINK("#"&amp;RIGHT(CELL("adresse",OFFSET(DMAV_Modell!$A$6,F401-1,0)),LEN(CELL("adresse",OFFSET(DMAV_Modell!$A$6,F401-1,0)))-SEARCH("]",CELL("adresse",OFFSET(DMAV_Modell!$A$6,F401-1,0)))),"Modell"))</f>
        <v>Modell</v>
      </c>
      <c r="I401" s="64" t="s">
        <v>21</v>
      </c>
      <c r="J401" s="64" t="s">
        <v>455</v>
      </c>
      <c r="K401" s="64" t="s">
        <v>142</v>
      </c>
      <c r="L401" s="70" t="s">
        <v>143</v>
      </c>
      <c r="M401" s="75"/>
      <c r="N401" s="76" t="s">
        <v>459</v>
      </c>
      <c r="O401" s="76" t="s">
        <v>617</v>
      </c>
      <c r="P401" s="64"/>
      <c r="Q401" s="64" t="s">
        <v>794</v>
      </c>
      <c r="R401" s="64" t="s">
        <v>1189</v>
      </c>
      <c r="S401" s="64" t="s">
        <v>881</v>
      </c>
      <c r="T401" s="70" t="s">
        <v>143</v>
      </c>
      <c r="V401" s="65" t="s">
        <v>1193</v>
      </c>
      <c r="W401" s="65" t="s">
        <v>1194</v>
      </c>
    </row>
    <row r="402" spans="1:23" ht="63.75" x14ac:dyDescent="0.25">
      <c r="A402" s="64">
        <v>397</v>
      </c>
      <c r="B402" s="64" t="s">
        <v>104</v>
      </c>
      <c r="C402" s="71" t="s">
        <v>81</v>
      </c>
      <c r="D402" s="71" t="s">
        <v>29</v>
      </c>
      <c r="E402" s="68" t="str" cm="1">
        <f t="array" aca="1" ref="E402" ca="1">IF(D402="","",HYPERLINK("#"&amp;RIGHT(CELL("dateiname"),LEN(CELL("dateiname"))-FIND("]",CELL("dateiname")))&amp;"!"&amp;CELL("adresse",OFFSET($B$6,D402-1,0)),"Definition"))</f>
        <v/>
      </c>
      <c r="F402" s="64">
        <f>IF(_xlfn.XLOOKUP(A402,Korrelation!$B$4:$B$883,Korrelation!$A$4:$A$883,0,0)="-",0,_xlfn.XLOOKUP(A402,Korrelation!$B$4:$B$883,Korrelation!$A$4:$A$883,0,0))</f>
        <v>657</v>
      </c>
      <c r="G402" s="68" t="str" cm="1">
        <f t="array" aca="1" ref="G402" ca="1">IF(F402=0,"",HYPERLINK("#"&amp;RIGHT(CELL("adresse",OFFSET(DMAV_Modell!$A$6,F402-1,0)),LEN(CELL("adresse",OFFSET(DMAV_Modell!$A$6,F402-1,0)))-SEARCH("]",CELL("adresse",OFFSET(DMAV_Modell!$A$6,F402-1,0)))),"Modell"))</f>
        <v>Modell</v>
      </c>
      <c r="I402" s="64" t="s">
        <v>21</v>
      </c>
      <c r="J402" s="64" t="s">
        <v>455</v>
      </c>
      <c r="K402" s="64" t="s">
        <v>144</v>
      </c>
      <c r="L402" s="70" t="s">
        <v>141</v>
      </c>
      <c r="M402" s="75" t="s">
        <v>29</v>
      </c>
      <c r="N402" s="76" t="s">
        <v>461</v>
      </c>
      <c r="O402" s="76" t="s">
        <v>462</v>
      </c>
      <c r="P402" s="64"/>
      <c r="Q402" s="64" t="s">
        <v>794</v>
      </c>
      <c r="R402" s="64" t="s">
        <v>1189</v>
      </c>
      <c r="S402" s="64" t="s">
        <v>882</v>
      </c>
      <c r="T402" s="70" t="s">
        <v>141</v>
      </c>
      <c r="U402" s="74" t="s">
        <v>29</v>
      </c>
      <c r="V402" s="65" t="s">
        <v>1195</v>
      </c>
      <c r="W402" s="65" t="s">
        <v>1196</v>
      </c>
    </row>
    <row r="403" spans="1:23" ht="114.75" x14ac:dyDescent="0.25">
      <c r="A403" s="64">
        <v>398</v>
      </c>
      <c r="B403" s="64" t="s">
        <v>104</v>
      </c>
      <c r="C403" s="71" t="s">
        <v>81</v>
      </c>
      <c r="D403" s="71" t="s">
        <v>29</v>
      </c>
      <c r="E403" s="68" t="str" cm="1">
        <f t="array" aca="1" ref="E403" ca="1">IF(D403="","",HYPERLINK("#"&amp;RIGHT(CELL("dateiname"),LEN(CELL("dateiname"))-FIND("]",CELL("dateiname")))&amp;"!"&amp;CELL("adresse",OFFSET($B$6,D403-1,0)),"Definition"))</f>
        <v/>
      </c>
      <c r="F403" s="64">
        <f>IF(_xlfn.XLOOKUP(A403,Korrelation!$B$4:$B$883,Korrelation!$A$4:$A$883,0,0)="-",0,_xlfn.XLOOKUP(A403,Korrelation!$B$4:$B$883,Korrelation!$A$4:$A$883,0,0))</f>
        <v>658</v>
      </c>
      <c r="G403" s="68" t="str" cm="1">
        <f t="array" aca="1" ref="G403" ca="1">IF(F403=0,"",HYPERLINK("#"&amp;RIGHT(CELL("adresse",OFFSET(DMAV_Modell!$A$6,F403-1,0)),LEN(CELL("adresse",OFFSET(DMAV_Modell!$A$6,F403-1,0)))-SEARCH("]",CELL("adresse",OFFSET(DMAV_Modell!$A$6,F403-1,0)))),"Modell"))</f>
        <v>Modell</v>
      </c>
      <c r="I403" s="64" t="s">
        <v>21</v>
      </c>
      <c r="J403" s="64" t="s">
        <v>455</v>
      </c>
      <c r="K403" s="64" t="s">
        <v>145</v>
      </c>
      <c r="L403" s="70" t="s">
        <v>143</v>
      </c>
      <c r="M403" s="75" t="s">
        <v>29</v>
      </c>
      <c r="N403" s="76" t="s">
        <v>463</v>
      </c>
      <c r="O403" s="76" t="s">
        <v>570</v>
      </c>
      <c r="P403" s="64"/>
      <c r="Q403" s="64" t="s">
        <v>794</v>
      </c>
      <c r="R403" s="64" t="s">
        <v>1189</v>
      </c>
      <c r="S403" s="64" t="s">
        <v>883</v>
      </c>
      <c r="T403" s="70" t="s">
        <v>143</v>
      </c>
      <c r="U403" s="74" t="s">
        <v>29</v>
      </c>
      <c r="V403" s="65" t="s">
        <v>1197</v>
      </c>
      <c r="W403" s="65" t="s">
        <v>1305</v>
      </c>
    </row>
    <row r="404" spans="1:23" ht="51" x14ac:dyDescent="0.25">
      <c r="A404" s="64">
        <v>399</v>
      </c>
      <c r="B404" s="64" t="s">
        <v>104</v>
      </c>
      <c r="C404" s="71">
        <v>1</v>
      </c>
      <c r="D404" s="71" t="s">
        <v>29</v>
      </c>
      <c r="E404" s="68" t="str" cm="1">
        <f t="array" aca="1" ref="E404" ca="1">IF(D404="","",HYPERLINK("#"&amp;RIGHT(CELL("dateiname"),LEN(CELL("dateiname"))-FIND("]",CELL("dateiname")))&amp;"!"&amp;CELL("adresse",OFFSET($B$6,D404-1,0)),"Definition"))</f>
        <v/>
      </c>
      <c r="F404" s="64">
        <f>IF(_xlfn.XLOOKUP(A404,Korrelation!$B$4:$B$883,Korrelation!$A$4:$A$883,0,0)="-",0,_xlfn.XLOOKUP(A404,Korrelation!$B$4:$B$883,Korrelation!$A$4:$A$883,0,0))</f>
        <v>659</v>
      </c>
      <c r="G404" s="68" t="str" cm="1">
        <f t="array" aca="1" ref="G404" ca="1">IF(F404=0,"",HYPERLINK("#"&amp;RIGHT(CELL("adresse",OFFSET(DMAV_Modell!$A$6,F404-1,0)),LEN(CELL("adresse",OFFSET(DMAV_Modell!$A$6,F404-1,0)))-SEARCH("]",CELL("adresse",OFFSET(DMAV_Modell!$A$6,F404-1,0)))),"Modell"))</f>
        <v>Modell</v>
      </c>
      <c r="I404" s="64" t="s">
        <v>21</v>
      </c>
      <c r="J404" s="64" t="s">
        <v>455</v>
      </c>
      <c r="K404" s="64" t="s">
        <v>320</v>
      </c>
      <c r="L404" s="70" t="s">
        <v>143</v>
      </c>
      <c r="M404" s="75" t="s">
        <v>29</v>
      </c>
      <c r="N404" s="76" t="s">
        <v>465</v>
      </c>
      <c r="O404" s="76" t="s">
        <v>618</v>
      </c>
      <c r="P404" s="64"/>
      <c r="Q404" s="64" t="s">
        <v>794</v>
      </c>
      <c r="R404" s="64" t="s">
        <v>1189</v>
      </c>
      <c r="S404" s="64" t="s">
        <v>1054</v>
      </c>
      <c r="T404" s="70" t="s">
        <v>143</v>
      </c>
      <c r="U404" s="74" t="s">
        <v>29</v>
      </c>
      <c r="V404" s="65" t="s">
        <v>1199</v>
      </c>
      <c r="W404" s="65" t="s">
        <v>1350</v>
      </c>
    </row>
    <row r="405" spans="1:23" x14ac:dyDescent="0.25">
      <c r="A405" s="64">
        <v>400</v>
      </c>
      <c r="B405" s="64" t="s">
        <v>41</v>
      </c>
      <c r="C405" s="71" t="s">
        <v>29</v>
      </c>
      <c r="D405" s="71" t="s">
        <v>29</v>
      </c>
      <c r="E405" s="68" t="str" cm="1">
        <f t="array" aca="1" ref="E405" ca="1">IF(D405="","",HYPERLINK("#"&amp;RIGHT(CELL("dateiname"),LEN(CELL("dateiname"))-FIND("]",CELL("dateiname")))&amp;"!"&amp;CELL("adresse",OFFSET($B$6,D405-1,0)),"Definition"))</f>
        <v/>
      </c>
      <c r="F405" s="64">
        <f>IF(_xlfn.XLOOKUP(A405,Korrelation!$B$4:$B$883,Korrelation!$A$4:$A$883,0,0)="-",0,_xlfn.XLOOKUP(A405,Korrelation!$B$4:$B$883,Korrelation!$A$4:$A$883,0,0))</f>
        <v>0</v>
      </c>
      <c r="G405" s="68" t="str" cm="1">
        <f t="array" aca="1" ref="G405" ca="1">IF(F405=0,"",HYPERLINK("#"&amp;RIGHT(CELL("adresse",OFFSET(DMAV_Modell!$A$6,F405-1,0)),LEN(CELL("adresse",OFFSET(DMAV_Modell!$A$6,F405-1,0)))-SEARCH("]",CELL("adresse",OFFSET(DMAV_Modell!$A$6,F405-1,0)))),"Modell"))</f>
        <v/>
      </c>
      <c r="I405" s="64" t="s">
        <v>22</v>
      </c>
      <c r="J405" s="64" t="s">
        <v>619</v>
      </c>
      <c r="K405" s="64" t="s">
        <v>620</v>
      </c>
      <c r="L405" s="70" t="s">
        <v>29</v>
      </c>
      <c r="M405" s="75" t="s">
        <v>29</v>
      </c>
      <c r="N405" s="76" t="s">
        <v>29</v>
      </c>
      <c r="O405" s="76" t="s">
        <v>621</v>
      </c>
      <c r="P405" s="64"/>
      <c r="Q405" s="64" t="s">
        <v>796</v>
      </c>
      <c r="R405" s="64" t="s">
        <v>1351</v>
      </c>
      <c r="S405" s="64" t="s">
        <v>1352</v>
      </c>
      <c r="T405" s="70" t="s">
        <v>29</v>
      </c>
      <c r="U405" s="74" t="s">
        <v>29</v>
      </c>
      <c r="V405" s="65" t="s">
        <v>29</v>
      </c>
      <c r="W405" s="65" t="s">
        <v>1353</v>
      </c>
    </row>
    <row r="406" spans="1:23" x14ac:dyDescent="0.25">
      <c r="A406" s="64">
        <v>401</v>
      </c>
      <c r="B406" s="64" t="s">
        <v>41</v>
      </c>
      <c r="C406" s="71" t="s">
        <v>29</v>
      </c>
      <c r="D406" s="71" t="s">
        <v>29</v>
      </c>
      <c r="E406" s="68" t="str" cm="1">
        <f t="array" aca="1" ref="E406" ca="1">IF(D406="","",HYPERLINK("#"&amp;RIGHT(CELL("dateiname"),LEN(CELL("dateiname"))-FIND("]",CELL("dateiname")))&amp;"!"&amp;CELL("adresse",OFFSET($B$6,D406-1,0)),"Definition"))</f>
        <v/>
      </c>
      <c r="F406" s="64">
        <f>IF(_xlfn.XLOOKUP(A406,Korrelation!$B$4:$B$883,Korrelation!$A$4:$A$883,0,0)="-",0,_xlfn.XLOOKUP(A406,Korrelation!$B$4:$B$883,Korrelation!$A$4:$A$883,0,0))</f>
        <v>0</v>
      </c>
      <c r="G406" s="68" t="str" cm="1">
        <f t="array" aca="1" ref="G406" ca="1">IF(F406=0,"",HYPERLINK("#"&amp;RIGHT(CELL("adresse",OFFSET(DMAV_Modell!$A$6,F406-1,0)),LEN(CELL("adresse",OFFSET(DMAV_Modell!$A$6,F406-1,0)))-SEARCH("]",CELL("adresse",OFFSET(DMAV_Modell!$A$6,F406-1,0)))),"Modell"))</f>
        <v/>
      </c>
      <c r="I406" s="64" t="s">
        <v>22</v>
      </c>
      <c r="J406" s="64" t="s">
        <v>619</v>
      </c>
      <c r="K406" s="64" t="s">
        <v>622</v>
      </c>
      <c r="L406" s="70" t="s">
        <v>29</v>
      </c>
      <c r="M406" s="75" t="s">
        <v>29</v>
      </c>
      <c r="N406" s="76" t="s">
        <v>29</v>
      </c>
      <c r="O406" s="76" t="s">
        <v>623</v>
      </c>
      <c r="P406" s="64"/>
      <c r="Q406" s="64" t="s">
        <v>796</v>
      </c>
      <c r="R406" s="64" t="s">
        <v>1351</v>
      </c>
      <c r="S406" s="64" t="s">
        <v>1354</v>
      </c>
      <c r="T406" s="70" t="s">
        <v>29</v>
      </c>
      <c r="U406" s="74" t="s">
        <v>29</v>
      </c>
      <c r="V406" s="65" t="s">
        <v>29</v>
      </c>
      <c r="W406" s="65" t="s">
        <v>1355</v>
      </c>
    </row>
    <row r="407" spans="1:23" x14ac:dyDescent="0.25">
      <c r="A407" s="64">
        <v>402</v>
      </c>
      <c r="B407" s="64" t="s">
        <v>41</v>
      </c>
      <c r="C407" s="71" t="s">
        <v>29</v>
      </c>
      <c r="D407" s="71" t="s">
        <v>29</v>
      </c>
      <c r="E407" s="68" t="str" cm="1">
        <f t="array" aca="1" ref="E407" ca="1">IF(D407="","",HYPERLINK("#"&amp;RIGHT(CELL("dateiname"),LEN(CELL("dateiname"))-FIND("]",CELL("dateiname")))&amp;"!"&amp;CELL("adresse",OFFSET($B$6,D407-1,0)),"Definition"))</f>
        <v/>
      </c>
      <c r="F407" s="64">
        <f>IF(_xlfn.XLOOKUP(A407,Korrelation!$B$4:$B$883,Korrelation!$A$4:$A$883,0,0)="-",0,_xlfn.XLOOKUP(A407,Korrelation!$B$4:$B$883,Korrelation!$A$4:$A$883,0,0))</f>
        <v>0</v>
      </c>
      <c r="G407" s="68" t="str" cm="1">
        <f t="array" aca="1" ref="G407" ca="1">IF(F407=0,"",HYPERLINK("#"&amp;RIGHT(CELL("adresse",OFFSET(DMAV_Modell!$A$6,F407-1,0)),LEN(CELL("adresse",OFFSET(DMAV_Modell!$A$6,F407-1,0)))-SEARCH("]",CELL("adresse",OFFSET(DMAV_Modell!$A$6,F407-1,0)))),"Modell"))</f>
        <v/>
      </c>
      <c r="I407" s="64" t="s">
        <v>22</v>
      </c>
      <c r="J407" s="64" t="s">
        <v>619</v>
      </c>
      <c r="K407" s="64" t="s">
        <v>624</v>
      </c>
      <c r="L407" s="70" t="s">
        <v>29</v>
      </c>
      <c r="M407" s="75" t="s">
        <v>29</v>
      </c>
      <c r="N407" s="76" t="s">
        <v>29</v>
      </c>
      <c r="O407" s="76" t="s">
        <v>625</v>
      </c>
      <c r="P407" s="64"/>
      <c r="Q407" s="64" t="s">
        <v>796</v>
      </c>
      <c r="R407" s="64" t="s">
        <v>1351</v>
      </c>
      <c r="S407" s="64" t="s">
        <v>1356</v>
      </c>
      <c r="T407" s="70" t="s">
        <v>29</v>
      </c>
      <c r="U407" s="74" t="s">
        <v>29</v>
      </c>
      <c r="V407" s="65" t="s">
        <v>29</v>
      </c>
      <c r="W407" s="65" t="s">
        <v>1357</v>
      </c>
    </row>
    <row r="408" spans="1:23" x14ac:dyDescent="0.25">
      <c r="A408" s="64">
        <v>403</v>
      </c>
      <c r="B408" s="64" t="s">
        <v>41</v>
      </c>
      <c r="C408" s="71" t="s">
        <v>29</v>
      </c>
      <c r="D408" s="71" t="s">
        <v>29</v>
      </c>
      <c r="E408" s="68" t="str" cm="1">
        <f t="array" aca="1" ref="E408" ca="1">IF(D408="","",HYPERLINK("#"&amp;RIGHT(CELL("dateiname"),LEN(CELL("dateiname"))-FIND("]",CELL("dateiname")))&amp;"!"&amp;CELL("adresse",OFFSET($B$6,D408-1,0)),"Definition"))</f>
        <v/>
      </c>
      <c r="F408" s="64">
        <f>IF(_xlfn.XLOOKUP(A408,Korrelation!$B$4:$B$883,Korrelation!$A$4:$A$883,0,0)="-",0,_xlfn.XLOOKUP(A408,Korrelation!$B$4:$B$883,Korrelation!$A$4:$A$883,0,0))</f>
        <v>0</v>
      </c>
      <c r="G408" s="68" t="str" cm="1">
        <f t="array" aca="1" ref="G408" ca="1">IF(F408=0,"",HYPERLINK("#"&amp;RIGHT(CELL("adresse",OFFSET(DMAV_Modell!$A$6,F408-1,0)),LEN(CELL("adresse",OFFSET(DMAV_Modell!$A$6,F408-1,0)))-SEARCH("]",CELL("adresse",OFFSET(DMAV_Modell!$A$6,F408-1,0)))),"Modell"))</f>
        <v/>
      </c>
      <c r="I408" s="64" t="s">
        <v>22</v>
      </c>
      <c r="J408" s="64" t="s">
        <v>619</v>
      </c>
      <c r="K408" s="64" t="s">
        <v>626</v>
      </c>
      <c r="L408" s="70" t="s">
        <v>29</v>
      </c>
      <c r="M408" s="75" t="s">
        <v>29</v>
      </c>
      <c r="N408" s="76" t="s">
        <v>29</v>
      </c>
      <c r="O408" s="76" t="s">
        <v>627</v>
      </c>
      <c r="P408" s="64"/>
      <c r="Q408" s="64" t="s">
        <v>796</v>
      </c>
      <c r="R408" s="64" t="s">
        <v>1351</v>
      </c>
      <c r="S408" s="64" t="s">
        <v>1358</v>
      </c>
      <c r="T408" s="70" t="s">
        <v>29</v>
      </c>
      <c r="U408" s="74" t="s">
        <v>29</v>
      </c>
      <c r="V408" s="65" t="s">
        <v>29</v>
      </c>
      <c r="W408" s="65" t="s">
        <v>1359</v>
      </c>
    </row>
    <row r="409" spans="1:23" x14ac:dyDescent="0.25">
      <c r="A409" s="64">
        <v>404</v>
      </c>
      <c r="B409" s="64" t="s">
        <v>41</v>
      </c>
      <c r="C409" s="71" t="s">
        <v>29</v>
      </c>
      <c r="D409" s="71" t="s">
        <v>29</v>
      </c>
      <c r="E409" s="68" t="str" cm="1">
        <f t="array" aca="1" ref="E409" ca="1">IF(D409="","",HYPERLINK("#"&amp;RIGHT(CELL("dateiname"),LEN(CELL("dateiname"))-FIND("]",CELL("dateiname")))&amp;"!"&amp;CELL("adresse",OFFSET($B$6,D409-1,0)),"Definition"))</f>
        <v/>
      </c>
      <c r="F409" s="64">
        <f>IF(_xlfn.XLOOKUP(A409,Korrelation!$B$4:$B$883,Korrelation!$A$4:$A$883,0,0)="-",0,_xlfn.XLOOKUP(A409,Korrelation!$B$4:$B$883,Korrelation!$A$4:$A$883,0,0))</f>
        <v>0</v>
      </c>
      <c r="G409" s="68" t="str" cm="1">
        <f t="array" aca="1" ref="G409" ca="1">IF(F409=0,"",HYPERLINK("#"&amp;RIGHT(CELL("adresse",OFFSET(DMAV_Modell!$A$6,F409-1,0)),LEN(CELL("adresse",OFFSET(DMAV_Modell!$A$6,F409-1,0)))-SEARCH("]",CELL("adresse",OFFSET(DMAV_Modell!$A$6,F409-1,0)))),"Modell"))</f>
        <v/>
      </c>
      <c r="I409" s="64" t="s">
        <v>22</v>
      </c>
      <c r="J409" s="64" t="s">
        <v>619</v>
      </c>
      <c r="K409" s="64" t="s">
        <v>628</v>
      </c>
      <c r="L409" s="70" t="s">
        <v>29</v>
      </c>
      <c r="M409" s="75" t="s">
        <v>29</v>
      </c>
      <c r="N409" s="76" t="s">
        <v>29</v>
      </c>
      <c r="O409" s="76" t="s">
        <v>629</v>
      </c>
      <c r="P409" s="64"/>
      <c r="Q409" s="64" t="s">
        <v>796</v>
      </c>
      <c r="R409" s="64" t="s">
        <v>1351</v>
      </c>
      <c r="S409" s="64" t="s">
        <v>1360</v>
      </c>
      <c r="T409" s="70" t="s">
        <v>29</v>
      </c>
      <c r="U409" s="74" t="s">
        <v>29</v>
      </c>
      <c r="V409" s="65" t="s">
        <v>29</v>
      </c>
      <c r="W409" s="65" t="s">
        <v>1361</v>
      </c>
    </row>
    <row r="410" spans="1:23" x14ac:dyDescent="0.25">
      <c r="A410" s="64">
        <v>405</v>
      </c>
      <c r="B410" s="64" t="s">
        <v>104</v>
      </c>
      <c r="C410" s="71">
        <v>1</v>
      </c>
      <c r="D410" s="71" t="s">
        <v>29</v>
      </c>
      <c r="E410" s="68" t="str" cm="1">
        <f t="array" aca="1" ref="E410" ca="1">IF(D410="","",HYPERLINK("#"&amp;RIGHT(CELL("dateiname"),LEN(CELL("dateiname"))-FIND("]",CELL("dateiname")))&amp;"!"&amp;CELL("adresse",OFFSET($B$6,D410-1,0)),"Definition"))</f>
        <v/>
      </c>
      <c r="F410" s="64">
        <f>IF(_xlfn.XLOOKUP(A410,Korrelation!$B$4:$B$883,Korrelation!$A$4:$A$883,0,0)="-",0,_xlfn.XLOOKUP(A410,Korrelation!$B$4:$B$883,Korrelation!$A$4:$A$883,0,0))</f>
        <v>665</v>
      </c>
      <c r="G410" s="68" t="str" cm="1">
        <f t="array" aca="1" ref="G410" ca="1">IF(F410=0,"",HYPERLINK("#"&amp;RIGHT(CELL("adresse",OFFSET(DMAV_Modell!$A$6,F410-1,0)),LEN(CELL("adresse",OFFSET(DMAV_Modell!$A$6,F410-1,0)))-SEARCH("]",CELL("adresse",OFFSET(DMAV_Modell!$A$6,F410-1,0)))),"Modell"))</f>
        <v>Modell</v>
      </c>
      <c r="I410" s="64" t="s">
        <v>22</v>
      </c>
      <c r="J410" s="64" t="s">
        <v>630</v>
      </c>
      <c r="K410" s="64" t="s">
        <v>106</v>
      </c>
      <c r="L410" s="70" t="s">
        <v>107</v>
      </c>
      <c r="M410" s="75" t="s">
        <v>29</v>
      </c>
      <c r="N410" s="76" t="s">
        <v>108</v>
      </c>
      <c r="O410" s="76" t="s">
        <v>29</v>
      </c>
      <c r="P410" s="64"/>
      <c r="Q410" s="64" t="s">
        <v>796</v>
      </c>
      <c r="R410" s="64" t="s">
        <v>1362</v>
      </c>
      <c r="S410" s="64" t="s">
        <v>852</v>
      </c>
      <c r="T410" s="70" t="s">
        <v>107</v>
      </c>
      <c r="U410" s="74" t="s">
        <v>29</v>
      </c>
      <c r="V410" s="65" t="s">
        <v>853</v>
      </c>
      <c r="W410" s="65" t="s">
        <v>29</v>
      </c>
    </row>
    <row r="411" spans="1:23" ht="25.5" x14ac:dyDescent="0.25">
      <c r="A411" s="64">
        <v>406</v>
      </c>
      <c r="B411" s="64" t="s">
        <v>104</v>
      </c>
      <c r="C411" s="71">
        <v>1</v>
      </c>
      <c r="D411" s="71" t="s">
        <v>29</v>
      </c>
      <c r="E411" s="68" t="str" cm="1">
        <f t="array" aca="1" ref="E411" ca="1">IF(D411="","",HYPERLINK("#"&amp;RIGHT(CELL("dateiname"),LEN(CELL("dateiname"))-FIND("]",CELL("dateiname")))&amp;"!"&amp;CELL("adresse",OFFSET($B$6,D411-1,0)),"Definition"))</f>
        <v/>
      </c>
      <c r="F411" s="64">
        <f>IF(_xlfn.XLOOKUP(A411,Korrelation!$B$4:$B$883,Korrelation!$A$4:$A$883,0,0)="-",0,_xlfn.XLOOKUP(A411,Korrelation!$B$4:$B$883,Korrelation!$A$4:$A$883,0,0))</f>
        <v>666</v>
      </c>
      <c r="G411" s="68" t="str" cm="1">
        <f t="array" aca="1" ref="G411" ca="1">IF(F411=0,"",HYPERLINK("#"&amp;RIGHT(CELL("adresse",OFFSET(DMAV_Modell!$A$6,F411-1,0)),LEN(CELL("adresse",OFFSET(DMAV_Modell!$A$6,F411-1,0)))-SEARCH("]",CELL("adresse",OFFSET(DMAV_Modell!$A$6,F411-1,0)))),"Modell"))</f>
        <v>Modell</v>
      </c>
      <c r="I411" s="64" t="s">
        <v>22</v>
      </c>
      <c r="J411" s="64" t="s">
        <v>630</v>
      </c>
      <c r="K411" s="64" t="s">
        <v>109</v>
      </c>
      <c r="L411" s="70" t="s">
        <v>107</v>
      </c>
      <c r="M411" s="75" t="s">
        <v>29</v>
      </c>
      <c r="N411" s="76" t="s">
        <v>110</v>
      </c>
      <c r="O411" s="76" t="s">
        <v>29</v>
      </c>
      <c r="P411" s="64"/>
      <c r="Q411" s="64" t="s">
        <v>796</v>
      </c>
      <c r="R411" s="64" t="s">
        <v>1362</v>
      </c>
      <c r="S411" s="64" t="s">
        <v>854</v>
      </c>
      <c r="T411" s="70" t="s">
        <v>107</v>
      </c>
      <c r="U411" s="74" t="s">
        <v>29</v>
      </c>
      <c r="V411" s="65" t="s">
        <v>855</v>
      </c>
      <c r="W411" s="65" t="s">
        <v>29</v>
      </c>
    </row>
    <row r="412" spans="1:23" x14ac:dyDescent="0.25">
      <c r="A412" s="64">
        <v>407</v>
      </c>
      <c r="B412" s="64" t="s">
        <v>104</v>
      </c>
      <c r="C412" s="71">
        <v>1</v>
      </c>
      <c r="D412" s="71" t="s">
        <v>29</v>
      </c>
      <c r="E412" s="68" t="str" cm="1">
        <f t="array" aca="1" ref="E412" ca="1">IF(D412="","",HYPERLINK("#"&amp;RIGHT(CELL("dateiname"),LEN(CELL("dateiname"))-FIND("]",CELL("dateiname")))&amp;"!"&amp;CELL("adresse",OFFSET($B$6,D412-1,0)),"Definition"))</f>
        <v/>
      </c>
      <c r="F412" s="64">
        <f>IF(_xlfn.XLOOKUP(A412,Korrelation!$B$4:$B$883,Korrelation!$A$4:$A$883,0,0)="-",0,_xlfn.XLOOKUP(A412,Korrelation!$B$4:$B$883,Korrelation!$A$4:$A$883,0,0))</f>
        <v>667</v>
      </c>
      <c r="G412" s="68" t="str" cm="1">
        <f t="array" aca="1" ref="G412" ca="1">IF(F412=0,"",HYPERLINK("#"&amp;RIGHT(CELL("adresse",OFFSET(DMAV_Modell!$A$6,F412-1,0)),LEN(CELL("adresse",OFFSET(DMAV_Modell!$A$6,F412-1,0)))-SEARCH("]",CELL("adresse",OFFSET(DMAV_Modell!$A$6,F412-1,0)))),"Modell"))</f>
        <v>Modell</v>
      </c>
      <c r="I412" s="64" t="s">
        <v>22</v>
      </c>
      <c r="J412" s="64" t="s">
        <v>630</v>
      </c>
      <c r="K412" s="64" t="s">
        <v>111</v>
      </c>
      <c r="L412" s="70" t="s">
        <v>112</v>
      </c>
      <c r="M412" s="75" t="s">
        <v>29</v>
      </c>
      <c r="N412" s="76" t="s">
        <v>113</v>
      </c>
      <c r="O412" s="76" t="s">
        <v>29</v>
      </c>
      <c r="P412" s="64"/>
      <c r="Q412" s="64" t="s">
        <v>796</v>
      </c>
      <c r="R412" s="64" t="s">
        <v>1362</v>
      </c>
      <c r="S412" s="64" t="s">
        <v>856</v>
      </c>
      <c r="T412" s="70" t="s">
        <v>112</v>
      </c>
      <c r="U412" s="74" t="s">
        <v>29</v>
      </c>
      <c r="V412" s="65" t="s">
        <v>857</v>
      </c>
      <c r="W412" s="65" t="s">
        <v>29</v>
      </c>
    </row>
    <row r="413" spans="1:23" ht="76.5" x14ac:dyDescent="0.25">
      <c r="A413" s="64">
        <v>408</v>
      </c>
      <c r="B413" s="64" t="s">
        <v>104</v>
      </c>
      <c r="C413" s="71" t="s">
        <v>81</v>
      </c>
      <c r="D413" s="71" t="s">
        <v>29</v>
      </c>
      <c r="E413" s="68" t="str" cm="1">
        <f t="array" aca="1" ref="E413" ca="1">IF(D413="","",HYPERLINK("#"&amp;RIGHT(CELL("dateiname"),LEN(CELL("dateiname"))-FIND("]",CELL("dateiname")))&amp;"!"&amp;CELL("adresse",OFFSET($B$6,D413-1,0)),"Definition"))</f>
        <v/>
      </c>
      <c r="F413" s="64">
        <f>IF(_xlfn.XLOOKUP(A413,Korrelation!$B$4:$B$883,Korrelation!$A$4:$A$883,0,0)="-",0,_xlfn.XLOOKUP(A413,Korrelation!$B$4:$B$883,Korrelation!$A$4:$A$883,0,0))</f>
        <v>668</v>
      </c>
      <c r="G413" s="68" t="str" cm="1">
        <f t="array" aca="1" ref="G413" ca="1">IF(F413=0,"",HYPERLINK("#"&amp;RIGHT(CELL("adresse",OFFSET(DMAV_Modell!$A$6,F413-1,0)),LEN(CELL("adresse",OFFSET(DMAV_Modell!$A$6,F413-1,0)))-SEARCH("]",CELL("adresse",OFFSET(DMAV_Modell!$A$6,F413-1,0)))),"Modell"))</f>
        <v>Modell</v>
      </c>
      <c r="I413" s="64" t="s">
        <v>22</v>
      </c>
      <c r="J413" s="64" t="s">
        <v>630</v>
      </c>
      <c r="K413" s="64" t="s">
        <v>114</v>
      </c>
      <c r="L413" s="70" t="s">
        <v>115</v>
      </c>
      <c r="M413" s="75" t="s">
        <v>29</v>
      </c>
      <c r="N413" s="76" t="s">
        <v>116</v>
      </c>
      <c r="O413" s="76" t="s">
        <v>29</v>
      </c>
      <c r="P413" s="64"/>
      <c r="Q413" s="64" t="s">
        <v>796</v>
      </c>
      <c r="R413" s="64" t="s">
        <v>1362</v>
      </c>
      <c r="S413" s="64" t="s">
        <v>858</v>
      </c>
      <c r="T413" s="70" t="s">
        <v>115</v>
      </c>
      <c r="U413" s="74" t="s">
        <v>29</v>
      </c>
      <c r="V413" s="65" t="s">
        <v>859</v>
      </c>
      <c r="W413" s="65" t="s">
        <v>29</v>
      </c>
    </row>
    <row r="414" spans="1:23" ht="25.5" x14ac:dyDescent="0.25">
      <c r="A414" s="64">
        <v>409</v>
      </c>
      <c r="B414" s="64" t="s">
        <v>104</v>
      </c>
      <c r="C414" s="71">
        <v>1</v>
      </c>
      <c r="D414" s="71" t="s">
        <v>29</v>
      </c>
      <c r="E414" s="68" t="str" cm="1">
        <f t="array" aca="1" ref="E414" ca="1">IF(D414="","",HYPERLINK("#"&amp;RIGHT(CELL("dateiname"),LEN(CELL("dateiname"))-FIND("]",CELL("dateiname")))&amp;"!"&amp;CELL("adresse",OFFSET($B$6,D414-1,0)),"Definition"))</f>
        <v/>
      </c>
      <c r="F414" s="64">
        <f>IF(_xlfn.XLOOKUP(A414,Korrelation!$B$4:$B$883,Korrelation!$A$4:$A$883,0,0)="-",0,_xlfn.XLOOKUP(A414,Korrelation!$B$4:$B$883,Korrelation!$A$4:$A$883,0,0))</f>
        <v>669</v>
      </c>
      <c r="G414" s="68" t="str" cm="1">
        <f t="array" aca="1" ref="G414" ca="1">IF(F414=0,"",HYPERLINK("#"&amp;RIGHT(CELL("adresse",OFFSET(DMAV_Modell!$A$6,F414-1,0)),LEN(CELL("adresse",OFFSET(DMAV_Modell!$A$6,F414-1,0)))-SEARCH("]",CELL("adresse",OFFSET(DMAV_Modell!$A$6,F414-1,0)))),"Modell"))</f>
        <v>Modell</v>
      </c>
      <c r="I414" s="64" t="s">
        <v>22</v>
      </c>
      <c r="J414" s="64" t="s">
        <v>630</v>
      </c>
      <c r="K414" s="64" t="s">
        <v>117</v>
      </c>
      <c r="L414" s="70" t="s">
        <v>118</v>
      </c>
      <c r="M414" s="75" t="s">
        <v>29</v>
      </c>
      <c r="N414" s="76" t="s">
        <v>119</v>
      </c>
      <c r="O414" s="76" t="s">
        <v>29</v>
      </c>
      <c r="P414" s="64"/>
      <c r="Q414" s="64" t="s">
        <v>796</v>
      </c>
      <c r="R414" s="64" t="s">
        <v>1362</v>
      </c>
      <c r="S414" s="64" t="s">
        <v>860</v>
      </c>
      <c r="T414" s="70" t="s">
        <v>118</v>
      </c>
      <c r="U414" s="74" t="s">
        <v>29</v>
      </c>
      <c r="V414" s="65" t="s">
        <v>861</v>
      </c>
      <c r="W414" s="65" t="s">
        <v>29</v>
      </c>
    </row>
    <row r="415" spans="1:23" x14ac:dyDescent="0.25">
      <c r="A415" s="64">
        <v>410</v>
      </c>
      <c r="B415" s="64" t="s">
        <v>104</v>
      </c>
      <c r="C415" s="71">
        <v>1</v>
      </c>
      <c r="D415" s="71" t="s">
        <v>29</v>
      </c>
      <c r="E415" s="68" t="str" cm="1">
        <f t="array" aca="1" ref="E415" ca="1">IF(D415="","",HYPERLINK("#"&amp;RIGHT(CELL("dateiname"),LEN(CELL("dateiname"))-FIND("]",CELL("dateiname")))&amp;"!"&amp;CELL("adresse",OFFSET($B$6,D415-1,0)),"Definition"))</f>
        <v/>
      </c>
      <c r="F415" s="64">
        <f>IF(_xlfn.XLOOKUP(A415,Korrelation!$B$4:$B$883,Korrelation!$A$4:$A$883,0,0)="-",0,_xlfn.XLOOKUP(A415,Korrelation!$B$4:$B$883,Korrelation!$A$4:$A$883,0,0))</f>
        <v>670</v>
      </c>
      <c r="G415" s="68" t="str" cm="1">
        <f t="array" aca="1" ref="G415" ca="1">IF(F415=0,"",HYPERLINK("#"&amp;RIGHT(CELL("adresse",OFFSET(DMAV_Modell!$A$6,F415-1,0)),LEN(CELL("adresse",OFFSET(DMAV_Modell!$A$6,F415-1,0)))-SEARCH("]",CELL("adresse",OFFSET(DMAV_Modell!$A$6,F415-1,0)))),"Modell"))</f>
        <v>Modell</v>
      </c>
      <c r="I415" s="64" t="s">
        <v>22</v>
      </c>
      <c r="J415" s="64" t="s">
        <v>619</v>
      </c>
      <c r="K415" s="64" t="s">
        <v>106</v>
      </c>
      <c r="L415" s="70" t="s">
        <v>107</v>
      </c>
      <c r="M415" s="75" t="s">
        <v>29</v>
      </c>
      <c r="N415" s="76" t="s">
        <v>108</v>
      </c>
      <c r="O415" s="76" t="s">
        <v>29</v>
      </c>
      <c r="P415" s="64"/>
      <c r="Q415" s="64" t="s">
        <v>796</v>
      </c>
      <c r="R415" s="64" t="s">
        <v>1351</v>
      </c>
      <c r="S415" s="64" t="s">
        <v>852</v>
      </c>
      <c r="T415" s="70" t="s">
        <v>107</v>
      </c>
      <c r="U415" s="74" t="s">
        <v>29</v>
      </c>
      <c r="V415" s="65" t="s">
        <v>853</v>
      </c>
      <c r="W415" s="65" t="s">
        <v>29</v>
      </c>
    </row>
    <row r="416" spans="1:23" x14ac:dyDescent="0.25">
      <c r="A416" s="64">
        <v>411</v>
      </c>
      <c r="B416" s="64" t="s">
        <v>104</v>
      </c>
      <c r="C416" s="71" t="s">
        <v>81</v>
      </c>
      <c r="D416" s="71" t="s">
        <v>29</v>
      </c>
      <c r="E416" s="68" t="str" cm="1">
        <f t="array" aca="1" ref="E416" ca="1">IF(D416="","",HYPERLINK("#"&amp;RIGHT(CELL("dateiname"),LEN(CELL("dateiname"))-FIND("]",CELL("dateiname")))&amp;"!"&amp;CELL("adresse",OFFSET($B$6,D416-1,0)),"Definition"))</f>
        <v/>
      </c>
      <c r="F416" s="64">
        <f>IF(_xlfn.XLOOKUP(A416,Korrelation!$B$4:$B$883,Korrelation!$A$4:$A$883,0,0)="-",0,_xlfn.XLOOKUP(A416,Korrelation!$B$4:$B$883,Korrelation!$A$4:$A$883,0,0))</f>
        <v>671</v>
      </c>
      <c r="G416" s="68" t="str" cm="1">
        <f t="array" aca="1" ref="G416" ca="1">IF(F416=0,"",HYPERLINK("#"&amp;RIGHT(CELL("adresse",OFFSET(DMAV_Modell!$A$6,F416-1,0)),LEN(CELL("adresse",OFFSET(DMAV_Modell!$A$6,F416-1,0)))-SEARCH("]",CELL("adresse",OFFSET(DMAV_Modell!$A$6,F416-1,0)))),"Modell"))</f>
        <v>Modell</v>
      </c>
      <c r="I416" s="64" t="s">
        <v>22</v>
      </c>
      <c r="J416" s="64" t="s">
        <v>619</v>
      </c>
      <c r="K416" s="64" t="s">
        <v>109</v>
      </c>
      <c r="L416" s="70" t="s">
        <v>107</v>
      </c>
      <c r="M416" s="75" t="s">
        <v>29</v>
      </c>
      <c r="N416" s="76" t="s">
        <v>354</v>
      </c>
      <c r="O416" s="76" t="s">
        <v>29</v>
      </c>
      <c r="P416" s="64"/>
      <c r="Q416" s="64" t="s">
        <v>796</v>
      </c>
      <c r="R416" s="64" t="s">
        <v>1351</v>
      </c>
      <c r="S416" s="64" t="s">
        <v>854</v>
      </c>
      <c r="T416" s="70" t="s">
        <v>107</v>
      </c>
      <c r="U416" s="74" t="s">
        <v>29</v>
      </c>
      <c r="V416" s="65" t="s">
        <v>1363</v>
      </c>
      <c r="W416" s="65" t="s">
        <v>29</v>
      </c>
    </row>
    <row r="417" spans="1:23" x14ac:dyDescent="0.25">
      <c r="A417" s="64">
        <v>412</v>
      </c>
      <c r="B417" s="64" t="s">
        <v>104</v>
      </c>
      <c r="C417" s="71">
        <v>1</v>
      </c>
      <c r="D417" s="71">
        <v>400</v>
      </c>
      <c r="E417" s="68" t="str" cm="1">
        <f t="array" aca="1" ref="E417" ca="1">IF(D417="","",HYPERLINK("#"&amp;RIGHT(CELL("dateiname"),LEN(CELL("dateiname"))-FIND("]",CELL("dateiname")))&amp;"!"&amp;CELL("adresse",OFFSET($B$6,D417-1,0)),"Definition"))</f>
        <v>Definition</v>
      </c>
      <c r="F417" s="64">
        <f>IF(_xlfn.XLOOKUP(A417,Korrelation!$B$4:$B$883,Korrelation!$A$4:$A$883,0,0)="-",0,_xlfn.XLOOKUP(A417,Korrelation!$B$4:$B$883,Korrelation!$A$4:$A$883,0,0))</f>
        <v>673</v>
      </c>
      <c r="G417" s="68" t="str" cm="1">
        <f t="array" aca="1" ref="G417" ca="1">IF(F417=0,"",HYPERLINK("#"&amp;RIGHT(CELL("adresse",OFFSET(DMAV_Modell!$A$6,F417-1,0)),LEN(CELL("adresse",OFFSET(DMAV_Modell!$A$6,F417-1,0)))-SEARCH("]",CELL("adresse",OFFSET(DMAV_Modell!$A$6,F417-1,0)))),"Modell"))</f>
        <v>Modell</v>
      </c>
      <c r="I417" s="64" t="s">
        <v>22</v>
      </c>
      <c r="J417" s="64" t="s">
        <v>619</v>
      </c>
      <c r="K417" s="64" t="s">
        <v>619</v>
      </c>
      <c r="L417" s="70" t="s">
        <v>631</v>
      </c>
      <c r="M417" s="75" t="s">
        <v>29</v>
      </c>
      <c r="N417" s="76" t="s">
        <v>632</v>
      </c>
      <c r="O417" s="76" t="s">
        <v>29</v>
      </c>
      <c r="P417" s="64"/>
      <c r="Q417" s="64" t="s">
        <v>796</v>
      </c>
      <c r="R417" s="64" t="s">
        <v>1351</v>
      </c>
      <c r="S417" s="64" t="s">
        <v>1351</v>
      </c>
      <c r="T417" s="70" t="s">
        <v>1364</v>
      </c>
      <c r="U417" s="74" t="s">
        <v>29</v>
      </c>
      <c r="V417" s="65" t="s">
        <v>1365</v>
      </c>
      <c r="W417" s="65" t="s">
        <v>29</v>
      </c>
    </row>
    <row r="418" spans="1:23" ht="51" x14ac:dyDescent="0.25">
      <c r="A418" s="64">
        <v>413</v>
      </c>
      <c r="B418" s="64" t="s">
        <v>104</v>
      </c>
      <c r="C418" s="71">
        <v>1</v>
      </c>
      <c r="D418" s="71" t="s">
        <v>29</v>
      </c>
      <c r="E418" s="68" t="str" cm="1">
        <f t="array" aca="1" ref="E418" ca="1">IF(D418="","",HYPERLINK("#"&amp;RIGHT(CELL("dateiname"),LEN(CELL("dateiname"))-FIND("]",CELL("dateiname")))&amp;"!"&amp;CELL("adresse",OFFSET($B$6,D418-1,0)),"Definition"))</f>
        <v/>
      </c>
      <c r="F418" s="64">
        <f>IF(_xlfn.XLOOKUP(A418,Korrelation!$B$4:$B$883,Korrelation!$A$4:$A$883,0,0)="-",0,_xlfn.XLOOKUP(A418,Korrelation!$B$4:$B$883,Korrelation!$A$4:$A$883,0,0))</f>
        <v>674</v>
      </c>
      <c r="G418" s="68" t="str" cm="1">
        <f t="array" aca="1" ref="G418" ca="1">IF(F418=0,"",HYPERLINK("#"&amp;RIGHT(CELL("adresse",OFFSET(DMAV_Modell!$A$6,F418-1,0)),LEN(CELL("adresse",OFFSET(DMAV_Modell!$A$6,F418-1,0)))-SEARCH("]",CELL("adresse",OFFSET(DMAV_Modell!$A$6,F418-1,0)))),"Modell"))</f>
        <v>Modell</v>
      </c>
      <c r="I418" s="64" t="s">
        <v>22</v>
      </c>
      <c r="J418" s="64" t="s">
        <v>619</v>
      </c>
      <c r="K418" s="64" t="s">
        <v>228</v>
      </c>
      <c r="L418" s="70" t="s">
        <v>143</v>
      </c>
      <c r="M418" s="75"/>
      <c r="N418" s="76" t="s">
        <v>633</v>
      </c>
      <c r="O418" s="76" t="s">
        <v>634</v>
      </c>
      <c r="P418" s="64"/>
      <c r="Q418" s="64" t="s">
        <v>796</v>
      </c>
      <c r="R418" s="64" t="s">
        <v>1351</v>
      </c>
      <c r="S418" s="64" t="s">
        <v>963</v>
      </c>
      <c r="T418" s="70" t="s">
        <v>143</v>
      </c>
      <c r="V418" s="65" t="s">
        <v>1366</v>
      </c>
      <c r="W418" s="65" t="s">
        <v>1367</v>
      </c>
    </row>
    <row r="419" spans="1:23" ht="102" x14ac:dyDescent="0.25">
      <c r="A419" s="64">
        <v>414</v>
      </c>
      <c r="B419" s="64" t="s">
        <v>104</v>
      </c>
      <c r="C419" s="71">
        <v>1</v>
      </c>
      <c r="D419" s="71" t="s">
        <v>29</v>
      </c>
      <c r="E419" s="68" t="str" cm="1">
        <f t="array" aca="1" ref="E419" ca="1">IF(D419="","",HYPERLINK("#"&amp;RIGHT(CELL("dateiname"),LEN(CELL("dateiname"))-FIND("]",CELL("dateiname")))&amp;"!"&amp;CELL("adresse",OFFSET($B$6,D419-1,0)),"Definition"))</f>
        <v/>
      </c>
      <c r="F419" s="64">
        <f>IF(_xlfn.XLOOKUP(A419,Korrelation!$B$4:$B$883,Korrelation!$A$4:$A$883,0,0)="-",0,_xlfn.XLOOKUP(A419,Korrelation!$B$4:$B$883,Korrelation!$A$4:$A$883,0,0))</f>
        <v>672</v>
      </c>
      <c r="G419" s="68" t="str" cm="1">
        <f t="array" aca="1" ref="G419" ca="1">IF(F419=0,"",HYPERLINK("#"&amp;RIGHT(CELL("adresse",OFFSET(DMAV_Modell!$A$6,F419-1,0)),LEN(CELL("adresse",OFFSET(DMAV_Modell!$A$6,F419-1,0)))-SEARCH("]",CELL("adresse",OFFSET(DMAV_Modell!$A$6,F419-1,0)))),"Modell"))</f>
        <v>Modell</v>
      </c>
      <c r="I419" s="64" t="s">
        <v>22</v>
      </c>
      <c r="J419" s="64" t="s">
        <v>619</v>
      </c>
      <c r="K419" s="64" t="s">
        <v>135</v>
      </c>
      <c r="L419" s="70" t="s">
        <v>115</v>
      </c>
      <c r="M419" s="75" t="s">
        <v>29</v>
      </c>
      <c r="N419" s="76" t="s">
        <v>635</v>
      </c>
      <c r="O419" s="76" t="s">
        <v>636</v>
      </c>
      <c r="P419" s="64"/>
      <c r="Q419" s="64" t="s">
        <v>796</v>
      </c>
      <c r="R419" s="64" t="s">
        <v>1351</v>
      </c>
      <c r="S419" s="64" t="s">
        <v>135</v>
      </c>
      <c r="T419" s="70" t="s">
        <v>115</v>
      </c>
      <c r="U419" s="74" t="s">
        <v>29</v>
      </c>
      <c r="V419" s="65" t="s">
        <v>967</v>
      </c>
      <c r="W419" s="65" t="s">
        <v>1368</v>
      </c>
    </row>
    <row r="420" spans="1:23" ht="38.25" x14ac:dyDescent="0.25">
      <c r="A420" s="64">
        <v>415</v>
      </c>
      <c r="B420" s="64" t="s">
        <v>41</v>
      </c>
      <c r="C420" s="71" t="s">
        <v>29</v>
      </c>
      <c r="D420" s="71" t="s">
        <v>29</v>
      </c>
      <c r="E420" s="68" t="str" cm="1">
        <f t="array" aca="1" ref="E420" ca="1">IF(D420="","",HYPERLINK("#"&amp;RIGHT(CELL("dateiname"),LEN(CELL("dateiname"))-FIND("]",CELL("dateiname")))&amp;"!"&amp;CELL("adresse",OFFSET($B$6,D420-1,0)),"Definition"))</f>
        <v/>
      </c>
      <c r="F420" s="64">
        <f>IF(_xlfn.XLOOKUP(A420,Korrelation!$B$4:$B$883,Korrelation!$A$4:$A$883,0,0)="-",0,_xlfn.XLOOKUP(A420,Korrelation!$B$4:$B$883,Korrelation!$A$4:$A$883,0,0))</f>
        <v>0</v>
      </c>
      <c r="G420" s="68" t="str" cm="1">
        <f t="array" aca="1" ref="G420" ca="1">IF(F420=0,"",HYPERLINK("#"&amp;RIGHT(CELL("adresse",OFFSET(DMAV_Modell!$A$6,F420-1,0)),LEN(CELL("adresse",OFFSET(DMAV_Modell!$A$6,F420-1,0)))-SEARCH("]",CELL("adresse",OFFSET(DMAV_Modell!$A$6,F420-1,0)))),"Modell"))</f>
        <v/>
      </c>
      <c r="I420" s="64" t="s">
        <v>40</v>
      </c>
      <c r="J420" s="64" t="s">
        <v>644</v>
      </c>
      <c r="K420" s="64" t="s">
        <v>19</v>
      </c>
      <c r="L420" s="70" t="s">
        <v>29</v>
      </c>
      <c r="M420" s="75" t="s">
        <v>29</v>
      </c>
      <c r="N420" s="76" t="s">
        <v>29</v>
      </c>
      <c r="O420" s="76" t="s">
        <v>645</v>
      </c>
      <c r="P420" s="64"/>
      <c r="Q420" s="64" t="s">
        <v>799</v>
      </c>
      <c r="R420" s="64" t="s">
        <v>1371</v>
      </c>
      <c r="S420" s="64" t="s">
        <v>1372</v>
      </c>
      <c r="T420" s="70" t="s">
        <v>29</v>
      </c>
      <c r="U420" s="74" t="s">
        <v>29</v>
      </c>
      <c r="V420" s="65" t="s">
        <v>29</v>
      </c>
      <c r="W420" s="65" t="s">
        <v>1373</v>
      </c>
    </row>
    <row r="421" spans="1:23" ht="25.5" x14ac:dyDescent="0.25">
      <c r="A421" s="64">
        <v>416</v>
      </c>
      <c r="B421" s="64" t="s">
        <v>41</v>
      </c>
      <c r="C421" s="71" t="s">
        <v>29</v>
      </c>
      <c r="D421" s="71" t="s">
        <v>29</v>
      </c>
      <c r="E421" s="68" t="str" cm="1">
        <f t="array" aca="1" ref="E421" ca="1">IF(D421="","",HYPERLINK("#"&amp;RIGHT(CELL("dateiname"),LEN(CELL("dateiname"))-FIND("]",CELL("dateiname")))&amp;"!"&amp;CELL("adresse",OFFSET($B$6,D421-1,0)),"Definition"))</f>
        <v/>
      </c>
      <c r="F421" s="64">
        <f>IF(_xlfn.XLOOKUP(A421,Korrelation!$B$4:$B$883,Korrelation!$A$4:$A$883,0,0)="-",0,_xlfn.XLOOKUP(A421,Korrelation!$B$4:$B$883,Korrelation!$A$4:$A$883,0,0))</f>
        <v>0</v>
      </c>
      <c r="G421" s="68" t="str" cm="1">
        <f t="array" aca="1" ref="G421" ca="1">IF(F421=0,"",HYPERLINK("#"&amp;RIGHT(CELL("adresse",OFFSET(DMAV_Modell!$A$6,F421-1,0)),LEN(CELL("adresse",OFFSET(DMAV_Modell!$A$6,F421-1,0)))-SEARCH("]",CELL("adresse",OFFSET(DMAV_Modell!$A$6,F421-1,0)))),"Modell"))</f>
        <v/>
      </c>
      <c r="I421" s="64" t="s">
        <v>40</v>
      </c>
      <c r="J421" s="64" t="s">
        <v>644</v>
      </c>
      <c r="K421" s="64" t="s">
        <v>20</v>
      </c>
      <c r="L421" s="70" t="s">
        <v>29</v>
      </c>
      <c r="M421" s="75" t="s">
        <v>29</v>
      </c>
      <c r="N421" s="76" t="s">
        <v>29</v>
      </c>
      <c r="O421" s="76" t="s">
        <v>646</v>
      </c>
      <c r="P421" s="64"/>
      <c r="Q421" s="64" t="s">
        <v>799</v>
      </c>
      <c r="R421" s="64" t="s">
        <v>1371</v>
      </c>
      <c r="S421" s="64" t="s">
        <v>1374</v>
      </c>
      <c r="T421" s="70" t="s">
        <v>29</v>
      </c>
      <c r="U421" s="74" t="s">
        <v>29</v>
      </c>
      <c r="V421" s="65" t="s">
        <v>29</v>
      </c>
      <c r="W421" s="65" t="s">
        <v>1375</v>
      </c>
    </row>
    <row r="422" spans="1:23" ht="25.5" x14ac:dyDescent="0.25">
      <c r="A422" s="64">
        <v>417</v>
      </c>
      <c r="B422" s="64" t="s">
        <v>41</v>
      </c>
      <c r="C422" s="71" t="s">
        <v>29</v>
      </c>
      <c r="D422" s="71" t="s">
        <v>29</v>
      </c>
      <c r="E422" s="68" t="str" cm="1">
        <f t="array" aca="1" ref="E422" ca="1">IF(D422="","",HYPERLINK("#"&amp;RIGHT(CELL("dateiname"),LEN(CELL("dateiname"))-FIND("]",CELL("dateiname")))&amp;"!"&amp;CELL("adresse",OFFSET($B$6,D422-1,0)),"Definition"))</f>
        <v/>
      </c>
      <c r="F422" s="64">
        <f>IF(_xlfn.XLOOKUP(A422,Korrelation!$B$4:$B$883,Korrelation!$A$4:$A$883,0,0)="-",0,_xlfn.XLOOKUP(A422,Korrelation!$B$4:$B$883,Korrelation!$A$4:$A$883,0,0))</f>
        <v>0</v>
      </c>
      <c r="G422" s="68" t="str" cm="1">
        <f t="array" aca="1" ref="G422" ca="1">IF(F422=0,"",HYPERLINK("#"&amp;RIGHT(CELL("adresse",OFFSET(DMAV_Modell!$A$6,F422-1,0)),LEN(CELL("adresse",OFFSET(DMAV_Modell!$A$6,F422-1,0)))-SEARCH("]",CELL("adresse",OFFSET(DMAV_Modell!$A$6,F422-1,0)))),"Modell"))</f>
        <v/>
      </c>
      <c r="I422" s="64" t="s">
        <v>40</v>
      </c>
      <c r="J422" s="64" t="s">
        <v>647</v>
      </c>
      <c r="K422" s="64" t="s">
        <v>648</v>
      </c>
      <c r="L422" s="70" t="s">
        <v>29</v>
      </c>
      <c r="M422" s="75" t="s">
        <v>29</v>
      </c>
      <c r="N422" s="76" t="s">
        <v>29</v>
      </c>
      <c r="O422" s="76" t="s">
        <v>649</v>
      </c>
      <c r="P422" s="64"/>
      <c r="Q422" s="64" t="s">
        <v>799</v>
      </c>
      <c r="R422" s="64" t="s">
        <v>1376</v>
      </c>
      <c r="S422" s="64" t="s">
        <v>1377</v>
      </c>
      <c r="T422" s="70" t="s">
        <v>29</v>
      </c>
      <c r="U422" s="74" t="s">
        <v>29</v>
      </c>
      <c r="V422" s="65" t="s">
        <v>29</v>
      </c>
      <c r="W422" s="65" t="s">
        <v>1378</v>
      </c>
    </row>
    <row r="423" spans="1:23" ht="38.25" x14ac:dyDescent="0.25">
      <c r="A423" s="64">
        <v>418</v>
      </c>
      <c r="B423" s="64" t="s">
        <v>41</v>
      </c>
      <c r="C423" s="71" t="s">
        <v>29</v>
      </c>
      <c r="D423" s="71" t="s">
        <v>29</v>
      </c>
      <c r="E423" s="68" t="str" cm="1">
        <f t="array" aca="1" ref="E423" ca="1">IF(D423="","",HYPERLINK("#"&amp;RIGHT(CELL("dateiname"),LEN(CELL("dateiname"))-FIND("]",CELL("dateiname")))&amp;"!"&amp;CELL("adresse",OFFSET($B$6,D423-1,0)),"Definition"))</f>
        <v/>
      </c>
      <c r="F423" s="64">
        <f>IF(_xlfn.XLOOKUP(A423,Korrelation!$B$4:$B$883,Korrelation!$A$4:$A$883,0,0)="-",0,_xlfn.XLOOKUP(A423,Korrelation!$B$4:$B$883,Korrelation!$A$4:$A$883,0,0))</f>
        <v>0</v>
      </c>
      <c r="G423" s="68" t="str" cm="1">
        <f t="array" aca="1" ref="G423" ca="1">IF(F423=0,"",HYPERLINK("#"&amp;RIGHT(CELL("adresse",OFFSET(DMAV_Modell!$A$6,F423-1,0)),LEN(CELL("adresse",OFFSET(DMAV_Modell!$A$6,F423-1,0)))-SEARCH("]",CELL("adresse",OFFSET(DMAV_Modell!$A$6,F423-1,0)))),"Modell"))</f>
        <v/>
      </c>
      <c r="I423" s="64" t="s">
        <v>40</v>
      </c>
      <c r="J423" s="64" t="s">
        <v>647</v>
      </c>
      <c r="K423" s="64" t="s">
        <v>650</v>
      </c>
      <c r="L423" s="70" t="s">
        <v>29</v>
      </c>
      <c r="M423" s="75" t="s">
        <v>29</v>
      </c>
      <c r="N423" s="76" t="s">
        <v>29</v>
      </c>
      <c r="O423" s="76" t="s">
        <v>651</v>
      </c>
      <c r="P423" s="64"/>
      <c r="Q423" s="64" t="s">
        <v>799</v>
      </c>
      <c r="R423" s="64" t="s">
        <v>1376</v>
      </c>
      <c r="S423" s="64" t="s">
        <v>1379</v>
      </c>
      <c r="T423" s="70" t="s">
        <v>29</v>
      </c>
      <c r="U423" s="74" t="s">
        <v>29</v>
      </c>
      <c r="V423" s="65" t="s">
        <v>29</v>
      </c>
      <c r="W423" s="65" t="s">
        <v>1380</v>
      </c>
    </row>
    <row r="424" spans="1:23" ht="25.5" x14ac:dyDescent="0.25">
      <c r="A424" s="64">
        <v>419</v>
      </c>
      <c r="B424" s="64" t="s">
        <v>41</v>
      </c>
      <c r="C424" s="71" t="s">
        <v>29</v>
      </c>
      <c r="D424" s="71" t="s">
        <v>29</v>
      </c>
      <c r="E424" s="68" t="str" cm="1">
        <f t="array" aca="1" ref="E424" ca="1">IF(D424="","",HYPERLINK("#"&amp;RIGHT(CELL("dateiname"),LEN(CELL("dateiname"))-FIND("]",CELL("dateiname")))&amp;"!"&amp;CELL("adresse",OFFSET($B$6,D424-1,0)),"Definition"))</f>
        <v/>
      </c>
      <c r="F424" s="64">
        <f>IF(_xlfn.XLOOKUP(A424,Korrelation!$B$4:$B$883,Korrelation!$A$4:$A$883,0,0)="-",0,_xlfn.XLOOKUP(A424,Korrelation!$B$4:$B$883,Korrelation!$A$4:$A$883,0,0))</f>
        <v>0</v>
      </c>
      <c r="G424" s="68" t="str" cm="1">
        <f t="array" aca="1" ref="G424" ca="1">IF(F424=0,"",HYPERLINK("#"&amp;RIGHT(CELL("adresse",OFFSET(DMAV_Modell!$A$6,F424-1,0)),LEN(CELL("adresse",OFFSET(DMAV_Modell!$A$6,F424-1,0)))-SEARCH("]",CELL("adresse",OFFSET(DMAV_Modell!$A$6,F424-1,0)))),"Modell"))</f>
        <v/>
      </c>
      <c r="I424" s="64" t="s">
        <v>40</v>
      </c>
      <c r="J424" s="64" t="s">
        <v>647</v>
      </c>
      <c r="K424" s="64" t="s">
        <v>652</v>
      </c>
      <c r="L424" s="70" t="s">
        <v>29</v>
      </c>
      <c r="M424" s="75" t="s">
        <v>29</v>
      </c>
      <c r="N424" s="76" t="s">
        <v>29</v>
      </c>
      <c r="O424" s="76" t="s">
        <v>653</v>
      </c>
      <c r="P424" s="64"/>
      <c r="Q424" s="64" t="s">
        <v>799</v>
      </c>
      <c r="R424" s="64" t="s">
        <v>1376</v>
      </c>
      <c r="S424" s="64" t="s">
        <v>1381</v>
      </c>
      <c r="T424" s="70" t="s">
        <v>29</v>
      </c>
      <c r="U424" s="74" t="s">
        <v>29</v>
      </c>
      <c r="V424" s="65" t="s">
        <v>29</v>
      </c>
      <c r="W424" s="65" t="s">
        <v>1382</v>
      </c>
    </row>
    <row r="425" spans="1:23" ht="63.75" x14ac:dyDescent="0.25">
      <c r="A425" s="64">
        <v>420</v>
      </c>
      <c r="B425" s="64" t="s">
        <v>41</v>
      </c>
      <c r="C425" s="71" t="s">
        <v>29</v>
      </c>
      <c r="D425" s="71" t="s">
        <v>29</v>
      </c>
      <c r="E425" s="68" t="str" cm="1">
        <f t="array" aca="1" ref="E425" ca="1">IF(D425="","",HYPERLINK("#"&amp;RIGHT(CELL("dateiname"),LEN(CELL("dateiname"))-FIND("]",CELL("dateiname")))&amp;"!"&amp;CELL("adresse",OFFSET($B$6,D425-1,0)),"Definition"))</f>
        <v/>
      </c>
      <c r="F425" s="64">
        <f>IF(_xlfn.XLOOKUP(A425,Korrelation!$B$4:$B$883,Korrelation!$A$4:$A$883,0,0)="-",0,_xlfn.XLOOKUP(A425,Korrelation!$B$4:$B$883,Korrelation!$A$4:$A$883,0,0))</f>
        <v>0</v>
      </c>
      <c r="G425" s="68" t="str" cm="1">
        <f t="array" aca="1" ref="G425" ca="1">IF(F425=0,"",HYPERLINK("#"&amp;RIGHT(CELL("adresse",OFFSET(DMAV_Modell!$A$6,F425-1,0)),LEN(CELL("adresse",OFFSET(DMAV_Modell!$A$6,F425-1,0)))-SEARCH("]",CELL("adresse",OFFSET(DMAV_Modell!$A$6,F425-1,0)))),"Modell"))</f>
        <v/>
      </c>
      <c r="I425" s="64" t="s">
        <v>40</v>
      </c>
      <c r="J425" s="64" t="s">
        <v>654</v>
      </c>
      <c r="K425" s="64" t="s">
        <v>655</v>
      </c>
      <c r="L425" s="70" t="s">
        <v>29</v>
      </c>
      <c r="M425" s="75" t="s">
        <v>29</v>
      </c>
      <c r="N425" s="76" t="s">
        <v>29</v>
      </c>
      <c r="O425" s="76" t="s">
        <v>656</v>
      </c>
      <c r="P425" s="64"/>
      <c r="Q425" s="64" t="s">
        <v>799</v>
      </c>
      <c r="R425" s="64" t="s">
        <v>1383</v>
      </c>
      <c r="S425" s="64" t="s">
        <v>1384</v>
      </c>
      <c r="T425" s="70" t="s">
        <v>29</v>
      </c>
      <c r="U425" s="74" t="s">
        <v>29</v>
      </c>
      <c r="V425" s="65" t="s">
        <v>29</v>
      </c>
      <c r="W425" s="65" t="s">
        <v>1385</v>
      </c>
    </row>
    <row r="426" spans="1:23" ht="25.5" x14ac:dyDescent="0.25">
      <c r="A426" s="64">
        <v>421</v>
      </c>
      <c r="B426" s="64" t="s">
        <v>41</v>
      </c>
      <c r="C426" s="71" t="s">
        <v>29</v>
      </c>
      <c r="D426" s="71" t="s">
        <v>29</v>
      </c>
      <c r="E426" s="68" t="str" cm="1">
        <f t="array" aca="1" ref="E426" ca="1">IF(D426="","",HYPERLINK("#"&amp;RIGHT(CELL("dateiname"),LEN(CELL("dateiname"))-FIND("]",CELL("dateiname")))&amp;"!"&amp;CELL("adresse",OFFSET($B$6,D426-1,0)),"Definition"))</f>
        <v/>
      </c>
      <c r="F426" s="64">
        <f>IF(_xlfn.XLOOKUP(A426,Korrelation!$B$4:$B$883,Korrelation!$A$4:$A$883,0,0)="-",0,_xlfn.XLOOKUP(A426,Korrelation!$B$4:$B$883,Korrelation!$A$4:$A$883,0,0))</f>
        <v>0</v>
      </c>
      <c r="G426" s="68" t="str" cm="1">
        <f t="array" aca="1" ref="G426" ca="1">IF(F426=0,"",HYPERLINK("#"&amp;RIGHT(CELL("adresse",OFFSET(DMAV_Modell!$A$6,F426-1,0)),LEN(CELL("adresse",OFFSET(DMAV_Modell!$A$6,F426-1,0)))-SEARCH("]",CELL("adresse",OFFSET(DMAV_Modell!$A$6,F426-1,0)))),"Modell"))</f>
        <v/>
      </c>
      <c r="I426" s="64" t="s">
        <v>40</v>
      </c>
      <c r="J426" s="64" t="s">
        <v>654</v>
      </c>
      <c r="K426" s="64" t="s">
        <v>657</v>
      </c>
      <c r="L426" s="70" t="s">
        <v>29</v>
      </c>
      <c r="M426" s="75" t="s">
        <v>29</v>
      </c>
      <c r="N426" s="76" t="s">
        <v>29</v>
      </c>
      <c r="O426" s="76" t="s">
        <v>658</v>
      </c>
      <c r="P426" s="64"/>
      <c r="Q426" s="64" t="s">
        <v>799</v>
      </c>
      <c r="R426" s="64" t="s">
        <v>1383</v>
      </c>
      <c r="S426" s="64" t="s">
        <v>1386</v>
      </c>
      <c r="T426" s="70" t="s">
        <v>29</v>
      </c>
      <c r="U426" s="74" t="s">
        <v>29</v>
      </c>
      <c r="V426" s="65" t="s">
        <v>29</v>
      </c>
      <c r="W426" s="65" t="s">
        <v>1387</v>
      </c>
    </row>
    <row r="427" spans="1:23" ht="63.75" x14ac:dyDescent="0.25">
      <c r="A427" s="64">
        <v>422</v>
      </c>
      <c r="B427" s="64" t="s">
        <v>41</v>
      </c>
      <c r="C427" s="71" t="s">
        <v>29</v>
      </c>
      <c r="D427" s="71" t="s">
        <v>29</v>
      </c>
      <c r="E427" s="68" t="str" cm="1">
        <f t="array" aca="1" ref="E427" ca="1">IF(D427="","",HYPERLINK("#"&amp;RIGHT(CELL("dateiname"),LEN(CELL("dateiname"))-FIND("]",CELL("dateiname")))&amp;"!"&amp;CELL("adresse",OFFSET($B$6,D427-1,0)),"Definition"))</f>
        <v/>
      </c>
      <c r="F427" s="64">
        <f>IF(_xlfn.XLOOKUP(A427,Korrelation!$B$4:$B$883,Korrelation!$A$4:$A$883,0,0)="-",0,_xlfn.XLOOKUP(A427,Korrelation!$B$4:$B$883,Korrelation!$A$4:$A$883,0,0))</f>
        <v>0</v>
      </c>
      <c r="G427" s="68" t="str" cm="1">
        <f t="array" aca="1" ref="G427" ca="1">IF(F427=0,"",HYPERLINK("#"&amp;RIGHT(CELL("adresse",OFFSET(DMAV_Modell!$A$6,F427-1,0)),LEN(CELL("adresse",OFFSET(DMAV_Modell!$A$6,F427-1,0)))-SEARCH("]",CELL("adresse",OFFSET(DMAV_Modell!$A$6,F427-1,0)))),"Modell"))</f>
        <v/>
      </c>
      <c r="I427" s="64" t="s">
        <v>40</v>
      </c>
      <c r="J427" s="64" t="s">
        <v>654</v>
      </c>
      <c r="K427" s="64" t="s">
        <v>659</v>
      </c>
      <c r="L427" s="70" t="s">
        <v>29</v>
      </c>
      <c r="M427" s="75" t="s">
        <v>29</v>
      </c>
      <c r="N427" s="76" t="s">
        <v>29</v>
      </c>
      <c r="O427" s="76" t="s">
        <v>660</v>
      </c>
      <c r="P427" s="64"/>
      <c r="Q427" s="64" t="s">
        <v>799</v>
      </c>
      <c r="R427" s="64" t="s">
        <v>1383</v>
      </c>
      <c r="S427" s="64" t="s">
        <v>1388</v>
      </c>
      <c r="T427" s="70" t="s">
        <v>29</v>
      </c>
      <c r="U427" s="74" t="s">
        <v>29</v>
      </c>
      <c r="V427" s="65" t="s">
        <v>29</v>
      </c>
      <c r="W427" s="65" t="s">
        <v>1389</v>
      </c>
    </row>
    <row r="428" spans="1:23" ht="76.5" x14ac:dyDescent="0.25">
      <c r="A428" s="64">
        <v>423</v>
      </c>
      <c r="B428" s="64" t="s">
        <v>41</v>
      </c>
      <c r="C428" s="71" t="s">
        <v>29</v>
      </c>
      <c r="D428" s="71" t="s">
        <v>29</v>
      </c>
      <c r="E428" s="68" t="str" cm="1">
        <f t="array" aca="1" ref="E428" ca="1">IF(D428="","",HYPERLINK("#"&amp;RIGHT(CELL("dateiname"),LEN(CELL("dateiname"))-FIND("]",CELL("dateiname")))&amp;"!"&amp;CELL("adresse",OFFSET($B$6,D428-1,0)),"Definition"))</f>
        <v/>
      </c>
      <c r="F428" s="64">
        <f>IF(_xlfn.XLOOKUP(A428,Korrelation!$B$4:$B$883,Korrelation!$A$4:$A$883,0,0)="-",0,_xlfn.XLOOKUP(A428,Korrelation!$B$4:$B$883,Korrelation!$A$4:$A$883,0,0))</f>
        <v>0</v>
      </c>
      <c r="G428" s="68" t="str" cm="1">
        <f t="array" aca="1" ref="G428" ca="1">IF(F428=0,"",HYPERLINK("#"&amp;RIGHT(CELL("adresse",OFFSET(DMAV_Modell!$A$6,F428-1,0)),LEN(CELL("adresse",OFFSET(DMAV_Modell!$A$6,F428-1,0)))-SEARCH("]",CELL("adresse",OFFSET(DMAV_Modell!$A$6,F428-1,0)))),"Modell"))</f>
        <v/>
      </c>
      <c r="I428" s="64" t="s">
        <v>40</v>
      </c>
      <c r="J428" s="64" t="s">
        <v>654</v>
      </c>
      <c r="K428" s="64" t="s">
        <v>661</v>
      </c>
      <c r="L428" s="70" t="s">
        <v>29</v>
      </c>
      <c r="M428" s="75" t="s">
        <v>29</v>
      </c>
      <c r="N428" s="76" t="s">
        <v>29</v>
      </c>
      <c r="O428" s="76" t="s">
        <v>662</v>
      </c>
      <c r="P428" s="64"/>
      <c r="Q428" s="64" t="s">
        <v>799</v>
      </c>
      <c r="R428" s="64" t="s">
        <v>1383</v>
      </c>
      <c r="S428" s="64" t="s">
        <v>1390</v>
      </c>
      <c r="T428" s="70" t="s">
        <v>29</v>
      </c>
      <c r="U428" s="74" t="s">
        <v>29</v>
      </c>
      <c r="V428" s="65" t="s">
        <v>29</v>
      </c>
      <c r="W428" s="65" t="s">
        <v>1391</v>
      </c>
    </row>
    <row r="429" spans="1:23" ht="76.5" x14ac:dyDescent="0.25">
      <c r="A429" s="64">
        <v>424</v>
      </c>
      <c r="B429" s="64" t="s">
        <v>41</v>
      </c>
      <c r="C429" s="71" t="s">
        <v>29</v>
      </c>
      <c r="D429" s="71" t="s">
        <v>29</v>
      </c>
      <c r="E429" s="68" t="str" cm="1">
        <f t="array" aca="1" ref="E429" ca="1">IF(D429="","",HYPERLINK("#"&amp;RIGHT(CELL("dateiname"),LEN(CELL("dateiname"))-FIND("]",CELL("dateiname")))&amp;"!"&amp;CELL("adresse",OFFSET($B$6,D429-1,0)),"Definition"))</f>
        <v/>
      </c>
      <c r="F429" s="64">
        <f>IF(_xlfn.XLOOKUP(A429,Korrelation!$B$4:$B$883,Korrelation!$A$4:$A$883,0,0)="-",0,_xlfn.XLOOKUP(A429,Korrelation!$B$4:$B$883,Korrelation!$A$4:$A$883,0,0))</f>
        <v>0</v>
      </c>
      <c r="G429" s="68" t="str" cm="1">
        <f t="array" aca="1" ref="G429" ca="1">IF(F429=0,"",HYPERLINK("#"&amp;RIGHT(CELL("adresse",OFFSET(DMAV_Modell!$A$6,F429-1,0)),LEN(CELL("adresse",OFFSET(DMAV_Modell!$A$6,F429-1,0)))-SEARCH("]",CELL("adresse",OFFSET(DMAV_Modell!$A$6,F429-1,0)))),"Modell"))</f>
        <v/>
      </c>
      <c r="I429" s="64" t="s">
        <v>40</v>
      </c>
      <c r="J429" s="64" t="s">
        <v>654</v>
      </c>
      <c r="K429" s="64" t="s">
        <v>663</v>
      </c>
      <c r="L429" s="70" t="s">
        <v>29</v>
      </c>
      <c r="M429" s="75" t="s">
        <v>29</v>
      </c>
      <c r="N429" s="76" t="s">
        <v>29</v>
      </c>
      <c r="O429" s="76" t="s">
        <v>664</v>
      </c>
      <c r="P429" s="64"/>
      <c r="Q429" s="64" t="s">
        <v>799</v>
      </c>
      <c r="R429" s="64" t="s">
        <v>1383</v>
      </c>
      <c r="S429" s="64" t="s">
        <v>1392</v>
      </c>
      <c r="T429" s="70" t="s">
        <v>29</v>
      </c>
      <c r="U429" s="74" t="s">
        <v>29</v>
      </c>
      <c r="V429" s="65" t="s">
        <v>29</v>
      </c>
      <c r="W429" s="65" t="s">
        <v>1393</v>
      </c>
    </row>
    <row r="430" spans="1:23" x14ac:dyDescent="0.25">
      <c r="A430" s="64">
        <v>425</v>
      </c>
      <c r="B430" s="64" t="s">
        <v>41</v>
      </c>
      <c r="C430" s="71" t="s">
        <v>29</v>
      </c>
      <c r="D430" s="71" t="s">
        <v>29</v>
      </c>
      <c r="E430" s="68" t="str" cm="1">
        <f t="array" aca="1" ref="E430" ca="1">IF(D430="","",HYPERLINK("#"&amp;RIGHT(CELL("dateiname"),LEN(CELL("dateiname"))-FIND("]",CELL("dateiname")))&amp;"!"&amp;CELL("adresse",OFFSET($B$6,D430-1,0)),"Definition"))</f>
        <v/>
      </c>
      <c r="F430" s="64">
        <f>IF(_xlfn.XLOOKUP(A430,Korrelation!$B$4:$B$883,Korrelation!$A$4:$A$883,0,0)="-",0,_xlfn.XLOOKUP(A430,Korrelation!$B$4:$B$883,Korrelation!$A$4:$A$883,0,0))</f>
        <v>690</v>
      </c>
      <c r="G430" s="68" t="str" cm="1">
        <f t="array" aca="1" ref="G430" ca="1">IF(F430=0,"",HYPERLINK("#"&amp;RIGHT(CELL("adresse",OFFSET(DMAV_Modell!$A$6,F430-1,0)),LEN(CELL("adresse",OFFSET(DMAV_Modell!$A$6,F430-1,0)))-SEARCH("]",CELL("adresse",OFFSET(DMAV_Modell!$A$6,F430-1,0)))),"Modell"))</f>
        <v>Modell</v>
      </c>
      <c r="I430" s="64" t="s">
        <v>40</v>
      </c>
      <c r="J430" s="64" t="s">
        <v>665</v>
      </c>
      <c r="K430" s="64" t="s">
        <v>666</v>
      </c>
      <c r="L430" s="70" t="s">
        <v>29</v>
      </c>
      <c r="M430" s="75" t="s">
        <v>29</v>
      </c>
      <c r="N430" s="76" t="s">
        <v>29</v>
      </c>
      <c r="O430" s="76" t="s">
        <v>667</v>
      </c>
      <c r="P430" s="64"/>
      <c r="Q430" s="64" t="s">
        <v>799</v>
      </c>
      <c r="R430" s="64" t="s">
        <v>1394</v>
      </c>
      <c r="S430" s="64" t="s">
        <v>666</v>
      </c>
      <c r="T430" s="70" t="s">
        <v>29</v>
      </c>
      <c r="U430" s="74" t="s">
        <v>29</v>
      </c>
      <c r="V430" s="65" t="s">
        <v>29</v>
      </c>
      <c r="W430" s="65" t="s">
        <v>1395</v>
      </c>
    </row>
    <row r="431" spans="1:23" x14ac:dyDescent="0.25">
      <c r="A431" s="64">
        <v>426</v>
      </c>
      <c r="B431" s="64" t="s">
        <v>41</v>
      </c>
      <c r="C431" s="71" t="s">
        <v>29</v>
      </c>
      <c r="D431" s="71" t="s">
        <v>29</v>
      </c>
      <c r="E431" s="68" t="str" cm="1">
        <f t="array" aca="1" ref="E431" ca="1">IF(D431="","",HYPERLINK("#"&amp;RIGHT(CELL("dateiname"),LEN(CELL("dateiname"))-FIND("]",CELL("dateiname")))&amp;"!"&amp;CELL("adresse",OFFSET($B$6,D431-1,0)),"Definition"))</f>
        <v/>
      </c>
      <c r="F431" s="64">
        <f>IF(_xlfn.XLOOKUP(A431,Korrelation!$B$4:$B$883,Korrelation!$A$4:$A$883,0,0)="-",0,_xlfn.XLOOKUP(A431,Korrelation!$B$4:$B$883,Korrelation!$A$4:$A$883,0,0))</f>
        <v>691</v>
      </c>
      <c r="G431" s="68" t="str" cm="1">
        <f t="array" aca="1" ref="G431" ca="1">IF(F431=0,"",HYPERLINK("#"&amp;RIGHT(CELL("adresse",OFFSET(DMAV_Modell!$A$6,F431-1,0)),LEN(CELL("adresse",OFFSET(DMAV_Modell!$A$6,F431-1,0)))-SEARCH("]",CELL("adresse",OFFSET(DMAV_Modell!$A$6,F431-1,0)))),"Modell"))</f>
        <v>Modell</v>
      </c>
      <c r="I431" s="64" t="s">
        <v>40</v>
      </c>
      <c r="J431" s="64" t="s">
        <v>665</v>
      </c>
      <c r="K431" s="64" t="s">
        <v>668</v>
      </c>
      <c r="L431" s="70" t="s">
        <v>29</v>
      </c>
      <c r="M431" s="75" t="s">
        <v>29</v>
      </c>
      <c r="N431" s="76" t="s">
        <v>29</v>
      </c>
      <c r="O431" s="76" t="s">
        <v>669</v>
      </c>
      <c r="P431" s="64"/>
      <c r="Q431" s="64" t="s">
        <v>799</v>
      </c>
      <c r="R431" s="64" t="s">
        <v>1394</v>
      </c>
      <c r="S431" s="64" t="s">
        <v>668</v>
      </c>
      <c r="T431" s="70" t="s">
        <v>29</v>
      </c>
      <c r="U431" s="74" t="s">
        <v>29</v>
      </c>
      <c r="V431" s="65" t="s">
        <v>29</v>
      </c>
      <c r="W431" s="65" t="s">
        <v>1396</v>
      </c>
    </row>
    <row r="432" spans="1:23" x14ac:dyDescent="0.25">
      <c r="A432" s="64">
        <v>427</v>
      </c>
      <c r="B432" s="64" t="s">
        <v>41</v>
      </c>
      <c r="C432" s="71" t="s">
        <v>29</v>
      </c>
      <c r="D432" s="71" t="s">
        <v>29</v>
      </c>
      <c r="E432" s="68" t="str" cm="1">
        <f t="array" aca="1" ref="E432" ca="1">IF(D432="","",HYPERLINK("#"&amp;RIGHT(CELL("dateiname"),LEN(CELL("dateiname"))-FIND("]",CELL("dateiname")))&amp;"!"&amp;CELL("adresse",OFFSET($B$6,D432-1,0)),"Definition"))</f>
        <v/>
      </c>
      <c r="F432" s="64">
        <f>IF(_xlfn.XLOOKUP(A432,Korrelation!$B$4:$B$883,Korrelation!$A$4:$A$883,0,0)="-",0,_xlfn.XLOOKUP(A432,Korrelation!$B$4:$B$883,Korrelation!$A$4:$A$883,0,0))</f>
        <v>692</v>
      </c>
      <c r="G432" s="68" t="str" cm="1">
        <f t="array" aca="1" ref="G432" ca="1">IF(F432=0,"",HYPERLINK("#"&amp;RIGHT(CELL("adresse",OFFSET(DMAV_Modell!$A$6,F432-1,0)),LEN(CELL("adresse",OFFSET(DMAV_Modell!$A$6,F432-1,0)))-SEARCH("]",CELL("adresse",OFFSET(DMAV_Modell!$A$6,F432-1,0)))),"Modell"))</f>
        <v>Modell</v>
      </c>
      <c r="I432" s="64" t="s">
        <v>40</v>
      </c>
      <c r="J432" s="64" t="s">
        <v>665</v>
      </c>
      <c r="K432" s="64" t="s">
        <v>670</v>
      </c>
      <c r="L432" s="70" t="s">
        <v>29</v>
      </c>
      <c r="M432" s="75" t="s">
        <v>29</v>
      </c>
      <c r="N432" s="76" t="s">
        <v>29</v>
      </c>
      <c r="O432" s="76" t="s">
        <v>671</v>
      </c>
      <c r="P432" s="64"/>
      <c r="Q432" s="64" t="s">
        <v>799</v>
      </c>
      <c r="R432" s="64" t="s">
        <v>1394</v>
      </c>
      <c r="S432" s="64" t="s">
        <v>670</v>
      </c>
      <c r="T432" s="70" t="s">
        <v>29</v>
      </c>
      <c r="U432" s="74" t="s">
        <v>29</v>
      </c>
      <c r="V432" s="65" t="s">
        <v>29</v>
      </c>
      <c r="W432" s="65" t="s">
        <v>1397</v>
      </c>
    </row>
    <row r="433" spans="1:23" x14ac:dyDescent="0.25">
      <c r="A433" s="64">
        <v>428</v>
      </c>
      <c r="B433" s="64" t="s">
        <v>41</v>
      </c>
      <c r="C433" s="71" t="s">
        <v>29</v>
      </c>
      <c r="D433" s="71" t="s">
        <v>29</v>
      </c>
      <c r="E433" s="68" t="str" cm="1">
        <f t="array" aca="1" ref="E433" ca="1">IF(D433="","",HYPERLINK("#"&amp;RIGHT(CELL("dateiname"),LEN(CELL("dateiname"))-FIND("]",CELL("dateiname")))&amp;"!"&amp;CELL("adresse",OFFSET($B$6,D433-1,0)),"Definition"))</f>
        <v/>
      </c>
      <c r="F433" s="64">
        <f>IF(_xlfn.XLOOKUP(A433,Korrelation!$B$4:$B$883,Korrelation!$A$4:$A$883,0,0)="-",0,_xlfn.XLOOKUP(A433,Korrelation!$B$4:$B$883,Korrelation!$A$4:$A$883,0,0))</f>
        <v>693</v>
      </c>
      <c r="G433" s="68" t="str" cm="1">
        <f t="array" aca="1" ref="G433" ca="1">IF(F433=0,"",HYPERLINK("#"&amp;RIGHT(CELL("adresse",OFFSET(DMAV_Modell!$A$6,F433-1,0)),LEN(CELL("adresse",OFFSET(DMAV_Modell!$A$6,F433-1,0)))-SEARCH("]",CELL("adresse",OFFSET(DMAV_Modell!$A$6,F433-1,0)))),"Modell"))</f>
        <v>Modell</v>
      </c>
      <c r="I433" s="64" t="s">
        <v>40</v>
      </c>
      <c r="J433" s="64" t="s">
        <v>665</v>
      </c>
      <c r="K433" s="64" t="s">
        <v>672</v>
      </c>
      <c r="L433" s="70" t="s">
        <v>29</v>
      </c>
      <c r="M433" s="75" t="s">
        <v>29</v>
      </c>
      <c r="N433" s="76" t="s">
        <v>29</v>
      </c>
      <c r="O433" s="76" t="s">
        <v>673</v>
      </c>
      <c r="P433" s="64"/>
      <c r="Q433" s="64" t="s">
        <v>799</v>
      </c>
      <c r="R433" s="64" t="s">
        <v>1394</v>
      </c>
      <c r="S433" s="64" t="s">
        <v>672</v>
      </c>
      <c r="T433" s="70" t="s">
        <v>29</v>
      </c>
      <c r="U433" s="74" t="s">
        <v>29</v>
      </c>
      <c r="V433" s="65" t="s">
        <v>29</v>
      </c>
      <c r="W433" s="65" t="s">
        <v>1398</v>
      </c>
    </row>
    <row r="434" spans="1:23" x14ac:dyDescent="0.25">
      <c r="A434" s="64">
        <v>429</v>
      </c>
      <c r="B434" s="64" t="s">
        <v>41</v>
      </c>
      <c r="C434" s="71" t="s">
        <v>29</v>
      </c>
      <c r="D434" s="71" t="s">
        <v>29</v>
      </c>
      <c r="E434" s="68" t="str" cm="1">
        <f t="array" aca="1" ref="E434" ca="1">IF(D434="","",HYPERLINK("#"&amp;RIGHT(CELL("dateiname"),LEN(CELL("dateiname"))-FIND("]",CELL("dateiname")))&amp;"!"&amp;CELL("adresse",OFFSET($B$6,D434-1,0)),"Definition"))</f>
        <v/>
      </c>
      <c r="F434" s="64">
        <f>IF(_xlfn.XLOOKUP(A434,Korrelation!$B$4:$B$883,Korrelation!$A$4:$A$883,0,0)="-",0,_xlfn.XLOOKUP(A434,Korrelation!$B$4:$B$883,Korrelation!$A$4:$A$883,0,0))</f>
        <v>0</v>
      </c>
      <c r="G434" s="68" t="str" cm="1">
        <f t="array" aca="1" ref="G434" ca="1">IF(F434=0,"",HYPERLINK("#"&amp;RIGHT(CELL("adresse",OFFSET(DMAV_Modell!$A$6,F434-1,0)),LEN(CELL("adresse",OFFSET(DMAV_Modell!$A$6,F434-1,0)))-SEARCH("]",CELL("adresse",OFFSET(DMAV_Modell!$A$6,F434-1,0)))),"Modell"))</f>
        <v/>
      </c>
      <c r="I434" s="64" t="s">
        <v>40</v>
      </c>
      <c r="J434" s="64" t="s">
        <v>422</v>
      </c>
      <c r="K434" s="64" t="s">
        <v>423</v>
      </c>
      <c r="L434" s="70" t="s">
        <v>29</v>
      </c>
      <c r="M434" s="75" t="s">
        <v>29</v>
      </c>
      <c r="N434" s="76" t="s">
        <v>29</v>
      </c>
      <c r="O434" s="76" t="s">
        <v>674</v>
      </c>
      <c r="P434" s="64"/>
      <c r="Q434" s="64" t="s">
        <v>799</v>
      </c>
      <c r="R434" s="64" t="s">
        <v>1155</v>
      </c>
      <c r="S434" s="64" t="s">
        <v>1156</v>
      </c>
      <c r="T434" s="70"/>
      <c r="W434" s="65" t="s">
        <v>1479</v>
      </c>
    </row>
    <row r="435" spans="1:23" ht="25.5" x14ac:dyDescent="0.25">
      <c r="A435" s="64">
        <v>430</v>
      </c>
      <c r="B435" s="64" t="s">
        <v>41</v>
      </c>
      <c r="C435" s="71" t="s">
        <v>29</v>
      </c>
      <c r="D435" s="71" t="s">
        <v>29</v>
      </c>
      <c r="E435" s="68" t="str" cm="1">
        <f t="array" aca="1" ref="E435" ca="1">IF(D435="","",HYPERLINK("#"&amp;RIGHT(CELL("dateiname"),LEN(CELL("dateiname"))-FIND("]",CELL("dateiname")))&amp;"!"&amp;CELL("adresse",OFFSET($B$6,D435-1,0)),"Definition"))</f>
        <v/>
      </c>
      <c r="F435" s="64">
        <f>IF(_xlfn.XLOOKUP(A435,Korrelation!$B$4:$B$883,Korrelation!$A$4:$A$883,0,0)="-",0,_xlfn.XLOOKUP(A435,Korrelation!$B$4:$B$883,Korrelation!$A$4:$A$883,0,0))</f>
        <v>0</v>
      </c>
      <c r="G435" s="68" t="str" cm="1">
        <f t="array" aca="1" ref="G435" ca="1">IF(F435=0,"",HYPERLINK("#"&amp;RIGHT(CELL("adresse",OFFSET(DMAV_Modell!$A$6,F435-1,0)),LEN(CELL("adresse",OFFSET(DMAV_Modell!$A$6,F435-1,0)))-SEARCH("]",CELL("adresse",OFFSET(DMAV_Modell!$A$6,F435-1,0)))),"Modell"))</f>
        <v/>
      </c>
      <c r="I435" s="64" t="s">
        <v>40</v>
      </c>
      <c r="J435" s="64" t="s">
        <v>422</v>
      </c>
      <c r="K435" s="64" t="s">
        <v>425</v>
      </c>
      <c r="L435" s="70" t="s">
        <v>29</v>
      </c>
      <c r="M435" s="75" t="s">
        <v>29</v>
      </c>
      <c r="N435" s="76" t="s">
        <v>29</v>
      </c>
      <c r="O435" s="76" t="s">
        <v>675</v>
      </c>
      <c r="P435" s="64"/>
      <c r="Q435" s="64" t="s">
        <v>799</v>
      </c>
      <c r="R435" s="64" t="s">
        <v>1155</v>
      </c>
      <c r="S435" s="64" t="s">
        <v>1158</v>
      </c>
      <c r="T435" s="70"/>
      <c r="W435" s="65" t="s">
        <v>1480</v>
      </c>
    </row>
    <row r="436" spans="1:23" ht="25.5" x14ac:dyDescent="0.25">
      <c r="A436" s="64">
        <v>431</v>
      </c>
      <c r="B436" s="64" t="s">
        <v>41</v>
      </c>
      <c r="C436" s="71" t="s">
        <v>29</v>
      </c>
      <c r="D436" s="71" t="s">
        <v>29</v>
      </c>
      <c r="E436" s="68" t="str" cm="1">
        <f t="array" aca="1" ref="E436" ca="1">IF(D436="","",HYPERLINK("#"&amp;RIGHT(CELL("dateiname"),LEN(CELL("dateiname"))-FIND("]",CELL("dateiname")))&amp;"!"&amp;CELL("adresse",OFFSET($B$6,D436-1,0)),"Definition"))</f>
        <v/>
      </c>
      <c r="F436" s="64">
        <f>IF(_xlfn.XLOOKUP(A436,Korrelation!$B$4:$B$883,Korrelation!$A$4:$A$883,0,0)="-",0,_xlfn.XLOOKUP(A436,Korrelation!$B$4:$B$883,Korrelation!$A$4:$A$883,0,0))</f>
        <v>0</v>
      </c>
      <c r="G436" s="68" t="str" cm="1">
        <f t="array" aca="1" ref="G436" ca="1">IF(F436=0,"",HYPERLINK("#"&amp;RIGHT(CELL("adresse",OFFSET(DMAV_Modell!$A$6,F436-1,0)),LEN(CELL("adresse",OFFSET(DMAV_Modell!$A$6,F436-1,0)))-SEARCH("]",CELL("adresse",OFFSET(DMAV_Modell!$A$6,F436-1,0)))),"Modell"))</f>
        <v/>
      </c>
      <c r="I436" s="64" t="s">
        <v>40</v>
      </c>
      <c r="J436" s="64" t="s">
        <v>422</v>
      </c>
      <c r="K436" s="64" t="s">
        <v>427</v>
      </c>
      <c r="L436" s="70" t="s">
        <v>29</v>
      </c>
      <c r="M436" s="75" t="s">
        <v>29</v>
      </c>
      <c r="N436" s="76" t="s">
        <v>29</v>
      </c>
      <c r="O436" s="76" t="s">
        <v>428</v>
      </c>
      <c r="P436" s="64"/>
      <c r="Q436" s="64" t="s">
        <v>799</v>
      </c>
      <c r="R436" s="64" t="s">
        <v>1155</v>
      </c>
      <c r="S436" s="64" t="s">
        <v>1160</v>
      </c>
      <c r="T436" s="70"/>
      <c r="W436" s="65" t="s">
        <v>1481</v>
      </c>
    </row>
    <row r="437" spans="1:23" ht="38.25" x14ac:dyDescent="0.25">
      <c r="A437" s="64">
        <v>432</v>
      </c>
      <c r="B437" s="64" t="s">
        <v>75</v>
      </c>
      <c r="C437" s="71">
        <v>1</v>
      </c>
      <c r="D437" s="71" t="s">
        <v>29</v>
      </c>
      <c r="E437" s="68" t="str" cm="1">
        <f t="array" aca="1" ref="E437" ca="1">IF(D437="","",HYPERLINK("#"&amp;RIGHT(CELL("dateiname"),LEN(CELL("dateiname"))-FIND("]",CELL("dateiname")))&amp;"!"&amp;CELL("adresse",OFFSET($B$6,D437-1,0)),"Definition"))</f>
        <v/>
      </c>
      <c r="F437" s="64">
        <f>IF(_xlfn.XLOOKUP(A437,Korrelation!$B$4:$B$883,Korrelation!$A$4:$A$883,0,0)="-",0,_xlfn.XLOOKUP(A437,Korrelation!$B$4:$B$883,Korrelation!$A$4:$A$883,0,0))</f>
        <v>704</v>
      </c>
      <c r="G437" s="68" t="str" cm="1">
        <f t="array" aca="1" ref="G437" ca="1">IF(F437=0,"",HYPERLINK("#"&amp;RIGHT(CELL("adresse",OFFSET(DMAV_Modell!$A$6,F437-1,0)),LEN(CELL("adresse",OFFSET(DMAV_Modell!$A$6,F437-1,0)))-SEARCH("]",CELL("adresse",OFFSET(DMAV_Modell!$A$6,F437-1,0)))),"Modell"))</f>
        <v>Modell</v>
      </c>
      <c r="I437" s="64" t="s">
        <v>40</v>
      </c>
      <c r="J437" s="64" t="s">
        <v>652</v>
      </c>
      <c r="K437" s="64" t="s">
        <v>135</v>
      </c>
      <c r="L437" s="70" t="s">
        <v>115</v>
      </c>
      <c r="M437" s="75" t="s">
        <v>29</v>
      </c>
      <c r="N437" s="76" t="s">
        <v>233</v>
      </c>
      <c r="O437" s="76" t="s">
        <v>676</v>
      </c>
      <c r="P437" s="64"/>
      <c r="Q437" s="64" t="s">
        <v>799</v>
      </c>
      <c r="R437" s="64" t="s">
        <v>1399</v>
      </c>
      <c r="S437" s="64" t="s">
        <v>135</v>
      </c>
      <c r="T437" s="70" t="s">
        <v>115</v>
      </c>
      <c r="U437" s="74" t="s">
        <v>29</v>
      </c>
      <c r="V437" s="65" t="s">
        <v>967</v>
      </c>
      <c r="W437" s="65" t="s">
        <v>851</v>
      </c>
    </row>
    <row r="438" spans="1:23" x14ac:dyDescent="0.25">
      <c r="A438" s="64">
        <v>433</v>
      </c>
      <c r="B438" s="64" t="s">
        <v>75</v>
      </c>
      <c r="C438" s="71">
        <v>1</v>
      </c>
      <c r="D438" s="71" t="s">
        <v>29</v>
      </c>
      <c r="E438" s="68" t="str" cm="1">
        <f t="array" aca="1" ref="E438" ca="1">IF(D438="","",HYPERLINK("#"&amp;RIGHT(CELL("dateiname"),LEN(CELL("dateiname"))-FIND("]",CELL("dateiname")))&amp;"!"&amp;CELL("adresse",OFFSET($B$6,D438-1,0)),"Definition"))</f>
        <v/>
      </c>
      <c r="F438" s="64">
        <f>IF(_xlfn.XLOOKUP(A438,Korrelation!$B$4:$B$883,Korrelation!$A$4:$A$883,0,0)="-",0,_xlfn.XLOOKUP(A438,Korrelation!$B$4:$B$883,Korrelation!$A$4:$A$883,0,0))</f>
        <v>734</v>
      </c>
      <c r="G438" s="68" t="str" cm="1">
        <f t="array" aca="1" ref="G438" ca="1">IF(F438=0,"",HYPERLINK("#"&amp;RIGHT(CELL("adresse",OFFSET(DMAV_Modell!$A$6,F438-1,0)),LEN(CELL("adresse",OFFSET(DMAV_Modell!$A$6,F438-1,0)))-SEARCH("]",CELL("adresse",OFFSET(DMAV_Modell!$A$6,F438-1,0)))),"Modell"))</f>
        <v>Modell</v>
      </c>
      <c r="I438" s="64" t="s">
        <v>40</v>
      </c>
      <c r="J438" s="64" t="s">
        <v>1759</v>
      </c>
      <c r="K438" s="64" t="s">
        <v>111</v>
      </c>
      <c r="L438" s="70" t="s">
        <v>677</v>
      </c>
      <c r="M438" s="75" t="s">
        <v>29</v>
      </c>
      <c r="N438" s="76" t="s">
        <v>678</v>
      </c>
      <c r="O438" s="76" t="s">
        <v>29</v>
      </c>
      <c r="P438" s="64"/>
      <c r="Q438" s="64" t="s">
        <v>799</v>
      </c>
      <c r="R438" s="64" t="s">
        <v>1400</v>
      </c>
      <c r="S438" s="64" t="s">
        <v>856</v>
      </c>
      <c r="T438" s="70" t="s">
        <v>677</v>
      </c>
      <c r="U438" s="74" t="s">
        <v>29</v>
      </c>
      <c r="V438" s="65" t="s">
        <v>1401</v>
      </c>
      <c r="W438" s="65" t="s">
        <v>29</v>
      </c>
    </row>
    <row r="439" spans="1:23" ht="25.5" x14ac:dyDescent="0.25">
      <c r="A439" s="64">
        <v>434</v>
      </c>
      <c r="B439" s="64" t="s">
        <v>75</v>
      </c>
      <c r="C439" s="71">
        <v>1</v>
      </c>
      <c r="D439" s="71">
        <v>425</v>
      </c>
      <c r="E439" s="68" t="str" cm="1">
        <f t="array" aca="1" ref="E439" ca="1">IF(D439="","",HYPERLINK("#"&amp;RIGHT(CELL("dateiname"),LEN(CELL("dateiname"))-FIND("]",CELL("dateiname")))&amp;"!"&amp;CELL("adresse",OFFSET($B$6,D439-1,0)),"Definition"))</f>
        <v>Definition</v>
      </c>
      <c r="F439" s="64">
        <f>IF(_xlfn.XLOOKUP(A439,Korrelation!$B$4:$B$883,Korrelation!$A$4:$A$883,0,0)="-",0,_xlfn.XLOOKUP(A439,Korrelation!$B$4:$B$883,Korrelation!$A$4:$A$883,0,0))</f>
        <v>735</v>
      </c>
      <c r="G439" s="68" t="str" cm="1">
        <f t="array" aca="1" ref="G439" ca="1">IF(F439=0,"",HYPERLINK("#"&amp;RIGHT(CELL("adresse",OFFSET(DMAV_Modell!$A$6,F439-1,0)),LEN(CELL("adresse",OFFSET(DMAV_Modell!$A$6,F439-1,0)))-SEARCH("]",CELL("adresse",OFFSET(DMAV_Modell!$A$6,F439-1,0)))),"Modell"))</f>
        <v>Modell</v>
      </c>
      <c r="I439" s="64" t="s">
        <v>40</v>
      </c>
      <c r="J439" s="64" t="s">
        <v>1759</v>
      </c>
      <c r="K439" s="64" t="s">
        <v>665</v>
      </c>
      <c r="L439" s="70" t="s">
        <v>679</v>
      </c>
      <c r="M439" s="75" t="s">
        <v>29</v>
      </c>
      <c r="N439" s="76" t="s">
        <v>680</v>
      </c>
      <c r="O439" s="76" t="s">
        <v>29</v>
      </c>
      <c r="P439" s="64"/>
      <c r="Q439" s="64" t="s">
        <v>799</v>
      </c>
      <c r="R439" s="64" t="s">
        <v>1400</v>
      </c>
      <c r="S439" s="64" t="s">
        <v>1394</v>
      </c>
      <c r="T439" s="70" t="s">
        <v>1402</v>
      </c>
      <c r="U439" s="74" t="s">
        <v>29</v>
      </c>
      <c r="V439" s="65" t="s">
        <v>1403</v>
      </c>
      <c r="W439" s="65" t="s">
        <v>29</v>
      </c>
    </row>
    <row r="440" spans="1:23" x14ac:dyDescent="0.25">
      <c r="A440" s="64">
        <v>435</v>
      </c>
      <c r="B440" s="64" t="s">
        <v>75</v>
      </c>
      <c r="C440" s="71">
        <v>1</v>
      </c>
      <c r="D440" s="71" t="s">
        <v>29</v>
      </c>
      <c r="E440" s="68" t="str" cm="1">
        <f t="array" aca="1" ref="E440" ca="1">IF(D440="","",HYPERLINK("#"&amp;RIGHT(CELL("dateiname"),LEN(CELL("dateiname"))-FIND("]",CELL("dateiname")))&amp;"!"&amp;CELL("adresse",OFFSET($B$6,D440-1,0)),"Definition"))</f>
        <v/>
      </c>
      <c r="F440" s="64">
        <f>IF(_xlfn.XLOOKUP(A440,Korrelation!$B$4:$B$883,Korrelation!$A$4:$A$883,0,0)="-",0,_xlfn.XLOOKUP(A440,Korrelation!$B$4:$B$883,Korrelation!$A$4:$A$883,0,0))</f>
        <v>729</v>
      </c>
      <c r="G440" s="68" t="str" cm="1">
        <f t="array" aca="1" ref="G440" ca="1">IF(F440=0,"",HYPERLINK("#"&amp;RIGHT(CELL("adresse",OFFSET(DMAV_Modell!$A$6,F440-1,0)),LEN(CELL("adresse",OFFSET(DMAV_Modell!$A$6,F440-1,0)))-SEARCH("]",CELL("adresse",OFFSET(DMAV_Modell!$A$6,F440-1,0)))),"Modell"))</f>
        <v>Modell</v>
      </c>
      <c r="I440" s="64" t="s">
        <v>40</v>
      </c>
      <c r="J440" s="64" t="s">
        <v>1758</v>
      </c>
      <c r="K440" s="64" t="s">
        <v>5</v>
      </c>
      <c r="L440" s="70" t="s">
        <v>112</v>
      </c>
      <c r="M440" s="75" t="s">
        <v>29</v>
      </c>
      <c r="N440" s="76" t="s">
        <v>681</v>
      </c>
      <c r="O440" s="76" t="s">
        <v>29</v>
      </c>
      <c r="P440" s="64"/>
      <c r="Q440" s="64" t="s">
        <v>799</v>
      </c>
      <c r="R440" s="64" t="s">
        <v>1404</v>
      </c>
      <c r="S440" s="64" t="s">
        <v>764</v>
      </c>
      <c r="T440" s="70" t="s">
        <v>112</v>
      </c>
      <c r="U440" s="74" t="s">
        <v>29</v>
      </c>
      <c r="V440" s="65" t="s">
        <v>1405</v>
      </c>
      <c r="W440" s="65" t="s">
        <v>29</v>
      </c>
    </row>
    <row r="441" spans="1:23" x14ac:dyDescent="0.25">
      <c r="A441" s="64">
        <v>436</v>
      </c>
      <c r="B441" s="64" t="s">
        <v>75</v>
      </c>
      <c r="C441" s="71" t="s">
        <v>81</v>
      </c>
      <c r="D441" s="71" t="s">
        <v>29</v>
      </c>
      <c r="E441" s="68" t="str" cm="1">
        <f t="array" aca="1" ref="E441" ca="1">IF(D441="","",HYPERLINK("#"&amp;RIGHT(CELL("dateiname"),LEN(CELL("dateiname"))-FIND("]",CELL("dateiname")))&amp;"!"&amp;CELL("adresse",OFFSET($B$6,D441-1,0)),"Definition"))</f>
        <v/>
      </c>
      <c r="F441" s="64">
        <f>IF(_xlfn.XLOOKUP(A441,Korrelation!$B$4:$B$883,Korrelation!$A$4:$A$883,0,0)="-",0,_xlfn.XLOOKUP(A441,Korrelation!$B$4:$B$883,Korrelation!$A$4:$A$883,0,0))</f>
        <v>730</v>
      </c>
      <c r="G441" s="68" t="str" cm="1">
        <f t="array" aca="1" ref="G441" ca="1">IF(F441=0,"",HYPERLINK("#"&amp;RIGHT(CELL("adresse",OFFSET(DMAV_Modell!$A$6,F441-1,0)),LEN(CELL("adresse",OFFSET(DMAV_Modell!$A$6,F441-1,0)))-SEARCH("]",CELL("adresse",OFFSET(DMAV_Modell!$A$6,F441-1,0)))),"Modell"))</f>
        <v>Modell</v>
      </c>
      <c r="I441" s="64" t="s">
        <v>40</v>
      </c>
      <c r="J441" s="64" t="s">
        <v>1758</v>
      </c>
      <c r="K441" s="64" t="s">
        <v>682</v>
      </c>
      <c r="L441" s="70" t="s">
        <v>683</v>
      </c>
      <c r="M441" s="75" t="s">
        <v>29</v>
      </c>
      <c r="N441" s="76" t="s">
        <v>684</v>
      </c>
      <c r="O441" s="76" t="s">
        <v>29</v>
      </c>
      <c r="P441" s="64"/>
      <c r="Q441" s="64" t="s">
        <v>799</v>
      </c>
      <c r="R441" s="64" t="s">
        <v>1404</v>
      </c>
      <c r="S441" s="64" t="s">
        <v>1406</v>
      </c>
      <c r="T441" s="70" t="s">
        <v>683</v>
      </c>
      <c r="U441" s="74" t="s">
        <v>29</v>
      </c>
      <c r="V441" s="65" t="s">
        <v>1407</v>
      </c>
      <c r="W441" s="65" t="s">
        <v>29</v>
      </c>
    </row>
    <row r="442" spans="1:23" x14ac:dyDescent="0.25">
      <c r="A442" s="64">
        <v>437</v>
      </c>
      <c r="B442" s="64" t="s">
        <v>75</v>
      </c>
      <c r="C442" s="71" t="s">
        <v>81</v>
      </c>
      <c r="D442" s="71" t="s">
        <v>29</v>
      </c>
      <c r="E442" s="68" t="str" cm="1">
        <f t="array" aca="1" ref="E442" ca="1">IF(D442="","",HYPERLINK("#"&amp;RIGHT(CELL("dateiname"),LEN(CELL("dateiname"))-FIND("]",CELL("dateiname")))&amp;"!"&amp;CELL("adresse",OFFSET($B$6,D442-1,0)),"Definition"))</f>
        <v/>
      </c>
      <c r="F442" s="64">
        <f>IF(_xlfn.XLOOKUP(A442,Korrelation!$B$4:$B$883,Korrelation!$A$4:$A$883,0,0)="-",0,_xlfn.XLOOKUP(A442,Korrelation!$B$4:$B$883,Korrelation!$A$4:$A$883,0,0))</f>
        <v>731</v>
      </c>
      <c r="G442" s="68" t="str" cm="1">
        <f t="array" aca="1" ref="G442" ca="1">IF(F442=0,"",HYPERLINK("#"&amp;RIGHT(CELL("adresse",OFFSET(DMAV_Modell!$A$6,F442-1,0)),LEN(CELL("adresse",OFFSET(DMAV_Modell!$A$6,F442-1,0)))-SEARCH("]",CELL("adresse",OFFSET(DMAV_Modell!$A$6,F442-1,0)))),"Modell"))</f>
        <v>Modell</v>
      </c>
      <c r="I442" s="64" t="s">
        <v>40</v>
      </c>
      <c r="J442" s="64" t="s">
        <v>1758</v>
      </c>
      <c r="K442" s="64" t="s">
        <v>685</v>
      </c>
      <c r="L442" s="70" t="s">
        <v>686</v>
      </c>
      <c r="M442" s="75" t="s">
        <v>29</v>
      </c>
      <c r="N442" s="76" t="s">
        <v>687</v>
      </c>
      <c r="O442" s="76" t="s">
        <v>29</v>
      </c>
      <c r="P442" s="64"/>
      <c r="Q442" s="64" t="s">
        <v>799</v>
      </c>
      <c r="R442" s="64" t="s">
        <v>1404</v>
      </c>
      <c r="S442" s="64" t="s">
        <v>1408</v>
      </c>
      <c r="T442" s="70" t="s">
        <v>686</v>
      </c>
      <c r="U442" s="74" t="s">
        <v>29</v>
      </c>
      <c r="V442" s="65" t="s">
        <v>1409</v>
      </c>
      <c r="W442" s="65" t="s">
        <v>29</v>
      </c>
    </row>
    <row r="443" spans="1:23" x14ac:dyDescent="0.25">
      <c r="A443" s="64">
        <v>438</v>
      </c>
      <c r="B443" s="64" t="s">
        <v>75</v>
      </c>
      <c r="C443" s="71">
        <v>1</v>
      </c>
      <c r="D443" s="71">
        <v>425</v>
      </c>
      <c r="E443" s="68" t="str" cm="1">
        <f t="array" aca="1" ref="E443" ca="1">IF(D443="","",HYPERLINK("#"&amp;RIGHT(CELL("dateiname"),LEN(CELL("dateiname"))-FIND("]",CELL("dateiname")))&amp;"!"&amp;CELL("adresse",OFFSET($B$6,D443-1,0)),"Definition"))</f>
        <v>Definition</v>
      </c>
      <c r="F443" s="64">
        <f>IF(_xlfn.XLOOKUP(A443,Korrelation!$B$4:$B$883,Korrelation!$A$4:$A$883,0,0)="-",0,_xlfn.XLOOKUP(A443,Korrelation!$B$4:$B$883,Korrelation!$A$4:$A$883,0,0))</f>
        <v>732</v>
      </c>
      <c r="G443" s="68" t="str" cm="1">
        <f t="array" aca="1" ref="G443" ca="1">IF(F443=0,"",HYPERLINK("#"&amp;RIGHT(CELL("adresse",OFFSET(DMAV_Modell!$A$6,F443-1,0)),LEN(CELL("adresse",OFFSET(DMAV_Modell!$A$6,F443-1,0)))-SEARCH("]",CELL("adresse",OFFSET(DMAV_Modell!$A$6,F443-1,0)))),"Modell"))</f>
        <v>Modell</v>
      </c>
      <c r="I443" s="64" t="s">
        <v>40</v>
      </c>
      <c r="J443" s="64" t="s">
        <v>1758</v>
      </c>
      <c r="K443" s="64" t="s">
        <v>665</v>
      </c>
      <c r="L443" s="70" t="s">
        <v>679</v>
      </c>
      <c r="M443" s="75" t="s">
        <v>29</v>
      </c>
      <c r="N443" s="76" t="s">
        <v>688</v>
      </c>
      <c r="O443" s="76" t="s">
        <v>29</v>
      </c>
      <c r="P443" s="64"/>
      <c r="Q443" s="64" t="s">
        <v>799</v>
      </c>
      <c r="R443" s="64" t="s">
        <v>1404</v>
      </c>
      <c r="S443" s="64" t="s">
        <v>1394</v>
      </c>
      <c r="T443" s="70" t="s">
        <v>1402</v>
      </c>
      <c r="U443" s="74" t="s">
        <v>29</v>
      </c>
      <c r="V443" s="65" t="s">
        <v>1410</v>
      </c>
      <c r="W443" s="65" t="s">
        <v>29</v>
      </c>
    </row>
    <row r="444" spans="1:23" ht="38.25" x14ac:dyDescent="0.25">
      <c r="A444" s="64">
        <v>439</v>
      </c>
      <c r="B444" s="64" t="s">
        <v>75</v>
      </c>
      <c r="C444" s="71" t="s">
        <v>81</v>
      </c>
      <c r="D444" s="71">
        <v>40</v>
      </c>
      <c r="E444" s="68" t="str" cm="1">
        <f t="array" aca="1" ref="E444" ca="1">IF(D444="","",HYPERLINK("#"&amp;RIGHT(CELL("dateiname"),LEN(CELL("dateiname"))-FIND("]",CELL("dateiname")))&amp;"!"&amp;CELL("adresse",OFFSET($B$6,D444-1,0)),"Definition"))</f>
        <v>Definition</v>
      </c>
      <c r="F444" s="64">
        <f>IF(_xlfn.XLOOKUP(A444,Korrelation!$B$4:$B$883,Korrelation!$A$4:$A$883,0,0)="-",0,_xlfn.XLOOKUP(A444,Korrelation!$B$4:$B$883,Korrelation!$A$4:$A$883,0,0))</f>
        <v>733</v>
      </c>
      <c r="G444" s="68" t="str" cm="1">
        <f t="array" aca="1" ref="G444" ca="1">IF(F444=0,"",HYPERLINK("#"&amp;RIGHT(CELL("adresse",OFFSET(DMAV_Modell!$A$6,F444-1,0)),LEN(CELL("adresse",OFFSET(DMAV_Modell!$A$6,F444-1,0)))-SEARCH("]",CELL("adresse",OFFSET(DMAV_Modell!$A$6,F444-1,0)))),"Modell"))</f>
        <v>Modell</v>
      </c>
      <c r="I444" s="64" t="s">
        <v>40</v>
      </c>
      <c r="J444" s="64" t="s">
        <v>1758</v>
      </c>
      <c r="K444" s="64" t="s">
        <v>86</v>
      </c>
      <c r="L444" s="70" t="s">
        <v>269</v>
      </c>
      <c r="M444" s="75" t="s">
        <v>29</v>
      </c>
      <c r="N444" s="76" t="s">
        <v>689</v>
      </c>
      <c r="O444" s="76" t="s">
        <v>29</v>
      </c>
      <c r="P444" s="64"/>
      <c r="Q444" s="64" t="s">
        <v>799</v>
      </c>
      <c r="R444" s="64" t="s">
        <v>1404</v>
      </c>
      <c r="S444" s="64" t="s">
        <v>838</v>
      </c>
      <c r="T444" s="70" t="s">
        <v>1000</v>
      </c>
      <c r="U444" s="74" t="s">
        <v>29</v>
      </c>
      <c r="V444" s="65" t="s">
        <v>1411</v>
      </c>
      <c r="W444" s="65" t="s">
        <v>29</v>
      </c>
    </row>
    <row r="445" spans="1:23" ht="38.25" x14ac:dyDescent="0.25">
      <c r="A445" s="64">
        <v>440</v>
      </c>
      <c r="B445" s="64" t="s">
        <v>75</v>
      </c>
      <c r="C445" s="71">
        <v>1</v>
      </c>
      <c r="D445" s="71" t="s">
        <v>29</v>
      </c>
      <c r="E445" s="68" t="str" cm="1">
        <f t="array" aca="1" ref="E445" ca="1">IF(D445="","",HYPERLINK("#"&amp;RIGHT(CELL("dateiname"),LEN(CELL("dateiname"))-FIND("]",CELL("dateiname")))&amp;"!"&amp;CELL("adresse",OFFSET($B$6,D445-1,0)),"Definition"))</f>
        <v/>
      </c>
      <c r="F445" s="64">
        <f>IF(_xlfn.XLOOKUP(A445,Korrelation!$B$4:$B$883,Korrelation!$A$4:$A$883,0,0)="-",0,_xlfn.XLOOKUP(A445,Korrelation!$B$4:$B$883,Korrelation!$A$4:$A$883,0,0))</f>
        <v>699</v>
      </c>
      <c r="G445" s="68" t="str" cm="1">
        <f t="array" aca="1" ref="G445" ca="1">IF(F445=0,"",HYPERLINK("#"&amp;RIGHT(CELL("adresse",OFFSET(DMAV_Modell!$A$6,F445-1,0)),LEN(CELL("adresse",OFFSET(DMAV_Modell!$A$6,F445-1,0)))-SEARCH("]",CELL("adresse",OFFSET(DMAV_Modell!$A$6,F445-1,0)))),"Modell"))</f>
        <v>Modell</v>
      </c>
      <c r="I445" s="64" t="s">
        <v>40</v>
      </c>
      <c r="J445" s="64" t="s">
        <v>1747</v>
      </c>
      <c r="K445" s="64" t="s">
        <v>5</v>
      </c>
      <c r="L445" s="70" t="s">
        <v>112</v>
      </c>
      <c r="M445" s="75" t="s">
        <v>29</v>
      </c>
      <c r="N445" s="76" t="s">
        <v>691</v>
      </c>
      <c r="O445" s="76" t="s">
        <v>692</v>
      </c>
      <c r="P445" s="64"/>
      <c r="Q445" s="64" t="s">
        <v>799</v>
      </c>
      <c r="R445" s="64" t="s">
        <v>1412</v>
      </c>
      <c r="S445" s="64" t="s">
        <v>764</v>
      </c>
      <c r="T445" s="70" t="s">
        <v>112</v>
      </c>
      <c r="U445" s="74" t="s">
        <v>29</v>
      </c>
      <c r="V445" s="65" t="s">
        <v>1413</v>
      </c>
      <c r="W445" s="65" t="s">
        <v>1414</v>
      </c>
    </row>
    <row r="446" spans="1:23" ht="38.25" x14ac:dyDescent="0.25">
      <c r="A446" s="64">
        <v>441</v>
      </c>
      <c r="B446" s="64" t="s">
        <v>75</v>
      </c>
      <c r="C446" s="71" t="s">
        <v>81</v>
      </c>
      <c r="D446" s="71" t="s">
        <v>29</v>
      </c>
      <c r="E446" s="68" t="str" cm="1">
        <f t="array" aca="1" ref="E446" ca="1">IF(D446="","",HYPERLINK("#"&amp;RIGHT(CELL("dateiname"),LEN(CELL("dateiname"))-FIND("]",CELL("dateiname")))&amp;"!"&amp;CELL("adresse",OFFSET($B$6,D446-1,0)),"Definition"))</f>
        <v/>
      </c>
      <c r="F446" s="64">
        <f>IF(_xlfn.XLOOKUP(A446,Korrelation!$B$4:$B$883,Korrelation!$A$4:$A$883,0,0)="-",0,_xlfn.XLOOKUP(A446,Korrelation!$B$4:$B$883,Korrelation!$A$4:$A$883,0,0))</f>
        <v>700</v>
      </c>
      <c r="G446" s="68" t="str" cm="1">
        <f t="array" aca="1" ref="G446" ca="1">IF(F446=0,"",HYPERLINK("#"&amp;RIGHT(CELL("adresse",OFFSET(DMAV_Modell!$A$6,F446-1,0)),LEN(CELL("adresse",OFFSET(DMAV_Modell!$A$6,F446-1,0)))-SEARCH("]",CELL("adresse",OFFSET(DMAV_Modell!$A$6,F446-1,0)))),"Modell"))</f>
        <v>Modell</v>
      </c>
      <c r="I446" s="64" t="s">
        <v>40</v>
      </c>
      <c r="J446" s="64" t="s">
        <v>1747</v>
      </c>
      <c r="K446" s="64" t="s">
        <v>682</v>
      </c>
      <c r="L446" s="70" t="s">
        <v>683</v>
      </c>
      <c r="M446" s="75" t="s">
        <v>29</v>
      </c>
      <c r="N446" s="76" t="s">
        <v>693</v>
      </c>
      <c r="O446" s="76" t="s">
        <v>694</v>
      </c>
      <c r="P446" s="64"/>
      <c r="Q446" s="64" t="s">
        <v>799</v>
      </c>
      <c r="R446" s="64" t="s">
        <v>1412</v>
      </c>
      <c r="S446" s="64" t="s">
        <v>1406</v>
      </c>
      <c r="T446" s="70" t="s">
        <v>683</v>
      </c>
      <c r="U446" s="74" t="s">
        <v>29</v>
      </c>
      <c r="V446" s="65" t="s">
        <v>1415</v>
      </c>
      <c r="W446" s="65" t="s">
        <v>1416</v>
      </c>
    </row>
    <row r="447" spans="1:23" ht="38.25" x14ac:dyDescent="0.25">
      <c r="A447" s="64">
        <v>442</v>
      </c>
      <c r="B447" s="64" t="s">
        <v>75</v>
      </c>
      <c r="C447" s="71" t="s">
        <v>81</v>
      </c>
      <c r="D447" s="71" t="s">
        <v>29</v>
      </c>
      <c r="E447" s="68" t="str" cm="1">
        <f t="array" aca="1" ref="E447" ca="1">IF(D447="","",HYPERLINK("#"&amp;RIGHT(CELL("dateiname"),LEN(CELL("dateiname"))-FIND("]",CELL("dateiname")))&amp;"!"&amp;CELL("adresse",OFFSET($B$6,D447-1,0)),"Definition"))</f>
        <v/>
      </c>
      <c r="F447" s="64">
        <f>IF(_xlfn.XLOOKUP(A447,Korrelation!$B$4:$B$883,Korrelation!$A$4:$A$883,0,0)="-",0,_xlfn.XLOOKUP(A447,Korrelation!$B$4:$B$883,Korrelation!$A$4:$A$883,0,0))</f>
        <v>701</v>
      </c>
      <c r="G447" s="68" t="str" cm="1">
        <f t="array" aca="1" ref="G447" ca="1">IF(F447=0,"",HYPERLINK("#"&amp;RIGHT(CELL("adresse",OFFSET(DMAV_Modell!$A$6,F447-1,0)),LEN(CELL("adresse",OFFSET(DMAV_Modell!$A$6,F447-1,0)))-SEARCH("]",CELL("adresse",OFFSET(DMAV_Modell!$A$6,F447-1,0)))),"Modell"))</f>
        <v>Modell</v>
      </c>
      <c r="I447" s="64" t="s">
        <v>40</v>
      </c>
      <c r="J447" s="64" t="s">
        <v>1747</v>
      </c>
      <c r="K447" s="64" t="s">
        <v>685</v>
      </c>
      <c r="L447" s="70" t="s">
        <v>686</v>
      </c>
      <c r="M447" s="75" t="s">
        <v>29</v>
      </c>
      <c r="N447" s="76" t="s">
        <v>695</v>
      </c>
      <c r="O447" s="76" t="s">
        <v>696</v>
      </c>
      <c r="P447" s="64"/>
      <c r="Q447" s="64" t="s">
        <v>799</v>
      </c>
      <c r="R447" s="64" t="s">
        <v>1412</v>
      </c>
      <c r="S447" s="64" t="s">
        <v>1408</v>
      </c>
      <c r="T447" s="70" t="s">
        <v>686</v>
      </c>
      <c r="U447" s="74" t="s">
        <v>29</v>
      </c>
      <c r="V447" s="65" t="s">
        <v>1417</v>
      </c>
      <c r="W447" s="65" t="s">
        <v>1418</v>
      </c>
    </row>
    <row r="448" spans="1:23" x14ac:dyDescent="0.25">
      <c r="A448" s="64">
        <v>443</v>
      </c>
      <c r="B448" s="64" t="s">
        <v>75</v>
      </c>
      <c r="C448" s="71">
        <v>1</v>
      </c>
      <c r="D448" s="71">
        <v>425</v>
      </c>
      <c r="E448" s="68" t="str" cm="1">
        <f t="array" aca="1" ref="E448" ca="1">IF(D448="","",HYPERLINK("#"&amp;RIGHT(CELL("dateiname"),LEN(CELL("dateiname"))-FIND("]",CELL("dateiname")))&amp;"!"&amp;CELL("adresse",OFFSET($B$6,D448-1,0)),"Definition"))</f>
        <v>Definition</v>
      </c>
      <c r="F448" s="64">
        <f>IF(_xlfn.XLOOKUP(A448,Korrelation!$B$4:$B$883,Korrelation!$A$4:$A$883,0,0)="-",0,_xlfn.XLOOKUP(A448,Korrelation!$B$4:$B$883,Korrelation!$A$4:$A$883,0,0))</f>
        <v>702</v>
      </c>
      <c r="G448" s="68" t="str" cm="1">
        <f t="array" aca="1" ref="G448" ca="1">IF(F448=0,"",HYPERLINK("#"&amp;RIGHT(CELL("adresse",OFFSET(DMAV_Modell!$A$6,F448-1,0)),LEN(CELL("adresse",OFFSET(DMAV_Modell!$A$6,F448-1,0)))-SEARCH("]",CELL("adresse",OFFSET(DMAV_Modell!$A$6,F448-1,0)))),"Modell"))</f>
        <v>Modell</v>
      </c>
      <c r="I448" s="64" t="s">
        <v>40</v>
      </c>
      <c r="J448" s="64" t="s">
        <v>1747</v>
      </c>
      <c r="K448" s="64" t="s">
        <v>665</v>
      </c>
      <c r="L448" s="70" t="s">
        <v>679</v>
      </c>
      <c r="M448" s="75" t="s">
        <v>29</v>
      </c>
      <c r="N448" s="76" t="s">
        <v>697</v>
      </c>
      <c r="O448" s="76" t="s">
        <v>29</v>
      </c>
      <c r="P448" s="64"/>
      <c r="Q448" s="64" t="s">
        <v>799</v>
      </c>
      <c r="R448" s="64" t="s">
        <v>1412</v>
      </c>
      <c r="S448" s="64" t="s">
        <v>1394</v>
      </c>
      <c r="T448" s="70" t="s">
        <v>1402</v>
      </c>
      <c r="U448" s="74" t="s">
        <v>29</v>
      </c>
      <c r="V448" s="65" t="s">
        <v>1419</v>
      </c>
      <c r="W448" s="65" t="s">
        <v>29</v>
      </c>
    </row>
    <row r="449" spans="1:23" ht="38.25" x14ac:dyDescent="0.25">
      <c r="A449" s="64">
        <v>444</v>
      </c>
      <c r="B449" s="64" t="s">
        <v>75</v>
      </c>
      <c r="C449" s="71" t="s">
        <v>81</v>
      </c>
      <c r="D449" s="71">
        <v>40</v>
      </c>
      <c r="E449" s="68" t="str" cm="1">
        <f t="array" aca="1" ref="E449" ca="1">IF(D449="","",HYPERLINK("#"&amp;RIGHT(CELL("dateiname"),LEN(CELL("dateiname"))-FIND("]",CELL("dateiname")))&amp;"!"&amp;CELL("adresse",OFFSET($B$6,D449-1,0)),"Definition"))</f>
        <v>Definition</v>
      </c>
      <c r="F449" s="64">
        <f>IF(_xlfn.XLOOKUP(A449,Korrelation!$B$4:$B$883,Korrelation!$A$4:$A$883,0,0)="-",0,_xlfn.XLOOKUP(A449,Korrelation!$B$4:$B$883,Korrelation!$A$4:$A$883,0,0))</f>
        <v>703</v>
      </c>
      <c r="G449" s="68" t="str" cm="1">
        <f t="array" aca="1" ref="G449" ca="1">IF(F449=0,"",HYPERLINK("#"&amp;RIGHT(CELL("adresse",OFFSET(DMAV_Modell!$A$6,F449-1,0)),LEN(CELL("adresse",OFFSET(DMAV_Modell!$A$6,F449-1,0)))-SEARCH("]",CELL("adresse",OFFSET(DMAV_Modell!$A$6,F449-1,0)))),"Modell"))</f>
        <v>Modell</v>
      </c>
      <c r="I449" s="64" t="s">
        <v>40</v>
      </c>
      <c r="J449" s="64" t="s">
        <v>1747</v>
      </c>
      <c r="K449" s="64" t="s">
        <v>86</v>
      </c>
      <c r="L449" s="70" t="s">
        <v>269</v>
      </c>
      <c r="M449" s="75" t="s">
        <v>29</v>
      </c>
      <c r="N449" s="76" t="s">
        <v>698</v>
      </c>
      <c r="O449" s="76" t="s">
        <v>29</v>
      </c>
      <c r="P449" s="64"/>
      <c r="Q449" s="64" t="s">
        <v>799</v>
      </c>
      <c r="R449" s="64" t="s">
        <v>1412</v>
      </c>
      <c r="S449" s="64" t="s">
        <v>838</v>
      </c>
      <c r="T449" s="70" t="s">
        <v>1000</v>
      </c>
      <c r="U449" s="74" t="s">
        <v>29</v>
      </c>
      <c r="V449" s="65" t="s">
        <v>1420</v>
      </c>
      <c r="W449" s="65" t="s">
        <v>29</v>
      </c>
    </row>
    <row r="450" spans="1:23" ht="63.75" x14ac:dyDescent="0.25">
      <c r="A450" s="64">
        <v>445</v>
      </c>
      <c r="B450" s="64" t="s">
        <v>75</v>
      </c>
      <c r="C450" s="71">
        <v>1</v>
      </c>
      <c r="D450" s="71" t="s">
        <v>29</v>
      </c>
      <c r="E450" s="68" t="str" cm="1">
        <f t="array" aca="1" ref="E450" ca="1">IF(D450="","",HYPERLINK("#"&amp;RIGHT(CELL("dateiname"),LEN(CELL("dateiname"))-FIND("]",CELL("dateiname")))&amp;"!"&amp;CELL("adresse",OFFSET($B$6,D450-1,0)),"Definition"))</f>
        <v/>
      </c>
      <c r="F450" s="64">
        <f>IF(_xlfn.XLOOKUP(A450,Korrelation!$B$4:$B$883,Korrelation!$A$4:$A$883,0,0)="-",0,_xlfn.XLOOKUP(A450,Korrelation!$B$4:$B$883,Korrelation!$A$4:$A$883,0,0))</f>
        <v>706</v>
      </c>
      <c r="G450" s="68" t="str" cm="1">
        <f t="array" aca="1" ref="G450" ca="1">IF(F450=0,"",HYPERLINK("#"&amp;RIGHT(CELL("adresse",OFFSET(DMAV_Modell!$A$6,F450-1,0)),LEN(CELL("adresse",OFFSET(DMAV_Modell!$A$6,F450-1,0)))-SEARCH("]",CELL("adresse",OFFSET(DMAV_Modell!$A$6,F450-1,0)))),"Modell"))</f>
        <v>Modell</v>
      </c>
      <c r="I450" s="64" t="s">
        <v>40</v>
      </c>
      <c r="J450" s="64" t="s">
        <v>699</v>
      </c>
      <c r="K450" s="64" t="s">
        <v>700</v>
      </c>
      <c r="L450" s="70" t="s">
        <v>143</v>
      </c>
      <c r="M450" s="75" t="s">
        <v>29</v>
      </c>
      <c r="N450" s="76" t="s">
        <v>701</v>
      </c>
      <c r="O450" s="76" t="s">
        <v>702</v>
      </c>
      <c r="P450" s="64"/>
      <c r="Q450" s="64" t="s">
        <v>799</v>
      </c>
      <c r="R450" s="64" t="s">
        <v>1425</v>
      </c>
      <c r="S450" s="64" t="s">
        <v>1421</v>
      </c>
      <c r="T450" s="70" t="s">
        <v>143</v>
      </c>
      <c r="U450" s="74" t="s">
        <v>29</v>
      </c>
      <c r="V450" s="65" t="s">
        <v>1422</v>
      </c>
      <c r="W450" s="65" t="s">
        <v>1423</v>
      </c>
    </row>
    <row r="451" spans="1:23" ht="38.25" x14ac:dyDescent="0.25">
      <c r="A451" s="64">
        <v>446</v>
      </c>
      <c r="B451" s="64" t="s">
        <v>75</v>
      </c>
      <c r="C451" s="71">
        <v>1</v>
      </c>
      <c r="D451" s="71" t="s">
        <v>29</v>
      </c>
      <c r="E451" s="68" t="str" cm="1">
        <f t="array" aca="1" ref="E451" ca="1">IF(D451="","",HYPERLINK("#"&amp;RIGHT(CELL("dateiname"),LEN(CELL("dateiname"))-FIND("]",CELL("dateiname")))&amp;"!"&amp;CELL("adresse",OFFSET($B$6,D451-1,0)),"Definition"))</f>
        <v/>
      </c>
      <c r="F451" s="64">
        <f>IF(_xlfn.XLOOKUP(A451,Korrelation!$B$4:$B$883,Korrelation!$A$4:$A$883,0,0)="-",0,_xlfn.XLOOKUP(A451,Korrelation!$B$4:$B$883,Korrelation!$A$4:$A$883,0,0))</f>
        <v>705</v>
      </c>
      <c r="G451" s="68" t="str" cm="1">
        <f t="array" aca="1" ref="G451" ca="1">IF(F451=0,"",HYPERLINK("#"&amp;RIGHT(CELL("adresse",OFFSET(DMAV_Modell!$A$6,F451-1,0)),LEN(CELL("adresse",OFFSET(DMAV_Modell!$A$6,F451-1,0)))-SEARCH("]",CELL("adresse",OFFSET(DMAV_Modell!$A$6,F451-1,0)))),"Modell"))</f>
        <v>Modell</v>
      </c>
      <c r="I451" s="64" t="s">
        <v>40</v>
      </c>
      <c r="J451" s="64" t="s">
        <v>699</v>
      </c>
      <c r="K451" s="64" t="s">
        <v>135</v>
      </c>
      <c r="L451" s="70" t="s">
        <v>703</v>
      </c>
      <c r="M451" s="75" t="s">
        <v>29</v>
      </c>
      <c r="N451" s="76" t="s">
        <v>704</v>
      </c>
      <c r="O451" s="76" t="s">
        <v>676</v>
      </c>
      <c r="P451" s="64"/>
      <c r="Q451" s="64" t="s">
        <v>799</v>
      </c>
      <c r="R451" s="64" t="s">
        <v>1425</v>
      </c>
      <c r="S451" s="64" t="s">
        <v>135</v>
      </c>
      <c r="T451" s="70" t="s">
        <v>703</v>
      </c>
      <c r="U451" s="74" t="s">
        <v>29</v>
      </c>
      <c r="V451" s="65" t="s">
        <v>1424</v>
      </c>
      <c r="W451" s="65" t="s">
        <v>851</v>
      </c>
    </row>
    <row r="452" spans="1:23" x14ac:dyDescent="0.25">
      <c r="A452" s="64">
        <v>447</v>
      </c>
      <c r="B452" s="64" t="s">
        <v>104</v>
      </c>
      <c r="C452" s="71">
        <v>1</v>
      </c>
      <c r="D452" s="71" t="s">
        <v>29</v>
      </c>
      <c r="E452" s="68" t="str" cm="1">
        <f t="array" aca="1" ref="E452" ca="1">IF(D452="","",HYPERLINK("#"&amp;RIGHT(CELL("dateiname"),LEN(CELL("dateiname"))-FIND("]",CELL("dateiname")))&amp;"!"&amp;CELL("adresse",OFFSET($B$6,D452-1,0)),"Definition"))</f>
        <v/>
      </c>
      <c r="F452" s="64">
        <f>IF(_xlfn.XLOOKUP(A452,Korrelation!$B$4:$B$883,Korrelation!$A$4:$A$883,0,0)="-",0,_xlfn.XLOOKUP(A452,Korrelation!$B$4:$B$883,Korrelation!$A$4:$A$883,0,0))</f>
        <v>694</v>
      </c>
      <c r="G452" s="68" t="str" cm="1">
        <f t="array" aca="1" ref="G452" ca="1">IF(F452=0,"",HYPERLINK("#"&amp;RIGHT(CELL("adresse",OFFSET(DMAV_Modell!$A$6,F452-1,0)),LEN(CELL("adresse",OFFSET(DMAV_Modell!$A$6,F452-1,0)))-SEARCH("]",CELL("adresse",OFFSET(DMAV_Modell!$A$6,F452-1,0)))),"Modell"))</f>
        <v>Modell</v>
      </c>
      <c r="I452" s="64" t="s">
        <v>40</v>
      </c>
      <c r="J452" s="64" t="s">
        <v>705</v>
      </c>
      <c r="K452" s="64" t="s">
        <v>106</v>
      </c>
      <c r="L452" s="70" t="s">
        <v>107</v>
      </c>
      <c r="M452" s="75" t="s">
        <v>29</v>
      </c>
      <c r="N452" s="76" t="s">
        <v>108</v>
      </c>
      <c r="O452" s="76" t="s">
        <v>29</v>
      </c>
      <c r="P452" s="64"/>
      <c r="Q452" s="64" t="s">
        <v>799</v>
      </c>
      <c r="R452" s="64" t="s">
        <v>1426</v>
      </c>
      <c r="S452" s="64" t="s">
        <v>852</v>
      </c>
      <c r="T452" s="70" t="s">
        <v>107</v>
      </c>
      <c r="U452" s="74" t="s">
        <v>29</v>
      </c>
      <c r="V452" s="65" t="s">
        <v>853</v>
      </c>
      <c r="W452" s="65" t="s">
        <v>29</v>
      </c>
    </row>
    <row r="453" spans="1:23" ht="25.5" x14ac:dyDescent="0.25">
      <c r="A453" s="64">
        <v>448</v>
      </c>
      <c r="B453" s="64" t="s">
        <v>104</v>
      </c>
      <c r="C453" s="71">
        <v>1</v>
      </c>
      <c r="D453" s="71" t="s">
        <v>29</v>
      </c>
      <c r="E453" s="68" t="str" cm="1">
        <f t="array" aca="1" ref="E453" ca="1">IF(D453="","",HYPERLINK("#"&amp;RIGHT(CELL("dateiname"),LEN(CELL("dateiname"))-FIND("]",CELL("dateiname")))&amp;"!"&amp;CELL("adresse",OFFSET($B$6,D453-1,0)),"Definition"))</f>
        <v/>
      </c>
      <c r="F453" s="64">
        <f>IF(_xlfn.XLOOKUP(A453,Korrelation!$B$4:$B$883,Korrelation!$A$4:$A$883,0,0)="-",0,_xlfn.XLOOKUP(A453,Korrelation!$B$4:$B$883,Korrelation!$A$4:$A$883,0,0))</f>
        <v>695</v>
      </c>
      <c r="G453" s="68" t="str" cm="1">
        <f t="array" aca="1" ref="G453" ca="1">IF(F453=0,"",HYPERLINK("#"&amp;RIGHT(CELL("adresse",OFFSET(DMAV_Modell!$A$6,F453-1,0)),LEN(CELL("adresse",OFFSET(DMAV_Modell!$A$6,F453-1,0)))-SEARCH("]",CELL("adresse",OFFSET(DMAV_Modell!$A$6,F453-1,0)))),"Modell"))</f>
        <v>Modell</v>
      </c>
      <c r="I453" s="64" t="s">
        <v>40</v>
      </c>
      <c r="J453" s="64" t="s">
        <v>705</v>
      </c>
      <c r="K453" s="64" t="s">
        <v>109</v>
      </c>
      <c r="L453" s="70" t="s">
        <v>107</v>
      </c>
      <c r="M453" s="75" t="s">
        <v>29</v>
      </c>
      <c r="N453" s="76" t="s">
        <v>110</v>
      </c>
      <c r="O453" s="76" t="s">
        <v>29</v>
      </c>
      <c r="P453" s="64"/>
      <c r="Q453" s="64" t="s">
        <v>799</v>
      </c>
      <c r="R453" s="64" t="s">
        <v>1426</v>
      </c>
      <c r="S453" s="64" t="s">
        <v>854</v>
      </c>
      <c r="T453" s="70" t="s">
        <v>107</v>
      </c>
      <c r="U453" s="74" t="s">
        <v>29</v>
      </c>
      <c r="V453" s="65" t="s">
        <v>855</v>
      </c>
      <c r="W453" s="65" t="s">
        <v>29</v>
      </c>
    </row>
    <row r="454" spans="1:23" x14ac:dyDescent="0.25">
      <c r="A454" s="64">
        <v>449</v>
      </c>
      <c r="B454" s="64" t="s">
        <v>104</v>
      </c>
      <c r="C454" s="71">
        <v>1</v>
      </c>
      <c r="D454" s="71" t="s">
        <v>29</v>
      </c>
      <c r="E454" s="68" t="str" cm="1">
        <f t="array" aca="1" ref="E454" ca="1">IF(D454="","",HYPERLINK("#"&amp;RIGHT(CELL("dateiname"),LEN(CELL("dateiname"))-FIND("]",CELL("dateiname")))&amp;"!"&amp;CELL("adresse",OFFSET($B$6,D454-1,0)),"Definition"))</f>
        <v/>
      </c>
      <c r="F454" s="64">
        <f>IF(_xlfn.XLOOKUP(A454,Korrelation!$B$4:$B$883,Korrelation!$A$4:$A$883,0,0)="-",0,_xlfn.XLOOKUP(A454,Korrelation!$B$4:$B$883,Korrelation!$A$4:$A$883,0,0))</f>
        <v>696</v>
      </c>
      <c r="G454" s="68" t="str" cm="1">
        <f t="array" aca="1" ref="G454" ca="1">IF(F454=0,"",HYPERLINK("#"&amp;RIGHT(CELL("adresse",OFFSET(DMAV_Modell!$A$6,F454-1,0)),LEN(CELL("adresse",OFFSET(DMAV_Modell!$A$6,F454-1,0)))-SEARCH("]",CELL("adresse",OFFSET(DMAV_Modell!$A$6,F454-1,0)))),"Modell"))</f>
        <v>Modell</v>
      </c>
      <c r="I454" s="64" t="s">
        <v>40</v>
      </c>
      <c r="J454" s="64" t="s">
        <v>705</v>
      </c>
      <c r="K454" s="64" t="s">
        <v>111</v>
      </c>
      <c r="L454" s="70" t="s">
        <v>112</v>
      </c>
      <c r="M454" s="75" t="s">
        <v>29</v>
      </c>
      <c r="N454" s="76" t="s">
        <v>113</v>
      </c>
      <c r="O454" s="76" t="s">
        <v>29</v>
      </c>
      <c r="P454" s="64"/>
      <c r="Q454" s="64" t="s">
        <v>799</v>
      </c>
      <c r="R454" s="64" t="s">
        <v>1426</v>
      </c>
      <c r="S454" s="64" t="s">
        <v>856</v>
      </c>
      <c r="T454" s="70" t="s">
        <v>112</v>
      </c>
      <c r="U454" s="74" t="s">
        <v>29</v>
      </c>
      <c r="V454" s="65" t="s">
        <v>857</v>
      </c>
      <c r="W454" s="65" t="s">
        <v>29</v>
      </c>
    </row>
    <row r="455" spans="1:23" ht="76.5" x14ac:dyDescent="0.25">
      <c r="A455" s="64">
        <v>450</v>
      </c>
      <c r="B455" s="64" t="s">
        <v>104</v>
      </c>
      <c r="C455" s="71" t="s">
        <v>81</v>
      </c>
      <c r="D455" s="71" t="s">
        <v>29</v>
      </c>
      <c r="E455" s="68" t="str" cm="1">
        <f t="array" aca="1" ref="E455" ca="1">IF(D455="","",HYPERLINK("#"&amp;RIGHT(CELL("dateiname"),LEN(CELL("dateiname"))-FIND("]",CELL("dateiname")))&amp;"!"&amp;CELL("adresse",OFFSET($B$6,D455-1,0)),"Definition"))</f>
        <v/>
      </c>
      <c r="F455" s="64">
        <f>IF(_xlfn.XLOOKUP(A455,Korrelation!$B$4:$B$883,Korrelation!$A$4:$A$883,0,0)="-",0,_xlfn.XLOOKUP(A455,Korrelation!$B$4:$B$883,Korrelation!$A$4:$A$883,0,0))</f>
        <v>697</v>
      </c>
      <c r="G455" s="68" t="str" cm="1">
        <f t="array" aca="1" ref="G455" ca="1">IF(F455=0,"",HYPERLINK("#"&amp;RIGHT(CELL("adresse",OFFSET(DMAV_Modell!$A$6,F455-1,0)),LEN(CELL("adresse",OFFSET(DMAV_Modell!$A$6,F455-1,0)))-SEARCH("]",CELL("adresse",OFFSET(DMAV_Modell!$A$6,F455-1,0)))),"Modell"))</f>
        <v>Modell</v>
      </c>
      <c r="I455" s="64" t="s">
        <v>40</v>
      </c>
      <c r="J455" s="64" t="s">
        <v>705</v>
      </c>
      <c r="K455" s="64" t="s">
        <v>114</v>
      </c>
      <c r="L455" s="70" t="s">
        <v>115</v>
      </c>
      <c r="M455" s="75" t="s">
        <v>29</v>
      </c>
      <c r="N455" s="76" t="s">
        <v>116</v>
      </c>
      <c r="O455" s="76" t="s">
        <v>29</v>
      </c>
      <c r="P455" s="64"/>
      <c r="Q455" s="64" t="s">
        <v>799</v>
      </c>
      <c r="R455" s="64" t="s">
        <v>1426</v>
      </c>
      <c r="S455" s="64" t="s">
        <v>858</v>
      </c>
      <c r="T455" s="70" t="s">
        <v>115</v>
      </c>
      <c r="U455" s="74" t="s">
        <v>29</v>
      </c>
      <c r="V455" s="65" t="s">
        <v>859</v>
      </c>
      <c r="W455" s="65" t="s">
        <v>29</v>
      </c>
    </row>
    <row r="456" spans="1:23" ht="25.5" x14ac:dyDescent="0.25">
      <c r="A456" s="64">
        <v>451</v>
      </c>
      <c r="B456" s="64" t="s">
        <v>104</v>
      </c>
      <c r="C456" s="71">
        <v>1</v>
      </c>
      <c r="D456" s="71" t="s">
        <v>29</v>
      </c>
      <c r="E456" s="68" t="str" cm="1">
        <f t="array" aca="1" ref="E456" ca="1">IF(D456="","",HYPERLINK("#"&amp;RIGHT(CELL("dateiname"),LEN(CELL("dateiname"))-FIND("]",CELL("dateiname")))&amp;"!"&amp;CELL("adresse",OFFSET($B$6,D456-1,0)),"Definition"))</f>
        <v/>
      </c>
      <c r="F456" s="64">
        <f>IF(_xlfn.XLOOKUP(A456,Korrelation!$B$4:$B$883,Korrelation!$A$4:$A$883,0,0)="-",0,_xlfn.XLOOKUP(A456,Korrelation!$B$4:$B$883,Korrelation!$A$4:$A$883,0,0))</f>
        <v>698</v>
      </c>
      <c r="G456" s="68" t="str" cm="1">
        <f t="array" aca="1" ref="G456" ca="1">IF(F456=0,"",HYPERLINK("#"&amp;RIGHT(CELL("adresse",OFFSET(DMAV_Modell!$A$6,F456-1,0)),LEN(CELL("adresse",OFFSET(DMAV_Modell!$A$6,F456-1,0)))-SEARCH("]",CELL("adresse",OFFSET(DMAV_Modell!$A$6,F456-1,0)))),"Modell"))</f>
        <v>Modell</v>
      </c>
      <c r="I456" s="64" t="s">
        <v>40</v>
      </c>
      <c r="J456" s="64" t="s">
        <v>705</v>
      </c>
      <c r="K456" s="64" t="s">
        <v>117</v>
      </c>
      <c r="L456" s="70" t="s">
        <v>118</v>
      </c>
      <c r="M456" s="75" t="s">
        <v>29</v>
      </c>
      <c r="N456" s="76" t="s">
        <v>119</v>
      </c>
      <c r="O456" s="76" t="s">
        <v>29</v>
      </c>
      <c r="P456" s="64"/>
      <c r="Q456" s="64" t="s">
        <v>799</v>
      </c>
      <c r="R456" s="64" t="s">
        <v>1426</v>
      </c>
      <c r="S456" s="64" t="s">
        <v>860</v>
      </c>
      <c r="T456" s="70" t="s">
        <v>118</v>
      </c>
      <c r="U456" s="74" t="s">
        <v>29</v>
      </c>
      <c r="V456" s="65" t="s">
        <v>861</v>
      </c>
      <c r="W456" s="65" t="s">
        <v>29</v>
      </c>
    </row>
    <row r="457" spans="1:23" x14ac:dyDescent="0.25">
      <c r="A457" s="64">
        <v>452</v>
      </c>
      <c r="B457" s="64" t="s">
        <v>104</v>
      </c>
      <c r="C457" s="71" t="s">
        <v>81</v>
      </c>
      <c r="D457" s="71" t="s">
        <v>29</v>
      </c>
      <c r="E457" s="68" t="str" cm="1">
        <f t="array" aca="1" ref="E457" ca="1">IF(D457="","",HYPERLINK("#"&amp;RIGHT(CELL("dateiname"),LEN(CELL("dateiname"))-FIND("]",CELL("dateiname")))&amp;"!"&amp;CELL("adresse",OFFSET($B$6,D457-1,0)),"Definition"))</f>
        <v/>
      </c>
      <c r="F457" s="64">
        <f>IF(_xlfn.XLOOKUP(A457,Korrelation!$B$4:$B$883,Korrelation!$A$4:$A$883,0,0)="-",0,_xlfn.XLOOKUP(A457,Korrelation!$B$4:$B$883,Korrelation!$A$4:$A$883,0,0))</f>
        <v>707</v>
      </c>
      <c r="G457" s="68" t="str" cm="1">
        <f t="array" aca="1" ref="G457" ca="1">IF(F457=0,"",HYPERLINK("#"&amp;RIGHT(CELL("adresse",OFFSET(DMAV_Modell!$A$6,F457-1,0)),LEN(CELL("adresse",OFFSET(DMAV_Modell!$A$6,F457-1,0)))-SEARCH("]",CELL("adresse",OFFSET(DMAV_Modell!$A$6,F457-1,0)))),"Modell"))</f>
        <v>Modell</v>
      </c>
      <c r="I457" s="64" t="s">
        <v>40</v>
      </c>
      <c r="J457" s="64" t="s">
        <v>706</v>
      </c>
      <c r="K457" s="64" t="s">
        <v>707</v>
      </c>
      <c r="L457" s="70" t="s">
        <v>107</v>
      </c>
      <c r="M457" s="75" t="s">
        <v>29</v>
      </c>
      <c r="N457" s="76" t="s">
        <v>708</v>
      </c>
      <c r="O457" s="76" t="s">
        <v>29</v>
      </c>
      <c r="P457" s="64"/>
      <c r="Q457" s="64" t="s">
        <v>799</v>
      </c>
      <c r="R457" s="64" t="s">
        <v>1427</v>
      </c>
      <c r="S457" s="64" t="s">
        <v>1428</v>
      </c>
      <c r="T457" s="70" t="s">
        <v>107</v>
      </c>
      <c r="U457" s="74" t="s">
        <v>29</v>
      </c>
      <c r="V457" s="65" t="s">
        <v>1429</v>
      </c>
      <c r="W457" s="65" t="s">
        <v>29</v>
      </c>
    </row>
    <row r="458" spans="1:23" ht="38.25" x14ac:dyDescent="0.25">
      <c r="A458" s="64">
        <v>453</v>
      </c>
      <c r="B458" s="64" t="s">
        <v>104</v>
      </c>
      <c r="C458" s="71">
        <v>1</v>
      </c>
      <c r="D458" s="71">
        <v>440</v>
      </c>
      <c r="E458" s="68" t="str" cm="1">
        <f t="array" aca="1" ref="E458" ca="1">IF(D458="","",HYPERLINK("#"&amp;RIGHT(CELL("dateiname"),LEN(CELL("dateiname"))-FIND("]",CELL("dateiname")))&amp;"!"&amp;CELL("adresse",OFFSET($B$6,D458-1,0)),"Definition"))</f>
        <v>Definition</v>
      </c>
      <c r="F458" s="64">
        <f>IF(_xlfn.XLOOKUP(A458,Korrelation!$B$4:$B$883,Korrelation!$A$4:$A$883,0,0)="-",0,_xlfn.XLOOKUP(A458,Korrelation!$B$4:$B$883,Korrelation!$A$4:$A$883,0,0))</f>
        <v>715</v>
      </c>
      <c r="G458" s="68" t="str" cm="1">
        <f t="array" aca="1" ref="G458" ca="1">IF(F458=0,"",HYPERLINK("#"&amp;RIGHT(CELL("adresse",OFFSET(DMAV_Modell!$A$6,F458-1,0)),LEN(CELL("adresse",OFFSET(DMAV_Modell!$A$6,F458-1,0)))-SEARCH("]",CELL("adresse",OFFSET(DMAV_Modell!$A$6,F458-1,0)))),"Modell"))</f>
        <v>Modell</v>
      </c>
      <c r="I458" s="64" t="s">
        <v>40</v>
      </c>
      <c r="J458" s="64" t="s">
        <v>706</v>
      </c>
      <c r="K458" s="64" t="s">
        <v>690</v>
      </c>
      <c r="L458" s="70" t="s">
        <v>709</v>
      </c>
      <c r="M458" s="75" t="s">
        <v>29</v>
      </c>
      <c r="N458" s="76" t="s">
        <v>710</v>
      </c>
      <c r="O458" s="76" t="s">
        <v>29</v>
      </c>
      <c r="P458" s="64"/>
      <c r="Q458" s="64" t="s">
        <v>799</v>
      </c>
      <c r="R458" s="64" t="s">
        <v>1427</v>
      </c>
      <c r="S458" s="64" t="s">
        <v>1412</v>
      </c>
      <c r="T458" s="70" t="s">
        <v>1430</v>
      </c>
      <c r="U458" s="74" t="s">
        <v>29</v>
      </c>
      <c r="V458" s="65" t="s">
        <v>1431</v>
      </c>
      <c r="W458" s="65" t="s">
        <v>29</v>
      </c>
    </row>
    <row r="459" spans="1:23" ht="127.5" x14ac:dyDescent="0.25">
      <c r="A459" s="64">
        <v>454</v>
      </c>
      <c r="B459" s="64" t="s">
        <v>104</v>
      </c>
      <c r="C459" s="71">
        <v>1</v>
      </c>
      <c r="D459" s="71">
        <v>417</v>
      </c>
      <c r="E459" s="68" t="str" cm="1">
        <f t="array" aca="1" ref="E459" ca="1">IF(D459="","",HYPERLINK("#"&amp;RIGHT(CELL("dateiname"),LEN(CELL("dateiname"))-FIND("]",CELL("dateiname")))&amp;"!"&amp;CELL("adresse",OFFSET($B$6,D459-1,0)),"Definition"))</f>
        <v>Definition</v>
      </c>
      <c r="F459" s="64">
        <f>IF(_xlfn.XLOOKUP(A459,Korrelation!$B$4:$B$883,Korrelation!$A$4:$A$883,0,0)="-",0,_xlfn.XLOOKUP(A459,Korrelation!$B$4:$B$883,Korrelation!$A$4:$A$883,0,0))</f>
        <v>712</v>
      </c>
      <c r="G459" s="68" t="str" cm="1">
        <f t="array" aca="1" ref="G459" ca="1">IF(F459=0,"",HYPERLINK("#"&amp;RIGHT(CELL("adresse",OFFSET(DMAV_Modell!$A$6,F459-1,0)),LEN(CELL("adresse",OFFSET(DMAV_Modell!$A$6,F459-1,0)))-SEARCH("]",CELL("adresse",OFFSET(DMAV_Modell!$A$6,F459-1,0)))),"Modell"))</f>
        <v>Modell</v>
      </c>
      <c r="I459" s="64" t="s">
        <v>40</v>
      </c>
      <c r="J459" s="64" t="s">
        <v>706</v>
      </c>
      <c r="K459" s="64" t="s">
        <v>647</v>
      </c>
      <c r="L459" s="70" t="s">
        <v>711</v>
      </c>
      <c r="M459" s="75" t="s">
        <v>29</v>
      </c>
      <c r="N459" s="76" t="s">
        <v>712</v>
      </c>
      <c r="O459" s="76" t="s">
        <v>713</v>
      </c>
      <c r="P459" s="64"/>
      <c r="Q459" s="64" t="s">
        <v>799</v>
      </c>
      <c r="R459" s="64" t="s">
        <v>1427</v>
      </c>
      <c r="S459" s="64" t="s">
        <v>1376</v>
      </c>
      <c r="T459" s="70" t="s">
        <v>1432</v>
      </c>
      <c r="U459" s="74" t="s">
        <v>29</v>
      </c>
      <c r="V459" s="65" t="s">
        <v>1433</v>
      </c>
      <c r="W459" s="65" t="s">
        <v>1434</v>
      </c>
    </row>
    <row r="460" spans="1:23" ht="25.5" x14ac:dyDescent="0.25">
      <c r="A460" s="64">
        <v>455</v>
      </c>
      <c r="B460" s="64" t="s">
        <v>104</v>
      </c>
      <c r="C460" s="71">
        <v>1</v>
      </c>
      <c r="D460" s="71">
        <v>420</v>
      </c>
      <c r="E460" s="68" t="str" cm="1">
        <f t="array" aca="1" ref="E460" ca="1">IF(D460="","",HYPERLINK("#"&amp;RIGHT(CELL("dateiname"),LEN(CELL("dateiname"))-FIND("]",CELL("dateiname")))&amp;"!"&amp;CELL("adresse",OFFSET($B$6,D460-1,0)),"Definition"))</f>
        <v>Definition</v>
      </c>
      <c r="F460" s="64">
        <f>IF(_xlfn.XLOOKUP(A460,Korrelation!$B$4:$B$883,Korrelation!$A$4:$A$883,0,0)="-",0,_xlfn.XLOOKUP(A460,Korrelation!$B$4:$B$883,Korrelation!$A$4:$A$883,0,0))</f>
        <v>713</v>
      </c>
      <c r="G460" s="68" t="str" cm="1">
        <f t="array" aca="1" ref="G460" ca="1">IF(F460=0,"",HYPERLINK("#"&amp;RIGHT(CELL("adresse",OFFSET(DMAV_Modell!$A$6,F460-1,0)),LEN(CELL("adresse",OFFSET(DMAV_Modell!$A$6,F460-1,0)))-SEARCH("]",CELL("adresse",OFFSET(DMAV_Modell!$A$6,F460-1,0)))),"Modell"))</f>
        <v>Modell</v>
      </c>
      <c r="I460" s="64" t="s">
        <v>40</v>
      </c>
      <c r="J460" s="64" t="s">
        <v>706</v>
      </c>
      <c r="K460" s="64" t="s">
        <v>654</v>
      </c>
      <c r="L460" s="70" t="s">
        <v>714</v>
      </c>
      <c r="M460" s="75" t="s">
        <v>29</v>
      </c>
      <c r="N460" s="76" t="s">
        <v>715</v>
      </c>
      <c r="O460" s="76" t="s">
        <v>29</v>
      </c>
      <c r="P460" s="64"/>
      <c r="Q460" s="64" t="s">
        <v>799</v>
      </c>
      <c r="R460" s="64" t="s">
        <v>1427</v>
      </c>
      <c r="S460" s="64" t="s">
        <v>1383</v>
      </c>
      <c r="T460" s="70" t="s">
        <v>1435</v>
      </c>
      <c r="U460" s="74" t="s">
        <v>29</v>
      </c>
      <c r="V460" s="65" t="s">
        <v>1436</v>
      </c>
      <c r="W460" s="65" t="s">
        <v>29</v>
      </c>
    </row>
    <row r="461" spans="1:23" ht="38.25" x14ac:dyDescent="0.25">
      <c r="A461" s="64">
        <v>456</v>
      </c>
      <c r="B461" s="64" t="s">
        <v>104</v>
      </c>
      <c r="C461" s="71" t="s">
        <v>81</v>
      </c>
      <c r="D461" s="71">
        <v>445</v>
      </c>
      <c r="E461" s="68" t="str" cm="1">
        <f t="array" aca="1" ref="E461" ca="1">IF(D461="","",HYPERLINK("#"&amp;RIGHT(CELL("dateiname"),LEN(CELL("dateiname"))-FIND("]",CELL("dateiname")))&amp;"!"&amp;CELL("adresse",OFFSET($B$6,D461-1,0)),"Definition"))</f>
        <v>Definition</v>
      </c>
      <c r="F461" s="64">
        <f>IF(_xlfn.XLOOKUP(A461,Korrelation!$B$4:$B$883,Korrelation!$A$4:$A$883,0,0)="-",0,_xlfn.XLOOKUP(A461,Korrelation!$B$4:$B$883,Korrelation!$A$4:$A$883,0,0))</f>
        <v>717</v>
      </c>
      <c r="G461" s="68" t="str" cm="1">
        <f t="array" aca="1" ref="G461" ca="1">IF(F461=0,"",HYPERLINK("#"&amp;RIGHT(CELL("adresse",OFFSET(DMAV_Modell!$A$6,F461-1,0)),LEN(CELL("adresse",OFFSET(DMAV_Modell!$A$6,F461-1,0)))-SEARCH("]",CELL("adresse",OFFSET(DMAV_Modell!$A$6,F461-1,0)))),"Modell"))</f>
        <v>Modell</v>
      </c>
      <c r="I461" s="64" t="s">
        <v>40</v>
      </c>
      <c r="J461" s="64" t="s">
        <v>706</v>
      </c>
      <c r="K461" s="64" t="s">
        <v>699</v>
      </c>
      <c r="L461" s="70" t="s">
        <v>3410</v>
      </c>
      <c r="M461" s="75" t="s">
        <v>29</v>
      </c>
      <c r="N461" s="76" t="s">
        <v>716</v>
      </c>
      <c r="O461" s="76" t="s">
        <v>717</v>
      </c>
      <c r="P461" s="64"/>
      <c r="Q461" s="64" t="s">
        <v>799</v>
      </c>
      <c r="R461" s="64" t="s">
        <v>1427</v>
      </c>
      <c r="S461" s="64" t="s">
        <v>1425</v>
      </c>
      <c r="T461" s="70" t="s">
        <v>1437</v>
      </c>
      <c r="U461" s="74" t="s">
        <v>29</v>
      </c>
      <c r="V461" s="65" t="s">
        <v>1438</v>
      </c>
      <c r="W461" s="65" t="s">
        <v>1439</v>
      </c>
    </row>
    <row r="462" spans="1:23" ht="38.25" x14ac:dyDescent="0.25">
      <c r="A462" s="64">
        <v>457</v>
      </c>
      <c r="B462" s="64" t="s">
        <v>104</v>
      </c>
      <c r="C462" s="71" t="s">
        <v>81</v>
      </c>
      <c r="D462" s="71">
        <v>432</v>
      </c>
      <c r="E462" s="68" t="str" cm="1">
        <f t="array" aca="1" ref="E462" ca="1">IF(D462="","",HYPERLINK("#"&amp;RIGHT(CELL("dateiname"),LEN(CELL("dateiname"))-FIND("]",CELL("dateiname")))&amp;"!"&amp;CELL("adresse",OFFSET($B$6,D462-1,0)),"Definition"))</f>
        <v>Definition</v>
      </c>
      <c r="F462" s="64">
        <f>IF(_xlfn.XLOOKUP(A462,Korrelation!$B$4:$B$883,Korrelation!$A$4:$A$883,0,0)="-",0,_xlfn.XLOOKUP(A462,Korrelation!$B$4:$B$883,Korrelation!$A$4:$A$883,0,0))</f>
        <v>716</v>
      </c>
      <c r="G462" s="68" t="str" cm="1">
        <f t="array" aca="1" ref="G462" ca="1">IF(F462=0,"",HYPERLINK("#"&amp;RIGHT(CELL("adresse",OFFSET(DMAV_Modell!$A$6,F462-1,0)),LEN(CELL("adresse",OFFSET(DMAV_Modell!$A$6,F462-1,0)))-SEARCH("]",CELL("adresse",OFFSET(DMAV_Modell!$A$6,F462-1,0)))),"Modell"))</f>
        <v>Modell</v>
      </c>
      <c r="I462" s="64" t="s">
        <v>40</v>
      </c>
      <c r="J462" s="64" t="s">
        <v>706</v>
      </c>
      <c r="K462" s="64" t="s">
        <v>652</v>
      </c>
      <c r="L462" s="70" t="s">
        <v>718</v>
      </c>
      <c r="M462" s="75" t="s">
        <v>29</v>
      </c>
      <c r="N462" s="76" t="s">
        <v>719</v>
      </c>
      <c r="O462" s="76" t="s">
        <v>720</v>
      </c>
      <c r="P462" s="64"/>
      <c r="Q462" s="64" t="s">
        <v>799</v>
      </c>
      <c r="R462" s="64" t="s">
        <v>1427</v>
      </c>
      <c r="S462" s="64" t="s">
        <v>1399</v>
      </c>
      <c r="T462" s="70" t="s">
        <v>1440</v>
      </c>
      <c r="U462" s="74" t="s">
        <v>29</v>
      </c>
      <c r="V462" s="65" t="s">
        <v>1441</v>
      </c>
      <c r="W462" s="65" t="s">
        <v>1442</v>
      </c>
    </row>
    <row r="463" spans="1:23" ht="25.5" x14ac:dyDescent="0.25">
      <c r="A463" s="64">
        <v>458</v>
      </c>
      <c r="B463" s="64" t="s">
        <v>104</v>
      </c>
      <c r="C463" s="71">
        <v>1</v>
      </c>
      <c r="D463" s="71" t="s">
        <v>29</v>
      </c>
      <c r="E463" s="68" t="str" cm="1">
        <f t="array" aca="1" ref="E463" ca="1">IF(D463="","",HYPERLINK("#"&amp;RIGHT(CELL("dateiname"),LEN(CELL("dateiname"))-FIND("]",CELL("dateiname")))&amp;"!"&amp;CELL("adresse",OFFSET($B$6,D463-1,0)),"Definition"))</f>
        <v/>
      </c>
      <c r="F463" s="64">
        <f>IF(_xlfn.XLOOKUP(A463,Korrelation!$B$4:$B$883,Korrelation!$A$4:$A$883,0,0)="-",0,_xlfn.XLOOKUP(A463,Korrelation!$B$4:$B$883,Korrelation!$A$4:$A$883,0,0))</f>
        <v>709</v>
      </c>
      <c r="G463" s="68" t="str" cm="1">
        <f t="array" aca="1" ref="G463" ca="1">IF(F463=0,"",HYPERLINK("#"&amp;RIGHT(CELL("adresse",OFFSET(DMAV_Modell!$A$6,F463-1,0)),LEN(CELL("adresse",OFFSET(DMAV_Modell!$A$6,F463-1,0)))-SEARCH("]",CELL("adresse",OFFSET(DMAV_Modell!$A$6,F463-1,0)))),"Modell"))</f>
        <v>Modell</v>
      </c>
      <c r="I463" s="64" t="s">
        <v>40</v>
      </c>
      <c r="J463" s="64" t="s">
        <v>706</v>
      </c>
      <c r="K463" s="64" t="s">
        <v>721</v>
      </c>
      <c r="L463" s="70" t="s">
        <v>143</v>
      </c>
      <c r="M463" s="75" t="s">
        <v>29</v>
      </c>
      <c r="N463" s="76" t="s">
        <v>722</v>
      </c>
      <c r="O463" s="76" t="s">
        <v>723</v>
      </c>
      <c r="P463" s="64"/>
      <c r="Q463" s="64" t="s">
        <v>799</v>
      </c>
      <c r="R463" s="64" t="s">
        <v>1427</v>
      </c>
      <c r="S463" s="64" t="s">
        <v>1443</v>
      </c>
      <c r="T463" s="70" t="s">
        <v>143</v>
      </c>
      <c r="U463" s="74" t="s">
        <v>29</v>
      </c>
      <c r="V463" s="65" t="s">
        <v>1444</v>
      </c>
      <c r="W463" s="65" t="s">
        <v>1445</v>
      </c>
    </row>
    <row r="464" spans="1:23" ht="38.25" x14ac:dyDescent="0.25">
      <c r="A464" s="64">
        <v>459</v>
      </c>
      <c r="B464" s="64" t="s">
        <v>104</v>
      </c>
      <c r="C464" s="71">
        <v>1</v>
      </c>
      <c r="D464" s="71" t="s">
        <v>29</v>
      </c>
      <c r="E464" s="68" t="str" cm="1">
        <f t="array" aca="1" ref="E464" ca="1">IF(D464="","",HYPERLINK("#"&amp;RIGHT(CELL("dateiname"),LEN(CELL("dateiname"))-FIND("]",CELL("dateiname")))&amp;"!"&amp;CELL("adresse",OFFSET($B$6,D464-1,0)),"Definition"))</f>
        <v/>
      </c>
      <c r="F464" s="64">
        <f>IF(_xlfn.XLOOKUP(A464,Korrelation!$B$4:$B$883,Korrelation!$A$4:$A$883,0,0)="-",0,_xlfn.XLOOKUP(A464,Korrelation!$B$4:$B$883,Korrelation!$A$4:$A$883,0,0))</f>
        <v>711</v>
      </c>
      <c r="G464" s="68" t="str" cm="1">
        <f t="array" aca="1" ref="G464" ca="1">IF(F464=0,"",HYPERLINK("#"&amp;RIGHT(CELL("adresse",OFFSET(DMAV_Modell!$A$6,F464-1,0)),LEN(CELL("adresse",OFFSET(DMAV_Modell!$A$6,F464-1,0)))-SEARCH("]",CELL("adresse",OFFSET(DMAV_Modell!$A$6,F464-1,0)))),"Modell"))</f>
        <v>Modell</v>
      </c>
      <c r="I464" s="64" t="s">
        <v>40</v>
      </c>
      <c r="J464" s="64" t="s">
        <v>706</v>
      </c>
      <c r="K464" s="64" t="s">
        <v>724</v>
      </c>
      <c r="L464" s="70" t="s">
        <v>143</v>
      </c>
      <c r="M464" s="75"/>
      <c r="N464" s="76" t="s">
        <v>725</v>
      </c>
      <c r="O464" s="76" t="s">
        <v>726</v>
      </c>
      <c r="P464" s="64"/>
      <c r="Q464" s="64" t="s">
        <v>799</v>
      </c>
      <c r="R464" s="64" t="s">
        <v>1427</v>
      </c>
      <c r="S464" s="64" t="s">
        <v>1446</v>
      </c>
      <c r="T464" s="70" t="s">
        <v>143</v>
      </c>
      <c r="V464" s="65" t="s">
        <v>1447</v>
      </c>
      <c r="W464" s="65" t="s">
        <v>1448</v>
      </c>
    </row>
    <row r="465" spans="1:23" ht="51" x14ac:dyDescent="0.25">
      <c r="A465" s="64">
        <v>460</v>
      </c>
      <c r="B465" s="64" t="s">
        <v>104</v>
      </c>
      <c r="C465" s="71">
        <v>1</v>
      </c>
      <c r="D465" s="71" t="s">
        <v>29</v>
      </c>
      <c r="E465" s="68" t="str" cm="1">
        <f t="array" aca="1" ref="E465" ca="1">IF(D465="","",HYPERLINK("#"&amp;RIGHT(CELL("dateiname"),LEN(CELL("dateiname"))-FIND("]",CELL("dateiname")))&amp;"!"&amp;CELL("adresse",OFFSET($B$6,D465-1,0)),"Definition"))</f>
        <v/>
      </c>
      <c r="F465" s="64">
        <f>IF(_xlfn.XLOOKUP(A465,Korrelation!$B$4:$B$883,Korrelation!$A$4:$A$883,0,0)="-",0,_xlfn.XLOOKUP(A465,Korrelation!$B$4:$B$883,Korrelation!$A$4:$A$883,0,0))</f>
        <v>708</v>
      </c>
      <c r="G465" s="68" t="str" cm="1">
        <f t="array" aca="1" ref="G465" ca="1">IF(F465=0,"",HYPERLINK("#"&amp;RIGHT(CELL("adresse",OFFSET(DMAV_Modell!$A$6,F465-1,0)),LEN(CELL("adresse",OFFSET(DMAV_Modell!$A$6,F465-1,0)))-SEARCH("]",CELL("adresse",OFFSET(DMAV_Modell!$A$6,F465-1,0)))),"Modell"))</f>
        <v>Modell</v>
      </c>
      <c r="I465" s="64" t="s">
        <v>40</v>
      </c>
      <c r="J465" s="64" t="s">
        <v>706</v>
      </c>
      <c r="K465" s="64" t="s">
        <v>727</v>
      </c>
      <c r="L465" s="70" t="s">
        <v>143</v>
      </c>
      <c r="M465" s="75" t="s">
        <v>29</v>
      </c>
      <c r="N465" s="76" t="s">
        <v>728</v>
      </c>
      <c r="O465" s="76" t="s">
        <v>729</v>
      </c>
      <c r="P465" s="64"/>
      <c r="Q465" s="64" t="s">
        <v>799</v>
      </c>
      <c r="R465" s="64" t="s">
        <v>1427</v>
      </c>
      <c r="S465" s="64" t="s">
        <v>1449</v>
      </c>
      <c r="T465" s="70" t="s">
        <v>143</v>
      </c>
      <c r="U465" s="74" t="s">
        <v>29</v>
      </c>
      <c r="V465" s="65" t="s">
        <v>1450</v>
      </c>
      <c r="W465" s="65" t="s">
        <v>1451</v>
      </c>
    </row>
    <row r="466" spans="1:23" x14ac:dyDescent="0.25">
      <c r="A466" s="64">
        <v>461</v>
      </c>
      <c r="B466" s="64" t="s">
        <v>104</v>
      </c>
      <c r="C466" s="71">
        <v>1</v>
      </c>
      <c r="D466" s="71">
        <v>430</v>
      </c>
      <c r="E466" s="68" t="str" cm="1">
        <f t="array" aca="1" ref="E466" ca="1">IF(D466="","",HYPERLINK("#"&amp;RIGHT(CELL("dateiname"),LEN(CELL("dateiname"))-FIND("]",CELL("dateiname")))&amp;"!"&amp;CELL("adresse",OFFSET($B$6,D466-1,0)),"Definition"))</f>
        <v>Definition</v>
      </c>
      <c r="F466" s="64">
        <f>IF(_xlfn.XLOOKUP(A466,Korrelation!$B$4:$B$883,Korrelation!$A$4:$A$883,0,0)="-",0,_xlfn.XLOOKUP(A466,Korrelation!$B$4:$B$883,Korrelation!$A$4:$A$883,0,0))</f>
        <v>710</v>
      </c>
      <c r="G466" s="68" t="str" cm="1">
        <f t="array" aca="1" ref="G466" ca="1">IF(F466=0,"",HYPERLINK("#"&amp;RIGHT(CELL("adresse",OFFSET(DMAV_Modell!$A$6,F466-1,0)),LEN(CELL("adresse",OFFSET(DMAV_Modell!$A$6,F466-1,0)))-SEARCH("]",CELL("adresse",OFFSET(DMAV_Modell!$A$6,F466-1,0)))),"Modell"))</f>
        <v>Modell</v>
      </c>
      <c r="I466" s="64" t="s">
        <v>40</v>
      </c>
      <c r="J466" s="64" t="s">
        <v>706</v>
      </c>
      <c r="K466" s="64" t="s">
        <v>730</v>
      </c>
      <c r="L466" s="70" t="s">
        <v>443</v>
      </c>
      <c r="M466" s="75" t="s">
        <v>29</v>
      </c>
      <c r="N466" s="76" t="s">
        <v>731</v>
      </c>
      <c r="O466" s="76" t="s">
        <v>732</v>
      </c>
      <c r="P466" s="64"/>
      <c r="Q466" s="64" t="s">
        <v>799</v>
      </c>
      <c r="R466" s="64" t="s">
        <v>1427</v>
      </c>
      <c r="S466" s="64" t="s">
        <v>1452</v>
      </c>
      <c r="T466" s="70" t="s">
        <v>1178</v>
      </c>
      <c r="U466" s="74" t="s">
        <v>29</v>
      </c>
      <c r="V466" s="65" t="s">
        <v>1453</v>
      </c>
      <c r="W466" s="65" t="s">
        <v>1454</v>
      </c>
    </row>
    <row r="467" spans="1:23" ht="38.25" x14ac:dyDescent="0.25">
      <c r="A467" s="64">
        <v>462</v>
      </c>
      <c r="B467" s="64" t="s">
        <v>104</v>
      </c>
      <c r="C467" s="71" t="s">
        <v>81</v>
      </c>
      <c r="D467" s="71" t="s">
        <v>29</v>
      </c>
      <c r="E467" s="68" t="str" cm="1">
        <f t="array" aca="1" ref="E467" ca="1">IF(D467="","",HYPERLINK("#"&amp;RIGHT(CELL("dateiname"),LEN(CELL("dateiname"))-FIND("]",CELL("dateiname")))&amp;"!"&amp;CELL("adresse",OFFSET($B$6,D467-1,0)),"Definition"))</f>
        <v/>
      </c>
      <c r="F467" s="64">
        <f>IF(_xlfn.XLOOKUP(A467,Korrelation!$B$4:$B$883,Korrelation!$A$4:$A$883,0,0)="-",0,_xlfn.XLOOKUP(A467,Korrelation!$B$4:$B$883,Korrelation!$A$4:$A$883,0,0))</f>
        <v>714</v>
      </c>
      <c r="G467" s="68" t="str" cm="1">
        <f t="array" aca="1" ref="G467" ca="1">IF(F467=0,"",HYPERLINK("#"&amp;RIGHT(CELL("adresse",OFFSET(DMAV_Modell!$A$6,F467-1,0)),LEN(CELL("adresse",OFFSET(DMAV_Modell!$A$6,F467-1,0)))-SEARCH("]",CELL("adresse",OFFSET(DMAV_Modell!$A$6,F467-1,0)))),"Modell"))</f>
        <v>Modell</v>
      </c>
      <c r="I467" s="64" t="s">
        <v>40</v>
      </c>
      <c r="J467" s="64" t="s">
        <v>706</v>
      </c>
      <c r="K467" s="64" t="s">
        <v>733</v>
      </c>
      <c r="L467" s="70" t="s">
        <v>734</v>
      </c>
      <c r="M467" s="75" t="s">
        <v>29</v>
      </c>
      <c r="N467" s="76" t="s">
        <v>735</v>
      </c>
      <c r="O467" s="76" t="s">
        <v>29</v>
      </c>
      <c r="P467" s="64"/>
      <c r="Q467" s="64" t="s">
        <v>799</v>
      </c>
      <c r="R467" s="64" t="s">
        <v>1427</v>
      </c>
      <c r="S467" s="64" t="s">
        <v>733</v>
      </c>
      <c r="T467" s="70" t="s">
        <v>734</v>
      </c>
      <c r="U467" s="74" t="s">
        <v>29</v>
      </c>
      <c r="V467" s="65" t="s">
        <v>1455</v>
      </c>
      <c r="W467" s="65" t="s">
        <v>29</v>
      </c>
    </row>
    <row r="468" spans="1:23" ht="51" x14ac:dyDescent="0.25">
      <c r="A468" s="64">
        <v>463</v>
      </c>
      <c r="B468" s="64" t="s">
        <v>104</v>
      </c>
      <c r="C468" s="71" t="s">
        <v>81</v>
      </c>
      <c r="D468" s="71" t="s">
        <v>29</v>
      </c>
      <c r="E468" s="68" t="str" cm="1">
        <f t="array" aca="1" ref="E468" ca="1">IF(D468="","",HYPERLINK("#"&amp;RIGHT(CELL("dateiname"),LEN(CELL("dateiname"))-FIND("]",CELL("dateiname")))&amp;"!"&amp;CELL("adresse",OFFSET($B$6,D468-1,0)),"Definition"))</f>
        <v/>
      </c>
      <c r="F468" s="64">
        <f>IF(_xlfn.XLOOKUP(A468,Korrelation!$B$4:$B$883,Korrelation!$A$4:$A$883,0,0)="-",0,_xlfn.XLOOKUP(A468,Korrelation!$B$4:$B$883,Korrelation!$A$4:$A$883,0,0))</f>
        <v>742</v>
      </c>
      <c r="G468" s="68" t="str" cm="1">
        <f t="array" aca="1" ref="G468" ca="1">IF(F468=0,"",HYPERLINK("#"&amp;RIGHT(CELL("adresse",OFFSET(DMAV_Modell!$A$6,F468-1,0)),LEN(CELL("adresse",OFFSET(DMAV_Modell!$A$6,F468-1,0)))-SEARCH("]",CELL("adresse",OFFSET(DMAV_Modell!$A$6,F468-1,0)))),"Modell"))</f>
        <v>Modell</v>
      </c>
      <c r="I468" s="64" t="s">
        <v>40</v>
      </c>
      <c r="J468" s="64" t="s">
        <v>736</v>
      </c>
      <c r="K468" s="64" t="s">
        <v>737</v>
      </c>
      <c r="L468" s="70" t="s">
        <v>107</v>
      </c>
      <c r="M468" s="75" t="s">
        <v>29</v>
      </c>
      <c r="N468" s="76" t="s">
        <v>738</v>
      </c>
      <c r="O468" s="76" t="s">
        <v>739</v>
      </c>
      <c r="P468" s="64"/>
      <c r="Q468" s="64" t="s">
        <v>799</v>
      </c>
      <c r="R468" s="64" t="s">
        <v>1456</v>
      </c>
      <c r="S468" s="64" t="s">
        <v>1457</v>
      </c>
      <c r="T468" s="70" t="s">
        <v>107</v>
      </c>
      <c r="U468" s="74" t="s">
        <v>29</v>
      </c>
      <c r="V468" s="65" t="s">
        <v>1458</v>
      </c>
      <c r="W468" s="65" t="s">
        <v>1459</v>
      </c>
    </row>
    <row r="469" spans="1:23" x14ac:dyDescent="0.25">
      <c r="A469" s="64">
        <v>464</v>
      </c>
      <c r="B469" s="64" t="s">
        <v>104</v>
      </c>
      <c r="C469" s="71" t="s">
        <v>81</v>
      </c>
      <c r="D469" s="71">
        <v>435</v>
      </c>
      <c r="E469" s="68" t="str" cm="1">
        <f t="array" aca="1" ref="E469" ca="1">IF(D469="","",HYPERLINK("#"&amp;RIGHT(CELL("dateiname"),LEN(CELL("dateiname"))-FIND("]",CELL("dateiname")))&amp;"!"&amp;CELL("adresse",OFFSET($B$6,D469-1,0)),"Definition"))</f>
        <v>Definition</v>
      </c>
      <c r="F469" s="64">
        <f>IF(_xlfn.XLOOKUP(A469,Korrelation!$B$4:$B$883,Korrelation!$A$4:$A$883,0,0)="-",0,_xlfn.XLOOKUP(A469,Korrelation!$B$4:$B$883,Korrelation!$A$4:$A$883,0,0))</f>
        <v>746</v>
      </c>
      <c r="G469" s="68" t="str" cm="1">
        <f t="array" aca="1" ref="G469" ca="1">IF(F469=0,"",HYPERLINK("#"&amp;RIGHT(CELL("adresse",OFFSET(DMAV_Modell!$A$6,F469-1,0)),LEN(CELL("adresse",OFFSET(DMAV_Modell!$A$6,F469-1,0)))-SEARCH("]",CELL("adresse",OFFSET(DMAV_Modell!$A$6,F469-1,0)))),"Modell"))</f>
        <v>Modell</v>
      </c>
      <c r="I469" s="64" t="s">
        <v>40</v>
      </c>
      <c r="J469" s="64" t="s">
        <v>736</v>
      </c>
      <c r="K469" s="64" t="s">
        <v>740</v>
      </c>
      <c r="L469" s="70" t="s">
        <v>3407</v>
      </c>
      <c r="M469" s="75" t="s">
        <v>29</v>
      </c>
      <c r="N469" s="76" t="s">
        <v>741</v>
      </c>
      <c r="O469" s="76" t="s">
        <v>29</v>
      </c>
      <c r="P469" s="64"/>
      <c r="Q469" s="64" t="s">
        <v>799</v>
      </c>
      <c r="R469" s="64" t="s">
        <v>1456</v>
      </c>
      <c r="S469" s="64" t="s">
        <v>1404</v>
      </c>
      <c r="T469" s="70" t="s">
        <v>1460</v>
      </c>
      <c r="U469" s="74" t="s">
        <v>29</v>
      </c>
      <c r="V469" s="65" t="s">
        <v>1461</v>
      </c>
      <c r="W469" s="65" t="s">
        <v>29</v>
      </c>
    </row>
    <row r="470" spans="1:23" x14ac:dyDescent="0.25">
      <c r="A470" s="64">
        <v>465</v>
      </c>
      <c r="B470" s="64" t="s">
        <v>104</v>
      </c>
      <c r="C470" s="71" t="s">
        <v>81</v>
      </c>
      <c r="D470" s="71">
        <v>433</v>
      </c>
      <c r="E470" s="68" t="str" cm="1">
        <f t="array" aca="1" ref="E470" ca="1">IF(D470="","",HYPERLINK("#"&amp;RIGHT(CELL("dateiname"),LEN(CELL("dateiname"))-FIND("]",CELL("dateiname")))&amp;"!"&amp;CELL("adresse",OFFSET($B$6,D470-1,0)),"Definition"))</f>
        <v>Definition</v>
      </c>
      <c r="F470" s="64">
        <f>IF(_xlfn.XLOOKUP(A470,Korrelation!$B$4:$B$883,Korrelation!$A$4:$A$883,0,0)="-",0,_xlfn.XLOOKUP(A470,Korrelation!$B$4:$B$883,Korrelation!$A$4:$A$883,0,0))</f>
        <v>747</v>
      </c>
      <c r="G470" s="68" t="str" cm="1">
        <f t="array" aca="1" ref="G470" ca="1">IF(F470=0,"",HYPERLINK("#"&amp;RIGHT(CELL("adresse",OFFSET(DMAV_Modell!$A$6,F470-1,0)),LEN(CELL("adresse",OFFSET(DMAV_Modell!$A$6,F470-1,0)))-SEARCH("]",CELL("adresse",OFFSET(DMAV_Modell!$A$6,F470-1,0)))),"Modell"))</f>
        <v>Modell</v>
      </c>
      <c r="I470" s="64" t="s">
        <v>40</v>
      </c>
      <c r="J470" s="64" t="s">
        <v>736</v>
      </c>
      <c r="K470" s="64" t="s">
        <v>742</v>
      </c>
      <c r="L470" s="70" t="s">
        <v>3408</v>
      </c>
      <c r="M470" s="75" t="s">
        <v>29</v>
      </c>
      <c r="N470" s="76" t="s">
        <v>743</v>
      </c>
      <c r="O470" s="76" t="s">
        <v>29</v>
      </c>
      <c r="P470" s="64"/>
      <c r="Q470" s="64" t="s">
        <v>799</v>
      </c>
      <c r="R470" s="64" t="s">
        <v>1456</v>
      </c>
      <c r="S470" s="64" t="s">
        <v>1400</v>
      </c>
      <c r="T470" s="70" t="s">
        <v>3415</v>
      </c>
      <c r="U470" s="74" t="s">
        <v>29</v>
      </c>
      <c r="V470" s="65" t="s">
        <v>1462</v>
      </c>
      <c r="W470" s="65" t="s">
        <v>29</v>
      </c>
    </row>
    <row r="471" spans="1:23" x14ac:dyDescent="0.25">
      <c r="A471" s="64">
        <v>466</v>
      </c>
      <c r="B471" s="64" t="s">
        <v>104</v>
      </c>
      <c r="C471" s="71">
        <v>1</v>
      </c>
      <c r="D471" s="71">
        <v>430</v>
      </c>
      <c r="E471" s="68" t="str" cm="1">
        <f t="array" aca="1" ref="E471" ca="1">IF(D471="","",HYPERLINK("#"&amp;RIGHT(CELL("dateiname"),LEN(CELL("dateiname"))-FIND("]",CELL("dateiname")))&amp;"!"&amp;CELL("adresse",OFFSET($B$6,D471-1,0)),"Definition"))</f>
        <v>Definition</v>
      </c>
      <c r="F471" s="64">
        <f>IF(_xlfn.XLOOKUP(A471,Korrelation!$B$4:$B$883,Korrelation!$A$4:$A$883,0,0)="-",0,_xlfn.XLOOKUP(A471,Korrelation!$B$4:$B$883,Korrelation!$A$4:$A$883,0,0))</f>
        <v>736</v>
      </c>
      <c r="G471" s="68" t="str" cm="1">
        <f t="array" aca="1" ref="G471" ca="1">IF(F471=0,"",HYPERLINK("#"&amp;RIGHT(CELL("adresse",OFFSET(DMAV_Modell!$A$6,F471-1,0)),LEN(CELL("adresse",OFFSET(DMAV_Modell!$A$6,F471-1,0)))-SEARCH("]",CELL("adresse",OFFSET(DMAV_Modell!$A$6,F471-1,0)))),"Modell"))</f>
        <v>Modell</v>
      </c>
      <c r="I471" s="64" t="s">
        <v>40</v>
      </c>
      <c r="J471" s="64" t="s">
        <v>736</v>
      </c>
      <c r="K471" s="64" t="s">
        <v>744</v>
      </c>
      <c r="L471" s="70" t="s">
        <v>443</v>
      </c>
      <c r="M471" s="75" t="s">
        <v>29</v>
      </c>
      <c r="N471" s="76" t="s">
        <v>745</v>
      </c>
      <c r="O471" s="76" t="s">
        <v>732</v>
      </c>
      <c r="P471" s="64"/>
      <c r="Q471" s="64" t="s">
        <v>799</v>
      </c>
      <c r="R471" s="64" t="s">
        <v>1456</v>
      </c>
      <c r="S471" s="64" t="s">
        <v>1463</v>
      </c>
      <c r="T471" s="70" t="s">
        <v>1178</v>
      </c>
      <c r="U471" s="74" t="s">
        <v>29</v>
      </c>
      <c r="V471" s="65" t="s">
        <v>1464</v>
      </c>
      <c r="W471" s="65" t="s">
        <v>1465</v>
      </c>
    </row>
    <row r="472" spans="1:23" ht="25.5" x14ac:dyDescent="0.25">
      <c r="A472" s="64">
        <v>467</v>
      </c>
      <c r="B472" s="64" t="s">
        <v>104</v>
      </c>
      <c r="C472" s="71">
        <v>1</v>
      </c>
      <c r="D472" s="71">
        <v>415</v>
      </c>
      <c r="E472" s="68" t="str" cm="1">
        <f t="array" aca="1" ref="E472" ca="1">IF(D472="","",HYPERLINK("#"&amp;RIGHT(CELL("dateiname"),LEN(CELL("dateiname"))-FIND("]",CELL("dateiname")))&amp;"!"&amp;CELL("adresse",OFFSET($B$6,D472-1,0)),"Definition"))</f>
        <v>Definition</v>
      </c>
      <c r="F472" s="64">
        <f>IF(_xlfn.XLOOKUP(A472,Korrelation!$B$4:$B$883,Korrelation!$A$4:$A$883,0,0)="-",0,_xlfn.XLOOKUP(A472,Korrelation!$B$4:$B$883,Korrelation!$A$4:$A$883,0,0))</f>
        <v>743</v>
      </c>
      <c r="G472" s="68" t="str" cm="1">
        <f t="array" aca="1" ref="G472" ca="1">IF(F472=0,"",HYPERLINK("#"&amp;RIGHT(CELL("adresse",OFFSET(DMAV_Modell!$A$6,F472-1,0)),LEN(CELL("adresse",OFFSET(DMAV_Modell!$A$6,F472-1,0)))-SEARCH("]",CELL("adresse",OFFSET(DMAV_Modell!$A$6,F472-1,0)))),"Modell"))</f>
        <v>Modell</v>
      </c>
      <c r="I472" s="64" t="s">
        <v>40</v>
      </c>
      <c r="J472" s="64" t="s">
        <v>736</v>
      </c>
      <c r="K472" s="64" t="s">
        <v>644</v>
      </c>
      <c r="L472" s="70" t="s">
        <v>746</v>
      </c>
      <c r="M472" s="75" t="s">
        <v>29</v>
      </c>
      <c r="N472" s="76" t="s">
        <v>747</v>
      </c>
      <c r="O472" s="76" t="s">
        <v>29</v>
      </c>
      <c r="P472" s="64"/>
      <c r="Q472" s="64" t="s">
        <v>799</v>
      </c>
      <c r="R472" s="64" t="s">
        <v>1456</v>
      </c>
      <c r="S472" s="64" t="s">
        <v>1371</v>
      </c>
      <c r="T472" s="70" t="s">
        <v>1466</v>
      </c>
      <c r="U472" s="74" t="s">
        <v>29</v>
      </c>
      <c r="V472" s="65" t="s">
        <v>1467</v>
      </c>
      <c r="W472" s="65" t="s">
        <v>29</v>
      </c>
    </row>
    <row r="473" spans="1:23" ht="38.25" x14ac:dyDescent="0.25">
      <c r="A473" s="64">
        <v>468</v>
      </c>
      <c r="B473" s="64" t="s">
        <v>104</v>
      </c>
      <c r="C473" s="71">
        <v>1</v>
      </c>
      <c r="D473" s="71" t="s">
        <v>29</v>
      </c>
      <c r="E473" s="68" t="str" cm="1">
        <f t="array" aca="1" ref="E473" ca="1">IF(D473="","",HYPERLINK("#"&amp;RIGHT(CELL("dateiname"),LEN(CELL("dateiname"))-FIND("]",CELL("dateiname")))&amp;"!"&amp;CELL("adresse",OFFSET($B$6,D473-1,0)),"Definition"))</f>
        <v/>
      </c>
      <c r="F473" s="64">
        <f>IF(_xlfn.XLOOKUP(A473,Korrelation!$B$4:$B$883,Korrelation!$A$4:$A$883,0,0)="-",0,_xlfn.XLOOKUP(A473,Korrelation!$B$4:$B$883,Korrelation!$A$4:$A$883,0,0))</f>
        <v>740</v>
      </c>
      <c r="G473" s="68" t="str" cm="1">
        <f t="array" aca="1" ref="G473" ca="1">IF(F473=0,"",HYPERLINK("#"&amp;RIGHT(CELL("adresse",OFFSET(DMAV_Modell!$A$6,F473-1,0)),LEN(CELL("adresse",OFFSET(DMAV_Modell!$A$6,F473-1,0)))-SEARCH("]",CELL("adresse",OFFSET(DMAV_Modell!$A$6,F473-1,0)))),"Modell"))</f>
        <v>Modell</v>
      </c>
      <c r="I473" s="64" t="s">
        <v>40</v>
      </c>
      <c r="J473" s="64" t="s">
        <v>736</v>
      </c>
      <c r="K473" s="64" t="s">
        <v>135</v>
      </c>
      <c r="L473" s="70" t="s">
        <v>78</v>
      </c>
      <c r="M473" s="75" t="s">
        <v>29</v>
      </c>
      <c r="N473" s="76" t="s">
        <v>748</v>
      </c>
      <c r="O473" s="76" t="s">
        <v>103</v>
      </c>
      <c r="P473" s="64"/>
      <c r="Q473" s="64" t="s">
        <v>799</v>
      </c>
      <c r="R473" s="64" t="s">
        <v>1456</v>
      </c>
      <c r="S473" s="64" t="s">
        <v>135</v>
      </c>
      <c r="T473" s="70" t="s">
        <v>78</v>
      </c>
      <c r="U473" s="74" t="s">
        <v>29</v>
      </c>
      <c r="V473" s="65" t="s">
        <v>1468</v>
      </c>
      <c r="W473" s="65" t="s">
        <v>851</v>
      </c>
    </row>
    <row r="474" spans="1:23" ht="25.5" x14ac:dyDescent="0.25">
      <c r="A474" s="64">
        <v>469</v>
      </c>
      <c r="B474" s="64" t="s">
        <v>104</v>
      </c>
      <c r="C474" s="71" t="s">
        <v>81</v>
      </c>
      <c r="D474" s="71" t="s">
        <v>29</v>
      </c>
      <c r="E474" s="68" t="str" cm="1">
        <f t="array" aca="1" ref="E474" ca="1">IF(D474="","",HYPERLINK("#"&amp;RIGHT(CELL("dateiname"),LEN(CELL("dateiname"))-FIND("]",CELL("dateiname")))&amp;"!"&amp;CELL("adresse",OFFSET($B$6,D474-1,0)),"Definition"))</f>
        <v/>
      </c>
      <c r="F474" s="64">
        <f>IF(_xlfn.XLOOKUP(A474,Korrelation!$B$4:$B$883,Korrelation!$A$4:$A$883,0,0)="-",0,_xlfn.XLOOKUP(A474,Korrelation!$B$4:$B$883,Korrelation!$A$4:$A$883,0,0))</f>
        <v>741</v>
      </c>
      <c r="G474" s="68" t="str" cm="1">
        <f t="array" aca="1" ref="G474" ca="1">IF(F474=0,"",HYPERLINK("#"&amp;RIGHT(CELL("adresse",OFFSET(DMAV_Modell!$A$6,F474-1,0)),LEN(CELL("adresse",OFFSET(DMAV_Modell!$A$6,F474-1,0)))-SEARCH("]",CELL("adresse",OFFSET(DMAV_Modell!$A$6,F474-1,0)))),"Modell"))</f>
        <v>Modell</v>
      </c>
      <c r="I474" s="64" t="s">
        <v>40</v>
      </c>
      <c r="J474" s="64" t="s">
        <v>736</v>
      </c>
      <c r="K474" s="64" t="s">
        <v>749</v>
      </c>
      <c r="L474" s="70" t="s">
        <v>750</v>
      </c>
      <c r="M474" s="75" t="s">
        <v>29</v>
      </c>
      <c r="N474" s="76" t="s">
        <v>751</v>
      </c>
      <c r="O474" s="76" t="s">
        <v>29</v>
      </c>
      <c r="P474" s="64"/>
      <c r="Q474" s="64" t="s">
        <v>799</v>
      </c>
      <c r="R474" s="64" t="s">
        <v>1456</v>
      </c>
      <c r="S474" s="64" t="s">
        <v>1469</v>
      </c>
      <c r="T474" s="70" t="s">
        <v>750</v>
      </c>
      <c r="U474" s="74" t="s">
        <v>29</v>
      </c>
      <c r="V474" s="65" t="s">
        <v>1470</v>
      </c>
      <c r="W474" s="65" t="s">
        <v>29</v>
      </c>
    </row>
    <row r="475" spans="1:23" ht="25.5" x14ac:dyDescent="0.25">
      <c r="A475" s="64">
        <v>470</v>
      </c>
      <c r="B475" s="64" t="s">
        <v>104</v>
      </c>
      <c r="C475" s="71">
        <v>1</v>
      </c>
      <c r="D475" s="71" t="s">
        <v>29</v>
      </c>
      <c r="E475" s="68" t="str" cm="1">
        <f t="array" aca="1" ref="E475" ca="1">IF(D475="","",HYPERLINK("#"&amp;RIGHT(CELL("dateiname"),LEN(CELL("dateiname"))-FIND("]",CELL("dateiname")))&amp;"!"&amp;CELL("adresse",OFFSET($B$6,D475-1,0)),"Definition"))</f>
        <v/>
      </c>
      <c r="F475" s="64">
        <f>IF(_xlfn.XLOOKUP(A475,Korrelation!$B$4:$B$883,Korrelation!$A$4:$A$883,0,0)="-",0,_xlfn.XLOOKUP(A475,Korrelation!$B$4:$B$883,Korrelation!$A$4:$A$883,0,0))</f>
        <v>739</v>
      </c>
      <c r="G475" s="68" t="str" cm="1">
        <f t="array" aca="1" ref="G475" ca="1">IF(F475=0,"",HYPERLINK("#"&amp;RIGHT(CELL("adresse",OFFSET(DMAV_Modell!$A$6,F475-1,0)),LEN(CELL("adresse",OFFSET(DMAV_Modell!$A$6,F475-1,0)))-SEARCH("]",CELL("adresse",OFFSET(DMAV_Modell!$A$6,F475-1,0)))),"Modell"))</f>
        <v>Modell</v>
      </c>
      <c r="I475" s="64" t="s">
        <v>40</v>
      </c>
      <c r="J475" s="64" t="s">
        <v>736</v>
      </c>
      <c r="K475" s="64" t="s">
        <v>1761</v>
      </c>
      <c r="L475" s="70" t="s">
        <v>143</v>
      </c>
      <c r="M475" s="75" t="s">
        <v>29</v>
      </c>
      <c r="N475" s="76" t="s">
        <v>752</v>
      </c>
      <c r="O475" s="76" t="s">
        <v>723</v>
      </c>
      <c r="P475" s="64"/>
      <c r="Q475" s="64" t="s">
        <v>799</v>
      </c>
      <c r="R475" s="64" t="s">
        <v>1456</v>
      </c>
      <c r="S475" s="64" t="s">
        <v>1471</v>
      </c>
      <c r="T475" s="70" t="s">
        <v>143</v>
      </c>
      <c r="U475" s="74" t="s">
        <v>29</v>
      </c>
      <c r="V475" s="65" t="s">
        <v>1472</v>
      </c>
      <c r="W475" s="65" t="s">
        <v>1445</v>
      </c>
    </row>
    <row r="476" spans="1:23" ht="38.25" x14ac:dyDescent="0.25">
      <c r="A476" s="64">
        <v>471</v>
      </c>
      <c r="B476" s="64" t="s">
        <v>104</v>
      </c>
      <c r="C476" s="71">
        <v>1</v>
      </c>
      <c r="D476" s="71" t="s">
        <v>29</v>
      </c>
      <c r="E476" s="68" t="str" cm="1">
        <f t="array" aca="1" ref="E476" ca="1">IF(D476="","",HYPERLINK("#"&amp;RIGHT(CELL("dateiname"),LEN(CELL("dateiname"))-FIND("]",CELL("dateiname")))&amp;"!"&amp;CELL("adresse",OFFSET($B$6,D476-1,0)),"Definition"))</f>
        <v/>
      </c>
      <c r="F476" s="64">
        <f>IF(_xlfn.XLOOKUP(A476,Korrelation!$B$4:$B$883,Korrelation!$A$4:$A$883,0,0)="-",0,_xlfn.XLOOKUP(A476,Korrelation!$B$4:$B$883,Korrelation!$A$4:$A$883,0,0))</f>
        <v>737</v>
      </c>
      <c r="G476" s="68" t="str" cm="1">
        <f t="array" aca="1" ref="G476" ca="1">IF(F476=0,"",HYPERLINK("#"&amp;RIGHT(CELL("adresse",OFFSET(DMAV_Modell!$A$6,F476-1,0)),LEN(CELL("adresse",OFFSET(DMAV_Modell!$A$6,F476-1,0)))-SEARCH("]",CELL("adresse",OFFSET(DMAV_Modell!$A$6,F476-1,0)))),"Modell"))</f>
        <v>Modell</v>
      </c>
      <c r="I476" s="64" t="s">
        <v>40</v>
      </c>
      <c r="J476" s="64" t="s">
        <v>736</v>
      </c>
      <c r="K476" s="64" t="s">
        <v>724</v>
      </c>
      <c r="L476" s="70" t="s">
        <v>143</v>
      </c>
      <c r="M476" s="75"/>
      <c r="N476" s="76" t="s">
        <v>753</v>
      </c>
      <c r="O476" s="76" t="s">
        <v>726</v>
      </c>
      <c r="P476" s="64"/>
      <c r="Q476" s="64" t="s">
        <v>799</v>
      </c>
      <c r="R476" s="64" t="s">
        <v>1456</v>
      </c>
      <c r="S476" s="64" t="s">
        <v>1446</v>
      </c>
      <c r="T476" s="70" t="s">
        <v>143</v>
      </c>
      <c r="V476" s="65" t="s">
        <v>1473</v>
      </c>
      <c r="W476" s="65" t="s">
        <v>1448</v>
      </c>
    </row>
    <row r="477" spans="1:23" ht="51" x14ac:dyDescent="0.25">
      <c r="A477" s="64">
        <v>472</v>
      </c>
      <c r="B477" s="64" t="s">
        <v>104</v>
      </c>
      <c r="C477" s="71">
        <v>1</v>
      </c>
      <c r="D477" s="71" t="s">
        <v>29</v>
      </c>
      <c r="E477" s="68" t="str" cm="1">
        <f t="array" aca="1" ref="E477" ca="1">IF(D477="","",HYPERLINK("#"&amp;RIGHT(CELL("dateiname"),LEN(CELL("dateiname"))-FIND("]",CELL("dateiname")))&amp;"!"&amp;CELL("adresse",OFFSET($B$6,D477-1,0)),"Definition"))</f>
        <v/>
      </c>
      <c r="F477" s="64">
        <f>IF(_xlfn.XLOOKUP(A477,Korrelation!$B$4:$B$883,Korrelation!$A$4:$A$883,0,0)="-",0,_xlfn.XLOOKUP(A477,Korrelation!$B$4:$B$883,Korrelation!$A$4:$A$883,0,0))</f>
        <v>738</v>
      </c>
      <c r="G477" s="68" t="str" cm="1">
        <f t="array" aca="1" ref="G477" ca="1">IF(F477=0,"",HYPERLINK("#"&amp;RIGHT(CELL("adresse",OFFSET(DMAV_Modell!$A$6,F477-1,0)),LEN(CELL("adresse",OFFSET(DMAV_Modell!$A$6,F477-1,0)))-SEARCH("]",CELL("adresse",OFFSET(DMAV_Modell!$A$6,F477-1,0)))),"Modell"))</f>
        <v>Modell</v>
      </c>
      <c r="I477" s="64" t="s">
        <v>40</v>
      </c>
      <c r="J477" s="64" t="s">
        <v>736</v>
      </c>
      <c r="K477" s="64" t="s">
        <v>727</v>
      </c>
      <c r="L477" s="70" t="s">
        <v>143</v>
      </c>
      <c r="M477" s="75" t="s">
        <v>29</v>
      </c>
      <c r="N477" s="76" t="s">
        <v>754</v>
      </c>
      <c r="O477" s="76" t="s">
        <v>729</v>
      </c>
      <c r="P477" s="64"/>
      <c r="Q477" s="64" t="s">
        <v>799</v>
      </c>
      <c r="R477" s="64" t="s">
        <v>1456</v>
      </c>
      <c r="S477" s="64" t="s">
        <v>1449</v>
      </c>
      <c r="T477" s="70" t="s">
        <v>143</v>
      </c>
      <c r="U477" s="74" t="s">
        <v>29</v>
      </c>
      <c r="V477" s="65" t="s">
        <v>1474</v>
      </c>
      <c r="W477" s="65" t="s">
        <v>1475</v>
      </c>
    </row>
    <row r="478" spans="1:23" ht="38.25" x14ac:dyDescent="0.25">
      <c r="A478" s="64">
        <v>473</v>
      </c>
      <c r="B478" s="64" t="s">
        <v>104</v>
      </c>
      <c r="C478" s="71" t="s">
        <v>81</v>
      </c>
      <c r="D478" s="71" t="s">
        <v>29</v>
      </c>
      <c r="E478" s="68" t="str" cm="1">
        <f t="array" aca="1" ref="E478" ca="1">IF(D478="","",HYPERLINK("#"&amp;RIGHT(CELL("dateiname"),LEN(CELL("dateiname"))-FIND("]",CELL("dateiname")))&amp;"!"&amp;CELL("adresse",OFFSET($B$6,D478-1,0)),"Definition"))</f>
        <v/>
      </c>
      <c r="F478" s="64">
        <f>IF(_xlfn.XLOOKUP(A478,Korrelation!$B$4:$B$883,Korrelation!$A$4:$A$883,0,0)="-",0,_xlfn.XLOOKUP(A478,Korrelation!$B$4:$B$883,Korrelation!$A$4:$A$883,0,0))</f>
        <v>744</v>
      </c>
      <c r="G478" s="68" t="str" cm="1">
        <f t="array" aca="1" ref="G478" ca="1">IF(F478=0,"",HYPERLINK("#"&amp;RIGHT(CELL("adresse",OFFSET(DMAV_Modell!$A$6,F478-1,0)),LEN(CELL("adresse",OFFSET(DMAV_Modell!$A$6,F478-1,0)))-SEARCH("]",CELL("adresse",OFFSET(DMAV_Modell!$A$6,F478-1,0)))),"Modell"))</f>
        <v>Modell</v>
      </c>
      <c r="I478" s="64" t="s">
        <v>40</v>
      </c>
      <c r="J478" s="64" t="s">
        <v>736</v>
      </c>
      <c r="K478" s="64" t="s">
        <v>446</v>
      </c>
      <c r="L478" s="70" t="s">
        <v>447</v>
      </c>
      <c r="M478" s="75" t="s">
        <v>29</v>
      </c>
      <c r="N478" s="76" t="s">
        <v>755</v>
      </c>
      <c r="O478" s="76" t="s">
        <v>29</v>
      </c>
      <c r="P478" s="64"/>
      <c r="Q478" s="64" t="s">
        <v>799</v>
      </c>
      <c r="R478" s="64" t="s">
        <v>1456</v>
      </c>
      <c r="S478" s="64" t="s">
        <v>446</v>
      </c>
      <c r="T478" s="70" t="s">
        <v>447</v>
      </c>
      <c r="U478" s="74" t="s">
        <v>29</v>
      </c>
      <c r="V478" s="65" t="s">
        <v>1476</v>
      </c>
      <c r="W478" s="65" t="s">
        <v>29</v>
      </c>
    </row>
    <row r="479" spans="1:23" ht="38.25" x14ac:dyDescent="0.25">
      <c r="A479" s="64">
        <v>474</v>
      </c>
      <c r="B479" s="64" t="s">
        <v>104</v>
      </c>
      <c r="C479" s="71" t="s">
        <v>81</v>
      </c>
      <c r="D479" s="71" t="s">
        <v>29</v>
      </c>
      <c r="E479" s="68" t="str" cm="1">
        <f t="array" aca="1" ref="E479" ca="1">IF(D479="","",HYPERLINK("#"&amp;RIGHT(CELL("dateiname"),LEN(CELL("dateiname"))-FIND("]",CELL("dateiname")))&amp;"!"&amp;CELL("adresse",OFFSET($B$6,D479-1,0)),"Definition"))</f>
        <v/>
      </c>
      <c r="F479" s="64">
        <f>IF(_xlfn.XLOOKUP(A479,Korrelation!$B$4:$B$883,Korrelation!$A$4:$A$883,0,0)="-",0,_xlfn.XLOOKUP(A479,Korrelation!$B$4:$B$883,Korrelation!$A$4:$A$883,0,0))</f>
        <v>745</v>
      </c>
      <c r="G479" s="68" t="str" cm="1">
        <f t="array" aca="1" ref="G479" ca="1">IF(F479=0,"",HYPERLINK("#"&amp;RIGHT(CELL("adresse",OFFSET(DMAV_Modell!$A$6,F479-1,0)),LEN(CELL("adresse",OFFSET(DMAV_Modell!$A$6,F479-1,0)))-SEARCH("]",CELL("adresse",OFFSET(DMAV_Modell!$A$6,F479-1,0)))),"Modell"))</f>
        <v>Modell</v>
      </c>
      <c r="I479" s="64" t="s">
        <v>40</v>
      </c>
      <c r="J479" s="64" t="s">
        <v>736</v>
      </c>
      <c r="K479" s="64" t="s">
        <v>756</v>
      </c>
      <c r="L479" s="70" t="s">
        <v>757</v>
      </c>
      <c r="M479" s="75" t="s">
        <v>29</v>
      </c>
      <c r="N479" s="76" t="s">
        <v>758</v>
      </c>
      <c r="O479" s="76" t="s">
        <v>29</v>
      </c>
      <c r="P479" s="64"/>
      <c r="Q479" s="64" t="s">
        <v>799</v>
      </c>
      <c r="R479" s="64" t="s">
        <v>1456</v>
      </c>
      <c r="S479" s="64" t="s">
        <v>756</v>
      </c>
      <c r="T479" s="70" t="s">
        <v>757</v>
      </c>
      <c r="U479" s="74" t="s">
        <v>29</v>
      </c>
      <c r="V479" s="65" t="s">
        <v>1477</v>
      </c>
      <c r="W479" s="65" t="s">
        <v>29</v>
      </c>
    </row>
    <row r="480" spans="1:23" ht="38.25" x14ac:dyDescent="0.25">
      <c r="A480" s="64">
        <v>475</v>
      </c>
      <c r="B480" s="64" t="s">
        <v>104</v>
      </c>
      <c r="C480" s="71" t="s">
        <v>81</v>
      </c>
      <c r="D480" s="71">
        <v>40</v>
      </c>
      <c r="E480" s="68" t="str" cm="1">
        <f t="array" aca="1" ref="E480" ca="1">IF(D480="","",HYPERLINK("#"&amp;RIGHT(CELL("dateiname"),LEN(CELL("dateiname"))-FIND("]",CELL("dateiname")))&amp;"!"&amp;CELL("adresse",OFFSET($B$6,D480-1,0)),"Definition"))</f>
        <v>Definition</v>
      </c>
      <c r="F480" s="64">
        <f>IF(_xlfn.XLOOKUP(A480,Korrelation!$B$4:$B$883,Korrelation!$A$4:$A$883,0,0)="-",0,_xlfn.XLOOKUP(A480,Korrelation!$B$4:$B$883,Korrelation!$A$4:$A$883,0,0))</f>
        <v>748</v>
      </c>
      <c r="G480" s="68" t="str" cm="1">
        <f t="array" aca="1" ref="G480" ca="1">IF(F480=0,"",HYPERLINK("#"&amp;RIGHT(CELL("adresse",OFFSET(DMAV_Modell!$A$6,F480-1,0)),LEN(CELL("adresse",OFFSET(DMAV_Modell!$A$6,F480-1,0)))-SEARCH("]",CELL("adresse",OFFSET(DMAV_Modell!$A$6,F480-1,0)))),"Modell"))</f>
        <v>Modell</v>
      </c>
      <c r="I480" s="64" t="s">
        <v>40</v>
      </c>
      <c r="J480" s="64" t="s">
        <v>736</v>
      </c>
      <c r="K480" s="64" t="s">
        <v>86</v>
      </c>
      <c r="L480" s="70" t="s">
        <v>269</v>
      </c>
      <c r="M480" s="75" t="s">
        <v>29</v>
      </c>
      <c r="N480" s="76" t="s">
        <v>759</v>
      </c>
      <c r="O480" s="76" t="s">
        <v>29</v>
      </c>
      <c r="P480" s="64"/>
      <c r="Q480" s="64" t="s">
        <v>799</v>
      </c>
      <c r="R480" s="64" t="s">
        <v>1456</v>
      </c>
      <c r="S480" s="64" t="s">
        <v>838</v>
      </c>
      <c r="T480" s="70" t="s">
        <v>1000</v>
      </c>
      <c r="U480" s="74" t="s">
        <v>29</v>
      </c>
      <c r="V480" s="65" t="s">
        <v>1478</v>
      </c>
      <c r="W480" s="65" t="s">
        <v>29</v>
      </c>
    </row>
  </sheetData>
  <autoFilter ref="A5:W480" xr:uid="{00000000-0001-0000-0000-000000000000}"/>
  <mergeCells count="3">
    <mergeCell ref="A4:C4"/>
    <mergeCell ref="I4:O4"/>
    <mergeCell ref="Q4:W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C62A-C36D-4198-9B8A-6507B4402C87}">
  <sheetPr codeName="Tabelle2">
    <tabColor rgb="FF00B050"/>
  </sheetPr>
  <dimension ref="A1:W840"/>
  <sheetViews>
    <sheetView topLeftCell="I1" zoomScale="70" zoomScaleNormal="70" workbookViewId="0">
      <pane ySplit="5" topLeftCell="A6" activePane="bottomLeft" state="frozen"/>
      <selection pane="bottomLeft" activeCell="G6" sqref="G6"/>
    </sheetView>
  </sheetViews>
  <sheetFormatPr baseColWidth="10" defaultColWidth="11.42578125" defaultRowHeight="12.75" x14ac:dyDescent="0.25"/>
  <cols>
    <col min="1" max="1" width="5.7109375" style="63" customWidth="1"/>
    <col min="2" max="2" width="5.7109375" style="63" hidden="1" customWidth="1"/>
    <col min="3" max="3" width="10.7109375" style="63" customWidth="1"/>
    <col min="4" max="4" width="5.7109375" style="63" hidden="1" customWidth="1"/>
    <col min="5" max="5" width="10.7109375" style="63" customWidth="1"/>
    <col min="6" max="6" width="5.7109375" style="64" customWidth="1"/>
    <col min="7" max="9" width="30.7109375" style="63" customWidth="1"/>
    <col min="10" max="10" width="20.7109375" style="63" customWidth="1"/>
    <col min="11" max="11" width="30.7109375" style="63" customWidth="1"/>
    <col min="12" max="12" width="5.7109375" style="62" customWidth="1"/>
    <col min="13" max="13" width="5.7109375" style="63" customWidth="1"/>
    <col min="14" max="14" width="40.7109375" style="65" customWidth="1"/>
    <col min="15" max="15" width="10.7109375" style="65" customWidth="1"/>
    <col min="16" max="16" width="50.7109375" style="173" customWidth="1"/>
    <col min="17" max="17" width="10.7109375" style="63" customWidth="1"/>
    <col min="18" max="18" width="50.7109375" style="65" customWidth="1"/>
    <col min="19" max="19" width="10.7109375" style="65" customWidth="1"/>
    <col min="20" max="20" width="70.7109375" style="65" customWidth="1"/>
    <col min="21" max="21" width="5.7109375" style="63" customWidth="1"/>
    <col min="22" max="23" width="11.42578125" style="159"/>
    <col min="24" max="16384" width="11.42578125" style="63"/>
  </cols>
  <sheetData>
    <row r="1" spans="1:23" s="22" customFormat="1" ht="20.25" x14ac:dyDescent="0.25">
      <c r="A1" s="21" t="s">
        <v>3635</v>
      </c>
      <c r="B1" s="60"/>
      <c r="C1" s="21"/>
      <c r="D1" s="60"/>
      <c r="E1" s="21"/>
      <c r="F1" s="60"/>
      <c r="H1" s="183"/>
      <c r="I1" s="183"/>
      <c r="K1" s="23"/>
      <c r="M1" s="24"/>
      <c r="N1" s="24"/>
      <c r="P1" s="172"/>
      <c r="R1" s="24"/>
      <c r="S1" s="24"/>
      <c r="T1" s="24"/>
      <c r="V1" s="158"/>
      <c r="W1" s="158"/>
    </row>
    <row r="2" spans="1:23" x14ac:dyDescent="0.25">
      <c r="A2" s="209" t="s">
        <v>5298</v>
      </c>
      <c r="H2" s="64"/>
      <c r="I2" s="64"/>
      <c r="K2" s="62"/>
      <c r="L2" s="63"/>
      <c r="M2" s="65"/>
      <c r="O2" s="63"/>
    </row>
    <row r="3" spans="1:23" x14ac:dyDescent="0.25">
      <c r="K3" s="62"/>
      <c r="L3" s="63"/>
      <c r="M3" s="65"/>
      <c r="O3" s="63"/>
    </row>
    <row r="4" spans="1:23" x14ac:dyDescent="0.25">
      <c r="A4" s="66"/>
      <c r="B4" s="66"/>
      <c r="C4" s="66"/>
      <c r="D4" s="66"/>
      <c r="E4" s="66"/>
      <c r="G4" s="25"/>
      <c r="H4" s="25"/>
      <c r="I4" s="25"/>
      <c r="J4" s="25"/>
      <c r="K4" s="25"/>
      <c r="L4" s="26"/>
      <c r="M4" s="25"/>
      <c r="N4" s="27"/>
      <c r="O4" s="27"/>
      <c r="P4" s="174"/>
      <c r="Q4" s="25"/>
      <c r="R4" s="27"/>
      <c r="S4" s="169"/>
      <c r="T4" s="67"/>
      <c r="V4" s="160"/>
      <c r="W4" s="160"/>
    </row>
    <row r="5" spans="1:23" s="31" customFormat="1" x14ac:dyDescent="0.25">
      <c r="A5" s="28" t="s">
        <v>1778</v>
      </c>
      <c r="B5" s="28" t="s">
        <v>41</v>
      </c>
      <c r="C5" s="28" t="s">
        <v>41</v>
      </c>
      <c r="D5" s="28" t="s">
        <v>1795</v>
      </c>
      <c r="E5" s="29" t="s">
        <v>3935</v>
      </c>
      <c r="F5" s="61"/>
      <c r="G5" s="28" t="s">
        <v>1</v>
      </c>
      <c r="H5" s="28" t="s">
        <v>2</v>
      </c>
      <c r="I5" s="28" t="s">
        <v>3</v>
      </c>
      <c r="J5" s="28" t="s">
        <v>4</v>
      </c>
      <c r="K5" s="28" t="s">
        <v>5</v>
      </c>
      <c r="L5" s="29" t="s">
        <v>760</v>
      </c>
      <c r="M5" s="28" t="s">
        <v>6</v>
      </c>
      <c r="N5" s="30" t="s">
        <v>7</v>
      </c>
      <c r="O5" s="30" t="s">
        <v>4925</v>
      </c>
      <c r="P5" s="175" t="s">
        <v>1774</v>
      </c>
      <c r="Q5" s="28" t="s">
        <v>8</v>
      </c>
      <c r="R5" s="30" t="s">
        <v>9</v>
      </c>
      <c r="S5" s="170" t="s">
        <v>6</v>
      </c>
      <c r="T5" s="32" t="s">
        <v>3575</v>
      </c>
      <c r="V5" s="161" t="s">
        <v>4720</v>
      </c>
      <c r="W5" s="161" t="s">
        <v>4721</v>
      </c>
    </row>
    <row r="6" spans="1:23" x14ac:dyDescent="0.25">
      <c r="A6" s="63">
        <v>1</v>
      </c>
      <c r="B6" s="63" t="s">
        <v>29</v>
      </c>
      <c r="C6" s="68" t="str" cm="1">
        <f t="array" aca="1" ref="C6" ca="1">IF(B6="","",HYPERLINK("#"&amp;RIGHT(CELL("dateiname"),LEN(CELL("dateiname"))-FIND("]",CELL("dateiname")))&amp;"!"&amp;CELL("adresse",OFFSET($J$6,B6-1,0)),"Definition"))</f>
        <v/>
      </c>
      <c r="D6" s="63">
        <f>IF(_xlfn.XLOOKUP(A6,Korrelation!$A$4:$A$883,Korrelation!$B$4:$B$883,0,0)="-",0,_xlfn.XLOOKUP(A6,Korrelation!$A$4:$A$883,Korrelation!$B$4:$B$883,0,0))</f>
        <v>8</v>
      </c>
      <c r="E6" s="68" t="str" cm="1">
        <f t="array" aca="1" ref="E6" ca="1">IF(D6=0,"",HYPERLINK("#"&amp;RIGHT(CELL("adresse",OFFSET(DMAV_Doku!$A$6,D6-1,0)),LEN(CELL("adresse",OFFSET(DMAV_Doku!$A$6,D6-1,0)))-SEARCH("]",CELL("adresse",OFFSET(DMAV_Doku!$A$6,D6-1,0)))),"ModDoc"))</f>
        <v>ModDoc</v>
      </c>
      <c r="G6" s="153" t="s">
        <v>1483</v>
      </c>
      <c r="H6" s="63" t="s">
        <v>1484</v>
      </c>
      <c r="J6" s="63" t="s">
        <v>1485</v>
      </c>
      <c r="K6" s="63" t="s">
        <v>1486</v>
      </c>
      <c r="P6" s="65"/>
    </row>
    <row r="7" spans="1:23" x14ac:dyDescent="0.25">
      <c r="A7" s="63">
        <v>2</v>
      </c>
      <c r="B7" s="63" t="s">
        <v>29</v>
      </c>
      <c r="C7" s="68" t="str" cm="1">
        <f t="array" aca="1" ref="C7" ca="1">IF(B7="","",HYPERLINK("#"&amp;RIGHT(CELL("dateiname"),LEN(CELL("dateiname"))-FIND("]",CELL("dateiname")))&amp;"!"&amp;CELL("adresse",OFFSET($J$6,B7-1,0)),"Definition"))</f>
        <v/>
      </c>
      <c r="D7" s="63">
        <f>IF(_xlfn.XLOOKUP(A7,Korrelation!$A$4:$A$883,Korrelation!$B$4:$B$883,0,0)="-",0,_xlfn.XLOOKUP(A7,Korrelation!$A$4:$A$883,Korrelation!$B$4:$B$883,0,0))</f>
        <v>6</v>
      </c>
      <c r="E7" s="68" t="str" cm="1">
        <f t="array" aca="1" ref="E7" ca="1">IF(D7=0,"",HYPERLINK("#"&amp;RIGHT(CELL("adresse",OFFSET(DMAV_Doku!$A$6,D7-1,0)),LEN(CELL("adresse",OFFSET(DMAV_Doku!$A$6,D7-1,0)))-SEARCH("]",CELL("adresse",OFFSET(DMAV_Doku!$A$6,D7-1,0)))),"ModDoc"))</f>
        <v>ModDoc</v>
      </c>
      <c r="G7" s="63" t="s">
        <v>1483</v>
      </c>
      <c r="H7" s="63" t="s">
        <v>1484</v>
      </c>
      <c r="J7" s="63" t="s">
        <v>1485</v>
      </c>
      <c r="K7" s="63" t="s">
        <v>1487</v>
      </c>
      <c r="P7" s="65"/>
    </row>
    <row r="8" spans="1:23" x14ac:dyDescent="0.25">
      <c r="A8" s="63">
        <v>3</v>
      </c>
      <c r="B8" s="63" t="s">
        <v>29</v>
      </c>
      <c r="C8" s="68" t="str" cm="1">
        <f t="array" aca="1" ref="C8" ca="1">IF(B8="","",HYPERLINK("#"&amp;RIGHT(CELL("dateiname"),LEN(CELL("dateiname"))-FIND("]",CELL("dateiname")))&amp;"!"&amp;CELL("adresse",OFFSET($J$6,B8-1,0)),"Definition"))</f>
        <v/>
      </c>
      <c r="D8" s="63">
        <f>IF(_xlfn.XLOOKUP(A8,Korrelation!$A$4:$A$883,Korrelation!$B$4:$B$883,0,0)="-",0,_xlfn.XLOOKUP(A8,Korrelation!$A$4:$A$883,Korrelation!$B$4:$B$883,0,0))</f>
        <v>5</v>
      </c>
      <c r="E8" s="68" t="str" cm="1">
        <f t="array" aca="1" ref="E8" ca="1">IF(D8=0,"",HYPERLINK("#"&amp;RIGHT(CELL("adresse",OFFSET(DMAV_Doku!$A$6,D8-1,0)),LEN(CELL("adresse",OFFSET(DMAV_Doku!$A$6,D8-1,0)))-SEARCH("]",CELL("adresse",OFFSET(DMAV_Doku!$A$6,D8-1,0)))),"ModDoc"))</f>
        <v>ModDoc</v>
      </c>
      <c r="G8" s="63" t="s">
        <v>1483</v>
      </c>
      <c r="H8" s="63" t="s">
        <v>1484</v>
      </c>
      <c r="J8" s="63" t="s">
        <v>1485</v>
      </c>
      <c r="K8" s="63" t="s">
        <v>3971</v>
      </c>
      <c r="P8" s="65"/>
    </row>
    <row r="9" spans="1:23" x14ac:dyDescent="0.25">
      <c r="A9" s="63">
        <v>4</v>
      </c>
      <c r="B9" s="63" t="s">
        <v>29</v>
      </c>
      <c r="C9" s="68" t="str" cm="1">
        <f t="array" aca="1" ref="C9" ca="1">IF(B9="","",HYPERLINK("#"&amp;RIGHT(CELL("dateiname"),LEN(CELL("dateiname"))-FIND("]",CELL("dateiname")))&amp;"!"&amp;CELL("adresse",OFFSET($J$6,B9-1,0)),"Definition"))</f>
        <v/>
      </c>
      <c r="D9" s="63">
        <f>IF(_xlfn.XLOOKUP(A9,Korrelation!$A$4:$A$883,Korrelation!$B$4:$B$883,0,0)="-",0,_xlfn.XLOOKUP(A9,Korrelation!$A$4:$A$883,Korrelation!$B$4:$B$883,0,0))</f>
        <v>9</v>
      </c>
      <c r="E9" s="68" t="str" cm="1">
        <f t="array" aca="1" ref="E9" ca="1">IF(D9=0,"",HYPERLINK("#"&amp;RIGHT(CELL("adresse",OFFSET(DMAV_Doku!$A$6,D9-1,0)),LEN(CELL("adresse",OFFSET(DMAV_Doku!$A$6,D9-1,0)))-SEARCH("]",CELL("adresse",OFFSET(DMAV_Doku!$A$6,D9-1,0)))),"ModDoc"))</f>
        <v>ModDoc</v>
      </c>
      <c r="G9" s="63" t="s">
        <v>1483</v>
      </c>
      <c r="H9" s="63" t="s">
        <v>1484</v>
      </c>
      <c r="J9" s="63" t="s">
        <v>1485</v>
      </c>
      <c r="K9" s="63" t="s">
        <v>1488</v>
      </c>
      <c r="P9" s="65"/>
    </row>
    <row r="10" spans="1:23" x14ac:dyDescent="0.25">
      <c r="A10" s="64">
        <v>5</v>
      </c>
      <c r="B10" s="64" t="s">
        <v>29</v>
      </c>
      <c r="C10" s="68" t="str" cm="1">
        <f t="array" aca="1" ref="C10" ca="1">IF(B10="","",HYPERLINK("#"&amp;RIGHT(CELL("dateiname"),LEN(CELL("dateiname"))-FIND("]",CELL("dateiname")))&amp;"!"&amp;CELL("adresse",OFFSET($J$6,B10-1,0)),"Definition"))</f>
        <v/>
      </c>
      <c r="D10" s="63">
        <f>IF(_xlfn.XLOOKUP(A10,Korrelation!$A$4:$A$883,Korrelation!$B$4:$B$883,0,0)="-",0,_xlfn.XLOOKUP(A10,Korrelation!$A$4:$A$883,Korrelation!$B$4:$B$883,0,0))</f>
        <v>2</v>
      </c>
      <c r="E10" s="68" t="str" cm="1">
        <f t="array" aca="1" ref="E10" ca="1">IF(D10=0,"",HYPERLINK("#"&amp;RIGHT(CELL("adresse",OFFSET(DMAV_Doku!$A$6,D10-1,0)),LEN(CELL("adresse",OFFSET(DMAV_Doku!$A$6,D10-1,0)))-SEARCH("]",CELL("adresse",OFFSET(DMAV_Doku!$A$6,D10-1,0)))),"ModDoc"))</f>
        <v>ModDoc</v>
      </c>
      <c r="G10" s="64" t="s">
        <v>1483</v>
      </c>
      <c r="H10" s="64" t="s">
        <v>1484</v>
      </c>
      <c r="I10" s="64"/>
      <c r="J10" s="64" t="s">
        <v>1485</v>
      </c>
      <c r="K10" s="64" t="s">
        <v>1490</v>
      </c>
      <c r="L10" s="71"/>
      <c r="M10" s="64"/>
      <c r="N10" s="70"/>
      <c r="O10" s="70"/>
      <c r="P10" s="70"/>
      <c r="Q10" s="64"/>
      <c r="R10" s="70"/>
      <c r="S10" s="70"/>
      <c r="T10" s="70"/>
      <c r="U10" s="64"/>
      <c r="V10" s="162"/>
      <c r="W10" s="162"/>
    </row>
    <row r="11" spans="1:23" x14ac:dyDescent="0.25">
      <c r="A11" s="64">
        <v>6</v>
      </c>
      <c r="B11" s="64" t="s">
        <v>29</v>
      </c>
      <c r="C11" s="68" t="str" cm="1">
        <f t="array" aca="1" ref="C11" ca="1">IF(B11="","",HYPERLINK("#"&amp;RIGHT(CELL("dateiname"),LEN(CELL("dateiname"))-FIND("]",CELL("dateiname")))&amp;"!"&amp;CELL("adresse",OFFSET($J$6,B11-1,0)),"Definition"))</f>
        <v/>
      </c>
      <c r="D11" s="63">
        <f>IF(_xlfn.XLOOKUP(A11,Korrelation!$A$4:$A$883,Korrelation!$B$4:$B$883,0,0)="-",0,_xlfn.XLOOKUP(A11,Korrelation!$A$4:$A$883,Korrelation!$B$4:$B$883,0,0))</f>
        <v>12</v>
      </c>
      <c r="E11" s="68" t="str" cm="1">
        <f t="array" aca="1" ref="E11" ca="1">IF(D11=0,"",HYPERLINK("#"&amp;RIGHT(CELL("adresse",OFFSET(DMAV_Doku!$A$6,D11-1,0)),LEN(CELL("adresse",OFFSET(DMAV_Doku!$A$6,D11-1,0)))-SEARCH("]",CELL("adresse",OFFSET(DMAV_Doku!$A$6,D11-1,0)))),"ModDoc"))</f>
        <v>ModDoc</v>
      </c>
      <c r="G11" s="64" t="s">
        <v>1483</v>
      </c>
      <c r="H11" s="64" t="s">
        <v>1484</v>
      </c>
      <c r="I11" s="64"/>
      <c r="J11" s="64" t="s">
        <v>1485</v>
      </c>
      <c r="K11" s="63" t="s">
        <v>1492</v>
      </c>
      <c r="L11" s="71"/>
      <c r="M11" s="64"/>
      <c r="N11" s="70"/>
      <c r="O11" s="70"/>
      <c r="P11" s="70"/>
      <c r="Q11" s="64"/>
      <c r="R11" s="70"/>
      <c r="S11" s="70"/>
      <c r="T11" s="70"/>
      <c r="U11" s="64"/>
      <c r="V11" s="162"/>
      <c r="W11" s="162"/>
    </row>
    <row r="12" spans="1:23" x14ac:dyDescent="0.25">
      <c r="A12" s="64">
        <v>7</v>
      </c>
      <c r="B12" s="64" t="s">
        <v>29</v>
      </c>
      <c r="C12" s="68" t="str" cm="1">
        <f t="array" aca="1" ref="C12" ca="1">IF(B12="","",HYPERLINK("#"&amp;RIGHT(CELL("dateiname"),LEN(CELL("dateiname"))-FIND("]",CELL("dateiname")))&amp;"!"&amp;CELL("adresse",OFFSET($J$6,B12-1,0)),"Definition"))</f>
        <v/>
      </c>
      <c r="D12" s="63">
        <f>IF(_xlfn.XLOOKUP(A12,Korrelation!$A$4:$A$883,Korrelation!$B$4:$B$883,0,0)="-",0,_xlfn.XLOOKUP(A12,Korrelation!$A$4:$A$883,Korrelation!$B$4:$B$883,0,0))</f>
        <v>4</v>
      </c>
      <c r="E12" s="68" t="str" cm="1">
        <f t="array" aca="1" ref="E12" ca="1">IF(D12=0,"",HYPERLINK("#"&amp;RIGHT(CELL("adresse",OFFSET(DMAV_Doku!$A$6,D12-1,0)),LEN(CELL("adresse",OFFSET(DMAV_Doku!$A$6,D12-1,0)))-SEARCH("]",CELL("adresse",OFFSET(DMAV_Doku!$A$6,D12-1,0)))),"ModDoc"))</f>
        <v>ModDoc</v>
      </c>
      <c r="G12" s="64" t="s">
        <v>1483</v>
      </c>
      <c r="H12" s="64" t="s">
        <v>1484</v>
      </c>
      <c r="I12" s="64"/>
      <c r="J12" s="64" t="s">
        <v>1485</v>
      </c>
      <c r="K12" s="199" t="s">
        <v>1493</v>
      </c>
      <c r="L12" s="71"/>
      <c r="M12" s="64"/>
      <c r="N12" s="70"/>
      <c r="O12" s="70"/>
      <c r="P12" s="70"/>
      <c r="Q12" s="64"/>
      <c r="R12" s="70"/>
      <c r="S12" s="70"/>
      <c r="T12" s="70"/>
      <c r="U12" s="64"/>
      <c r="V12" s="162"/>
      <c r="W12" s="162"/>
    </row>
    <row r="13" spans="1:23" x14ac:dyDescent="0.25">
      <c r="A13" s="64">
        <v>8</v>
      </c>
      <c r="B13" s="64" t="s">
        <v>29</v>
      </c>
      <c r="C13" s="68" t="str" cm="1">
        <f t="array" aca="1" ref="C13" ca="1">IF(B13="","",HYPERLINK("#"&amp;RIGHT(CELL("dateiname"),LEN(CELL("dateiname"))-FIND("]",CELL("dateiname")))&amp;"!"&amp;CELL("adresse",OFFSET($J$6,B13-1,0)),"Definition"))</f>
        <v/>
      </c>
      <c r="D13" s="63">
        <f>IF(_xlfn.XLOOKUP(A13,Korrelation!$A$4:$A$883,Korrelation!$B$4:$B$883,0,0)="-",0,_xlfn.XLOOKUP(A13,Korrelation!$A$4:$A$883,Korrelation!$B$4:$B$883,0,0))</f>
        <v>3</v>
      </c>
      <c r="E13" s="68" t="str" cm="1">
        <f t="array" aca="1" ref="E13" ca="1">IF(D13=0,"",HYPERLINK("#"&amp;RIGHT(CELL("adresse",OFFSET(DMAV_Doku!$A$6,D13-1,0)),LEN(CELL("adresse",OFFSET(DMAV_Doku!$A$6,D13-1,0)))-SEARCH("]",CELL("adresse",OFFSET(DMAV_Doku!$A$6,D13-1,0)))),"ModDoc"))</f>
        <v>ModDoc</v>
      </c>
      <c r="G13" s="64" t="s">
        <v>1483</v>
      </c>
      <c r="H13" s="64" t="s">
        <v>1484</v>
      </c>
      <c r="I13" s="64"/>
      <c r="J13" s="64" t="s">
        <v>1485</v>
      </c>
      <c r="K13" s="63" t="s">
        <v>1494</v>
      </c>
      <c r="L13" s="71"/>
      <c r="M13" s="64"/>
      <c r="N13" s="70"/>
      <c r="O13" s="70"/>
      <c r="P13" s="70"/>
      <c r="Q13" s="64"/>
      <c r="R13" s="70"/>
      <c r="S13" s="70"/>
      <c r="T13" s="70"/>
      <c r="U13" s="64"/>
      <c r="V13" s="162"/>
      <c r="W13" s="162"/>
    </row>
    <row r="14" spans="1:23" x14ac:dyDescent="0.25">
      <c r="A14" s="64">
        <v>9</v>
      </c>
      <c r="B14" s="64" t="s">
        <v>29</v>
      </c>
      <c r="C14" s="68" t="str" cm="1">
        <f t="array" aca="1" ref="C14" ca="1">IF(B14="","",HYPERLINK("#"&amp;RIGHT(CELL("dateiname"),LEN(CELL("dateiname"))-FIND("]",CELL("dateiname")))&amp;"!"&amp;CELL("adresse",OFFSET($J$6,B14-1,0)),"Definition"))</f>
        <v/>
      </c>
      <c r="D14" s="63">
        <f>IF(_xlfn.XLOOKUP(A14,Korrelation!$A$4:$A$883,Korrelation!$B$4:$B$883,0,0)="-",0,_xlfn.XLOOKUP(A14,Korrelation!$A$4:$A$883,Korrelation!$B$4:$B$883,0,0))</f>
        <v>7</v>
      </c>
      <c r="E14" s="68" t="str" cm="1">
        <f t="array" aca="1" ref="E14" ca="1">IF(D14=0,"",HYPERLINK("#"&amp;RIGHT(CELL("adresse",OFFSET(DMAV_Doku!$A$6,D14-1,0)),LEN(CELL("adresse",OFFSET(DMAV_Doku!$A$6,D14-1,0)))-SEARCH("]",CELL("adresse",OFFSET(DMAV_Doku!$A$6,D14-1,0)))),"ModDoc"))</f>
        <v>ModDoc</v>
      </c>
      <c r="G14" s="64" t="s">
        <v>1483</v>
      </c>
      <c r="H14" s="64" t="s">
        <v>1484</v>
      </c>
      <c r="I14" s="64"/>
      <c r="J14" s="64" t="s">
        <v>1485</v>
      </c>
      <c r="K14" s="63" t="s">
        <v>1496</v>
      </c>
      <c r="L14" s="71"/>
      <c r="M14" s="64"/>
      <c r="N14" s="70"/>
      <c r="O14" s="70"/>
      <c r="P14" s="70"/>
      <c r="Q14" s="64"/>
      <c r="R14" s="70"/>
      <c r="S14" s="70"/>
      <c r="T14" s="70"/>
      <c r="U14" s="64"/>
      <c r="V14" s="162"/>
      <c r="W14" s="162"/>
    </row>
    <row r="15" spans="1:23" x14ac:dyDescent="0.25">
      <c r="A15" s="64">
        <v>10</v>
      </c>
      <c r="B15" s="64" t="s">
        <v>29</v>
      </c>
      <c r="C15" s="68" t="str" cm="1">
        <f t="array" aca="1" ref="C15" ca="1">IF(B15="","",HYPERLINK("#"&amp;RIGHT(CELL("dateiname"),LEN(CELL("dateiname"))-FIND("]",CELL("dateiname")))&amp;"!"&amp;CELL("adresse",OFFSET($J$6,B15-1,0)),"Definition"))</f>
        <v/>
      </c>
      <c r="D15" s="63">
        <f>IF(_xlfn.XLOOKUP(A15,Korrelation!$A$4:$A$883,Korrelation!$B$4:$B$883,0,0)="-",0,_xlfn.XLOOKUP(A15,Korrelation!$A$4:$A$883,Korrelation!$B$4:$B$883,0,0))</f>
        <v>10</v>
      </c>
      <c r="E15" s="68" t="str" cm="1">
        <f t="array" aca="1" ref="E15" ca="1">IF(D15=0,"",HYPERLINK("#"&amp;RIGHT(CELL("adresse",OFFSET(DMAV_Doku!$A$6,D15-1,0)),LEN(CELL("adresse",OFFSET(DMAV_Doku!$A$6,D15-1,0)))-SEARCH("]",CELL("adresse",OFFSET(DMAV_Doku!$A$6,D15-1,0)))),"ModDoc"))</f>
        <v>ModDoc</v>
      </c>
      <c r="G15" s="64" t="s">
        <v>1483</v>
      </c>
      <c r="H15" s="64" t="s">
        <v>1484</v>
      </c>
      <c r="I15" s="64"/>
      <c r="J15" s="64" t="s">
        <v>1485</v>
      </c>
      <c r="K15" s="63" t="s">
        <v>1498</v>
      </c>
      <c r="L15" s="71"/>
      <c r="M15" s="64"/>
      <c r="N15" s="70"/>
      <c r="O15" s="70"/>
      <c r="P15" s="70"/>
      <c r="Q15" s="64"/>
      <c r="R15" s="70"/>
      <c r="S15" s="70"/>
      <c r="T15" s="70"/>
      <c r="U15" s="64"/>
      <c r="V15" s="162"/>
      <c r="W15" s="162"/>
    </row>
    <row r="16" spans="1:23" x14ac:dyDescent="0.25">
      <c r="A16" s="64">
        <v>11</v>
      </c>
      <c r="B16" s="64" t="s">
        <v>29</v>
      </c>
      <c r="C16" s="68" t="str" cm="1">
        <f t="array" aca="1" ref="C16" ca="1">IF(B16="","",HYPERLINK("#"&amp;RIGHT(CELL("dateiname"),LEN(CELL("dateiname"))-FIND("]",CELL("dateiname")))&amp;"!"&amp;CELL("adresse",OFFSET($J$6,B16-1,0)),"Definition"))</f>
        <v/>
      </c>
      <c r="D16" s="63">
        <f>IF(_xlfn.XLOOKUP(A16,Korrelation!$A$4:$A$883,Korrelation!$B$4:$B$883,0,0)="-",0,_xlfn.XLOOKUP(A16,Korrelation!$A$4:$A$883,Korrelation!$B$4:$B$883,0,0))</f>
        <v>11</v>
      </c>
      <c r="E16" s="68" t="str" cm="1">
        <f t="array" aca="1" ref="E16" ca="1">IF(D16=0,"",HYPERLINK("#"&amp;RIGHT(CELL("adresse",OFFSET(DMAV_Doku!$A$6,D16-1,0)),LEN(CELL("adresse",OFFSET(DMAV_Doku!$A$6,D16-1,0)))-SEARCH("]",CELL("adresse",OFFSET(DMAV_Doku!$A$6,D16-1,0)))),"ModDoc"))</f>
        <v>ModDoc</v>
      </c>
      <c r="G16" s="64" t="s">
        <v>1483</v>
      </c>
      <c r="H16" s="64" t="s">
        <v>1484</v>
      </c>
      <c r="I16" s="64"/>
      <c r="J16" s="64" t="s">
        <v>1485</v>
      </c>
      <c r="K16" s="64" t="s">
        <v>1499</v>
      </c>
      <c r="L16" s="71"/>
      <c r="M16" s="64"/>
      <c r="N16" s="70"/>
      <c r="O16" s="70"/>
      <c r="P16" s="70"/>
      <c r="Q16" s="64"/>
      <c r="R16" s="70"/>
      <c r="S16" s="70"/>
      <c r="T16" s="70"/>
      <c r="U16" s="64"/>
      <c r="V16" s="162"/>
      <c r="W16" s="162"/>
    </row>
    <row r="17" spans="1:23" x14ac:dyDescent="0.25">
      <c r="A17" s="64">
        <v>12</v>
      </c>
      <c r="B17" s="64" t="s">
        <v>29</v>
      </c>
      <c r="C17" s="68" t="str" cm="1">
        <f t="array" aca="1" ref="C17" ca="1">IF(B17="","",HYPERLINK("#"&amp;RIGHT(CELL("dateiname"),LEN(CELL("dateiname"))-FIND("]",CELL("dateiname")))&amp;"!"&amp;CELL("adresse",OFFSET($J$6,B17-1,0)),"Definition"))</f>
        <v/>
      </c>
      <c r="D17" s="63">
        <f>IF(_xlfn.XLOOKUP(A17,Korrelation!$A$4:$A$883,Korrelation!$B$4:$B$883,0,0)="-",0,_xlfn.XLOOKUP(A17,Korrelation!$A$4:$A$883,Korrelation!$B$4:$B$883,0,0))</f>
        <v>0</v>
      </c>
      <c r="E17" s="68" t="str" cm="1">
        <f t="array" aca="1" ref="E17" ca="1">IF(D17=0,"",HYPERLINK("#"&amp;RIGHT(CELL("adresse",OFFSET(DMAV_Doku!$A$6,D17-1,0)),LEN(CELL("adresse",OFFSET(DMAV_Doku!$A$6,D17-1,0)))-SEARCH("]",CELL("adresse",OFFSET(DMAV_Doku!$A$6,D17-1,0)))),"ModDoc"))</f>
        <v/>
      </c>
      <c r="G17" s="64" t="s">
        <v>1483</v>
      </c>
      <c r="H17" s="64" t="s">
        <v>1484</v>
      </c>
      <c r="I17" s="64"/>
      <c r="J17" s="64" t="s">
        <v>1485</v>
      </c>
      <c r="K17" s="63" t="s">
        <v>4942</v>
      </c>
      <c r="L17" s="71"/>
      <c r="M17" s="64"/>
      <c r="N17" s="70"/>
      <c r="O17" s="70"/>
      <c r="P17" s="70"/>
      <c r="Q17" s="64"/>
      <c r="R17" s="70"/>
      <c r="S17" s="70"/>
      <c r="T17" s="70"/>
      <c r="U17" s="64"/>
      <c r="V17" s="162">
        <v>45444</v>
      </c>
      <c r="W17" s="162"/>
    </row>
    <row r="18" spans="1:23" x14ac:dyDescent="0.25">
      <c r="A18" s="64">
        <v>13</v>
      </c>
      <c r="B18" s="64" t="s">
        <v>29</v>
      </c>
      <c r="C18" s="68" t="str" cm="1">
        <f t="array" aca="1" ref="C18" ca="1">IF(B18="","",HYPERLINK("#"&amp;RIGHT(CELL("dateiname"),LEN(CELL("dateiname"))-FIND("]",CELL("dateiname")))&amp;"!"&amp;CELL("adresse",OFFSET($J$6,B18-1,0)),"Definition"))</f>
        <v/>
      </c>
      <c r="D18" s="63">
        <f>IF(_xlfn.XLOOKUP(A18,Korrelation!$A$4:$A$883,Korrelation!$B$4:$B$883,0,0)="-",0,_xlfn.XLOOKUP(A18,Korrelation!$A$4:$A$883,Korrelation!$B$4:$B$883,0,0))</f>
        <v>13</v>
      </c>
      <c r="E18" s="68" t="str" cm="1">
        <f t="array" aca="1" ref="E18" ca="1">IF(D18=0,"",HYPERLINK("#"&amp;RIGHT(CELL("adresse",OFFSET(DMAV_Doku!$A$6,D18-1,0)),LEN(CELL("adresse",OFFSET(DMAV_Doku!$A$6,D18-1,0)))-SEARCH("]",CELL("adresse",OFFSET(DMAV_Doku!$A$6,D18-1,0)))),"ModDoc"))</f>
        <v>ModDoc</v>
      </c>
      <c r="G18" s="64" t="s">
        <v>1483</v>
      </c>
      <c r="H18" s="64" t="s">
        <v>1484</v>
      </c>
      <c r="I18" s="64"/>
      <c r="J18" s="64" t="s">
        <v>1485</v>
      </c>
      <c r="K18" s="64" t="s">
        <v>4970</v>
      </c>
      <c r="L18" s="71"/>
      <c r="M18" s="64"/>
      <c r="N18" s="70"/>
      <c r="O18" s="70"/>
      <c r="P18" s="70"/>
      <c r="Q18" s="64"/>
      <c r="R18" s="70"/>
      <c r="S18" s="70"/>
      <c r="T18" s="70"/>
      <c r="U18" s="64"/>
      <c r="V18" s="162">
        <v>45689</v>
      </c>
      <c r="W18" s="162"/>
    </row>
    <row r="19" spans="1:23" x14ac:dyDescent="0.25">
      <c r="A19" s="63">
        <v>14</v>
      </c>
      <c r="B19" s="63" t="s">
        <v>29</v>
      </c>
      <c r="C19" s="68" t="str" cm="1">
        <f t="array" aca="1" ref="C19" ca="1">IF(B19="","",HYPERLINK("#"&amp;RIGHT(CELL("dateiname"),LEN(CELL("dateiname"))-FIND("]",CELL("dateiname")))&amp;"!"&amp;CELL("adresse",OFFSET($J$6,B19-1,0)),"Definition"))</f>
        <v/>
      </c>
      <c r="D19" s="63">
        <f>IF(_xlfn.XLOOKUP(A19,Korrelation!$A$4:$A$883,Korrelation!$B$4:$B$883,0,0)="-",0,_xlfn.XLOOKUP(A19,Korrelation!$A$4:$A$883,Korrelation!$B$4:$B$883,0,0))</f>
        <v>1</v>
      </c>
      <c r="E19" s="68" t="str" cm="1">
        <f t="array" aca="1" ref="E19" ca="1">IF(D19=0,"",HYPERLINK("#"&amp;RIGHT(CELL("adresse",OFFSET(DMAV_Doku!$A$6,D19-1,0)),LEN(CELL("adresse",OFFSET(DMAV_Doku!$A$6,D19-1,0)))-SEARCH("]",CELL("adresse",OFFSET(DMAV_Doku!$A$6,D19-1,0)))),"ModDoc"))</f>
        <v>ModDoc</v>
      </c>
      <c r="G19" s="63" t="s">
        <v>1483</v>
      </c>
      <c r="H19" s="63" t="s">
        <v>1484</v>
      </c>
      <c r="J19" s="63" t="s">
        <v>1485</v>
      </c>
      <c r="K19" s="63" t="s">
        <v>5077</v>
      </c>
      <c r="P19" s="65"/>
      <c r="V19" s="159">
        <v>45689</v>
      </c>
    </row>
    <row r="20" spans="1:23" x14ac:dyDescent="0.25">
      <c r="A20" s="63">
        <v>15</v>
      </c>
      <c r="B20" s="63" t="s">
        <v>29</v>
      </c>
      <c r="C20" s="68" t="str" cm="1">
        <f t="array" aca="1" ref="C20" ca="1">IF(B20="","",HYPERLINK("#"&amp;RIGHT(CELL("dateiname"),LEN(CELL("dateiname"))-FIND("]",CELL("dateiname")))&amp;"!"&amp;CELL("adresse",OFFSET($J$6,B20-1,0)),"Definition"))</f>
        <v/>
      </c>
      <c r="D20" s="63">
        <f>IF(_xlfn.XLOOKUP(A20,Korrelation!$A$4:$A$883,Korrelation!$B$4:$B$883,0,0)="-",0,_xlfn.XLOOKUP(A20,Korrelation!$A$4:$A$883,Korrelation!$B$4:$B$883,0,0))</f>
        <v>14</v>
      </c>
      <c r="E20" s="68" t="str" cm="1">
        <f t="array" aca="1" ref="E20" ca="1">IF(D20=0,"",HYPERLINK("#"&amp;RIGHT(CELL("adresse",OFFSET(DMAV_Doku!$A$6,D20-1,0)),LEN(CELL("adresse",OFFSET(DMAV_Doku!$A$6,D20-1,0)))-SEARCH("]",CELL("adresse",OFFSET(DMAV_Doku!$A$6,D20-1,0)))),"ModDoc"))</f>
        <v>ModDoc</v>
      </c>
      <c r="G20" s="63" t="s">
        <v>1483</v>
      </c>
      <c r="H20" s="63" t="s">
        <v>1484</v>
      </c>
      <c r="J20" s="63" t="s">
        <v>1485</v>
      </c>
      <c r="K20" s="63" t="s">
        <v>5074</v>
      </c>
      <c r="P20" s="65"/>
      <c r="V20" s="159">
        <v>45689</v>
      </c>
    </row>
    <row r="21" spans="1:23" x14ac:dyDescent="0.25">
      <c r="A21" s="63">
        <v>16</v>
      </c>
      <c r="B21" s="63" t="s">
        <v>29</v>
      </c>
      <c r="C21" s="68" t="str" cm="1">
        <f t="array" aca="1" ref="C21" ca="1">IF(B21="","",HYPERLINK("#"&amp;RIGHT(CELL("dateiname"),LEN(CELL("dateiname"))-FIND("]",CELL("dateiname")))&amp;"!"&amp;CELL("adresse",OFFSET($J$6,B21-1,0)),"Definition"))</f>
        <v/>
      </c>
      <c r="D21" s="63">
        <f>IF(_xlfn.XLOOKUP(A21,Korrelation!$A$4:$A$883,Korrelation!$B$4:$B$883,0,0)="-",0,_xlfn.XLOOKUP(A21,Korrelation!$A$4:$A$883,Korrelation!$B$4:$B$883,0,0))</f>
        <v>15</v>
      </c>
      <c r="E21" s="68" t="str" cm="1">
        <f t="array" aca="1" ref="E21" ca="1">IF(D21=0,"",HYPERLINK("#"&amp;RIGHT(CELL("adresse",OFFSET(DMAV_Doku!$A$6,D21-1,0)),LEN(CELL("adresse",OFFSET(DMAV_Doku!$A$6,D21-1,0)))-SEARCH("]",CELL("adresse",OFFSET(DMAV_Doku!$A$6,D21-1,0)))),"ModDoc"))</f>
        <v>ModDoc</v>
      </c>
      <c r="G21" s="63" t="s">
        <v>1483</v>
      </c>
      <c r="H21" s="63" t="s">
        <v>1484</v>
      </c>
      <c r="J21" s="63" t="s">
        <v>1485</v>
      </c>
      <c r="K21" s="63" t="s">
        <v>4991</v>
      </c>
      <c r="P21" s="65"/>
      <c r="V21" s="159">
        <v>45689</v>
      </c>
    </row>
    <row r="22" spans="1:23" x14ac:dyDescent="0.25">
      <c r="A22" s="63">
        <v>17</v>
      </c>
      <c r="B22" s="63" t="s">
        <v>29</v>
      </c>
      <c r="C22" s="68" t="str" cm="1">
        <f t="array" aca="1" ref="C22" ca="1">IF(B22="","",HYPERLINK("#"&amp;RIGHT(CELL("dateiname"),LEN(CELL("dateiname"))-FIND("]",CELL("dateiname")))&amp;"!"&amp;CELL("adresse",OFFSET($J$6,B22-1,0)),"Definition"))</f>
        <v/>
      </c>
      <c r="D22" s="63">
        <f>IF(_xlfn.XLOOKUP(A22,Korrelation!$A$4:$A$883,Korrelation!$B$4:$B$883,0,0)="-",0,_xlfn.XLOOKUP(A22,Korrelation!$A$4:$A$883,Korrelation!$B$4:$B$883,0,0))</f>
        <v>0</v>
      </c>
      <c r="E22" s="68" t="str" cm="1">
        <f t="array" aca="1" ref="E22" ca="1">IF(D22=0,"",HYPERLINK("#"&amp;RIGHT(CELL("adresse",OFFSET(DMAV_Doku!$A$6,D22-1,0)),LEN(CELL("adresse",OFFSET(DMAV_Doku!$A$6,D22-1,0)))-SEARCH("]",CELL("adresse",OFFSET(DMAV_Doku!$A$6,D22-1,0)))),"ModDoc"))</f>
        <v/>
      </c>
      <c r="G22" s="63" t="s">
        <v>1500</v>
      </c>
      <c r="H22" s="63" t="s">
        <v>1501</v>
      </c>
      <c r="J22" s="63" t="s">
        <v>1502</v>
      </c>
      <c r="K22" s="63" t="s">
        <v>337</v>
      </c>
      <c r="P22" s="65" t="s">
        <v>1503</v>
      </c>
    </row>
    <row r="23" spans="1:23" x14ac:dyDescent="0.25">
      <c r="A23" s="63">
        <v>18</v>
      </c>
      <c r="B23" s="63" t="s">
        <v>29</v>
      </c>
      <c r="C23" s="68" t="str" cm="1">
        <f t="array" aca="1" ref="C23" ca="1">IF(B23="","",HYPERLINK("#"&amp;RIGHT(CELL("dateiname"),LEN(CELL("dateiname"))-FIND("]",CELL("dateiname")))&amp;"!"&amp;CELL("adresse",OFFSET($J$6,B23-1,0)),"Definition"))</f>
        <v/>
      </c>
      <c r="D23" s="63">
        <f>IF(_xlfn.XLOOKUP(A23,Korrelation!$A$4:$A$883,Korrelation!$B$4:$B$883,0,0)="-",0,_xlfn.XLOOKUP(A23,Korrelation!$A$4:$A$883,Korrelation!$B$4:$B$883,0,0))</f>
        <v>0</v>
      </c>
      <c r="E23" s="68" t="str" cm="1">
        <f t="array" aca="1" ref="E23" ca="1">IF(D23=0,"",HYPERLINK("#"&amp;RIGHT(CELL("adresse",OFFSET(DMAV_Doku!$A$6,D23-1,0)),LEN(CELL("adresse",OFFSET(DMAV_Doku!$A$6,D23-1,0)))-SEARCH("]",CELL("adresse",OFFSET(DMAV_Doku!$A$6,D23-1,0)))),"ModDoc"))</f>
        <v/>
      </c>
      <c r="G23" s="63" t="s">
        <v>1504</v>
      </c>
      <c r="H23" s="63" t="s">
        <v>1505</v>
      </c>
      <c r="J23" s="63" t="s">
        <v>1485</v>
      </c>
      <c r="K23" s="63" t="s">
        <v>1506</v>
      </c>
      <c r="P23" s="65"/>
    </row>
    <row r="24" spans="1:23" x14ac:dyDescent="0.25">
      <c r="A24" s="63">
        <v>19</v>
      </c>
      <c r="B24" s="63" t="s">
        <v>29</v>
      </c>
      <c r="C24" s="68" t="str" cm="1">
        <f t="array" aca="1" ref="C24" ca="1">IF(B24="","",HYPERLINK("#"&amp;RIGHT(CELL("dateiname"),LEN(CELL("dateiname"))-FIND("]",CELL("dateiname")))&amp;"!"&amp;CELL("adresse",OFFSET($J$6,B24-1,0)),"Definition"))</f>
        <v/>
      </c>
      <c r="D24" s="63">
        <f>IF(_xlfn.XLOOKUP(A24,Korrelation!$A$4:$A$883,Korrelation!$B$4:$B$883,0,0)="-",0,_xlfn.XLOOKUP(A24,Korrelation!$A$4:$A$883,Korrelation!$B$4:$B$883,0,0))</f>
        <v>0</v>
      </c>
      <c r="E24" s="68" t="str" cm="1">
        <f t="array" aca="1" ref="E24" ca="1">IF(D24=0,"",HYPERLINK("#"&amp;RIGHT(CELL("adresse",OFFSET(DMAV_Doku!$A$6,D24-1,0)),LEN(CELL("adresse",OFFSET(DMAV_Doku!$A$6,D24-1,0)))-SEARCH("]",CELL("adresse",OFFSET(DMAV_Doku!$A$6,D24-1,0)))),"ModDoc"))</f>
        <v/>
      </c>
      <c r="G24" s="63" t="s">
        <v>1504</v>
      </c>
      <c r="H24" s="63" t="s">
        <v>1505</v>
      </c>
      <c r="J24" s="63" t="s">
        <v>1485</v>
      </c>
      <c r="K24" s="63" t="s">
        <v>1507</v>
      </c>
      <c r="P24" s="65"/>
    </row>
    <row r="25" spans="1:23" x14ac:dyDescent="0.25">
      <c r="A25" s="63">
        <v>20</v>
      </c>
      <c r="B25" s="63" t="s">
        <v>29</v>
      </c>
      <c r="C25" s="68" t="str" cm="1">
        <f t="array" aca="1" ref="C25" ca="1">IF(B25="","",HYPERLINK("#"&amp;RIGHT(CELL("dateiname"),LEN(CELL("dateiname"))-FIND("]",CELL("dateiname")))&amp;"!"&amp;CELL("adresse",OFFSET($J$6,B25-1,0)),"Definition"))</f>
        <v/>
      </c>
      <c r="D25" s="63">
        <f>IF(_xlfn.XLOOKUP(A25,Korrelation!$A$4:$A$883,Korrelation!$B$4:$B$883,0,0)="-",0,_xlfn.XLOOKUP(A25,Korrelation!$A$4:$A$883,Korrelation!$B$4:$B$883,0,0))</f>
        <v>0</v>
      </c>
      <c r="E25" s="68" t="str" cm="1">
        <f t="array" aca="1" ref="E25" ca="1">IF(D25=0,"",HYPERLINK("#"&amp;RIGHT(CELL("adresse",OFFSET(DMAV_Doku!$A$6,D25-1,0)),LEN(CELL("adresse",OFFSET(DMAV_Doku!$A$6,D25-1,0)))-SEARCH("]",CELL("adresse",OFFSET(DMAV_Doku!$A$6,D25-1,0)))),"ModDoc"))</f>
        <v/>
      </c>
      <c r="G25" s="63" t="s">
        <v>1504</v>
      </c>
      <c r="H25" s="63" t="s">
        <v>1505</v>
      </c>
      <c r="J25" s="63" t="s">
        <v>1502</v>
      </c>
      <c r="K25" s="63" t="s">
        <v>1508</v>
      </c>
      <c r="P25" s="65" t="s">
        <v>1509</v>
      </c>
    </row>
    <row r="26" spans="1:23" x14ac:dyDescent="0.25">
      <c r="A26" s="63">
        <v>21</v>
      </c>
      <c r="B26" s="63" t="s">
        <v>29</v>
      </c>
      <c r="C26" s="68" t="str" cm="1">
        <f t="array" aca="1" ref="C26" ca="1">IF(B26="","",HYPERLINK("#"&amp;RIGHT(CELL("dateiname"),LEN(CELL("dateiname"))-FIND("]",CELL("dateiname")))&amp;"!"&amp;CELL("adresse",OFFSET($J$6,B26-1,0)),"Definition"))</f>
        <v/>
      </c>
      <c r="D26" s="63">
        <f>IF(_xlfn.XLOOKUP(A26,Korrelation!$A$4:$A$883,Korrelation!$B$4:$B$883,0,0)="-",0,_xlfn.XLOOKUP(A26,Korrelation!$A$4:$A$883,Korrelation!$B$4:$B$883,0,0))</f>
        <v>32</v>
      </c>
      <c r="E26" s="68" t="str" cm="1">
        <f t="array" aca="1" ref="E26" ca="1">IF(D26=0,"",HYPERLINK("#"&amp;RIGHT(CELL("adresse",OFFSET(DMAV_Doku!$A$6,D26-1,0)),LEN(CELL("adresse",OFFSET(DMAV_Doku!$A$6,D26-1,0)))-SEARCH("]",CELL("adresse",OFFSET(DMAV_Doku!$A$6,D26-1,0)))),"ModDoc"))</f>
        <v>ModDoc</v>
      </c>
      <c r="G26" s="63" t="s">
        <v>1504</v>
      </c>
      <c r="H26" s="63" t="s">
        <v>1505</v>
      </c>
      <c r="J26" s="63" t="s">
        <v>1502</v>
      </c>
      <c r="K26" s="63" t="s">
        <v>63</v>
      </c>
      <c r="P26" s="65" t="s">
        <v>64</v>
      </c>
    </row>
    <row r="27" spans="1:23" x14ac:dyDescent="0.25">
      <c r="A27" s="63">
        <v>22</v>
      </c>
      <c r="B27" s="63" t="s">
        <v>29</v>
      </c>
      <c r="C27" s="68" t="str" cm="1">
        <f t="array" aca="1" ref="C27" ca="1">IF(B27="","",HYPERLINK("#"&amp;RIGHT(CELL("dateiname"),LEN(CELL("dateiname"))-FIND("]",CELL("dateiname")))&amp;"!"&amp;CELL("adresse",OFFSET($J$6,B27-1,0)),"Definition"))</f>
        <v/>
      </c>
      <c r="D27" s="63">
        <f>IF(_xlfn.XLOOKUP(A27,Korrelation!$A$4:$A$883,Korrelation!$B$4:$B$883,0,0)="-",0,_xlfn.XLOOKUP(A27,Korrelation!$A$4:$A$883,Korrelation!$B$4:$B$883,0,0))</f>
        <v>33</v>
      </c>
      <c r="E27" s="68" t="str" cm="1">
        <f t="array" aca="1" ref="E27" ca="1">IF(D27=0,"",HYPERLINK("#"&amp;RIGHT(CELL("adresse",OFFSET(DMAV_Doku!$A$6,D27-1,0)),LEN(CELL("adresse",OFFSET(DMAV_Doku!$A$6,D27-1,0)))-SEARCH("]",CELL("adresse",OFFSET(DMAV_Doku!$A$6,D27-1,0)))),"ModDoc"))</f>
        <v>ModDoc</v>
      </c>
      <c r="G27" s="63" t="s">
        <v>1504</v>
      </c>
      <c r="H27" s="63" t="s">
        <v>1505</v>
      </c>
      <c r="J27" s="63" t="s">
        <v>1502</v>
      </c>
      <c r="K27" s="63" t="s">
        <v>63</v>
      </c>
      <c r="P27" s="65" t="s">
        <v>66</v>
      </c>
    </row>
    <row r="28" spans="1:23" x14ac:dyDescent="0.25">
      <c r="A28" s="63">
        <v>23</v>
      </c>
      <c r="B28" s="63" t="s">
        <v>29</v>
      </c>
      <c r="C28" s="68" t="str" cm="1">
        <f t="array" aca="1" ref="C28" ca="1">IF(B28="","",HYPERLINK("#"&amp;RIGHT(CELL("dateiname"),LEN(CELL("dateiname"))-FIND("]",CELL("dateiname")))&amp;"!"&amp;CELL("adresse",OFFSET($J$6,B28-1,0)),"Definition"))</f>
        <v/>
      </c>
      <c r="D28" s="63">
        <f>IF(_xlfn.XLOOKUP(A28,Korrelation!$A$4:$A$883,Korrelation!$B$4:$B$883,0,0)="-",0,_xlfn.XLOOKUP(A28,Korrelation!$A$4:$A$883,Korrelation!$B$4:$B$883,0,0))</f>
        <v>34</v>
      </c>
      <c r="E28" s="68" t="str" cm="1">
        <f t="array" aca="1" ref="E28" ca="1">IF(D28=0,"",HYPERLINK("#"&amp;RIGHT(CELL("adresse",OFFSET(DMAV_Doku!$A$6,D28-1,0)),LEN(CELL("adresse",OFFSET(DMAV_Doku!$A$6,D28-1,0)))-SEARCH("]",CELL("adresse",OFFSET(DMAV_Doku!$A$6,D28-1,0)))),"ModDoc"))</f>
        <v>ModDoc</v>
      </c>
      <c r="G28" s="63" t="s">
        <v>1504</v>
      </c>
      <c r="H28" s="63" t="s">
        <v>1505</v>
      </c>
      <c r="J28" s="63" t="s">
        <v>1502</v>
      </c>
      <c r="K28" s="63" t="s">
        <v>68</v>
      </c>
      <c r="P28" s="65" t="s">
        <v>69</v>
      </c>
    </row>
    <row r="29" spans="1:23" x14ac:dyDescent="0.25">
      <c r="A29" s="63">
        <v>24</v>
      </c>
      <c r="B29" s="63" t="s">
        <v>29</v>
      </c>
      <c r="C29" s="68" t="str" cm="1">
        <f t="array" aca="1" ref="C29" ca="1">IF(B29="","",HYPERLINK("#"&amp;RIGHT(CELL("dateiname"),LEN(CELL("dateiname"))-FIND("]",CELL("dateiname")))&amp;"!"&amp;CELL("adresse",OFFSET($J$6,B29-1,0)),"Definition"))</f>
        <v/>
      </c>
      <c r="D29" s="63">
        <f>IF(_xlfn.XLOOKUP(A29,Korrelation!$A$4:$A$883,Korrelation!$B$4:$B$883,0,0)="-",0,_xlfn.XLOOKUP(A29,Korrelation!$A$4:$A$883,Korrelation!$B$4:$B$883,0,0))</f>
        <v>35</v>
      </c>
      <c r="E29" s="68" t="str" cm="1">
        <f t="array" aca="1" ref="E29" ca="1">IF(D29=0,"",HYPERLINK("#"&amp;RIGHT(CELL("adresse",OFFSET(DMAV_Doku!$A$6,D29-1,0)),LEN(CELL("adresse",OFFSET(DMAV_Doku!$A$6,D29-1,0)))-SEARCH("]",CELL("adresse",OFFSET(DMAV_Doku!$A$6,D29-1,0)))),"ModDoc"))</f>
        <v>ModDoc</v>
      </c>
      <c r="G29" s="63" t="s">
        <v>1504</v>
      </c>
      <c r="H29" s="63" t="s">
        <v>1505</v>
      </c>
      <c r="J29" s="63" t="s">
        <v>1502</v>
      </c>
      <c r="K29" s="63" t="s">
        <v>68</v>
      </c>
      <c r="P29" s="65" t="s">
        <v>71</v>
      </c>
    </row>
    <row r="30" spans="1:23" x14ac:dyDescent="0.25">
      <c r="A30" s="63">
        <v>25</v>
      </c>
      <c r="B30" s="63" t="s">
        <v>29</v>
      </c>
      <c r="C30" s="68" t="str" cm="1">
        <f t="array" aca="1" ref="C30" ca="1">IF(B30="","",HYPERLINK("#"&amp;RIGHT(CELL("dateiname"),LEN(CELL("dateiname"))-FIND("]",CELL("dateiname")))&amp;"!"&amp;CELL("adresse",OFFSET($J$6,B30-1,0)),"Definition"))</f>
        <v/>
      </c>
      <c r="D30" s="63">
        <f>IF(_xlfn.XLOOKUP(A30,Korrelation!$A$4:$A$883,Korrelation!$B$4:$B$883,0,0)="-",0,_xlfn.XLOOKUP(A30,Korrelation!$A$4:$A$883,Korrelation!$B$4:$B$883,0,0))</f>
        <v>36</v>
      </c>
      <c r="E30" s="68" t="str" cm="1">
        <f t="array" aca="1" ref="E30" ca="1">IF(D30=0,"",HYPERLINK("#"&amp;RIGHT(CELL("adresse",OFFSET(DMAV_Doku!$A$6,D30-1,0)),LEN(CELL("adresse",OFFSET(DMAV_Doku!$A$6,D30-1,0)))-SEARCH("]",CELL("adresse",OFFSET(DMAV_Doku!$A$6,D30-1,0)))),"ModDoc"))</f>
        <v>ModDoc</v>
      </c>
      <c r="G30" s="63" t="s">
        <v>1504</v>
      </c>
      <c r="H30" s="63" t="s">
        <v>1505</v>
      </c>
      <c r="J30" s="63" t="s">
        <v>1502</v>
      </c>
      <c r="K30" s="63" t="s">
        <v>68</v>
      </c>
      <c r="P30" s="65" t="s">
        <v>73</v>
      </c>
    </row>
    <row r="31" spans="1:23" x14ac:dyDescent="0.25">
      <c r="A31" s="63">
        <v>26</v>
      </c>
      <c r="C31" s="68" t="str" cm="1">
        <f t="array" aca="1" ref="C31" ca="1">IF(B31="","",HYPERLINK("#"&amp;RIGHT(CELL("dateiname"),LEN(CELL("dateiname"))-FIND("]",CELL("dateiname")))&amp;"!"&amp;CELL("adresse",OFFSET($J$6,B31-1,0)),"Definition"))</f>
        <v/>
      </c>
      <c r="D31" s="63">
        <f>IF(_xlfn.XLOOKUP(A31,Korrelation!$A$4:$A$883,Korrelation!$B$4:$B$883,0,0)="-",0,_xlfn.XLOOKUP(A31,Korrelation!$A$4:$A$883,Korrelation!$B$4:$B$883,0,0))</f>
        <v>40</v>
      </c>
      <c r="E31" s="68" t="str" cm="1">
        <f t="array" aca="1" ref="E31" ca="1">IF(D31=0,"",HYPERLINK("#"&amp;RIGHT(CELL("adresse",OFFSET(DMAV_Doku!$A$6,D31-1,0)),LEN(CELL("adresse",OFFSET(DMAV_Doku!$A$6,D31-1,0)))-SEARCH("]",CELL("adresse",OFFSET(DMAV_Doku!$A$6,D31-1,0)))),"ModDoc"))</f>
        <v>ModDoc</v>
      </c>
      <c r="G31" s="63" t="s">
        <v>1504</v>
      </c>
      <c r="H31" s="63" t="s">
        <v>1505</v>
      </c>
      <c r="J31" s="63" t="s">
        <v>1642</v>
      </c>
      <c r="K31" s="63" t="s">
        <v>86</v>
      </c>
      <c r="L31" s="62" t="s">
        <v>1525</v>
      </c>
      <c r="N31" s="65" t="s">
        <v>77</v>
      </c>
      <c r="P31" s="65" t="s">
        <v>1527</v>
      </c>
    </row>
    <row r="32" spans="1:23" x14ac:dyDescent="0.25">
      <c r="A32" s="63">
        <v>27</v>
      </c>
      <c r="B32" s="64">
        <v>20</v>
      </c>
      <c r="C32" s="68" t="str" cm="1">
        <f t="array" aca="1" ref="C32" ca="1">IF(B32="","",HYPERLINK("#"&amp;RIGHT(CELL("dateiname"),LEN(CELL("dateiname"))-FIND("]",CELL("dateiname")))&amp;"!"&amp;CELL("adresse",OFFSET($J$6,B32-1,0)),"Definition"))</f>
        <v>Definition</v>
      </c>
      <c r="D32" s="63">
        <f>IF(_xlfn.XLOOKUP(A32,Korrelation!$A$4:$A$883,Korrelation!$B$4:$B$883,0,0)="-",0,_xlfn.XLOOKUP(A32,Korrelation!$A$4:$A$883,Korrelation!$B$4:$B$883,0,0))</f>
        <v>41</v>
      </c>
      <c r="E32" s="68" t="str" cm="1">
        <f t="array" aca="1" ref="E32" ca="1">IF(D32=0,"",HYPERLINK("#"&amp;RIGHT(CELL("adresse",OFFSET(DMAV_Doku!$A$6,D32-1,0)),LEN(CELL("adresse",OFFSET(DMAV_Doku!$A$6,D32-1,0)))-SEARCH("]",CELL("adresse",OFFSET(DMAV_Doku!$A$6,D32-1,0)))),"ModDoc"))</f>
        <v>ModDoc</v>
      </c>
      <c r="G32" s="63" t="s">
        <v>1504</v>
      </c>
      <c r="H32" s="63" t="s">
        <v>1505</v>
      </c>
      <c r="J32" s="63" t="s">
        <v>1642</v>
      </c>
      <c r="K32" s="63" t="s">
        <v>86</v>
      </c>
      <c r="N32" s="65" t="s">
        <v>80</v>
      </c>
      <c r="P32" s="65" t="s">
        <v>1508</v>
      </c>
      <c r="Q32" s="63">
        <v>0</v>
      </c>
    </row>
    <row r="33" spans="1:17" x14ac:dyDescent="0.25">
      <c r="A33" s="63">
        <v>28</v>
      </c>
      <c r="B33" s="64">
        <v>21</v>
      </c>
      <c r="C33" s="68" t="str" cm="1">
        <f t="array" aca="1" ref="C33" ca="1">IF(B33="","",HYPERLINK("#"&amp;RIGHT(CELL("dateiname"),LEN(CELL("dateiname"))-FIND("]",CELL("dateiname")))&amp;"!"&amp;CELL("adresse",OFFSET($J$6,B33-1,0)),"Definition"))</f>
        <v>Definition</v>
      </c>
      <c r="D33" s="63">
        <f>IF(_xlfn.XLOOKUP(A33,Korrelation!$A$4:$A$883,Korrelation!$B$4:$B$883,0,0)="-",0,_xlfn.XLOOKUP(A33,Korrelation!$A$4:$A$883,Korrelation!$B$4:$B$883,0,0))</f>
        <v>42</v>
      </c>
      <c r="E33" s="68" t="str" cm="1">
        <f t="array" aca="1" ref="E33" ca="1">IF(D33=0,"",HYPERLINK("#"&amp;RIGHT(CELL("adresse",OFFSET(DMAV_Doku!$A$6,D33-1,0)),LEN(CELL("adresse",OFFSET(DMAV_Doku!$A$6,D33-1,0)))-SEARCH("]",CELL("adresse",OFFSET(DMAV_Doku!$A$6,D33-1,0)))),"ModDoc"))</f>
        <v>ModDoc</v>
      </c>
      <c r="G33" s="63" t="s">
        <v>1504</v>
      </c>
      <c r="H33" s="63" t="s">
        <v>1505</v>
      </c>
      <c r="J33" s="63" t="s">
        <v>1642</v>
      </c>
      <c r="K33" s="63" t="s">
        <v>86</v>
      </c>
      <c r="N33" s="65" t="s">
        <v>63</v>
      </c>
      <c r="P33" s="65" t="s">
        <v>63</v>
      </c>
    </row>
    <row r="34" spans="1:17" x14ac:dyDescent="0.25">
      <c r="A34" s="63">
        <v>29</v>
      </c>
      <c r="B34" s="64">
        <v>23</v>
      </c>
      <c r="C34" s="68" t="str" cm="1">
        <f t="array" aca="1" ref="C34" ca="1">IF(B34="","",HYPERLINK("#"&amp;RIGHT(CELL("dateiname"),LEN(CELL("dateiname"))-FIND("]",CELL("dateiname")))&amp;"!"&amp;CELL("adresse",OFFSET($J$6,B34-1,0)),"Definition"))</f>
        <v>Definition</v>
      </c>
      <c r="D34" s="63">
        <f>IF(_xlfn.XLOOKUP(A34,Korrelation!$A$4:$A$883,Korrelation!$B$4:$B$883,0,0)="-",0,_xlfn.XLOOKUP(A34,Korrelation!$A$4:$A$883,Korrelation!$B$4:$B$883,0,0))</f>
        <v>43</v>
      </c>
      <c r="E34" s="68" t="str" cm="1">
        <f t="array" aca="1" ref="E34" ca="1">IF(D34=0,"",HYPERLINK("#"&amp;RIGHT(CELL("adresse",OFFSET(DMAV_Doku!$A$6,D34-1,0)),LEN(CELL("adresse",OFFSET(DMAV_Doku!$A$6,D34-1,0)))-SEARCH("]",CELL("adresse",OFFSET(DMAV_Doku!$A$6,D34-1,0)))),"ModDoc"))</f>
        <v>ModDoc</v>
      </c>
      <c r="G34" s="63" t="s">
        <v>1504</v>
      </c>
      <c r="H34" s="63" t="s">
        <v>1505</v>
      </c>
      <c r="J34" s="63" t="s">
        <v>1642</v>
      </c>
      <c r="K34" s="63" t="s">
        <v>86</v>
      </c>
      <c r="N34" s="65" t="s">
        <v>90</v>
      </c>
      <c r="P34" s="65" t="s">
        <v>68</v>
      </c>
    </row>
    <row r="35" spans="1:17" x14ac:dyDescent="0.25">
      <c r="A35" s="63">
        <v>30</v>
      </c>
      <c r="B35" s="64" t="s">
        <v>29</v>
      </c>
      <c r="C35" s="68" t="str" cm="1">
        <f t="array" aca="1" ref="C35" ca="1">IF(B35="","",HYPERLINK("#"&amp;RIGHT(CELL("dateiname"),LEN(CELL("dateiname"))-FIND("]",CELL("dateiname")))&amp;"!"&amp;CELL("adresse",OFFSET($J$6,B35-1,0)),"Definition"))</f>
        <v/>
      </c>
      <c r="D35" s="63">
        <f>IF(_xlfn.XLOOKUP(A35,Korrelation!$A$4:$A$883,Korrelation!$B$4:$B$883,0,0)="-",0,_xlfn.XLOOKUP(A35,Korrelation!$A$4:$A$883,Korrelation!$B$4:$B$883,0,0))</f>
        <v>44</v>
      </c>
      <c r="E35" s="68" t="str" cm="1">
        <f t="array" aca="1" ref="E35" ca="1">IF(D35=0,"",HYPERLINK("#"&amp;RIGHT(CELL("adresse",OFFSET(DMAV_Doku!$A$6,D35-1,0)),LEN(CELL("adresse",OFFSET(DMAV_Doku!$A$6,D35-1,0)))-SEARCH("]",CELL("adresse",OFFSET(DMAV_Doku!$A$6,D35-1,0)))),"ModDoc"))</f>
        <v>ModDoc</v>
      </c>
      <c r="G35" s="63" t="s">
        <v>1504</v>
      </c>
      <c r="H35" s="63" t="s">
        <v>1505</v>
      </c>
      <c r="J35" s="63" t="s">
        <v>1642</v>
      </c>
      <c r="K35" s="63" t="s">
        <v>86</v>
      </c>
      <c r="N35" s="65" t="s">
        <v>93</v>
      </c>
      <c r="P35" s="65" t="s">
        <v>1775</v>
      </c>
    </row>
    <row r="36" spans="1:17" x14ac:dyDescent="0.25">
      <c r="A36" s="63">
        <v>31</v>
      </c>
      <c r="B36" s="64" t="s">
        <v>29</v>
      </c>
      <c r="C36" s="68" t="str" cm="1">
        <f t="array" aca="1" ref="C36" ca="1">IF(B36="","",HYPERLINK("#"&amp;RIGHT(CELL("dateiname"),LEN(CELL("dateiname"))-FIND("]",CELL("dateiname")))&amp;"!"&amp;CELL("adresse",OFFSET($J$6,B36-1,0)),"Definition"))</f>
        <v/>
      </c>
      <c r="D36" s="63">
        <f>IF(_xlfn.XLOOKUP(A36,Korrelation!$A$4:$A$883,Korrelation!$B$4:$B$883,0,0)="-",0,_xlfn.XLOOKUP(A36,Korrelation!$A$4:$A$883,Korrelation!$B$4:$B$883,0,0))</f>
        <v>45</v>
      </c>
      <c r="E36" s="68" t="str" cm="1">
        <f t="array" aca="1" ref="E36" ca="1">IF(D36=0,"",HYPERLINK("#"&amp;RIGHT(CELL("adresse",OFFSET(DMAV_Doku!$A$6,D36-1,0)),LEN(CELL("adresse",OFFSET(DMAV_Doku!$A$6,D36-1,0)))-SEARCH("]",CELL("adresse",OFFSET(DMAV_Doku!$A$6,D36-1,0)))),"ModDoc"))</f>
        <v>ModDoc</v>
      </c>
      <c r="G36" s="63" t="s">
        <v>1504</v>
      </c>
      <c r="H36" s="63" t="s">
        <v>1505</v>
      </c>
      <c r="J36" s="63" t="s">
        <v>1642</v>
      </c>
      <c r="K36" s="63" t="s">
        <v>86</v>
      </c>
      <c r="N36" s="65" t="s">
        <v>97</v>
      </c>
      <c r="P36" s="65" t="s">
        <v>1776</v>
      </c>
    </row>
    <row r="37" spans="1:17" x14ac:dyDescent="0.25">
      <c r="A37" s="63">
        <v>32</v>
      </c>
      <c r="B37" s="64" t="s">
        <v>29</v>
      </c>
      <c r="C37" s="68" t="str" cm="1">
        <f t="array" aca="1" ref="C37" ca="1">IF(B37="","",HYPERLINK("#"&amp;RIGHT(CELL("dateiname"),LEN(CELL("dateiname"))-FIND("]",CELL("dateiname")))&amp;"!"&amp;CELL("adresse",OFFSET($J$6,B37-1,0)),"Definition"))</f>
        <v/>
      </c>
      <c r="D37" s="63">
        <f>IF(_xlfn.XLOOKUP(A37,Korrelation!$A$4:$A$883,Korrelation!$B$4:$B$883,0,0)="-",0,_xlfn.XLOOKUP(A37,Korrelation!$A$4:$A$883,Korrelation!$B$4:$B$883,0,0))</f>
        <v>46</v>
      </c>
      <c r="E37" s="68" t="str" cm="1">
        <f t="array" aca="1" ref="E37" ca="1">IF(D37=0,"",HYPERLINK("#"&amp;RIGHT(CELL("adresse",OFFSET(DMAV_Doku!$A$6,D37-1,0)),LEN(CELL("adresse",OFFSET(DMAV_Doku!$A$6,D37-1,0)))-SEARCH("]",CELL("adresse",OFFSET(DMAV_Doku!$A$6,D37-1,0)))),"ModDoc"))</f>
        <v>ModDoc</v>
      </c>
      <c r="G37" s="63" t="s">
        <v>1504</v>
      </c>
      <c r="H37" s="63" t="s">
        <v>1505</v>
      </c>
      <c r="J37" s="63" t="s">
        <v>1642</v>
      </c>
      <c r="K37" s="63" t="s">
        <v>86</v>
      </c>
      <c r="N37" s="65" t="s">
        <v>101</v>
      </c>
      <c r="P37" s="65" t="s">
        <v>1777</v>
      </c>
    </row>
    <row r="38" spans="1:17" x14ac:dyDescent="0.25">
      <c r="A38" s="63">
        <v>33</v>
      </c>
      <c r="B38" s="64" t="s">
        <v>29</v>
      </c>
      <c r="C38" s="68" t="str" cm="1">
        <f t="array" aca="1" ref="C38" ca="1">IF(B38="","",HYPERLINK("#"&amp;RIGHT(CELL("dateiname"),LEN(CELL("dateiname"))-FIND("]",CELL("dateiname")))&amp;"!"&amp;CELL("adresse",OFFSET($J$6,B38-1,0)),"Definition"))</f>
        <v/>
      </c>
      <c r="D38" s="63">
        <f>IF(_xlfn.XLOOKUP(A38,Korrelation!$A$4:$A$883,Korrelation!$B$4:$B$883,0,0)="-",0,_xlfn.XLOOKUP(A38,Korrelation!$A$4:$A$883,Korrelation!$B$4:$B$883,0,0))</f>
        <v>37</v>
      </c>
      <c r="E38" s="68" t="str" cm="1">
        <f t="array" aca="1" ref="E38" ca="1">IF(D38=0,"",HYPERLINK("#"&amp;RIGHT(CELL("adresse",OFFSET(DMAV_Doku!$A$6,D38-1,0)),LEN(CELL("adresse",OFFSET(DMAV_Doku!$A$6,D38-1,0)))-SEARCH("]",CELL("adresse",OFFSET(DMAV_Doku!$A$6,D38-1,0)))),"ModDoc"))</f>
        <v>ModDoc</v>
      </c>
      <c r="G38" s="63" t="s">
        <v>1504</v>
      </c>
      <c r="H38" s="63" t="s">
        <v>1505</v>
      </c>
      <c r="J38" s="63" t="s">
        <v>1642</v>
      </c>
      <c r="K38" s="63" t="s">
        <v>76</v>
      </c>
      <c r="L38" s="62" t="s">
        <v>1525</v>
      </c>
      <c r="N38" s="65" t="s">
        <v>77</v>
      </c>
      <c r="P38" s="65" t="s">
        <v>1527</v>
      </c>
    </row>
    <row r="39" spans="1:17" x14ac:dyDescent="0.25">
      <c r="A39" s="63">
        <v>34</v>
      </c>
      <c r="B39" s="64">
        <v>20</v>
      </c>
      <c r="C39" s="68" t="str" cm="1">
        <f t="array" aca="1" ref="C39" ca="1">IF(B39="","",HYPERLINK("#"&amp;RIGHT(CELL("dateiname"),LEN(CELL("dateiname"))-FIND("]",CELL("dateiname")))&amp;"!"&amp;CELL("adresse",OFFSET($J$6,B39-1,0)),"Definition"))</f>
        <v>Definition</v>
      </c>
      <c r="D39" s="63">
        <f>IF(_xlfn.XLOOKUP(A39,Korrelation!$A$4:$A$883,Korrelation!$B$4:$B$883,0,0)="-",0,_xlfn.XLOOKUP(A39,Korrelation!$A$4:$A$883,Korrelation!$B$4:$B$883,0,0))</f>
        <v>38</v>
      </c>
      <c r="E39" s="68" t="str" cm="1">
        <f t="array" aca="1" ref="E39" ca="1">IF(D39=0,"",HYPERLINK("#"&amp;RIGHT(CELL("adresse",OFFSET(DMAV_Doku!$A$6,D39-1,0)),LEN(CELL("adresse",OFFSET(DMAV_Doku!$A$6,D39-1,0)))-SEARCH("]",CELL("adresse",OFFSET(DMAV_Doku!$A$6,D39-1,0)))),"ModDoc"))</f>
        <v>ModDoc</v>
      </c>
      <c r="G39" s="63" t="s">
        <v>1504</v>
      </c>
      <c r="H39" s="63" t="s">
        <v>1505</v>
      </c>
      <c r="J39" s="63" t="s">
        <v>1642</v>
      </c>
      <c r="K39" s="63" t="s">
        <v>76</v>
      </c>
      <c r="N39" s="65" t="s">
        <v>80</v>
      </c>
      <c r="P39" s="65" t="s">
        <v>1508</v>
      </c>
      <c r="Q39" s="63">
        <v>0</v>
      </c>
    </row>
    <row r="40" spans="1:17" x14ac:dyDescent="0.25">
      <c r="A40" s="63">
        <v>35</v>
      </c>
      <c r="B40" s="64">
        <v>21</v>
      </c>
      <c r="C40" s="68" t="str" cm="1">
        <f t="array" aca="1" ref="C40" ca="1">IF(B40="","",HYPERLINK("#"&amp;RIGHT(CELL("dateiname"),LEN(CELL("dateiname"))-FIND("]",CELL("dateiname")))&amp;"!"&amp;CELL("adresse",OFFSET($J$6,B40-1,0)),"Definition"))</f>
        <v>Definition</v>
      </c>
      <c r="D40" s="63">
        <f>IF(_xlfn.XLOOKUP(A40,Korrelation!$A$4:$A$883,Korrelation!$B$4:$B$883,0,0)="-",0,_xlfn.XLOOKUP(A40,Korrelation!$A$4:$A$883,Korrelation!$B$4:$B$883,0,0))</f>
        <v>39</v>
      </c>
      <c r="E40" s="68" t="str" cm="1">
        <f t="array" aca="1" ref="E40" ca="1">IF(D40=0,"",HYPERLINK("#"&amp;RIGHT(CELL("adresse",OFFSET(DMAV_Doku!$A$6,D40-1,0)),LEN(CELL("adresse",OFFSET(DMAV_Doku!$A$6,D40-1,0)))-SEARCH("]",CELL("adresse",OFFSET(DMAV_Doku!$A$6,D40-1,0)))),"ModDoc"))</f>
        <v>ModDoc</v>
      </c>
      <c r="G40" s="63" t="s">
        <v>1504</v>
      </c>
      <c r="H40" s="63" t="s">
        <v>1505</v>
      </c>
      <c r="J40" s="63" t="s">
        <v>1642</v>
      </c>
      <c r="K40" s="63" t="s">
        <v>76</v>
      </c>
      <c r="N40" s="65" t="s">
        <v>63</v>
      </c>
      <c r="P40" s="65" t="s">
        <v>63</v>
      </c>
    </row>
    <row r="41" spans="1:17" x14ac:dyDescent="0.25">
      <c r="A41" s="63">
        <v>36</v>
      </c>
      <c r="B41" s="64" t="s">
        <v>29</v>
      </c>
      <c r="C41" s="68" t="str" cm="1">
        <f t="array" aca="1" ref="C41" ca="1">IF(B41="","",HYPERLINK("#"&amp;RIGHT(CELL("dateiname"),LEN(CELL("dateiname"))-FIND("]",CELL("dateiname")))&amp;"!"&amp;CELL("adresse",OFFSET($J$6,B41-1,0)),"Definition"))</f>
        <v/>
      </c>
      <c r="D41" s="63">
        <f>IF(_xlfn.XLOOKUP(A41,Korrelation!$A$4:$A$883,Korrelation!$B$4:$B$883,0,0)="-",0,_xlfn.XLOOKUP(A41,Korrelation!$A$4:$A$883,Korrelation!$B$4:$B$883,0,0))</f>
        <v>0</v>
      </c>
      <c r="E41" s="68" t="str" cm="1">
        <f t="array" aca="1" ref="E41" ca="1">IF(D41=0,"",HYPERLINK("#"&amp;RIGHT(CELL("adresse",OFFSET(DMAV_Doku!$A$6,D41-1,0)),LEN(CELL("adresse",OFFSET(DMAV_Doku!$A$6,D41-1,0)))-SEARCH("]",CELL("adresse",OFFSET(DMAV_Doku!$A$6,D41-1,0)))),"ModDoc"))</f>
        <v/>
      </c>
      <c r="G41" s="63" t="s">
        <v>1510</v>
      </c>
      <c r="H41" s="63" t="s">
        <v>1511</v>
      </c>
      <c r="J41" s="63" t="s">
        <v>1502</v>
      </c>
      <c r="K41" s="63" t="s">
        <v>422</v>
      </c>
      <c r="P41" s="65" t="s">
        <v>423</v>
      </c>
    </row>
    <row r="42" spans="1:17" x14ac:dyDescent="0.25">
      <c r="A42" s="63">
        <v>37</v>
      </c>
      <c r="B42" s="64" t="s">
        <v>29</v>
      </c>
      <c r="C42" s="68" t="str" cm="1">
        <f t="array" aca="1" ref="C42" ca="1">IF(B42="","",HYPERLINK("#"&amp;RIGHT(CELL("dateiname"),LEN(CELL("dateiname"))-FIND("]",CELL("dateiname")))&amp;"!"&amp;CELL("adresse",OFFSET($J$6,B42-1,0)),"Definition"))</f>
        <v/>
      </c>
      <c r="D42" s="63">
        <f>IF(_xlfn.XLOOKUP(A42,Korrelation!$A$4:$A$883,Korrelation!$B$4:$B$883,0,0)="-",0,_xlfn.XLOOKUP(A42,Korrelation!$A$4:$A$883,Korrelation!$B$4:$B$883,0,0))</f>
        <v>0</v>
      </c>
      <c r="E42" s="68" t="str" cm="1">
        <f t="array" aca="1" ref="E42" ca="1">IF(D42=0,"",HYPERLINK("#"&amp;RIGHT(CELL("adresse",OFFSET(DMAV_Doku!$A$6,D42-1,0)),LEN(CELL("adresse",OFFSET(DMAV_Doku!$A$6,D42-1,0)))-SEARCH("]",CELL("adresse",OFFSET(DMAV_Doku!$A$6,D42-1,0)))),"ModDoc"))</f>
        <v/>
      </c>
      <c r="G42" s="63" t="s">
        <v>1510</v>
      </c>
      <c r="H42" s="63" t="s">
        <v>1511</v>
      </c>
      <c r="J42" s="63" t="s">
        <v>1502</v>
      </c>
      <c r="K42" s="63" t="s">
        <v>422</v>
      </c>
      <c r="P42" s="65" t="s">
        <v>425</v>
      </c>
    </row>
    <row r="43" spans="1:17" x14ac:dyDescent="0.25">
      <c r="A43" s="63">
        <v>38</v>
      </c>
      <c r="B43" s="64" t="s">
        <v>29</v>
      </c>
      <c r="C43" s="68" t="str" cm="1">
        <f t="array" aca="1" ref="C43" ca="1">IF(B43="","",HYPERLINK("#"&amp;RIGHT(CELL("dateiname"),LEN(CELL("dateiname"))-FIND("]",CELL("dateiname")))&amp;"!"&amp;CELL("adresse",OFFSET($J$6,B43-1,0)),"Definition"))</f>
        <v/>
      </c>
      <c r="D43" s="63">
        <f>IF(_xlfn.XLOOKUP(A43,Korrelation!$A$4:$A$883,Korrelation!$B$4:$B$883,0,0)="-",0,_xlfn.XLOOKUP(A43,Korrelation!$A$4:$A$883,Korrelation!$B$4:$B$883,0,0))</f>
        <v>0</v>
      </c>
      <c r="E43" s="68" t="str" cm="1">
        <f t="array" aca="1" ref="E43" ca="1">IF(D43=0,"",HYPERLINK("#"&amp;RIGHT(CELL("adresse",OFFSET(DMAV_Doku!$A$6,D43-1,0)),LEN(CELL("adresse",OFFSET(DMAV_Doku!$A$6,D43-1,0)))-SEARCH("]",CELL("adresse",OFFSET(DMAV_Doku!$A$6,D43-1,0)))),"ModDoc"))</f>
        <v/>
      </c>
      <c r="G43" s="63" t="s">
        <v>1510</v>
      </c>
      <c r="H43" s="63" t="s">
        <v>1511</v>
      </c>
      <c r="J43" s="63" t="s">
        <v>1502</v>
      </c>
      <c r="K43" s="63" t="s">
        <v>422</v>
      </c>
      <c r="P43" s="65" t="s">
        <v>427</v>
      </c>
    </row>
    <row r="44" spans="1:17" x14ac:dyDescent="0.25">
      <c r="A44" s="63">
        <v>39</v>
      </c>
      <c r="B44" s="64" t="s">
        <v>29</v>
      </c>
      <c r="C44" s="68" t="str" cm="1">
        <f t="array" aca="1" ref="C44" ca="1">IF(B44="","",HYPERLINK("#"&amp;RIGHT(CELL("dateiname"),LEN(CELL("dateiname"))-FIND("]",CELL("dateiname")))&amp;"!"&amp;CELL("adresse",OFFSET($J$6,B44-1,0)),"Definition"))</f>
        <v/>
      </c>
      <c r="D44" s="63">
        <f>IF(_xlfn.XLOOKUP(A44,Korrelation!$A$4:$A$883,Korrelation!$B$4:$B$883,0,0)="-",0,_xlfn.XLOOKUP(A44,Korrelation!$A$4:$A$883,Korrelation!$B$4:$B$883,0,0))</f>
        <v>0</v>
      </c>
      <c r="E44" s="68" t="str" cm="1">
        <f t="array" aca="1" ref="E44" ca="1">IF(D44=0,"",HYPERLINK("#"&amp;RIGHT(CELL("adresse",OFFSET(DMAV_Doku!$A$6,D44-1,0)),LEN(CELL("adresse",OFFSET(DMAV_Doku!$A$6,D44-1,0)))-SEARCH("]",CELL("adresse",OFFSET(DMAV_Doku!$A$6,D44-1,0)))),"ModDoc"))</f>
        <v/>
      </c>
      <c r="G44" s="63" t="s">
        <v>1512</v>
      </c>
      <c r="H44" s="63" t="s">
        <v>1513</v>
      </c>
      <c r="J44" s="63" t="s">
        <v>1485</v>
      </c>
      <c r="K44" s="63" t="s">
        <v>1506</v>
      </c>
      <c r="P44" s="65"/>
    </row>
    <row r="45" spans="1:17" x14ac:dyDescent="0.25">
      <c r="A45" s="63">
        <v>40</v>
      </c>
      <c r="B45" s="64" t="s">
        <v>29</v>
      </c>
      <c r="C45" s="68" t="str" cm="1">
        <f t="array" aca="1" ref="C45" ca="1">IF(B45="","",HYPERLINK("#"&amp;RIGHT(CELL("dateiname"),LEN(CELL("dateiname"))-FIND("]",CELL("dateiname")))&amp;"!"&amp;CELL("adresse",OFFSET($J$6,B45-1,0)),"Definition"))</f>
        <v/>
      </c>
      <c r="D45" s="63">
        <f>IF(_xlfn.XLOOKUP(A45,Korrelation!$A$4:$A$883,Korrelation!$B$4:$B$883,0,0)="-",0,_xlfn.XLOOKUP(A45,Korrelation!$A$4:$A$883,Korrelation!$B$4:$B$883,0,0))</f>
        <v>0</v>
      </c>
      <c r="E45" s="68" t="str" cm="1">
        <f t="array" aca="1" ref="E45" ca="1">IF(D45=0,"",HYPERLINK("#"&amp;RIGHT(CELL("adresse",OFFSET(DMAV_Doku!$A$6,D45-1,0)),LEN(CELL("adresse",OFFSET(DMAV_Doku!$A$6,D45-1,0)))-SEARCH("]",CELL("adresse",OFFSET(DMAV_Doku!$A$6,D45-1,0)))),"ModDoc"))</f>
        <v/>
      </c>
      <c r="G45" s="63" t="s">
        <v>1512</v>
      </c>
      <c r="H45" s="63" t="s">
        <v>1513</v>
      </c>
      <c r="J45" s="63" t="s">
        <v>1502</v>
      </c>
      <c r="K45" s="63" t="s">
        <v>1514</v>
      </c>
      <c r="P45" s="65" t="s">
        <v>1515</v>
      </c>
    </row>
    <row r="46" spans="1:17" x14ac:dyDescent="0.25">
      <c r="A46" s="63">
        <v>41</v>
      </c>
      <c r="B46" s="64" t="s">
        <v>29</v>
      </c>
      <c r="C46" s="68" t="str" cm="1">
        <f t="array" aca="1" ref="C46" ca="1">IF(B46="","",HYPERLINK("#"&amp;RIGHT(CELL("dateiname"),LEN(CELL("dateiname"))-FIND("]",CELL("dateiname")))&amp;"!"&amp;CELL("adresse",OFFSET($J$6,B46-1,0)),"Definition"))</f>
        <v/>
      </c>
      <c r="D46" s="63">
        <f>IF(_xlfn.XLOOKUP(A46,Korrelation!$A$4:$A$883,Korrelation!$B$4:$B$883,0,0)="-",0,_xlfn.XLOOKUP(A46,Korrelation!$A$4:$A$883,Korrelation!$B$4:$B$883,0,0))</f>
        <v>0</v>
      </c>
      <c r="E46" s="68" t="str" cm="1">
        <f t="array" aca="1" ref="E46" ca="1">IF(D46=0,"",HYPERLINK("#"&amp;RIGHT(CELL("adresse",OFFSET(DMAV_Doku!$A$6,D46-1,0)),LEN(CELL("adresse",OFFSET(DMAV_Doku!$A$6,D46-1,0)))-SEARCH("]",CELL("adresse",OFFSET(DMAV_Doku!$A$6,D46-1,0)))),"ModDoc"))</f>
        <v/>
      </c>
      <c r="G46" s="63" t="s">
        <v>1512</v>
      </c>
      <c r="H46" s="63" t="s">
        <v>1513</v>
      </c>
      <c r="J46" s="63" t="s">
        <v>1502</v>
      </c>
      <c r="K46" s="63" t="s">
        <v>1516</v>
      </c>
      <c r="P46" s="65" t="s">
        <v>143</v>
      </c>
    </row>
    <row r="47" spans="1:17" x14ac:dyDescent="0.25">
      <c r="A47" s="63">
        <v>42</v>
      </c>
      <c r="B47" s="64" t="s">
        <v>29</v>
      </c>
      <c r="C47" s="68" t="str" cm="1">
        <f t="array" aca="1" ref="C47" ca="1">IF(B47="","",HYPERLINK("#"&amp;RIGHT(CELL("dateiname"),LEN(CELL("dateiname"))-FIND("]",CELL("dateiname")))&amp;"!"&amp;CELL("adresse",OFFSET($J$6,B47-1,0)),"Definition"))</f>
        <v/>
      </c>
      <c r="D47" s="63">
        <f>IF(_xlfn.XLOOKUP(A47,Korrelation!$A$4:$A$883,Korrelation!$B$4:$B$883,0,0)="-",0,_xlfn.XLOOKUP(A47,Korrelation!$A$4:$A$883,Korrelation!$B$4:$B$883,0,0))</f>
        <v>16</v>
      </c>
      <c r="E47" s="68" t="str" cm="1">
        <f t="array" aca="1" ref="E47" ca="1">IF(D47=0,"",HYPERLINK("#"&amp;RIGHT(CELL("adresse",OFFSET(DMAV_Doku!$A$6,D47-1,0)),LEN(CELL("adresse",OFFSET(DMAV_Doku!$A$6,D47-1,0)))-SEARCH("]",CELL("adresse",OFFSET(DMAV_Doku!$A$6,D47-1,0)))),"ModDoc"))</f>
        <v>ModDoc</v>
      </c>
      <c r="G47" s="63" t="s">
        <v>1512</v>
      </c>
      <c r="H47" s="63" t="s">
        <v>1513</v>
      </c>
      <c r="J47" s="63" t="s">
        <v>1502</v>
      </c>
      <c r="K47" s="63" t="s">
        <v>284</v>
      </c>
      <c r="P47" s="65" t="s">
        <v>42</v>
      </c>
    </row>
    <row r="48" spans="1:17" x14ac:dyDescent="0.25">
      <c r="A48" s="63">
        <v>43</v>
      </c>
      <c r="B48" s="64" t="s">
        <v>29</v>
      </c>
      <c r="C48" s="68" t="str" cm="1">
        <f t="array" aca="1" ref="C48" ca="1">IF(B48="","",HYPERLINK("#"&amp;RIGHT(CELL("dateiname"),LEN(CELL("dateiname"))-FIND("]",CELL("dateiname")))&amp;"!"&amp;CELL("adresse",OFFSET($J$6,B48-1,0)),"Definition"))</f>
        <v/>
      </c>
      <c r="D48" s="63">
        <f>IF(_xlfn.XLOOKUP(A48,Korrelation!$A$4:$A$883,Korrelation!$B$4:$B$883,0,0)="-",0,_xlfn.XLOOKUP(A48,Korrelation!$A$4:$A$883,Korrelation!$B$4:$B$883,0,0))</f>
        <v>17</v>
      </c>
      <c r="E48" s="68" t="str" cm="1">
        <f t="array" aca="1" ref="E48" ca="1">IF(D48=0,"",HYPERLINK("#"&amp;RIGHT(CELL("adresse",OFFSET(DMAV_Doku!$A$6,D48-1,0)),LEN(CELL("adresse",OFFSET(DMAV_Doku!$A$6,D48-1,0)))-SEARCH("]",CELL("adresse",OFFSET(DMAV_Doku!$A$6,D48-1,0)))),"ModDoc"))</f>
        <v>ModDoc</v>
      </c>
      <c r="G48" s="63" t="s">
        <v>1512</v>
      </c>
      <c r="H48" s="63" t="s">
        <v>1513</v>
      </c>
      <c r="J48" s="63" t="s">
        <v>1502</v>
      </c>
      <c r="K48" s="63" t="s">
        <v>284</v>
      </c>
      <c r="P48" s="65" t="s">
        <v>44</v>
      </c>
    </row>
    <row r="49" spans="1:22" ht="51" x14ac:dyDescent="0.25">
      <c r="A49" s="63">
        <v>44</v>
      </c>
      <c r="B49" s="64" t="s">
        <v>29</v>
      </c>
      <c r="C49" s="68" t="str" cm="1">
        <f t="array" aca="1" ref="C49" ca="1">IF(B49="","",HYPERLINK("#"&amp;RIGHT(CELL("dateiname"),LEN(CELL("dateiname"))-FIND("]",CELL("dateiname")))&amp;"!"&amp;CELL("adresse",OFFSET($J$6,B49-1,0)),"Definition"))</f>
        <v/>
      </c>
      <c r="D49" s="63">
        <f>IF(_xlfn.XLOOKUP(A49,Korrelation!$A$4:$A$883,Korrelation!$B$4:$B$883,0,0)="-",0,_xlfn.XLOOKUP(A49,Korrelation!$A$4:$A$883,Korrelation!$B$4:$B$883,0,0))</f>
        <v>0</v>
      </c>
      <c r="E49" s="68" t="str" cm="1">
        <f t="array" aca="1" ref="E49" ca="1">IF(D49=0,"",HYPERLINK("#"&amp;RIGHT(CELL("adresse",OFFSET(DMAV_Doku!$A$6,D49-1,0)),LEN(CELL("adresse",OFFSET(DMAV_Doku!$A$6,D49-1,0)))-SEARCH("]",CELL("adresse",OFFSET(DMAV_Doku!$A$6,D49-1,0)))),"ModDoc"))</f>
        <v/>
      </c>
      <c r="G49" s="63" t="s">
        <v>1517</v>
      </c>
      <c r="H49" s="63" t="s">
        <v>1518</v>
      </c>
      <c r="J49" s="63" t="s">
        <v>1519</v>
      </c>
      <c r="K49" s="63" t="s">
        <v>1520</v>
      </c>
      <c r="N49" s="65" t="s">
        <v>4754</v>
      </c>
      <c r="P49" s="65" t="s">
        <v>143</v>
      </c>
    </row>
    <row r="50" spans="1:22" x14ac:dyDescent="0.25">
      <c r="A50" s="63">
        <v>45</v>
      </c>
      <c r="B50" s="64" t="s">
        <v>29</v>
      </c>
      <c r="C50" s="68" t="str" cm="1">
        <f t="array" aca="1" ref="C50" ca="1">IF(B50="","",HYPERLINK("#"&amp;RIGHT(CELL("dateiname"),LEN(CELL("dateiname"))-FIND("]",CELL("dateiname")))&amp;"!"&amp;CELL("adresse",OFFSET($J$6,B50-1,0)),"Definition"))</f>
        <v/>
      </c>
      <c r="D50" s="63">
        <f>IF(_xlfn.XLOOKUP(A50,Korrelation!$A$4:$A$883,Korrelation!$B$4:$B$883,0,0)="-",0,_xlfn.XLOOKUP(A50,Korrelation!$A$4:$A$883,Korrelation!$B$4:$B$883,0,0))</f>
        <v>0</v>
      </c>
      <c r="E50" s="68" t="str" cm="1">
        <f t="array" aca="1" ref="E50" ca="1">IF(D50=0,"",HYPERLINK("#"&amp;RIGHT(CELL("adresse",OFFSET(DMAV_Doku!$A$6,D50-1,0)),LEN(CELL("adresse",OFFSET(DMAV_Doku!$A$6,D50-1,0)))-SEARCH("]",CELL("adresse",OFFSET(DMAV_Doku!$A$6,D50-1,0)))),"ModDoc"))</f>
        <v/>
      </c>
      <c r="G50" s="63" t="s">
        <v>4943</v>
      </c>
      <c r="H50" s="63" t="s">
        <v>4942</v>
      </c>
      <c r="J50" s="63" t="s">
        <v>1485</v>
      </c>
      <c r="K50" s="63" t="s">
        <v>1567</v>
      </c>
      <c r="P50" s="65"/>
      <c r="V50" s="159">
        <v>45444</v>
      </c>
    </row>
    <row r="51" spans="1:22" x14ac:dyDescent="0.25">
      <c r="A51" s="63">
        <v>46</v>
      </c>
      <c r="B51" s="64" t="s">
        <v>29</v>
      </c>
      <c r="C51" s="68" t="str" cm="1">
        <f t="array" aca="1" ref="C51" ca="1">IF(B51="","",HYPERLINK("#"&amp;RIGHT(CELL("dateiname"),LEN(CELL("dateiname"))-FIND("]",CELL("dateiname")))&amp;"!"&amp;CELL("adresse",OFFSET($J$6,B51-1,0)),"Definition"))</f>
        <v/>
      </c>
      <c r="D51" s="63">
        <f>IF(_xlfn.XLOOKUP(A51,Korrelation!$A$4:$A$883,Korrelation!$B$4:$B$883,0,0)="-",0,_xlfn.XLOOKUP(A51,Korrelation!$A$4:$A$883,Korrelation!$B$4:$B$883,0,0))</f>
        <v>0</v>
      </c>
      <c r="E51" s="68" t="str" cm="1">
        <f t="array" aca="1" ref="E51" ca="1">IF(D51=0,"",HYPERLINK("#"&amp;RIGHT(CELL("adresse",OFFSET(DMAV_Doku!$A$6,D51-1,0)),LEN(CELL("adresse",OFFSET(DMAV_Doku!$A$6,D51-1,0)))-SEARCH("]",CELL("adresse",OFFSET(DMAV_Doku!$A$6,D51-1,0)))),"ModDoc"))</f>
        <v/>
      </c>
      <c r="G51" s="63" t="s">
        <v>4943</v>
      </c>
      <c r="H51" s="63" t="s">
        <v>4942</v>
      </c>
      <c r="I51" s="63" t="s">
        <v>4015</v>
      </c>
      <c r="J51" s="63" t="s">
        <v>4755</v>
      </c>
      <c r="P51" s="65"/>
      <c r="R51" s="65" t="s">
        <v>4756</v>
      </c>
    </row>
    <row r="52" spans="1:22" x14ac:dyDescent="0.25">
      <c r="A52" s="63">
        <v>47</v>
      </c>
      <c r="B52" s="64" t="s">
        <v>29</v>
      </c>
      <c r="C52" s="68" t="str" cm="1">
        <f t="array" aca="1" ref="C52" ca="1">IF(B52="","",HYPERLINK("#"&amp;RIGHT(CELL("dateiname"),LEN(CELL("dateiname"))-FIND("]",CELL("dateiname")))&amp;"!"&amp;CELL("adresse",OFFSET($J$6,B52-1,0)),"Definition"))</f>
        <v/>
      </c>
      <c r="D52" s="63">
        <f>IF(_xlfn.XLOOKUP(A52,Korrelation!$A$4:$A$883,Korrelation!$B$4:$B$883,0,0)="-",0,_xlfn.XLOOKUP(A52,Korrelation!$A$4:$A$883,Korrelation!$B$4:$B$883,0,0))</f>
        <v>18</v>
      </c>
      <c r="E52" s="68" t="str" cm="1">
        <f t="array" aca="1" ref="E52" ca="1">IF(D52=0,"",HYPERLINK("#"&amp;RIGHT(CELL("adresse",OFFSET(DMAV_Doku!$A$6,D52-1,0)),LEN(CELL("adresse",OFFSET(DMAV_Doku!$A$6,D52-1,0)))-SEARCH("]",CELL("adresse",OFFSET(DMAV_Doku!$A$6,D52-1,0)))),"ModDoc"))</f>
        <v>ModDoc</v>
      </c>
      <c r="G52" s="63" t="s">
        <v>4943</v>
      </c>
      <c r="H52" s="63" t="s">
        <v>4942</v>
      </c>
      <c r="I52" s="63" t="s">
        <v>4015</v>
      </c>
      <c r="J52" s="63" t="s">
        <v>1524</v>
      </c>
      <c r="K52" s="63" t="s">
        <v>4757</v>
      </c>
      <c r="L52" s="62" t="s">
        <v>1525</v>
      </c>
      <c r="N52" s="65" t="s">
        <v>4744</v>
      </c>
      <c r="P52" s="65" t="s">
        <v>4758</v>
      </c>
      <c r="R52" s="65" t="s">
        <v>4744</v>
      </c>
      <c r="V52" s="159">
        <v>45444</v>
      </c>
    </row>
    <row r="53" spans="1:22" ht="25.5" x14ac:dyDescent="0.25">
      <c r="A53" s="63">
        <v>48</v>
      </c>
      <c r="B53" s="64" t="s">
        <v>29</v>
      </c>
      <c r="C53" s="68" t="str" cm="1">
        <f t="array" aca="1" ref="C53" ca="1">IF(B53="","",HYPERLINK("#"&amp;RIGHT(CELL("dateiname"),LEN(CELL("dateiname"))-FIND("]",CELL("dateiname")))&amp;"!"&amp;CELL("adresse",OFFSET($J$6,B53-1,0)),"Definition"))</f>
        <v/>
      </c>
      <c r="D53" s="63">
        <f>IF(_xlfn.XLOOKUP(A53,Korrelation!$A$4:$A$883,Korrelation!$B$4:$B$883,0,0)="-",0,_xlfn.XLOOKUP(A53,Korrelation!$A$4:$A$883,Korrelation!$B$4:$B$883,0,0))</f>
        <v>19</v>
      </c>
      <c r="E53" s="68" t="str" cm="1">
        <f t="array" aca="1" ref="E53" ca="1">IF(D53=0,"",HYPERLINK("#"&amp;RIGHT(CELL("adresse",OFFSET(DMAV_Doku!$A$6,D53-1,0)),LEN(CELL("adresse",OFFSET(DMAV_Doku!$A$6,D53-1,0)))-SEARCH("]",CELL("adresse",OFFSET(DMAV_Doku!$A$6,D53-1,0)))),"ModDoc"))</f>
        <v>ModDoc</v>
      </c>
      <c r="G53" s="63" t="s">
        <v>4943</v>
      </c>
      <c r="H53" s="63" t="s">
        <v>4942</v>
      </c>
      <c r="I53" s="63" t="s">
        <v>4015</v>
      </c>
      <c r="J53" s="63" t="s">
        <v>1524</v>
      </c>
      <c r="K53" s="63" t="s">
        <v>4757</v>
      </c>
      <c r="L53" s="62" t="s">
        <v>1525</v>
      </c>
      <c r="N53" s="65" t="s">
        <v>222</v>
      </c>
      <c r="P53" s="65" t="s">
        <v>1568</v>
      </c>
      <c r="R53" s="65" t="s">
        <v>4759</v>
      </c>
      <c r="V53" s="159">
        <v>45444</v>
      </c>
    </row>
    <row r="54" spans="1:22" x14ac:dyDescent="0.25">
      <c r="A54" s="63">
        <v>49</v>
      </c>
      <c r="B54" s="64" t="s">
        <v>29</v>
      </c>
      <c r="C54" s="68" t="str" cm="1">
        <f t="array" aca="1" ref="C54" ca="1">IF(B54="","",HYPERLINK("#"&amp;RIGHT(CELL("dateiname"),LEN(CELL("dateiname"))-FIND("]",CELL("dateiname")))&amp;"!"&amp;CELL("adresse",OFFSET($J$6,B54-1,0)),"Definition"))</f>
        <v/>
      </c>
      <c r="D54" s="63">
        <f>IF(_xlfn.XLOOKUP(A54,Korrelation!$A$4:$A$883,Korrelation!$B$4:$B$883,0,0)="-",0,_xlfn.XLOOKUP(A54,Korrelation!$A$4:$A$883,Korrelation!$B$4:$B$883,0,0))</f>
        <v>20</v>
      </c>
      <c r="E54" s="68" t="str" cm="1">
        <f t="array" aca="1" ref="E54" ca="1">IF(D54=0,"",HYPERLINK("#"&amp;RIGHT(CELL("adresse",OFFSET(DMAV_Doku!$A$6,D54-1,0)),LEN(CELL("adresse",OFFSET(DMAV_Doku!$A$6,D54-1,0)))-SEARCH("]",CELL("adresse",OFFSET(DMAV_Doku!$A$6,D54-1,0)))),"ModDoc"))</f>
        <v>ModDoc</v>
      </c>
      <c r="G54" s="63" t="s">
        <v>4943</v>
      </c>
      <c r="H54" s="63" t="s">
        <v>4942</v>
      </c>
      <c r="I54" s="63" t="s">
        <v>4015</v>
      </c>
      <c r="J54" s="63" t="s">
        <v>1524</v>
      </c>
      <c r="K54" s="63" t="s">
        <v>4757</v>
      </c>
      <c r="L54" s="62" t="s">
        <v>1525</v>
      </c>
      <c r="N54" s="65" t="s">
        <v>106</v>
      </c>
      <c r="P54" s="65" t="s">
        <v>1526</v>
      </c>
      <c r="R54" s="65" t="s">
        <v>4760</v>
      </c>
      <c r="V54" s="159">
        <v>45444</v>
      </c>
    </row>
    <row r="55" spans="1:22" ht="25.5" x14ac:dyDescent="0.25">
      <c r="A55" s="63">
        <v>50</v>
      </c>
      <c r="B55" s="64" t="s">
        <v>29</v>
      </c>
      <c r="C55" s="68" t="str" cm="1">
        <f t="array" aca="1" ref="C55" ca="1">IF(B55="","",HYPERLINK("#"&amp;RIGHT(CELL("dateiname"),LEN(CELL("dateiname"))-FIND("]",CELL("dateiname")))&amp;"!"&amp;CELL("adresse",OFFSET($J$6,B55-1,0)),"Definition"))</f>
        <v/>
      </c>
      <c r="D55" s="63">
        <f>IF(_xlfn.XLOOKUP(A55,Korrelation!$A$4:$A$883,Korrelation!$B$4:$B$883,0,0)="-",0,_xlfn.XLOOKUP(A55,Korrelation!$A$4:$A$883,Korrelation!$B$4:$B$883,0,0))</f>
        <v>21</v>
      </c>
      <c r="E55" s="68" t="str" cm="1">
        <f t="array" aca="1" ref="E55" ca="1">IF(D55=0,"",HYPERLINK("#"&amp;RIGHT(CELL("adresse",OFFSET(DMAV_Doku!$A$6,D55-1,0)),LEN(CELL("adresse",OFFSET(DMAV_Doku!$A$6,D55-1,0)))-SEARCH("]",CELL("adresse",OFFSET(DMAV_Doku!$A$6,D55-1,0)))),"ModDoc"))</f>
        <v>ModDoc</v>
      </c>
      <c r="G55" s="63" t="s">
        <v>4943</v>
      </c>
      <c r="H55" s="63" t="s">
        <v>4942</v>
      </c>
      <c r="I55" s="63" t="s">
        <v>4015</v>
      </c>
      <c r="J55" s="63" t="s">
        <v>1524</v>
      </c>
      <c r="K55" s="63" t="s">
        <v>4757</v>
      </c>
      <c r="L55" s="62" t="s">
        <v>1525</v>
      </c>
      <c r="N55" s="65" t="s">
        <v>5</v>
      </c>
      <c r="P55" s="65" t="s">
        <v>1539</v>
      </c>
      <c r="R55" s="65" t="s">
        <v>4761</v>
      </c>
      <c r="V55" s="159">
        <v>45444</v>
      </c>
    </row>
    <row r="56" spans="1:22" x14ac:dyDescent="0.25">
      <c r="A56" s="63">
        <v>51</v>
      </c>
      <c r="B56" s="64" t="s">
        <v>29</v>
      </c>
      <c r="C56" s="68" t="str" cm="1">
        <f t="array" aca="1" ref="C56" ca="1">IF(B56="","",HYPERLINK("#"&amp;RIGHT(CELL("dateiname"),LEN(CELL("dateiname"))-FIND("]",CELL("dateiname")))&amp;"!"&amp;CELL("adresse",OFFSET($J$6,B56-1,0)),"Definition"))</f>
        <v/>
      </c>
      <c r="D56" s="63">
        <f>IF(_xlfn.XLOOKUP(A56,Korrelation!$A$4:$A$883,Korrelation!$B$4:$B$883,0,0)="-",0,_xlfn.XLOOKUP(A56,Korrelation!$A$4:$A$883,Korrelation!$B$4:$B$883,0,0))</f>
        <v>22</v>
      </c>
      <c r="E56" s="68" t="str" cm="1">
        <f t="array" aca="1" ref="E56" ca="1">IF(D56=0,"",HYPERLINK("#"&amp;RIGHT(CELL("adresse",OFFSET(DMAV_Doku!$A$6,D56-1,0)),LEN(CELL("adresse",OFFSET(DMAV_Doku!$A$6,D56-1,0)))-SEARCH("]",CELL("adresse",OFFSET(DMAV_Doku!$A$6,D56-1,0)))),"ModDoc"))</f>
        <v>ModDoc</v>
      </c>
      <c r="G56" s="63" t="s">
        <v>4943</v>
      </c>
      <c r="H56" s="63" t="s">
        <v>4942</v>
      </c>
      <c r="I56" s="63" t="s">
        <v>4015</v>
      </c>
      <c r="J56" s="63" t="s">
        <v>1524</v>
      </c>
      <c r="K56" s="63" t="s">
        <v>4757</v>
      </c>
      <c r="N56" s="65" t="s">
        <v>4745</v>
      </c>
      <c r="P56" s="65" t="s">
        <v>4762</v>
      </c>
      <c r="R56" s="65" t="s">
        <v>4763</v>
      </c>
      <c r="V56" s="159">
        <v>45444</v>
      </c>
    </row>
    <row r="57" spans="1:22" x14ac:dyDescent="0.25">
      <c r="A57" s="63">
        <v>52</v>
      </c>
      <c r="B57" s="64" t="s">
        <v>29</v>
      </c>
      <c r="C57" s="68" t="str" cm="1">
        <f t="array" aca="1" ref="C57" ca="1">IF(B57="","",HYPERLINK("#"&amp;RIGHT(CELL("dateiname"),LEN(CELL("dateiname"))-FIND("]",CELL("dateiname")))&amp;"!"&amp;CELL("adresse",OFFSET($J$6,B57-1,0)),"Definition"))</f>
        <v/>
      </c>
      <c r="D57" s="63">
        <f>IF(_xlfn.XLOOKUP(A57,Korrelation!$A$4:$A$883,Korrelation!$B$4:$B$883,0,0)="-",0,_xlfn.XLOOKUP(A57,Korrelation!$A$4:$A$883,Korrelation!$B$4:$B$883,0,0))</f>
        <v>23</v>
      </c>
      <c r="E57" s="68" t="str" cm="1">
        <f t="array" aca="1" ref="E57" ca="1">IF(D57=0,"",HYPERLINK("#"&amp;RIGHT(CELL("adresse",OFFSET(DMAV_Doku!$A$6,D57-1,0)),LEN(CELL("adresse",OFFSET(DMAV_Doku!$A$6,D57-1,0)))-SEARCH("]",CELL("adresse",OFFSET(DMAV_Doku!$A$6,D57-1,0)))),"ModDoc"))</f>
        <v>ModDoc</v>
      </c>
      <c r="G57" s="63" t="s">
        <v>4943</v>
      </c>
      <c r="H57" s="63" t="s">
        <v>4942</v>
      </c>
      <c r="I57" s="63" t="s">
        <v>4015</v>
      </c>
      <c r="J57" s="63" t="s">
        <v>1524</v>
      </c>
      <c r="K57" s="63" t="s">
        <v>4757</v>
      </c>
      <c r="N57" s="65" t="s">
        <v>4746</v>
      </c>
      <c r="P57" s="65" t="s">
        <v>4762</v>
      </c>
      <c r="R57" s="65" t="s">
        <v>4764</v>
      </c>
      <c r="V57" s="159">
        <v>45444</v>
      </c>
    </row>
    <row r="58" spans="1:22" x14ac:dyDescent="0.25">
      <c r="A58" s="63">
        <v>53</v>
      </c>
      <c r="B58" s="64" t="s">
        <v>29</v>
      </c>
      <c r="C58" s="68" t="str" cm="1">
        <f t="array" aca="1" ref="C58" ca="1">IF(B58="","",HYPERLINK("#"&amp;RIGHT(CELL("dateiname"),LEN(CELL("dateiname"))-FIND("]",CELL("dateiname")))&amp;"!"&amp;CELL("adresse",OFFSET($J$6,B58-1,0)),"Definition"))</f>
        <v/>
      </c>
      <c r="D58" s="63">
        <f>IF(_xlfn.XLOOKUP(A58,Korrelation!$A$4:$A$883,Korrelation!$B$4:$B$883,0,0)="-",0,_xlfn.XLOOKUP(A58,Korrelation!$A$4:$A$883,Korrelation!$B$4:$B$883,0,0))</f>
        <v>24</v>
      </c>
      <c r="E58" s="68" t="str" cm="1">
        <f t="array" aca="1" ref="E58" ca="1">IF(D58=0,"",HYPERLINK("#"&amp;RIGHT(CELL("adresse",OFFSET(DMAV_Doku!$A$6,D58-1,0)),LEN(CELL("adresse",OFFSET(DMAV_Doku!$A$6,D58-1,0)))-SEARCH("]",CELL("adresse",OFFSET(DMAV_Doku!$A$6,D58-1,0)))),"ModDoc"))</f>
        <v>ModDoc</v>
      </c>
      <c r="G58" s="63" t="s">
        <v>1521</v>
      </c>
      <c r="H58" s="63" t="s">
        <v>1522</v>
      </c>
      <c r="J58" s="63" t="s">
        <v>1502</v>
      </c>
      <c r="K58" s="63" t="s">
        <v>46</v>
      </c>
      <c r="P58" s="65" t="s">
        <v>47</v>
      </c>
    </row>
    <row r="59" spans="1:22" x14ac:dyDescent="0.25">
      <c r="A59" s="63">
        <v>54</v>
      </c>
      <c r="B59" s="64" t="s">
        <v>29</v>
      </c>
      <c r="C59" s="68" t="str" cm="1">
        <f t="array" aca="1" ref="C59" ca="1">IF(B59="","",HYPERLINK("#"&amp;RIGHT(CELL("dateiname"),LEN(CELL("dateiname"))-FIND("]",CELL("dateiname")))&amp;"!"&amp;CELL("adresse",OFFSET($J$6,B59-1,0)),"Definition"))</f>
        <v/>
      </c>
      <c r="D59" s="63">
        <f>IF(_xlfn.XLOOKUP(A59,Korrelation!$A$4:$A$883,Korrelation!$B$4:$B$883,0,0)="-",0,_xlfn.XLOOKUP(A59,Korrelation!$A$4:$A$883,Korrelation!$B$4:$B$883,0,0))</f>
        <v>25</v>
      </c>
      <c r="E59" s="68" t="str" cm="1">
        <f t="array" aca="1" ref="E59" ca="1">IF(D59=0,"",HYPERLINK("#"&amp;RIGHT(CELL("adresse",OFFSET(DMAV_Doku!$A$6,D59-1,0)),LEN(CELL("adresse",OFFSET(DMAV_Doku!$A$6,D59-1,0)))-SEARCH("]",CELL("adresse",OFFSET(DMAV_Doku!$A$6,D59-1,0)))),"ModDoc"))</f>
        <v>ModDoc</v>
      </c>
      <c r="G59" s="63" t="s">
        <v>1521</v>
      </c>
      <c r="H59" s="63" t="s">
        <v>1522</v>
      </c>
      <c r="J59" s="63" t="s">
        <v>1502</v>
      </c>
      <c r="K59" s="63" t="s">
        <v>46</v>
      </c>
      <c r="P59" s="65" t="s">
        <v>49</v>
      </c>
    </row>
    <row r="60" spans="1:22" x14ac:dyDescent="0.25">
      <c r="A60" s="63">
        <v>55</v>
      </c>
      <c r="B60" s="64" t="s">
        <v>29</v>
      </c>
      <c r="C60" s="68" t="str" cm="1">
        <f t="array" aca="1" ref="C60" ca="1">IF(B60="","",HYPERLINK("#"&amp;RIGHT(CELL("dateiname"),LEN(CELL("dateiname"))-FIND("]",CELL("dateiname")))&amp;"!"&amp;CELL("adresse",OFFSET($J$6,B60-1,0)),"Definition"))</f>
        <v/>
      </c>
      <c r="D60" s="63">
        <f>IF(_xlfn.XLOOKUP(A60,Korrelation!$A$4:$A$883,Korrelation!$B$4:$B$883,0,0)="-",0,_xlfn.XLOOKUP(A60,Korrelation!$A$4:$A$883,Korrelation!$B$4:$B$883,0,0))</f>
        <v>26</v>
      </c>
      <c r="E60" s="68" t="str" cm="1">
        <f t="array" aca="1" ref="E60" ca="1">IF(D60=0,"",HYPERLINK("#"&amp;RIGHT(CELL("adresse",OFFSET(DMAV_Doku!$A$6,D60-1,0)),LEN(CELL("adresse",OFFSET(DMAV_Doku!$A$6,D60-1,0)))-SEARCH("]",CELL("adresse",OFFSET(DMAV_Doku!$A$6,D60-1,0)))),"ModDoc"))</f>
        <v>ModDoc</v>
      </c>
      <c r="G60" s="63" t="s">
        <v>1521</v>
      </c>
      <c r="H60" s="63" t="s">
        <v>1522</v>
      </c>
      <c r="J60" s="63" t="s">
        <v>1502</v>
      </c>
      <c r="K60" s="63" t="s">
        <v>46</v>
      </c>
      <c r="P60" s="65" t="s">
        <v>51</v>
      </c>
    </row>
    <row r="61" spans="1:22" x14ac:dyDescent="0.25">
      <c r="A61" s="63">
        <v>56</v>
      </c>
      <c r="B61" s="64" t="s">
        <v>29</v>
      </c>
      <c r="C61" s="68" t="str" cm="1">
        <f t="array" aca="1" ref="C61" ca="1">IF(B61="","",HYPERLINK("#"&amp;RIGHT(CELL("dateiname"),LEN(CELL("dateiname"))-FIND("]",CELL("dateiname")))&amp;"!"&amp;CELL("adresse",OFFSET($J$6,B61-1,0)),"Definition"))</f>
        <v/>
      </c>
      <c r="D61" s="63">
        <f>IF(_xlfn.XLOOKUP(A61,Korrelation!$A$4:$A$883,Korrelation!$B$4:$B$883,0,0)="-",0,_xlfn.XLOOKUP(A61,Korrelation!$A$4:$A$883,Korrelation!$B$4:$B$883,0,0))</f>
        <v>27</v>
      </c>
      <c r="E61" s="68" t="str" cm="1">
        <f t="array" aca="1" ref="E61" ca="1">IF(D61=0,"",HYPERLINK("#"&amp;RIGHT(CELL("adresse",OFFSET(DMAV_Doku!$A$6,D61-1,0)),LEN(CELL("adresse",OFFSET(DMAV_Doku!$A$6,D61-1,0)))-SEARCH("]",CELL("adresse",OFFSET(DMAV_Doku!$A$6,D61-1,0)))),"ModDoc"))</f>
        <v>ModDoc</v>
      </c>
      <c r="G61" s="63" t="s">
        <v>1521</v>
      </c>
      <c r="H61" s="63" t="s">
        <v>1522</v>
      </c>
      <c r="J61" s="63" t="s">
        <v>1502</v>
      </c>
      <c r="K61" s="63" t="s">
        <v>46</v>
      </c>
      <c r="P61" s="65" t="s">
        <v>53</v>
      </c>
    </row>
    <row r="62" spans="1:22" x14ac:dyDescent="0.25">
      <c r="A62" s="63">
        <v>57</v>
      </c>
      <c r="B62" s="64" t="s">
        <v>29</v>
      </c>
      <c r="C62" s="68" t="str" cm="1">
        <f t="array" aca="1" ref="C62" ca="1">IF(B62="","",HYPERLINK("#"&amp;RIGHT(CELL("dateiname"),LEN(CELL("dateiname"))-FIND("]",CELL("dateiname")))&amp;"!"&amp;CELL("adresse",OFFSET($J$6,B62-1,0)),"Definition"))</f>
        <v/>
      </c>
      <c r="D62" s="63">
        <f>IF(_xlfn.XLOOKUP(A62,Korrelation!$A$4:$A$883,Korrelation!$B$4:$B$883,0,0)="-",0,_xlfn.XLOOKUP(A62,Korrelation!$A$4:$A$883,Korrelation!$B$4:$B$883,0,0))</f>
        <v>28</v>
      </c>
      <c r="E62" s="68" t="str" cm="1">
        <f t="array" aca="1" ref="E62" ca="1">IF(D62=0,"",HYPERLINK("#"&amp;RIGHT(CELL("adresse",OFFSET(DMAV_Doku!$A$6,D62-1,0)),LEN(CELL("adresse",OFFSET(DMAV_Doku!$A$6,D62-1,0)))-SEARCH("]",CELL("adresse",OFFSET(DMAV_Doku!$A$6,D62-1,0)))),"ModDoc"))</f>
        <v>ModDoc</v>
      </c>
      <c r="G62" s="63" t="s">
        <v>1521</v>
      </c>
      <c r="H62" s="63" t="s">
        <v>1522</v>
      </c>
      <c r="J62" s="63" t="s">
        <v>1502</v>
      </c>
      <c r="K62" s="63" t="s">
        <v>46</v>
      </c>
      <c r="P62" s="65" t="s">
        <v>55</v>
      </c>
    </row>
    <row r="63" spans="1:22" x14ac:dyDescent="0.25">
      <c r="A63" s="63">
        <v>58</v>
      </c>
      <c r="B63" s="64"/>
      <c r="C63" s="68" t="str" cm="1">
        <f t="array" aca="1" ref="C63" ca="1">IF(B63="","",HYPERLINK("#"&amp;RIGHT(CELL("dateiname"),LEN(CELL("dateiname"))-FIND("]",CELL("dateiname")))&amp;"!"&amp;CELL("adresse",OFFSET($J$6,B63-1,0)),"Definition"))</f>
        <v/>
      </c>
      <c r="D63" s="63">
        <f>IF(_xlfn.XLOOKUP(A63,Korrelation!$A$4:$A$883,Korrelation!$B$4:$B$883,0,0)="-",0,_xlfn.XLOOKUP(A63,Korrelation!$A$4:$A$883,Korrelation!$B$4:$B$883,0,0))</f>
        <v>29</v>
      </c>
      <c r="E63" s="68" t="str" cm="1">
        <f t="array" aca="1" ref="E63" ca="1">IF(D63=0,"",HYPERLINK("#"&amp;RIGHT(CELL("adresse",OFFSET(DMAV_Doku!$A$6,D63-1,0)),LEN(CELL("adresse",OFFSET(DMAV_Doku!$A$6,D63-1,0)))-SEARCH("]",CELL("adresse",OFFSET(DMAV_Doku!$A$6,D63-1,0)))),"ModDoc"))</f>
        <v>ModDoc</v>
      </c>
      <c r="G63" s="63" t="s">
        <v>1521</v>
      </c>
      <c r="H63" s="63" t="s">
        <v>1522</v>
      </c>
      <c r="J63" s="63" t="s">
        <v>1502</v>
      </c>
      <c r="K63" s="63" t="s">
        <v>46</v>
      </c>
      <c r="P63" s="65" t="s">
        <v>57</v>
      </c>
    </row>
    <row r="64" spans="1:22" x14ac:dyDescent="0.25">
      <c r="A64" s="63">
        <v>59</v>
      </c>
      <c r="B64" s="64"/>
      <c r="C64" s="68" t="str" cm="1">
        <f t="array" aca="1" ref="C64" ca="1">IF(B64="","",HYPERLINK("#"&amp;RIGHT(CELL("dateiname"),LEN(CELL("dateiname"))-FIND("]",CELL("dateiname")))&amp;"!"&amp;CELL("adresse",OFFSET($J$6,B64-1,0)),"Definition"))</f>
        <v/>
      </c>
      <c r="D64" s="63">
        <f>IF(_xlfn.XLOOKUP(A64,Korrelation!$A$4:$A$883,Korrelation!$B$4:$B$883,0,0)="-",0,_xlfn.XLOOKUP(A64,Korrelation!$A$4:$A$883,Korrelation!$B$4:$B$883,0,0))</f>
        <v>30</v>
      </c>
      <c r="E64" s="68" t="str" cm="1">
        <f t="array" aca="1" ref="E64" ca="1">IF(D64=0,"",HYPERLINK("#"&amp;RIGHT(CELL("adresse",OFFSET(DMAV_Doku!$A$6,D64-1,0)),LEN(CELL("adresse",OFFSET(DMAV_Doku!$A$6,D64-1,0)))-SEARCH("]",CELL("adresse",OFFSET(DMAV_Doku!$A$6,D64-1,0)))),"ModDoc"))</f>
        <v>ModDoc</v>
      </c>
      <c r="G64" s="63" t="s">
        <v>1521</v>
      </c>
      <c r="H64" s="63" t="s">
        <v>1522</v>
      </c>
      <c r="J64" s="63" t="s">
        <v>1502</v>
      </c>
      <c r="K64" s="63" t="s">
        <v>46</v>
      </c>
      <c r="P64" s="65" t="s">
        <v>59</v>
      </c>
    </row>
    <row r="65" spans="1:23" x14ac:dyDescent="0.25">
      <c r="A65" s="63">
        <v>60</v>
      </c>
      <c r="B65" s="64"/>
      <c r="C65" s="68" t="str" cm="1">
        <f t="array" aca="1" ref="C65" ca="1">IF(B65="","",HYPERLINK("#"&amp;RIGHT(CELL("dateiname"),LEN(CELL("dateiname"))-FIND("]",CELL("dateiname")))&amp;"!"&amp;CELL("adresse",OFFSET($J$6,B65-1,0)),"Definition"))</f>
        <v/>
      </c>
      <c r="D65" s="63">
        <f>IF(_xlfn.XLOOKUP(A65,Korrelation!$A$4:$A$883,Korrelation!$B$4:$B$883,0,0)="-",0,_xlfn.XLOOKUP(A65,Korrelation!$A$4:$A$883,Korrelation!$B$4:$B$883,0,0))</f>
        <v>31</v>
      </c>
      <c r="E65" s="68" t="str" cm="1">
        <f t="array" aca="1" ref="E65" ca="1">IF(D65=0,"",HYPERLINK("#"&amp;RIGHT(CELL("adresse",OFFSET(DMAV_Doku!$A$6,D65-1,0)),LEN(CELL("adresse",OFFSET(DMAV_Doku!$A$6,D65-1,0)))-SEARCH("]",CELL("adresse",OFFSET(DMAV_Doku!$A$6,D65-1,0)))),"ModDoc"))</f>
        <v>ModDoc</v>
      </c>
      <c r="G65" s="63" t="s">
        <v>1521</v>
      </c>
      <c r="H65" s="63" t="s">
        <v>1522</v>
      </c>
      <c r="J65" s="63" t="s">
        <v>1502</v>
      </c>
      <c r="K65" s="63" t="s">
        <v>46</v>
      </c>
      <c r="P65" s="65" t="s">
        <v>61</v>
      </c>
    </row>
    <row r="66" spans="1:23" s="64" customFormat="1" x14ac:dyDescent="0.25">
      <c r="A66" s="64">
        <v>61</v>
      </c>
      <c r="B66" s="64" t="s">
        <v>29</v>
      </c>
      <c r="C66" s="68" t="str" cm="1">
        <f t="array" aca="1" ref="C66" ca="1">IF(B66="","",HYPERLINK("#"&amp;RIGHT(CELL("dateiname"),LEN(CELL("dateiname"))-FIND("]",CELL("dateiname")))&amp;"!"&amp;CELL("adresse",OFFSET($J$6,B66-1,0)),"Definition"))</f>
        <v/>
      </c>
      <c r="D66" s="63">
        <f>IF(_xlfn.XLOOKUP(A66,Korrelation!$A$4:$A$883,Korrelation!$B$4:$B$883,0,0)="-",0,_xlfn.XLOOKUP(A66,Korrelation!$A$4:$A$883,Korrelation!$B$4:$B$883,0,0))</f>
        <v>0</v>
      </c>
      <c r="E66" s="68" t="str" cm="1">
        <f t="array" aca="1" ref="E66" ca="1">IF(D66=0,"",HYPERLINK("#"&amp;RIGHT(CELL("adresse",OFFSET(DMAV_Doku!$A$6,D66-1,0)),LEN(CELL("adresse",OFFSET(DMAV_Doku!$A$6,D66-1,0)))-SEARCH("]",CELL("adresse",OFFSET(DMAV_Doku!$A$6,D66-1,0)))),"ModDoc"))</f>
        <v/>
      </c>
      <c r="G66" s="64" t="s">
        <v>1538</v>
      </c>
      <c r="H66" s="64" t="s">
        <v>1490</v>
      </c>
      <c r="J66" s="64" t="s">
        <v>1485</v>
      </c>
      <c r="K66" s="64" t="s">
        <v>1507</v>
      </c>
      <c r="L66" s="71"/>
      <c r="N66" s="70"/>
      <c r="O66" s="70"/>
      <c r="P66" s="70"/>
      <c r="R66" s="70"/>
      <c r="S66" s="70"/>
      <c r="T66" s="70"/>
      <c r="V66" s="162"/>
      <c r="W66" s="162"/>
    </row>
    <row r="67" spans="1:23" s="64" customFormat="1" x14ac:dyDescent="0.25">
      <c r="A67" s="64">
        <v>62</v>
      </c>
      <c r="B67" s="64" t="s">
        <v>29</v>
      </c>
      <c r="C67" s="68" t="str" cm="1">
        <f t="array" aca="1" ref="C67" ca="1">IF(B67="","",HYPERLINK("#"&amp;RIGHT(CELL("dateiname"),LEN(CELL("dateiname"))-FIND("]",CELL("dateiname")))&amp;"!"&amp;CELL("adresse",OFFSET($J$6,B67-1,0)),"Definition"))</f>
        <v/>
      </c>
      <c r="D67" s="63">
        <f>IF(_xlfn.XLOOKUP(A67,Korrelation!$A$4:$A$883,Korrelation!$B$4:$B$883,0,0)="-",0,_xlfn.XLOOKUP(A67,Korrelation!$A$4:$A$883,Korrelation!$B$4:$B$883,0,0))</f>
        <v>0</v>
      </c>
      <c r="E67" s="68" t="str" cm="1">
        <f t="array" aca="1" ref="E67" ca="1">IF(D67=0,"",HYPERLINK("#"&amp;RIGHT(CELL("adresse",OFFSET(DMAV_Doku!$A$6,D67-1,0)),LEN(CELL("adresse",OFFSET(DMAV_Doku!$A$6,D67-1,0)))-SEARCH("]",CELL("adresse",OFFSET(DMAV_Doku!$A$6,D67-1,0)))),"ModDoc"))</f>
        <v/>
      </c>
      <c r="G67" s="64" t="s">
        <v>1538</v>
      </c>
      <c r="H67" s="64" t="s">
        <v>1490</v>
      </c>
      <c r="J67" s="64" t="s">
        <v>1485</v>
      </c>
      <c r="K67" s="64" t="s">
        <v>1501</v>
      </c>
      <c r="L67" s="71"/>
      <c r="N67" s="70"/>
      <c r="O67" s="70"/>
      <c r="P67" s="70"/>
      <c r="R67" s="70"/>
      <c r="S67" s="70"/>
      <c r="T67" s="70"/>
      <c r="V67" s="162"/>
      <c r="W67" s="162"/>
    </row>
    <row r="68" spans="1:23" s="64" customFormat="1" x14ac:dyDescent="0.25">
      <c r="A68" s="64">
        <v>63</v>
      </c>
      <c r="B68" s="64" t="s">
        <v>29</v>
      </c>
      <c r="C68" s="68" t="str" cm="1">
        <f t="array" aca="1" ref="C68" ca="1">IF(B68="","",HYPERLINK("#"&amp;RIGHT(CELL("dateiname"),LEN(CELL("dateiname"))-FIND("]",CELL("dateiname")))&amp;"!"&amp;CELL("adresse",OFFSET($J$6,B68-1,0)),"Definition"))</f>
        <v/>
      </c>
      <c r="D68" s="63">
        <f>IF(_xlfn.XLOOKUP(A68,Korrelation!$A$4:$A$883,Korrelation!$B$4:$B$883,0,0)="-",0,_xlfn.XLOOKUP(A68,Korrelation!$A$4:$A$883,Korrelation!$B$4:$B$883,0,0))</f>
        <v>0</v>
      </c>
      <c r="E68" s="68" t="str" cm="1">
        <f t="array" aca="1" ref="E68" ca="1">IF(D68=0,"",HYPERLINK("#"&amp;RIGHT(CELL("adresse",OFFSET(DMAV_Doku!$A$6,D68-1,0)),LEN(CELL("adresse",OFFSET(DMAV_Doku!$A$6,D68-1,0)))-SEARCH("]",CELL("adresse",OFFSET(DMAV_Doku!$A$6,D68-1,0)))),"ModDoc"))</f>
        <v/>
      </c>
      <c r="G68" s="64" t="s">
        <v>1538</v>
      </c>
      <c r="H68" s="64" t="s">
        <v>1490</v>
      </c>
      <c r="J68" s="64" t="s">
        <v>1485</v>
      </c>
      <c r="K68" s="64" t="s">
        <v>1522</v>
      </c>
      <c r="L68" s="71"/>
      <c r="N68" s="70"/>
      <c r="O68" s="70"/>
      <c r="P68" s="70"/>
      <c r="R68" s="70"/>
      <c r="S68" s="70"/>
      <c r="T68" s="70"/>
      <c r="V68" s="162"/>
      <c r="W68" s="162"/>
    </row>
    <row r="69" spans="1:23" s="64" customFormat="1" x14ac:dyDescent="0.25">
      <c r="A69" s="64">
        <v>64</v>
      </c>
      <c r="B69" s="64" t="s">
        <v>29</v>
      </c>
      <c r="C69" s="68" t="str" cm="1">
        <f t="array" aca="1" ref="C69" ca="1">IF(B69="","",HYPERLINK("#"&amp;RIGHT(CELL("dateiname"),LEN(CELL("dateiname"))-FIND("]",CELL("dateiname")))&amp;"!"&amp;CELL("adresse",OFFSET($J$6,B69-1,0)),"Definition"))</f>
        <v/>
      </c>
      <c r="D69" s="63">
        <f>IF(_xlfn.XLOOKUP(A69,Korrelation!$A$4:$A$883,Korrelation!$B$4:$B$883,0,0)="-",0,_xlfn.XLOOKUP(A69,Korrelation!$A$4:$A$883,Korrelation!$B$4:$B$883,0,0))</f>
        <v>0</v>
      </c>
      <c r="E69" s="68" t="str" cm="1">
        <f t="array" aca="1" ref="E69" ca="1">IF(D69=0,"",HYPERLINK("#"&amp;RIGHT(CELL("adresse",OFFSET(DMAV_Doku!$A$6,D69-1,0)),LEN(CELL("adresse",OFFSET(DMAV_Doku!$A$6,D69-1,0)))-SEARCH("]",CELL("adresse",OFFSET(DMAV_Doku!$A$6,D69-1,0)))),"ModDoc"))</f>
        <v/>
      </c>
      <c r="G69" s="64" t="s">
        <v>1538</v>
      </c>
      <c r="H69" s="64" t="s">
        <v>1490</v>
      </c>
      <c r="J69" s="64" t="s">
        <v>1485</v>
      </c>
      <c r="K69" s="64" t="s">
        <v>1513</v>
      </c>
      <c r="L69" s="71"/>
      <c r="N69" s="70"/>
      <c r="O69" s="70"/>
      <c r="P69" s="70"/>
      <c r="R69" s="70"/>
      <c r="S69" s="70"/>
      <c r="T69" s="70"/>
      <c r="V69" s="162"/>
      <c r="W69" s="162"/>
    </row>
    <row r="70" spans="1:23" s="64" customFormat="1" x14ac:dyDescent="0.25">
      <c r="A70" s="64">
        <v>65</v>
      </c>
      <c r="B70" s="64" t="s">
        <v>29</v>
      </c>
      <c r="C70" s="68" t="str" cm="1">
        <f t="array" aca="1" ref="C70" ca="1">IF(B70="","",HYPERLINK("#"&amp;RIGHT(CELL("dateiname"),LEN(CELL("dateiname"))-FIND("]",CELL("dateiname")))&amp;"!"&amp;CELL("adresse",OFFSET($J$6,B70-1,0)),"Definition"))</f>
        <v/>
      </c>
      <c r="D70" s="63">
        <f>IF(_xlfn.XLOOKUP(A70,Korrelation!$A$4:$A$883,Korrelation!$B$4:$B$883,0,0)="-",0,_xlfn.XLOOKUP(A70,Korrelation!$A$4:$A$883,Korrelation!$B$4:$B$883,0,0))</f>
        <v>0</v>
      </c>
      <c r="E70" s="68" t="str" cm="1">
        <f t="array" aca="1" ref="E70" ca="1">IF(D70=0,"",HYPERLINK("#"&amp;RIGHT(CELL("adresse",OFFSET(DMAV_Doku!$A$6,D70-1,0)),LEN(CELL("adresse",OFFSET(DMAV_Doku!$A$6,D70-1,0)))-SEARCH("]",CELL("adresse",OFFSET(DMAV_Doku!$A$6,D70-1,0)))),"ModDoc"))</f>
        <v/>
      </c>
      <c r="G70" s="64" t="s">
        <v>1538</v>
      </c>
      <c r="H70" s="64" t="s">
        <v>1490</v>
      </c>
      <c r="J70" s="64" t="s">
        <v>1485</v>
      </c>
      <c r="K70" s="64" t="s">
        <v>1505</v>
      </c>
      <c r="L70" s="71"/>
      <c r="N70" s="70"/>
      <c r="O70" s="70"/>
      <c r="P70" s="70"/>
      <c r="R70" s="70"/>
      <c r="S70" s="70"/>
      <c r="T70" s="70"/>
      <c r="V70" s="162"/>
      <c r="W70" s="162"/>
    </row>
    <row r="71" spans="1:23" s="64" customFormat="1" x14ac:dyDescent="0.25">
      <c r="A71" s="64">
        <v>66</v>
      </c>
      <c r="B71" s="64" t="s">
        <v>29</v>
      </c>
      <c r="C71" s="68" t="str" cm="1">
        <f t="array" aca="1" ref="C71" ca="1">IF(B71="","",HYPERLINK("#"&amp;RIGHT(CELL("dateiname"),LEN(CELL("dateiname"))-FIND("]",CELL("dateiname")))&amp;"!"&amp;CELL("adresse",OFFSET($J$6,B71-1,0)),"Definition"))</f>
        <v/>
      </c>
      <c r="D71" s="63">
        <f>IF(_xlfn.XLOOKUP(A71,Korrelation!$A$4:$A$883,Korrelation!$B$4:$B$883,0,0)="-",0,_xlfn.XLOOKUP(A71,Korrelation!$A$4:$A$883,Korrelation!$B$4:$B$883,0,0))</f>
        <v>62</v>
      </c>
      <c r="E71" s="68" t="str" cm="1">
        <f t="array" aca="1" ref="E71" ca="1">IF(D71=0,"",HYPERLINK("#"&amp;RIGHT(CELL("adresse",OFFSET(DMAV_Doku!$A$6,D71-1,0)),LEN(CELL("adresse",OFFSET(DMAV_Doku!$A$6,D71-1,0)))-SEARCH("]",CELL("adresse",OFFSET(DMAV_Doku!$A$6,D71-1,0)))),"ModDoc"))</f>
        <v>ModDoc</v>
      </c>
      <c r="G71" s="64" t="s">
        <v>1538</v>
      </c>
      <c r="H71" s="64" t="s">
        <v>1490</v>
      </c>
      <c r="I71" s="64" t="s">
        <v>13</v>
      </c>
      <c r="J71" s="64" t="s">
        <v>1502</v>
      </c>
      <c r="K71" s="64" t="s">
        <v>165</v>
      </c>
      <c r="L71" s="71"/>
      <c r="N71" s="70"/>
      <c r="O71" s="70"/>
      <c r="P71" s="70" t="s">
        <v>166</v>
      </c>
      <c r="R71" s="70"/>
      <c r="S71" s="70"/>
      <c r="T71" s="70"/>
      <c r="V71" s="162"/>
      <c r="W71" s="162"/>
    </row>
    <row r="72" spans="1:23" s="64" customFormat="1" x14ac:dyDescent="0.25">
      <c r="A72" s="64">
        <v>67</v>
      </c>
      <c r="B72" s="64" t="s">
        <v>29</v>
      </c>
      <c r="C72" s="68" t="str" cm="1">
        <f t="array" aca="1" ref="C72" ca="1">IF(B72="","",HYPERLINK("#"&amp;RIGHT(CELL("dateiname"),LEN(CELL("dateiname"))-FIND("]",CELL("dateiname")))&amp;"!"&amp;CELL("adresse",OFFSET($J$6,B72-1,0)),"Definition"))</f>
        <v/>
      </c>
      <c r="D72" s="63">
        <f>IF(_xlfn.XLOOKUP(A72,Korrelation!$A$4:$A$883,Korrelation!$B$4:$B$883,0,0)="-",0,_xlfn.XLOOKUP(A72,Korrelation!$A$4:$A$883,Korrelation!$B$4:$B$883,0,0))</f>
        <v>63</v>
      </c>
      <c r="E72" s="68" t="str" cm="1">
        <f t="array" aca="1" ref="E72" ca="1">IF(D72=0,"",HYPERLINK("#"&amp;RIGHT(CELL("adresse",OFFSET(DMAV_Doku!$A$6,D72-1,0)),LEN(CELL("adresse",OFFSET(DMAV_Doku!$A$6,D72-1,0)))-SEARCH("]",CELL("adresse",OFFSET(DMAV_Doku!$A$6,D72-1,0)))),"ModDoc"))</f>
        <v>ModDoc</v>
      </c>
      <c r="G72" s="64" t="s">
        <v>1538</v>
      </c>
      <c r="H72" s="64" t="s">
        <v>1490</v>
      </c>
      <c r="I72" s="64" t="s">
        <v>13</v>
      </c>
      <c r="J72" s="64" t="s">
        <v>1502</v>
      </c>
      <c r="K72" s="64" t="s">
        <v>165</v>
      </c>
      <c r="L72" s="71"/>
      <c r="N72" s="70"/>
      <c r="O72" s="70"/>
      <c r="P72" s="70" t="s">
        <v>168</v>
      </c>
      <c r="R72" s="70"/>
      <c r="S72" s="70"/>
      <c r="T72" s="70"/>
      <c r="V72" s="162"/>
      <c r="W72" s="162"/>
    </row>
    <row r="73" spans="1:23" s="64" customFormat="1" x14ac:dyDescent="0.25">
      <c r="A73" s="64">
        <v>68</v>
      </c>
      <c r="B73" s="64" t="s">
        <v>29</v>
      </c>
      <c r="C73" s="68" t="str" cm="1">
        <f t="array" aca="1" ref="C73" ca="1">IF(B73="","",HYPERLINK("#"&amp;RIGHT(CELL("dateiname"),LEN(CELL("dateiname"))-FIND("]",CELL("dateiname")))&amp;"!"&amp;CELL("adresse",OFFSET($J$6,B73-1,0)),"Definition"))</f>
        <v/>
      </c>
      <c r="D73" s="63">
        <f>IF(_xlfn.XLOOKUP(A73,Korrelation!$A$4:$A$883,Korrelation!$B$4:$B$883,0,0)="-",0,_xlfn.XLOOKUP(A73,Korrelation!$A$4:$A$883,Korrelation!$B$4:$B$883,0,0))</f>
        <v>64</v>
      </c>
      <c r="E73" s="68" t="str" cm="1">
        <f t="array" aca="1" ref="E73" ca="1">IF(D73=0,"",HYPERLINK("#"&amp;RIGHT(CELL("adresse",OFFSET(DMAV_Doku!$A$6,D73-1,0)),LEN(CELL("adresse",OFFSET(DMAV_Doku!$A$6,D73-1,0)))-SEARCH("]",CELL("adresse",OFFSET(DMAV_Doku!$A$6,D73-1,0)))),"ModDoc"))</f>
        <v>ModDoc</v>
      </c>
      <c r="G73" s="64" t="s">
        <v>1538</v>
      </c>
      <c r="H73" s="64" t="s">
        <v>1490</v>
      </c>
      <c r="I73" s="64" t="s">
        <v>13</v>
      </c>
      <c r="J73" s="64" t="s">
        <v>1502</v>
      </c>
      <c r="K73" s="64" t="s">
        <v>150</v>
      </c>
      <c r="L73" s="71"/>
      <c r="N73" s="70"/>
      <c r="O73" s="70"/>
      <c r="P73" s="70" t="s">
        <v>151</v>
      </c>
      <c r="R73" s="70"/>
      <c r="S73" s="70"/>
      <c r="T73" s="70"/>
      <c r="V73" s="162"/>
      <c r="W73" s="162"/>
    </row>
    <row r="74" spans="1:23" s="64" customFormat="1" x14ac:dyDescent="0.25">
      <c r="A74" s="64">
        <v>69</v>
      </c>
      <c r="B74" s="64" t="s">
        <v>29</v>
      </c>
      <c r="C74" s="68" t="str" cm="1">
        <f t="array" aca="1" ref="C74" ca="1">IF(B74="","",HYPERLINK("#"&amp;RIGHT(CELL("dateiname"),LEN(CELL("dateiname"))-FIND("]",CELL("dateiname")))&amp;"!"&amp;CELL("adresse",OFFSET($J$6,B74-1,0)),"Definition"))</f>
        <v/>
      </c>
      <c r="D74" s="63">
        <f>IF(_xlfn.XLOOKUP(A74,Korrelation!$A$4:$A$883,Korrelation!$B$4:$B$883,0,0)="-",0,_xlfn.XLOOKUP(A74,Korrelation!$A$4:$A$883,Korrelation!$B$4:$B$883,0,0))</f>
        <v>65</v>
      </c>
      <c r="E74" s="68" t="str" cm="1">
        <f t="array" aca="1" ref="E74" ca="1">IF(D74=0,"",HYPERLINK("#"&amp;RIGHT(CELL("adresse",OFFSET(DMAV_Doku!$A$6,D74-1,0)),LEN(CELL("adresse",OFFSET(DMAV_Doku!$A$6,D74-1,0)))-SEARCH("]",CELL("adresse",OFFSET(DMAV_Doku!$A$6,D74-1,0)))),"ModDoc"))</f>
        <v>ModDoc</v>
      </c>
      <c r="G74" s="64" t="s">
        <v>1538</v>
      </c>
      <c r="H74" s="64" t="s">
        <v>1490</v>
      </c>
      <c r="I74" s="64" t="s">
        <v>13</v>
      </c>
      <c r="J74" s="64" t="s">
        <v>1502</v>
      </c>
      <c r="K74" s="64" t="s">
        <v>150</v>
      </c>
      <c r="L74" s="71"/>
      <c r="N74" s="70"/>
      <c r="O74" s="70"/>
      <c r="P74" s="70" t="s">
        <v>153</v>
      </c>
      <c r="R74" s="70"/>
      <c r="S74" s="70"/>
      <c r="T74" s="70"/>
      <c r="V74" s="162"/>
      <c r="W74" s="162"/>
    </row>
    <row r="75" spans="1:23" s="64" customFormat="1" x14ac:dyDescent="0.25">
      <c r="A75" s="64">
        <v>70</v>
      </c>
      <c r="B75" s="64" t="s">
        <v>29</v>
      </c>
      <c r="C75" s="68" t="str" cm="1">
        <f t="array" aca="1" ref="C75" ca="1">IF(B75="","",HYPERLINK("#"&amp;RIGHT(CELL("dateiname"),LEN(CELL("dateiname"))-FIND("]",CELL("dateiname")))&amp;"!"&amp;CELL("adresse",OFFSET($J$6,B75-1,0)),"Definition"))</f>
        <v/>
      </c>
      <c r="D75" s="63">
        <f>IF(_xlfn.XLOOKUP(A75,Korrelation!$A$4:$A$883,Korrelation!$B$4:$B$883,0,0)="-",0,_xlfn.XLOOKUP(A75,Korrelation!$A$4:$A$883,Korrelation!$B$4:$B$883,0,0))</f>
        <v>66</v>
      </c>
      <c r="E75" s="68" t="str" cm="1">
        <f t="array" aca="1" ref="E75" ca="1">IF(D75=0,"",HYPERLINK("#"&amp;RIGHT(CELL("adresse",OFFSET(DMAV_Doku!$A$6,D75-1,0)),LEN(CELL("adresse",OFFSET(DMAV_Doku!$A$6,D75-1,0)))-SEARCH("]",CELL("adresse",OFFSET(DMAV_Doku!$A$6,D75-1,0)))),"ModDoc"))</f>
        <v>ModDoc</v>
      </c>
      <c r="G75" s="64" t="s">
        <v>1538</v>
      </c>
      <c r="H75" s="64" t="s">
        <v>1490</v>
      </c>
      <c r="I75" s="64" t="s">
        <v>13</v>
      </c>
      <c r="J75" s="64" t="s">
        <v>1502</v>
      </c>
      <c r="K75" s="64" t="s">
        <v>150</v>
      </c>
      <c r="L75" s="71"/>
      <c r="N75" s="70"/>
      <c r="O75" s="70"/>
      <c r="P75" s="70" t="s">
        <v>155</v>
      </c>
      <c r="R75" s="70"/>
      <c r="S75" s="70"/>
      <c r="T75" s="70"/>
      <c r="V75" s="162"/>
      <c r="W75" s="162"/>
    </row>
    <row r="76" spans="1:23" s="64" customFormat="1" x14ac:dyDescent="0.25">
      <c r="A76" s="64">
        <v>71</v>
      </c>
      <c r="B76" s="64" t="s">
        <v>29</v>
      </c>
      <c r="C76" s="68" t="str" cm="1">
        <f t="array" aca="1" ref="C76" ca="1">IF(B76="","",HYPERLINK("#"&amp;RIGHT(CELL("dateiname"),LEN(CELL("dateiname"))-FIND("]",CELL("dateiname")))&amp;"!"&amp;CELL("adresse",OFFSET($J$6,B76-1,0)),"Definition"))</f>
        <v/>
      </c>
      <c r="D76" s="63">
        <f>IF(_xlfn.XLOOKUP(A76,Korrelation!$A$4:$A$883,Korrelation!$B$4:$B$883,0,0)="-",0,_xlfn.XLOOKUP(A76,Korrelation!$A$4:$A$883,Korrelation!$B$4:$B$883,0,0))</f>
        <v>67</v>
      </c>
      <c r="E76" s="68" t="str" cm="1">
        <f t="array" aca="1" ref="E76" ca="1">IF(D76=0,"",HYPERLINK("#"&amp;RIGHT(CELL("adresse",OFFSET(DMAV_Doku!$A$6,D76-1,0)),LEN(CELL("adresse",OFFSET(DMAV_Doku!$A$6,D76-1,0)))-SEARCH("]",CELL("adresse",OFFSET(DMAV_Doku!$A$6,D76-1,0)))),"ModDoc"))</f>
        <v>ModDoc</v>
      </c>
      <c r="G76" s="64" t="s">
        <v>1538</v>
      </c>
      <c r="H76" s="64" t="s">
        <v>1490</v>
      </c>
      <c r="I76" s="64" t="s">
        <v>13</v>
      </c>
      <c r="J76" s="64" t="s">
        <v>1502</v>
      </c>
      <c r="K76" s="64" t="s">
        <v>170</v>
      </c>
      <c r="L76" s="71"/>
      <c r="N76" s="70"/>
      <c r="O76" s="70"/>
      <c r="P76" s="70" t="s">
        <v>171</v>
      </c>
      <c r="R76" s="70"/>
      <c r="S76" s="70"/>
      <c r="T76" s="70"/>
      <c r="V76" s="162"/>
      <c r="W76" s="162"/>
    </row>
    <row r="77" spans="1:23" s="64" customFormat="1" x14ac:dyDescent="0.25">
      <c r="A77" s="64">
        <v>72</v>
      </c>
      <c r="B77" s="64" t="s">
        <v>29</v>
      </c>
      <c r="C77" s="68" t="str" cm="1">
        <f t="array" aca="1" ref="C77" ca="1">IF(B77="","",HYPERLINK("#"&amp;RIGHT(CELL("dateiname"),LEN(CELL("dateiname"))-FIND("]",CELL("dateiname")))&amp;"!"&amp;CELL("adresse",OFFSET($J$6,B77-1,0)),"Definition"))</f>
        <v/>
      </c>
      <c r="D77" s="63">
        <f>IF(_xlfn.XLOOKUP(A77,Korrelation!$A$4:$A$883,Korrelation!$B$4:$B$883,0,0)="-",0,_xlfn.XLOOKUP(A77,Korrelation!$A$4:$A$883,Korrelation!$B$4:$B$883,0,0))</f>
        <v>68</v>
      </c>
      <c r="E77" s="68" t="str" cm="1">
        <f t="array" aca="1" ref="E77" ca="1">IF(D77=0,"",HYPERLINK("#"&amp;RIGHT(CELL("adresse",OFFSET(DMAV_Doku!$A$6,D77-1,0)),LEN(CELL("adresse",OFFSET(DMAV_Doku!$A$6,D77-1,0)))-SEARCH("]",CELL("adresse",OFFSET(DMAV_Doku!$A$6,D77-1,0)))),"ModDoc"))</f>
        <v>ModDoc</v>
      </c>
      <c r="G77" s="64" t="s">
        <v>1538</v>
      </c>
      <c r="H77" s="64" t="s">
        <v>1490</v>
      </c>
      <c r="I77" s="64" t="s">
        <v>13</v>
      </c>
      <c r="J77" s="64" t="s">
        <v>1502</v>
      </c>
      <c r="K77" s="64" t="s">
        <v>170</v>
      </c>
      <c r="L77" s="71"/>
      <c r="N77" s="70"/>
      <c r="O77" s="70"/>
      <c r="P77" s="70" t="s">
        <v>173</v>
      </c>
      <c r="R77" s="70"/>
      <c r="S77" s="70"/>
      <c r="T77" s="70"/>
      <c r="V77" s="162"/>
      <c r="W77" s="162"/>
    </row>
    <row r="78" spans="1:23" s="64" customFormat="1" x14ac:dyDescent="0.25">
      <c r="A78" s="64">
        <v>73</v>
      </c>
      <c r="B78" s="64" t="s">
        <v>29</v>
      </c>
      <c r="C78" s="68" t="str" cm="1">
        <f t="array" aca="1" ref="C78" ca="1">IF(B78="","",HYPERLINK("#"&amp;RIGHT(CELL("dateiname"),LEN(CELL("dateiname"))-FIND("]",CELL("dateiname")))&amp;"!"&amp;CELL("adresse",OFFSET($J$6,B78-1,0)),"Definition"))</f>
        <v/>
      </c>
      <c r="D78" s="63">
        <f>IF(_xlfn.XLOOKUP(A78,Korrelation!$A$4:$A$883,Korrelation!$B$4:$B$883,0,0)="-",0,_xlfn.XLOOKUP(A78,Korrelation!$A$4:$A$883,Korrelation!$B$4:$B$883,0,0))</f>
        <v>69</v>
      </c>
      <c r="E78" s="68" t="str" cm="1">
        <f t="array" aca="1" ref="E78" ca="1">IF(D78=0,"",HYPERLINK("#"&amp;RIGHT(CELL("adresse",OFFSET(DMAV_Doku!$A$6,D78-1,0)),LEN(CELL("adresse",OFFSET(DMAV_Doku!$A$6,D78-1,0)))-SEARCH("]",CELL("adresse",OFFSET(DMAV_Doku!$A$6,D78-1,0)))),"ModDoc"))</f>
        <v>ModDoc</v>
      </c>
      <c r="G78" s="64" t="s">
        <v>1538</v>
      </c>
      <c r="H78" s="64" t="s">
        <v>1490</v>
      </c>
      <c r="I78" s="64" t="s">
        <v>13</v>
      </c>
      <c r="J78" s="64" t="s">
        <v>1502</v>
      </c>
      <c r="K78" s="64" t="s">
        <v>170</v>
      </c>
      <c r="L78" s="71"/>
      <c r="N78" s="70"/>
      <c r="O78" s="70"/>
      <c r="P78" s="70" t="s">
        <v>175</v>
      </c>
      <c r="R78" s="70"/>
      <c r="S78" s="70"/>
      <c r="T78" s="70"/>
      <c r="V78" s="162"/>
      <c r="W78" s="162"/>
    </row>
    <row r="79" spans="1:23" s="64" customFormat="1" x14ac:dyDescent="0.25">
      <c r="A79" s="64">
        <v>74</v>
      </c>
      <c r="B79" s="64" t="s">
        <v>29</v>
      </c>
      <c r="C79" s="68" t="str" cm="1">
        <f t="array" aca="1" ref="C79" ca="1">IF(B79="","",HYPERLINK("#"&amp;RIGHT(CELL("dateiname"),LEN(CELL("dateiname"))-FIND("]",CELL("dateiname")))&amp;"!"&amp;CELL("adresse",OFFSET($J$6,B79-1,0)),"Definition"))</f>
        <v/>
      </c>
      <c r="D79" s="63">
        <f>IF(_xlfn.XLOOKUP(A79,Korrelation!$A$4:$A$883,Korrelation!$B$4:$B$883,0,0)="-",0,_xlfn.XLOOKUP(A79,Korrelation!$A$4:$A$883,Korrelation!$B$4:$B$883,0,0))</f>
        <v>70</v>
      </c>
      <c r="E79" s="68" t="str" cm="1">
        <f t="array" aca="1" ref="E79" ca="1">IF(D79=0,"",HYPERLINK("#"&amp;RIGHT(CELL("adresse",OFFSET(DMAV_Doku!$A$6,D79-1,0)),LEN(CELL("adresse",OFFSET(DMAV_Doku!$A$6,D79-1,0)))-SEARCH("]",CELL("adresse",OFFSET(DMAV_Doku!$A$6,D79-1,0)))),"ModDoc"))</f>
        <v>ModDoc</v>
      </c>
      <c r="G79" s="64" t="s">
        <v>1538</v>
      </c>
      <c r="H79" s="64" t="s">
        <v>1490</v>
      </c>
      <c r="I79" s="64" t="s">
        <v>13</v>
      </c>
      <c r="J79" s="64" t="s">
        <v>1524</v>
      </c>
      <c r="K79" s="64" t="s">
        <v>177</v>
      </c>
      <c r="L79" s="71" t="s">
        <v>1525</v>
      </c>
      <c r="M79" s="64" t="s">
        <v>1534</v>
      </c>
      <c r="N79" s="70" t="s">
        <v>106</v>
      </c>
      <c r="O79" s="70"/>
      <c r="P79" s="70" t="s">
        <v>1526</v>
      </c>
      <c r="R79" s="70"/>
      <c r="S79" s="70" t="s">
        <v>4777</v>
      </c>
      <c r="T79" s="70" t="s">
        <v>4927</v>
      </c>
      <c r="V79" s="162"/>
      <c r="W79" s="162"/>
    </row>
    <row r="80" spans="1:23" s="64" customFormat="1" x14ac:dyDescent="0.25">
      <c r="A80" s="64">
        <v>75</v>
      </c>
      <c r="B80" s="64" t="s">
        <v>29</v>
      </c>
      <c r="C80" s="68" t="str" cm="1">
        <f t="array" aca="1" ref="C80" ca="1">IF(B80="","",HYPERLINK("#"&amp;RIGHT(CELL("dateiname"),LEN(CELL("dateiname"))-FIND("]",CELL("dateiname")))&amp;"!"&amp;CELL("adresse",OFFSET($J$6,B80-1,0)),"Definition"))</f>
        <v/>
      </c>
      <c r="D80" s="63">
        <f>IF(_xlfn.XLOOKUP(A80,Korrelation!$A$4:$A$883,Korrelation!$B$4:$B$883,0,0)="-",0,_xlfn.XLOOKUP(A80,Korrelation!$A$4:$A$883,Korrelation!$B$4:$B$883,0,0))</f>
        <v>71</v>
      </c>
      <c r="E80" s="68" t="str" cm="1">
        <f t="array" aca="1" ref="E80" ca="1">IF(D80=0,"",HYPERLINK("#"&amp;RIGHT(CELL("adresse",OFFSET(DMAV_Doku!$A$6,D80-1,0)),LEN(CELL("adresse",OFFSET(DMAV_Doku!$A$6,D80-1,0)))-SEARCH("]",CELL("adresse",OFFSET(DMAV_Doku!$A$6,D80-1,0)))),"ModDoc"))</f>
        <v>ModDoc</v>
      </c>
      <c r="G80" s="64" t="s">
        <v>1538</v>
      </c>
      <c r="H80" s="64" t="s">
        <v>1490</v>
      </c>
      <c r="I80" s="64" t="s">
        <v>13</v>
      </c>
      <c r="J80" s="64" t="s">
        <v>1524</v>
      </c>
      <c r="K80" s="64" t="s">
        <v>177</v>
      </c>
      <c r="L80" s="71" t="s">
        <v>1525</v>
      </c>
      <c r="M80" s="64" t="s">
        <v>1534</v>
      </c>
      <c r="N80" s="70" t="s">
        <v>109</v>
      </c>
      <c r="O80" s="70"/>
      <c r="P80" s="70" t="s">
        <v>1526</v>
      </c>
      <c r="R80" s="70" t="s">
        <v>2175</v>
      </c>
      <c r="S80" s="70" t="s">
        <v>4777</v>
      </c>
      <c r="T80" s="70" t="s">
        <v>4927</v>
      </c>
      <c r="V80" s="162"/>
      <c r="W80" s="162"/>
    </row>
    <row r="81" spans="1:23" s="64" customFormat="1" x14ac:dyDescent="0.25">
      <c r="A81" s="64">
        <v>76</v>
      </c>
      <c r="B81" s="64" t="s">
        <v>29</v>
      </c>
      <c r="C81" s="68" t="str" cm="1">
        <f t="array" aca="1" ref="C81" ca="1">IF(B81="","",HYPERLINK("#"&amp;RIGHT(CELL("dateiname"),LEN(CELL("dateiname"))-FIND("]",CELL("dateiname")))&amp;"!"&amp;CELL("adresse",OFFSET($J$6,B81-1,0)),"Definition"))</f>
        <v/>
      </c>
      <c r="D81" s="63">
        <f>IF(_xlfn.XLOOKUP(A81,Korrelation!$A$4:$A$883,Korrelation!$B$4:$B$883,0,0)="-",0,_xlfn.XLOOKUP(A81,Korrelation!$A$4:$A$883,Korrelation!$B$4:$B$883,0,0))</f>
        <v>72</v>
      </c>
      <c r="E81" s="68" t="str" cm="1">
        <f t="array" aca="1" ref="E81" ca="1">IF(D81=0,"",HYPERLINK("#"&amp;RIGHT(CELL("adresse",OFFSET(DMAV_Doku!$A$6,D81-1,0)),LEN(CELL("adresse",OFFSET(DMAV_Doku!$A$6,D81-1,0)))-SEARCH("]",CELL("adresse",OFFSET(DMAV_Doku!$A$6,D81-1,0)))),"ModDoc"))</f>
        <v>ModDoc</v>
      </c>
      <c r="G81" s="64" t="s">
        <v>1538</v>
      </c>
      <c r="H81" s="64" t="s">
        <v>1490</v>
      </c>
      <c r="I81" s="64" t="s">
        <v>13</v>
      </c>
      <c r="J81" s="64" t="s">
        <v>1524</v>
      </c>
      <c r="K81" s="64" t="s">
        <v>177</v>
      </c>
      <c r="L81" s="71" t="s">
        <v>1525</v>
      </c>
      <c r="N81" s="70" t="s">
        <v>111</v>
      </c>
      <c r="O81" s="70"/>
      <c r="P81" s="70" t="s">
        <v>1539</v>
      </c>
      <c r="R81" s="70"/>
      <c r="S81" s="70"/>
      <c r="T81" s="70"/>
      <c r="V81" s="162"/>
      <c r="W81" s="162"/>
    </row>
    <row r="82" spans="1:23" s="64" customFormat="1" ht="38.25" x14ac:dyDescent="0.25">
      <c r="A82" s="64">
        <v>77</v>
      </c>
      <c r="B82" s="64" t="s">
        <v>29</v>
      </c>
      <c r="C82" s="68" t="str" cm="1">
        <f t="array" aca="1" ref="C82" ca="1">IF(B82="","",HYPERLINK("#"&amp;RIGHT(CELL("dateiname"),LEN(CELL("dateiname"))-FIND("]",CELL("dateiname")))&amp;"!"&amp;CELL("adresse",OFFSET($J$6,B82-1,0)),"Definition"))</f>
        <v/>
      </c>
      <c r="D82" s="63">
        <f>IF(_xlfn.XLOOKUP(A82,Korrelation!$A$4:$A$883,Korrelation!$B$4:$B$883,0,0)="-",0,_xlfn.XLOOKUP(A82,Korrelation!$A$4:$A$883,Korrelation!$B$4:$B$883,0,0))</f>
        <v>73</v>
      </c>
      <c r="E82" s="68" t="str" cm="1">
        <f t="array" aca="1" ref="E82" ca="1">IF(D82=0,"",HYPERLINK("#"&amp;RIGHT(CELL("adresse",OFFSET(DMAV_Doku!$A$6,D82-1,0)),LEN(CELL("adresse",OFFSET(DMAV_Doku!$A$6,D82-1,0)))-SEARCH("]",CELL("adresse",OFFSET(DMAV_Doku!$A$6,D82-1,0)))),"ModDoc"))</f>
        <v>ModDoc</v>
      </c>
      <c r="G82" s="64" t="s">
        <v>1538</v>
      </c>
      <c r="H82" s="64" t="s">
        <v>1490</v>
      </c>
      <c r="I82" s="64" t="s">
        <v>13</v>
      </c>
      <c r="J82" s="64" t="s">
        <v>1524</v>
      </c>
      <c r="K82" s="64" t="s">
        <v>177</v>
      </c>
      <c r="L82" s="71"/>
      <c r="N82" s="70" t="s">
        <v>114</v>
      </c>
      <c r="O82" s="70"/>
      <c r="P82" s="70" t="s">
        <v>1540</v>
      </c>
      <c r="R82" s="70"/>
      <c r="S82" s="70"/>
      <c r="T82" s="70"/>
      <c r="V82" s="162"/>
      <c r="W82" s="162"/>
    </row>
    <row r="83" spans="1:23" s="64" customFormat="1" x14ac:dyDescent="0.25">
      <c r="A83" s="64">
        <v>78</v>
      </c>
      <c r="B83" s="64" t="s">
        <v>29</v>
      </c>
      <c r="C83" s="68" t="str" cm="1">
        <f t="array" aca="1" ref="C83" ca="1">IF(B83="","",HYPERLINK("#"&amp;RIGHT(CELL("dateiname"),LEN(CELL("dateiname"))-FIND("]",CELL("dateiname")))&amp;"!"&amp;CELL("adresse",OFFSET($J$6,B83-1,0)),"Definition"))</f>
        <v/>
      </c>
      <c r="D83" s="63">
        <f>IF(_xlfn.XLOOKUP(A83,Korrelation!$A$4:$A$883,Korrelation!$B$4:$B$883,0,0)="-",0,_xlfn.XLOOKUP(A83,Korrelation!$A$4:$A$883,Korrelation!$B$4:$B$883,0,0))</f>
        <v>74</v>
      </c>
      <c r="E83" s="68" t="str" cm="1">
        <f t="array" aca="1" ref="E83" ca="1">IF(D83=0,"",HYPERLINK("#"&amp;RIGHT(CELL("adresse",OFFSET(DMAV_Doku!$A$6,D83-1,0)),LEN(CELL("adresse",OFFSET(DMAV_Doku!$A$6,D83-1,0)))-SEARCH("]",CELL("adresse",OFFSET(DMAV_Doku!$A$6,D83-1,0)))),"ModDoc"))</f>
        <v>ModDoc</v>
      </c>
      <c r="G83" s="64" t="s">
        <v>1538</v>
      </c>
      <c r="H83" s="64" t="s">
        <v>1490</v>
      </c>
      <c r="I83" s="64" t="s">
        <v>13</v>
      </c>
      <c r="J83" s="64" t="s">
        <v>1524</v>
      </c>
      <c r="K83" s="64" t="s">
        <v>177</v>
      </c>
      <c r="L83" s="71" t="s">
        <v>1525</v>
      </c>
      <c r="N83" s="70" t="s">
        <v>117</v>
      </c>
      <c r="O83" s="70"/>
      <c r="P83" s="70" t="s">
        <v>1541</v>
      </c>
      <c r="R83" s="70"/>
      <c r="S83" s="70"/>
      <c r="T83" s="70"/>
      <c r="V83" s="162"/>
      <c r="W83" s="162"/>
    </row>
    <row r="84" spans="1:23" s="64" customFormat="1" x14ac:dyDescent="0.25">
      <c r="A84" s="64">
        <v>79</v>
      </c>
      <c r="B84" s="64" t="s">
        <v>29</v>
      </c>
      <c r="C84" s="68" t="str" cm="1">
        <f t="array" aca="1" ref="C84" ca="1">IF(B84="","",HYPERLINK("#"&amp;RIGHT(CELL("dateiname"),LEN(CELL("dateiname"))-FIND("]",CELL("dateiname")))&amp;"!"&amp;CELL("adresse",OFFSET($J$6,B84-1,0)),"Definition"))</f>
        <v/>
      </c>
      <c r="D84" s="63">
        <f>IF(_xlfn.XLOOKUP(A84,Korrelation!$A$4:$A$883,Korrelation!$B$4:$B$883,0,0)="-",0,_xlfn.XLOOKUP(A84,Korrelation!$A$4:$A$883,Korrelation!$B$4:$B$883,0,0))</f>
        <v>75</v>
      </c>
      <c r="E84" s="68" t="str" cm="1">
        <f t="array" aca="1" ref="E84" ca="1">IF(D84=0,"",HYPERLINK("#"&amp;RIGHT(CELL("adresse",OFFSET(DMAV_Doku!$A$6,D84-1,0)),LEN(CELL("adresse",OFFSET(DMAV_Doku!$A$6,D84-1,0)))-SEARCH("]",CELL("adresse",OFFSET(DMAV_Doku!$A$6,D84-1,0)))),"ModDoc"))</f>
        <v>ModDoc</v>
      </c>
      <c r="G84" s="64" t="s">
        <v>1538</v>
      </c>
      <c r="H84" s="64" t="s">
        <v>1490</v>
      </c>
      <c r="I84" s="64" t="s">
        <v>13</v>
      </c>
      <c r="J84" s="64" t="s">
        <v>1524</v>
      </c>
      <c r="K84" s="64" t="s">
        <v>166</v>
      </c>
      <c r="L84" s="71" t="s">
        <v>1525</v>
      </c>
      <c r="N84" s="70" t="s">
        <v>106</v>
      </c>
      <c r="O84" s="70"/>
      <c r="P84" s="70" t="s">
        <v>1526</v>
      </c>
      <c r="R84" s="70"/>
      <c r="S84" s="70"/>
      <c r="T84" s="70"/>
      <c r="V84" s="162"/>
      <c r="W84" s="162"/>
    </row>
    <row r="85" spans="1:23" s="64" customFormat="1" x14ac:dyDescent="0.25">
      <c r="A85" s="64">
        <v>80</v>
      </c>
      <c r="B85" s="64" t="s">
        <v>29</v>
      </c>
      <c r="C85" s="68" t="str" cm="1">
        <f t="array" aca="1" ref="C85" ca="1">IF(B85="","",HYPERLINK("#"&amp;RIGHT(CELL("dateiname"),LEN(CELL("dateiname"))-FIND("]",CELL("dateiname")))&amp;"!"&amp;CELL("adresse",OFFSET($J$6,B85-1,0)),"Definition"))</f>
        <v/>
      </c>
      <c r="D85" s="63">
        <f>IF(_xlfn.XLOOKUP(A85,Korrelation!$A$4:$A$883,Korrelation!$B$4:$B$883,0,0)="-",0,_xlfn.XLOOKUP(A85,Korrelation!$A$4:$A$883,Korrelation!$B$4:$B$883,0,0))</f>
        <v>76</v>
      </c>
      <c r="E85" s="68" t="str" cm="1">
        <f t="array" aca="1" ref="E85" ca="1">IF(D85=0,"",HYPERLINK("#"&amp;RIGHT(CELL("adresse",OFFSET(DMAV_Doku!$A$6,D85-1,0)),LEN(CELL("adresse",OFFSET(DMAV_Doku!$A$6,D85-1,0)))-SEARCH("]",CELL("adresse",OFFSET(DMAV_Doku!$A$6,D85-1,0)))),"ModDoc"))</f>
        <v>ModDoc</v>
      </c>
      <c r="G85" s="64" t="s">
        <v>1538</v>
      </c>
      <c r="H85" s="64" t="s">
        <v>1490</v>
      </c>
      <c r="I85" s="64" t="s">
        <v>13</v>
      </c>
      <c r="J85" s="64" t="s">
        <v>1524</v>
      </c>
      <c r="K85" s="64" t="s">
        <v>166</v>
      </c>
      <c r="L85" s="71" t="s">
        <v>1525</v>
      </c>
      <c r="N85" s="70" t="s">
        <v>133</v>
      </c>
      <c r="O85" s="70"/>
      <c r="P85" s="70" t="s">
        <v>1526</v>
      </c>
      <c r="R85" s="70" t="s">
        <v>2787</v>
      </c>
      <c r="S85" s="70"/>
      <c r="T85" s="70"/>
      <c r="V85" s="162"/>
      <c r="W85" s="162"/>
    </row>
    <row r="86" spans="1:23" s="64" customFormat="1" x14ac:dyDescent="0.25">
      <c r="A86" s="64">
        <v>81</v>
      </c>
      <c r="B86" s="64">
        <v>66</v>
      </c>
      <c r="C86" s="68" t="str" cm="1">
        <f t="array" aca="1" ref="C86" ca="1">IF(B86="","",HYPERLINK("#"&amp;RIGHT(CELL("dateiname"),LEN(CELL("dateiname"))-FIND("]",CELL("dateiname")))&amp;"!"&amp;CELL("adresse",OFFSET($J$6,B86-1,0)),"Definition"))</f>
        <v>Definition</v>
      </c>
      <c r="D86" s="63">
        <f>IF(_xlfn.XLOOKUP(A86,Korrelation!$A$4:$A$883,Korrelation!$B$4:$B$883,0,0)="-",0,_xlfn.XLOOKUP(A86,Korrelation!$A$4:$A$883,Korrelation!$B$4:$B$883,0,0))</f>
        <v>77</v>
      </c>
      <c r="E86" s="68" t="str" cm="1">
        <f t="array" aca="1" ref="E86" ca="1">IF(D86=0,"",HYPERLINK("#"&amp;RIGHT(CELL("adresse",OFFSET(DMAV_Doku!$A$6,D86-1,0)),LEN(CELL("adresse",OFFSET(DMAV_Doku!$A$6,D86-1,0)))-SEARCH("]",CELL("adresse",OFFSET(DMAV_Doku!$A$6,D86-1,0)))),"ModDoc"))</f>
        <v>ModDoc</v>
      </c>
      <c r="G86" s="64" t="s">
        <v>1538</v>
      </c>
      <c r="H86" s="64" t="s">
        <v>1490</v>
      </c>
      <c r="I86" s="64" t="s">
        <v>13</v>
      </c>
      <c r="J86" s="64" t="s">
        <v>1524</v>
      </c>
      <c r="K86" s="64" t="s">
        <v>166</v>
      </c>
      <c r="L86" s="71" t="s">
        <v>1525</v>
      </c>
      <c r="N86" s="70" t="s">
        <v>165</v>
      </c>
      <c r="O86" s="70"/>
      <c r="P86" s="70" t="s">
        <v>165</v>
      </c>
      <c r="R86" s="70"/>
      <c r="S86" s="70"/>
      <c r="T86" s="70"/>
      <c r="V86" s="162"/>
      <c r="W86" s="162"/>
    </row>
    <row r="87" spans="1:23" x14ac:dyDescent="0.25">
      <c r="A87" s="63">
        <v>82</v>
      </c>
      <c r="B87" s="64" t="s">
        <v>29</v>
      </c>
      <c r="C87" s="68" t="str" cm="1">
        <f t="array" aca="1" ref="C87" ca="1">IF(B87="","",HYPERLINK("#"&amp;RIGHT(CELL("dateiname"),LEN(CELL("dateiname"))-FIND("]",CELL("dateiname")))&amp;"!"&amp;CELL("adresse",OFFSET($J$6,B87-1,0)),"Definition"))</f>
        <v/>
      </c>
      <c r="D87" s="63">
        <f>IF(_xlfn.XLOOKUP(A87,Korrelation!$A$4:$A$883,Korrelation!$B$4:$B$883,0,0)="-",0,_xlfn.XLOOKUP(A87,Korrelation!$A$4:$A$883,Korrelation!$B$4:$B$883,0,0))</f>
        <v>78</v>
      </c>
      <c r="E87" s="68" t="str" cm="1">
        <f t="array" aca="1" ref="E87" ca="1">IF(D87=0,"",HYPERLINK("#"&amp;RIGHT(CELL("adresse",OFFSET(DMAV_Doku!$A$6,D87-1,0)),LEN(CELL("adresse",OFFSET(DMAV_Doku!$A$6,D87-1,0)))-SEARCH("]",CELL("adresse",OFFSET(DMAV_Doku!$A$6,D87-1,0)))),"ModDoc"))</f>
        <v>ModDoc</v>
      </c>
      <c r="G87" s="63" t="s">
        <v>1538</v>
      </c>
      <c r="H87" s="63" t="s">
        <v>1490</v>
      </c>
      <c r="I87" s="63" t="s">
        <v>13</v>
      </c>
      <c r="J87" s="63" t="s">
        <v>1524</v>
      </c>
      <c r="K87" s="63" t="s">
        <v>166</v>
      </c>
      <c r="L87" s="62" t="s">
        <v>1525</v>
      </c>
      <c r="N87" s="65" t="s">
        <v>135</v>
      </c>
      <c r="P87" s="173" t="s">
        <v>1527</v>
      </c>
    </row>
    <row r="88" spans="1:23" x14ac:dyDescent="0.25">
      <c r="A88" s="63">
        <v>83</v>
      </c>
      <c r="B88" s="64">
        <v>17</v>
      </c>
      <c r="C88" s="68" t="str" cm="1">
        <f t="array" aca="1" ref="C88" ca="1">IF(B88="","",HYPERLINK("#"&amp;RIGHT(CELL("dateiname"),LEN(CELL("dateiname"))-FIND("]",CELL("dateiname")))&amp;"!"&amp;CELL("adresse",OFFSET($J$6,B88-1,0)),"Definition"))</f>
        <v>Definition</v>
      </c>
      <c r="D88" s="63">
        <f>IF(_xlfn.XLOOKUP(A88,Korrelation!$A$4:$A$883,Korrelation!$B$4:$B$883,0,0)="-",0,_xlfn.XLOOKUP(A88,Korrelation!$A$4:$A$883,Korrelation!$B$4:$B$883,0,0))</f>
        <v>79</v>
      </c>
      <c r="E88" s="68" t="str" cm="1">
        <f t="array" aca="1" ref="E88" ca="1">IF(D88=0,"",HYPERLINK("#"&amp;RIGHT(CELL("adresse",OFFSET(DMAV_Doku!$A$6,D88-1,0)),LEN(CELL("adresse",OFFSET(DMAV_Doku!$A$6,D88-1,0)))-SEARCH("]",CELL("adresse",OFFSET(DMAV_Doku!$A$6,D88-1,0)))),"ModDoc"))</f>
        <v>ModDoc</v>
      </c>
      <c r="G88" s="63" t="s">
        <v>1538</v>
      </c>
      <c r="H88" s="63" t="s">
        <v>1490</v>
      </c>
      <c r="I88" s="63" t="s">
        <v>13</v>
      </c>
      <c r="J88" s="63" t="s">
        <v>1524</v>
      </c>
      <c r="K88" s="63" t="s">
        <v>166</v>
      </c>
      <c r="N88" s="65" t="s">
        <v>137</v>
      </c>
      <c r="O88" s="69"/>
      <c r="P88" s="65" t="s">
        <v>1528</v>
      </c>
    </row>
    <row r="89" spans="1:23" x14ac:dyDescent="0.25">
      <c r="A89" s="63">
        <v>84</v>
      </c>
      <c r="B89" s="64">
        <v>40</v>
      </c>
      <c r="C89" s="68" t="str" cm="1">
        <f t="array" aca="1" ref="C89" ca="1">IF(B89="","",HYPERLINK("#"&amp;RIGHT(CELL("dateiname"),LEN(CELL("dateiname"))-FIND("]",CELL("dateiname")))&amp;"!"&amp;CELL("adresse",OFFSET($J$6,B89-1,0)),"Definition"))</f>
        <v>Definition</v>
      </c>
      <c r="D89" s="63">
        <f>IF(_xlfn.XLOOKUP(A89,Korrelation!$A$4:$A$883,Korrelation!$B$4:$B$883,0,0)="-",0,_xlfn.XLOOKUP(A89,Korrelation!$A$4:$A$883,Korrelation!$B$4:$B$883,0,0))</f>
        <v>80</v>
      </c>
      <c r="E89" s="68" t="str" cm="1">
        <f t="array" aca="1" ref="E89" ca="1">IF(D89=0,"",HYPERLINK("#"&amp;RIGHT(CELL("adresse",OFFSET(DMAV_Doku!$A$6,D89-1,0)),LEN(CELL("adresse",OFFSET(DMAV_Doku!$A$6,D89-1,0)))-SEARCH("]",CELL("adresse",OFFSET(DMAV_Doku!$A$6,D89-1,0)))),"ModDoc"))</f>
        <v>ModDoc</v>
      </c>
      <c r="G89" s="63" t="s">
        <v>1538</v>
      </c>
      <c r="H89" s="63" t="s">
        <v>1490</v>
      </c>
      <c r="I89" s="63" t="s">
        <v>13</v>
      </c>
      <c r="J89" s="63" t="s">
        <v>1524</v>
      </c>
      <c r="K89" s="63" t="s">
        <v>166</v>
      </c>
      <c r="L89" s="62" t="s">
        <v>1525</v>
      </c>
      <c r="N89" s="65" t="s">
        <v>140</v>
      </c>
      <c r="O89" s="69"/>
      <c r="P89" s="65" t="s">
        <v>1529</v>
      </c>
    </row>
    <row r="90" spans="1:23" x14ac:dyDescent="0.25">
      <c r="A90" s="63">
        <v>85</v>
      </c>
      <c r="B90" s="64">
        <v>41</v>
      </c>
      <c r="C90" s="68" t="str" cm="1">
        <f t="array" aca="1" ref="C90" ca="1">IF(B90="","",HYPERLINK("#"&amp;RIGHT(CELL("dateiname"),LEN(CELL("dateiname"))-FIND("]",CELL("dateiname")))&amp;"!"&amp;CELL("adresse",OFFSET($J$6,B90-1,0)),"Definition"))</f>
        <v>Definition</v>
      </c>
      <c r="D90" s="63">
        <f>IF(_xlfn.XLOOKUP(A90,Korrelation!$A$4:$A$883,Korrelation!$B$4:$B$883,0,0)="-",0,_xlfn.XLOOKUP(A90,Korrelation!$A$4:$A$883,Korrelation!$B$4:$B$883,0,0))</f>
        <v>81</v>
      </c>
      <c r="E90" s="68" t="str" cm="1">
        <f t="array" aca="1" ref="E90" ca="1">IF(D90=0,"",HYPERLINK("#"&amp;RIGHT(CELL("adresse",OFFSET(DMAV_Doku!$A$6,D90-1,0)),LEN(CELL("adresse",OFFSET(DMAV_Doku!$A$6,D90-1,0)))-SEARCH("]",CELL("adresse",OFFSET(DMAV_Doku!$A$6,D90-1,0)))),"ModDoc"))</f>
        <v>ModDoc</v>
      </c>
      <c r="G90" s="63" t="s">
        <v>1538</v>
      </c>
      <c r="H90" s="63" t="s">
        <v>1490</v>
      </c>
      <c r="I90" s="63" t="s">
        <v>13</v>
      </c>
      <c r="J90" s="63" t="s">
        <v>1524</v>
      </c>
      <c r="K90" s="63" t="s">
        <v>166</v>
      </c>
      <c r="L90" s="62" t="s">
        <v>1525</v>
      </c>
      <c r="N90" s="69" t="s">
        <v>142</v>
      </c>
      <c r="O90" s="69"/>
      <c r="P90" s="65" t="s">
        <v>1530</v>
      </c>
    </row>
    <row r="91" spans="1:23" x14ac:dyDescent="0.25">
      <c r="A91" s="63">
        <v>86</v>
      </c>
      <c r="B91" s="64">
        <v>40</v>
      </c>
      <c r="C91" s="68" t="str" cm="1">
        <f t="array" aca="1" ref="C91" ca="1">IF(B91="","",HYPERLINK("#"&amp;RIGHT(CELL("dateiname"),LEN(CELL("dateiname"))-FIND("]",CELL("dateiname")))&amp;"!"&amp;CELL("adresse",OFFSET($J$6,B91-1,0)),"Definition"))</f>
        <v>Definition</v>
      </c>
      <c r="D91" s="63">
        <f>IF(_xlfn.XLOOKUP(A91,Korrelation!$A$4:$A$883,Korrelation!$B$4:$B$883,0,0)="-",0,_xlfn.XLOOKUP(A91,Korrelation!$A$4:$A$883,Korrelation!$B$4:$B$883,0,0))</f>
        <v>82</v>
      </c>
      <c r="E91" s="68" t="str" cm="1">
        <f t="array" aca="1" ref="E91" ca="1">IF(D91=0,"",HYPERLINK("#"&amp;RIGHT(CELL("adresse",OFFSET(DMAV_Doku!$A$6,D91-1,0)),LEN(CELL("adresse",OFFSET(DMAV_Doku!$A$6,D91-1,0)))-SEARCH("]",CELL("adresse",OFFSET(DMAV_Doku!$A$6,D91-1,0)))),"ModDoc"))</f>
        <v>ModDoc</v>
      </c>
      <c r="G91" s="63" t="s">
        <v>1538</v>
      </c>
      <c r="H91" s="63" t="s">
        <v>1490</v>
      </c>
      <c r="I91" s="63" t="s">
        <v>13</v>
      </c>
      <c r="J91" s="63" t="s">
        <v>1524</v>
      </c>
      <c r="K91" s="63" t="s">
        <v>166</v>
      </c>
      <c r="N91" s="65" t="s">
        <v>144</v>
      </c>
      <c r="P91" s="65" t="s">
        <v>1529</v>
      </c>
    </row>
    <row r="92" spans="1:23" x14ac:dyDescent="0.25">
      <c r="A92" s="63">
        <v>87</v>
      </c>
      <c r="B92" s="64">
        <v>41</v>
      </c>
      <c r="C92" s="68" t="str" cm="1">
        <f t="array" aca="1" ref="C92" ca="1">IF(B92="","",HYPERLINK("#"&amp;RIGHT(CELL("dateiname"),LEN(CELL("dateiname"))-FIND("]",CELL("dateiname")))&amp;"!"&amp;CELL("adresse",OFFSET($J$6,B92-1,0)),"Definition"))</f>
        <v>Definition</v>
      </c>
      <c r="D92" s="63">
        <f>IF(_xlfn.XLOOKUP(A92,Korrelation!$A$4:$A$883,Korrelation!$B$4:$B$883,0,0)="-",0,_xlfn.XLOOKUP(A92,Korrelation!$A$4:$A$883,Korrelation!$B$4:$B$883,0,0))</f>
        <v>83</v>
      </c>
      <c r="E92" s="68" t="str" cm="1">
        <f t="array" aca="1" ref="E92" ca="1">IF(D92=0,"",HYPERLINK("#"&amp;RIGHT(CELL("adresse",OFFSET(DMAV_Doku!$A$6,D92-1,0)),LEN(CELL("adresse",OFFSET(DMAV_Doku!$A$6,D92-1,0)))-SEARCH("]",CELL("adresse",OFFSET(DMAV_Doku!$A$6,D92-1,0)))),"ModDoc"))</f>
        <v>ModDoc</v>
      </c>
      <c r="G92" s="63" t="s">
        <v>1538</v>
      </c>
      <c r="H92" s="63" t="s">
        <v>1490</v>
      </c>
      <c r="I92" s="63" t="s">
        <v>13</v>
      </c>
      <c r="J92" s="63" t="s">
        <v>1524</v>
      </c>
      <c r="K92" s="63" t="s">
        <v>166</v>
      </c>
      <c r="N92" s="65" t="s">
        <v>145</v>
      </c>
      <c r="P92" s="65" t="s">
        <v>1530</v>
      </c>
    </row>
    <row r="93" spans="1:23" x14ac:dyDescent="0.25">
      <c r="A93" s="63">
        <v>88</v>
      </c>
      <c r="B93" s="64">
        <v>53</v>
      </c>
      <c r="C93" s="68" t="str" cm="1">
        <f t="array" aca="1" ref="C93" ca="1">IF(B93="","",HYPERLINK("#"&amp;RIGHT(CELL("dateiname"),LEN(CELL("dateiname"))-FIND("]",CELL("dateiname")))&amp;"!"&amp;CELL("adresse",OFFSET($J$6,B93-1,0)),"Definition"))</f>
        <v>Definition</v>
      </c>
      <c r="D93" s="63">
        <f>IF(_xlfn.XLOOKUP(A93,Korrelation!$A$4:$A$883,Korrelation!$B$4:$B$883,0,0)="-",0,_xlfn.XLOOKUP(A93,Korrelation!$A$4:$A$883,Korrelation!$B$4:$B$883,0,0))</f>
        <v>84</v>
      </c>
      <c r="E93" s="68" t="str" cm="1">
        <f t="array" aca="1" ref="E93" ca="1">IF(D93=0,"",HYPERLINK("#"&amp;RIGHT(CELL("adresse",OFFSET(DMAV_Doku!$A$6,D93-1,0)),LEN(CELL("adresse",OFFSET(DMAV_Doku!$A$6,D93-1,0)))-SEARCH("]",CELL("adresse",OFFSET(DMAV_Doku!$A$6,D93-1,0)))),"ModDoc"))</f>
        <v>ModDoc</v>
      </c>
      <c r="G93" s="63" t="s">
        <v>1538</v>
      </c>
      <c r="H93" s="63" t="s">
        <v>1490</v>
      </c>
      <c r="I93" s="63" t="s">
        <v>13</v>
      </c>
      <c r="J93" s="63" t="s">
        <v>1524</v>
      </c>
      <c r="K93" s="63" t="s">
        <v>166</v>
      </c>
      <c r="L93" s="62" t="s">
        <v>1525</v>
      </c>
      <c r="N93" s="65" t="s">
        <v>146</v>
      </c>
      <c r="P93" s="65" t="s">
        <v>1535</v>
      </c>
    </row>
    <row r="94" spans="1:23" x14ac:dyDescent="0.25">
      <c r="A94" s="63">
        <v>89</v>
      </c>
      <c r="B94" s="64">
        <v>68</v>
      </c>
      <c r="C94" s="68" t="str" cm="1">
        <f t="array" aca="1" ref="C94" ca="1">IF(B94="","",HYPERLINK("#"&amp;RIGHT(CELL("dateiname"),LEN(CELL("dateiname"))-FIND("]",CELL("dateiname")))&amp;"!"&amp;CELL("adresse",OFFSET($J$6,B94-1,0)),"Definition"))</f>
        <v>Definition</v>
      </c>
      <c r="D94" s="63">
        <f>IF(_xlfn.XLOOKUP(A94,Korrelation!$A$4:$A$883,Korrelation!$B$4:$B$883,0,0)="-",0,_xlfn.XLOOKUP(A94,Korrelation!$A$4:$A$883,Korrelation!$B$4:$B$883,0,0))</f>
        <v>85</v>
      </c>
      <c r="E94" s="68" t="str" cm="1">
        <f t="array" aca="1" ref="E94" ca="1">IF(D94=0,"",HYPERLINK("#"&amp;RIGHT(CELL("adresse",OFFSET(DMAV_Doku!$A$6,D94-1,0)),LEN(CELL("adresse",OFFSET(DMAV_Doku!$A$6,D94-1,0)))-SEARCH("]",CELL("adresse",OFFSET(DMAV_Doku!$A$6,D94-1,0)))),"ModDoc"))</f>
        <v>ModDoc</v>
      </c>
      <c r="G94" s="63" t="s">
        <v>1538</v>
      </c>
      <c r="H94" s="63" t="s">
        <v>1490</v>
      </c>
      <c r="I94" s="63" t="s">
        <v>13</v>
      </c>
      <c r="J94" s="63" t="s">
        <v>1524</v>
      </c>
      <c r="K94" s="63" t="s">
        <v>166</v>
      </c>
      <c r="N94" s="65" t="s">
        <v>150</v>
      </c>
      <c r="P94" s="65" t="s">
        <v>150</v>
      </c>
    </row>
    <row r="95" spans="1:23" x14ac:dyDescent="0.25">
      <c r="A95" s="63">
        <v>90</v>
      </c>
      <c r="B95" s="64">
        <v>71</v>
      </c>
      <c r="C95" s="68" t="str" cm="1">
        <f t="array" aca="1" ref="C95" ca="1">IF(B95="","",HYPERLINK("#"&amp;RIGHT(CELL("dateiname"),LEN(CELL("dateiname"))-FIND("]",CELL("dateiname")))&amp;"!"&amp;CELL("adresse",OFFSET($J$6,B95-1,0)),"Definition"))</f>
        <v>Definition</v>
      </c>
      <c r="D95" s="63">
        <f>IF(_xlfn.XLOOKUP(A95,Korrelation!$A$4:$A$883,Korrelation!$B$4:$B$883,0,0)="-",0,_xlfn.XLOOKUP(A95,Korrelation!$A$4:$A$883,Korrelation!$B$4:$B$883,0,0))</f>
        <v>86</v>
      </c>
      <c r="E95" s="68" t="str" cm="1">
        <f t="array" aca="1" ref="E95" ca="1">IF(D95=0,"",HYPERLINK("#"&amp;RIGHT(CELL("adresse",OFFSET(DMAV_Doku!$A$6,D95-1,0)),LEN(CELL("adresse",OFFSET(DMAV_Doku!$A$6,D95-1,0)))-SEARCH("]",CELL("adresse",OFFSET(DMAV_Doku!$A$6,D95-1,0)))),"ModDoc"))</f>
        <v>ModDoc</v>
      </c>
      <c r="G95" s="63" t="s">
        <v>1538</v>
      </c>
      <c r="H95" s="63" t="s">
        <v>1490</v>
      </c>
      <c r="I95" s="63" t="s">
        <v>13</v>
      </c>
      <c r="J95" s="63" t="s">
        <v>1524</v>
      </c>
      <c r="K95" s="63" t="s">
        <v>166</v>
      </c>
      <c r="L95" s="62" t="s">
        <v>1525</v>
      </c>
      <c r="N95" s="65" t="s">
        <v>170</v>
      </c>
      <c r="P95" s="65" t="s">
        <v>170</v>
      </c>
    </row>
    <row r="96" spans="1:23" x14ac:dyDescent="0.25">
      <c r="A96" s="63">
        <v>91</v>
      </c>
      <c r="B96" s="64" t="s">
        <v>29</v>
      </c>
      <c r="C96" s="68" t="str" cm="1">
        <f t="array" aca="1" ref="C96" ca="1">IF(B96="","",HYPERLINK("#"&amp;RIGHT(CELL("dateiname"),LEN(CELL("dateiname"))-FIND("]",CELL("dateiname")))&amp;"!"&amp;CELL("adresse",OFFSET($J$6,B96-1,0)),"Definition"))</f>
        <v/>
      </c>
      <c r="D96" s="63">
        <f>IF(_xlfn.XLOOKUP(A96,Korrelation!$A$4:$A$883,Korrelation!$B$4:$B$883,0,0)="-",0,_xlfn.XLOOKUP(A96,Korrelation!$A$4:$A$883,Korrelation!$B$4:$B$883,0,0))</f>
        <v>87</v>
      </c>
      <c r="E96" s="68" t="str" cm="1">
        <f t="array" aca="1" ref="E96" ca="1">IF(D96=0,"",HYPERLINK("#"&amp;RIGHT(CELL("adresse",OFFSET(DMAV_Doku!$A$6,D96-1,0)),LEN(CELL("adresse",OFFSET(DMAV_Doku!$A$6,D96-1,0)))-SEARCH("]",CELL("adresse",OFFSET(DMAV_Doku!$A$6,D96-1,0)))),"ModDoc"))</f>
        <v>ModDoc</v>
      </c>
      <c r="G96" s="63" t="s">
        <v>1538</v>
      </c>
      <c r="H96" s="63" t="s">
        <v>1490</v>
      </c>
      <c r="I96" s="63" t="s">
        <v>13</v>
      </c>
      <c r="J96" s="63" t="s">
        <v>1524</v>
      </c>
      <c r="K96" s="63" t="s">
        <v>166</v>
      </c>
      <c r="L96" s="62" t="s">
        <v>1525</v>
      </c>
      <c r="N96" s="65" t="s">
        <v>194</v>
      </c>
      <c r="O96" s="69"/>
      <c r="P96" s="65" t="s">
        <v>143</v>
      </c>
    </row>
    <row r="97" spans="1:20" x14ac:dyDescent="0.25">
      <c r="A97" s="63">
        <v>92</v>
      </c>
      <c r="B97" s="64">
        <v>20</v>
      </c>
      <c r="C97" s="68" t="str" cm="1">
        <f t="array" aca="1" ref="C97" ca="1">IF(B97="","",HYPERLINK("#"&amp;RIGHT(CELL("dateiname"),LEN(CELL("dateiname"))-FIND("]",CELL("dateiname")))&amp;"!"&amp;CELL("adresse",OFFSET($J$6,B97-1,0)),"Definition"))</f>
        <v>Definition</v>
      </c>
      <c r="D97" s="63">
        <f>IF(_xlfn.XLOOKUP(A97,Korrelation!$A$4:$A$883,Korrelation!$B$4:$B$883,0,0)="-",0,_xlfn.XLOOKUP(A97,Korrelation!$A$4:$A$883,Korrelation!$B$4:$B$883,0,0))</f>
        <v>88</v>
      </c>
      <c r="E97" s="68" t="str" cm="1">
        <f t="array" aca="1" ref="E97" ca="1">IF(D97=0,"",HYPERLINK("#"&amp;RIGHT(CELL("adresse",OFFSET(DMAV_Doku!$A$6,D97-1,0)),LEN(CELL("adresse",OFFSET(DMAV_Doku!$A$6,D97-1,0)))-SEARCH("]",CELL("adresse",OFFSET(DMAV_Doku!$A$6,D97-1,0)))),"ModDoc"))</f>
        <v>ModDoc</v>
      </c>
      <c r="G97" s="63" t="s">
        <v>1538</v>
      </c>
      <c r="H97" s="63" t="s">
        <v>1490</v>
      </c>
      <c r="I97" s="63" t="s">
        <v>13</v>
      </c>
      <c r="J97" s="63" t="s">
        <v>1524</v>
      </c>
      <c r="K97" s="63" t="s">
        <v>166</v>
      </c>
      <c r="N97" s="65" t="s">
        <v>161</v>
      </c>
      <c r="P97" s="65" t="s">
        <v>1536</v>
      </c>
      <c r="Q97" s="63">
        <v>0</v>
      </c>
    </row>
    <row r="98" spans="1:20" ht="25.5" x14ac:dyDescent="0.25">
      <c r="A98" s="63">
        <v>93</v>
      </c>
      <c r="B98" s="64" t="s">
        <v>29</v>
      </c>
      <c r="C98" s="68" t="str" cm="1">
        <f t="array" aca="1" ref="C98" ca="1">IF(B98="","",HYPERLINK("#"&amp;RIGHT(CELL("dateiname"),LEN(CELL("dateiname"))-FIND("]",CELL("dateiname")))&amp;"!"&amp;CELL("adresse",OFFSET($J$6,B98-1,0)),"Definition"))</f>
        <v/>
      </c>
      <c r="D98" s="63">
        <f>IF(_xlfn.XLOOKUP(A98,Korrelation!$A$4:$A$883,Korrelation!$B$4:$B$883,0,0)="-",0,_xlfn.XLOOKUP(A98,Korrelation!$A$4:$A$883,Korrelation!$B$4:$B$883,0,0))</f>
        <v>0</v>
      </c>
      <c r="E98" s="68" t="str" cm="1">
        <f t="array" aca="1" ref="E98" ca="1">IF(D98=0,"",HYPERLINK("#"&amp;RIGHT(CELL("adresse",OFFSET(DMAV_Doku!$A$6,D98-1,0)),LEN(CELL("adresse",OFFSET(DMAV_Doku!$A$6,D98-1,0)))-SEARCH("]",CELL("adresse",OFFSET(DMAV_Doku!$A$6,D98-1,0)))),"ModDoc"))</f>
        <v/>
      </c>
      <c r="G98" s="63" t="s">
        <v>1538</v>
      </c>
      <c r="H98" s="63" t="s">
        <v>1490</v>
      </c>
      <c r="I98" s="63" t="s">
        <v>13</v>
      </c>
      <c r="J98" s="63" t="s">
        <v>1532</v>
      </c>
      <c r="K98" s="63" t="s">
        <v>166</v>
      </c>
      <c r="L98" s="62" t="s">
        <v>1525</v>
      </c>
      <c r="N98" s="65" t="s">
        <v>3329</v>
      </c>
      <c r="P98" s="65" t="s">
        <v>4765</v>
      </c>
      <c r="S98" s="65" t="s">
        <v>4778</v>
      </c>
      <c r="T98" s="65" t="s">
        <v>5310</v>
      </c>
    </row>
    <row r="99" spans="1:20" ht="25.5" x14ac:dyDescent="0.25">
      <c r="A99" s="63">
        <v>94</v>
      </c>
      <c r="B99" s="64" t="s">
        <v>29</v>
      </c>
      <c r="C99" s="68" t="str" cm="1">
        <f t="array" aca="1" ref="C99" ca="1">IF(B99="","",HYPERLINK("#"&amp;RIGHT(CELL("dateiname"),LEN(CELL("dateiname"))-FIND("]",CELL("dateiname")))&amp;"!"&amp;CELL("adresse",OFFSET($J$6,B99-1,0)),"Definition"))</f>
        <v/>
      </c>
      <c r="D99" s="63">
        <f>IF(_xlfn.XLOOKUP(A99,Korrelation!$A$4:$A$883,Korrelation!$B$4:$B$883,0,0)="-",0,_xlfn.XLOOKUP(A99,Korrelation!$A$4:$A$883,Korrelation!$B$4:$B$883,0,0))</f>
        <v>0</v>
      </c>
      <c r="E99" s="68" t="str" cm="1">
        <f t="array" aca="1" ref="E99" ca="1">IF(D99=0,"",HYPERLINK("#"&amp;RIGHT(CELL("adresse",OFFSET(DMAV_Doku!$A$6,D99-1,0)),LEN(CELL("adresse",OFFSET(DMAV_Doku!$A$6,D99-1,0)))-SEARCH("]",CELL("adresse",OFFSET(DMAV_Doku!$A$6,D99-1,0)))),"ModDoc"))</f>
        <v/>
      </c>
      <c r="G99" s="63" t="s">
        <v>1538</v>
      </c>
      <c r="H99" s="63" t="s">
        <v>1490</v>
      </c>
      <c r="I99" s="63" t="s">
        <v>13</v>
      </c>
      <c r="J99" s="63" t="s">
        <v>1532</v>
      </c>
      <c r="K99" s="63" t="s">
        <v>166</v>
      </c>
      <c r="L99" s="62" t="s">
        <v>1525</v>
      </c>
      <c r="N99" s="65" t="s">
        <v>3329</v>
      </c>
      <c r="P99" s="65" t="s">
        <v>4767</v>
      </c>
      <c r="S99" s="65" t="s">
        <v>4779</v>
      </c>
      <c r="T99" s="65" t="s">
        <v>5311</v>
      </c>
    </row>
    <row r="100" spans="1:20" ht="38.25" x14ac:dyDescent="0.25">
      <c r="A100" s="63">
        <v>95</v>
      </c>
      <c r="B100" s="64" t="s">
        <v>29</v>
      </c>
      <c r="C100" s="68" t="str" cm="1">
        <f t="array" aca="1" ref="C100" ca="1">IF(B100="","",HYPERLINK("#"&amp;RIGHT(CELL("dateiname"),LEN(CELL("dateiname"))-FIND("]",CELL("dateiname")))&amp;"!"&amp;CELL("adresse",OFFSET($J$6,B100-1,0)),"Definition"))</f>
        <v/>
      </c>
      <c r="D100" s="63">
        <f>IF(_xlfn.XLOOKUP(A100,Korrelation!$A$4:$A$883,Korrelation!$B$4:$B$883,0,0)="-",0,_xlfn.XLOOKUP(A100,Korrelation!$A$4:$A$883,Korrelation!$B$4:$B$883,0,0))</f>
        <v>0</v>
      </c>
      <c r="E100" s="68" t="str" cm="1">
        <f t="array" aca="1" ref="E100" ca="1">IF(D100=0,"",HYPERLINK("#"&amp;RIGHT(CELL("adresse",OFFSET(DMAV_Doku!$A$6,D100-1,0)),LEN(CELL("adresse",OFFSET(DMAV_Doku!$A$6,D100-1,0)))-SEARCH("]",CELL("adresse",OFFSET(DMAV_Doku!$A$6,D100-1,0)))),"ModDoc"))</f>
        <v/>
      </c>
      <c r="G100" s="63" t="s">
        <v>1538</v>
      </c>
      <c r="H100" s="63" t="s">
        <v>1490</v>
      </c>
      <c r="I100" s="63" t="s">
        <v>13</v>
      </c>
      <c r="J100" s="63" t="s">
        <v>1532</v>
      </c>
      <c r="K100" s="63" t="s">
        <v>166</v>
      </c>
      <c r="L100" s="62" t="s">
        <v>1525</v>
      </c>
      <c r="N100" s="65" t="s">
        <v>4780</v>
      </c>
      <c r="P100" s="65" t="s">
        <v>4781</v>
      </c>
      <c r="S100" s="65" t="s">
        <v>4782</v>
      </c>
      <c r="T100" s="65" t="s">
        <v>3325</v>
      </c>
    </row>
    <row r="101" spans="1:20" x14ac:dyDescent="0.25">
      <c r="A101" s="63">
        <v>96</v>
      </c>
      <c r="B101" s="64" t="s">
        <v>29</v>
      </c>
      <c r="C101" s="68" t="str" cm="1">
        <f t="array" aca="1" ref="C101" ca="1">IF(B101="","",HYPERLINK("#"&amp;RIGHT(CELL("dateiname"),LEN(CELL("dateiname"))-FIND("]",CELL("dateiname")))&amp;"!"&amp;CELL("adresse",OFFSET($J$6,B101-1,0)),"Definition"))</f>
        <v/>
      </c>
      <c r="D101" s="63">
        <f>IF(_xlfn.XLOOKUP(A101,Korrelation!$A$4:$A$883,Korrelation!$B$4:$B$883,0,0)="-",0,_xlfn.XLOOKUP(A101,Korrelation!$A$4:$A$883,Korrelation!$B$4:$B$883,0,0))</f>
        <v>0</v>
      </c>
      <c r="E101" s="68" t="str" cm="1">
        <f t="array" aca="1" ref="E101" ca="1">IF(D101=0,"",HYPERLINK("#"&amp;RIGHT(CELL("adresse",OFFSET(DMAV_Doku!$A$6,D101-1,0)),LEN(CELL("adresse",OFFSET(DMAV_Doku!$A$6,D101-1,0)))-SEARCH("]",CELL("adresse",OFFSET(DMAV_Doku!$A$6,D101-1,0)))),"ModDoc"))</f>
        <v/>
      </c>
      <c r="G101" s="63" t="s">
        <v>1538</v>
      </c>
      <c r="H101" s="63" t="s">
        <v>1490</v>
      </c>
      <c r="I101" s="63" t="s">
        <v>13</v>
      </c>
      <c r="J101" s="63" t="s">
        <v>1542</v>
      </c>
      <c r="K101" s="63" t="s">
        <v>1543</v>
      </c>
      <c r="N101" s="65" t="s">
        <v>1544</v>
      </c>
      <c r="P101" s="65" t="s">
        <v>177</v>
      </c>
      <c r="Q101" s="63" t="s">
        <v>1545</v>
      </c>
    </row>
    <row r="102" spans="1:20" x14ac:dyDescent="0.25">
      <c r="A102" s="63">
        <v>97</v>
      </c>
      <c r="B102" s="64" t="s">
        <v>29</v>
      </c>
      <c r="C102" s="68" t="str" cm="1">
        <f t="array" aca="1" ref="C102" ca="1">IF(B102="","",HYPERLINK("#"&amp;RIGHT(CELL("dateiname"),LEN(CELL("dateiname"))-FIND("]",CELL("dateiname")))&amp;"!"&amp;CELL("adresse",OFFSET($J$6,B102-1,0)),"Definition"))</f>
        <v/>
      </c>
      <c r="D102" s="63">
        <f>IF(_xlfn.XLOOKUP(A102,Korrelation!$A$4:$A$883,Korrelation!$B$4:$B$883,0,0)="-",0,_xlfn.XLOOKUP(A102,Korrelation!$A$4:$A$883,Korrelation!$B$4:$B$883,0,0))</f>
        <v>0</v>
      </c>
      <c r="E102" s="68" t="str" cm="1">
        <f t="array" aca="1" ref="E102" ca="1">IF(D102=0,"",HYPERLINK("#"&amp;RIGHT(CELL("adresse",OFFSET(DMAV_Doku!$A$6,D102-1,0)),LEN(CELL("adresse",OFFSET(DMAV_Doku!$A$6,D102-1,0)))-SEARCH("]",CELL("adresse",OFFSET(DMAV_Doku!$A$6,D102-1,0)))),"ModDoc"))</f>
        <v/>
      </c>
      <c r="G102" s="63" t="s">
        <v>1538</v>
      </c>
      <c r="H102" s="63" t="s">
        <v>1490</v>
      </c>
      <c r="I102" s="63" t="s">
        <v>13</v>
      </c>
      <c r="J102" s="63" t="s">
        <v>1542</v>
      </c>
      <c r="K102" s="63" t="s">
        <v>1543</v>
      </c>
      <c r="N102" s="65" t="s">
        <v>1546</v>
      </c>
      <c r="P102" s="65" t="s">
        <v>166</v>
      </c>
      <c r="Q102" s="63" t="s">
        <v>1547</v>
      </c>
    </row>
    <row r="103" spans="1:20" x14ac:dyDescent="0.25">
      <c r="A103" s="63">
        <v>98</v>
      </c>
      <c r="B103" s="64" t="s">
        <v>29</v>
      </c>
      <c r="C103" s="68" t="str" cm="1">
        <f t="array" aca="1" ref="C103" ca="1">IF(B103="","",HYPERLINK("#"&amp;RIGHT(CELL("dateiname"),LEN(CELL("dateiname"))-FIND("]",CELL("dateiname")))&amp;"!"&amp;CELL("adresse",OFFSET($J$6,B103-1,0)),"Definition"))</f>
        <v/>
      </c>
      <c r="D103" s="63">
        <f>IF(_xlfn.XLOOKUP(A103,Korrelation!$A$4:$A$883,Korrelation!$B$4:$B$883,0,0)="-",0,_xlfn.XLOOKUP(A103,Korrelation!$A$4:$A$883,Korrelation!$B$4:$B$883,0,0))</f>
        <v>0</v>
      </c>
      <c r="E103" s="68" t="str" cm="1">
        <f t="array" aca="1" ref="E103" ca="1">IF(D103=0,"",HYPERLINK("#"&amp;RIGHT(CELL("adresse",OFFSET(DMAV_Doku!$A$6,D103-1,0)),LEN(CELL("adresse",OFFSET(DMAV_Doku!$A$6,D103-1,0)))-SEARCH("]",CELL("adresse",OFFSET(DMAV_Doku!$A$6,D103-1,0)))),"ModDoc"))</f>
        <v/>
      </c>
      <c r="G103" s="63" t="s">
        <v>1538</v>
      </c>
      <c r="H103" s="63" t="s">
        <v>1490</v>
      </c>
      <c r="I103" s="63" t="s">
        <v>13</v>
      </c>
      <c r="J103" s="63" t="s">
        <v>1542</v>
      </c>
      <c r="K103" s="63" t="s">
        <v>1548</v>
      </c>
      <c r="N103" s="65" t="s">
        <v>1549</v>
      </c>
      <c r="P103" s="65" t="s">
        <v>177</v>
      </c>
      <c r="Q103" s="63" t="s">
        <v>1550</v>
      </c>
    </row>
    <row r="104" spans="1:20" x14ac:dyDescent="0.25">
      <c r="A104" s="63">
        <v>99</v>
      </c>
      <c r="B104" s="64" t="s">
        <v>29</v>
      </c>
      <c r="C104" s="68" t="str" cm="1">
        <f t="array" aca="1" ref="C104" ca="1">IF(B104="","",HYPERLINK("#"&amp;RIGHT(CELL("dateiname"),LEN(CELL("dateiname"))-FIND("]",CELL("dateiname")))&amp;"!"&amp;CELL("adresse",OFFSET($J$6,B104-1,0)),"Definition"))</f>
        <v/>
      </c>
      <c r="D104" s="63">
        <f>IF(_xlfn.XLOOKUP(A104,Korrelation!$A$4:$A$883,Korrelation!$B$4:$B$883,0,0)="-",0,_xlfn.XLOOKUP(A104,Korrelation!$A$4:$A$883,Korrelation!$B$4:$B$883,0,0))</f>
        <v>0</v>
      </c>
      <c r="E104" s="68" t="str" cm="1">
        <f t="array" aca="1" ref="E104" ca="1">IF(D104=0,"",HYPERLINK("#"&amp;RIGHT(CELL("adresse",OFFSET(DMAV_Doku!$A$6,D104-1,0)),LEN(CELL("adresse",OFFSET(DMAV_Doku!$A$6,D104-1,0)))-SEARCH("]",CELL("adresse",OFFSET(DMAV_Doku!$A$6,D104-1,0)))),"ModDoc"))</f>
        <v/>
      </c>
      <c r="G104" s="63" t="s">
        <v>1538</v>
      </c>
      <c r="H104" s="63" t="s">
        <v>1490</v>
      </c>
      <c r="I104" s="63" t="s">
        <v>13</v>
      </c>
      <c r="J104" s="63" t="s">
        <v>1542</v>
      </c>
      <c r="K104" s="63" t="s">
        <v>1548</v>
      </c>
      <c r="N104" s="65" t="s">
        <v>1551</v>
      </c>
      <c r="P104" s="65" t="s">
        <v>166</v>
      </c>
      <c r="Q104" s="63" t="s">
        <v>1547</v>
      </c>
    </row>
    <row r="105" spans="1:20" x14ac:dyDescent="0.25">
      <c r="A105" s="63">
        <v>100</v>
      </c>
      <c r="B105" s="64" t="s">
        <v>29</v>
      </c>
      <c r="C105" s="68" t="str" cm="1">
        <f t="array" aca="1" ref="C105" ca="1">IF(B105="","",HYPERLINK("#"&amp;RIGHT(CELL("dateiname"),LEN(CELL("dateiname"))-FIND("]",CELL("dateiname")))&amp;"!"&amp;CELL("adresse",OFFSET($J$6,B105-1,0)),"Definition"))</f>
        <v/>
      </c>
      <c r="D105" s="63">
        <f>IF(_xlfn.XLOOKUP(A105,Korrelation!$A$4:$A$883,Korrelation!$B$4:$B$883,0,0)="-",0,_xlfn.XLOOKUP(A105,Korrelation!$A$4:$A$883,Korrelation!$B$4:$B$883,0,0))</f>
        <v>0</v>
      </c>
      <c r="E105" s="68" t="str" cm="1">
        <f t="array" aca="1" ref="E105" ca="1">IF(D105=0,"",HYPERLINK("#"&amp;RIGHT(CELL("adresse",OFFSET(DMAV_Doku!$A$6,D105-1,0)),LEN(CELL("adresse",OFFSET(DMAV_Doku!$A$6,D105-1,0)))-SEARCH("]",CELL("adresse",OFFSET(DMAV_Doku!$A$6,D105-1,0)))),"ModDoc"))</f>
        <v/>
      </c>
      <c r="G105" s="63" t="s">
        <v>1538</v>
      </c>
      <c r="H105" s="63" t="s">
        <v>1490</v>
      </c>
      <c r="I105" s="63" t="s">
        <v>13</v>
      </c>
      <c r="J105" s="63" t="s">
        <v>1552</v>
      </c>
      <c r="K105" s="63" t="s">
        <v>1553</v>
      </c>
      <c r="N105" s="65" t="s">
        <v>1554</v>
      </c>
      <c r="P105" s="65" t="s">
        <v>166</v>
      </c>
    </row>
    <row r="106" spans="1:20" ht="25.5" x14ac:dyDescent="0.25">
      <c r="A106" s="63">
        <v>101</v>
      </c>
      <c r="B106" s="64"/>
      <c r="C106" s="68" t="str" cm="1">
        <f t="array" aca="1" ref="C106" ca="1">IF(B106="","",HYPERLINK("#"&amp;RIGHT(CELL("dateiname"),LEN(CELL("dateiname"))-FIND("]",CELL("dateiname")))&amp;"!"&amp;CELL("adresse",OFFSET($J$6,B106-1,0)),"Definition"))</f>
        <v/>
      </c>
      <c r="D106" s="63">
        <f>IF(_xlfn.XLOOKUP(A106,Korrelation!$A$4:$A$883,Korrelation!$B$4:$B$883,0,0)="-",0,_xlfn.XLOOKUP(A106,Korrelation!$A$4:$A$883,Korrelation!$B$4:$B$883,0,0))</f>
        <v>0</v>
      </c>
      <c r="E106" s="68" t="str" cm="1">
        <f t="array" aca="1" ref="E106" ca="1">IF(D106=0,"",HYPERLINK("#"&amp;RIGHT(CELL("adresse",OFFSET(DMAV_Doku!$A$6,D106-1,0)),LEN(CELL("adresse",OFFSET(DMAV_Doku!$A$6,D106-1,0)))-SEARCH("]",CELL("adresse",OFFSET(DMAV_Doku!$A$6,D106-1,0)))),"ModDoc"))</f>
        <v/>
      </c>
      <c r="G106" s="63" t="s">
        <v>1538</v>
      </c>
      <c r="H106" s="63" t="s">
        <v>1490</v>
      </c>
      <c r="I106" s="63" t="s">
        <v>13</v>
      </c>
      <c r="J106" s="63" t="s">
        <v>1552</v>
      </c>
      <c r="K106" s="63" t="s">
        <v>1553</v>
      </c>
      <c r="N106" s="65" t="s">
        <v>1555</v>
      </c>
      <c r="P106" s="65" t="s">
        <v>1556</v>
      </c>
      <c r="T106" s="65" t="s">
        <v>3345</v>
      </c>
    </row>
    <row r="107" spans="1:20" x14ac:dyDescent="0.25">
      <c r="A107" s="63">
        <v>102</v>
      </c>
      <c r="B107" s="64" t="s">
        <v>29</v>
      </c>
      <c r="C107" s="68" t="str" cm="1">
        <f t="array" aca="1" ref="C107" ca="1">IF(B107="","",HYPERLINK("#"&amp;RIGHT(CELL("dateiname"),LEN(CELL("dateiname"))-FIND("]",CELL("dateiname")))&amp;"!"&amp;CELL("adresse",OFFSET($J$6,B107-1,0)),"Definition"))</f>
        <v/>
      </c>
      <c r="D107" s="63">
        <f>IF(_xlfn.XLOOKUP(A107,Korrelation!$A$4:$A$883,Korrelation!$B$4:$B$883,0,0)="-",0,_xlfn.XLOOKUP(A107,Korrelation!$A$4:$A$883,Korrelation!$B$4:$B$883,0,0))</f>
        <v>0</v>
      </c>
      <c r="E107" s="68" t="str" cm="1">
        <f t="array" aca="1" ref="E107" ca="1">IF(D107=0,"",HYPERLINK("#"&amp;RIGHT(CELL("adresse",OFFSET(DMAV_Doku!$A$6,D107-1,0)),LEN(CELL("adresse",OFFSET(DMAV_Doku!$A$6,D107-1,0)))-SEARCH("]",CELL("adresse",OFFSET(DMAV_Doku!$A$6,D107-1,0)))),"ModDoc"))</f>
        <v/>
      </c>
      <c r="G107" s="63" t="s">
        <v>1538</v>
      </c>
      <c r="H107" s="63" t="s">
        <v>1490</v>
      </c>
      <c r="I107" s="63" t="s">
        <v>13</v>
      </c>
      <c r="J107" s="63" t="s">
        <v>1552</v>
      </c>
      <c r="K107" s="63" t="s">
        <v>1553</v>
      </c>
      <c r="N107" s="65" t="s">
        <v>1557</v>
      </c>
      <c r="P107" s="65" t="s">
        <v>166</v>
      </c>
    </row>
    <row r="108" spans="1:20" x14ac:dyDescent="0.25">
      <c r="A108" s="63">
        <v>103</v>
      </c>
      <c r="B108" s="64" t="s">
        <v>29</v>
      </c>
      <c r="C108" s="68" t="str" cm="1">
        <f t="array" aca="1" ref="C108" ca="1">IF(B108="","",HYPERLINK("#"&amp;RIGHT(CELL("dateiname"),LEN(CELL("dateiname"))-FIND("]",CELL("dateiname")))&amp;"!"&amp;CELL("adresse",OFFSET($J$6,B108-1,0)),"Definition"))</f>
        <v/>
      </c>
      <c r="D108" s="63">
        <f>IF(_xlfn.XLOOKUP(A108,Korrelation!$A$4:$A$883,Korrelation!$B$4:$B$883,0,0)="-",0,_xlfn.XLOOKUP(A108,Korrelation!$A$4:$A$883,Korrelation!$B$4:$B$883,0,0))</f>
        <v>0</v>
      </c>
      <c r="E108" s="68" t="str" cm="1">
        <f t="array" aca="1" ref="E108" ca="1">IF(D108=0,"",HYPERLINK("#"&amp;RIGHT(CELL("adresse",OFFSET(DMAV_Doku!$A$6,D108-1,0)),LEN(CELL("adresse",OFFSET(DMAV_Doku!$A$6,D108-1,0)))-SEARCH("]",CELL("adresse",OFFSET(DMAV_Doku!$A$6,D108-1,0)))),"ModDoc"))</f>
        <v/>
      </c>
      <c r="G108" s="63" t="s">
        <v>1538</v>
      </c>
      <c r="H108" s="63" t="s">
        <v>1490</v>
      </c>
      <c r="I108" s="63" t="s">
        <v>13</v>
      </c>
      <c r="J108" s="63" t="s">
        <v>1552</v>
      </c>
      <c r="K108" s="63" t="s">
        <v>1553</v>
      </c>
      <c r="M108" s="63" t="s">
        <v>6</v>
      </c>
      <c r="N108" s="65" t="s">
        <v>135</v>
      </c>
      <c r="P108" s="65"/>
      <c r="S108" s="65" t="s">
        <v>4783</v>
      </c>
      <c r="T108" s="65" t="s">
        <v>3346</v>
      </c>
    </row>
    <row r="109" spans="1:20" x14ac:dyDescent="0.25">
      <c r="A109" s="63">
        <v>104</v>
      </c>
      <c r="B109" s="64" t="s">
        <v>29</v>
      </c>
      <c r="C109" s="68" t="str" cm="1">
        <f t="array" aca="1" ref="C109" ca="1">IF(B109="","",HYPERLINK("#"&amp;RIGHT(CELL("dateiname"),LEN(CELL("dateiname"))-FIND("]",CELL("dateiname")))&amp;"!"&amp;CELL("adresse",OFFSET($J$6,B109-1,0)),"Definition"))</f>
        <v/>
      </c>
      <c r="D109" s="63">
        <f>IF(_xlfn.XLOOKUP(A109,Korrelation!$A$4:$A$883,Korrelation!$B$4:$B$883,0,0)="-",0,_xlfn.XLOOKUP(A109,Korrelation!$A$4:$A$883,Korrelation!$B$4:$B$883,0,0))</f>
        <v>0</v>
      </c>
      <c r="E109" s="68" t="str" cm="1">
        <f t="array" aca="1" ref="E109" ca="1">IF(D109=0,"",HYPERLINK("#"&amp;RIGHT(CELL("adresse",OFFSET(DMAV_Doku!$A$6,D109-1,0)),LEN(CELL("adresse",OFFSET(DMAV_Doku!$A$6,D109-1,0)))-SEARCH("]",CELL("adresse",OFFSET(DMAV_Doku!$A$6,D109-1,0)))),"ModDoc"))</f>
        <v/>
      </c>
      <c r="G109" s="63" t="s">
        <v>1538</v>
      </c>
      <c r="H109" s="63" t="s">
        <v>1490</v>
      </c>
      <c r="I109" s="63" t="s">
        <v>13</v>
      </c>
      <c r="J109" s="63" t="s">
        <v>1552</v>
      </c>
      <c r="K109" s="63" t="s">
        <v>1553</v>
      </c>
      <c r="M109" s="63" t="s">
        <v>1537</v>
      </c>
      <c r="N109" s="65" t="s">
        <v>106</v>
      </c>
      <c r="P109" s="65"/>
      <c r="S109" s="65" t="s">
        <v>4784</v>
      </c>
      <c r="T109" s="65" t="s">
        <v>3347</v>
      </c>
    </row>
    <row r="110" spans="1:20" x14ac:dyDescent="0.25">
      <c r="A110" s="63">
        <v>105</v>
      </c>
      <c r="B110" s="64" t="s">
        <v>29</v>
      </c>
      <c r="C110" s="68" t="str" cm="1">
        <f t="array" aca="1" ref="C110" ca="1">IF(B110="","",HYPERLINK("#"&amp;RIGHT(CELL("dateiname"),LEN(CELL("dateiname"))-FIND("]",CELL("dateiname")))&amp;"!"&amp;CELL("adresse",OFFSET($J$6,B110-1,0)),"Definition"))</f>
        <v/>
      </c>
      <c r="D110" s="63">
        <f>IF(_xlfn.XLOOKUP(A110,Korrelation!$A$4:$A$883,Korrelation!$B$4:$B$883,0,0)="-",0,_xlfn.XLOOKUP(A110,Korrelation!$A$4:$A$883,Korrelation!$B$4:$B$883,0,0))</f>
        <v>0</v>
      </c>
      <c r="E110" s="68" t="str" cm="1">
        <f t="array" aca="1" ref="E110" ca="1">IF(D110=0,"",HYPERLINK("#"&amp;RIGHT(CELL("adresse",OFFSET(DMAV_Doku!$A$6,D110-1,0)),LEN(CELL("adresse",OFFSET(DMAV_Doku!$A$6,D110-1,0)))-SEARCH("]",CELL("adresse",OFFSET(DMAV_Doku!$A$6,D110-1,0)))),"ModDoc"))</f>
        <v/>
      </c>
      <c r="G110" s="63" t="s">
        <v>1538</v>
      </c>
      <c r="H110" s="63" t="s">
        <v>1490</v>
      </c>
      <c r="I110" s="63" t="s">
        <v>13</v>
      </c>
      <c r="J110" s="63" t="s">
        <v>1552</v>
      </c>
      <c r="K110" s="63" t="s">
        <v>1553</v>
      </c>
      <c r="M110" s="63" t="s">
        <v>1537</v>
      </c>
      <c r="N110" s="65" t="s">
        <v>133</v>
      </c>
      <c r="P110" s="65"/>
      <c r="S110" s="65" t="s">
        <v>4784</v>
      </c>
      <c r="T110" s="65" t="s">
        <v>3347</v>
      </c>
    </row>
    <row r="111" spans="1:20" x14ac:dyDescent="0.25">
      <c r="A111" s="63">
        <v>106</v>
      </c>
      <c r="B111" s="64" t="s">
        <v>29</v>
      </c>
      <c r="C111" s="68" t="str" cm="1">
        <f t="array" aca="1" ref="C111" ca="1">IF(B111="","",HYPERLINK("#"&amp;RIGHT(CELL("dateiname"),LEN(CELL("dateiname"))-FIND("]",CELL("dateiname")))&amp;"!"&amp;CELL("adresse",OFFSET($J$6,B111-1,0)),"Definition"))</f>
        <v/>
      </c>
      <c r="D111" s="63">
        <f>IF(_xlfn.XLOOKUP(A111,Korrelation!$A$4:$A$883,Korrelation!$B$4:$B$883,0,0)="-",0,_xlfn.XLOOKUP(A111,Korrelation!$A$4:$A$883,Korrelation!$B$4:$B$883,0,0))</f>
        <v>89</v>
      </c>
      <c r="E111" s="68" t="str" cm="1">
        <f t="array" aca="1" ref="E111" ca="1">IF(D111=0,"",HYPERLINK("#"&amp;RIGHT(CELL("adresse",OFFSET(DMAV_Doku!$A$6,D111-1,0)),LEN(CELL("adresse",OFFSET(DMAV_Doku!$A$6,D111-1,0)))-SEARCH("]",CELL("adresse",OFFSET(DMAV_Doku!$A$6,D111-1,0)))),"ModDoc"))</f>
        <v>ModDoc</v>
      </c>
      <c r="G111" s="63" t="s">
        <v>1538</v>
      </c>
      <c r="H111" s="63" t="s">
        <v>1490</v>
      </c>
      <c r="I111" s="63" t="s">
        <v>13</v>
      </c>
      <c r="J111" s="63" t="s">
        <v>1524</v>
      </c>
      <c r="K111" s="63" t="s">
        <v>198</v>
      </c>
      <c r="L111" s="62" t="s">
        <v>1525</v>
      </c>
      <c r="M111" s="63" t="s">
        <v>1534</v>
      </c>
      <c r="N111" s="65" t="s">
        <v>106</v>
      </c>
      <c r="P111" s="65" t="s">
        <v>1526</v>
      </c>
      <c r="S111" s="65" t="s">
        <v>4785</v>
      </c>
      <c r="T111" s="65" t="s">
        <v>4927</v>
      </c>
    </row>
    <row r="112" spans="1:20" x14ac:dyDescent="0.25">
      <c r="A112" s="63">
        <v>107</v>
      </c>
      <c r="B112" s="64" t="s">
        <v>29</v>
      </c>
      <c r="C112" s="68" t="str" cm="1">
        <f t="array" aca="1" ref="C112" ca="1">IF(B112="","",HYPERLINK("#"&amp;RIGHT(CELL("dateiname"),LEN(CELL("dateiname"))-FIND("]",CELL("dateiname")))&amp;"!"&amp;CELL("adresse",OFFSET($J$6,B112-1,0)),"Definition"))</f>
        <v/>
      </c>
      <c r="D112" s="63">
        <f>IF(_xlfn.XLOOKUP(A112,Korrelation!$A$4:$A$883,Korrelation!$B$4:$B$883,0,0)="-",0,_xlfn.XLOOKUP(A112,Korrelation!$A$4:$A$883,Korrelation!$B$4:$B$883,0,0))</f>
        <v>90</v>
      </c>
      <c r="E112" s="68" t="str" cm="1">
        <f t="array" aca="1" ref="E112" ca="1">IF(D112=0,"",HYPERLINK("#"&amp;RIGHT(CELL("adresse",OFFSET(DMAV_Doku!$A$6,D112-1,0)),LEN(CELL("adresse",OFFSET(DMAV_Doku!$A$6,D112-1,0)))-SEARCH("]",CELL("adresse",OFFSET(DMAV_Doku!$A$6,D112-1,0)))),"ModDoc"))</f>
        <v>ModDoc</v>
      </c>
      <c r="G112" s="63" t="s">
        <v>1538</v>
      </c>
      <c r="H112" s="63" t="s">
        <v>1490</v>
      </c>
      <c r="I112" s="63" t="s">
        <v>13</v>
      </c>
      <c r="J112" s="63" t="s">
        <v>1524</v>
      </c>
      <c r="K112" s="63" t="s">
        <v>198</v>
      </c>
      <c r="L112" s="62" t="s">
        <v>1525</v>
      </c>
      <c r="M112" s="63" t="s">
        <v>1534</v>
      </c>
      <c r="N112" s="65" t="s">
        <v>109</v>
      </c>
      <c r="P112" s="65" t="s">
        <v>1526</v>
      </c>
      <c r="R112" s="65" t="s">
        <v>2175</v>
      </c>
      <c r="S112" s="65" t="s">
        <v>4785</v>
      </c>
      <c r="T112" s="65" t="s">
        <v>4927</v>
      </c>
    </row>
    <row r="113" spans="1:17" x14ac:dyDescent="0.25">
      <c r="A113" s="63">
        <v>108</v>
      </c>
      <c r="B113" s="64" t="s">
        <v>29</v>
      </c>
      <c r="C113" s="68" t="str" cm="1">
        <f t="array" aca="1" ref="C113" ca="1">IF(B113="","",HYPERLINK("#"&amp;RIGHT(CELL("dateiname"),LEN(CELL("dateiname"))-FIND("]",CELL("dateiname")))&amp;"!"&amp;CELL("adresse",OFFSET($J$6,B113-1,0)),"Definition"))</f>
        <v/>
      </c>
      <c r="D113" s="63">
        <f>IF(_xlfn.XLOOKUP(A113,Korrelation!$A$4:$A$883,Korrelation!$B$4:$B$883,0,0)="-",0,_xlfn.XLOOKUP(A113,Korrelation!$A$4:$A$883,Korrelation!$B$4:$B$883,0,0))</f>
        <v>91</v>
      </c>
      <c r="E113" s="68" t="str" cm="1">
        <f t="array" aca="1" ref="E113" ca="1">IF(D113=0,"",HYPERLINK("#"&amp;RIGHT(CELL("adresse",OFFSET(DMAV_Doku!$A$6,D113-1,0)),LEN(CELL("adresse",OFFSET(DMAV_Doku!$A$6,D113-1,0)))-SEARCH("]",CELL("adresse",OFFSET(DMAV_Doku!$A$6,D113-1,0)))),"ModDoc"))</f>
        <v>ModDoc</v>
      </c>
      <c r="G113" s="63" t="s">
        <v>1538</v>
      </c>
      <c r="H113" s="63" t="s">
        <v>1490</v>
      </c>
      <c r="I113" s="63" t="s">
        <v>13</v>
      </c>
      <c r="J113" s="63" t="s">
        <v>1524</v>
      </c>
      <c r="K113" s="63" t="s">
        <v>198</v>
      </c>
      <c r="L113" s="62" t="s">
        <v>1525</v>
      </c>
      <c r="N113" s="65" t="s">
        <v>111</v>
      </c>
      <c r="P113" s="65" t="s">
        <v>1539</v>
      </c>
    </row>
    <row r="114" spans="1:17" ht="38.25" x14ac:dyDescent="0.25">
      <c r="A114" s="63">
        <v>109</v>
      </c>
      <c r="B114" s="64" t="s">
        <v>29</v>
      </c>
      <c r="C114" s="68" t="str" cm="1">
        <f t="array" aca="1" ref="C114" ca="1">IF(B114="","",HYPERLINK("#"&amp;RIGHT(CELL("dateiname"),LEN(CELL("dateiname"))-FIND("]",CELL("dateiname")))&amp;"!"&amp;CELL("adresse",OFFSET($J$6,B114-1,0)),"Definition"))</f>
        <v/>
      </c>
      <c r="D114" s="63">
        <f>IF(_xlfn.XLOOKUP(A114,Korrelation!$A$4:$A$883,Korrelation!$B$4:$B$883,0,0)="-",0,_xlfn.XLOOKUP(A114,Korrelation!$A$4:$A$883,Korrelation!$B$4:$B$883,0,0))</f>
        <v>92</v>
      </c>
      <c r="E114" s="68" t="str" cm="1">
        <f t="array" aca="1" ref="E114" ca="1">IF(D114=0,"",HYPERLINK("#"&amp;RIGHT(CELL("adresse",OFFSET(DMAV_Doku!$A$6,D114-1,0)),LEN(CELL("adresse",OFFSET(DMAV_Doku!$A$6,D114-1,0)))-SEARCH("]",CELL("adresse",OFFSET(DMAV_Doku!$A$6,D114-1,0)))),"ModDoc"))</f>
        <v>ModDoc</v>
      </c>
      <c r="G114" s="63" t="s">
        <v>1538</v>
      </c>
      <c r="H114" s="63" t="s">
        <v>1490</v>
      </c>
      <c r="I114" s="63" t="s">
        <v>13</v>
      </c>
      <c r="J114" s="63" t="s">
        <v>1524</v>
      </c>
      <c r="K114" s="63" t="s">
        <v>198</v>
      </c>
      <c r="N114" s="65" t="s">
        <v>114</v>
      </c>
      <c r="P114" s="65" t="s">
        <v>1540</v>
      </c>
    </row>
    <row r="115" spans="1:17" x14ac:dyDescent="0.25">
      <c r="A115" s="63">
        <v>110</v>
      </c>
      <c r="B115" s="64" t="s">
        <v>29</v>
      </c>
      <c r="C115" s="68" t="str" cm="1">
        <f t="array" aca="1" ref="C115" ca="1">IF(B115="","",HYPERLINK("#"&amp;RIGHT(CELL("dateiname"),LEN(CELL("dateiname"))-FIND("]",CELL("dateiname")))&amp;"!"&amp;CELL("adresse",OFFSET($J$6,B115-1,0)),"Definition"))</f>
        <v/>
      </c>
      <c r="D115" s="63">
        <f>IF(_xlfn.XLOOKUP(A115,Korrelation!$A$4:$A$883,Korrelation!$B$4:$B$883,0,0)="-",0,_xlfn.XLOOKUP(A115,Korrelation!$A$4:$A$883,Korrelation!$B$4:$B$883,0,0))</f>
        <v>93</v>
      </c>
      <c r="E115" s="68" t="str" cm="1">
        <f t="array" aca="1" ref="E115" ca="1">IF(D115=0,"",HYPERLINK("#"&amp;RIGHT(CELL("adresse",OFFSET(DMAV_Doku!$A$6,D115-1,0)),LEN(CELL("adresse",OFFSET(DMAV_Doku!$A$6,D115-1,0)))-SEARCH("]",CELL("adresse",OFFSET(DMAV_Doku!$A$6,D115-1,0)))),"ModDoc"))</f>
        <v>ModDoc</v>
      </c>
      <c r="G115" s="63" t="s">
        <v>1538</v>
      </c>
      <c r="H115" s="63" t="s">
        <v>1490</v>
      </c>
      <c r="I115" s="63" t="s">
        <v>13</v>
      </c>
      <c r="J115" s="63" t="s">
        <v>1524</v>
      </c>
      <c r="K115" s="63" t="s">
        <v>198</v>
      </c>
      <c r="L115" s="62" t="s">
        <v>1525</v>
      </c>
      <c r="N115" s="65" t="s">
        <v>117</v>
      </c>
      <c r="P115" s="65" t="s">
        <v>1541</v>
      </c>
    </row>
    <row r="116" spans="1:17" x14ac:dyDescent="0.25">
      <c r="A116" s="63">
        <v>111</v>
      </c>
      <c r="B116" s="64" t="s">
        <v>29</v>
      </c>
      <c r="C116" s="68" t="str" cm="1">
        <f t="array" aca="1" ref="C116" ca="1">IF(B116="","",HYPERLINK("#"&amp;RIGHT(CELL("dateiname"),LEN(CELL("dateiname"))-FIND("]",CELL("dateiname")))&amp;"!"&amp;CELL("adresse",OFFSET($J$6,B116-1,0)),"Definition"))</f>
        <v/>
      </c>
      <c r="D116" s="63">
        <f>IF(_xlfn.XLOOKUP(A116,Korrelation!$A$4:$A$883,Korrelation!$B$4:$B$883,0,0)="-",0,_xlfn.XLOOKUP(A116,Korrelation!$A$4:$A$883,Korrelation!$B$4:$B$883,0,0))</f>
        <v>94</v>
      </c>
      <c r="E116" s="68" t="str" cm="1">
        <f t="array" aca="1" ref="E116" ca="1">IF(D116=0,"",HYPERLINK("#"&amp;RIGHT(CELL("adresse",OFFSET(DMAV_Doku!$A$6,D116-1,0)),LEN(CELL("adresse",OFFSET(DMAV_Doku!$A$6,D116-1,0)))-SEARCH("]",CELL("adresse",OFFSET(DMAV_Doku!$A$6,D116-1,0)))),"ModDoc"))</f>
        <v>ModDoc</v>
      </c>
      <c r="G116" s="63" t="s">
        <v>1538</v>
      </c>
      <c r="H116" s="63" t="s">
        <v>1490</v>
      </c>
      <c r="I116" s="63" t="s">
        <v>13</v>
      </c>
      <c r="J116" s="63" t="s">
        <v>1524</v>
      </c>
      <c r="K116" s="63" t="s">
        <v>199</v>
      </c>
      <c r="L116" s="62" t="s">
        <v>1525</v>
      </c>
      <c r="N116" s="65" t="s">
        <v>106</v>
      </c>
      <c r="P116" s="65" t="s">
        <v>1526</v>
      </c>
    </row>
    <row r="117" spans="1:17" x14ac:dyDescent="0.25">
      <c r="A117" s="63">
        <v>112</v>
      </c>
      <c r="B117" s="64" t="s">
        <v>29</v>
      </c>
      <c r="C117" s="68" t="str" cm="1">
        <f t="array" aca="1" ref="C117" ca="1">IF(B117="","",HYPERLINK("#"&amp;RIGHT(CELL("dateiname"),LEN(CELL("dateiname"))-FIND("]",CELL("dateiname")))&amp;"!"&amp;CELL("adresse",OFFSET($J$6,B117-1,0)),"Definition"))</f>
        <v/>
      </c>
      <c r="D117" s="63">
        <f>IF(_xlfn.XLOOKUP(A117,Korrelation!$A$4:$A$883,Korrelation!$B$4:$B$883,0,0)="-",0,_xlfn.XLOOKUP(A117,Korrelation!$A$4:$A$883,Korrelation!$B$4:$B$883,0,0))</f>
        <v>95</v>
      </c>
      <c r="E117" s="68" t="str" cm="1">
        <f t="array" aca="1" ref="E117" ca="1">IF(D117=0,"",HYPERLINK("#"&amp;RIGHT(CELL("adresse",OFFSET(DMAV_Doku!$A$6,D117-1,0)),LEN(CELL("adresse",OFFSET(DMAV_Doku!$A$6,D117-1,0)))-SEARCH("]",CELL("adresse",OFFSET(DMAV_Doku!$A$6,D117-1,0)))),"ModDoc"))</f>
        <v>ModDoc</v>
      </c>
      <c r="G117" s="63" t="s">
        <v>1538</v>
      </c>
      <c r="H117" s="63" t="s">
        <v>1490</v>
      </c>
      <c r="I117" s="63" t="s">
        <v>13</v>
      </c>
      <c r="J117" s="63" t="s">
        <v>1524</v>
      </c>
      <c r="K117" s="63" t="s">
        <v>199</v>
      </c>
      <c r="L117" s="62" t="s">
        <v>1525</v>
      </c>
      <c r="N117" s="65" t="s">
        <v>133</v>
      </c>
      <c r="P117" s="65" t="s">
        <v>1526</v>
      </c>
    </row>
    <row r="118" spans="1:17" x14ac:dyDescent="0.25">
      <c r="A118" s="63">
        <v>113</v>
      </c>
      <c r="B118" s="64" t="s">
        <v>29</v>
      </c>
      <c r="C118" s="68" t="str" cm="1">
        <f t="array" aca="1" ref="C118" ca="1">IF(B118="","",HYPERLINK("#"&amp;RIGHT(CELL("dateiname"),LEN(CELL("dateiname"))-FIND("]",CELL("dateiname")))&amp;"!"&amp;CELL("adresse",OFFSET($J$6,B118-1,0)),"Definition"))</f>
        <v/>
      </c>
      <c r="D118" s="63">
        <f>IF(_xlfn.XLOOKUP(A118,Korrelation!$A$4:$A$883,Korrelation!$B$4:$B$883,0,0)="-",0,_xlfn.XLOOKUP(A118,Korrelation!$A$4:$A$883,Korrelation!$B$4:$B$883,0,0))</f>
        <v>96</v>
      </c>
      <c r="E118" s="68" t="str" cm="1">
        <f t="array" aca="1" ref="E118" ca="1">IF(D118=0,"",HYPERLINK("#"&amp;RIGHT(CELL("adresse",OFFSET(DMAV_Doku!$A$6,D118-1,0)),LEN(CELL("adresse",OFFSET(DMAV_Doku!$A$6,D118-1,0)))-SEARCH("]",CELL("adresse",OFFSET(DMAV_Doku!$A$6,D118-1,0)))),"ModDoc"))</f>
        <v>ModDoc</v>
      </c>
      <c r="G118" s="63" t="s">
        <v>1538</v>
      </c>
      <c r="H118" s="63" t="s">
        <v>1490</v>
      </c>
      <c r="I118" s="63" t="s">
        <v>13</v>
      </c>
      <c r="J118" s="63" t="s">
        <v>1524</v>
      </c>
      <c r="K118" s="63" t="s">
        <v>199</v>
      </c>
      <c r="L118" s="62" t="s">
        <v>1525</v>
      </c>
      <c r="N118" s="65" t="s">
        <v>135</v>
      </c>
      <c r="P118" s="65" t="s">
        <v>1527</v>
      </c>
    </row>
    <row r="119" spans="1:17" x14ac:dyDescent="0.25">
      <c r="A119" s="63">
        <v>114</v>
      </c>
      <c r="B119" s="64">
        <v>17</v>
      </c>
      <c r="C119" s="68" t="str" cm="1">
        <f t="array" aca="1" ref="C119" ca="1">IF(B119="","",HYPERLINK("#"&amp;RIGHT(CELL("dateiname"),LEN(CELL("dateiname"))-FIND("]",CELL("dateiname")))&amp;"!"&amp;CELL("adresse",OFFSET($J$6,B119-1,0)),"Definition"))</f>
        <v>Definition</v>
      </c>
      <c r="D119" s="63">
        <f>IF(_xlfn.XLOOKUP(A119,Korrelation!$A$4:$A$883,Korrelation!$B$4:$B$883,0,0)="-",0,_xlfn.XLOOKUP(A119,Korrelation!$A$4:$A$883,Korrelation!$B$4:$B$883,0,0))</f>
        <v>97</v>
      </c>
      <c r="E119" s="68" t="str" cm="1">
        <f t="array" aca="1" ref="E119" ca="1">IF(D119=0,"",HYPERLINK("#"&amp;RIGHT(CELL("adresse",OFFSET(DMAV_Doku!$A$6,D119-1,0)),LEN(CELL("adresse",OFFSET(DMAV_Doku!$A$6,D119-1,0)))-SEARCH("]",CELL("adresse",OFFSET(DMAV_Doku!$A$6,D119-1,0)))),"ModDoc"))</f>
        <v>ModDoc</v>
      </c>
      <c r="G119" s="63" t="s">
        <v>1538</v>
      </c>
      <c r="H119" s="63" t="s">
        <v>1490</v>
      </c>
      <c r="I119" s="63" t="s">
        <v>13</v>
      </c>
      <c r="J119" s="63" t="s">
        <v>1524</v>
      </c>
      <c r="K119" s="63" t="s">
        <v>199</v>
      </c>
      <c r="L119" s="62" t="s">
        <v>1525</v>
      </c>
      <c r="N119" s="65" t="s">
        <v>137</v>
      </c>
      <c r="O119" s="69"/>
      <c r="P119" s="65" t="s">
        <v>1528</v>
      </c>
    </row>
    <row r="120" spans="1:17" x14ac:dyDescent="0.25">
      <c r="A120" s="63">
        <v>115</v>
      </c>
      <c r="B120" s="64">
        <v>40</v>
      </c>
      <c r="C120" s="68" t="str" cm="1">
        <f t="array" aca="1" ref="C120" ca="1">IF(B120="","",HYPERLINK("#"&amp;RIGHT(CELL("dateiname"),LEN(CELL("dateiname"))-FIND("]",CELL("dateiname")))&amp;"!"&amp;CELL("adresse",OFFSET($J$6,B120-1,0)),"Definition"))</f>
        <v>Definition</v>
      </c>
      <c r="D120" s="63">
        <f>IF(_xlfn.XLOOKUP(A120,Korrelation!$A$4:$A$883,Korrelation!$B$4:$B$883,0,0)="-",0,_xlfn.XLOOKUP(A120,Korrelation!$A$4:$A$883,Korrelation!$B$4:$B$883,0,0))</f>
        <v>98</v>
      </c>
      <c r="E120" s="68" t="str" cm="1">
        <f t="array" aca="1" ref="E120" ca="1">IF(D120=0,"",HYPERLINK("#"&amp;RIGHT(CELL("adresse",OFFSET(DMAV_Doku!$A$6,D120-1,0)),LEN(CELL("adresse",OFFSET(DMAV_Doku!$A$6,D120-1,0)))-SEARCH("]",CELL("adresse",OFFSET(DMAV_Doku!$A$6,D120-1,0)))),"ModDoc"))</f>
        <v>ModDoc</v>
      </c>
      <c r="G120" s="63" t="s">
        <v>1538</v>
      </c>
      <c r="H120" s="63" t="s">
        <v>1490</v>
      </c>
      <c r="I120" s="63" t="s">
        <v>13</v>
      </c>
      <c r="J120" s="63" t="s">
        <v>1524</v>
      </c>
      <c r="K120" s="63" t="s">
        <v>199</v>
      </c>
      <c r="L120" s="62" t="s">
        <v>1525</v>
      </c>
      <c r="N120" s="65" t="s">
        <v>140</v>
      </c>
      <c r="P120" s="65" t="s">
        <v>1529</v>
      </c>
    </row>
    <row r="121" spans="1:17" x14ac:dyDescent="0.25">
      <c r="A121" s="63">
        <v>116</v>
      </c>
      <c r="B121" s="64">
        <v>41</v>
      </c>
      <c r="C121" s="68" t="str" cm="1">
        <f t="array" aca="1" ref="C121" ca="1">IF(B121="","",HYPERLINK("#"&amp;RIGHT(CELL("dateiname"),LEN(CELL("dateiname"))-FIND("]",CELL("dateiname")))&amp;"!"&amp;CELL("adresse",OFFSET($J$6,B121-1,0)),"Definition"))</f>
        <v>Definition</v>
      </c>
      <c r="D121" s="63">
        <f>IF(_xlfn.XLOOKUP(A121,Korrelation!$A$4:$A$883,Korrelation!$B$4:$B$883,0,0)="-",0,_xlfn.XLOOKUP(A121,Korrelation!$A$4:$A$883,Korrelation!$B$4:$B$883,0,0))</f>
        <v>99</v>
      </c>
      <c r="E121" s="68" t="str" cm="1">
        <f t="array" aca="1" ref="E121" ca="1">IF(D121=0,"",HYPERLINK("#"&amp;RIGHT(CELL("adresse",OFFSET(DMAV_Doku!$A$6,D121-1,0)),LEN(CELL("adresse",OFFSET(DMAV_Doku!$A$6,D121-1,0)))-SEARCH("]",CELL("adresse",OFFSET(DMAV_Doku!$A$6,D121-1,0)))),"ModDoc"))</f>
        <v>ModDoc</v>
      </c>
      <c r="G121" s="63" t="s">
        <v>1538</v>
      </c>
      <c r="H121" s="63" t="s">
        <v>1490</v>
      </c>
      <c r="I121" s="63" t="s">
        <v>13</v>
      </c>
      <c r="J121" s="63" t="s">
        <v>1524</v>
      </c>
      <c r="K121" s="63" t="s">
        <v>199</v>
      </c>
      <c r="L121" s="62" t="s">
        <v>1525</v>
      </c>
      <c r="N121" s="65" t="s">
        <v>142</v>
      </c>
      <c r="P121" s="65" t="s">
        <v>1530</v>
      </c>
    </row>
    <row r="122" spans="1:17" x14ac:dyDescent="0.25">
      <c r="A122" s="63">
        <v>117</v>
      </c>
      <c r="B122" s="64">
        <v>40</v>
      </c>
      <c r="C122" s="68" t="str" cm="1">
        <f t="array" aca="1" ref="C122" ca="1">IF(B122="","",HYPERLINK("#"&amp;RIGHT(CELL("dateiname"),LEN(CELL("dateiname"))-FIND("]",CELL("dateiname")))&amp;"!"&amp;CELL("adresse",OFFSET($J$6,B122-1,0)),"Definition"))</f>
        <v>Definition</v>
      </c>
      <c r="D122" s="63">
        <f>IF(_xlfn.XLOOKUP(A122,Korrelation!$A$4:$A$883,Korrelation!$B$4:$B$883,0,0)="-",0,_xlfn.XLOOKUP(A122,Korrelation!$A$4:$A$883,Korrelation!$B$4:$B$883,0,0))</f>
        <v>100</v>
      </c>
      <c r="E122" s="68" t="str" cm="1">
        <f t="array" aca="1" ref="E122" ca="1">IF(D122=0,"",HYPERLINK("#"&amp;RIGHT(CELL("adresse",OFFSET(DMAV_Doku!$A$6,D122-1,0)),LEN(CELL("adresse",OFFSET(DMAV_Doku!$A$6,D122-1,0)))-SEARCH("]",CELL("adresse",OFFSET(DMAV_Doku!$A$6,D122-1,0)))),"ModDoc"))</f>
        <v>ModDoc</v>
      </c>
      <c r="G122" s="63" t="s">
        <v>1538</v>
      </c>
      <c r="H122" s="63" t="s">
        <v>1490</v>
      </c>
      <c r="I122" s="63" t="s">
        <v>13</v>
      </c>
      <c r="J122" s="63" t="s">
        <v>1524</v>
      </c>
      <c r="K122" s="63" t="s">
        <v>199</v>
      </c>
      <c r="L122" s="62" t="s">
        <v>1525</v>
      </c>
      <c r="N122" s="65" t="s">
        <v>144</v>
      </c>
      <c r="P122" s="65" t="s">
        <v>1529</v>
      </c>
    </row>
    <row r="123" spans="1:17" x14ac:dyDescent="0.25">
      <c r="A123" s="63">
        <v>118</v>
      </c>
      <c r="B123" s="64">
        <v>41</v>
      </c>
      <c r="C123" s="68" t="str" cm="1">
        <f t="array" aca="1" ref="C123" ca="1">IF(B123="","",HYPERLINK("#"&amp;RIGHT(CELL("dateiname"),LEN(CELL("dateiname"))-FIND("]",CELL("dateiname")))&amp;"!"&amp;CELL("adresse",OFFSET($J$6,B123-1,0)),"Definition"))</f>
        <v>Definition</v>
      </c>
      <c r="D123" s="63">
        <f>IF(_xlfn.XLOOKUP(A123,Korrelation!$A$4:$A$883,Korrelation!$B$4:$B$883,0,0)="-",0,_xlfn.XLOOKUP(A123,Korrelation!$A$4:$A$883,Korrelation!$B$4:$B$883,0,0))</f>
        <v>101</v>
      </c>
      <c r="E123" s="68" t="str" cm="1">
        <f t="array" aca="1" ref="E123" ca="1">IF(D123=0,"",HYPERLINK("#"&amp;RIGHT(CELL("adresse",OFFSET(DMAV_Doku!$A$6,D123-1,0)),LEN(CELL("adresse",OFFSET(DMAV_Doku!$A$6,D123-1,0)))-SEARCH("]",CELL("adresse",OFFSET(DMAV_Doku!$A$6,D123-1,0)))),"ModDoc"))</f>
        <v>ModDoc</v>
      </c>
      <c r="G123" s="63" t="s">
        <v>1538</v>
      </c>
      <c r="H123" s="63" t="s">
        <v>1490</v>
      </c>
      <c r="I123" s="63" t="s">
        <v>13</v>
      </c>
      <c r="J123" s="63" t="s">
        <v>1524</v>
      </c>
      <c r="K123" s="63" t="s">
        <v>199</v>
      </c>
      <c r="L123" s="62" t="s">
        <v>1525</v>
      </c>
      <c r="N123" s="65" t="s">
        <v>145</v>
      </c>
      <c r="P123" s="65" t="s">
        <v>1530</v>
      </c>
    </row>
    <row r="124" spans="1:17" x14ac:dyDescent="0.25">
      <c r="A124" s="63">
        <v>119</v>
      </c>
      <c r="B124" s="64" t="s">
        <v>29</v>
      </c>
      <c r="C124" s="68" t="str" cm="1">
        <f t="array" aca="1" ref="C124" ca="1">IF(B124="","",HYPERLINK("#"&amp;RIGHT(CELL("dateiname"),LEN(CELL("dateiname"))-FIND("]",CELL("dateiname")))&amp;"!"&amp;CELL("adresse",OFFSET($J$6,B124-1,0)),"Definition"))</f>
        <v/>
      </c>
      <c r="D124" s="63">
        <f>IF(_xlfn.XLOOKUP(A124,Korrelation!$A$4:$A$883,Korrelation!$B$4:$B$883,0,0)="-",0,_xlfn.XLOOKUP(A124,Korrelation!$A$4:$A$883,Korrelation!$B$4:$B$883,0,0))</f>
        <v>0</v>
      </c>
      <c r="E124" s="68" t="str" cm="1">
        <f t="array" aca="1" ref="E124" ca="1">IF(D124=0,"",HYPERLINK("#"&amp;RIGHT(CELL("adresse",OFFSET(DMAV_Doku!$A$6,D124-1,0)),LEN(CELL("adresse",OFFSET(DMAV_Doku!$A$6,D124-1,0)))-SEARCH("]",CELL("adresse",OFFSET(DMAV_Doku!$A$6,D124-1,0)))),"ModDoc"))</f>
        <v/>
      </c>
      <c r="G124" s="63" t="s">
        <v>1538</v>
      </c>
      <c r="H124" s="63" t="s">
        <v>1490</v>
      </c>
      <c r="I124" s="63" t="s">
        <v>13</v>
      </c>
      <c r="J124" s="63" t="s">
        <v>1542</v>
      </c>
      <c r="K124" s="63" t="s">
        <v>1558</v>
      </c>
      <c r="N124" s="65" t="s">
        <v>1544</v>
      </c>
      <c r="P124" s="65" t="s">
        <v>198</v>
      </c>
      <c r="Q124" s="63" t="s">
        <v>1545</v>
      </c>
    </row>
    <row r="125" spans="1:17" x14ac:dyDescent="0.25">
      <c r="A125" s="63">
        <v>120</v>
      </c>
      <c r="B125" s="64" t="s">
        <v>29</v>
      </c>
      <c r="C125" s="68" t="str" cm="1">
        <f t="array" aca="1" ref="C125" ca="1">IF(B125="","",HYPERLINK("#"&amp;RIGHT(CELL("dateiname"),LEN(CELL("dateiname"))-FIND("]",CELL("dateiname")))&amp;"!"&amp;CELL("adresse",OFFSET($J$6,B125-1,0)),"Definition"))</f>
        <v/>
      </c>
      <c r="D125" s="63">
        <f>IF(_xlfn.XLOOKUP(A125,Korrelation!$A$4:$A$883,Korrelation!$B$4:$B$883,0,0)="-",0,_xlfn.XLOOKUP(A125,Korrelation!$A$4:$A$883,Korrelation!$B$4:$B$883,0,0))</f>
        <v>0</v>
      </c>
      <c r="E125" s="68" t="str" cm="1">
        <f t="array" aca="1" ref="E125" ca="1">IF(D125=0,"",HYPERLINK("#"&amp;RIGHT(CELL("adresse",OFFSET(DMAV_Doku!$A$6,D125-1,0)),LEN(CELL("adresse",OFFSET(DMAV_Doku!$A$6,D125-1,0)))-SEARCH("]",CELL("adresse",OFFSET(DMAV_Doku!$A$6,D125-1,0)))),"ModDoc"))</f>
        <v/>
      </c>
      <c r="G125" s="63" t="s">
        <v>1538</v>
      </c>
      <c r="H125" s="63" t="s">
        <v>1490</v>
      </c>
      <c r="I125" s="63" t="s">
        <v>13</v>
      </c>
      <c r="J125" s="63" t="s">
        <v>1542</v>
      </c>
      <c r="K125" s="63" t="s">
        <v>1558</v>
      </c>
      <c r="N125" s="65" t="s">
        <v>1559</v>
      </c>
      <c r="P125" s="65" t="s">
        <v>199</v>
      </c>
      <c r="Q125" s="63" t="s">
        <v>1547</v>
      </c>
    </row>
    <row r="126" spans="1:17" x14ac:dyDescent="0.25">
      <c r="A126" s="63">
        <v>121</v>
      </c>
      <c r="B126" s="64" t="s">
        <v>29</v>
      </c>
      <c r="C126" s="68" t="str" cm="1">
        <f t="array" aca="1" ref="C126" ca="1">IF(B126="","",HYPERLINK("#"&amp;RIGHT(CELL("dateiname"),LEN(CELL("dateiname"))-FIND("]",CELL("dateiname")))&amp;"!"&amp;CELL("adresse",OFFSET($J$6,B126-1,0)),"Definition"))</f>
        <v/>
      </c>
      <c r="D126" s="63">
        <f>IF(_xlfn.XLOOKUP(A126,Korrelation!$A$4:$A$883,Korrelation!$B$4:$B$883,0,0)="-",0,_xlfn.XLOOKUP(A126,Korrelation!$A$4:$A$883,Korrelation!$B$4:$B$883,0,0))</f>
        <v>0</v>
      </c>
      <c r="E126" s="68" t="str" cm="1">
        <f t="array" aca="1" ref="E126" ca="1">IF(D126=0,"",HYPERLINK("#"&amp;RIGHT(CELL("adresse",OFFSET(DMAV_Doku!$A$6,D126-1,0)),LEN(CELL("adresse",OFFSET(DMAV_Doku!$A$6,D126-1,0)))-SEARCH("]",CELL("adresse",OFFSET(DMAV_Doku!$A$6,D126-1,0)))),"ModDoc"))</f>
        <v/>
      </c>
      <c r="G126" s="63" t="s">
        <v>1538</v>
      </c>
      <c r="H126" s="63" t="s">
        <v>1490</v>
      </c>
      <c r="I126" s="63" t="s">
        <v>13</v>
      </c>
      <c r="J126" s="63" t="s">
        <v>1542</v>
      </c>
      <c r="K126" s="63" t="s">
        <v>1560</v>
      </c>
      <c r="N126" s="65" t="s">
        <v>1549</v>
      </c>
      <c r="P126" s="65" t="s">
        <v>198</v>
      </c>
      <c r="Q126" s="63" t="s">
        <v>1550</v>
      </c>
    </row>
    <row r="127" spans="1:17" x14ac:dyDescent="0.25">
      <c r="A127" s="63">
        <v>122</v>
      </c>
      <c r="B127" s="64" t="s">
        <v>29</v>
      </c>
      <c r="C127" s="68" t="str" cm="1">
        <f t="array" aca="1" ref="C127" ca="1">IF(B127="","",HYPERLINK("#"&amp;RIGHT(CELL("dateiname"),LEN(CELL("dateiname"))-FIND("]",CELL("dateiname")))&amp;"!"&amp;CELL("adresse",OFFSET($J$6,B127-1,0)),"Definition"))</f>
        <v/>
      </c>
      <c r="D127" s="63">
        <f>IF(_xlfn.XLOOKUP(A127,Korrelation!$A$4:$A$883,Korrelation!$B$4:$B$883,0,0)="-",0,_xlfn.XLOOKUP(A127,Korrelation!$A$4:$A$883,Korrelation!$B$4:$B$883,0,0))</f>
        <v>0</v>
      </c>
      <c r="E127" s="68" t="str" cm="1">
        <f t="array" aca="1" ref="E127" ca="1">IF(D127=0,"",HYPERLINK("#"&amp;RIGHT(CELL("adresse",OFFSET(DMAV_Doku!$A$6,D127-1,0)),LEN(CELL("adresse",OFFSET(DMAV_Doku!$A$6,D127-1,0)))-SEARCH("]",CELL("adresse",OFFSET(DMAV_Doku!$A$6,D127-1,0)))),"ModDoc"))</f>
        <v/>
      </c>
      <c r="G127" s="63" t="s">
        <v>1538</v>
      </c>
      <c r="H127" s="63" t="s">
        <v>1490</v>
      </c>
      <c r="I127" s="63" t="s">
        <v>13</v>
      </c>
      <c r="J127" s="63" t="s">
        <v>1542</v>
      </c>
      <c r="K127" s="63" t="s">
        <v>1560</v>
      </c>
      <c r="N127" s="65" t="s">
        <v>1561</v>
      </c>
      <c r="P127" s="65" t="s">
        <v>199</v>
      </c>
      <c r="Q127" s="63" t="s">
        <v>1547</v>
      </c>
    </row>
    <row r="128" spans="1:17" x14ac:dyDescent="0.25">
      <c r="A128" s="63">
        <v>123</v>
      </c>
      <c r="B128" s="64" t="s">
        <v>29</v>
      </c>
      <c r="C128" s="68" t="str" cm="1">
        <f t="array" aca="1" ref="C128" ca="1">IF(B128="","",HYPERLINK("#"&amp;RIGHT(CELL("dateiname"),LEN(CELL("dateiname"))-FIND("]",CELL("dateiname")))&amp;"!"&amp;CELL("adresse",OFFSET($J$6,B128-1,0)),"Definition"))</f>
        <v/>
      </c>
      <c r="D128" s="63">
        <f>IF(_xlfn.XLOOKUP(A128,Korrelation!$A$4:$A$883,Korrelation!$B$4:$B$883,0,0)="-",0,_xlfn.XLOOKUP(A128,Korrelation!$A$4:$A$883,Korrelation!$B$4:$B$883,0,0))</f>
        <v>0</v>
      </c>
      <c r="E128" s="68" t="str" cm="1">
        <f t="array" aca="1" ref="E128" ca="1">IF(D128=0,"",HYPERLINK("#"&amp;RIGHT(CELL("adresse",OFFSET(DMAV_Doku!$A$6,D128-1,0)),LEN(CELL("adresse",OFFSET(DMAV_Doku!$A$6,D128-1,0)))-SEARCH("]",CELL("adresse",OFFSET(DMAV_Doku!$A$6,D128-1,0)))),"ModDoc"))</f>
        <v/>
      </c>
      <c r="G128" s="63" t="s">
        <v>1538</v>
      </c>
      <c r="H128" s="63" t="s">
        <v>1490</v>
      </c>
      <c r="I128" s="63" t="s">
        <v>13</v>
      </c>
      <c r="J128" s="63" t="s">
        <v>1552</v>
      </c>
      <c r="K128" s="63" t="s">
        <v>1562</v>
      </c>
      <c r="N128" s="65" t="s">
        <v>1554</v>
      </c>
      <c r="P128" s="65" t="s">
        <v>199</v>
      </c>
    </row>
    <row r="129" spans="1:20" ht="25.5" x14ac:dyDescent="0.25">
      <c r="A129" s="63">
        <v>124</v>
      </c>
      <c r="B129" s="64" t="s">
        <v>29</v>
      </c>
      <c r="C129" s="68" t="str" cm="1">
        <f t="array" aca="1" ref="C129" ca="1">IF(B129="","",HYPERLINK("#"&amp;RIGHT(CELL("dateiname"),LEN(CELL("dateiname"))-FIND("]",CELL("dateiname")))&amp;"!"&amp;CELL("adresse",OFFSET($J$6,B129-1,0)),"Definition"))</f>
        <v/>
      </c>
      <c r="D129" s="63">
        <f>IF(_xlfn.XLOOKUP(A129,Korrelation!$A$4:$A$883,Korrelation!$B$4:$B$883,0,0)="-",0,_xlfn.XLOOKUP(A129,Korrelation!$A$4:$A$883,Korrelation!$B$4:$B$883,0,0))</f>
        <v>0</v>
      </c>
      <c r="E129" s="68" t="str" cm="1">
        <f t="array" aca="1" ref="E129" ca="1">IF(D129=0,"",HYPERLINK("#"&amp;RIGHT(CELL("adresse",OFFSET(DMAV_Doku!$A$6,D129-1,0)),LEN(CELL("adresse",OFFSET(DMAV_Doku!$A$6,D129-1,0)))-SEARCH("]",CELL("adresse",OFFSET(DMAV_Doku!$A$6,D129-1,0)))),"ModDoc"))</f>
        <v/>
      </c>
      <c r="G129" s="63" t="s">
        <v>1538</v>
      </c>
      <c r="H129" s="63" t="s">
        <v>1490</v>
      </c>
      <c r="I129" s="63" t="s">
        <v>13</v>
      </c>
      <c r="J129" s="63" t="s">
        <v>1552</v>
      </c>
      <c r="K129" s="63" t="s">
        <v>1562</v>
      </c>
      <c r="N129" s="65" t="s">
        <v>1555</v>
      </c>
      <c r="P129" s="65" t="s">
        <v>1563</v>
      </c>
      <c r="T129" s="65" t="s">
        <v>3348</v>
      </c>
    </row>
    <row r="130" spans="1:20" x14ac:dyDescent="0.25">
      <c r="A130" s="63">
        <v>125</v>
      </c>
      <c r="B130" s="64" t="s">
        <v>29</v>
      </c>
      <c r="C130" s="68" t="str" cm="1">
        <f t="array" aca="1" ref="C130" ca="1">IF(B130="","",HYPERLINK("#"&amp;RIGHT(CELL("dateiname"),LEN(CELL("dateiname"))-FIND("]",CELL("dateiname")))&amp;"!"&amp;CELL("adresse",OFFSET($J$6,B130-1,0)),"Definition"))</f>
        <v/>
      </c>
      <c r="D130" s="63">
        <f>IF(_xlfn.XLOOKUP(A130,Korrelation!$A$4:$A$883,Korrelation!$B$4:$B$883,0,0)="-",0,_xlfn.XLOOKUP(A130,Korrelation!$A$4:$A$883,Korrelation!$B$4:$B$883,0,0))</f>
        <v>0</v>
      </c>
      <c r="E130" s="68" t="str" cm="1">
        <f t="array" aca="1" ref="E130" ca="1">IF(D130=0,"",HYPERLINK("#"&amp;RIGHT(CELL("adresse",OFFSET(DMAV_Doku!$A$6,D130-1,0)),LEN(CELL("adresse",OFFSET(DMAV_Doku!$A$6,D130-1,0)))-SEARCH("]",CELL("adresse",OFFSET(DMAV_Doku!$A$6,D130-1,0)))),"ModDoc"))</f>
        <v/>
      </c>
      <c r="G130" s="63" t="s">
        <v>1538</v>
      </c>
      <c r="H130" s="63" t="s">
        <v>1490</v>
      </c>
      <c r="I130" s="63" t="s">
        <v>13</v>
      </c>
      <c r="J130" s="63" t="s">
        <v>1552</v>
      </c>
      <c r="K130" s="63" t="s">
        <v>1562</v>
      </c>
      <c r="N130" s="65" t="s">
        <v>1557</v>
      </c>
      <c r="P130" s="65" t="s">
        <v>199</v>
      </c>
    </row>
    <row r="131" spans="1:20" x14ac:dyDescent="0.25">
      <c r="A131" s="63">
        <v>126</v>
      </c>
      <c r="B131" s="64" t="s">
        <v>29</v>
      </c>
      <c r="C131" s="68" t="str" cm="1">
        <f t="array" aca="1" ref="C131" ca="1">IF(B131="","",HYPERLINK("#"&amp;RIGHT(CELL("dateiname"),LEN(CELL("dateiname"))-FIND("]",CELL("dateiname")))&amp;"!"&amp;CELL("adresse",OFFSET($J$6,B131-1,0)),"Definition"))</f>
        <v/>
      </c>
      <c r="D131" s="63">
        <f>IF(_xlfn.XLOOKUP(A131,Korrelation!$A$4:$A$883,Korrelation!$B$4:$B$883,0,0)="-",0,_xlfn.XLOOKUP(A131,Korrelation!$A$4:$A$883,Korrelation!$B$4:$B$883,0,0))</f>
        <v>0</v>
      </c>
      <c r="E131" s="68" t="str" cm="1">
        <f t="array" aca="1" ref="E131" ca="1">IF(D131=0,"",HYPERLINK("#"&amp;RIGHT(CELL("adresse",OFFSET(DMAV_Doku!$A$6,D131-1,0)),LEN(CELL("adresse",OFFSET(DMAV_Doku!$A$6,D131-1,0)))-SEARCH("]",CELL("adresse",OFFSET(DMAV_Doku!$A$6,D131-1,0)))),"ModDoc"))</f>
        <v/>
      </c>
      <c r="G131" s="63" t="s">
        <v>1538</v>
      </c>
      <c r="H131" s="63" t="s">
        <v>1490</v>
      </c>
      <c r="I131" s="63" t="s">
        <v>13</v>
      </c>
      <c r="J131" s="63" t="s">
        <v>1552</v>
      </c>
      <c r="K131" s="63" t="s">
        <v>1562</v>
      </c>
      <c r="M131" s="63" t="s">
        <v>1534</v>
      </c>
      <c r="N131" s="65" t="s">
        <v>106</v>
      </c>
      <c r="P131" s="65"/>
      <c r="S131" s="65" t="s">
        <v>4786</v>
      </c>
      <c r="T131" s="65" t="s">
        <v>3349</v>
      </c>
    </row>
    <row r="132" spans="1:20" x14ac:dyDescent="0.25">
      <c r="A132" s="63">
        <v>127</v>
      </c>
      <c r="B132" s="64" t="s">
        <v>29</v>
      </c>
      <c r="C132" s="68" t="str" cm="1">
        <f t="array" aca="1" ref="C132" ca="1">IF(B132="","",HYPERLINK("#"&amp;RIGHT(CELL("dateiname"),LEN(CELL("dateiname"))-FIND("]",CELL("dateiname")))&amp;"!"&amp;CELL("adresse",OFFSET($J$6,B132-1,0)),"Definition"))</f>
        <v/>
      </c>
      <c r="D132" s="63">
        <f>IF(_xlfn.XLOOKUP(A132,Korrelation!$A$4:$A$883,Korrelation!$B$4:$B$883,0,0)="-",0,_xlfn.XLOOKUP(A132,Korrelation!$A$4:$A$883,Korrelation!$B$4:$B$883,0,0))</f>
        <v>0</v>
      </c>
      <c r="E132" s="68" t="str" cm="1">
        <f t="array" aca="1" ref="E132" ca="1">IF(D132=0,"",HYPERLINK("#"&amp;RIGHT(CELL("adresse",OFFSET(DMAV_Doku!$A$6,D132-1,0)),LEN(CELL("adresse",OFFSET(DMAV_Doku!$A$6,D132-1,0)))-SEARCH("]",CELL("adresse",OFFSET(DMAV_Doku!$A$6,D132-1,0)))),"ModDoc"))</f>
        <v/>
      </c>
      <c r="G132" s="63" t="s">
        <v>1538</v>
      </c>
      <c r="H132" s="63" t="s">
        <v>1490</v>
      </c>
      <c r="I132" s="63" t="s">
        <v>13</v>
      </c>
      <c r="J132" s="63" t="s">
        <v>1552</v>
      </c>
      <c r="K132" s="63" t="s">
        <v>1562</v>
      </c>
      <c r="M132" s="63" t="s">
        <v>1534</v>
      </c>
      <c r="N132" s="65" t="s">
        <v>133</v>
      </c>
      <c r="P132" s="65"/>
      <c r="S132" s="65" t="s">
        <v>4786</v>
      </c>
      <c r="T132" s="65" t="s">
        <v>3349</v>
      </c>
    </row>
    <row r="133" spans="1:20" x14ac:dyDescent="0.25">
      <c r="A133" s="63">
        <v>128</v>
      </c>
      <c r="B133" s="64" t="s">
        <v>29</v>
      </c>
      <c r="C133" s="68" t="str" cm="1">
        <f t="array" aca="1" ref="C133" ca="1">IF(B133="","",HYPERLINK("#"&amp;RIGHT(CELL("dateiname"),LEN(CELL("dateiname"))-FIND("]",CELL("dateiname")))&amp;"!"&amp;CELL("adresse",OFFSET($J$6,B133-1,0)),"Definition"))</f>
        <v/>
      </c>
      <c r="D133" s="63">
        <f>IF(_xlfn.XLOOKUP(A133,Korrelation!$A$4:$A$883,Korrelation!$B$4:$B$883,0,0)="-",0,_xlfn.XLOOKUP(A133,Korrelation!$A$4:$A$883,Korrelation!$B$4:$B$883,0,0))</f>
        <v>0</v>
      </c>
      <c r="E133" s="68" t="str" cm="1">
        <f t="array" aca="1" ref="E133" ca="1">IF(D133=0,"",HYPERLINK("#"&amp;RIGHT(CELL("adresse",OFFSET(DMAV_Doku!$A$6,D133-1,0)),LEN(CELL("adresse",OFFSET(DMAV_Doku!$A$6,D133-1,0)))-SEARCH("]",CELL("adresse",OFFSET(DMAV_Doku!$A$6,D133-1,0)))),"ModDoc"))</f>
        <v/>
      </c>
      <c r="G133" s="63" t="s">
        <v>1538</v>
      </c>
      <c r="H133" s="63" t="s">
        <v>1490</v>
      </c>
      <c r="I133" s="63" t="s">
        <v>13</v>
      </c>
      <c r="J133" s="63" t="s">
        <v>1552</v>
      </c>
      <c r="K133" s="63" t="s">
        <v>1562</v>
      </c>
      <c r="M133" s="63" t="s">
        <v>6</v>
      </c>
      <c r="N133" s="65" t="s">
        <v>135</v>
      </c>
      <c r="P133" s="65"/>
      <c r="S133" s="65" t="s">
        <v>4787</v>
      </c>
      <c r="T133" s="65" t="s">
        <v>3350</v>
      </c>
    </row>
    <row r="134" spans="1:20" x14ac:dyDescent="0.25">
      <c r="A134" s="63">
        <v>129</v>
      </c>
      <c r="B134" s="64" t="s">
        <v>29</v>
      </c>
      <c r="C134" s="68" t="str" cm="1">
        <f t="array" aca="1" ref="C134" ca="1">IF(B134="","",HYPERLINK("#"&amp;RIGHT(CELL("dateiname"),LEN(CELL("dateiname"))-FIND("]",CELL("dateiname")))&amp;"!"&amp;CELL("adresse",OFFSET($J$6,B134-1,0)),"Definition"))</f>
        <v/>
      </c>
      <c r="D134" s="63">
        <f>IF(_xlfn.XLOOKUP(A134,Korrelation!$A$4:$A$883,Korrelation!$B$4:$B$883,0,0)="-",0,_xlfn.XLOOKUP(A134,Korrelation!$A$4:$A$883,Korrelation!$B$4:$B$883,0,0))</f>
        <v>0</v>
      </c>
      <c r="E134" s="68" t="str" cm="1">
        <f t="array" aca="1" ref="E134" ca="1">IF(D134=0,"",HYPERLINK("#"&amp;RIGHT(CELL("adresse",OFFSET(DMAV_Doku!$A$6,D134-1,0)),LEN(CELL("adresse",OFFSET(DMAV_Doku!$A$6,D134-1,0)))-SEARCH("]",CELL("adresse",OFFSET(DMAV_Doku!$A$6,D134-1,0)))),"ModDoc"))</f>
        <v/>
      </c>
      <c r="G134" s="63" t="s">
        <v>1566</v>
      </c>
      <c r="H134" s="63" t="s">
        <v>1494</v>
      </c>
      <c r="J134" s="63" t="s">
        <v>1485</v>
      </c>
      <c r="K134" s="63" t="s">
        <v>1507</v>
      </c>
      <c r="P134" s="65"/>
    </row>
    <row r="135" spans="1:20" x14ac:dyDescent="0.25">
      <c r="A135" s="63">
        <v>130</v>
      </c>
      <c r="B135" s="64" t="s">
        <v>29</v>
      </c>
      <c r="C135" s="68" t="str" cm="1">
        <f t="array" aca="1" ref="C135" ca="1">IF(B135="","",HYPERLINK("#"&amp;RIGHT(CELL("dateiname"),LEN(CELL("dateiname"))-FIND("]",CELL("dateiname")))&amp;"!"&amp;CELL("adresse",OFFSET($J$6,B135-1,0)),"Definition"))</f>
        <v/>
      </c>
      <c r="D135" s="63">
        <f>IF(_xlfn.XLOOKUP(A135,Korrelation!$A$4:$A$883,Korrelation!$B$4:$B$883,0,0)="-",0,_xlfn.XLOOKUP(A135,Korrelation!$A$4:$A$883,Korrelation!$B$4:$B$883,0,0))</f>
        <v>0</v>
      </c>
      <c r="E135" s="68" t="str" cm="1">
        <f t="array" aca="1" ref="E135" ca="1">IF(D135=0,"",HYPERLINK("#"&amp;RIGHT(CELL("adresse",OFFSET(DMAV_Doku!$A$6,D135-1,0)),LEN(CELL("adresse",OFFSET(DMAV_Doku!$A$6,D135-1,0)))-SEARCH("]",CELL("adresse",OFFSET(DMAV_Doku!$A$6,D135-1,0)))),"ModDoc"))</f>
        <v/>
      </c>
      <c r="G135" s="63" t="s">
        <v>1566</v>
      </c>
      <c r="H135" s="63" t="s">
        <v>1494</v>
      </c>
      <c r="J135" s="63" t="s">
        <v>1485</v>
      </c>
      <c r="K135" s="63" t="s">
        <v>1567</v>
      </c>
      <c r="P135" s="65"/>
    </row>
    <row r="136" spans="1:20" x14ac:dyDescent="0.25">
      <c r="A136" s="63">
        <v>131</v>
      </c>
      <c r="B136" s="64" t="s">
        <v>29</v>
      </c>
      <c r="C136" s="68" t="str" cm="1">
        <f t="array" aca="1" ref="C136" ca="1">IF(B136="","",HYPERLINK("#"&amp;RIGHT(CELL("dateiname"),LEN(CELL("dateiname"))-FIND("]",CELL("dateiname")))&amp;"!"&amp;CELL("adresse",OFFSET($J$6,B136-1,0)),"Definition"))</f>
        <v/>
      </c>
      <c r="D136" s="63">
        <f>IF(_xlfn.XLOOKUP(A136,Korrelation!$A$4:$A$883,Korrelation!$B$4:$B$883,0,0)="-",0,_xlfn.XLOOKUP(A136,Korrelation!$A$4:$A$883,Korrelation!$B$4:$B$883,0,0))</f>
        <v>0</v>
      </c>
      <c r="E136" s="68" t="str" cm="1">
        <f t="array" aca="1" ref="E136" ca="1">IF(D136=0,"",HYPERLINK("#"&amp;RIGHT(CELL("adresse",OFFSET(DMAV_Doku!$A$6,D136-1,0)),LEN(CELL("adresse",OFFSET(DMAV_Doku!$A$6,D136-1,0)))-SEARCH("]",CELL("adresse",OFFSET(DMAV_Doku!$A$6,D136-1,0)))),"ModDoc"))</f>
        <v/>
      </c>
      <c r="G136" s="63" t="s">
        <v>1566</v>
      </c>
      <c r="H136" s="63" t="s">
        <v>1494</v>
      </c>
      <c r="J136" s="63" t="s">
        <v>1485</v>
      </c>
      <c r="K136" s="63" t="s">
        <v>1518</v>
      </c>
      <c r="P136" s="65"/>
    </row>
    <row r="137" spans="1:20" x14ac:dyDescent="0.25">
      <c r="A137" s="63">
        <v>132</v>
      </c>
      <c r="B137" s="64" t="s">
        <v>29</v>
      </c>
      <c r="C137" s="68" t="str" cm="1">
        <f t="array" aca="1" ref="C137" ca="1">IF(B137="","",HYPERLINK("#"&amp;RIGHT(CELL("dateiname"),LEN(CELL("dateiname"))-FIND("]",CELL("dateiname")))&amp;"!"&amp;CELL("adresse",OFFSET($J$6,B137-1,0)),"Definition"))</f>
        <v/>
      </c>
      <c r="D137" s="63">
        <f>IF(_xlfn.XLOOKUP(A137,Korrelation!$A$4:$A$883,Korrelation!$B$4:$B$883,0,0)="-",0,_xlfn.XLOOKUP(A137,Korrelation!$A$4:$A$883,Korrelation!$B$4:$B$883,0,0))</f>
        <v>106</v>
      </c>
      <c r="E137" s="68" t="str" cm="1">
        <f t="array" aca="1" ref="E137" ca="1">IF(D137=0,"",HYPERLINK("#"&amp;RIGHT(CELL("adresse",OFFSET(DMAV_Doku!$A$6,D137-1,0)),LEN(CELL("adresse",OFFSET(DMAV_Doku!$A$6,D137-1,0)))-SEARCH("]",CELL("adresse",OFFSET(DMAV_Doku!$A$6,D137-1,0)))),"ModDoc"))</f>
        <v>ModDoc</v>
      </c>
      <c r="G137" s="63" t="s">
        <v>1566</v>
      </c>
      <c r="H137" s="63" t="s">
        <v>1494</v>
      </c>
      <c r="I137" s="63" t="s">
        <v>15</v>
      </c>
      <c r="J137" s="63" t="s">
        <v>1524</v>
      </c>
      <c r="K137" s="63" t="s">
        <v>220</v>
      </c>
      <c r="L137" s="62" t="s">
        <v>1525</v>
      </c>
      <c r="M137" s="63" t="s">
        <v>1534</v>
      </c>
      <c r="N137" s="65" t="s">
        <v>106</v>
      </c>
      <c r="P137" s="65" t="s">
        <v>1526</v>
      </c>
      <c r="S137" s="65" t="s">
        <v>4789</v>
      </c>
      <c r="T137" s="65" t="s">
        <v>4927</v>
      </c>
    </row>
    <row r="138" spans="1:20" x14ac:dyDescent="0.25">
      <c r="A138" s="63">
        <v>133</v>
      </c>
      <c r="B138" s="64" t="s">
        <v>29</v>
      </c>
      <c r="C138" s="68" t="str" cm="1">
        <f t="array" aca="1" ref="C138" ca="1">IF(B138="","",HYPERLINK("#"&amp;RIGHT(CELL("dateiname"),LEN(CELL("dateiname"))-FIND("]",CELL("dateiname")))&amp;"!"&amp;CELL("adresse",OFFSET($J$6,B138-1,0)),"Definition"))</f>
        <v/>
      </c>
      <c r="D138" s="63">
        <f>IF(_xlfn.XLOOKUP(A138,Korrelation!$A$4:$A$883,Korrelation!$B$4:$B$883,0,0)="-",0,_xlfn.XLOOKUP(A138,Korrelation!$A$4:$A$883,Korrelation!$B$4:$B$883,0,0))</f>
        <v>107</v>
      </c>
      <c r="E138" s="68" t="str" cm="1">
        <f t="array" aca="1" ref="E138" ca="1">IF(D138=0,"",HYPERLINK("#"&amp;RIGHT(CELL("adresse",OFFSET(DMAV_Doku!$A$6,D138-1,0)),LEN(CELL("adresse",OFFSET(DMAV_Doku!$A$6,D138-1,0)))-SEARCH("]",CELL("adresse",OFFSET(DMAV_Doku!$A$6,D138-1,0)))),"ModDoc"))</f>
        <v>ModDoc</v>
      </c>
      <c r="G138" s="63" t="s">
        <v>1566</v>
      </c>
      <c r="H138" s="63" t="s">
        <v>1494</v>
      </c>
      <c r="I138" s="63" t="s">
        <v>15</v>
      </c>
      <c r="J138" s="63" t="s">
        <v>1524</v>
      </c>
      <c r="K138" s="63" t="s">
        <v>220</v>
      </c>
      <c r="L138" s="62" t="s">
        <v>1525</v>
      </c>
      <c r="M138" s="63" t="s">
        <v>1534</v>
      </c>
      <c r="N138" s="65" t="s">
        <v>109</v>
      </c>
      <c r="P138" s="65" t="s">
        <v>1526</v>
      </c>
      <c r="R138" s="65" t="s">
        <v>2175</v>
      </c>
      <c r="S138" s="65" t="s">
        <v>4789</v>
      </c>
      <c r="T138" s="65" t="s">
        <v>4927</v>
      </c>
    </row>
    <row r="139" spans="1:20" x14ac:dyDescent="0.25">
      <c r="A139" s="63">
        <v>134</v>
      </c>
      <c r="B139" s="64" t="s">
        <v>29</v>
      </c>
      <c r="C139" s="68" t="str" cm="1">
        <f t="array" aca="1" ref="C139" ca="1">IF(B139="","",HYPERLINK("#"&amp;RIGHT(CELL("dateiname"),LEN(CELL("dateiname"))-FIND("]",CELL("dateiname")))&amp;"!"&amp;CELL("adresse",OFFSET($J$6,B139-1,0)),"Definition"))</f>
        <v/>
      </c>
      <c r="D139" s="63">
        <f>IF(_xlfn.XLOOKUP(A139,Korrelation!$A$4:$A$883,Korrelation!$B$4:$B$883,0,0)="-",0,_xlfn.XLOOKUP(A139,Korrelation!$A$4:$A$883,Korrelation!$B$4:$B$883,0,0))</f>
        <v>108</v>
      </c>
      <c r="E139" s="68" t="str" cm="1">
        <f t="array" aca="1" ref="E139" ca="1">IF(D139=0,"",HYPERLINK("#"&amp;RIGHT(CELL("adresse",OFFSET(DMAV_Doku!$A$6,D139-1,0)),LEN(CELL("adresse",OFFSET(DMAV_Doku!$A$6,D139-1,0)))-SEARCH("]",CELL("adresse",OFFSET(DMAV_Doku!$A$6,D139-1,0)))),"ModDoc"))</f>
        <v>ModDoc</v>
      </c>
      <c r="G139" s="63" t="s">
        <v>1566</v>
      </c>
      <c r="H139" s="63" t="s">
        <v>1494</v>
      </c>
      <c r="I139" s="63" t="s">
        <v>15</v>
      </c>
      <c r="J139" s="63" t="s">
        <v>1524</v>
      </c>
      <c r="K139" s="63" t="s">
        <v>220</v>
      </c>
      <c r="L139" s="62" t="s">
        <v>1525</v>
      </c>
      <c r="N139" s="65" t="s">
        <v>111</v>
      </c>
      <c r="P139" s="65" t="s">
        <v>1539</v>
      </c>
    </row>
    <row r="140" spans="1:20" ht="38.25" x14ac:dyDescent="0.25">
      <c r="A140" s="63">
        <v>135</v>
      </c>
      <c r="B140" s="64" t="s">
        <v>29</v>
      </c>
      <c r="C140" s="68" t="str" cm="1">
        <f t="array" aca="1" ref="C140" ca="1">IF(B140="","",HYPERLINK("#"&amp;RIGHT(CELL("dateiname"),LEN(CELL("dateiname"))-FIND("]",CELL("dateiname")))&amp;"!"&amp;CELL("adresse",OFFSET($J$6,B140-1,0)),"Definition"))</f>
        <v/>
      </c>
      <c r="D140" s="63">
        <f>IF(_xlfn.XLOOKUP(A140,Korrelation!$A$4:$A$883,Korrelation!$B$4:$B$883,0,0)="-",0,_xlfn.XLOOKUP(A140,Korrelation!$A$4:$A$883,Korrelation!$B$4:$B$883,0,0))</f>
        <v>109</v>
      </c>
      <c r="E140" s="68" t="str" cm="1">
        <f t="array" aca="1" ref="E140" ca="1">IF(D140=0,"",HYPERLINK("#"&amp;RIGHT(CELL("adresse",OFFSET(DMAV_Doku!$A$6,D140-1,0)),LEN(CELL("adresse",OFFSET(DMAV_Doku!$A$6,D140-1,0)))-SEARCH("]",CELL("adresse",OFFSET(DMAV_Doku!$A$6,D140-1,0)))),"ModDoc"))</f>
        <v>ModDoc</v>
      </c>
      <c r="G140" s="63" t="s">
        <v>1566</v>
      </c>
      <c r="H140" s="63" t="s">
        <v>1494</v>
      </c>
      <c r="I140" s="63" t="s">
        <v>15</v>
      </c>
      <c r="J140" s="63" t="s">
        <v>1524</v>
      </c>
      <c r="K140" s="63" t="s">
        <v>220</v>
      </c>
      <c r="N140" s="65" t="s">
        <v>114</v>
      </c>
      <c r="P140" s="65" t="s">
        <v>1540</v>
      </c>
    </row>
    <row r="141" spans="1:20" x14ac:dyDescent="0.25">
      <c r="A141" s="63">
        <v>136</v>
      </c>
      <c r="B141" s="64" t="s">
        <v>29</v>
      </c>
      <c r="C141" s="68" t="str" cm="1">
        <f t="array" aca="1" ref="C141" ca="1">IF(B141="","",HYPERLINK("#"&amp;RIGHT(CELL("dateiname"),LEN(CELL("dateiname"))-FIND("]",CELL("dateiname")))&amp;"!"&amp;CELL("adresse",OFFSET($J$6,B141-1,0)),"Definition"))</f>
        <v/>
      </c>
      <c r="D141" s="63">
        <f>IF(_xlfn.XLOOKUP(A141,Korrelation!$A$4:$A$883,Korrelation!$B$4:$B$883,0,0)="-",0,_xlfn.XLOOKUP(A141,Korrelation!$A$4:$A$883,Korrelation!$B$4:$B$883,0,0))</f>
        <v>110</v>
      </c>
      <c r="E141" s="68" t="str" cm="1">
        <f t="array" aca="1" ref="E141" ca="1">IF(D141=0,"",HYPERLINK("#"&amp;RIGHT(CELL("adresse",OFFSET(DMAV_Doku!$A$6,D141-1,0)),LEN(CELL("adresse",OFFSET(DMAV_Doku!$A$6,D141-1,0)))-SEARCH("]",CELL("adresse",OFFSET(DMAV_Doku!$A$6,D141-1,0)))),"ModDoc"))</f>
        <v>ModDoc</v>
      </c>
      <c r="G141" s="63" t="s">
        <v>1566</v>
      </c>
      <c r="H141" s="63" t="s">
        <v>1494</v>
      </c>
      <c r="I141" s="63" t="s">
        <v>15</v>
      </c>
      <c r="J141" s="63" t="s">
        <v>1524</v>
      </c>
      <c r="K141" s="63" t="s">
        <v>220</v>
      </c>
      <c r="L141" s="62" t="s">
        <v>1525</v>
      </c>
      <c r="N141" s="65" t="s">
        <v>117</v>
      </c>
      <c r="P141" s="65" t="s">
        <v>1541</v>
      </c>
    </row>
    <row r="142" spans="1:20" x14ac:dyDescent="0.25">
      <c r="A142" s="63">
        <v>137</v>
      </c>
      <c r="B142" s="64" t="s">
        <v>29</v>
      </c>
      <c r="C142" s="68" t="str" cm="1">
        <f t="array" aca="1" ref="C142" ca="1">IF(B142="","",HYPERLINK("#"&amp;RIGHT(CELL("dateiname"),LEN(CELL("dateiname"))-FIND("]",CELL("dateiname")))&amp;"!"&amp;CELL("adresse",OFFSET($J$6,B142-1,0)),"Definition"))</f>
        <v/>
      </c>
      <c r="D142" s="63">
        <f>IF(_xlfn.XLOOKUP(A142,Korrelation!$A$4:$A$883,Korrelation!$B$4:$B$883,0,0)="-",0,_xlfn.XLOOKUP(A142,Korrelation!$A$4:$A$883,Korrelation!$B$4:$B$883,0,0))</f>
        <v>111</v>
      </c>
      <c r="E142" s="68" t="str" cm="1">
        <f t="array" aca="1" ref="E142" ca="1">IF(D142=0,"",HYPERLINK("#"&amp;RIGHT(CELL("adresse",OFFSET(DMAV_Doku!$A$6,D142-1,0)),LEN(CELL("adresse",OFFSET(DMAV_Doku!$A$6,D142-1,0)))-SEARCH("]",CELL("adresse",OFFSET(DMAV_Doku!$A$6,D142-1,0)))),"ModDoc"))</f>
        <v>ModDoc</v>
      </c>
      <c r="G142" s="63" t="s">
        <v>1566</v>
      </c>
      <c r="H142" s="63" t="s">
        <v>1494</v>
      </c>
      <c r="I142" s="63" t="s">
        <v>15</v>
      </c>
      <c r="J142" s="63" t="s">
        <v>1524</v>
      </c>
      <c r="K142" s="63" t="s">
        <v>220</v>
      </c>
      <c r="N142" s="65" t="s">
        <v>221</v>
      </c>
      <c r="P142" s="65" t="s">
        <v>1541</v>
      </c>
    </row>
    <row r="143" spans="1:20" x14ac:dyDescent="0.25">
      <c r="A143" s="63">
        <v>138</v>
      </c>
      <c r="B143" s="64" t="s">
        <v>29</v>
      </c>
      <c r="C143" s="68" t="str" cm="1">
        <f t="array" aca="1" ref="C143" ca="1">IF(B143="","",HYPERLINK("#"&amp;RIGHT(CELL("dateiname"),LEN(CELL("dateiname"))-FIND("]",CELL("dateiname")))&amp;"!"&amp;CELL("adresse",OFFSET($J$6,B143-1,0)),"Definition"))</f>
        <v/>
      </c>
      <c r="D143" s="63">
        <f>IF(_xlfn.XLOOKUP(A143,Korrelation!$A$4:$A$883,Korrelation!$B$4:$B$883,0,0)="-",0,_xlfn.XLOOKUP(A143,Korrelation!$A$4:$A$883,Korrelation!$B$4:$B$883,0,0))</f>
        <v>112</v>
      </c>
      <c r="E143" s="68" t="str" cm="1">
        <f t="array" aca="1" ref="E143" ca="1">IF(D143=0,"",HYPERLINK("#"&amp;RIGHT(CELL("adresse",OFFSET(DMAV_Doku!$A$6,D143-1,0)),LEN(CELL("adresse",OFFSET(DMAV_Doku!$A$6,D143-1,0)))-SEARCH("]",CELL("adresse",OFFSET(DMAV_Doku!$A$6,D143-1,0)))),"ModDoc"))</f>
        <v>ModDoc</v>
      </c>
      <c r="G143" s="63" t="s">
        <v>1566</v>
      </c>
      <c r="H143" s="63" t="s">
        <v>1494</v>
      </c>
      <c r="I143" s="63" t="s">
        <v>15</v>
      </c>
      <c r="J143" s="63" t="s">
        <v>1524</v>
      </c>
      <c r="K143" s="63" t="s">
        <v>222</v>
      </c>
      <c r="L143" s="62" t="s">
        <v>1525</v>
      </c>
      <c r="N143" s="65" t="s">
        <v>5</v>
      </c>
      <c r="O143" s="69"/>
      <c r="P143" s="65" t="s">
        <v>1539</v>
      </c>
    </row>
    <row r="144" spans="1:20" x14ac:dyDescent="0.25">
      <c r="A144" s="63">
        <v>139</v>
      </c>
      <c r="B144" s="64" t="s">
        <v>29</v>
      </c>
      <c r="C144" s="68" t="str" cm="1">
        <f t="array" aca="1" ref="C144" ca="1">IF(B144="","",HYPERLINK("#"&amp;RIGHT(CELL("dateiname"),LEN(CELL("dateiname"))-FIND("]",CELL("dateiname")))&amp;"!"&amp;CELL("adresse",OFFSET($J$6,B144-1,0)),"Definition"))</f>
        <v/>
      </c>
      <c r="D144" s="63">
        <f>IF(_xlfn.XLOOKUP(A144,Korrelation!$A$4:$A$883,Korrelation!$B$4:$B$883,0,0)="-",0,_xlfn.XLOOKUP(A144,Korrelation!$A$4:$A$883,Korrelation!$B$4:$B$883,0,0))</f>
        <v>113</v>
      </c>
      <c r="E144" s="68" t="str" cm="1">
        <f t="array" aca="1" ref="E144" ca="1">IF(D144=0,"",HYPERLINK("#"&amp;RIGHT(CELL("adresse",OFFSET(DMAV_Doku!$A$6,D144-1,0)),LEN(CELL("adresse",OFFSET(DMAV_Doku!$A$6,D144-1,0)))-SEARCH("]",CELL("adresse",OFFSET(DMAV_Doku!$A$6,D144-1,0)))),"ModDoc"))</f>
        <v>ModDoc</v>
      </c>
      <c r="G144" s="63" t="s">
        <v>1566</v>
      </c>
      <c r="H144" s="63" t="s">
        <v>1494</v>
      </c>
      <c r="I144" s="63" t="s">
        <v>15</v>
      </c>
      <c r="J144" s="63" t="s">
        <v>1524</v>
      </c>
      <c r="K144" s="63" t="s">
        <v>222</v>
      </c>
      <c r="L144" s="62" t="s">
        <v>1525</v>
      </c>
      <c r="N144" s="65" t="s">
        <v>224</v>
      </c>
      <c r="P144" s="65" t="s">
        <v>1568</v>
      </c>
    </row>
    <row r="145" spans="1:22" x14ac:dyDescent="0.25">
      <c r="A145" s="63">
        <v>140</v>
      </c>
      <c r="B145" s="64" t="s">
        <v>29</v>
      </c>
      <c r="C145" s="68" t="str" cm="1">
        <f t="array" aca="1" ref="C145" ca="1">IF(B145="","",HYPERLINK("#"&amp;RIGHT(CELL("dateiname"),LEN(CELL("dateiname"))-FIND("]",CELL("dateiname")))&amp;"!"&amp;CELL("adresse",OFFSET($J$6,B145-1,0)),"Definition"))</f>
        <v/>
      </c>
      <c r="D145" s="63">
        <f>IF(_xlfn.XLOOKUP(A145,Korrelation!$A$4:$A$883,Korrelation!$B$4:$B$883,0,0)="-",0,_xlfn.XLOOKUP(A145,Korrelation!$A$4:$A$883,Korrelation!$B$4:$B$883,0,0))</f>
        <v>114</v>
      </c>
      <c r="E145" s="68" t="str" cm="1">
        <f t="array" aca="1" ref="E145" ca="1">IF(D145=0,"",HYPERLINK("#"&amp;RIGHT(CELL("adresse",OFFSET(DMAV_Doku!$A$6,D145-1,0)),LEN(CELL("adresse",OFFSET(DMAV_Doku!$A$6,D145-1,0)))-SEARCH("]",CELL("adresse",OFFSET(DMAV_Doku!$A$6,D145-1,0)))),"ModDoc"))</f>
        <v>ModDoc</v>
      </c>
      <c r="G145" s="63" t="s">
        <v>1566</v>
      </c>
      <c r="H145" s="63" t="s">
        <v>1494</v>
      </c>
      <c r="I145" s="63" t="s">
        <v>15</v>
      </c>
      <c r="J145" s="63" t="s">
        <v>1524</v>
      </c>
      <c r="K145" s="63" t="s">
        <v>222</v>
      </c>
      <c r="L145" s="62" t="s">
        <v>1525</v>
      </c>
      <c r="N145" s="65" t="s">
        <v>228</v>
      </c>
      <c r="P145" s="65" t="s">
        <v>143</v>
      </c>
    </row>
    <row r="146" spans="1:22" x14ac:dyDescent="0.25">
      <c r="A146" s="63">
        <v>141</v>
      </c>
      <c r="B146" s="64" t="s">
        <v>29</v>
      </c>
      <c r="C146" s="68" t="str" cm="1">
        <f t="array" aca="1" ref="C146" ca="1">IF(B146="","",HYPERLINK("#"&amp;RIGHT(CELL("dateiname"),LEN(CELL("dateiname"))-FIND("]",CELL("dateiname")))&amp;"!"&amp;CELL("adresse",OFFSET($J$6,B146-1,0)),"Definition"))</f>
        <v/>
      </c>
      <c r="D146" s="63">
        <f>IF(_xlfn.XLOOKUP(A146,Korrelation!$A$4:$A$883,Korrelation!$B$4:$B$883,0,0)="-",0,_xlfn.XLOOKUP(A146,Korrelation!$A$4:$A$883,Korrelation!$B$4:$B$883,0,0))</f>
        <v>0</v>
      </c>
      <c r="E146" s="68" t="str" cm="1">
        <f t="array" aca="1" ref="E146" ca="1">IF(D146=0,"",HYPERLINK("#"&amp;RIGHT(CELL("adresse",OFFSET(DMAV_Doku!$A$6,D146-1,0)),LEN(CELL("adresse",OFFSET(DMAV_Doku!$A$6,D146-1,0)))-SEARCH("]",CELL("adresse",OFFSET(DMAV_Doku!$A$6,D146-1,0)))),"ModDoc"))</f>
        <v/>
      </c>
      <c r="G146" s="63" t="s">
        <v>1566</v>
      </c>
      <c r="H146" s="63" t="s">
        <v>1494</v>
      </c>
      <c r="I146" s="63" t="s">
        <v>15</v>
      </c>
      <c r="J146" s="63" t="s">
        <v>1542</v>
      </c>
      <c r="K146" s="63" t="s">
        <v>1569</v>
      </c>
      <c r="N146" s="65" t="s">
        <v>1544</v>
      </c>
      <c r="P146" s="65" t="s">
        <v>220</v>
      </c>
      <c r="Q146" s="63" t="s">
        <v>1545</v>
      </c>
    </row>
    <row r="147" spans="1:22" x14ac:dyDescent="0.25">
      <c r="A147" s="63">
        <v>142</v>
      </c>
      <c r="B147" s="64" t="s">
        <v>29</v>
      </c>
      <c r="C147" s="68" t="str" cm="1">
        <f t="array" aca="1" ref="C147" ca="1">IF(B147="","",HYPERLINK("#"&amp;RIGHT(CELL("dateiname"),LEN(CELL("dateiname"))-FIND("]",CELL("dateiname")))&amp;"!"&amp;CELL("adresse",OFFSET($J$6,B147-1,0)),"Definition"))</f>
        <v/>
      </c>
      <c r="D147" s="63">
        <f>IF(_xlfn.XLOOKUP(A147,Korrelation!$A$4:$A$883,Korrelation!$B$4:$B$883,0,0)="-",0,_xlfn.XLOOKUP(A147,Korrelation!$A$4:$A$883,Korrelation!$B$4:$B$883,0,0))</f>
        <v>0</v>
      </c>
      <c r="E147" s="68" t="str" cm="1">
        <f t="array" aca="1" ref="E147" ca="1">IF(D147=0,"",HYPERLINK("#"&amp;RIGHT(CELL("adresse",OFFSET(DMAV_Doku!$A$6,D147-1,0)),LEN(CELL("adresse",OFFSET(DMAV_Doku!$A$6,D147-1,0)))-SEARCH("]",CELL("adresse",OFFSET(DMAV_Doku!$A$6,D147-1,0)))),"ModDoc"))</f>
        <v/>
      </c>
      <c r="G147" s="63" t="s">
        <v>1566</v>
      </c>
      <c r="H147" s="63" t="s">
        <v>1494</v>
      </c>
      <c r="I147" s="63" t="s">
        <v>15</v>
      </c>
      <c r="J147" s="63" t="s">
        <v>1542</v>
      </c>
      <c r="K147" s="63" t="s">
        <v>1569</v>
      </c>
      <c r="N147" s="65" t="s">
        <v>1570</v>
      </c>
      <c r="P147" s="65" t="s">
        <v>222</v>
      </c>
      <c r="Q147" s="63" t="s">
        <v>1547</v>
      </c>
    </row>
    <row r="148" spans="1:22" x14ac:dyDescent="0.25">
      <c r="A148" s="63">
        <v>143</v>
      </c>
      <c r="B148" s="64" t="s">
        <v>29</v>
      </c>
      <c r="C148" s="68" t="str" cm="1">
        <f t="array" aca="1" ref="C148" ca="1">IF(B148="","",HYPERLINK("#"&amp;RIGHT(CELL("dateiname"),LEN(CELL("dateiname"))-FIND("]",CELL("dateiname")))&amp;"!"&amp;CELL("adresse",OFFSET($J$6,B148-1,0)),"Definition"))</f>
        <v/>
      </c>
      <c r="D148" s="63">
        <f>IF(_xlfn.XLOOKUP(A148,Korrelation!$A$4:$A$883,Korrelation!$B$4:$B$883,0,0)="-",0,_xlfn.XLOOKUP(A148,Korrelation!$A$4:$A$883,Korrelation!$B$4:$B$883,0,0))</f>
        <v>0</v>
      </c>
      <c r="E148" s="68" t="str" cm="1">
        <f t="array" aca="1" ref="E148" ca="1">IF(D148=0,"",HYPERLINK("#"&amp;RIGHT(CELL("adresse",OFFSET(DMAV_Doku!$A$6,D148-1,0)),LEN(CELL("adresse",OFFSET(DMAV_Doku!$A$6,D148-1,0)))-SEARCH("]",CELL("adresse",OFFSET(DMAV_Doku!$A$6,D148-1,0)))),"ModDoc"))</f>
        <v/>
      </c>
      <c r="G148" s="63" t="s">
        <v>1566</v>
      </c>
      <c r="H148" s="63" t="s">
        <v>1494</v>
      </c>
      <c r="I148" s="63" t="s">
        <v>15</v>
      </c>
      <c r="J148" s="63" t="s">
        <v>1542</v>
      </c>
      <c r="K148" s="63" t="s">
        <v>1571</v>
      </c>
      <c r="N148" s="65" t="s">
        <v>1549</v>
      </c>
      <c r="P148" s="65" t="s">
        <v>220</v>
      </c>
      <c r="Q148" s="63" t="s">
        <v>1550</v>
      </c>
    </row>
    <row r="149" spans="1:22" x14ac:dyDescent="0.25">
      <c r="A149" s="63">
        <v>144</v>
      </c>
      <c r="B149" s="64" t="s">
        <v>29</v>
      </c>
      <c r="C149" s="68" t="str" cm="1">
        <f t="array" aca="1" ref="C149" ca="1">IF(B149="","",HYPERLINK("#"&amp;RIGHT(CELL("dateiname"),LEN(CELL("dateiname"))-FIND("]",CELL("dateiname")))&amp;"!"&amp;CELL("adresse",OFFSET($J$6,B149-1,0)),"Definition"))</f>
        <v/>
      </c>
      <c r="D149" s="63">
        <f>IF(_xlfn.XLOOKUP(A149,Korrelation!$A$4:$A$883,Korrelation!$B$4:$B$883,0,0)="-",0,_xlfn.XLOOKUP(A149,Korrelation!$A$4:$A$883,Korrelation!$B$4:$B$883,0,0))</f>
        <v>0</v>
      </c>
      <c r="E149" s="68" t="str" cm="1">
        <f t="array" aca="1" ref="E149" ca="1">IF(D149=0,"",HYPERLINK("#"&amp;RIGHT(CELL("adresse",OFFSET(DMAV_Doku!$A$6,D149-1,0)),LEN(CELL("adresse",OFFSET(DMAV_Doku!$A$6,D149-1,0)))-SEARCH("]",CELL("adresse",OFFSET(DMAV_Doku!$A$6,D149-1,0)))),"ModDoc"))</f>
        <v/>
      </c>
      <c r="G149" s="63" t="s">
        <v>1566</v>
      </c>
      <c r="H149" s="63" t="s">
        <v>1494</v>
      </c>
      <c r="I149" s="63" t="s">
        <v>15</v>
      </c>
      <c r="J149" s="63" t="s">
        <v>1542</v>
      </c>
      <c r="K149" s="63" t="s">
        <v>1571</v>
      </c>
      <c r="N149" s="65" t="s">
        <v>1572</v>
      </c>
      <c r="P149" s="65" t="s">
        <v>222</v>
      </c>
      <c r="Q149" s="63" t="s">
        <v>1547</v>
      </c>
    </row>
    <row r="150" spans="1:22" x14ac:dyDescent="0.25">
      <c r="A150" s="63">
        <v>145</v>
      </c>
      <c r="B150" s="64" t="s">
        <v>29</v>
      </c>
      <c r="C150" s="68" t="str" cm="1">
        <f t="array" aca="1" ref="C150" ca="1">IF(B150="","",HYPERLINK("#"&amp;RIGHT(CELL("dateiname"),LEN(CELL("dateiname"))-FIND("]",CELL("dateiname")))&amp;"!"&amp;CELL("adresse",OFFSET($J$6,B150-1,0)),"Definition"))</f>
        <v/>
      </c>
      <c r="D150" s="63">
        <f>IF(_xlfn.XLOOKUP(A150,Korrelation!$A$4:$A$883,Korrelation!$B$4:$B$883,0,0)="-",0,_xlfn.XLOOKUP(A150,Korrelation!$A$4:$A$883,Korrelation!$B$4:$B$883,0,0))</f>
        <v>0</v>
      </c>
      <c r="E150" s="68" t="str" cm="1">
        <f t="array" aca="1" ref="E150" ca="1">IF(D150=0,"",HYPERLINK("#"&amp;RIGHT(CELL("adresse",OFFSET(DMAV_Doku!$A$6,D150-1,0)),LEN(CELL("adresse",OFFSET(DMAV_Doku!$A$6,D150-1,0)))-SEARCH("]",CELL("adresse",OFFSET(DMAV_Doku!$A$6,D150-1,0)))),"ModDoc"))</f>
        <v/>
      </c>
      <c r="G150" s="63" t="s">
        <v>1566</v>
      </c>
      <c r="H150" s="63" t="s">
        <v>1494</v>
      </c>
      <c r="I150" s="63" t="s">
        <v>15</v>
      </c>
      <c r="J150" s="63" t="s">
        <v>1542</v>
      </c>
      <c r="K150" s="63" t="s">
        <v>1573</v>
      </c>
      <c r="N150" s="65" t="s">
        <v>1574</v>
      </c>
      <c r="P150" s="65" t="s">
        <v>222</v>
      </c>
      <c r="Q150" s="63" t="s">
        <v>1550</v>
      </c>
    </row>
    <row r="151" spans="1:22" x14ac:dyDescent="0.25">
      <c r="A151" s="63">
        <v>146</v>
      </c>
      <c r="B151" s="64" t="s">
        <v>29</v>
      </c>
      <c r="C151" s="68" t="str" cm="1">
        <f t="array" aca="1" ref="C151" ca="1">IF(B151="","",HYPERLINK("#"&amp;RIGHT(CELL("dateiname"),LEN(CELL("dateiname"))-FIND("]",CELL("dateiname")))&amp;"!"&amp;CELL("adresse",OFFSET($J$6,B151-1,0)),"Definition"))</f>
        <v/>
      </c>
      <c r="D151" s="63">
        <f>IF(_xlfn.XLOOKUP(A151,Korrelation!$A$4:$A$883,Korrelation!$B$4:$B$883,0,0)="-",0,_xlfn.XLOOKUP(A151,Korrelation!$A$4:$A$883,Korrelation!$B$4:$B$883,0,0))</f>
        <v>0</v>
      </c>
      <c r="E151" s="68" t="str" cm="1">
        <f t="array" aca="1" ref="E151" ca="1">IF(D151=0,"",HYPERLINK("#"&amp;RIGHT(CELL("adresse",OFFSET(DMAV_Doku!$A$6,D151-1,0)),LEN(CELL("adresse",OFFSET(DMAV_Doku!$A$6,D151-1,0)))-SEARCH("]",CELL("adresse",OFFSET(DMAV_Doku!$A$6,D151-1,0)))),"ModDoc"))</f>
        <v/>
      </c>
      <c r="G151" s="63" t="s">
        <v>1566</v>
      </c>
      <c r="H151" s="63" t="s">
        <v>1494</v>
      </c>
      <c r="I151" s="63" t="s">
        <v>15</v>
      </c>
      <c r="J151" s="63" t="s">
        <v>1542</v>
      </c>
      <c r="K151" s="63" t="s">
        <v>1573</v>
      </c>
      <c r="N151" s="65" t="s">
        <v>1575</v>
      </c>
      <c r="O151" s="69"/>
      <c r="P151" s="65" t="s">
        <v>222</v>
      </c>
      <c r="Q151" s="63" t="s">
        <v>1547</v>
      </c>
      <c r="T151" s="166"/>
    </row>
    <row r="152" spans="1:22" x14ac:dyDescent="0.25">
      <c r="A152" s="63">
        <v>147</v>
      </c>
      <c r="B152" s="64" t="s">
        <v>29</v>
      </c>
      <c r="C152" s="68" t="str" cm="1">
        <f t="array" aca="1" ref="C152" ca="1">IF(B152="","",HYPERLINK("#"&amp;RIGHT(CELL("dateiname"),LEN(CELL("dateiname"))-FIND("]",CELL("dateiname")))&amp;"!"&amp;CELL("adresse",OFFSET($J$6,B152-1,0)),"Definition"))</f>
        <v/>
      </c>
      <c r="D152" s="63">
        <f>IF(_xlfn.XLOOKUP(A152,Korrelation!$A$4:$A$883,Korrelation!$B$4:$B$883,0,0)="-",0,_xlfn.XLOOKUP(A152,Korrelation!$A$4:$A$883,Korrelation!$B$4:$B$883,0,0))</f>
        <v>0</v>
      </c>
      <c r="E152" s="68" t="str" cm="1">
        <f t="array" aca="1" ref="E152" ca="1">IF(D152=0,"",HYPERLINK("#"&amp;RIGHT(CELL("adresse",OFFSET(DMAV_Doku!$A$6,D152-1,0)),LEN(CELL("adresse",OFFSET(DMAV_Doku!$A$6,D152-1,0)))-SEARCH("]",CELL("adresse",OFFSET(DMAV_Doku!$A$6,D152-1,0)))),"ModDoc"))</f>
        <v/>
      </c>
      <c r="G152" s="63" t="s">
        <v>1566</v>
      </c>
      <c r="H152" s="63" t="s">
        <v>1494</v>
      </c>
      <c r="I152" s="63" t="s">
        <v>15</v>
      </c>
      <c r="J152" s="63" t="s">
        <v>1552</v>
      </c>
      <c r="K152" s="63" t="s">
        <v>1576</v>
      </c>
      <c r="L152" s="164"/>
      <c r="N152" s="65" t="s">
        <v>1554</v>
      </c>
      <c r="O152" s="165"/>
      <c r="P152" s="65" t="s">
        <v>222</v>
      </c>
      <c r="T152" s="166"/>
    </row>
    <row r="153" spans="1:22" ht="51" x14ac:dyDescent="0.25">
      <c r="A153" s="63">
        <v>148</v>
      </c>
      <c r="B153" s="64" t="s">
        <v>29</v>
      </c>
      <c r="C153" s="68" t="str" cm="1">
        <f t="array" aca="1" ref="C153" ca="1">IF(B153="","",HYPERLINK("#"&amp;RIGHT(CELL("dateiname"),LEN(CELL("dateiname"))-FIND("]",CELL("dateiname")))&amp;"!"&amp;CELL("adresse",OFFSET($J$6,B153-1,0)),"Definition"))</f>
        <v/>
      </c>
      <c r="D153" s="63">
        <f>IF(_xlfn.XLOOKUP(A153,Korrelation!$A$4:$A$883,Korrelation!$B$4:$B$883,0,0)="-",0,_xlfn.XLOOKUP(A153,Korrelation!$A$4:$A$883,Korrelation!$B$4:$B$883,0,0))</f>
        <v>0</v>
      </c>
      <c r="E153" s="68" t="str" cm="1">
        <f t="array" aca="1" ref="E153" ca="1">IF(D153=0,"",HYPERLINK("#"&amp;RIGHT(CELL("adresse",OFFSET(DMAV_Doku!$A$6,D153-1,0)),LEN(CELL("adresse",OFFSET(DMAV_Doku!$A$6,D153-1,0)))-SEARCH("]",CELL("adresse",OFFSET(DMAV_Doku!$A$6,D153-1,0)))),"ModDoc"))</f>
        <v/>
      </c>
      <c r="G153" s="63" t="s">
        <v>1566</v>
      </c>
      <c r="H153" s="63" t="s">
        <v>1494</v>
      </c>
      <c r="I153" s="63" t="s">
        <v>15</v>
      </c>
      <c r="J153" s="63" t="s">
        <v>1552</v>
      </c>
      <c r="K153" s="63" t="s">
        <v>1576</v>
      </c>
      <c r="L153" s="164"/>
      <c r="N153" s="65" t="s">
        <v>1577</v>
      </c>
      <c r="O153" s="165"/>
      <c r="P153" s="65" t="s">
        <v>1578</v>
      </c>
      <c r="T153" s="166" t="s">
        <v>3351</v>
      </c>
    </row>
    <row r="154" spans="1:22" x14ac:dyDescent="0.25">
      <c r="A154" s="63">
        <v>149</v>
      </c>
      <c r="B154" s="64" t="s">
        <v>29</v>
      </c>
      <c r="C154" s="68" t="str" cm="1">
        <f t="array" aca="1" ref="C154" ca="1">IF(B154="","",HYPERLINK("#"&amp;RIGHT(CELL("dateiname"),LEN(CELL("dateiname"))-FIND("]",CELL("dateiname")))&amp;"!"&amp;CELL("adresse",OFFSET($J$6,B154-1,0)),"Definition"))</f>
        <v/>
      </c>
      <c r="D154" s="63">
        <f>IF(_xlfn.XLOOKUP(A154,Korrelation!$A$4:$A$883,Korrelation!$B$4:$B$883,0,0)="-",0,_xlfn.XLOOKUP(A154,Korrelation!$A$4:$A$883,Korrelation!$B$4:$B$883,0,0))</f>
        <v>0</v>
      </c>
      <c r="E154" s="68" t="str" cm="1">
        <f t="array" aca="1" ref="E154" ca="1">IF(D154=0,"",HYPERLINK("#"&amp;RIGHT(CELL("adresse",OFFSET(DMAV_Doku!$A$6,D154-1,0)),LEN(CELL("adresse",OFFSET(DMAV_Doku!$A$6,D154-1,0)))-SEARCH("]",CELL("adresse",OFFSET(DMAV_Doku!$A$6,D154-1,0)))),"ModDoc"))</f>
        <v/>
      </c>
      <c r="G154" s="63" t="s">
        <v>1566</v>
      </c>
      <c r="H154" s="63" t="s">
        <v>1494</v>
      </c>
      <c r="I154" s="63" t="s">
        <v>15</v>
      </c>
      <c r="J154" s="63" t="s">
        <v>1552</v>
      </c>
      <c r="K154" s="63" t="s">
        <v>1576</v>
      </c>
      <c r="N154" s="65" t="s">
        <v>1557</v>
      </c>
      <c r="P154" s="65" t="s">
        <v>222</v>
      </c>
    </row>
    <row r="155" spans="1:22" x14ac:dyDescent="0.25">
      <c r="A155" s="63">
        <v>150</v>
      </c>
      <c r="B155" s="64" t="s">
        <v>29</v>
      </c>
      <c r="C155" s="68" t="str" cm="1">
        <f t="array" aca="1" ref="C155" ca="1">IF(B155="","",HYPERLINK("#"&amp;RIGHT(CELL("dateiname"),LEN(CELL("dateiname"))-FIND("]",CELL("dateiname")))&amp;"!"&amp;CELL("adresse",OFFSET($J$6,B155-1,0)),"Definition"))</f>
        <v/>
      </c>
      <c r="D155" s="63">
        <f>IF(_xlfn.XLOOKUP(A155,Korrelation!$A$4:$A$883,Korrelation!$B$4:$B$883,0,0)="-",0,_xlfn.XLOOKUP(A155,Korrelation!$A$4:$A$883,Korrelation!$B$4:$B$883,0,0))</f>
        <v>0</v>
      </c>
      <c r="E155" s="68" t="str" cm="1">
        <f t="array" aca="1" ref="E155" ca="1">IF(D155=0,"",HYPERLINK("#"&amp;RIGHT(CELL("adresse",OFFSET(DMAV_Doku!$A$6,D155-1,0)),LEN(CELL("adresse",OFFSET(DMAV_Doku!$A$6,D155-1,0)))-SEARCH("]",CELL("adresse",OFFSET(DMAV_Doku!$A$6,D155-1,0)))),"ModDoc"))</f>
        <v/>
      </c>
      <c r="G155" s="63" t="s">
        <v>1566</v>
      </c>
      <c r="H155" s="63" t="s">
        <v>1494</v>
      </c>
      <c r="I155" s="63" t="s">
        <v>15</v>
      </c>
      <c r="J155" s="63" t="s">
        <v>1552</v>
      </c>
      <c r="K155" s="63" t="s">
        <v>1576</v>
      </c>
      <c r="M155" s="63" t="s">
        <v>6</v>
      </c>
      <c r="N155" s="65" t="s">
        <v>224</v>
      </c>
      <c r="P155" s="65"/>
      <c r="S155" s="65" t="s">
        <v>4790</v>
      </c>
      <c r="T155" s="65" t="s">
        <v>3352</v>
      </c>
    </row>
    <row r="156" spans="1:22" ht="38.25" x14ac:dyDescent="0.25">
      <c r="A156" s="63">
        <v>151</v>
      </c>
      <c r="B156" s="64" t="s">
        <v>29</v>
      </c>
      <c r="C156" s="68" t="str" cm="1">
        <f t="array" aca="1" ref="C156" ca="1">IF(B156="","",HYPERLINK("#"&amp;RIGHT(CELL("dateiname"),LEN(CELL("dateiname"))-FIND("]",CELL("dateiname")))&amp;"!"&amp;CELL("adresse",OFFSET($J$6,B156-1,0)),"Definition"))</f>
        <v/>
      </c>
      <c r="D156" s="63">
        <f>IF(_xlfn.XLOOKUP(A156,Korrelation!$A$4:$A$883,Korrelation!$B$4:$B$883,0,0)="-",0,_xlfn.XLOOKUP(A156,Korrelation!$A$4:$A$883,Korrelation!$B$4:$B$883,0,0))</f>
        <v>115</v>
      </c>
      <c r="E156" s="68" t="str" cm="1">
        <f t="array" aca="1" ref="E156" ca="1">IF(D156=0,"",HYPERLINK("#"&amp;RIGHT(CELL("adresse",OFFSET(DMAV_Doku!$A$6,D156-1,0)),LEN(CELL("adresse",OFFSET(DMAV_Doku!$A$6,D156-1,0)))-SEARCH("]",CELL("adresse",OFFSET(DMAV_Doku!$A$6,D156-1,0)))),"ModDoc"))</f>
        <v>ModDoc</v>
      </c>
      <c r="G156" s="63" t="s">
        <v>1566</v>
      </c>
      <c r="H156" s="63" t="s">
        <v>1494</v>
      </c>
      <c r="I156" s="63" t="s">
        <v>15</v>
      </c>
      <c r="J156" s="63" t="s">
        <v>1524</v>
      </c>
      <c r="K156" s="63" t="s">
        <v>232</v>
      </c>
      <c r="L156" s="62" t="s">
        <v>1525</v>
      </c>
      <c r="N156" s="65" t="s">
        <v>135</v>
      </c>
      <c r="P156" s="65" t="s">
        <v>1540</v>
      </c>
      <c r="R156" s="65" t="s">
        <v>4791</v>
      </c>
    </row>
    <row r="157" spans="1:22" x14ac:dyDescent="0.25">
      <c r="A157" s="63">
        <v>152</v>
      </c>
      <c r="B157" s="64" t="s">
        <v>29</v>
      </c>
      <c r="C157" s="68" t="str" cm="1">
        <f t="array" aca="1" ref="C157" ca="1">IF(B157="","",HYPERLINK("#"&amp;RIGHT(CELL("dateiname"),LEN(CELL("dateiname"))-FIND("]",CELL("dateiname")))&amp;"!"&amp;CELL("adresse",OFFSET($J$6,B157-1,0)),"Definition"))</f>
        <v/>
      </c>
      <c r="D157" s="63">
        <f>IF(_xlfn.XLOOKUP(A157,Korrelation!$A$4:$A$883,Korrelation!$B$4:$B$883,0,0)="-",0,_xlfn.XLOOKUP(A157,Korrelation!$A$4:$A$883,Korrelation!$B$4:$B$883,0,0))</f>
        <v>119</v>
      </c>
      <c r="E157" s="68" t="str" cm="1">
        <f t="array" aca="1" ref="E157" ca="1">IF(D157=0,"",HYPERLINK("#"&amp;RIGHT(CELL("adresse",OFFSET(DMAV_Doku!$A$6,D157-1,0)),LEN(CELL("adresse",OFFSET(DMAV_Doku!$A$6,D157-1,0)))-SEARCH("]",CELL("adresse",OFFSET(DMAV_Doku!$A$6,D157-1,0)))),"ModDoc"))</f>
        <v>ModDoc</v>
      </c>
      <c r="G157" s="63" t="s">
        <v>1566</v>
      </c>
      <c r="H157" s="63" t="s">
        <v>1494</v>
      </c>
      <c r="I157" s="63" t="s">
        <v>15</v>
      </c>
      <c r="J157" s="63" t="s">
        <v>1524</v>
      </c>
      <c r="K157" s="63" t="s">
        <v>232</v>
      </c>
      <c r="L157" s="62" t="s">
        <v>1525</v>
      </c>
      <c r="N157" s="65" t="s">
        <v>228</v>
      </c>
      <c r="P157" s="65" t="s">
        <v>143</v>
      </c>
      <c r="R157" s="65" t="s">
        <v>4791</v>
      </c>
    </row>
    <row r="158" spans="1:22" x14ac:dyDescent="0.25">
      <c r="A158" s="63">
        <v>153</v>
      </c>
      <c r="B158" s="64" t="s">
        <v>29</v>
      </c>
      <c r="C158" s="68" t="str" cm="1">
        <f t="array" aca="1" ref="C158" ca="1">IF(B158="","",HYPERLINK("#"&amp;RIGHT(CELL("dateiname"),LEN(CELL("dateiname"))-FIND("]",CELL("dateiname")))&amp;"!"&amp;CELL("adresse",OFFSET($J$6,B158-1,0)),"Definition"))</f>
        <v/>
      </c>
      <c r="D158" s="63">
        <f>IF(_xlfn.XLOOKUP(A158,Korrelation!$A$4:$A$883,Korrelation!$B$4:$B$883,0,0)="-",0,_xlfn.XLOOKUP(A158,Korrelation!$A$4:$A$883,Korrelation!$B$4:$B$883,0,0))</f>
        <v>116</v>
      </c>
      <c r="E158" s="68" t="str" cm="1">
        <f t="array" aca="1" ref="E158" ca="1">IF(D158=0,"",HYPERLINK("#"&amp;RIGHT(CELL("adresse",OFFSET(DMAV_Doku!$A$6,D158-1,0)),LEN(CELL("adresse",OFFSET(DMAV_Doku!$A$6,D158-1,0)))-SEARCH("]",CELL("adresse",OFFSET(DMAV_Doku!$A$6,D158-1,0)))),"ModDoc"))</f>
        <v>ModDoc</v>
      </c>
      <c r="G158" s="63" t="s">
        <v>1566</v>
      </c>
      <c r="H158" s="63" t="s">
        <v>1494</v>
      </c>
      <c r="I158" s="63" t="s">
        <v>15</v>
      </c>
      <c r="J158" s="63" t="s">
        <v>1524</v>
      </c>
      <c r="K158" s="63" t="s">
        <v>232</v>
      </c>
      <c r="N158" s="65" t="s">
        <v>235</v>
      </c>
      <c r="P158" s="65" t="s">
        <v>1579</v>
      </c>
      <c r="R158" s="65" t="s">
        <v>4791</v>
      </c>
    </row>
    <row r="159" spans="1:22" x14ac:dyDescent="0.25">
      <c r="A159" s="63">
        <v>154</v>
      </c>
      <c r="B159" s="64"/>
      <c r="C159" s="68" t="str" cm="1">
        <f t="array" aca="1" ref="C159" ca="1">IF(B159="","",HYPERLINK("#"&amp;RIGHT(CELL("dateiname"),LEN(CELL("dateiname"))-FIND("]",CELL("dateiname")))&amp;"!"&amp;CELL("adresse",OFFSET($J$6,B159-1,0)),"Definition"))</f>
        <v/>
      </c>
      <c r="D159" s="63">
        <f>IF(_xlfn.XLOOKUP(A159,Korrelation!$A$4:$A$883,Korrelation!$B$4:$B$883,0,0)="-",0,_xlfn.XLOOKUP(A159,Korrelation!$A$4:$A$883,Korrelation!$B$4:$B$883,0,0))</f>
        <v>117</v>
      </c>
      <c r="E159" s="68" t="str" cm="1">
        <f t="array" aca="1" ref="E159" ca="1">IF(D159=0,"",HYPERLINK("#"&amp;RIGHT(CELL("adresse",OFFSET(DMAV_Doku!$A$6,D159-1,0)),LEN(CELL("adresse",OFFSET(DMAV_Doku!$A$6,D159-1,0)))-SEARCH("]",CELL("adresse",OFFSET(DMAV_Doku!$A$6,D159-1,0)))),"ModDoc"))</f>
        <v>ModDoc</v>
      </c>
      <c r="G159" s="63" t="s">
        <v>1566</v>
      </c>
      <c r="H159" s="63" t="s">
        <v>1494</v>
      </c>
      <c r="I159" s="63" t="s">
        <v>15</v>
      </c>
      <c r="J159" s="63" t="s">
        <v>1524</v>
      </c>
      <c r="K159" s="63" t="s">
        <v>232</v>
      </c>
      <c r="N159" s="65" t="s">
        <v>4725</v>
      </c>
      <c r="P159" s="65" t="s">
        <v>1579</v>
      </c>
      <c r="R159" s="65" t="s">
        <v>4791</v>
      </c>
      <c r="V159" s="159">
        <v>45444</v>
      </c>
    </row>
    <row r="160" spans="1:22" x14ac:dyDescent="0.25">
      <c r="A160" s="63">
        <v>155</v>
      </c>
      <c r="B160" s="64"/>
      <c r="C160" s="68" t="str" cm="1">
        <f t="array" aca="1" ref="C160" ca="1">IF(B160="","",HYPERLINK("#"&amp;RIGHT(CELL("dateiname"),LEN(CELL("dateiname"))-FIND("]",CELL("dateiname")))&amp;"!"&amp;CELL("adresse",OFFSET($J$6,B160-1,0)),"Definition"))</f>
        <v/>
      </c>
      <c r="D160" s="63">
        <f>IF(_xlfn.XLOOKUP(A160,Korrelation!$A$4:$A$883,Korrelation!$B$4:$B$883,0,0)="-",0,_xlfn.XLOOKUP(A160,Korrelation!$A$4:$A$883,Korrelation!$B$4:$B$883,0,0))</f>
        <v>118</v>
      </c>
      <c r="E160" s="68" t="str" cm="1">
        <f t="array" aca="1" ref="E160" ca="1">IF(D160=0,"",HYPERLINK("#"&amp;RIGHT(CELL("adresse",OFFSET(DMAV_Doku!$A$6,D160-1,0)),LEN(CELL("adresse",OFFSET(DMAV_Doku!$A$6,D160-1,0)))-SEARCH("]",CELL("adresse",OFFSET(DMAV_Doku!$A$6,D160-1,0)))),"ModDoc"))</f>
        <v>ModDoc</v>
      </c>
      <c r="G160" s="63" t="s">
        <v>1566</v>
      </c>
      <c r="H160" s="63" t="s">
        <v>1494</v>
      </c>
      <c r="I160" s="63" t="s">
        <v>15</v>
      </c>
      <c r="J160" s="63" t="s">
        <v>1524</v>
      </c>
      <c r="K160" s="63" t="s">
        <v>232</v>
      </c>
      <c r="N160" s="65" t="s">
        <v>4726</v>
      </c>
      <c r="P160" s="65" t="s">
        <v>1579</v>
      </c>
      <c r="R160" s="65" t="s">
        <v>4791</v>
      </c>
      <c r="V160" s="159">
        <v>45444</v>
      </c>
    </row>
    <row r="161" spans="1:22" ht="38.25" x14ac:dyDescent="0.25">
      <c r="A161" s="63">
        <v>156</v>
      </c>
      <c r="B161" s="64" t="s">
        <v>29</v>
      </c>
      <c r="C161" s="68" t="str" cm="1">
        <f t="array" aca="1" ref="C161" ca="1">IF(B161="","",HYPERLINK("#"&amp;RIGHT(CELL("dateiname"),LEN(CELL("dateiname"))-FIND("]",CELL("dateiname")))&amp;"!"&amp;CELL("adresse",OFFSET($J$6,B161-1,0)),"Definition"))</f>
        <v/>
      </c>
      <c r="D161" s="63">
        <f>IF(_xlfn.XLOOKUP(A161,Korrelation!$A$4:$A$883,Korrelation!$B$4:$B$883,0,0)="-",0,_xlfn.XLOOKUP(A161,Korrelation!$A$4:$A$883,Korrelation!$B$4:$B$883,0,0))</f>
        <v>0</v>
      </c>
      <c r="E161" s="68" t="str" cm="1">
        <f t="array" aca="1" ref="E161" ca="1">IF(D161=0,"",HYPERLINK("#"&amp;RIGHT(CELL("adresse",OFFSET(DMAV_Doku!$A$6,D161-1,0)),LEN(CELL("adresse",OFFSET(DMAV_Doku!$A$6,D161-1,0)))-SEARCH("]",CELL("adresse",OFFSET(DMAV_Doku!$A$6,D161-1,0)))),"ModDoc"))</f>
        <v/>
      </c>
      <c r="G161" s="63" t="s">
        <v>1566</v>
      </c>
      <c r="H161" s="63" t="s">
        <v>1494</v>
      </c>
      <c r="I161" s="63" t="s">
        <v>15</v>
      </c>
      <c r="J161" s="63" t="s">
        <v>1532</v>
      </c>
      <c r="K161" s="63" t="s">
        <v>232</v>
      </c>
      <c r="L161" s="62" t="s">
        <v>1525</v>
      </c>
      <c r="N161" s="65" t="s">
        <v>3330</v>
      </c>
      <c r="O161" s="69"/>
      <c r="P161" s="65" t="s">
        <v>3328</v>
      </c>
      <c r="R161" s="65" t="s">
        <v>4792</v>
      </c>
      <c r="S161" s="65" t="s">
        <v>4793</v>
      </c>
      <c r="T161" s="65" t="s">
        <v>4733</v>
      </c>
    </row>
    <row r="162" spans="1:22" ht="38.25" x14ac:dyDescent="0.25">
      <c r="A162" s="63">
        <v>157</v>
      </c>
      <c r="B162" s="64"/>
      <c r="C162" s="68" t="str" cm="1">
        <f t="array" aca="1" ref="C162" ca="1">IF(B162="","",HYPERLINK("#"&amp;RIGHT(CELL("dateiname"),LEN(CELL("dateiname"))-FIND("]",CELL("dateiname")))&amp;"!"&amp;CELL("adresse",OFFSET($J$6,B162-1,0)),"Definition"))</f>
        <v/>
      </c>
      <c r="D162" s="63">
        <f>IF(_xlfn.XLOOKUP(A162,Korrelation!$A$4:$A$883,Korrelation!$B$4:$B$883,0,0)="-",0,_xlfn.XLOOKUP(A162,Korrelation!$A$4:$A$883,Korrelation!$B$4:$B$883,0,0))</f>
        <v>0</v>
      </c>
      <c r="E162" s="68" t="str" cm="1">
        <f t="array" aca="1" ref="E162" ca="1">IF(D162=0,"",HYPERLINK("#"&amp;RIGHT(CELL("adresse",OFFSET(DMAV_Doku!$A$6,D162-1,0)),LEN(CELL("adresse",OFFSET(DMAV_Doku!$A$6,D162-1,0)))-SEARCH("]",CELL("adresse",OFFSET(DMAV_Doku!$A$6,D162-1,0)))),"ModDoc"))</f>
        <v/>
      </c>
      <c r="G162" s="63" t="s">
        <v>1566</v>
      </c>
      <c r="H162" s="63" t="s">
        <v>1494</v>
      </c>
      <c r="I162" s="63" t="s">
        <v>15</v>
      </c>
      <c r="J162" s="63" t="s">
        <v>1532</v>
      </c>
      <c r="K162" s="63" t="s">
        <v>232</v>
      </c>
      <c r="M162" s="63" t="s">
        <v>1525</v>
      </c>
      <c r="N162" s="65" t="s">
        <v>4794</v>
      </c>
      <c r="P162" s="65" t="s">
        <v>4795</v>
      </c>
      <c r="R162" s="65" t="s">
        <v>4791</v>
      </c>
      <c r="S162" s="65" t="s">
        <v>4796</v>
      </c>
      <c r="T162" s="65" t="s">
        <v>4734</v>
      </c>
      <c r="V162" s="159">
        <v>45444</v>
      </c>
    </row>
    <row r="163" spans="1:22" ht="38.25" x14ac:dyDescent="0.25">
      <c r="A163" s="63">
        <v>158</v>
      </c>
      <c r="B163" s="64"/>
      <c r="C163" s="68" t="str" cm="1">
        <f t="array" aca="1" ref="C163" ca="1">IF(B163="","",HYPERLINK("#"&amp;RIGHT(CELL("dateiname"),LEN(CELL("dateiname"))-FIND("]",CELL("dateiname")))&amp;"!"&amp;CELL("adresse",OFFSET($J$6,B163-1,0)),"Definition"))</f>
        <v/>
      </c>
      <c r="D163" s="63">
        <f>IF(_xlfn.XLOOKUP(A163,Korrelation!$A$4:$A$883,Korrelation!$B$4:$B$883,0,0)="-",0,_xlfn.XLOOKUP(A163,Korrelation!$A$4:$A$883,Korrelation!$B$4:$B$883,0,0))</f>
        <v>0</v>
      </c>
      <c r="E163" s="68" t="str" cm="1">
        <f t="array" aca="1" ref="E163" ca="1">IF(D163=0,"",HYPERLINK("#"&amp;RIGHT(CELL("adresse",OFFSET(DMAV_Doku!$A$6,D163-1,0)),LEN(CELL("adresse",OFFSET(DMAV_Doku!$A$6,D163-1,0)))-SEARCH("]",CELL("adresse",OFFSET(DMAV_Doku!$A$6,D163-1,0)))),"ModDoc"))</f>
        <v/>
      </c>
      <c r="G163" s="63" t="s">
        <v>1566</v>
      </c>
      <c r="H163" s="63" t="s">
        <v>1494</v>
      </c>
      <c r="I163" s="63" t="s">
        <v>15</v>
      </c>
      <c r="J163" s="63" t="s">
        <v>1532</v>
      </c>
      <c r="K163" s="63" t="s">
        <v>232</v>
      </c>
      <c r="M163" s="63" t="s">
        <v>1525</v>
      </c>
      <c r="N163" s="69" t="s">
        <v>4794</v>
      </c>
      <c r="O163" s="69"/>
      <c r="P163" s="65" t="s">
        <v>4797</v>
      </c>
      <c r="R163" s="65" t="s">
        <v>4791</v>
      </c>
      <c r="S163" s="65" t="s">
        <v>4798</v>
      </c>
      <c r="T163" s="65" t="s">
        <v>4735</v>
      </c>
      <c r="V163" s="159">
        <v>45444</v>
      </c>
    </row>
    <row r="164" spans="1:22" x14ac:dyDescent="0.25">
      <c r="A164" s="63">
        <v>159</v>
      </c>
      <c r="B164" s="64" t="s">
        <v>29</v>
      </c>
      <c r="C164" s="68" t="str" cm="1">
        <f t="array" aca="1" ref="C164" ca="1">IF(B164="","",HYPERLINK("#"&amp;RIGHT(CELL("dateiname"),LEN(CELL("dateiname"))-FIND("]",CELL("dateiname")))&amp;"!"&amp;CELL("adresse",OFFSET($J$6,B164-1,0)),"Definition"))</f>
        <v/>
      </c>
      <c r="D164" s="63">
        <f>IF(_xlfn.XLOOKUP(A164,Korrelation!$A$4:$A$883,Korrelation!$B$4:$B$883,0,0)="-",0,_xlfn.XLOOKUP(A164,Korrelation!$A$4:$A$883,Korrelation!$B$4:$B$883,0,0))</f>
        <v>0</v>
      </c>
      <c r="E164" s="68" t="str" cm="1">
        <f t="array" aca="1" ref="E164" ca="1">IF(D164=0,"",HYPERLINK("#"&amp;RIGHT(CELL("adresse",OFFSET(DMAV_Doku!$A$6,D164-1,0)),LEN(CELL("adresse",OFFSET(DMAV_Doku!$A$6,D164-1,0)))-SEARCH("]",CELL("adresse",OFFSET(DMAV_Doku!$A$6,D164-1,0)))),"ModDoc"))</f>
        <v/>
      </c>
      <c r="G164" s="63" t="s">
        <v>1566</v>
      </c>
      <c r="H164" s="63" t="s">
        <v>1494</v>
      </c>
      <c r="I164" s="63" t="s">
        <v>15</v>
      </c>
      <c r="J164" s="63" t="s">
        <v>1542</v>
      </c>
      <c r="K164" s="63" t="s">
        <v>1580</v>
      </c>
      <c r="N164" s="65" t="s">
        <v>1544</v>
      </c>
      <c r="P164" s="65" t="s">
        <v>220</v>
      </c>
      <c r="Q164" s="63" t="s">
        <v>1545</v>
      </c>
    </row>
    <row r="165" spans="1:22" x14ac:dyDescent="0.25">
      <c r="A165" s="63">
        <v>160</v>
      </c>
      <c r="B165" s="64" t="s">
        <v>29</v>
      </c>
      <c r="C165" s="68" t="str" cm="1">
        <f t="array" aca="1" ref="C165" ca="1">IF(B165="","",HYPERLINK("#"&amp;RIGHT(CELL("dateiname"),LEN(CELL("dateiname"))-FIND("]",CELL("dateiname")))&amp;"!"&amp;CELL("adresse",OFFSET($J$6,B165-1,0)),"Definition"))</f>
        <v/>
      </c>
      <c r="D165" s="63">
        <f>IF(_xlfn.XLOOKUP(A165,Korrelation!$A$4:$A$883,Korrelation!$B$4:$B$883,0,0)="-",0,_xlfn.XLOOKUP(A165,Korrelation!$A$4:$A$883,Korrelation!$B$4:$B$883,0,0))</f>
        <v>0</v>
      </c>
      <c r="E165" s="68" t="str" cm="1">
        <f t="array" aca="1" ref="E165" ca="1">IF(D165=0,"",HYPERLINK("#"&amp;RIGHT(CELL("adresse",OFFSET(DMAV_Doku!$A$6,D165-1,0)),LEN(CELL("adresse",OFFSET(DMAV_Doku!$A$6,D165-1,0)))-SEARCH("]",CELL("adresse",OFFSET(DMAV_Doku!$A$6,D165-1,0)))),"ModDoc"))</f>
        <v/>
      </c>
      <c r="G165" s="63" t="s">
        <v>1566</v>
      </c>
      <c r="H165" s="63" t="s">
        <v>1494</v>
      </c>
      <c r="I165" s="63" t="s">
        <v>15</v>
      </c>
      <c r="J165" s="63" t="s">
        <v>1542</v>
      </c>
      <c r="K165" s="63" t="s">
        <v>1580</v>
      </c>
      <c r="N165" s="65" t="s">
        <v>1581</v>
      </c>
      <c r="P165" s="65" t="s">
        <v>232</v>
      </c>
      <c r="Q165" s="63" t="s">
        <v>1547</v>
      </c>
    </row>
    <row r="166" spans="1:22" x14ac:dyDescent="0.25">
      <c r="A166" s="63">
        <v>161</v>
      </c>
      <c r="B166" s="64" t="s">
        <v>29</v>
      </c>
      <c r="C166" s="68" t="str" cm="1">
        <f t="array" aca="1" ref="C166" ca="1">IF(B166="","",HYPERLINK("#"&amp;RIGHT(CELL("dateiname"),LEN(CELL("dateiname"))-FIND("]",CELL("dateiname")))&amp;"!"&amp;CELL("adresse",OFFSET($J$6,B166-1,0)),"Definition"))</f>
        <v/>
      </c>
      <c r="D166" s="63">
        <f>IF(_xlfn.XLOOKUP(A166,Korrelation!$A$4:$A$883,Korrelation!$B$4:$B$883,0,0)="-",0,_xlfn.XLOOKUP(A166,Korrelation!$A$4:$A$883,Korrelation!$B$4:$B$883,0,0))</f>
        <v>0</v>
      </c>
      <c r="E166" s="68" t="str" cm="1">
        <f t="array" aca="1" ref="E166" ca="1">IF(D166=0,"",HYPERLINK("#"&amp;RIGHT(CELL("adresse",OFFSET(DMAV_Doku!$A$6,D166-1,0)),LEN(CELL("adresse",OFFSET(DMAV_Doku!$A$6,D166-1,0)))-SEARCH("]",CELL("adresse",OFFSET(DMAV_Doku!$A$6,D166-1,0)))),"ModDoc"))</f>
        <v/>
      </c>
      <c r="G166" s="63" t="s">
        <v>1566</v>
      </c>
      <c r="H166" s="63" t="s">
        <v>1494</v>
      </c>
      <c r="I166" s="63" t="s">
        <v>15</v>
      </c>
      <c r="J166" s="63" t="s">
        <v>1542</v>
      </c>
      <c r="K166" s="63" t="s">
        <v>1582</v>
      </c>
      <c r="N166" s="69" t="s">
        <v>1549</v>
      </c>
      <c r="O166" s="69"/>
      <c r="P166" s="65" t="s">
        <v>220</v>
      </c>
      <c r="Q166" s="63" t="s">
        <v>1550</v>
      </c>
    </row>
    <row r="167" spans="1:22" x14ac:dyDescent="0.25">
      <c r="A167" s="63">
        <v>162</v>
      </c>
      <c r="B167" s="64" t="s">
        <v>29</v>
      </c>
      <c r="C167" s="68" t="str" cm="1">
        <f t="array" aca="1" ref="C167" ca="1">IF(B167="","",HYPERLINK("#"&amp;RIGHT(CELL("dateiname"),LEN(CELL("dateiname"))-FIND("]",CELL("dateiname")))&amp;"!"&amp;CELL("adresse",OFFSET($J$6,B167-1,0)),"Definition"))</f>
        <v/>
      </c>
      <c r="D167" s="63">
        <f>IF(_xlfn.XLOOKUP(A167,Korrelation!$A$4:$A$883,Korrelation!$B$4:$B$883,0,0)="-",0,_xlfn.XLOOKUP(A167,Korrelation!$A$4:$A$883,Korrelation!$B$4:$B$883,0,0))</f>
        <v>0</v>
      </c>
      <c r="E167" s="68" t="str" cm="1">
        <f t="array" aca="1" ref="E167" ca="1">IF(D167=0,"",HYPERLINK("#"&amp;RIGHT(CELL("adresse",OFFSET(DMAV_Doku!$A$6,D167-1,0)),LEN(CELL("adresse",OFFSET(DMAV_Doku!$A$6,D167-1,0)))-SEARCH("]",CELL("adresse",OFFSET(DMAV_Doku!$A$6,D167-1,0)))),"ModDoc"))</f>
        <v/>
      </c>
      <c r="G167" s="63" t="s">
        <v>1566</v>
      </c>
      <c r="H167" s="63" t="s">
        <v>1494</v>
      </c>
      <c r="I167" s="63" t="s">
        <v>15</v>
      </c>
      <c r="J167" s="63" t="s">
        <v>1542</v>
      </c>
      <c r="K167" s="63" t="s">
        <v>1582</v>
      </c>
      <c r="N167" s="65" t="s">
        <v>1583</v>
      </c>
      <c r="P167" s="65" t="s">
        <v>232</v>
      </c>
      <c r="Q167" s="63" t="s">
        <v>1547</v>
      </c>
    </row>
    <row r="168" spans="1:22" x14ac:dyDescent="0.25">
      <c r="A168" s="63">
        <v>163</v>
      </c>
      <c r="B168" s="64" t="s">
        <v>29</v>
      </c>
      <c r="C168" s="68" t="str" cm="1">
        <f t="array" aca="1" ref="C168" ca="1">IF(B168="","",HYPERLINK("#"&amp;RIGHT(CELL("dateiname"),LEN(CELL("dateiname"))-FIND("]",CELL("dateiname")))&amp;"!"&amp;CELL("adresse",OFFSET($J$6,B168-1,0)),"Definition"))</f>
        <v/>
      </c>
      <c r="D168" s="63">
        <f>IF(_xlfn.XLOOKUP(A168,Korrelation!$A$4:$A$883,Korrelation!$B$4:$B$883,0,0)="-",0,_xlfn.XLOOKUP(A168,Korrelation!$A$4:$A$883,Korrelation!$B$4:$B$883,0,0))</f>
        <v>0</v>
      </c>
      <c r="E168" s="68" t="str" cm="1">
        <f t="array" aca="1" ref="E168" ca="1">IF(D168=0,"",HYPERLINK("#"&amp;RIGHT(CELL("adresse",OFFSET(DMAV_Doku!$A$6,D168-1,0)),LEN(CELL("adresse",OFFSET(DMAV_Doku!$A$6,D168-1,0)))-SEARCH("]",CELL("adresse",OFFSET(DMAV_Doku!$A$6,D168-1,0)))),"ModDoc"))</f>
        <v/>
      </c>
      <c r="G168" s="63" t="s">
        <v>1566</v>
      </c>
      <c r="H168" s="63" t="s">
        <v>1494</v>
      </c>
      <c r="I168" s="63" t="s">
        <v>15</v>
      </c>
      <c r="J168" s="63" t="s">
        <v>1542</v>
      </c>
      <c r="K168" s="63" t="s">
        <v>1584</v>
      </c>
      <c r="N168" s="65" t="s">
        <v>1574</v>
      </c>
      <c r="P168" s="65" t="s">
        <v>232</v>
      </c>
      <c r="Q168" s="63" t="s">
        <v>1550</v>
      </c>
    </row>
    <row r="169" spans="1:22" x14ac:dyDescent="0.25">
      <c r="A169" s="63">
        <v>164</v>
      </c>
      <c r="B169" s="64" t="s">
        <v>29</v>
      </c>
      <c r="C169" s="68" t="str" cm="1">
        <f t="array" aca="1" ref="C169" ca="1">IF(B169="","",HYPERLINK("#"&amp;RIGHT(CELL("dateiname"),LEN(CELL("dateiname"))-FIND("]",CELL("dateiname")))&amp;"!"&amp;CELL("adresse",OFFSET($J$6,B169-1,0)),"Definition"))</f>
        <v/>
      </c>
      <c r="D169" s="63">
        <f>IF(_xlfn.XLOOKUP(A169,Korrelation!$A$4:$A$883,Korrelation!$B$4:$B$883,0,0)="-",0,_xlfn.XLOOKUP(A169,Korrelation!$A$4:$A$883,Korrelation!$B$4:$B$883,0,0))</f>
        <v>0</v>
      </c>
      <c r="E169" s="68" t="str" cm="1">
        <f t="array" aca="1" ref="E169" ca="1">IF(D169=0,"",HYPERLINK("#"&amp;RIGHT(CELL("adresse",OFFSET(DMAV_Doku!$A$6,D169-1,0)),LEN(CELL("adresse",OFFSET(DMAV_Doku!$A$6,D169-1,0)))-SEARCH("]",CELL("adresse",OFFSET(DMAV_Doku!$A$6,D169-1,0)))),"ModDoc"))</f>
        <v/>
      </c>
      <c r="G169" s="63" t="s">
        <v>1566</v>
      </c>
      <c r="H169" s="63" t="s">
        <v>1494</v>
      </c>
      <c r="I169" s="63" t="s">
        <v>15</v>
      </c>
      <c r="J169" s="63" t="s">
        <v>1542</v>
      </c>
      <c r="K169" s="63" t="s">
        <v>1584</v>
      </c>
      <c r="N169" s="65" t="s">
        <v>1575</v>
      </c>
      <c r="P169" s="65" t="s">
        <v>232</v>
      </c>
      <c r="Q169" s="63" t="s">
        <v>1547</v>
      </c>
    </row>
    <row r="170" spans="1:22" x14ac:dyDescent="0.25">
      <c r="A170" s="63">
        <v>165</v>
      </c>
      <c r="B170" s="64" t="s">
        <v>29</v>
      </c>
      <c r="C170" s="68" t="str" cm="1">
        <f t="array" aca="1" ref="C170" ca="1">IF(B170="","",HYPERLINK("#"&amp;RIGHT(CELL("dateiname"),LEN(CELL("dateiname"))-FIND("]",CELL("dateiname")))&amp;"!"&amp;CELL("adresse",OFFSET($J$6,B170-1,0)),"Definition"))</f>
        <v/>
      </c>
      <c r="D170" s="63">
        <f>IF(_xlfn.XLOOKUP(A170,Korrelation!$A$4:$A$883,Korrelation!$B$4:$B$883,0,0)="-",0,_xlfn.XLOOKUP(A170,Korrelation!$A$4:$A$883,Korrelation!$B$4:$B$883,0,0))</f>
        <v>0</v>
      </c>
      <c r="E170" s="68" t="str" cm="1">
        <f t="array" aca="1" ref="E170" ca="1">IF(D170=0,"",HYPERLINK("#"&amp;RIGHT(CELL("adresse",OFFSET(DMAV_Doku!$A$6,D170-1,0)),LEN(CELL("adresse",OFFSET(DMAV_Doku!$A$6,D170-1,0)))-SEARCH("]",CELL("adresse",OFFSET(DMAV_Doku!$A$6,D170-1,0)))),"ModDoc"))</f>
        <v/>
      </c>
      <c r="G170" s="63" t="s">
        <v>1566</v>
      </c>
      <c r="H170" s="63" t="s">
        <v>1494</v>
      </c>
      <c r="I170" s="63" t="s">
        <v>15</v>
      </c>
      <c r="J170" s="63" t="s">
        <v>1552</v>
      </c>
      <c r="K170" s="63" t="s">
        <v>1585</v>
      </c>
      <c r="N170" s="65" t="s">
        <v>1554</v>
      </c>
      <c r="P170" s="65" t="s">
        <v>232</v>
      </c>
    </row>
    <row r="171" spans="1:22" ht="63.75" x14ac:dyDescent="0.25">
      <c r="A171" s="63">
        <v>166</v>
      </c>
      <c r="B171" s="64" t="s">
        <v>29</v>
      </c>
      <c r="C171" s="68" t="str" cm="1">
        <f t="array" aca="1" ref="C171" ca="1">IF(B171="","",HYPERLINK("#"&amp;RIGHT(CELL("dateiname"),LEN(CELL("dateiname"))-FIND("]",CELL("dateiname")))&amp;"!"&amp;CELL("adresse",OFFSET($J$6,B171-1,0)),"Definition"))</f>
        <v/>
      </c>
      <c r="D171" s="63">
        <f>IF(_xlfn.XLOOKUP(A171,Korrelation!$A$4:$A$883,Korrelation!$B$4:$B$883,0,0)="-",0,_xlfn.XLOOKUP(A171,Korrelation!$A$4:$A$883,Korrelation!$B$4:$B$883,0,0))</f>
        <v>0</v>
      </c>
      <c r="E171" s="68" t="str" cm="1">
        <f t="array" aca="1" ref="E171" ca="1">IF(D171=0,"",HYPERLINK("#"&amp;RIGHT(CELL("adresse",OFFSET(DMAV_Doku!$A$6,D171-1,0)),LEN(CELL("adresse",OFFSET(DMAV_Doku!$A$6,D171-1,0)))-SEARCH("]",CELL("adresse",OFFSET(DMAV_Doku!$A$6,D171-1,0)))),"ModDoc"))</f>
        <v/>
      </c>
      <c r="G171" s="63" t="s">
        <v>1566</v>
      </c>
      <c r="H171" s="63" t="s">
        <v>1494</v>
      </c>
      <c r="I171" s="63" t="s">
        <v>15</v>
      </c>
      <c r="J171" s="63" t="s">
        <v>1552</v>
      </c>
      <c r="K171" s="63" t="s">
        <v>1585</v>
      </c>
      <c r="N171" s="65" t="s">
        <v>1577</v>
      </c>
      <c r="P171" s="65" t="s">
        <v>1586</v>
      </c>
      <c r="T171" s="65" t="s">
        <v>3353</v>
      </c>
    </row>
    <row r="172" spans="1:22" x14ac:dyDescent="0.25">
      <c r="A172" s="63">
        <v>167</v>
      </c>
      <c r="B172" s="64" t="s">
        <v>29</v>
      </c>
      <c r="C172" s="68" t="str" cm="1">
        <f t="array" aca="1" ref="C172" ca="1">IF(B172="","",HYPERLINK("#"&amp;RIGHT(CELL("dateiname"),LEN(CELL("dateiname"))-FIND("]",CELL("dateiname")))&amp;"!"&amp;CELL("adresse",OFFSET($J$6,B172-1,0)),"Definition"))</f>
        <v/>
      </c>
      <c r="D172" s="63">
        <f>IF(_xlfn.XLOOKUP(A172,Korrelation!$A$4:$A$883,Korrelation!$B$4:$B$883,0,0)="-",0,_xlfn.XLOOKUP(A172,Korrelation!$A$4:$A$883,Korrelation!$B$4:$B$883,0,0))</f>
        <v>0</v>
      </c>
      <c r="E172" s="68" t="str" cm="1">
        <f t="array" aca="1" ref="E172" ca="1">IF(D172=0,"",HYPERLINK("#"&amp;RIGHT(CELL("adresse",OFFSET(DMAV_Doku!$A$6,D172-1,0)),LEN(CELL("adresse",OFFSET(DMAV_Doku!$A$6,D172-1,0)))-SEARCH("]",CELL("adresse",OFFSET(DMAV_Doku!$A$6,D172-1,0)))),"ModDoc"))</f>
        <v/>
      </c>
      <c r="G172" s="63" t="s">
        <v>1566</v>
      </c>
      <c r="H172" s="63" t="s">
        <v>1494</v>
      </c>
      <c r="I172" s="63" t="s">
        <v>15</v>
      </c>
      <c r="J172" s="63" t="s">
        <v>1552</v>
      </c>
      <c r="K172" s="63" t="s">
        <v>1585</v>
      </c>
      <c r="N172" s="65" t="s">
        <v>1557</v>
      </c>
      <c r="P172" s="65" t="s">
        <v>232</v>
      </c>
    </row>
    <row r="173" spans="1:22" ht="25.5" x14ac:dyDescent="0.25">
      <c r="A173" s="63">
        <v>168</v>
      </c>
      <c r="B173" s="64" t="s">
        <v>29</v>
      </c>
      <c r="C173" s="68" t="str" cm="1">
        <f t="array" aca="1" ref="C173" ca="1">IF(B173="","",HYPERLINK("#"&amp;RIGHT(CELL("dateiname"),LEN(CELL("dateiname"))-FIND("]",CELL("dateiname")))&amp;"!"&amp;CELL("adresse",OFFSET($J$6,B173-1,0)),"Definition"))</f>
        <v/>
      </c>
      <c r="D173" s="63">
        <f>IF(_xlfn.XLOOKUP(A173,Korrelation!$A$4:$A$883,Korrelation!$B$4:$B$883,0,0)="-",0,_xlfn.XLOOKUP(A173,Korrelation!$A$4:$A$883,Korrelation!$B$4:$B$883,0,0))</f>
        <v>0</v>
      </c>
      <c r="E173" s="68" t="str" cm="1">
        <f t="array" aca="1" ref="E173" ca="1">IF(D173=0,"",HYPERLINK("#"&amp;RIGHT(CELL("adresse",OFFSET(DMAV_Doku!$A$6,D173-1,0)),LEN(CELL("adresse",OFFSET(DMAV_Doku!$A$6,D173-1,0)))-SEARCH("]",CELL("adresse",OFFSET(DMAV_Doku!$A$6,D173-1,0)))),"ModDoc"))</f>
        <v/>
      </c>
      <c r="G173" s="63" t="s">
        <v>1566</v>
      </c>
      <c r="H173" s="63" t="s">
        <v>1494</v>
      </c>
      <c r="I173" s="63" t="s">
        <v>15</v>
      </c>
      <c r="J173" s="63" t="s">
        <v>1587</v>
      </c>
      <c r="K173" s="63" t="s">
        <v>1585</v>
      </c>
      <c r="N173" s="65" t="s">
        <v>4799</v>
      </c>
      <c r="P173" s="176" t="s">
        <v>4800</v>
      </c>
      <c r="S173" s="65" t="s">
        <v>4801</v>
      </c>
      <c r="T173" s="65" t="s">
        <v>3375</v>
      </c>
    </row>
    <row r="174" spans="1:22" x14ac:dyDescent="0.25">
      <c r="A174" s="63">
        <v>169</v>
      </c>
      <c r="B174" s="64" t="s">
        <v>29</v>
      </c>
      <c r="C174" s="68" t="str" cm="1">
        <f t="array" aca="1" ref="C174" ca="1">IF(B174="","",HYPERLINK("#"&amp;RIGHT(CELL("dateiname"),LEN(CELL("dateiname"))-FIND("]",CELL("dateiname")))&amp;"!"&amp;CELL("adresse",OFFSET($J$6,B174-1,0)),"Definition"))</f>
        <v/>
      </c>
      <c r="D174" s="63">
        <f>IF(_xlfn.XLOOKUP(A174,Korrelation!$A$4:$A$883,Korrelation!$B$4:$B$883,0,0)="-",0,_xlfn.XLOOKUP(A174,Korrelation!$A$4:$A$883,Korrelation!$B$4:$B$883,0,0))</f>
        <v>0</v>
      </c>
      <c r="E174" s="68" t="str" cm="1">
        <f t="array" aca="1" ref="E174" ca="1">IF(D174=0,"",HYPERLINK("#"&amp;RIGHT(CELL("adresse",OFFSET(DMAV_Doku!$A$6,D174-1,0)),LEN(CELL("adresse",OFFSET(DMAV_Doku!$A$6,D174-1,0)))-SEARCH("]",CELL("adresse",OFFSET(DMAV_Doku!$A$6,D174-1,0)))),"ModDoc"))</f>
        <v/>
      </c>
      <c r="G174" s="63" t="s">
        <v>1566</v>
      </c>
      <c r="H174" s="63" t="s">
        <v>1494</v>
      </c>
      <c r="I174" s="63" t="s">
        <v>15</v>
      </c>
      <c r="J174" s="63" t="s">
        <v>1542</v>
      </c>
      <c r="K174" s="63" t="s">
        <v>1588</v>
      </c>
      <c r="N174" s="65" t="s">
        <v>222</v>
      </c>
      <c r="P174" s="65" t="s">
        <v>222</v>
      </c>
      <c r="Q174" s="63" t="s">
        <v>1545</v>
      </c>
    </row>
    <row r="175" spans="1:22" x14ac:dyDescent="0.25">
      <c r="A175" s="63">
        <v>170</v>
      </c>
      <c r="B175" s="64" t="s">
        <v>29</v>
      </c>
      <c r="C175" s="68" t="str" cm="1">
        <f t="array" aca="1" ref="C175" ca="1">IF(B175="","",HYPERLINK("#"&amp;RIGHT(CELL("dateiname"),LEN(CELL("dateiname"))-FIND("]",CELL("dateiname")))&amp;"!"&amp;CELL("adresse",OFFSET($J$6,B175-1,0)),"Definition"))</f>
        <v/>
      </c>
      <c r="D175" s="63">
        <f>IF(_xlfn.XLOOKUP(A175,Korrelation!$A$4:$A$883,Korrelation!$B$4:$B$883,0,0)="-",0,_xlfn.XLOOKUP(A175,Korrelation!$A$4:$A$883,Korrelation!$B$4:$B$883,0,0))</f>
        <v>0</v>
      </c>
      <c r="E175" s="68" t="str" cm="1">
        <f t="array" aca="1" ref="E175" ca="1">IF(D175=0,"",HYPERLINK("#"&amp;RIGHT(CELL("adresse",OFFSET(DMAV_Doku!$A$6,D175-1,0)),LEN(CELL("adresse",OFFSET(DMAV_Doku!$A$6,D175-1,0)))-SEARCH("]",CELL("adresse",OFFSET(DMAV_Doku!$A$6,D175-1,0)))),"ModDoc"))</f>
        <v/>
      </c>
      <c r="G175" s="63" t="s">
        <v>1566</v>
      </c>
      <c r="H175" s="63" t="s">
        <v>1494</v>
      </c>
      <c r="I175" s="63" t="s">
        <v>15</v>
      </c>
      <c r="J175" s="63" t="s">
        <v>1542</v>
      </c>
      <c r="K175" s="63" t="s">
        <v>1588</v>
      </c>
      <c r="N175" s="65" t="s">
        <v>232</v>
      </c>
      <c r="P175" s="65" t="s">
        <v>232</v>
      </c>
      <c r="Q175" s="63" t="s">
        <v>1589</v>
      </c>
    </row>
    <row r="176" spans="1:22" ht="25.5" x14ac:dyDescent="0.25">
      <c r="A176" s="63">
        <v>171</v>
      </c>
      <c r="B176" s="64" t="s">
        <v>29</v>
      </c>
      <c r="C176" s="68" t="str" cm="1">
        <f t="array" aca="1" ref="C176" ca="1">IF(B176="","",HYPERLINK("#"&amp;RIGHT(CELL("dateiname"),LEN(CELL("dateiname"))-FIND("]",CELL("dateiname")))&amp;"!"&amp;CELL("adresse",OFFSET($J$6,B176-1,0)),"Definition"))</f>
        <v/>
      </c>
      <c r="D176" s="63">
        <f>IF(_xlfn.XLOOKUP(A176,Korrelation!$A$4:$A$883,Korrelation!$B$4:$B$883,0,0)="-",0,_xlfn.XLOOKUP(A176,Korrelation!$A$4:$A$883,Korrelation!$B$4:$B$883,0,0))</f>
        <v>0</v>
      </c>
      <c r="E176" s="68" t="str" cm="1">
        <f t="array" aca="1" ref="E176" ca="1">IF(D176=0,"",HYPERLINK("#"&amp;RIGHT(CELL("adresse",OFFSET(DMAV_Doku!$A$6,D176-1,0)),LEN(CELL("adresse",OFFSET(DMAV_Doku!$A$6,D176-1,0)))-SEARCH("]",CELL("adresse",OFFSET(DMAV_Doku!$A$6,D176-1,0)))),"ModDoc"))</f>
        <v/>
      </c>
      <c r="G176" s="63" t="s">
        <v>1566</v>
      </c>
      <c r="H176" s="63" t="s">
        <v>1494</v>
      </c>
      <c r="I176" s="63" t="s">
        <v>15</v>
      </c>
      <c r="J176" s="63" t="s">
        <v>1590</v>
      </c>
      <c r="K176" s="63" t="s">
        <v>1588</v>
      </c>
      <c r="L176" s="62" t="s">
        <v>1525</v>
      </c>
      <c r="N176" s="65" t="s">
        <v>4802</v>
      </c>
      <c r="P176" s="65" t="s">
        <v>4803</v>
      </c>
      <c r="S176" s="65" t="s">
        <v>4804</v>
      </c>
      <c r="T176" s="65" t="s">
        <v>3336</v>
      </c>
    </row>
    <row r="177" spans="1:20" x14ac:dyDescent="0.25">
      <c r="A177" s="63">
        <v>172</v>
      </c>
      <c r="B177" s="64" t="s">
        <v>29</v>
      </c>
      <c r="C177" s="68" t="str" cm="1">
        <f t="array" aca="1" ref="C177" ca="1">IF(B177="","",HYPERLINK("#"&amp;RIGHT(CELL("dateiname"),LEN(CELL("dateiname"))-FIND("]",CELL("dateiname")))&amp;"!"&amp;CELL("adresse",OFFSET($J$6,B177-1,0)),"Definition"))</f>
        <v/>
      </c>
      <c r="D177" s="63">
        <f>IF(_xlfn.XLOOKUP(A177,Korrelation!$A$4:$A$883,Korrelation!$B$4:$B$883,0,0)="-",0,_xlfn.XLOOKUP(A177,Korrelation!$A$4:$A$883,Korrelation!$B$4:$B$883,0,0))</f>
        <v>120</v>
      </c>
      <c r="E177" s="68" t="str" cm="1">
        <f t="array" aca="1" ref="E177" ca="1">IF(D177=0,"",HYPERLINK("#"&amp;RIGHT(CELL("adresse",OFFSET(DMAV_Doku!$A$6,D177-1,0)),LEN(CELL("adresse",OFFSET(DMAV_Doku!$A$6,D177-1,0)))-SEARCH("]",CELL("adresse",OFFSET(DMAV_Doku!$A$6,D177-1,0)))),"ModDoc"))</f>
        <v>ModDoc</v>
      </c>
      <c r="G177" s="63" t="s">
        <v>1566</v>
      </c>
      <c r="H177" s="63" t="s">
        <v>1494</v>
      </c>
      <c r="I177" s="63" t="s">
        <v>15</v>
      </c>
      <c r="J177" s="63" t="s">
        <v>1524</v>
      </c>
      <c r="K177" s="63" t="s">
        <v>240</v>
      </c>
      <c r="L177" s="62" t="s">
        <v>1525</v>
      </c>
      <c r="N177" s="65" t="s">
        <v>135</v>
      </c>
      <c r="O177" s="69"/>
      <c r="P177" s="65" t="s">
        <v>1565</v>
      </c>
      <c r="R177" s="65" t="s">
        <v>4791</v>
      </c>
    </row>
    <row r="178" spans="1:20" x14ac:dyDescent="0.25">
      <c r="A178" s="63">
        <v>173</v>
      </c>
      <c r="B178" s="64" t="s">
        <v>29</v>
      </c>
      <c r="C178" s="68" t="str" cm="1">
        <f t="array" aca="1" ref="C178" ca="1">IF(B178="","",HYPERLINK("#"&amp;RIGHT(CELL("dateiname"),LEN(CELL("dateiname"))-FIND("]",CELL("dateiname")))&amp;"!"&amp;CELL("adresse",OFFSET($J$6,B178-1,0)),"Definition"))</f>
        <v/>
      </c>
      <c r="D178" s="63">
        <f>IF(_xlfn.XLOOKUP(A178,Korrelation!$A$4:$A$883,Korrelation!$B$4:$B$883,0,0)="-",0,_xlfn.XLOOKUP(A178,Korrelation!$A$4:$A$883,Korrelation!$B$4:$B$883,0,0))</f>
        <v>0</v>
      </c>
      <c r="E178" s="68" t="str" cm="1">
        <f t="array" aca="1" ref="E178" ca="1">IF(D178=0,"",HYPERLINK("#"&amp;RIGHT(CELL("adresse",OFFSET(DMAV_Doku!$A$6,D178-1,0)),LEN(CELL("adresse",OFFSET(DMAV_Doku!$A$6,D178-1,0)))-SEARCH("]",CELL("adresse",OFFSET(DMAV_Doku!$A$6,D178-1,0)))),"ModDoc"))</f>
        <v/>
      </c>
      <c r="G178" s="63" t="s">
        <v>1566</v>
      </c>
      <c r="H178" s="63" t="s">
        <v>1494</v>
      </c>
      <c r="I178" s="63" t="s">
        <v>15</v>
      </c>
      <c r="J178" s="63" t="s">
        <v>1542</v>
      </c>
      <c r="K178" s="63" t="s">
        <v>1591</v>
      </c>
      <c r="N178" s="65" t="s">
        <v>1544</v>
      </c>
      <c r="P178" s="65" t="s">
        <v>220</v>
      </c>
      <c r="Q178" s="63" t="s">
        <v>1545</v>
      </c>
    </row>
    <row r="179" spans="1:20" x14ac:dyDescent="0.25">
      <c r="A179" s="63">
        <v>174</v>
      </c>
      <c r="B179" s="64" t="s">
        <v>29</v>
      </c>
      <c r="C179" s="68" t="str" cm="1">
        <f t="array" aca="1" ref="C179" ca="1">IF(B179="","",HYPERLINK("#"&amp;RIGHT(CELL("dateiname"),LEN(CELL("dateiname"))-FIND("]",CELL("dateiname")))&amp;"!"&amp;CELL("adresse",OFFSET($J$6,B179-1,0)),"Definition"))</f>
        <v/>
      </c>
      <c r="D179" s="63">
        <f>IF(_xlfn.XLOOKUP(A179,Korrelation!$A$4:$A$883,Korrelation!$B$4:$B$883,0,0)="-",0,_xlfn.XLOOKUP(A179,Korrelation!$A$4:$A$883,Korrelation!$B$4:$B$883,0,0))</f>
        <v>0</v>
      </c>
      <c r="E179" s="68" t="str" cm="1">
        <f t="array" aca="1" ref="E179" ca="1">IF(D179=0,"",HYPERLINK("#"&amp;RIGHT(CELL("adresse",OFFSET(DMAV_Doku!$A$6,D179-1,0)),LEN(CELL("adresse",OFFSET(DMAV_Doku!$A$6,D179-1,0)))-SEARCH("]",CELL("adresse",OFFSET(DMAV_Doku!$A$6,D179-1,0)))),"ModDoc"))</f>
        <v/>
      </c>
      <c r="G179" s="63" t="s">
        <v>1566</v>
      </c>
      <c r="H179" s="63" t="s">
        <v>1494</v>
      </c>
      <c r="I179" s="63" t="s">
        <v>15</v>
      </c>
      <c r="J179" s="63" t="s">
        <v>1542</v>
      </c>
      <c r="K179" s="63" t="s">
        <v>1591</v>
      </c>
      <c r="N179" s="65" t="s">
        <v>1592</v>
      </c>
      <c r="P179" s="65" t="s">
        <v>240</v>
      </c>
      <c r="Q179" s="63" t="s">
        <v>1547</v>
      </c>
    </row>
    <row r="180" spans="1:20" x14ac:dyDescent="0.25">
      <c r="A180" s="63">
        <v>175</v>
      </c>
      <c r="B180" s="64" t="s">
        <v>29</v>
      </c>
      <c r="C180" s="68" t="str" cm="1">
        <f t="array" aca="1" ref="C180" ca="1">IF(B180="","",HYPERLINK("#"&amp;RIGHT(CELL("dateiname"),LEN(CELL("dateiname"))-FIND("]",CELL("dateiname")))&amp;"!"&amp;CELL("adresse",OFFSET($J$6,B180-1,0)),"Definition"))</f>
        <v/>
      </c>
      <c r="D180" s="63">
        <f>IF(_xlfn.XLOOKUP(A180,Korrelation!$A$4:$A$883,Korrelation!$B$4:$B$883,0,0)="-",0,_xlfn.XLOOKUP(A180,Korrelation!$A$4:$A$883,Korrelation!$B$4:$B$883,0,0))</f>
        <v>0</v>
      </c>
      <c r="E180" s="68" t="str" cm="1">
        <f t="array" aca="1" ref="E180" ca="1">IF(D180=0,"",HYPERLINK("#"&amp;RIGHT(CELL("adresse",OFFSET(DMAV_Doku!$A$6,D180-1,0)),LEN(CELL("adresse",OFFSET(DMAV_Doku!$A$6,D180-1,0)))-SEARCH("]",CELL("adresse",OFFSET(DMAV_Doku!$A$6,D180-1,0)))),"ModDoc"))</f>
        <v/>
      </c>
      <c r="G180" s="63" t="s">
        <v>1566</v>
      </c>
      <c r="H180" s="63" t="s">
        <v>1494</v>
      </c>
      <c r="I180" s="63" t="s">
        <v>15</v>
      </c>
      <c r="J180" s="63" t="s">
        <v>1542</v>
      </c>
      <c r="K180" s="63" t="s">
        <v>1593</v>
      </c>
      <c r="N180" s="65" t="s">
        <v>1549</v>
      </c>
      <c r="P180" s="65" t="s">
        <v>220</v>
      </c>
      <c r="Q180" s="63" t="s">
        <v>1550</v>
      </c>
    </row>
    <row r="181" spans="1:20" x14ac:dyDescent="0.25">
      <c r="A181" s="63">
        <v>176</v>
      </c>
      <c r="B181" s="64" t="s">
        <v>29</v>
      </c>
      <c r="C181" s="68" t="str" cm="1">
        <f t="array" aca="1" ref="C181" ca="1">IF(B181="","",HYPERLINK("#"&amp;RIGHT(CELL("dateiname"),LEN(CELL("dateiname"))-FIND("]",CELL("dateiname")))&amp;"!"&amp;CELL("adresse",OFFSET($J$6,B181-1,0)),"Definition"))</f>
        <v/>
      </c>
      <c r="D181" s="63">
        <f>IF(_xlfn.XLOOKUP(A181,Korrelation!$A$4:$A$883,Korrelation!$B$4:$B$883,0,0)="-",0,_xlfn.XLOOKUP(A181,Korrelation!$A$4:$A$883,Korrelation!$B$4:$B$883,0,0))</f>
        <v>0</v>
      </c>
      <c r="E181" s="68" t="str" cm="1">
        <f t="array" aca="1" ref="E181" ca="1">IF(D181=0,"",HYPERLINK("#"&amp;RIGHT(CELL("adresse",OFFSET(DMAV_Doku!$A$6,D181-1,0)),LEN(CELL("adresse",OFFSET(DMAV_Doku!$A$6,D181-1,0)))-SEARCH("]",CELL("adresse",OFFSET(DMAV_Doku!$A$6,D181-1,0)))),"ModDoc"))</f>
        <v/>
      </c>
      <c r="G181" s="63" t="s">
        <v>1566</v>
      </c>
      <c r="H181" s="63" t="s">
        <v>1494</v>
      </c>
      <c r="I181" s="63" t="s">
        <v>15</v>
      </c>
      <c r="J181" s="63" t="s">
        <v>1542</v>
      </c>
      <c r="K181" s="63" t="s">
        <v>1593</v>
      </c>
      <c r="N181" s="65" t="s">
        <v>1594</v>
      </c>
      <c r="P181" s="65" t="s">
        <v>240</v>
      </c>
      <c r="Q181" s="63" t="s">
        <v>1547</v>
      </c>
    </row>
    <row r="182" spans="1:20" x14ac:dyDescent="0.25">
      <c r="A182" s="63">
        <v>177</v>
      </c>
      <c r="B182" s="64" t="s">
        <v>29</v>
      </c>
      <c r="C182" s="68" t="str" cm="1">
        <f t="array" aca="1" ref="C182" ca="1">IF(B182="","",HYPERLINK("#"&amp;RIGHT(CELL("dateiname"),LEN(CELL("dateiname"))-FIND("]",CELL("dateiname")))&amp;"!"&amp;CELL("adresse",OFFSET($J$6,B182-1,0)),"Definition"))</f>
        <v/>
      </c>
      <c r="D182" s="63">
        <f>IF(_xlfn.XLOOKUP(A182,Korrelation!$A$4:$A$883,Korrelation!$B$4:$B$883,0,0)="-",0,_xlfn.XLOOKUP(A182,Korrelation!$A$4:$A$883,Korrelation!$B$4:$B$883,0,0))</f>
        <v>0</v>
      </c>
      <c r="E182" s="68" t="str" cm="1">
        <f t="array" aca="1" ref="E182" ca="1">IF(D182=0,"",HYPERLINK("#"&amp;RIGHT(CELL("adresse",OFFSET(DMAV_Doku!$A$6,D182-1,0)),LEN(CELL("adresse",OFFSET(DMAV_Doku!$A$6,D182-1,0)))-SEARCH("]",CELL("adresse",OFFSET(DMAV_Doku!$A$6,D182-1,0)))),"ModDoc"))</f>
        <v/>
      </c>
      <c r="G182" s="63" t="s">
        <v>1566</v>
      </c>
      <c r="H182" s="63" t="s">
        <v>1494</v>
      </c>
      <c r="I182" s="63" t="s">
        <v>15</v>
      </c>
      <c r="J182" s="63" t="s">
        <v>1542</v>
      </c>
      <c r="K182" s="63" t="s">
        <v>1595</v>
      </c>
      <c r="N182" s="65" t="s">
        <v>222</v>
      </c>
      <c r="P182" s="65" t="s">
        <v>222</v>
      </c>
      <c r="Q182" s="63" t="s">
        <v>1545</v>
      </c>
    </row>
    <row r="183" spans="1:20" x14ac:dyDescent="0.25">
      <c r="A183" s="63">
        <v>178</v>
      </c>
      <c r="B183" s="64" t="s">
        <v>29</v>
      </c>
      <c r="C183" s="68" t="str" cm="1">
        <f t="array" aca="1" ref="C183" ca="1">IF(B183="","",HYPERLINK("#"&amp;RIGHT(CELL("dateiname"),LEN(CELL("dateiname"))-FIND("]",CELL("dateiname")))&amp;"!"&amp;CELL("adresse",OFFSET($J$6,B183-1,0)),"Definition"))</f>
        <v/>
      </c>
      <c r="D183" s="63">
        <f>IF(_xlfn.XLOOKUP(A183,Korrelation!$A$4:$A$883,Korrelation!$B$4:$B$883,0,0)="-",0,_xlfn.XLOOKUP(A183,Korrelation!$A$4:$A$883,Korrelation!$B$4:$B$883,0,0))</f>
        <v>0</v>
      </c>
      <c r="E183" s="68" t="str" cm="1">
        <f t="array" aca="1" ref="E183" ca="1">IF(D183=0,"",HYPERLINK("#"&amp;RIGHT(CELL("adresse",OFFSET(DMAV_Doku!$A$6,D183-1,0)),LEN(CELL("adresse",OFFSET(DMAV_Doku!$A$6,D183-1,0)))-SEARCH("]",CELL("adresse",OFFSET(DMAV_Doku!$A$6,D183-1,0)))),"ModDoc"))</f>
        <v/>
      </c>
      <c r="G183" s="63" t="s">
        <v>1566</v>
      </c>
      <c r="H183" s="63" t="s">
        <v>1494</v>
      </c>
      <c r="I183" s="63" t="s">
        <v>15</v>
      </c>
      <c r="J183" s="63" t="s">
        <v>1542</v>
      </c>
      <c r="K183" s="63" t="s">
        <v>1595</v>
      </c>
      <c r="N183" s="65" t="s">
        <v>1596</v>
      </c>
      <c r="P183" s="65" t="s">
        <v>240</v>
      </c>
      <c r="Q183" s="63" t="s">
        <v>1589</v>
      </c>
    </row>
    <row r="184" spans="1:20" x14ac:dyDescent="0.25">
      <c r="A184" s="63">
        <v>179</v>
      </c>
      <c r="B184" s="64" t="s">
        <v>29</v>
      </c>
      <c r="C184" s="68" t="str" cm="1">
        <f t="array" aca="1" ref="C184" ca="1">IF(B184="","",HYPERLINK("#"&amp;RIGHT(CELL("dateiname"),LEN(CELL("dateiname"))-FIND("]",CELL("dateiname")))&amp;"!"&amp;CELL("adresse",OFFSET($J$6,B184-1,0)),"Definition"))</f>
        <v/>
      </c>
      <c r="D184" s="63">
        <f>IF(_xlfn.XLOOKUP(A184,Korrelation!$A$4:$A$883,Korrelation!$B$4:$B$883,0,0)="-",0,_xlfn.XLOOKUP(A184,Korrelation!$A$4:$A$883,Korrelation!$B$4:$B$883,0,0))</f>
        <v>0</v>
      </c>
      <c r="E184" s="68" t="str" cm="1">
        <f t="array" aca="1" ref="E184" ca="1">IF(D184=0,"",HYPERLINK("#"&amp;RIGHT(CELL("adresse",OFFSET(DMAV_Doku!$A$6,D184-1,0)),LEN(CELL("adresse",OFFSET(DMAV_Doku!$A$6,D184-1,0)))-SEARCH("]",CELL("adresse",OFFSET(DMAV_Doku!$A$6,D184-1,0)))),"ModDoc"))</f>
        <v/>
      </c>
      <c r="G184" s="63" t="s">
        <v>1566</v>
      </c>
      <c r="H184" s="63" t="s">
        <v>1494</v>
      </c>
      <c r="I184" s="63" t="s">
        <v>15</v>
      </c>
      <c r="J184" s="63" t="s">
        <v>1542</v>
      </c>
      <c r="K184" s="63" t="s">
        <v>1597</v>
      </c>
      <c r="N184" s="65" t="s">
        <v>1574</v>
      </c>
      <c r="P184" s="65" t="s">
        <v>240</v>
      </c>
      <c r="Q184" s="63" t="s">
        <v>1550</v>
      </c>
    </row>
    <row r="185" spans="1:20" x14ac:dyDescent="0.25">
      <c r="A185" s="63">
        <v>180</v>
      </c>
      <c r="B185" s="64" t="s">
        <v>29</v>
      </c>
      <c r="C185" s="68" t="str" cm="1">
        <f t="array" aca="1" ref="C185" ca="1">IF(B185="","",HYPERLINK("#"&amp;RIGHT(CELL("dateiname"),LEN(CELL("dateiname"))-FIND("]",CELL("dateiname")))&amp;"!"&amp;CELL("adresse",OFFSET($J$6,B185-1,0)),"Definition"))</f>
        <v/>
      </c>
      <c r="D185" s="63">
        <f>IF(_xlfn.XLOOKUP(A185,Korrelation!$A$4:$A$883,Korrelation!$B$4:$B$883,0,0)="-",0,_xlfn.XLOOKUP(A185,Korrelation!$A$4:$A$883,Korrelation!$B$4:$B$883,0,0))</f>
        <v>0</v>
      </c>
      <c r="E185" s="68" t="str" cm="1">
        <f t="array" aca="1" ref="E185" ca="1">IF(D185=0,"",HYPERLINK("#"&amp;RIGHT(CELL("adresse",OFFSET(DMAV_Doku!$A$6,D185-1,0)),LEN(CELL("adresse",OFFSET(DMAV_Doku!$A$6,D185-1,0)))-SEARCH("]",CELL("adresse",OFFSET(DMAV_Doku!$A$6,D185-1,0)))),"ModDoc"))</f>
        <v/>
      </c>
      <c r="G185" s="63" t="s">
        <v>1566</v>
      </c>
      <c r="H185" s="63" t="s">
        <v>1494</v>
      </c>
      <c r="I185" s="63" t="s">
        <v>15</v>
      </c>
      <c r="J185" s="63" t="s">
        <v>1542</v>
      </c>
      <c r="K185" s="63" t="s">
        <v>1597</v>
      </c>
      <c r="N185" s="65" t="s">
        <v>1575</v>
      </c>
      <c r="P185" s="65" t="s">
        <v>240</v>
      </c>
      <c r="Q185" s="63" t="s">
        <v>1547</v>
      </c>
    </row>
    <row r="186" spans="1:20" x14ac:dyDescent="0.25">
      <c r="A186" s="63">
        <v>181</v>
      </c>
      <c r="B186" s="64" t="s">
        <v>29</v>
      </c>
      <c r="C186" s="68" t="str" cm="1">
        <f t="array" aca="1" ref="C186" ca="1">IF(B186="","",HYPERLINK("#"&amp;RIGHT(CELL("dateiname"),LEN(CELL("dateiname"))-FIND("]",CELL("dateiname")))&amp;"!"&amp;CELL("adresse",OFFSET($J$6,B186-1,0)),"Definition"))</f>
        <v/>
      </c>
      <c r="D186" s="63">
        <f>IF(_xlfn.XLOOKUP(A186,Korrelation!$A$4:$A$883,Korrelation!$B$4:$B$883,0,0)="-",0,_xlfn.XLOOKUP(A186,Korrelation!$A$4:$A$883,Korrelation!$B$4:$B$883,0,0))</f>
        <v>0</v>
      </c>
      <c r="E186" s="68" t="str" cm="1">
        <f t="array" aca="1" ref="E186" ca="1">IF(D186=0,"",HYPERLINK("#"&amp;RIGHT(CELL("adresse",OFFSET(DMAV_Doku!$A$6,D186-1,0)),LEN(CELL("adresse",OFFSET(DMAV_Doku!$A$6,D186-1,0)))-SEARCH("]",CELL("adresse",OFFSET(DMAV_Doku!$A$6,D186-1,0)))),"ModDoc"))</f>
        <v/>
      </c>
      <c r="G186" s="63" t="s">
        <v>1566</v>
      </c>
      <c r="H186" s="63" t="s">
        <v>1494</v>
      </c>
      <c r="I186" s="63" t="s">
        <v>15</v>
      </c>
      <c r="J186" s="63" t="s">
        <v>1552</v>
      </c>
      <c r="K186" s="63" t="s">
        <v>1598</v>
      </c>
      <c r="N186" s="65" t="s">
        <v>1554</v>
      </c>
      <c r="P186" s="65" t="s">
        <v>240</v>
      </c>
    </row>
    <row r="187" spans="1:20" ht="38.25" x14ac:dyDescent="0.25">
      <c r="A187" s="63">
        <v>182</v>
      </c>
      <c r="B187" s="64" t="s">
        <v>29</v>
      </c>
      <c r="C187" s="68" t="str" cm="1">
        <f t="array" aca="1" ref="C187" ca="1">IF(B187="","",HYPERLINK("#"&amp;RIGHT(CELL("dateiname"),LEN(CELL("dateiname"))-FIND("]",CELL("dateiname")))&amp;"!"&amp;CELL("adresse",OFFSET($J$6,B187-1,0)),"Definition"))</f>
        <v/>
      </c>
      <c r="D187" s="63">
        <f>IF(_xlfn.XLOOKUP(A187,Korrelation!$A$4:$A$883,Korrelation!$B$4:$B$883,0,0)="-",0,_xlfn.XLOOKUP(A187,Korrelation!$A$4:$A$883,Korrelation!$B$4:$B$883,0,0))</f>
        <v>0</v>
      </c>
      <c r="E187" s="68" t="str" cm="1">
        <f t="array" aca="1" ref="E187" ca="1">IF(D187=0,"",HYPERLINK("#"&amp;RIGHT(CELL("adresse",OFFSET(DMAV_Doku!$A$6,D187-1,0)),LEN(CELL("adresse",OFFSET(DMAV_Doku!$A$6,D187-1,0)))-SEARCH("]",CELL("adresse",OFFSET(DMAV_Doku!$A$6,D187-1,0)))),"ModDoc"))</f>
        <v/>
      </c>
      <c r="G187" s="63" t="s">
        <v>1566</v>
      </c>
      <c r="H187" s="63" t="s">
        <v>1494</v>
      </c>
      <c r="I187" s="63" t="s">
        <v>15</v>
      </c>
      <c r="J187" s="63" t="s">
        <v>1552</v>
      </c>
      <c r="K187" s="63" t="s">
        <v>1598</v>
      </c>
      <c r="N187" s="65" t="s">
        <v>1555</v>
      </c>
      <c r="P187" s="65" t="s">
        <v>1599</v>
      </c>
      <c r="T187" s="65" t="s">
        <v>3354</v>
      </c>
    </row>
    <row r="188" spans="1:20" x14ac:dyDescent="0.25">
      <c r="A188" s="63">
        <v>183</v>
      </c>
      <c r="B188" s="64" t="s">
        <v>29</v>
      </c>
      <c r="C188" s="68" t="str" cm="1">
        <f t="array" aca="1" ref="C188" ca="1">IF(B188="","",HYPERLINK("#"&amp;RIGHT(CELL("dateiname"),LEN(CELL("dateiname"))-FIND("]",CELL("dateiname")))&amp;"!"&amp;CELL("adresse",OFFSET($J$6,B188-1,0)),"Definition"))</f>
        <v/>
      </c>
      <c r="D188" s="63">
        <f>IF(_xlfn.XLOOKUP(A188,Korrelation!$A$4:$A$883,Korrelation!$B$4:$B$883,0,0)="-",0,_xlfn.XLOOKUP(A188,Korrelation!$A$4:$A$883,Korrelation!$B$4:$B$883,0,0))</f>
        <v>0</v>
      </c>
      <c r="E188" s="68" t="str" cm="1">
        <f t="array" aca="1" ref="E188" ca="1">IF(D188=0,"",HYPERLINK("#"&amp;RIGHT(CELL("adresse",OFFSET(DMAV_Doku!$A$6,D188-1,0)),LEN(CELL("adresse",OFFSET(DMAV_Doku!$A$6,D188-1,0)))-SEARCH("]",CELL("adresse",OFFSET(DMAV_Doku!$A$6,D188-1,0)))),"ModDoc"))</f>
        <v/>
      </c>
      <c r="G188" s="63" t="s">
        <v>1566</v>
      </c>
      <c r="H188" s="63" t="s">
        <v>1494</v>
      </c>
      <c r="I188" s="63" t="s">
        <v>15</v>
      </c>
      <c r="J188" s="63" t="s">
        <v>1552</v>
      </c>
      <c r="K188" s="63" t="s">
        <v>1598</v>
      </c>
      <c r="N188" s="65" t="s">
        <v>1557</v>
      </c>
      <c r="O188" s="69"/>
      <c r="P188" s="65" t="s">
        <v>240</v>
      </c>
    </row>
    <row r="189" spans="1:20" x14ac:dyDescent="0.25">
      <c r="A189" s="63">
        <v>184</v>
      </c>
      <c r="B189" s="64" t="s">
        <v>29</v>
      </c>
      <c r="C189" s="68" t="str" cm="1">
        <f t="array" aca="1" ref="C189" ca="1">IF(B189="","",HYPERLINK("#"&amp;RIGHT(CELL("dateiname"),LEN(CELL("dateiname"))-FIND("]",CELL("dateiname")))&amp;"!"&amp;CELL("adresse",OFFSET($J$6,B189-1,0)),"Definition"))</f>
        <v/>
      </c>
      <c r="D189" s="63">
        <f>IF(_xlfn.XLOOKUP(A189,Korrelation!$A$4:$A$883,Korrelation!$B$4:$B$883,0,0)="-",0,_xlfn.XLOOKUP(A189,Korrelation!$A$4:$A$883,Korrelation!$B$4:$B$883,0,0))</f>
        <v>121</v>
      </c>
      <c r="E189" s="68" t="str" cm="1">
        <f t="array" aca="1" ref="E189" ca="1">IF(D189=0,"",HYPERLINK("#"&amp;RIGHT(CELL("adresse",OFFSET(DMAV_Doku!$A$6,D189-1,0)),LEN(CELL("adresse",OFFSET(DMAV_Doku!$A$6,D189-1,0)))-SEARCH("]",CELL("adresse",OFFSET(DMAV_Doku!$A$6,D189-1,0)))),"ModDoc"))</f>
        <v>ModDoc</v>
      </c>
      <c r="G189" s="63" t="s">
        <v>1566</v>
      </c>
      <c r="H189" s="63" t="s">
        <v>1494</v>
      </c>
      <c r="I189" s="63" t="s">
        <v>15</v>
      </c>
      <c r="J189" s="63" t="s">
        <v>1524</v>
      </c>
      <c r="K189" s="63" t="s">
        <v>243</v>
      </c>
      <c r="L189" s="62" t="s">
        <v>1525</v>
      </c>
      <c r="N189" s="65" t="s">
        <v>135</v>
      </c>
      <c r="P189" s="65" t="s">
        <v>1565</v>
      </c>
      <c r="R189" s="65" t="s">
        <v>4788</v>
      </c>
    </row>
    <row r="190" spans="1:20" x14ac:dyDescent="0.25">
      <c r="A190" s="63">
        <v>185</v>
      </c>
      <c r="B190" s="64" t="s">
        <v>29</v>
      </c>
      <c r="C190" s="68" t="str" cm="1">
        <f t="array" aca="1" ref="C190" ca="1">IF(B190="","",HYPERLINK("#"&amp;RIGHT(CELL("dateiname"),LEN(CELL("dateiname"))-FIND("]",CELL("dateiname")))&amp;"!"&amp;CELL("adresse",OFFSET($J$6,B190-1,0)),"Definition"))</f>
        <v/>
      </c>
      <c r="D190" s="63">
        <f>IF(_xlfn.XLOOKUP(A190,Korrelation!$A$4:$A$883,Korrelation!$B$4:$B$883,0,0)="-",0,_xlfn.XLOOKUP(A190,Korrelation!$A$4:$A$883,Korrelation!$B$4:$B$883,0,0))</f>
        <v>122</v>
      </c>
      <c r="E190" s="68" t="str" cm="1">
        <f t="array" aca="1" ref="E190" ca="1">IF(D190=0,"",HYPERLINK("#"&amp;RIGHT(CELL("adresse",OFFSET(DMAV_Doku!$A$6,D190-1,0)),LEN(CELL("adresse",OFFSET(DMAV_Doku!$A$6,D190-1,0)))-SEARCH("]",CELL("adresse",OFFSET(DMAV_Doku!$A$6,D190-1,0)))),"ModDoc"))</f>
        <v>ModDoc</v>
      </c>
      <c r="G190" s="63" t="s">
        <v>1566</v>
      </c>
      <c r="H190" s="63" t="s">
        <v>1494</v>
      </c>
      <c r="I190" s="63" t="s">
        <v>15</v>
      </c>
      <c r="J190" s="63" t="s">
        <v>1524</v>
      </c>
      <c r="K190" s="63" t="s">
        <v>243</v>
      </c>
      <c r="L190" s="62" t="s">
        <v>1525</v>
      </c>
      <c r="N190" s="65" t="s">
        <v>207</v>
      </c>
      <c r="O190" s="70"/>
      <c r="P190" s="70" t="s">
        <v>3385</v>
      </c>
      <c r="Q190" s="64"/>
      <c r="R190" s="70" t="s">
        <v>4805</v>
      </c>
      <c r="S190" s="70"/>
    </row>
    <row r="191" spans="1:20" x14ac:dyDescent="0.25">
      <c r="A191" s="63">
        <v>186</v>
      </c>
      <c r="B191" s="64" t="s">
        <v>29</v>
      </c>
      <c r="C191" s="68" t="str" cm="1">
        <f t="array" aca="1" ref="C191" ca="1">IF(B191="","",HYPERLINK("#"&amp;RIGHT(CELL("dateiname"),LEN(CELL("dateiname"))-FIND("]",CELL("dateiname")))&amp;"!"&amp;CELL("adresse",OFFSET($J$6,B191-1,0)),"Definition"))</f>
        <v/>
      </c>
      <c r="D191" s="63">
        <f>IF(_xlfn.XLOOKUP(A191,Korrelation!$A$4:$A$883,Korrelation!$B$4:$B$883,0,0)="-",0,_xlfn.XLOOKUP(A191,Korrelation!$A$4:$A$883,Korrelation!$B$4:$B$883,0,0))</f>
        <v>0</v>
      </c>
      <c r="E191" s="68" t="str" cm="1">
        <f t="array" aca="1" ref="E191" ca="1">IF(D191=0,"",HYPERLINK("#"&amp;RIGHT(CELL("adresse",OFFSET(DMAV_Doku!$A$6,D191-1,0)),LEN(CELL("adresse",OFFSET(DMAV_Doku!$A$6,D191-1,0)))-SEARCH("]",CELL("adresse",OFFSET(DMAV_Doku!$A$6,D191-1,0)))),"ModDoc"))</f>
        <v/>
      </c>
      <c r="G191" s="63" t="s">
        <v>1566</v>
      </c>
      <c r="H191" s="63" t="s">
        <v>1494</v>
      </c>
      <c r="I191" s="63" t="s">
        <v>15</v>
      </c>
      <c r="J191" s="63" t="s">
        <v>1542</v>
      </c>
      <c r="K191" s="63" t="s">
        <v>1600</v>
      </c>
      <c r="N191" s="65" t="s">
        <v>1544</v>
      </c>
      <c r="O191" s="70"/>
      <c r="P191" s="70" t="s">
        <v>220</v>
      </c>
      <c r="Q191" s="64" t="s">
        <v>1545</v>
      </c>
      <c r="R191" s="70"/>
      <c r="S191" s="70"/>
    </row>
    <row r="192" spans="1:20" x14ac:dyDescent="0.25">
      <c r="A192" s="63">
        <v>187</v>
      </c>
      <c r="B192" s="64" t="s">
        <v>29</v>
      </c>
      <c r="C192" s="68" t="str" cm="1">
        <f t="array" aca="1" ref="C192" ca="1">IF(B192="","",HYPERLINK("#"&amp;RIGHT(CELL("dateiname"),LEN(CELL("dateiname"))-FIND("]",CELL("dateiname")))&amp;"!"&amp;CELL("adresse",OFFSET($J$6,B192-1,0)),"Definition"))</f>
        <v/>
      </c>
      <c r="D192" s="63">
        <f>IF(_xlfn.XLOOKUP(A192,Korrelation!$A$4:$A$883,Korrelation!$B$4:$B$883,0,0)="-",0,_xlfn.XLOOKUP(A192,Korrelation!$A$4:$A$883,Korrelation!$B$4:$B$883,0,0))</f>
        <v>0</v>
      </c>
      <c r="E192" s="68" t="str" cm="1">
        <f t="array" aca="1" ref="E192" ca="1">IF(D192=0,"",HYPERLINK("#"&amp;RIGHT(CELL("adresse",OFFSET(DMAV_Doku!$A$6,D192-1,0)),LEN(CELL("adresse",OFFSET(DMAV_Doku!$A$6,D192-1,0)))-SEARCH("]",CELL("adresse",OFFSET(DMAV_Doku!$A$6,D192-1,0)))),"ModDoc"))</f>
        <v/>
      </c>
      <c r="G192" s="63" t="s">
        <v>1566</v>
      </c>
      <c r="H192" s="63" t="s">
        <v>1494</v>
      </c>
      <c r="I192" s="63" t="s">
        <v>15</v>
      </c>
      <c r="J192" s="63" t="s">
        <v>1542</v>
      </c>
      <c r="K192" s="63" t="s">
        <v>1600</v>
      </c>
      <c r="N192" s="65" t="s">
        <v>1601</v>
      </c>
      <c r="P192" s="65" t="s">
        <v>243</v>
      </c>
      <c r="Q192" s="63" t="s">
        <v>1547</v>
      </c>
    </row>
    <row r="193" spans="1:20" x14ac:dyDescent="0.25">
      <c r="A193" s="63">
        <v>188</v>
      </c>
      <c r="B193" s="64" t="s">
        <v>29</v>
      </c>
      <c r="C193" s="68" t="str" cm="1">
        <f t="array" aca="1" ref="C193" ca="1">IF(B193="","",HYPERLINK("#"&amp;RIGHT(CELL("dateiname"),LEN(CELL("dateiname"))-FIND("]",CELL("dateiname")))&amp;"!"&amp;CELL("adresse",OFFSET($J$6,B193-1,0)),"Definition"))</f>
        <v/>
      </c>
      <c r="D193" s="63">
        <f>IF(_xlfn.XLOOKUP(A193,Korrelation!$A$4:$A$883,Korrelation!$B$4:$B$883,0,0)="-",0,_xlfn.XLOOKUP(A193,Korrelation!$A$4:$A$883,Korrelation!$B$4:$B$883,0,0))</f>
        <v>0</v>
      </c>
      <c r="E193" s="68" t="str" cm="1">
        <f t="array" aca="1" ref="E193" ca="1">IF(D193=0,"",HYPERLINK("#"&amp;RIGHT(CELL("adresse",OFFSET(DMAV_Doku!$A$6,D193-1,0)),LEN(CELL("adresse",OFFSET(DMAV_Doku!$A$6,D193-1,0)))-SEARCH("]",CELL("adresse",OFFSET(DMAV_Doku!$A$6,D193-1,0)))),"ModDoc"))</f>
        <v/>
      </c>
      <c r="G193" s="63" t="s">
        <v>1566</v>
      </c>
      <c r="H193" s="63" t="s">
        <v>1494</v>
      </c>
      <c r="I193" s="63" t="s">
        <v>15</v>
      </c>
      <c r="J193" s="63" t="s">
        <v>1542</v>
      </c>
      <c r="K193" s="63" t="s">
        <v>1602</v>
      </c>
      <c r="N193" s="65" t="s">
        <v>1549</v>
      </c>
      <c r="P193" s="65" t="s">
        <v>220</v>
      </c>
      <c r="Q193" s="63" t="s">
        <v>1550</v>
      </c>
    </row>
    <row r="194" spans="1:20" x14ac:dyDescent="0.25">
      <c r="A194" s="63">
        <v>189</v>
      </c>
      <c r="B194" s="64" t="s">
        <v>29</v>
      </c>
      <c r="C194" s="68" t="str" cm="1">
        <f t="array" aca="1" ref="C194" ca="1">IF(B194="","",HYPERLINK("#"&amp;RIGHT(CELL("dateiname"),LEN(CELL("dateiname"))-FIND("]",CELL("dateiname")))&amp;"!"&amp;CELL("adresse",OFFSET($J$6,B194-1,0)),"Definition"))</f>
        <v/>
      </c>
      <c r="D194" s="63">
        <f>IF(_xlfn.XLOOKUP(A194,Korrelation!$A$4:$A$883,Korrelation!$B$4:$B$883,0,0)="-",0,_xlfn.XLOOKUP(A194,Korrelation!$A$4:$A$883,Korrelation!$B$4:$B$883,0,0))</f>
        <v>0</v>
      </c>
      <c r="E194" s="68" t="str" cm="1">
        <f t="array" aca="1" ref="E194" ca="1">IF(D194=0,"",HYPERLINK("#"&amp;RIGHT(CELL("adresse",OFFSET(DMAV_Doku!$A$6,D194-1,0)),LEN(CELL("adresse",OFFSET(DMAV_Doku!$A$6,D194-1,0)))-SEARCH("]",CELL("adresse",OFFSET(DMAV_Doku!$A$6,D194-1,0)))),"ModDoc"))</f>
        <v/>
      </c>
      <c r="G194" s="63" t="s">
        <v>1566</v>
      </c>
      <c r="H194" s="63" t="s">
        <v>1494</v>
      </c>
      <c r="I194" s="63" t="s">
        <v>15</v>
      </c>
      <c r="J194" s="63" t="s">
        <v>1542</v>
      </c>
      <c r="K194" s="63" t="s">
        <v>1602</v>
      </c>
      <c r="N194" s="65" t="s">
        <v>1603</v>
      </c>
      <c r="P194" s="65" t="s">
        <v>243</v>
      </c>
      <c r="Q194" s="63" t="s">
        <v>1547</v>
      </c>
    </row>
    <row r="195" spans="1:20" x14ac:dyDescent="0.25">
      <c r="A195" s="63">
        <v>190</v>
      </c>
      <c r="B195" s="64" t="s">
        <v>29</v>
      </c>
      <c r="C195" s="68" t="str" cm="1">
        <f t="array" aca="1" ref="C195" ca="1">IF(B195="","",HYPERLINK("#"&amp;RIGHT(CELL("dateiname"),LEN(CELL("dateiname"))-FIND("]",CELL("dateiname")))&amp;"!"&amp;CELL("adresse",OFFSET($J$6,B195-1,0)),"Definition"))</f>
        <v/>
      </c>
      <c r="D195" s="63">
        <f>IF(_xlfn.XLOOKUP(A195,Korrelation!$A$4:$A$883,Korrelation!$B$4:$B$883,0,0)="-",0,_xlfn.XLOOKUP(A195,Korrelation!$A$4:$A$883,Korrelation!$B$4:$B$883,0,0))</f>
        <v>0</v>
      </c>
      <c r="E195" s="68" t="str" cm="1">
        <f t="array" aca="1" ref="E195" ca="1">IF(D195=0,"",HYPERLINK("#"&amp;RIGHT(CELL("adresse",OFFSET(DMAV_Doku!$A$6,D195-1,0)),LEN(CELL("adresse",OFFSET(DMAV_Doku!$A$6,D195-1,0)))-SEARCH("]",CELL("adresse",OFFSET(DMAV_Doku!$A$6,D195-1,0)))),"ModDoc"))</f>
        <v/>
      </c>
      <c r="G195" s="63" t="s">
        <v>1566</v>
      </c>
      <c r="H195" s="63" t="s">
        <v>1494</v>
      </c>
      <c r="I195" s="63" t="s">
        <v>15</v>
      </c>
      <c r="J195" s="63" t="s">
        <v>1542</v>
      </c>
      <c r="K195" s="63" t="s">
        <v>1604</v>
      </c>
      <c r="N195" s="65" t="s">
        <v>1574</v>
      </c>
      <c r="P195" s="65" t="s">
        <v>243</v>
      </c>
      <c r="Q195" s="63" t="s">
        <v>1550</v>
      </c>
    </row>
    <row r="196" spans="1:20" x14ac:dyDescent="0.25">
      <c r="A196" s="63">
        <v>191</v>
      </c>
      <c r="B196" s="64" t="s">
        <v>29</v>
      </c>
      <c r="C196" s="68" t="str" cm="1">
        <f t="array" aca="1" ref="C196" ca="1">IF(B196="","",HYPERLINK("#"&amp;RIGHT(CELL("dateiname"),LEN(CELL("dateiname"))-FIND("]",CELL("dateiname")))&amp;"!"&amp;CELL("adresse",OFFSET($J$6,B196-1,0)),"Definition"))</f>
        <v/>
      </c>
      <c r="D196" s="63">
        <f>IF(_xlfn.XLOOKUP(A196,Korrelation!$A$4:$A$883,Korrelation!$B$4:$B$883,0,0)="-",0,_xlfn.XLOOKUP(A196,Korrelation!$A$4:$A$883,Korrelation!$B$4:$B$883,0,0))</f>
        <v>0</v>
      </c>
      <c r="E196" s="68" t="str" cm="1">
        <f t="array" aca="1" ref="E196" ca="1">IF(D196=0,"",HYPERLINK("#"&amp;RIGHT(CELL("adresse",OFFSET(DMAV_Doku!$A$6,D196-1,0)),LEN(CELL("adresse",OFFSET(DMAV_Doku!$A$6,D196-1,0)))-SEARCH("]",CELL("adresse",OFFSET(DMAV_Doku!$A$6,D196-1,0)))),"ModDoc"))</f>
        <v/>
      </c>
      <c r="G196" s="63" t="s">
        <v>1566</v>
      </c>
      <c r="H196" s="63" t="s">
        <v>1494</v>
      </c>
      <c r="I196" s="63" t="s">
        <v>15</v>
      </c>
      <c r="J196" s="63" t="s">
        <v>1542</v>
      </c>
      <c r="K196" s="63" t="s">
        <v>1604</v>
      </c>
      <c r="N196" s="65" t="s">
        <v>1575</v>
      </c>
      <c r="P196" s="65" t="s">
        <v>243</v>
      </c>
      <c r="Q196" s="63" t="s">
        <v>1547</v>
      </c>
    </row>
    <row r="197" spans="1:20" x14ac:dyDescent="0.25">
      <c r="A197" s="63">
        <v>192</v>
      </c>
      <c r="B197" s="64" t="s">
        <v>29</v>
      </c>
      <c r="C197" s="68" t="str" cm="1">
        <f t="array" aca="1" ref="C197" ca="1">IF(B197="","",HYPERLINK("#"&amp;RIGHT(CELL("dateiname"),LEN(CELL("dateiname"))-FIND("]",CELL("dateiname")))&amp;"!"&amp;CELL("adresse",OFFSET($J$6,B197-1,0)),"Definition"))</f>
        <v/>
      </c>
      <c r="D197" s="63">
        <f>IF(_xlfn.XLOOKUP(A197,Korrelation!$A$4:$A$883,Korrelation!$B$4:$B$883,0,0)="-",0,_xlfn.XLOOKUP(A197,Korrelation!$A$4:$A$883,Korrelation!$B$4:$B$883,0,0))</f>
        <v>0</v>
      </c>
      <c r="E197" s="68" t="str" cm="1">
        <f t="array" aca="1" ref="E197" ca="1">IF(D197=0,"",HYPERLINK("#"&amp;RIGHT(CELL("adresse",OFFSET(DMAV_Doku!$A$6,D197-1,0)),LEN(CELL("adresse",OFFSET(DMAV_Doku!$A$6,D197-1,0)))-SEARCH("]",CELL("adresse",OFFSET(DMAV_Doku!$A$6,D197-1,0)))),"ModDoc"))</f>
        <v/>
      </c>
      <c r="G197" s="63" t="s">
        <v>1566</v>
      </c>
      <c r="H197" s="63" t="s">
        <v>1494</v>
      </c>
      <c r="I197" s="63" t="s">
        <v>15</v>
      </c>
      <c r="J197" s="63" t="s">
        <v>1552</v>
      </c>
      <c r="K197" s="63" t="s">
        <v>1605</v>
      </c>
      <c r="N197" s="65" t="s">
        <v>1554</v>
      </c>
      <c r="P197" s="65" t="s">
        <v>243</v>
      </c>
    </row>
    <row r="198" spans="1:20" ht="76.5" x14ac:dyDescent="0.25">
      <c r="A198" s="63">
        <v>193</v>
      </c>
      <c r="B198" s="64" t="s">
        <v>29</v>
      </c>
      <c r="C198" s="68" t="str" cm="1">
        <f t="array" aca="1" ref="C198" ca="1">IF(B198="","",HYPERLINK("#"&amp;RIGHT(CELL("dateiname"),LEN(CELL("dateiname"))-FIND("]",CELL("dateiname")))&amp;"!"&amp;CELL("adresse",OFFSET($J$6,B198-1,0)),"Definition"))</f>
        <v/>
      </c>
      <c r="D198" s="63">
        <f>IF(_xlfn.XLOOKUP(A198,Korrelation!$A$4:$A$883,Korrelation!$B$4:$B$883,0,0)="-",0,_xlfn.XLOOKUP(A198,Korrelation!$A$4:$A$883,Korrelation!$B$4:$B$883,0,0))</f>
        <v>0</v>
      </c>
      <c r="E198" s="68" t="str" cm="1">
        <f t="array" aca="1" ref="E198" ca="1">IF(D198=0,"",HYPERLINK("#"&amp;RIGHT(CELL("adresse",OFFSET(DMAV_Doku!$A$6,D198-1,0)),LEN(CELL("adresse",OFFSET(DMAV_Doku!$A$6,D198-1,0)))-SEARCH("]",CELL("adresse",OFFSET(DMAV_Doku!$A$6,D198-1,0)))),"ModDoc"))</f>
        <v/>
      </c>
      <c r="G198" s="63" t="s">
        <v>1566</v>
      </c>
      <c r="H198" s="63" t="s">
        <v>1494</v>
      </c>
      <c r="I198" s="63" t="s">
        <v>15</v>
      </c>
      <c r="J198" s="63" t="s">
        <v>1552</v>
      </c>
      <c r="K198" s="63" t="s">
        <v>1605</v>
      </c>
      <c r="N198" s="65" t="s">
        <v>1577</v>
      </c>
      <c r="P198" s="65" t="s">
        <v>1606</v>
      </c>
      <c r="T198" s="65" t="s">
        <v>3355</v>
      </c>
    </row>
    <row r="199" spans="1:20" x14ac:dyDescent="0.25">
      <c r="A199" s="63">
        <v>194</v>
      </c>
      <c r="B199" s="64" t="s">
        <v>29</v>
      </c>
      <c r="C199" s="68" t="str" cm="1">
        <f t="array" aca="1" ref="C199" ca="1">IF(B199="","",HYPERLINK("#"&amp;RIGHT(CELL("dateiname"),LEN(CELL("dateiname"))-FIND("]",CELL("dateiname")))&amp;"!"&amp;CELL("adresse",OFFSET($J$6,B199-1,0)),"Definition"))</f>
        <v/>
      </c>
      <c r="D199" s="63">
        <f>IF(_xlfn.XLOOKUP(A199,Korrelation!$A$4:$A$883,Korrelation!$B$4:$B$883,0,0)="-",0,_xlfn.XLOOKUP(A199,Korrelation!$A$4:$A$883,Korrelation!$B$4:$B$883,0,0))</f>
        <v>0</v>
      </c>
      <c r="E199" s="68" t="str" cm="1">
        <f t="array" aca="1" ref="E199" ca="1">IF(D199=0,"",HYPERLINK("#"&amp;RIGHT(CELL("adresse",OFFSET(DMAV_Doku!$A$6,D199-1,0)),LEN(CELL("adresse",OFFSET(DMAV_Doku!$A$6,D199-1,0)))-SEARCH("]",CELL("adresse",OFFSET(DMAV_Doku!$A$6,D199-1,0)))),"ModDoc"))</f>
        <v/>
      </c>
      <c r="G199" s="63" t="s">
        <v>1566</v>
      </c>
      <c r="H199" s="63" t="s">
        <v>1494</v>
      </c>
      <c r="I199" s="63" t="s">
        <v>15</v>
      </c>
      <c r="J199" s="63" t="s">
        <v>1552</v>
      </c>
      <c r="K199" s="63" t="s">
        <v>1605</v>
      </c>
      <c r="N199" s="65" t="s">
        <v>1557</v>
      </c>
      <c r="O199" s="69"/>
      <c r="P199" s="65" t="s">
        <v>243</v>
      </c>
    </row>
    <row r="200" spans="1:20" x14ac:dyDescent="0.25">
      <c r="A200" s="63">
        <v>195</v>
      </c>
      <c r="B200" s="64" t="s">
        <v>29</v>
      </c>
      <c r="C200" s="68" t="str" cm="1">
        <f t="array" aca="1" ref="C200" ca="1">IF(B200="","",HYPERLINK("#"&amp;RIGHT(CELL("dateiname"),LEN(CELL("dateiname"))-FIND("]",CELL("dateiname")))&amp;"!"&amp;CELL("adresse",OFFSET($J$6,B200-1,0)),"Definition"))</f>
        <v/>
      </c>
      <c r="D200" s="63">
        <f>IF(_xlfn.XLOOKUP(A200,Korrelation!$A$4:$A$883,Korrelation!$B$4:$B$883,0,0)="-",0,_xlfn.XLOOKUP(A200,Korrelation!$A$4:$A$883,Korrelation!$B$4:$B$883,0,0))</f>
        <v>123</v>
      </c>
      <c r="E200" s="68" t="str" cm="1">
        <f t="array" aca="1" ref="E200" ca="1">IF(D200=0,"",HYPERLINK("#"&amp;RIGHT(CELL("adresse",OFFSET(DMAV_Doku!$A$6,D200-1,0)),LEN(CELL("adresse",OFFSET(DMAV_Doku!$A$6,D200-1,0)))-SEARCH("]",CELL("adresse",OFFSET(DMAV_Doku!$A$6,D200-1,0)))),"ModDoc"))</f>
        <v>ModDoc</v>
      </c>
      <c r="G200" s="63" t="s">
        <v>1566</v>
      </c>
      <c r="H200" s="63" t="s">
        <v>1494</v>
      </c>
      <c r="I200" s="63" t="s">
        <v>15</v>
      </c>
      <c r="J200" s="63" t="s">
        <v>1524</v>
      </c>
      <c r="K200" s="63" t="s">
        <v>245</v>
      </c>
      <c r="L200" s="62" t="s">
        <v>1525</v>
      </c>
      <c r="N200" s="65" t="s">
        <v>135</v>
      </c>
      <c r="P200" s="65" t="s">
        <v>1565</v>
      </c>
      <c r="R200" s="65" t="s">
        <v>4788</v>
      </c>
    </row>
    <row r="201" spans="1:20" x14ac:dyDescent="0.25">
      <c r="A201" s="63">
        <v>196</v>
      </c>
      <c r="B201" s="64" t="s">
        <v>29</v>
      </c>
      <c r="C201" s="68" t="str" cm="1">
        <f t="array" aca="1" ref="C201" ca="1">IF(B201="","",HYPERLINK("#"&amp;RIGHT(CELL("dateiname"),LEN(CELL("dateiname"))-FIND("]",CELL("dateiname")))&amp;"!"&amp;CELL("adresse",OFFSET($J$6,B201-1,0)),"Definition"))</f>
        <v/>
      </c>
      <c r="D201" s="63">
        <f>IF(_xlfn.XLOOKUP(A201,Korrelation!$A$4:$A$883,Korrelation!$B$4:$B$883,0,0)="-",0,_xlfn.XLOOKUP(A201,Korrelation!$A$4:$A$883,Korrelation!$B$4:$B$883,0,0))</f>
        <v>124</v>
      </c>
      <c r="E201" s="68" t="str" cm="1">
        <f t="array" aca="1" ref="E201" ca="1">IF(D201=0,"",HYPERLINK("#"&amp;RIGHT(CELL("adresse",OFFSET(DMAV_Doku!$A$6,D201-1,0)),LEN(CELL("adresse",OFFSET(DMAV_Doku!$A$6,D201-1,0)))-SEARCH("]",CELL("adresse",OFFSET(DMAV_Doku!$A$6,D201-1,0)))),"ModDoc"))</f>
        <v>ModDoc</v>
      </c>
      <c r="G201" s="63" t="s">
        <v>1566</v>
      </c>
      <c r="H201" s="63" t="s">
        <v>1494</v>
      </c>
      <c r="I201" s="63" t="s">
        <v>15</v>
      </c>
      <c r="J201" s="63" t="s">
        <v>1524</v>
      </c>
      <c r="K201" s="63" t="s">
        <v>245</v>
      </c>
      <c r="L201" s="62" t="s">
        <v>1525</v>
      </c>
      <c r="N201" s="65" t="s">
        <v>207</v>
      </c>
      <c r="P201" s="65" t="s">
        <v>3385</v>
      </c>
      <c r="R201" s="65" t="s">
        <v>4805</v>
      </c>
    </row>
    <row r="202" spans="1:20" x14ac:dyDescent="0.25">
      <c r="A202" s="63">
        <v>197</v>
      </c>
      <c r="B202" s="64" t="s">
        <v>29</v>
      </c>
      <c r="C202" s="68" t="str" cm="1">
        <f t="array" aca="1" ref="C202" ca="1">IF(B202="","",HYPERLINK("#"&amp;RIGHT(CELL("dateiname"),LEN(CELL("dateiname"))-FIND("]",CELL("dateiname")))&amp;"!"&amp;CELL("adresse",OFFSET($J$6,B202-1,0)),"Definition"))</f>
        <v/>
      </c>
      <c r="D202" s="63">
        <f>IF(_xlfn.XLOOKUP(A202,Korrelation!$A$4:$A$883,Korrelation!$B$4:$B$883,0,0)="-",0,_xlfn.XLOOKUP(A202,Korrelation!$A$4:$A$883,Korrelation!$B$4:$B$883,0,0))</f>
        <v>0</v>
      </c>
      <c r="E202" s="68" t="str" cm="1">
        <f t="array" aca="1" ref="E202" ca="1">IF(D202=0,"",HYPERLINK("#"&amp;RIGHT(CELL("adresse",OFFSET(DMAV_Doku!$A$6,D202-1,0)),LEN(CELL("adresse",OFFSET(DMAV_Doku!$A$6,D202-1,0)))-SEARCH("]",CELL("adresse",OFFSET(DMAV_Doku!$A$6,D202-1,0)))),"ModDoc"))</f>
        <v/>
      </c>
      <c r="G202" s="63" t="s">
        <v>1566</v>
      </c>
      <c r="H202" s="63" t="s">
        <v>1494</v>
      </c>
      <c r="I202" s="63" t="s">
        <v>15</v>
      </c>
      <c r="J202" s="63" t="s">
        <v>1542</v>
      </c>
      <c r="K202" s="63" t="s">
        <v>1607</v>
      </c>
      <c r="N202" s="65" t="s">
        <v>1544</v>
      </c>
      <c r="P202" s="65" t="s">
        <v>220</v>
      </c>
      <c r="Q202" s="63" t="s">
        <v>1545</v>
      </c>
    </row>
    <row r="203" spans="1:20" x14ac:dyDescent="0.25">
      <c r="A203" s="63">
        <v>198</v>
      </c>
      <c r="B203" s="64" t="s">
        <v>29</v>
      </c>
      <c r="C203" s="68" t="str" cm="1">
        <f t="array" aca="1" ref="C203" ca="1">IF(B203="","",HYPERLINK("#"&amp;RIGHT(CELL("dateiname"),LEN(CELL("dateiname"))-FIND("]",CELL("dateiname")))&amp;"!"&amp;CELL("adresse",OFFSET($J$6,B203-1,0)),"Definition"))</f>
        <v/>
      </c>
      <c r="D203" s="63">
        <f>IF(_xlfn.XLOOKUP(A203,Korrelation!$A$4:$A$883,Korrelation!$B$4:$B$883,0,0)="-",0,_xlfn.XLOOKUP(A203,Korrelation!$A$4:$A$883,Korrelation!$B$4:$B$883,0,0))</f>
        <v>0</v>
      </c>
      <c r="E203" s="68" t="str" cm="1">
        <f t="array" aca="1" ref="E203" ca="1">IF(D203=0,"",HYPERLINK("#"&amp;RIGHT(CELL("adresse",OFFSET(DMAV_Doku!$A$6,D203-1,0)),LEN(CELL("adresse",OFFSET(DMAV_Doku!$A$6,D203-1,0)))-SEARCH("]",CELL("adresse",OFFSET(DMAV_Doku!$A$6,D203-1,0)))),"ModDoc"))</f>
        <v/>
      </c>
      <c r="G203" s="63" t="s">
        <v>1566</v>
      </c>
      <c r="H203" s="63" t="s">
        <v>1494</v>
      </c>
      <c r="I203" s="63" t="s">
        <v>15</v>
      </c>
      <c r="J203" s="63" t="s">
        <v>1542</v>
      </c>
      <c r="K203" s="63" t="s">
        <v>1607</v>
      </c>
      <c r="N203" s="65" t="s">
        <v>1608</v>
      </c>
      <c r="P203" s="65" t="s">
        <v>245</v>
      </c>
      <c r="Q203" s="63" t="s">
        <v>1547</v>
      </c>
    </row>
    <row r="204" spans="1:20" x14ac:dyDescent="0.25">
      <c r="A204" s="63">
        <v>199</v>
      </c>
      <c r="B204" s="64" t="s">
        <v>29</v>
      </c>
      <c r="C204" s="68" t="str" cm="1">
        <f t="array" aca="1" ref="C204" ca="1">IF(B204="","",HYPERLINK("#"&amp;RIGHT(CELL("dateiname"),LEN(CELL("dateiname"))-FIND("]",CELL("dateiname")))&amp;"!"&amp;CELL("adresse",OFFSET($J$6,B204-1,0)),"Definition"))</f>
        <v/>
      </c>
      <c r="D204" s="63">
        <f>IF(_xlfn.XLOOKUP(A204,Korrelation!$A$4:$A$883,Korrelation!$B$4:$B$883,0,0)="-",0,_xlfn.XLOOKUP(A204,Korrelation!$A$4:$A$883,Korrelation!$B$4:$B$883,0,0))</f>
        <v>0</v>
      </c>
      <c r="E204" s="68" t="str" cm="1">
        <f t="array" aca="1" ref="E204" ca="1">IF(D204=0,"",HYPERLINK("#"&amp;RIGHT(CELL("adresse",OFFSET(DMAV_Doku!$A$6,D204-1,0)),LEN(CELL("adresse",OFFSET(DMAV_Doku!$A$6,D204-1,0)))-SEARCH("]",CELL("adresse",OFFSET(DMAV_Doku!$A$6,D204-1,0)))),"ModDoc"))</f>
        <v/>
      </c>
      <c r="G204" s="63" t="s">
        <v>1566</v>
      </c>
      <c r="H204" s="63" t="s">
        <v>1494</v>
      </c>
      <c r="I204" s="63" t="s">
        <v>15</v>
      </c>
      <c r="J204" s="63" t="s">
        <v>1542</v>
      </c>
      <c r="K204" s="63" t="s">
        <v>1609</v>
      </c>
      <c r="N204" s="65" t="s">
        <v>1549</v>
      </c>
      <c r="P204" s="65" t="s">
        <v>220</v>
      </c>
      <c r="Q204" s="63" t="s">
        <v>1550</v>
      </c>
    </row>
    <row r="205" spans="1:20" x14ac:dyDescent="0.25">
      <c r="A205" s="63">
        <v>200</v>
      </c>
      <c r="B205" s="64" t="s">
        <v>29</v>
      </c>
      <c r="C205" s="68" t="str" cm="1">
        <f t="array" aca="1" ref="C205" ca="1">IF(B205="","",HYPERLINK("#"&amp;RIGHT(CELL("dateiname"),LEN(CELL("dateiname"))-FIND("]",CELL("dateiname")))&amp;"!"&amp;CELL("adresse",OFFSET($J$6,B205-1,0)),"Definition"))</f>
        <v/>
      </c>
      <c r="D205" s="63">
        <f>IF(_xlfn.XLOOKUP(A205,Korrelation!$A$4:$A$883,Korrelation!$B$4:$B$883,0,0)="-",0,_xlfn.XLOOKUP(A205,Korrelation!$A$4:$A$883,Korrelation!$B$4:$B$883,0,0))</f>
        <v>0</v>
      </c>
      <c r="E205" s="68" t="str" cm="1">
        <f t="array" aca="1" ref="E205" ca="1">IF(D205=0,"",HYPERLINK("#"&amp;RIGHT(CELL("adresse",OFFSET(DMAV_Doku!$A$6,D205-1,0)),LEN(CELL("adresse",OFFSET(DMAV_Doku!$A$6,D205-1,0)))-SEARCH("]",CELL("adresse",OFFSET(DMAV_Doku!$A$6,D205-1,0)))),"ModDoc"))</f>
        <v/>
      </c>
      <c r="G205" s="63" t="s">
        <v>1566</v>
      </c>
      <c r="H205" s="63" t="s">
        <v>1494</v>
      </c>
      <c r="I205" s="63" t="s">
        <v>15</v>
      </c>
      <c r="J205" s="63" t="s">
        <v>1542</v>
      </c>
      <c r="K205" s="63" t="s">
        <v>1609</v>
      </c>
      <c r="N205" s="65" t="s">
        <v>1610</v>
      </c>
      <c r="P205" s="65" t="s">
        <v>245</v>
      </c>
      <c r="Q205" s="63" t="s">
        <v>1547</v>
      </c>
    </row>
    <row r="206" spans="1:20" x14ac:dyDescent="0.25">
      <c r="A206" s="63">
        <v>201</v>
      </c>
      <c r="B206" s="64" t="s">
        <v>29</v>
      </c>
      <c r="C206" s="68" t="str" cm="1">
        <f t="array" aca="1" ref="C206" ca="1">IF(B206="","",HYPERLINK("#"&amp;RIGHT(CELL("dateiname"),LEN(CELL("dateiname"))-FIND("]",CELL("dateiname")))&amp;"!"&amp;CELL("adresse",OFFSET($J$6,B206-1,0)),"Definition"))</f>
        <v/>
      </c>
      <c r="D206" s="63">
        <f>IF(_xlfn.XLOOKUP(A206,Korrelation!$A$4:$A$883,Korrelation!$B$4:$B$883,0,0)="-",0,_xlfn.XLOOKUP(A206,Korrelation!$A$4:$A$883,Korrelation!$B$4:$B$883,0,0))</f>
        <v>0</v>
      </c>
      <c r="E206" s="68" t="str" cm="1">
        <f t="array" aca="1" ref="E206" ca="1">IF(D206=0,"",HYPERLINK("#"&amp;RIGHT(CELL("adresse",OFFSET(DMAV_Doku!$A$6,D206-1,0)),LEN(CELL("adresse",OFFSET(DMAV_Doku!$A$6,D206-1,0)))-SEARCH("]",CELL("adresse",OFFSET(DMAV_Doku!$A$6,D206-1,0)))),"ModDoc"))</f>
        <v/>
      </c>
      <c r="G206" s="63" t="s">
        <v>1566</v>
      </c>
      <c r="H206" s="63" t="s">
        <v>1494</v>
      </c>
      <c r="I206" s="63" t="s">
        <v>15</v>
      </c>
      <c r="J206" s="63" t="s">
        <v>1542</v>
      </c>
      <c r="K206" s="63" t="s">
        <v>1611</v>
      </c>
      <c r="N206" s="65" t="s">
        <v>1574</v>
      </c>
      <c r="P206" s="65" t="s">
        <v>245</v>
      </c>
      <c r="Q206" s="63" t="s">
        <v>1550</v>
      </c>
    </row>
    <row r="207" spans="1:20" x14ac:dyDescent="0.25">
      <c r="A207" s="63">
        <v>202</v>
      </c>
      <c r="B207" s="64" t="s">
        <v>29</v>
      </c>
      <c r="C207" s="68" t="str" cm="1">
        <f t="array" aca="1" ref="C207" ca="1">IF(B207="","",HYPERLINK("#"&amp;RIGHT(CELL("dateiname"),LEN(CELL("dateiname"))-FIND("]",CELL("dateiname")))&amp;"!"&amp;CELL("adresse",OFFSET($J$6,B207-1,0)),"Definition"))</f>
        <v/>
      </c>
      <c r="D207" s="63">
        <f>IF(_xlfn.XLOOKUP(A207,Korrelation!$A$4:$A$883,Korrelation!$B$4:$B$883,0,0)="-",0,_xlfn.XLOOKUP(A207,Korrelation!$A$4:$A$883,Korrelation!$B$4:$B$883,0,0))</f>
        <v>0</v>
      </c>
      <c r="E207" s="68" t="str" cm="1">
        <f t="array" aca="1" ref="E207" ca="1">IF(D207=0,"",HYPERLINK("#"&amp;RIGHT(CELL("adresse",OFFSET(DMAV_Doku!$A$6,D207-1,0)),LEN(CELL("adresse",OFFSET(DMAV_Doku!$A$6,D207-1,0)))-SEARCH("]",CELL("adresse",OFFSET(DMAV_Doku!$A$6,D207-1,0)))),"ModDoc"))</f>
        <v/>
      </c>
      <c r="G207" s="63" t="s">
        <v>1566</v>
      </c>
      <c r="H207" s="63" t="s">
        <v>1494</v>
      </c>
      <c r="I207" s="63" t="s">
        <v>15</v>
      </c>
      <c r="J207" s="63" t="s">
        <v>1542</v>
      </c>
      <c r="K207" s="63" t="s">
        <v>1611</v>
      </c>
      <c r="N207" s="65" t="s">
        <v>1575</v>
      </c>
      <c r="P207" s="65" t="s">
        <v>245</v>
      </c>
      <c r="Q207" s="63" t="s">
        <v>1547</v>
      </c>
    </row>
    <row r="208" spans="1:20" x14ac:dyDescent="0.25">
      <c r="A208" s="63">
        <v>203</v>
      </c>
      <c r="B208" s="64" t="s">
        <v>29</v>
      </c>
      <c r="C208" s="68" t="str" cm="1">
        <f t="array" aca="1" ref="C208" ca="1">IF(B208="","",HYPERLINK("#"&amp;RIGHT(CELL("dateiname"),LEN(CELL("dateiname"))-FIND("]",CELL("dateiname")))&amp;"!"&amp;CELL("adresse",OFFSET($J$6,B208-1,0)),"Definition"))</f>
        <v/>
      </c>
      <c r="D208" s="63">
        <f>IF(_xlfn.XLOOKUP(A208,Korrelation!$A$4:$A$883,Korrelation!$B$4:$B$883,0,0)="-",0,_xlfn.XLOOKUP(A208,Korrelation!$A$4:$A$883,Korrelation!$B$4:$B$883,0,0))</f>
        <v>0</v>
      </c>
      <c r="E208" s="68" t="str" cm="1">
        <f t="array" aca="1" ref="E208" ca="1">IF(D208=0,"",HYPERLINK("#"&amp;RIGHT(CELL("adresse",OFFSET(DMAV_Doku!$A$6,D208-1,0)),LEN(CELL("adresse",OFFSET(DMAV_Doku!$A$6,D208-1,0)))-SEARCH("]",CELL("adresse",OFFSET(DMAV_Doku!$A$6,D208-1,0)))),"ModDoc"))</f>
        <v/>
      </c>
      <c r="G208" s="63" t="s">
        <v>1566</v>
      </c>
      <c r="H208" s="63" t="s">
        <v>1494</v>
      </c>
      <c r="I208" s="63" t="s">
        <v>15</v>
      </c>
      <c r="J208" s="63" t="s">
        <v>1552</v>
      </c>
      <c r="K208" s="63" t="s">
        <v>1612</v>
      </c>
      <c r="N208" s="65" t="s">
        <v>1554</v>
      </c>
      <c r="P208" s="65" t="s">
        <v>245</v>
      </c>
    </row>
    <row r="209" spans="1:20" ht="76.5" x14ac:dyDescent="0.25">
      <c r="A209" s="63">
        <v>204</v>
      </c>
      <c r="B209" s="64" t="s">
        <v>29</v>
      </c>
      <c r="C209" s="68" t="str" cm="1">
        <f t="array" aca="1" ref="C209" ca="1">IF(B209="","",HYPERLINK("#"&amp;RIGHT(CELL("dateiname"),LEN(CELL("dateiname"))-FIND("]",CELL("dateiname")))&amp;"!"&amp;CELL("adresse",OFFSET($J$6,B209-1,0)),"Definition"))</f>
        <v/>
      </c>
      <c r="D209" s="63">
        <f>IF(_xlfn.XLOOKUP(A209,Korrelation!$A$4:$A$883,Korrelation!$B$4:$B$883,0,0)="-",0,_xlfn.XLOOKUP(A209,Korrelation!$A$4:$A$883,Korrelation!$B$4:$B$883,0,0))</f>
        <v>0</v>
      </c>
      <c r="E209" s="68" t="str" cm="1">
        <f t="array" aca="1" ref="E209" ca="1">IF(D209=0,"",HYPERLINK("#"&amp;RIGHT(CELL("adresse",OFFSET(DMAV_Doku!$A$6,D209-1,0)),LEN(CELL("adresse",OFFSET(DMAV_Doku!$A$6,D209-1,0)))-SEARCH("]",CELL("adresse",OFFSET(DMAV_Doku!$A$6,D209-1,0)))),"ModDoc"))</f>
        <v/>
      </c>
      <c r="G209" s="63" t="s">
        <v>1566</v>
      </c>
      <c r="H209" s="63" t="s">
        <v>1494</v>
      </c>
      <c r="I209" s="63" t="s">
        <v>15</v>
      </c>
      <c r="J209" s="63" t="s">
        <v>1552</v>
      </c>
      <c r="K209" s="63" t="s">
        <v>1612</v>
      </c>
      <c r="N209" s="65" t="s">
        <v>1577</v>
      </c>
      <c r="P209" s="65" t="s">
        <v>1613</v>
      </c>
      <c r="T209" s="65" t="s">
        <v>3356</v>
      </c>
    </row>
    <row r="210" spans="1:20" x14ac:dyDescent="0.25">
      <c r="A210" s="63">
        <v>205</v>
      </c>
      <c r="B210" s="64" t="s">
        <v>29</v>
      </c>
      <c r="C210" s="68" t="str" cm="1">
        <f t="array" aca="1" ref="C210" ca="1">IF(B210="","",HYPERLINK("#"&amp;RIGHT(CELL("dateiname"),LEN(CELL("dateiname"))-FIND("]",CELL("dateiname")))&amp;"!"&amp;CELL("adresse",OFFSET($J$6,B210-1,0)),"Definition"))</f>
        <v/>
      </c>
      <c r="D210" s="63">
        <f>IF(_xlfn.XLOOKUP(A210,Korrelation!$A$4:$A$883,Korrelation!$B$4:$B$883,0,0)="-",0,_xlfn.XLOOKUP(A210,Korrelation!$A$4:$A$883,Korrelation!$B$4:$B$883,0,0))</f>
        <v>0</v>
      </c>
      <c r="E210" s="68" t="str" cm="1">
        <f t="array" aca="1" ref="E210" ca="1">IF(D210=0,"",HYPERLINK("#"&amp;RIGHT(CELL("adresse",OFFSET(DMAV_Doku!$A$6,D210-1,0)),LEN(CELL("adresse",OFFSET(DMAV_Doku!$A$6,D210-1,0)))-SEARCH("]",CELL("adresse",OFFSET(DMAV_Doku!$A$6,D210-1,0)))),"ModDoc"))</f>
        <v/>
      </c>
      <c r="G210" s="63" t="s">
        <v>1566</v>
      </c>
      <c r="H210" s="63" t="s">
        <v>1494</v>
      </c>
      <c r="I210" s="63" t="s">
        <v>15</v>
      </c>
      <c r="J210" s="63" t="s">
        <v>1552</v>
      </c>
      <c r="K210" s="63" t="s">
        <v>1612</v>
      </c>
      <c r="N210" s="65" t="s">
        <v>1557</v>
      </c>
      <c r="P210" s="65" t="s">
        <v>245</v>
      </c>
    </row>
    <row r="211" spans="1:20" x14ac:dyDescent="0.25">
      <c r="A211" s="63">
        <v>206</v>
      </c>
      <c r="B211" s="64" t="s">
        <v>29</v>
      </c>
      <c r="C211" s="68" t="str" cm="1">
        <f t="array" aca="1" ref="C211" ca="1">IF(B211="","",HYPERLINK("#"&amp;RIGHT(CELL("dateiname"),LEN(CELL("dateiname"))-FIND("]",CELL("dateiname")))&amp;"!"&amp;CELL("adresse",OFFSET($J$6,B211-1,0)),"Definition"))</f>
        <v/>
      </c>
      <c r="D211" s="63">
        <f>IF(_xlfn.XLOOKUP(A211,Korrelation!$A$4:$A$883,Korrelation!$B$4:$B$883,0,0)="-",0,_xlfn.XLOOKUP(A211,Korrelation!$A$4:$A$883,Korrelation!$B$4:$B$883,0,0))</f>
        <v>0</v>
      </c>
      <c r="E211" s="68" t="str" cm="1">
        <f t="array" aca="1" ref="E211" ca="1">IF(D211=0,"",HYPERLINK("#"&amp;RIGHT(CELL("adresse",OFFSET(DMAV_Doku!$A$6,D211-1,0)),LEN(CELL("adresse",OFFSET(DMAV_Doku!$A$6,D211-1,0)))-SEARCH("]",CELL("adresse",OFFSET(DMAV_Doku!$A$6,D211-1,0)))),"ModDoc"))</f>
        <v/>
      </c>
      <c r="G211" s="63" t="s">
        <v>1614</v>
      </c>
      <c r="H211" s="63" t="s">
        <v>1493</v>
      </c>
      <c r="J211" s="63" t="s">
        <v>1485</v>
      </c>
      <c r="K211" s="63" t="s">
        <v>1506</v>
      </c>
      <c r="P211" s="65"/>
    </row>
    <row r="212" spans="1:20" x14ac:dyDescent="0.25">
      <c r="A212" s="63">
        <v>207</v>
      </c>
      <c r="B212" s="64" t="s">
        <v>29</v>
      </c>
      <c r="C212" s="68" t="str" cm="1">
        <f t="array" aca="1" ref="C212" ca="1">IF(B212="","",HYPERLINK("#"&amp;RIGHT(CELL("dateiname"),LEN(CELL("dateiname"))-FIND("]",CELL("dateiname")))&amp;"!"&amp;CELL("adresse",OFFSET($J$6,B212-1,0)),"Definition"))</f>
        <v/>
      </c>
      <c r="D212" s="63">
        <f>IF(_xlfn.XLOOKUP(A212,Korrelation!$A$4:$A$883,Korrelation!$B$4:$B$883,0,0)="-",0,_xlfn.XLOOKUP(A212,Korrelation!$A$4:$A$883,Korrelation!$B$4:$B$883,0,0))</f>
        <v>0</v>
      </c>
      <c r="E212" s="68" t="str" cm="1">
        <f t="array" aca="1" ref="E212" ca="1">IF(D212=0,"",HYPERLINK("#"&amp;RIGHT(CELL("adresse",OFFSET(DMAV_Doku!$A$6,D212-1,0)),LEN(CELL("adresse",OFFSET(DMAV_Doku!$A$6,D212-1,0)))-SEARCH("]",CELL("adresse",OFFSET(DMAV_Doku!$A$6,D212-1,0)))),"ModDoc"))</f>
        <v/>
      </c>
      <c r="G212" s="63" t="s">
        <v>1614</v>
      </c>
      <c r="H212" s="63" t="s">
        <v>1493</v>
      </c>
      <c r="J212" s="63" t="s">
        <v>1485</v>
      </c>
      <c r="K212" s="63" t="s">
        <v>1507</v>
      </c>
      <c r="P212" s="65"/>
    </row>
    <row r="213" spans="1:20" x14ac:dyDescent="0.25">
      <c r="A213" s="63">
        <v>208</v>
      </c>
      <c r="B213" s="64" t="s">
        <v>29</v>
      </c>
      <c r="C213" s="68" t="str" cm="1">
        <f t="array" aca="1" ref="C213" ca="1">IF(B213="","",HYPERLINK("#"&amp;RIGHT(CELL("dateiname"),LEN(CELL("dateiname"))-FIND("]",CELL("dateiname")))&amp;"!"&amp;CELL("adresse",OFFSET($J$6,B213-1,0)),"Definition"))</f>
        <v/>
      </c>
      <c r="D213" s="63">
        <f>IF(_xlfn.XLOOKUP(A213,Korrelation!$A$4:$A$883,Korrelation!$B$4:$B$883,0,0)="-",0,_xlfn.XLOOKUP(A213,Korrelation!$A$4:$A$883,Korrelation!$B$4:$B$883,0,0))</f>
        <v>0</v>
      </c>
      <c r="E213" s="68" t="str" cm="1">
        <f t="array" aca="1" ref="E213" ca="1">IF(D213=0,"",HYPERLINK("#"&amp;RIGHT(CELL("adresse",OFFSET(DMAV_Doku!$A$6,D213-1,0)),LEN(CELL("adresse",OFFSET(DMAV_Doku!$A$6,D213-1,0)))-SEARCH("]",CELL("adresse",OFFSET(DMAV_Doku!$A$6,D213-1,0)))),"ModDoc"))</f>
        <v/>
      </c>
      <c r="G213" s="63" t="s">
        <v>1614</v>
      </c>
      <c r="H213" s="63" t="s">
        <v>1493</v>
      </c>
      <c r="J213" s="63" t="s">
        <v>1485</v>
      </c>
      <c r="K213" s="63" t="s">
        <v>1501</v>
      </c>
      <c r="P213" s="65"/>
    </row>
    <row r="214" spans="1:20" x14ac:dyDescent="0.25">
      <c r="A214" s="63">
        <v>209</v>
      </c>
      <c r="B214" s="64" t="s">
        <v>29</v>
      </c>
      <c r="C214" s="68" t="str" cm="1">
        <f t="array" aca="1" ref="C214" ca="1">IF(B214="","",HYPERLINK("#"&amp;RIGHT(CELL("dateiname"),LEN(CELL("dateiname"))-FIND("]",CELL("dateiname")))&amp;"!"&amp;CELL("adresse",OFFSET($J$6,B214-1,0)),"Definition"))</f>
        <v/>
      </c>
      <c r="D214" s="63">
        <f>IF(_xlfn.XLOOKUP(A214,Korrelation!$A$4:$A$883,Korrelation!$B$4:$B$883,0,0)="-",0,_xlfn.XLOOKUP(A214,Korrelation!$A$4:$A$883,Korrelation!$B$4:$B$883,0,0))</f>
        <v>0</v>
      </c>
      <c r="E214" s="68" t="str" cm="1">
        <f t="array" aca="1" ref="E214" ca="1">IF(D214=0,"",HYPERLINK("#"&amp;RIGHT(CELL("adresse",OFFSET(DMAV_Doku!$A$6,D214-1,0)),LEN(CELL("adresse",OFFSET(DMAV_Doku!$A$6,D214-1,0)))-SEARCH("]",CELL("adresse",OFFSET(DMAV_Doku!$A$6,D214-1,0)))),"ModDoc"))</f>
        <v/>
      </c>
      <c r="G214" s="63" t="s">
        <v>1614</v>
      </c>
      <c r="H214" s="63" t="s">
        <v>1493</v>
      </c>
      <c r="J214" s="63" t="s">
        <v>1485</v>
      </c>
      <c r="K214" s="63" t="s">
        <v>1518</v>
      </c>
      <c r="P214" s="65"/>
    </row>
    <row r="215" spans="1:20" x14ac:dyDescent="0.25">
      <c r="A215" s="63">
        <v>210</v>
      </c>
      <c r="B215" s="64" t="s">
        <v>29</v>
      </c>
      <c r="C215" s="68" t="str" cm="1">
        <f t="array" aca="1" ref="C215" ca="1">IF(B215="","",HYPERLINK("#"&amp;RIGHT(CELL("dateiname"),LEN(CELL("dateiname"))-FIND("]",CELL("dateiname")))&amp;"!"&amp;CELL("adresse",OFFSET($J$6,B215-1,0)),"Definition"))</f>
        <v/>
      </c>
      <c r="D215" s="63">
        <f>IF(_xlfn.XLOOKUP(A215,Korrelation!$A$4:$A$883,Korrelation!$B$4:$B$883,0,0)="-",0,_xlfn.XLOOKUP(A215,Korrelation!$A$4:$A$883,Korrelation!$B$4:$B$883,0,0))</f>
        <v>0</v>
      </c>
      <c r="E215" s="68" t="str" cm="1">
        <f t="array" aca="1" ref="E215" ca="1">IF(D215=0,"",HYPERLINK("#"&amp;RIGHT(CELL("adresse",OFFSET(DMAV_Doku!$A$6,D215-1,0)),LEN(CELL("adresse",OFFSET(DMAV_Doku!$A$6,D215-1,0)))-SEARCH("]",CELL("adresse",OFFSET(DMAV_Doku!$A$6,D215-1,0)))),"ModDoc"))</f>
        <v/>
      </c>
      <c r="G215" s="63" t="s">
        <v>1614</v>
      </c>
      <c r="H215" s="63" t="s">
        <v>1493</v>
      </c>
      <c r="J215" s="63" t="s">
        <v>1485</v>
      </c>
      <c r="K215" s="63" t="s">
        <v>1522</v>
      </c>
      <c r="P215" s="65"/>
    </row>
    <row r="216" spans="1:20" x14ac:dyDescent="0.25">
      <c r="A216" s="63">
        <v>211</v>
      </c>
      <c r="B216" s="64" t="s">
        <v>29</v>
      </c>
      <c r="C216" s="68" t="str" cm="1">
        <f t="array" aca="1" ref="C216" ca="1">IF(B216="","",HYPERLINK("#"&amp;RIGHT(CELL("dateiname"),LEN(CELL("dateiname"))-FIND("]",CELL("dateiname")))&amp;"!"&amp;CELL("adresse",OFFSET($J$6,B216-1,0)),"Definition"))</f>
        <v/>
      </c>
      <c r="D216" s="63">
        <f>IF(_xlfn.XLOOKUP(A216,Korrelation!$A$4:$A$883,Korrelation!$B$4:$B$883,0,0)="-",0,_xlfn.XLOOKUP(A216,Korrelation!$A$4:$A$883,Korrelation!$B$4:$B$883,0,0))</f>
        <v>0</v>
      </c>
      <c r="E216" s="68" t="str" cm="1">
        <f t="array" aca="1" ref="E216" ca="1">IF(D216=0,"",HYPERLINK("#"&amp;RIGHT(CELL("adresse",OFFSET(DMAV_Doku!$A$6,D216-1,0)),LEN(CELL("adresse",OFFSET(DMAV_Doku!$A$6,D216-1,0)))-SEARCH("]",CELL("adresse",OFFSET(DMAV_Doku!$A$6,D216-1,0)))),"ModDoc"))</f>
        <v/>
      </c>
      <c r="G216" s="63" t="s">
        <v>1614</v>
      </c>
      <c r="H216" s="63" t="s">
        <v>1493</v>
      </c>
      <c r="J216" s="63" t="s">
        <v>1485</v>
      </c>
      <c r="K216" s="63" t="s">
        <v>1513</v>
      </c>
      <c r="P216" s="65"/>
    </row>
    <row r="217" spans="1:20" x14ac:dyDescent="0.25">
      <c r="A217" s="63">
        <v>212</v>
      </c>
      <c r="B217" s="64" t="s">
        <v>29</v>
      </c>
      <c r="C217" s="68" t="str" cm="1">
        <f t="array" aca="1" ref="C217" ca="1">IF(B217="","",HYPERLINK("#"&amp;RIGHT(CELL("dateiname"),LEN(CELL("dateiname"))-FIND("]",CELL("dateiname")))&amp;"!"&amp;CELL("adresse",OFFSET($J$6,B217-1,0)),"Definition"))</f>
        <v/>
      </c>
      <c r="D217" s="63">
        <f>IF(_xlfn.XLOOKUP(A217,Korrelation!$A$4:$A$883,Korrelation!$B$4:$B$883,0,0)="-",0,_xlfn.XLOOKUP(A217,Korrelation!$A$4:$A$883,Korrelation!$B$4:$B$883,0,0))</f>
        <v>0</v>
      </c>
      <c r="E217" s="68" t="str" cm="1">
        <f t="array" aca="1" ref="E217" ca="1">IF(D217=0,"",HYPERLINK("#"&amp;RIGHT(CELL("adresse",OFFSET(DMAV_Doku!$A$6,D217-1,0)),LEN(CELL("adresse",OFFSET(DMAV_Doku!$A$6,D217-1,0)))-SEARCH("]",CELL("adresse",OFFSET(DMAV_Doku!$A$6,D217-1,0)))),"ModDoc"))</f>
        <v/>
      </c>
      <c r="G217" s="63" t="s">
        <v>1614</v>
      </c>
      <c r="H217" s="63" t="s">
        <v>1493</v>
      </c>
      <c r="J217" s="63" t="s">
        <v>1485</v>
      </c>
      <c r="K217" s="63" t="s">
        <v>1505</v>
      </c>
      <c r="P217" s="65"/>
    </row>
    <row r="218" spans="1:20" x14ac:dyDescent="0.25">
      <c r="A218" s="63">
        <v>213</v>
      </c>
      <c r="B218" s="64" t="s">
        <v>29</v>
      </c>
      <c r="C218" s="68" t="str" cm="1">
        <f t="array" aca="1" ref="C218" ca="1">IF(B218="","",HYPERLINK("#"&amp;RIGHT(CELL("dateiname"),LEN(CELL("dateiname"))-FIND("]",CELL("dateiname")))&amp;"!"&amp;CELL("adresse",OFFSET($J$6,B218-1,0)),"Definition"))</f>
        <v/>
      </c>
      <c r="D218" s="63">
        <f>IF(_xlfn.XLOOKUP(A218,Korrelation!$A$4:$A$883,Korrelation!$B$4:$B$883,0,0)="-",0,_xlfn.XLOOKUP(A218,Korrelation!$A$4:$A$883,Korrelation!$B$4:$B$883,0,0))</f>
        <v>125</v>
      </c>
      <c r="E218" s="68" t="str" cm="1">
        <f t="array" aca="1" ref="E218" ca="1">IF(D218=0,"",HYPERLINK("#"&amp;RIGHT(CELL("adresse",OFFSET(DMAV_Doku!$A$6,D218-1,0)),LEN(CELL("adresse",OFFSET(DMAV_Doku!$A$6,D218-1,0)))-SEARCH("]",CELL("adresse",OFFSET(DMAV_Doku!$A$6,D218-1,0)))),"ModDoc"))</f>
        <v>ModDoc</v>
      </c>
      <c r="G218" s="63" t="s">
        <v>1614</v>
      </c>
      <c r="H218" s="63" t="s">
        <v>1493</v>
      </c>
      <c r="I218" s="63" t="s">
        <v>16</v>
      </c>
      <c r="J218" s="63" t="s">
        <v>1502</v>
      </c>
      <c r="K218" s="63" t="s">
        <v>247</v>
      </c>
      <c r="P218" s="65" t="s">
        <v>248</v>
      </c>
    </row>
    <row r="219" spans="1:20" x14ac:dyDescent="0.25">
      <c r="A219" s="63">
        <v>214</v>
      </c>
      <c r="B219" s="64" t="s">
        <v>29</v>
      </c>
      <c r="C219" s="68" t="str" cm="1">
        <f t="array" aca="1" ref="C219" ca="1">IF(B219="","",HYPERLINK("#"&amp;RIGHT(CELL("dateiname"),LEN(CELL("dateiname"))-FIND("]",CELL("dateiname")))&amp;"!"&amp;CELL("adresse",OFFSET($J$6,B219-1,0)),"Definition"))</f>
        <v/>
      </c>
      <c r="D219" s="63">
        <f>IF(_xlfn.XLOOKUP(A219,Korrelation!$A$4:$A$883,Korrelation!$B$4:$B$883,0,0)="-",0,_xlfn.XLOOKUP(A219,Korrelation!$A$4:$A$883,Korrelation!$B$4:$B$883,0,0))</f>
        <v>126</v>
      </c>
      <c r="E219" s="68" t="str" cm="1">
        <f t="array" aca="1" ref="E219" ca="1">IF(D219=0,"",HYPERLINK("#"&amp;RIGHT(CELL("adresse",OFFSET(DMAV_Doku!$A$6,D219-1,0)),LEN(CELL("adresse",OFFSET(DMAV_Doku!$A$6,D219-1,0)))-SEARCH("]",CELL("adresse",OFFSET(DMAV_Doku!$A$6,D219-1,0)))),"ModDoc"))</f>
        <v>ModDoc</v>
      </c>
      <c r="G219" s="63" t="s">
        <v>1614</v>
      </c>
      <c r="H219" s="63" t="s">
        <v>1493</v>
      </c>
      <c r="I219" s="63" t="s">
        <v>16</v>
      </c>
      <c r="J219" s="63" t="s">
        <v>1502</v>
      </c>
      <c r="K219" s="63" t="s">
        <v>247</v>
      </c>
      <c r="P219" s="65" t="s">
        <v>250</v>
      </c>
    </row>
    <row r="220" spans="1:20" x14ac:dyDescent="0.25">
      <c r="A220" s="63">
        <v>215</v>
      </c>
      <c r="B220" s="64" t="s">
        <v>29</v>
      </c>
      <c r="C220" s="68" t="str" cm="1">
        <f t="array" aca="1" ref="C220" ca="1">IF(B220="","",HYPERLINK("#"&amp;RIGHT(CELL("dateiname"),LEN(CELL("dateiname"))-FIND("]",CELL("dateiname")))&amp;"!"&amp;CELL("adresse",OFFSET($J$6,B220-1,0)),"Definition"))</f>
        <v/>
      </c>
      <c r="D220" s="63">
        <f>IF(_xlfn.XLOOKUP(A220,Korrelation!$A$4:$A$883,Korrelation!$B$4:$B$883,0,0)="-",0,_xlfn.XLOOKUP(A220,Korrelation!$A$4:$A$883,Korrelation!$B$4:$B$883,0,0))</f>
        <v>127</v>
      </c>
      <c r="E220" s="68" t="str" cm="1">
        <f t="array" aca="1" ref="E220" ca="1">IF(D220=0,"",HYPERLINK("#"&amp;RIGHT(CELL("adresse",OFFSET(DMAV_Doku!$A$6,D220-1,0)),LEN(CELL("adresse",OFFSET(DMAV_Doku!$A$6,D220-1,0)))-SEARCH("]",CELL("adresse",OFFSET(DMAV_Doku!$A$6,D220-1,0)))),"ModDoc"))</f>
        <v>ModDoc</v>
      </c>
      <c r="G220" s="63" t="s">
        <v>1614</v>
      </c>
      <c r="H220" s="63" t="s">
        <v>1493</v>
      </c>
      <c r="I220" s="63" t="s">
        <v>16</v>
      </c>
      <c r="J220" s="63" t="s">
        <v>1502</v>
      </c>
      <c r="K220" s="63" t="s">
        <v>247</v>
      </c>
      <c r="P220" s="65" t="s">
        <v>252</v>
      </c>
    </row>
    <row r="221" spans="1:20" x14ac:dyDescent="0.25">
      <c r="A221" s="63">
        <v>216</v>
      </c>
      <c r="B221" s="64" t="s">
        <v>29</v>
      </c>
      <c r="C221" s="68" t="str" cm="1">
        <f t="array" aca="1" ref="C221" ca="1">IF(B221="","",HYPERLINK("#"&amp;RIGHT(CELL("dateiname"),LEN(CELL("dateiname"))-FIND("]",CELL("dateiname")))&amp;"!"&amp;CELL("adresse",OFFSET($J$6,B221-1,0)),"Definition"))</f>
        <v/>
      </c>
      <c r="D221" s="63">
        <f>IF(_xlfn.XLOOKUP(A221,Korrelation!$A$4:$A$883,Korrelation!$B$4:$B$883,0,0)="-",0,_xlfn.XLOOKUP(A221,Korrelation!$A$4:$A$883,Korrelation!$B$4:$B$883,0,0))</f>
        <v>0</v>
      </c>
      <c r="E221" s="68" t="str" cm="1">
        <f t="array" aca="1" ref="E221" ca="1">IF(D221=0,"",HYPERLINK("#"&amp;RIGHT(CELL("adresse",OFFSET(DMAV_Doku!$A$6,D221-1,0)),LEN(CELL("adresse",OFFSET(DMAV_Doku!$A$6,D221-1,0)))-SEARCH("]",CELL("adresse",OFFSET(DMAV_Doku!$A$6,D221-1,0)))),"ModDoc"))</f>
        <v/>
      </c>
      <c r="G221" s="63" t="s">
        <v>1614</v>
      </c>
      <c r="H221" s="63" t="s">
        <v>1493</v>
      </c>
      <c r="I221" s="63" t="s">
        <v>16</v>
      </c>
      <c r="J221" s="63" t="s">
        <v>1502</v>
      </c>
      <c r="K221" s="63" t="s">
        <v>120</v>
      </c>
      <c r="P221" s="65" t="s">
        <v>121</v>
      </c>
    </row>
    <row r="222" spans="1:20" x14ac:dyDescent="0.25">
      <c r="A222" s="63">
        <v>217</v>
      </c>
      <c r="B222" s="64" t="s">
        <v>29</v>
      </c>
      <c r="C222" s="68" t="str" cm="1">
        <f t="array" aca="1" ref="C222" ca="1">IF(B222="","",HYPERLINK("#"&amp;RIGHT(CELL("dateiname"),LEN(CELL("dateiname"))-FIND("]",CELL("dateiname")))&amp;"!"&amp;CELL("adresse",OFFSET($J$6,B222-1,0)),"Definition"))</f>
        <v/>
      </c>
      <c r="D222" s="63">
        <f>IF(_xlfn.XLOOKUP(A222,Korrelation!$A$4:$A$883,Korrelation!$B$4:$B$883,0,0)="-",0,_xlfn.XLOOKUP(A222,Korrelation!$A$4:$A$883,Korrelation!$B$4:$B$883,0,0))</f>
        <v>0</v>
      </c>
      <c r="E222" s="68" t="str" cm="1">
        <f t="array" aca="1" ref="E222" ca="1">IF(D222=0,"",HYPERLINK("#"&amp;RIGHT(CELL("adresse",OFFSET(DMAV_Doku!$A$6,D222-1,0)),LEN(CELL("adresse",OFFSET(DMAV_Doku!$A$6,D222-1,0)))-SEARCH("]",CELL("adresse",OFFSET(DMAV_Doku!$A$6,D222-1,0)))),"ModDoc"))</f>
        <v/>
      </c>
      <c r="G222" s="63" t="s">
        <v>1614</v>
      </c>
      <c r="H222" s="63" t="s">
        <v>1493</v>
      </c>
      <c r="I222" s="63" t="s">
        <v>16</v>
      </c>
      <c r="J222" s="63" t="s">
        <v>1502</v>
      </c>
      <c r="K222" s="63" t="s">
        <v>120</v>
      </c>
      <c r="P222" s="65" t="s">
        <v>123</v>
      </c>
    </row>
    <row r="223" spans="1:20" x14ac:dyDescent="0.25">
      <c r="A223" s="63">
        <v>218</v>
      </c>
      <c r="B223" s="64" t="s">
        <v>29</v>
      </c>
      <c r="C223" s="68" t="str" cm="1">
        <f t="array" aca="1" ref="C223" ca="1">IF(B223="","",HYPERLINK("#"&amp;RIGHT(CELL("dateiname"),LEN(CELL("dateiname"))-FIND("]",CELL("dateiname")))&amp;"!"&amp;CELL("adresse",OFFSET($J$6,B223-1,0)),"Definition"))</f>
        <v/>
      </c>
      <c r="D223" s="63">
        <f>IF(_xlfn.XLOOKUP(A223,Korrelation!$A$4:$A$883,Korrelation!$B$4:$B$883,0,0)="-",0,_xlfn.XLOOKUP(A223,Korrelation!$A$4:$A$883,Korrelation!$B$4:$B$883,0,0))</f>
        <v>0</v>
      </c>
      <c r="E223" s="68" t="str" cm="1">
        <f t="array" aca="1" ref="E223" ca="1">IF(D223=0,"",HYPERLINK("#"&amp;RIGHT(CELL("adresse",OFFSET(DMAV_Doku!$A$6,D223-1,0)),LEN(CELL("adresse",OFFSET(DMAV_Doku!$A$6,D223-1,0)))-SEARCH("]",CELL("adresse",OFFSET(DMAV_Doku!$A$6,D223-1,0)))),"ModDoc"))</f>
        <v/>
      </c>
      <c r="G223" s="63" t="s">
        <v>1614</v>
      </c>
      <c r="H223" s="63" t="s">
        <v>1493</v>
      </c>
      <c r="I223" s="63" t="s">
        <v>16</v>
      </c>
      <c r="J223" s="63" t="s">
        <v>1502</v>
      </c>
      <c r="K223" s="63" t="s">
        <v>120</v>
      </c>
      <c r="P223" s="65" t="s">
        <v>125</v>
      </c>
    </row>
    <row r="224" spans="1:20" x14ac:dyDescent="0.25">
      <c r="A224" s="63">
        <v>219</v>
      </c>
      <c r="B224" s="64" t="s">
        <v>29</v>
      </c>
      <c r="C224" s="68" t="str" cm="1">
        <f t="array" aca="1" ref="C224" ca="1">IF(B224="","",HYPERLINK("#"&amp;RIGHT(CELL("dateiname"),LEN(CELL("dateiname"))-FIND("]",CELL("dateiname")))&amp;"!"&amp;CELL("adresse",OFFSET($J$6,B224-1,0)),"Definition"))</f>
        <v/>
      </c>
      <c r="D224" s="63">
        <f>IF(_xlfn.XLOOKUP(A224,Korrelation!$A$4:$A$883,Korrelation!$B$4:$B$883,0,0)="-",0,_xlfn.XLOOKUP(A224,Korrelation!$A$4:$A$883,Korrelation!$B$4:$B$883,0,0))</f>
        <v>128</v>
      </c>
      <c r="E224" s="68" t="str" cm="1">
        <f t="array" aca="1" ref="E224" ca="1">IF(D224=0,"",HYPERLINK("#"&amp;RIGHT(CELL("adresse",OFFSET(DMAV_Doku!$A$6,D224-1,0)),LEN(CELL("adresse",OFFSET(DMAV_Doku!$A$6,D224-1,0)))-SEARCH("]",CELL("adresse",OFFSET(DMAV_Doku!$A$6,D224-1,0)))),"ModDoc"))</f>
        <v>ModDoc</v>
      </c>
      <c r="G224" s="63" t="s">
        <v>1614</v>
      </c>
      <c r="H224" s="63" t="s">
        <v>1493</v>
      </c>
      <c r="I224" s="63" t="s">
        <v>16</v>
      </c>
      <c r="J224" s="63" t="s">
        <v>1524</v>
      </c>
      <c r="K224" s="63" t="s">
        <v>254</v>
      </c>
      <c r="L224" s="62" t="s">
        <v>1525</v>
      </c>
      <c r="M224" s="63" t="s">
        <v>1534</v>
      </c>
      <c r="N224" s="65" t="s">
        <v>106</v>
      </c>
      <c r="P224" s="65" t="s">
        <v>1526</v>
      </c>
      <c r="S224" s="182" t="s">
        <v>4944</v>
      </c>
      <c r="T224" s="65" t="s">
        <v>4927</v>
      </c>
    </row>
    <row r="225" spans="1:20" x14ac:dyDescent="0.25">
      <c r="A225" s="63">
        <v>220</v>
      </c>
      <c r="B225" s="64" t="s">
        <v>29</v>
      </c>
      <c r="C225" s="68" t="str" cm="1">
        <f t="array" aca="1" ref="C225" ca="1">IF(B225="","",HYPERLINK("#"&amp;RIGHT(CELL("dateiname"),LEN(CELL("dateiname"))-FIND("]",CELL("dateiname")))&amp;"!"&amp;CELL("adresse",OFFSET($J$6,B225-1,0)),"Definition"))</f>
        <v/>
      </c>
      <c r="D225" s="63">
        <f>IF(_xlfn.XLOOKUP(A225,Korrelation!$A$4:$A$883,Korrelation!$B$4:$B$883,0,0)="-",0,_xlfn.XLOOKUP(A225,Korrelation!$A$4:$A$883,Korrelation!$B$4:$B$883,0,0))</f>
        <v>129</v>
      </c>
      <c r="E225" s="68" t="str" cm="1">
        <f t="array" aca="1" ref="E225" ca="1">IF(D225=0,"",HYPERLINK("#"&amp;RIGHT(CELL("adresse",OFFSET(DMAV_Doku!$A$6,D225-1,0)),LEN(CELL("adresse",OFFSET(DMAV_Doku!$A$6,D225-1,0)))-SEARCH("]",CELL("adresse",OFFSET(DMAV_Doku!$A$6,D225-1,0)))),"ModDoc"))</f>
        <v>ModDoc</v>
      </c>
      <c r="G225" s="63" t="s">
        <v>1614</v>
      </c>
      <c r="H225" s="63" t="s">
        <v>1493</v>
      </c>
      <c r="I225" s="63" t="s">
        <v>16</v>
      </c>
      <c r="J225" s="63" t="s">
        <v>1524</v>
      </c>
      <c r="K225" s="63" t="s">
        <v>254</v>
      </c>
      <c r="L225" s="62" t="s">
        <v>1525</v>
      </c>
      <c r="M225" s="63" t="s">
        <v>1534</v>
      </c>
      <c r="N225" s="65" t="s">
        <v>109</v>
      </c>
      <c r="P225" s="65" t="s">
        <v>1526</v>
      </c>
      <c r="R225" s="65" t="s">
        <v>2175</v>
      </c>
      <c r="S225" s="182" t="s">
        <v>4944</v>
      </c>
      <c r="T225" s="171" t="s">
        <v>4927</v>
      </c>
    </row>
    <row r="226" spans="1:20" x14ac:dyDescent="0.25">
      <c r="A226" s="63">
        <v>221</v>
      </c>
      <c r="B226" s="64" t="s">
        <v>29</v>
      </c>
      <c r="C226" s="68" t="str" cm="1">
        <f t="array" aca="1" ref="C226" ca="1">IF(B226="","",HYPERLINK("#"&amp;RIGHT(CELL("dateiname"),LEN(CELL("dateiname"))-FIND("]",CELL("dateiname")))&amp;"!"&amp;CELL("adresse",OFFSET($J$6,B226-1,0)),"Definition"))</f>
        <v/>
      </c>
      <c r="D226" s="63">
        <f>IF(_xlfn.XLOOKUP(A226,Korrelation!$A$4:$A$883,Korrelation!$B$4:$B$883,0,0)="-",0,_xlfn.XLOOKUP(A226,Korrelation!$A$4:$A$883,Korrelation!$B$4:$B$883,0,0))</f>
        <v>130</v>
      </c>
      <c r="E226" s="68" t="str" cm="1">
        <f t="array" aca="1" ref="E226" ca="1">IF(D226=0,"",HYPERLINK("#"&amp;RIGHT(CELL("adresse",OFFSET(DMAV_Doku!$A$6,D226-1,0)),LEN(CELL("adresse",OFFSET(DMAV_Doku!$A$6,D226-1,0)))-SEARCH("]",CELL("adresse",OFFSET(DMAV_Doku!$A$6,D226-1,0)))),"ModDoc"))</f>
        <v>ModDoc</v>
      </c>
      <c r="G226" s="63" t="s">
        <v>1614</v>
      </c>
      <c r="H226" s="63" t="s">
        <v>1493</v>
      </c>
      <c r="I226" s="63" t="s">
        <v>16</v>
      </c>
      <c r="J226" s="63" t="s">
        <v>1524</v>
      </c>
      <c r="K226" s="63" t="s">
        <v>254</v>
      </c>
      <c r="L226" s="62" t="s">
        <v>1525</v>
      </c>
      <c r="N226" s="65" t="s">
        <v>111</v>
      </c>
      <c r="P226" s="65" t="s">
        <v>1539</v>
      </c>
    </row>
    <row r="227" spans="1:20" ht="38.25" x14ac:dyDescent="0.25">
      <c r="A227" s="63">
        <v>222</v>
      </c>
      <c r="B227" s="64" t="s">
        <v>29</v>
      </c>
      <c r="C227" s="68" t="str" cm="1">
        <f t="array" aca="1" ref="C227" ca="1">IF(B227="","",HYPERLINK("#"&amp;RIGHT(CELL("dateiname"),LEN(CELL("dateiname"))-FIND("]",CELL("dateiname")))&amp;"!"&amp;CELL("adresse",OFFSET($J$6,B227-1,0)),"Definition"))</f>
        <v/>
      </c>
      <c r="D227" s="63">
        <f>IF(_xlfn.XLOOKUP(A227,Korrelation!$A$4:$A$883,Korrelation!$B$4:$B$883,0,0)="-",0,_xlfn.XLOOKUP(A227,Korrelation!$A$4:$A$883,Korrelation!$B$4:$B$883,0,0))</f>
        <v>132</v>
      </c>
      <c r="E227" s="68" t="str" cm="1">
        <f t="array" aca="1" ref="E227" ca="1">IF(D227=0,"",HYPERLINK("#"&amp;RIGHT(CELL("adresse",OFFSET(DMAV_Doku!$A$6,D227-1,0)),LEN(CELL("adresse",OFFSET(DMAV_Doku!$A$6,D227-1,0)))-SEARCH("]",CELL("adresse",OFFSET(DMAV_Doku!$A$6,D227-1,0)))),"ModDoc"))</f>
        <v>ModDoc</v>
      </c>
      <c r="G227" s="63" t="s">
        <v>1614</v>
      </c>
      <c r="H227" s="63" t="s">
        <v>1493</v>
      </c>
      <c r="I227" s="63" t="s">
        <v>16</v>
      </c>
      <c r="J227" s="63" t="s">
        <v>1524</v>
      </c>
      <c r="K227" s="63" t="s">
        <v>254</v>
      </c>
      <c r="N227" s="65" t="s">
        <v>114</v>
      </c>
      <c r="P227" s="65" t="s">
        <v>1540</v>
      </c>
    </row>
    <row r="228" spans="1:20" x14ac:dyDescent="0.25">
      <c r="A228" s="63">
        <v>223</v>
      </c>
      <c r="B228" s="64">
        <v>216</v>
      </c>
      <c r="C228" s="68" t="str" cm="1">
        <f t="array" aca="1" ref="C228" ca="1">IF(B228="","",HYPERLINK("#"&amp;RIGHT(CELL("dateiname"),LEN(CELL("dateiname"))-FIND("]",CELL("dateiname")))&amp;"!"&amp;CELL("adresse",OFFSET($J$6,B228-1,0)),"Definition"))</f>
        <v>Definition</v>
      </c>
      <c r="D228" s="63">
        <f>IF(_xlfn.XLOOKUP(A228,Korrelation!$A$4:$A$883,Korrelation!$B$4:$B$883,0,0)="-",0,_xlfn.XLOOKUP(A228,Korrelation!$A$4:$A$883,Korrelation!$B$4:$B$883,0,0))</f>
        <v>131</v>
      </c>
      <c r="E228" s="68" t="str" cm="1">
        <f t="array" aca="1" ref="E228" ca="1">IF(D228=0,"",HYPERLINK("#"&amp;RIGHT(CELL("adresse",OFFSET(DMAV_Doku!$A$6,D228-1,0)),LEN(CELL("adresse",OFFSET(DMAV_Doku!$A$6,D228-1,0)))-SEARCH("]",CELL("adresse",OFFSET(DMAV_Doku!$A$6,D228-1,0)))),"ModDoc"))</f>
        <v>ModDoc</v>
      </c>
      <c r="G228" s="63" t="s">
        <v>1614</v>
      </c>
      <c r="H228" s="63" t="s">
        <v>1493</v>
      </c>
      <c r="I228" s="63" t="s">
        <v>16</v>
      </c>
      <c r="J228" s="63" t="s">
        <v>1524</v>
      </c>
      <c r="K228" s="63" t="s">
        <v>254</v>
      </c>
      <c r="L228" s="62" t="s">
        <v>1525</v>
      </c>
      <c r="N228" s="65" t="s">
        <v>120</v>
      </c>
      <c r="P228" s="65" t="s">
        <v>120</v>
      </c>
    </row>
    <row r="229" spans="1:20" x14ac:dyDescent="0.25">
      <c r="A229" s="63">
        <v>224</v>
      </c>
      <c r="B229" s="64" t="s">
        <v>29</v>
      </c>
      <c r="C229" s="68" t="str" cm="1">
        <f t="array" aca="1" ref="C229" ca="1">IF(B229="","",HYPERLINK("#"&amp;RIGHT(CELL("dateiname"),LEN(CELL("dateiname"))-FIND("]",CELL("dateiname")))&amp;"!"&amp;CELL("adresse",OFFSET($J$6,B229-1,0)),"Definition"))</f>
        <v/>
      </c>
      <c r="D229" s="63">
        <f>IF(_xlfn.XLOOKUP(A229,Korrelation!$A$4:$A$883,Korrelation!$B$4:$B$883,0,0)="-",0,_xlfn.XLOOKUP(A229,Korrelation!$A$4:$A$883,Korrelation!$B$4:$B$883,0,0))</f>
        <v>133</v>
      </c>
      <c r="E229" s="68" t="str" cm="1">
        <f t="array" aca="1" ref="E229" ca="1">IF(D229=0,"",HYPERLINK("#"&amp;RIGHT(CELL("adresse",OFFSET(DMAV_Doku!$A$6,D229-1,0)),LEN(CELL("adresse",OFFSET(DMAV_Doku!$A$6,D229-1,0)))-SEARCH("]",CELL("adresse",OFFSET(DMAV_Doku!$A$6,D229-1,0)))),"ModDoc"))</f>
        <v>ModDoc</v>
      </c>
      <c r="G229" s="63" t="s">
        <v>1614</v>
      </c>
      <c r="H229" s="63" t="s">
        <v>1493</v>
      </c>
      <c r="I229" s="63" t="s">
        <v>16</v>
      </c>
      <c r="J229" s="63" t="s">
        <v>1524</v>
      </c>
      <c r="K229" s="63" t="s">
        <v>254</v>
      </c>
      <c r="L229" s="62" t="s">
        <v>1525</v>
      </c>
      <c r="N229" s="65" t="s">
        <v>117</v>
      </c>
      <c r="P229" s="65" t="s">
        <v>1541</v>
      </c>
      <c r="R229" s="65" t="s">
        <v>4807</v>
      </c>
    </row>
    <row r="230" spans="1:20" x14ac:dyDescent="0.25">
      <c r="A230" s="63">
        <v>225</v>
      </c>
      <c r="B230" s="64" t="s">
        <v>29</v>
      </c>
      <c r="C230" s="68" t="str" cm="1">
        <f t="array" aca="1" ref="C230" ca="1">IF(B230="","",HYPERLINK("#"&amp;RIGHT(CELL("dateiname"),LEN(CELL("dateiname"))-FIND("]",CELL("dateiname")))&amp;"!"&amp;CELL("adresse",OFFSET($J$6,B230-1,0)),"Definition"))</f>
        <v/>
      </c>
      <c r="D230" s="63">
        <f>IF(_xlfn.XLOOKUP(A230,Korrelation!$A$4:$A$883,Korrelation!$B$4:$B$883,0,0)="-",0,_xlfn.XLOOKUP(A230,Korrelation!$A$4:$A$883,Korrelation!$B$4:$B$883,0,0))</f>
        <v>134</v>
      </c>
      <c r="E230" s="68" t="str" cm="1">
        <f t="array" aca="1" ref="E230" ca="1">IF(D230=0,"",HYPERLINK("#"&amp;RIGHT(CELL("adresse",OFFSET(DMAV_Doku!$A$6,D230-1,0)),LEN(CELL("adresse",OFFSET(DMAV_Doku!$A$6,D230-1,0)))-SEARCH("]",CELL("adresse",OFFSET(DMAV_Doku!$A$6,D230-1,0)))),"ModDoc"))</f>
        <v>ModDoc</v>
      </c>
      <c r="G230" s="63" t="s">
        <v>1614</v>
      </c>
      <c r="H230" s="63" t="s">
        <v>1493</v>
      </c>
      <c r="I230" s="63" t="s">
        <v>16</v>
      </c>
      <c r="J230" s="63" t="s">
        <v>1524</v>
      </c>
      <c r="K230" s="63" t="s">
        <v>254</v>
      </c>
      <c r="N230" s="65" t="s">
        <v>255</v>
      </c>
      <c r="P230" s="65" t="s">
        <v>1541</v>
      </c>
    </row>
    <row r="231" spans="1:20" ht="25.5" x14ac:dyDescent="0.25">
      <c r="A231" s="63">
        <v>226</v>
      </c>
      <c r="B231" s="64" t="s">
        <v>29</v>
      </c>
      <c r="C231" s="68" t="str" cm="1">
        <f t="array" aca="1" ref="C231" ca="1">IF(B231="","",HYPERLINK("#"&amp;RIGHT(CELL("dateiname"),LEN(CELL("dateiname"))-FIND("]",CELL("dateiname")))&amp;"!"&amp;CELL("adresse",OFFSET($J$6,B231-1,0)),"Definition"))</f>
        <v/>
      </c>
      <c r="D231" s="63">
        <f>IF(_xlfn.XLOOKUP(A231,Korrelation!$A$4:$A$883,Korrelation!$B$4:$B$883,0,0)="-",0,_xlfn.XLOOKUP(A231,Korrelation!$A$4:$A$883,Korrelation!$B$4:$B$883,0,0))</f>
        <v>0</v>
      </c>
      <c r="E231" s="68" t="str" cm="1">
        <f t="array" aca="1" ref="E231" ca="1">IF(D231=0,"",HYPERLINK("#"&amp;RIGHT(CELL("adresse",OFFSET(DMAV_Doku!$A$6,D231-1,0)),LEN(CELL("adresse",OFFSET(DMAV_Doku!$A$6,D231-1,0)))-SEARCH("]",CELL("adresse",OFFSET(DMAV_Doku!$A$6,D231-1,0)))),"ModDoc"))</f>
        <v/>
      </c>
      <c r="G231" s="63" t="s">
        <v>1614</v>
      </c>
      <c r="H231" s="63" t="s">
        <v>1493</v>
      </c>
      <c r="I231" s="63" t="s">
        <v>16</v>
      </c>
      <c r="J231" s="63" t="s">
        <v>4755</v>
      </c>
      <c r="P231" s="65"/>
      <c r="R231" s="65" t="s">
        <v>4808</v>
      </c>
    </row>
    <row r="232" spans="1:20" x14ac:dyDescent="0.25">
      <c r="A232" s="63">
        <v>227</v>
      </c>
      <c r="B232" s="64" t="s">
        <v>29</v>
      </c>
      <c r="C232" s="68" t="str" cm="1">
        <f t="array" aca="1" ref="C232" ca="1">IF(B232="","",HYPERLINK("#"&amp;RIGHT(CELL("dateiname"),LEN(CELL("dateiname"))-FIND("]",CELL("dateiname")))&amp;"!"&amp;CELL("adresse",OFFSET($J$6,B232-1,0)),"Definition"))</f>
        <v/>
      </c>
      <c r="D232" s="63">
        <f>IF(_xlfn.XLOOKUP(A232,Korrelation!$A$4:$A$883,Korrelation!$B$4:$B$883,0,0)="-",0,_xlfn.XLOOKUP(A232,Korrelation!$A$4:$A$883,Korrelation!$B$4:$B$883,0,0))</f>
        <v>158</v>
      </c>
      <c r="E232" s="68" t="str" cm="1">
        <f t="array" aca="1" ref="E232" ca="1">IF(D232=0,"",HYPERLINK("#"&amp;RIGHT(CELL("adresse",OFFSET(DMAV_Doku!$A$6,D232-1,0)),LEN(CELL("adresse",OFFSET(DMAV_Doku!$A$6,D232-1,0)))-SEARCH("]",CELL("adresse",OFFSET(DMAV_Doku!$A$6,D232-1,0)))),"ModDoc"))</f>
        <v>ModDoc</v>
      </c>
      <c r="G232" s="63" t="s">
        <v>1614</v>
      </c>
      <c r="H232" s="63" t="s">
        <v>1493</v>
      </c>
      <c r="I232" s="63" t="s">
        <v>16</v>
      </c>
      <c r="J232" s="63" t="s">
        <v>1524</v>
      </c>
      <c r="K232" s="63" t="s">
        <v>173</v>
      </c>
      <c r="N232" s="65" t="s">
        <v>106</v>
      </c>
      <c r="P232" s="65" t="s">
        <v>1526</v>
      </c>
    </row>
    <row r="233" spans="1:20" x14ac:dyDescent="0.25">
      <c r="A233" s="63">
        <v>228</v>
      </c>
      <c r="B233" s="64" t="s">
        <v>29</v>
      </c>
      <c r="C233" s="68" t="str" cm="1">
        <f t="array" aca="1" ref="C233" ca="1">IF(B233="","",HYPERLINK("#"&amp;RIGHT(CELL("dateiname"),LEN(CELL("dateiname"))-FIND("]",CELL("dateiname")))&amp;"!"&amp;CELL("adresse",OFFSET($J$6,B233-1,0)),"Definition"))</f>
        <v/>
      </c>
      <c r="D233" s="63">
        <f>IF(_xlfn.XLOOKUP(A233,Korrelation!$A$4:$A$883,Korrelation!$B$4:$B$883,0,0)="-",0,_xlfn.XLOOKUP(A233,Korrelation!$A$4:$A$883,Korrelation!$B$4:$B$883,0,0))</f>
        <v>159</v>
      </c>
      <c r="E233" s="68" t="str" cm="1">
        <f t="array" aca="1" ref="E233" ca="1">IF(D233=0,"",HYPERLINK("#"&amp;RIGHT(CELL("adresse",OFFSET(DMAV_Doku!$A$6,D233-1,0)),LEN(CELL("adresse",OFFSET(DMAV_Doku!$A$6,D233-1,0)))-SEARCH("]",CELL("adresse",OFFSET(DMAV_Doku!$A$6,D233-1,0)))),"ModDoc"))</f>
        <v>ModDoc</v>
      </c>
      <c r="G233" s="63" t="s">
        <v>1614</v>
      </c>
      <c r="H233" s="63" t="s">
        <v>1493</v>
      </c>
      <c r="I233" s="63" t="s">
        <v>16</v>
      </c>
      <c r="J233" s="63" t="s">
        <v>1524</v>
      </c>
      <c r="K233" s="63" t="s">
        <v>173</v>
      </c>
      <c r="N233" s="65" t="s">
        <v>133</v>
      </c>
      <c r="P233" s="173" t="s">
        <v>1526</v>
      </c>
    </row>
    <row r="234" spans="1:20" x14ac:dyDescent="0.25">
      <c r="A234" s="63">
        <v>229</v>
      </c>
      <c r="B234" s="64"/>
      <c r="C234" s="68" t="str" cm="1">
        <f t="array" aca="1" ref="C234" ca="1">IF(B234="","",HYPERLINK("#"&amp;RIGHT(CELL("dateiname"),LEN(CELL("dateiname"))-FIND("]",CELL("dateiname")))&amp;"!"&amp;CELL("adresse",OFFSET($J$6,B234-1,0)),"Definition"))</f>
        <v/>
      </c>
      <c r="D234" s="63">
        <f>IF(_xlfn.XLOOKUP(A234,Korrelation!$A$4:$A$883,Korrelation!$B$4:$B$883,0,0)="-",0,_xlfn.XLOOKUP(A234,Korrelation!$A$4:$A$883,Korrelation!$B$4:$B$883,0,0))</f>
        <v>160</v>
      </c>
      <c r="E234" s="68" t="str" cm="1">
        <f t="array" aca="1" ref="E234" ca="1">IF(D234=0,"",HYPERLINK("#"&amp;RIGHT(CELL("adresse",OFFSET(DMAV_Doku!$A$6,D234-1,0)),LEN(CELL("adresse",OFFSET(DMAV_Doku!$A$6,D234-1,0)))-SEARCH("]",CELL("adresse",OFFSET(DMAV_Doku!$A$6,D234-1,0)))),"ModDoc"))</f>
        <v>ModDoc</v>
      </c>
      <c r="G234" s="63" t="s">
        <v>1614</v>
      </c>
      <c r="H234" s="63" t="s">
        <v>1493</v>
      </c>
      <c r="I234" s="63" t="s">
        <v>16</v>
      </c>
      <c r="J234" s="63" t="s">
        <v>1524</v>
      </c>
      <c r="K234" s="63" t="s">
        <v>173</v>
      </c>
      <c r="L234" s="62" t="s">
        <v>1525</v>
      </c>
      <c r="N234" s="65" t="s">
        <v>135</v>
      </c>
      <c r="O234" s="69"/>
      <c r="P234" s="65" t="s">
        <v>1527</v>
      </c>
    </row>
    <row r="235" spans="1:20" x14ac:dyDescent="0.25">
      <c r="A235" s="63">
        <v>230</v>
      </c>
      <c r="B235" s="64">
        <v>17</v>
      </c>
      <c r="C235" s="68" t="str" cm="1">
        <f t="array" aca="1" ref="C235" ca="1">IF(B235="","",HYPERLINK("#"&amp;RIGHT(CELL("dateiname"),LEN(CELL("dateiname"))-FIND("]",CELL("dateiname")))&amp;"!"&amp;CELL("adresse",OFFSET($J$6,B235-1,0)),"Definition"))</f>
        <v>Definition</v>
      </c>
      <c r="D235" s="63">
        <f>IF(_xlfn.XLOOKUP(A235,Korrelation!$A$4:$A$883,Korrelation!$B$4:$B$883,0,0)="-",0,_xlfn.XLOOKUP(A235,Korrelation!$A$4:$A$883,Korrelation!$B$4:$B$883,0,0))</f>
        <v>161</v>
      </c>
      <c r="E235" s="68" t="str" cm="1">
        <f t="array" aca="1" ref="E235" ca="1">IF(D235=0,"",HYPERLINK("#"&amp;RIGHT(CELL("adresse",OFFSET(DMAV_Doku!$A$6,D235-1,0)),LEN(CELL("adresse",OFFSET(DMAV_Doku!$A$6,D235-1,0)))-SEARCH("]",CELL("adresse",OFFSET(DMAV_Doku!$A$6,D235-1,0)))),"ModDoc"))</f>
        <v>ModDoc</v>
      </c>
      <c r="G235" s="63" t="s">
        <v>1614</v>
      </c>
      <c r="H235" s="63" t="s">
        <v>1493</v>
      </c>
      <c r="I235" s="63" t="s">
        <v>16</v>
      </c>
      <c r="J235" s="63" t="s">
        <v>1524</v>
      </c>
      <c r="K235" s="63" t="s">
        <v>173</v>
      </c>
      <c r="N235" s="65" t="s">
        <v>137</v>
      </c>
      <c r="O235" s="69"/>
      <c r="P235" s="65" t="s">
        <v>1528</v>
      </c>
    </row>
    <row r="236" spans="1:20" x14ac:dyDescent="0.25">
      <c r="A236" s="63">
        <v>231</v>
      </c>
      <c r="B236" s="64">
        <v>40</v>
      </c>
      <c r="C236" s="68" t="str" cm="1">
        <f t="array" aca="1" ref="C236" ca="1">IF(B236="","",HYPERLINK("#"&amp;RIGHT(CELL("dateiname"),LEN(CELL("dateiname"))-FIND("]",CELL("dateiname")))&amp;"!"&amp;CELL("adresse",OFFSET($J$6,B236-1,0)),"Definition"))</f>
        <v>Definition</v>
      </c>
      <c r="D236" s="63">
        <f>IF(_xlfn.XLOOKUP(A236,Korrelation!$A$4:$A$883,Korrelation!$B$4:$B$883,0,0)="-",0,_xlfn.XLOOKUP(A236,Korrelation!$A$4:$A$883,Korrelation!$B$4:$B$883,0,0))</f>
        <v>162</v>
      </c>
      <c r="E236" s="68" t="str" cm="1">
        <f t="array" aca="1" ref="E236" ca="1">IF(D236=0,"",HYPERLINK("#"&amp;RIGHT(CELL("adresse",OFFSET(DMAV_Doku!$A$6,D236-1,0)),LEN(CELL("adresse",OFFSET(DMAV_Doku!$A$6,D236-1,0)))-SEARCH("]",CELL("adresse",OFFSET(DMAV_Doku!$A$6,D236-1,0)))),"ModDoc"))</f>
        <v>ModDoc</v>
      </c>
      <c r="G236" s="63" t="s">
        <v>1614</v>
      </c>
      <c r="H236" s="63" t="s">
        <v>1493</v>
      </c>
      <c r="I236" s="63" t="s">
        <v>16</v>
      </c>
      <c r="J236" s="63" t="s">
        <v>1524</v>
      </c>
      <c r="K236" s="63" t="s">
        <v>173</v>
      </c>
      <c r="L236" s="62" t="s">
        <v>1525</v>
      </c>
      <c r="N236" s="69" t="s">
        <v>140</v>
      </c>
      <c r="O236" s="69"/>
      <c r="P236" s="65" t="s">
        <v>1529</v>
      </c>
    </row>
    <row r="237" spans="1:20" x14ac:dyDescent="0.25">
      <c r="A237" s="63">
        <v>232</v>
      </c>
      <c r="B237" s="64">
        <v>41</v>
      </c>
      <c r="C237" s="68" t="str" cm="1">
        <f t="array" aca="1" ref="C237" ca="1">IF(B237="","",HYPERLINK("#"&amp;RIGHT(CELL("dateiname"),LEN(CELL("dateiname"))-FIND("]",CELL("dateiname")))&amp;"!"&amp;CELL("adresse",OFFSET($J$6,B237-1,0)),"Definition"))</f>
        <v>Definition</v>
      </c>
      <c r="D237" s="63">
        <f>IF(_xlfn.XLOOKUP(A237,Korrelation!$A$4:$A$883,Korrelation!$B$4:$B$883,0,0)="-",0,_xlfn.XLOOKUP(A237,Korrelation!$A$4:$A$883,Korrelation!$B$4:$B$883,0,0))</f>
        <v>163</v>
      </c>
      <c r="E237" s="68" t="str" cm="1">
        <f t="array" aca="1" ref="E237" ca="1">IF(D237=0,"",HYPERLINK("#"&amp;RIGHT(CELL("adresse",OFFSET(DMAV_Doku!$A$6,D237-1,0)),LEN(CELL("adresse",OFFSET(DMAV_Doku!$A$6,D237-1,0)))-SEARCH("]",CELL("adresse",OFFSET(DMAV_Doku!$A$6,D237-1,0)))),"ModDoc"))</f>
        <v>ModDoc</v>
      </c>
      <c r="G237" s="63" t="s">
        <v>1614</v>
      </c>
      <c r="H237" s="63" t="s">
        <v>1493</v>
      </c>
      <c r="I237" s="63" t="s">
        <v>16</v>
      </c>
      <c r="J237" s="63" t="s">
        <v>1524</v>
      </c>
      <c r="K237" s="63" t="s">
        <v>173</v>
      </c>
      <c r="L237" s="62" t="s">
        <v>1525</v>
      </c>
      <c r="N237" s="65" t="s">
        <v>142</v>
      </c>
      <c r="P237" s="65" t="s">
        <v>1530</v>
      </c>
    </row>
    <row r="238" spans="1:20" x14ac:dyDescent="0.25">
      <c r="A238" s="63">
        <v>233</v>
      </c>
      <c r="B238" s="64">
        <v>40</v>
      </c>
      <c r="C238" s="68" t="str" cm="1">
        <f t="array" aca="1" ref="C238" ca="1">IF(B238="","",HYPERLINK("#"&amp;RIGHT(CELL("dateiname"),LEN(CELL("dateiname"))-FIND("]",CELL("dateiname")))&amp;"!"&amp;CELL("adresse",OFFSET($J$6,B238-1,0)),"Definition"))</f>
        <v>Definition</v>
      </c>
      <c r="D238" s="63">
        <f>IF(_xlfn.XLOOKUP(A238,Korrelation!$A$4:$A$883,Korrelation!$B$4:$B$883,0,0)="-",0,_xlfn.XLOOKUP(A238,Korrelation!$A$4:$A$883,Korrelation!$B$4:$B$883,0,0))</f>
        <v>164</v>
      </c>
      <c r="E238" s="68" t="str" cm="1">
        <f t="array" aca="1" ref="E238" ca="1">IF(D238=0,"",HYPERLINK("#"&amp;RIGHT(CELL("adresse",OFFSET(DMAV_Doku!$A$6,D238-1,0)),LEN(CELL("adresse",OFFSET(DMAV_Doku!$A$6,D238-1,0)))-SEARCH("]",CELL("adresse",OFFSET(DMAV_Doku!$A$6,D238-1,0)))),"ModDoc"))</f>
        <v>ModDoc</v>
      </c>
      <c r="G238" s="63" t="s">
        <v>1614</v>
      </c>
      <c r="H238" s="63" t="s">
        <v>1493</v>
      </c>
      <c r="I238" s="63" t="s">
        <v>16</v>
      </c>
      <c r="J238" s="63" t="s">
        <v>1524</v>
      </c>
      <c r="K238" s="63" t="s">
        <v>173</v>
      </c>
      <c r="N238" s="65" t="s">
        <v>144</v>
      </c>
      <c r="P238" s="65" t="s">
        <v>1529</v>
      </c>
    </row>
    <row r="239" spans="1:20" x14ac:dyDescent="0.25">
      <c r="A239" s="63">
        <v>234</v>
      </c>
      <c r="B239" s="64">
        <v>41</v>
      </c>
      <c r="C239" s="68" t="str" cm="1">
        <f t="array" aca="1" ref="C239" ca="1">IF(B239="","",HYPERLINK("#"&amp;RIGHT(CELL("dateiname"),LEN(CELL("dateiname"))-FIND("]",CELL("dateiname")))&amp;"!"&amp;CELL("adresse",OFFSET($J$6,B239-1,0)),"Definition"))</f>
        <v>Definition</v>
      </c>
      <c r="D239" s="63">
        <f>IF(_xlfn.XLOOKUP(A239,Korrelation!$A$4:$A$883,Korrelation!$B$4:$B$883,0,0)="-",0,_xlfn.XLOOKUP(A239,Korrelation!$A$4:$A$883,Korrelation!$B$4:$B$883,0,0))</f>
        <v>165</v>
      </c>
      <c r="E239" s="68" t="str" cm="1">
        <f t="array" aca="1" ref="E239" ca="1">IF(D239=0,"",HYPERLINK("#"&amp;RIGHT(CELL("adresse",OFFSET(DMAV_Doku!$A$6,D239-1,0)),LEN(CELL("adresse",OFFSET(DMAV_Doku!$A$6,D239-1,0)))-SEARCH("]",CELL("adresse",OFFSET(DMAV_Doku!$A$6,D239-1,0)))),"ModDoc"))</f>
        <v>ModDoc</v>
      </c>
      <c r="G239" s="63" t="s">
        <v>1614</v>
      </c>
      <c r="H239" s="63" t="s">
        <v>1493</v>
      </c>
      <c r="I239" s="63" t="s">
        <v>16</v>
      </c>
      <c r="J239" s="63" t="s">
        <v>1524</v>
      </c>
      <c r="K239" s="63" t="s">
        <v>173</v>
      </c>
      <c r="N239" s="65" t="s">
        <v>145</v>
      </c>
      <c r="P239" s="65" t="s">
        <v>1530</v>
      </c>
    </row>
    <row r="240" spans="1:20" x14ac:dyDescent="0.25">
      <c r="A240" s="63">
        <v>235</v>
      </c>
      <c r="B240" s="64">
        <v>53</v>
      </c>
      <c r="C240" s="68" t="str" cm="1">
        <f t="array" aca="1" ref="C240" ca="1">IF(B240="","",HYPERLINK("#"&amp;RIGHT(CELL("dateiname"),LEN(CELL("dateiname"))-FIND("]",CELL("dateiname")))&amp;"!"&amp;CELL("adresse",OFFSET($J$6,B240-1,0)),"Definition"))</f>
        <v>Definition</v>
      </c>
      <c r="D240" s="63">
        <f>IF(_xlfn.XLOOKUP(A240,Korrelation!$A$4:$A$883,Korrelation!$B$4:$B$883,0,0)="-",0,_xlfn.XLOOKUP(A240,Korrelation!$A$4:$A$883,Korrelation!$B$4:$B$883,0,0))</f>
        <v>166</v>
      </c>
      <c r="E240" s="68" t="str" cm="1">
        <f t="array" aca="1" ref="E240" ca="1">IF(D240=0,"",HYPERLINK("#"&amp;RIGHT(CELL("adresse",OFFSET(DMAV_Doku!$A$6,D240-1,0)),LEN(CELL("adresse",OFFSET(DMAV_Doku!$A$6,D240-1,0)))-SEARCH("]",CELL("adresse",OFFSET(DMAV_Doku!$A$6,D240-1,0)))),"ModDoc"))</f>
        <v>ModDoc</v>
      </c>
      <c r="G240" s="63" t="s">
        <v>1614</v>
      </c>
      <c r="H240" s="63" t="s">
        <v>1493</v>
      </c>
      <c r="I240" s="63" t="s">
        <v>16</v>
      </c>
      <c r="J240" s="63" t="s">
        <v>1524</v>
      </c>
      <c r="K240" s="63" t="s">
        <v>173</v>
      </c>
      <c r="L240" s="62" t="s">
        <v>1525</v>
      </c>
      <c r="N240" s="65" t="s">
        <v>146</v>
      </c>
      <c r="P240" s="65" t="s">
        <v>1535</v>
      </c>
    </row>
    <row r="241" spans="1:23" x14ac:dyDescent="0.25">
      <c r="A241" s="63">
        <v>236</v>
      </c>
      <c r="B241" s="64" t="s">
        <v>29</v>
      </c>
      <c r="C241" s="68" t="str" cm="1">
        <f t="array" aca="1" ref="C241" ca="1">IF(B241="","",HYPERLINK("#"&amp;RIGHT(CELL("dateiname"),LEN(CELL("dateiname"))-FIND("]",CELL("dateiname")))&amp;"!"&amp;CELL("adresse",OFFSET($J$6,B241-1,0)),"Definition"))</f>
        <v/>
      </c>
      <c r="D241" s="63">
        <f>IF(_xlfn.XLOOKUP(A241,Korrelation!$A$4:$A$883,Korrelation!$B$4:$B$883,0,0)="-",0,_xlfn.XLOOKUP(A241,Korrelation!$A$4:$A$883,Korrelation!$B$4:$B$883,0,0))</f>
        <v>167</v>
      </c>
      <c r="E241" s="68" t="str" cm="1">
        <f t="array" aca="1" ref="E241" ca="1">IF(D241=0,"",HYPERLINK("#"&amp;RIGHT(CELL("adresse",OFFSET(DMAV_Doku!$A$6,D241-1,0)),LEN(CELL("adresse",OFFSET(DMAV_Doku!$A$6,D241-1,0)))-SEARCH("]",CELL("adresse",OFFSET(DMAV_Doku!$A$6,D241-1,0)))),"ModDoc"))</f>
        <v>ModDoc</v>
      </c>
      <c r="G241" s="63" t="s">
        <v>1614</v>
      </c>
      <c r="H241" s="63" t="s">
        <v>1493</v>
      </c>
      <c r="I241" s="63" t="s">
        <v>16</v>
      </c>
      <c r="J241" s="63" t="s">
        <v>1524</v>
      </c>
      <c r="K241" s="63" t="s">
        <v>173</v>
      </c>
      <c r="L241" s="62" t="s">
        <v>1525</v>
      </c>
      <c r="N241" s="65" t="s">
        <v>314</v>
      </c>
      <c r="P241" s="65" t="s">
        <v>143</v>
      </c>
    </row>
    <row r="242" spans="1:23" x14ac:dyDescent="0.25">
      <c r="A242" s="63">
        <v>237</v>
      </c>
      <c r="B242" s="64" t="s">
        <v>29</v>
      </c>
      <c r="C242" s="68" t="str" cm="1">
        <f t="array" aca="1" ref="C242" ca="1">IF(B242="","",HYPERLINK("#"&amp;RIGHT(CELL("dateiname"),LEN(CELL("dateiname"))-FIND("]",CELL("dateiname")))&amp;"!"&amp;CELL("adresse",OFFSET($J$6,B242-1,0)),"Definition"))</f>
        <v/>
      </c>
      <c r="D242" s="63">
        <f>IF(_xlfn.XLOOKUP(A242,Korrelation!$A$4:$A$883,Korrelation!$B$4:$B$883,0,0)="-",0,_xlfn.XLOOKUP(A242,Korrelation!$A$4:$A$883,Korrelation!$B$4:$B$883,0,0))</f>
        <v>168</v>
      </c>
      <c r="E242" s="68" t="str" cm="1">
        <f t="array" aca="1" ref="E242" ca="1">IF(D242=0,"",HYPERLINK("#"&amp;RIGHT(CELL("adresse",OFFSET(DMAV_Doku!$A$6,D242-1,0)),LEN(CELL("adresse",OFFSET(DMAV_Doku!$A$6,D242-1,0)))-SEARCH("]",CELL("adresse",OFFSET(DMAV_Doku!$A$6,D242-1,0)))),"ModDoc"))</f>
        <v>ModDoc</v>
      </c>
      <c r="G242" s="63" t="s">
        <v>1614</v>
      </c>
      <c r="H242" s="63" t="s">
        <v>1493</v>
      </c>
      <c r="I242" s="63" t="s">
        <v>16</v>
      </c>
      <c r="J242" s="63" t="s">
        <v>1524</v>
      </c>
      <c r="K242" s="63" t="s">
        <v>173</v>
      </c>
      <c r="L242" s="62" t="s">
        <v>1525</v>
      </c>
      <c r="N242" s="65" t="s">
        <v>317</v>
      </c>
      <c r="P242" s="65" t="s">
        <v>143</v>
      </c>
    </row>
    <row r="243" spans="1:23" x14ac:dyDescent="0.25">
      <c r="A243" s="63">
        <v>238</v>
      </c>
      <c r="B243" s="64" t="s">
        <v>29</v>
      </c>
      <c r="C243" s="68" t="str" cm="1">
        <f t="array" aca="1" ref="C243" ca="1">IF(B243="","",HYPERLINK("#"&amp;RIGHT(CELL("dateiname"),LEN(CELL("dateiname"))-FIND("]",CELL("dateiname")))&amp;"!"&amp;CELL("adresse",OFFSET($J$6,B243-1,0)),"Definition"))</f>
        <v/>
      </c>
      <c r="D243" s="63">
        <f>IF(_xlfn.XLOOKUP(A243,Korrelation!$A$4:$A$883,Korrelation!$B$4:$B$883,0,0)="-",0,_xlfn.XLOOKUP(A243,Korrelation!$A$4:$A$883,Korrelation!$B$4:$B$883,0,0))</f>
        <v>169</v>
      </c>
      <c r="E243" s="68" t="str" cm="1">
        <f t="array" aca="1" ref="E243" ca="1">IF(D243=0,"",HYPERLINK("#"&amp;RIGHT(CELL("adresse",OFFSET(DMAV_Doku!$A$6,D243-1,0)),LEN(CELL("adresse",OFFSET(DMAV_Doku!$A$6,D243-1,0)))-SEARCH("]",CELL("adresse",OFFSET(DMAV_Doku!$A$6,D243-1,0)))),"ModDoc"))</f>
        <v>ModDoc</v>
      </c>
      <c r="G243" s="63" t="s">
        <v>1614</v>
      </c>
      <c r="H243" s="63" t="s">
        <v>1493</v>
      </c>
      <c r="I243" s="63" t="s">
        <v>16</v>
      </c>
      <c r="J243" s="63" t="s">
        <v>1524</v>
      </c>
      <c r="K243" s="63" t="s">
        <v>173</v>
      </c>
      <c r="L243" s="62" t="s">
        <v>1525</v>
      </c>
      <c r="N243" s="65" t="s">
        <v>320</v>
      </c>
      <c r="P243" s="65" t="s">
        <v>143</v>
      </c>
    </row>
    <row r="244" spans="1:23" x14ac:dyDescent="0.25">
      <c r="A244" s="63">
        <v>239</v>
      </c>
      <c r="B244" s="64">
        <v>20</v>
      </c>
      <c r="C244" s="68" t="str" cm="1">
        <f t="array" aca="1" ref="C244" ca="1">IF(B244="","",HYPERLINK("#"&amp;RIGHT(CELL("dateiname"),LEN(CELL("dateiname"))-FIND("]",CELL("dateiname")))&amp;"!"&amp;CELL("adresse",OFFSET($J$6,B244-1,0)),"Definition"))</f>
        <v>Definition</v>
      </c>
      <c r="D244" s="63">
        <f>IF(_xlfn.XLOOKUP(A244,Korrelation!$A$4:$A$883,Korrelation!$B$4:$B$883,0,0)="-",0,_xlfn.XLOOKUP(A244,Korrelation!$A$4:$A$883,Korrelation!$B$4:$B$883,0,0))</f>
        <v>170</v>
      </c>
      <c r="E244" s="68" t="str" cm="1">
        <f t="array" aca="1" ref="E244" ca="1">IF(D244=0,"",HYPERLINK("#"&amp;RIGHT(CELL("adresse",OFFSET(DMAV_Doku!$A$6,D244-1,0)),LEN(CELL("adresse",OFFSET(DMAV_Doku!$A$6,D244-1,0)))-SEARCH("]",CELL("adresse",OFFSET(DMAV_Doku!$A$6,D244-1,0)))),"ModDoc"))</f>
        <v>ModDoc</v>
      </c>
      <c r="G244" s="63" t="s">
        <v>1614</v>
      </c>
      <c r="H244" s="63" t="s">
        <v>1493</v>
      </c>
      <c r="I244" s="63" t="s">
        <v>16</v>
      </c>
      <c r="J244" s="63" t="s">
        <v>1524</v>
      </c>
      <c r="K244" s="63" t="s">
        <v>173</v>
      </c>
      <c r="N244" s="65" t="s">
        <v>161</v>
      </c>
      <c r="O244" s="69"/>
      <c r="P244" s="65" t="s">
        <v>1536</v>
      </c>
      <c r="Q244" s="63">
        <v>0</v>
      </c>
    </row>
    <row r="245" spans="1:23" ht="25.5" x14ac:dyDescent="0.25">
      <c r="A245" s="63">
        <v>240</v>
      </c>
      <c r="B245" s="64" t="s">
        <v>29</v>
      </c>
      <c r="C245" s="68" t="str" cm="1">
        <f t="array" aca="1" ref="C245" ca="1">IF(B245="","",HYPERLINK("#"&amp;RIGHT(CELL("dateiname"),LEN(CELL("dateiname"))-FIND("]",CELL("dateiname")))&amp;"!"&amp;CELL("adresse",OFFSET($J$6,B245-1,0)),"Definition"))</f>
        <v/>
      </c>
      <c r="D245" s="63">
        <f>IF(_xlfn.XLOOKUP(A245,Korrelation!$A$4:$A$883,Korrelation!$B$4:$B$883,0,0)="-",0,_xlfn.XLOOKUP(A245,Korrelation!$A$4:$A$883,Korrelation!$B$4:$B$883,0,0))</f>
        <v>0</v>
      </c>
      <c r="E245" s="68" t="str" cm="1">
        <f t="array" aca="1" ref="E245" ca="1">IF(D245=0,"",HYPERLINK("#"&amp;RIGHT(CELL("adresse",OFFSET(DMAV_Doku!$A$6,D245-1,0)),LEN(CELL("adresse",OFFSET(DMAV_Doku!$A$6,D245-1,0)))-SEARCH("]",CELL("adresse",OFFSET(DMAV_Doku!$A$6,D245-1,0)))),"ModDoc"))</f>
        <v/>
      </c>
      <c r="G245" s="63" t="s">
        <v>1614</v>
      </c>
      <c r="H245" s="63" t="s">
        <v>1493</v>
      </c>
      <c r="I245" s="63" t="s">
        <v>16</v>
      </c>
      <c r="J245" s="63" t="s">
        <v>1532</v>
      </c>
      <c r="K245" s="63" t="s">
        <v>173</v>
      </c>
      <c r="L245" s="62" t="s">
        <v>1525</v>
      </c>
      <c r="N245" s="65" t="s">
        <v>3329</v>
      </c>
      <c r="P245" s="65" t="s">
        <v>4765</v>
      </c>
      <c r="S245" s="70" t="s">
        <v>4806</v>
      </c>
      <c r="T245" s="65" t="s">
        <v>5312</v>
      </c>
    </row>
    <row r="246" spans="1:23" ht="25.5" x14ac:dyDescent="0.25">
      <c r="A246" s="63">
        <v>241</v>
      </c>
      <c r="B246" s="64" t="s">
        <v>29</v>
      </c>
      <c r="C246" s="68" t="str" cm="1">
        <f t="array" aca="1" ref="C246" ca="1">IF(B246="","",HYPERLINK("#"&amp;RIGHT(CELL("dateiname"),LEN(CELL("dateiname"))-FIND("]",CELL("dateiname")))&amp;"!"&amp;CELL("adresse",OFFSET($J$6,B246-1,0)),"Definition"))</f>
        <v/>
      </c>
      <c r="D246" s="63">
        <f>IF(_xlfn.XLOOKUP(A246,Korrelation!$A$4:$A$883,Korrelation!$B$4:$B$883,0,0)="-",0,_xlfn.XLOOKUP(A246,Korrelation!$A$4:$A$883,Korrelation!$B$4:$B$883,0,0))</f>
        <v>0</v>
      </c>
      <c r="E246" s="68" t="str" cm="1">
        <f t="array" aca="1" ref="E246" ca="1">IF(D246=0,"",HYPERLINK("#"&amp;RIGHT(CELL("adresse",OFFSET(DMAV_Doku!$A$6,D246-1,0)),LEN(CELL("adresse",OFFSET(DMAV_Doku!$A$6,D246-1,0)))-SEARCH("]",CELL("adresse",OFFSET(DMAV_Doku!$A$6,D246-1,0)))),"ModDoc"))</f>
        <v/>
      </c>
      <c r="G246" s="63" t="s">
        <v>1614</v>
      </c>
      <c r="H246" s="63" t="s">
        <v>1493</v>
      </c>
      <c r="I246" s="63" t="s">
        <v>16</v>
      </c>
      <c r="J246" s="63" t="s">
        <v>1532</v>
      </c>
      <c r="K246" s="63" t="s">
        <v>173</v>
      </c>
      <c r="L246" s="62" t="s">
        <v>1525</v>
      </c>
      <c r="N246" s="65" t="s">
        <v>3329</v>
      </c>
      <c r="P246" s="65" t="s">
        <v>4767</v>
      </c>
      <c r="S246" s="65" t="s">
        <v>4809</v>
      </c>
      <c r="T246" s="65" t="s">
        <v>5313</v>
      </c>
    </row>
    <row r="247" spans="1:23" ht="38.25" x14ac:dyDescent="0.25">
      <c r="A247" s="63">
        <v>242</v>
      </c>
      <c r="B247" s="64" t="s">
        <v>29</v>
      </c>
      <c r="C247" s="68" t="str" cm="1">
        <f t="array" aca="1" ref="C247" ca="1">IF(B247="","",HYPERLINK("#"&amp;RIGHT(CELL("dateiname"),LEN(CELL("dateiname"))-FIND("]",CELL("dateiname")))&amp;"!"&amp;CELL("adresse",OFFSET($J$6,B247-1,0)),"Definition"))</f>
        <v/>
      </c>
      <c r="D247" s="63">
        <f>IF(_xlfn.XLOOKUP(A247,Korrelation!$A$4:$A$883,Korrelation!$B$4:$B$883,0,0)="-",0,_xlfn.XLOOKUP(A247,Korrelation!$A$4:$A$883,Korrelation!$B$4:$B$883,0,0))</f>
        <v>0</v>
      </c>
      <c r="E247" s="68" t="str" cm="1">
        <f t="array" aca="1" ref="E247" ca="1">IF(D247=0,"",HYPERLINK("#"&amp;RIGHT(CELL("adresse",OFFSET(DMAV_Doku!$A$6,D247-1,0)),LEN(CELL("adresse",OFFSET(DMAV_Doku!$A$6,D247-1,0)))-SEARCH("]",CELL("adresse",OFFSET(DMAV_Doku!$A$6,D247-1,0)))),"ModDoc"))</f>
        <v/>
      </c>
      <c r="G247" s="63" t="s">
        <v>1614</v>
      </c>
      <c r="H247" s="63" t="s">
        <v>1493</v>
      </c>
      <c r="I247" s="63" t="s">
        <v>16</v>
      </c>
      <c r="J247" s="63" t="s">
        <v>1532</v>
      </c>
      <c r="K247" s="63" t="s">
        <v>173</v>
      </c>
      <c r="L247" s="62" t="s">
        <v>1525</v>
      </c>
      <c r="N247" s="65" t="s">
        <v>4810</v>
      </c>
      <c r="P247" s="65" t="s">
        <v>4811</v>
      </c>
      <c r="S247" s="65" t="s">
        <v>4812</v>
      </c>
      <c r="T247" s="65" t="s">
        <v>3327</v>
      </c>
    </row>
    <row r="248" spans="1:23" s="64" customFormat="1" x14ac:dyDescent="0.25">
      <c r="A248" s="63">
        <v>243</v>
      </c>
      <c r="B248" s="64" t="s">
        <v>29</v>
      </c>
      <c r="C248" s="68" t="str" cm="1">
        <f t="array" aca="1" ref="C248" ca="1">IF(B248="","",HYPERLINK("#"&amp;RIGHT(CELL("dateiname"),LEN(CELL("dateiname"))-FIND("]",CELL("dateiname")))&amp;"!"&amp;CELL("adresse",OFFSET($J$6,B248-1,0)),"Definition"))</f>
        <v/>
      </c>
      <c r="D248" s="63">
        <f>IF(_xlfn.XLOOKUP(A248,Korrelation!$A$4:$A$883,Korrelation!$B$4:$B$883,0,0)="-",0,_xlfn.XLOOKUP(A248,Korrelation!$A$4:$A$883,Korrelation!$B$4:$B$883,0,0))</f>
        <v>0</v>
      </c>
      <c r="E248" s="68" t="str" cm="1">
        <f t="array" aca="1" ref="E248" ca="1">IF(D248=0,"",HYPERLINK("#"&amp;RIGHT(CELL("adresse",OFFSET(DMAV_Doku!$A$6,D248-1,0)),LEN(CELL("adresse",OFFSET(DMAV_Doku!$A$6,D248-1,0)))-SEARCH("]",CELL("adresse",OFFSET(DMAV_Doku!$A$6,D248-1,0)))),"ModDoc"))</f>
        <v/>
      </c>
      <c r="G248" s="64" t="s">
        <v>1614</v>
      </c>
      <c r="H248" s="64" t="s">
        <v>1493</v>
      </c>
      <c r="I248" s="64" t="s">
        <v>16</v>
      </c>
      <c r="J248" s="64" t="s">
        <v>1542</v>
      </c>
      <c r="K248" s="64" t="s">
        <v>1615</v>
      </c>
      <c r="L248" s="71"/>
      <c r="N248" s="70" t="s">
        <v>1544</v>
      </c>
      <c r="O248" s="151"/>
      <c r="P248" s="70" t="s">
        <v>254</v>
      </c>
      <c r="Q248" s="64" t="s">
        <v>1545</v>
      </c>
      <c r="R248" s="70"/>
      <c r="S248" s="70"/>
      <c r="T248" s="70"/>
      <c r="V248" s="162"/>
      <c r="W248" s="162"/>
    </row>
    <row r="249" spans="1:23" x14ac:dyDescent="0.25">
      <c r="A249" s="63">
        <v>244</v>
      </c>
      <c r="B249" s="64" t="s">
        <v>29</v>
      </c>
      <c r="C249" s="68" t="str" cm="1">
        <f t="array" aca="1" ref="C249" ca="1">IF(B249="","",HYPERLINK("#"&amp;RIGHT(CELL("dateiname"),LEN(CELL("dateiname"))-FIND("]",CELL("dateiname")))&amp;"!"&amp;CELL("adresse",OFFSET($J$6,B249-1,0)),"Definition"))</f>
        <v/>
      </c>
      <c r="D249" s="63">
        <f>IF(_xlfn.XLOOKUP(A249,Korrelation!$A$4:$A$883,Korrelation!$B$4:$B$883,0,0)="-",0,_xlfn.XLOOKUP(A249,Korrelation!$A$4:$A$883,Korrelation!$B$4:$B$883,0,0))</f>
        <v>0</v>
      </c>
      <c r="E249" s="68" t="str" cm="1">
        <f t="array" aca="1" ref="E249" ca="1">IF(D249=0,"",HYPERLINK("#"&amp;RIGHT(CELL("adresse",OFFSET(DMAV_Doku!$A$6,D249-1,0)),LEN(CELL("adresse",OFFSET(DMAV_Doku!$A$6,D249-1,0)))-SEARCH("]",CELL("adresse",OFFSET(DMAV_Doku!$A$6,D249-1,0)))),"ModDoc"))</f>
        <v/>
      </c>
      <c r="G249" s="63" t="s">
        <v>1614</v>
      </c>
      <c r="H249" s="63" t="s">
        <v>1493</v>
      </c>
      <c r="I249" s="63" t="s">
        <v>16</v>
      </c>
      <c r="J249" s="63" t="s">
        <v>1542</v>
      </c>
      <c r="K249" s="63" t="s">
        <v>1615</v>
      </c>
      <c r="N249" s="152" t="s">
        <v>1616</v>
      </c>
      <c r="P249" s="65" t="s">
        <v>173</v>
      </c>
      <c r="Q249" s="63" t="s">
        <v>1547</v>
      </c>
    </row>
    <row r="250" spans="1:23" x14ac:dyDescent="0.25">
      <c r="A250" s="63">
        <v>245</v>
      </c>
      <c r="B250" s="64" t="s">
        <v>29</v>
      </c>
      <c r="C250" s="68" t="str" cm="1">
        <f t="array" aca="1" ref="C250" ca="1">IF(B250="","",HYPERLINK("#"&amp;RIGHT(CELL("dateiname"),LEN(CELL("dateiname"))-FIND("]",CELL("dateiname")))&amp;"!"&amp;CELL("adresse",OFFSET($J$6,B250-1,0)),"Definition"))</f>
        <v/>
      </c>
      <c r="D250" s="63">
        <f>IF(_xlfn.XLOOKUP(A250,Korrelation!$A$4:$A$883,Korrelation!$B$4:$B$883,0,0)="-",0,_xlfn.XLOOKUP(A250,Korrelation!$A$4:$A$883,Korrelation!$B$4:$B$883,0,0))</f>
        <v>0</v>
      </c>
      <c r="E250" s="68" t="str" cm="1">
        <f t="array" aca="1" ref="E250" ca="1">IF(D250=0,"",HYPERLINK("#"&amp;RIGHT(CELL("adresse",OFFSET(DMAV_Doku!$A$6,D250-1,0)),LEN(CELL("adresse",OFFSET(DMAV_Doku!$A$6,D250-1,0)))-SEARCH("]",CELL("adresse",OFFSET(DMAV_Doku!$A$6,D250-1,0)))),"ModDoc"))</f>
        <v/>
      </c>
      <c r="G250" s="63" t="s">
        <v>1614</v>
      </c>
      <c r="H250" s="63" t="s">
        <v>1493</v>
      </c>
      <c r="I250" s="63" t="s">
        <v>16</v>
      </c>
      <c r="J250" s="63" t="s">
        <v>1542</v>
      </c>
      <c r="K250" s="63" t="s">
        <v>1617</v>
      </c>
      <c r="N250" s="65" t="s">
        <v>1549</v>
      </c>
      <c r="P250" s="65" t="s">
        <v>254</v>
      </c>
      <c r="Q250" s="63" t="s">
        <v>1550</v>
      </c>
    </row>
    <row r="251" spans="1:23" x14ac:dyDescent="0.25">
      <c r="A251" s="63">
        <v>246</v>
      </c>
      <c r="B251" s="64" t="s">
        <v>29</v>
      </c>
      <c r="C251" s="68" t="str" cm="1">
        <f t="array" aca="1" ref="C251" ca="1">IF(B251="","",HYPERLINK("#"&amp;RIGHT(CELL("dateiname"),LEN(CELL("dateiname"))-FIND("]",CELL("dateiname")))&amp;"!"&amp;CELL("adresse",OFFSET($J$6,B251-1,0)),"Definition"))</f>
        <v/>
      </c>
      <c r="D251" s="63">
        <f>IF(_xlfn.XLOOKUP(A251,Korrelation!$A$4:$A$883,Korrelation!$B$4:$B$883,0,0)="-",0,_xlfn.XLOOKUP(A251,Korrelation!$A$4:$A$883,Korrelation!$B$4:$B$883,0,0))</f>
        <v>0</v>
      </c>
      <c r="E251" s="68" t="str" cm="1">
        <f t="array" aca="1" ref="E251" ca="1">IF(D251=0,"",HYPERLINK("#"&amp;RIGHT(CELL("adresse",OFFSET(DMAV_Doku!$A$6,D251-1,0)),LEN(CELL("adresse",OFFSET(DMAV_Doku!$A$6,D251-1,0)))-SEARCH("]",CELL("adresse",OFFSET(DMAV_Doku!$A$6,D251-1,0)))),"ModDoc"))</f>
        <v/>
      </c>
      <c r="G251" s="63" t="s">
        <v>1614</v>
      </c>
      <c r="H251" s="63" t="s">
        <v>1493</v>
      </c>
      <c r="I251" s="63" t="s">
        <v>16</v>
      </c>
      <c r="J251" s="63" t="s">
        <v>1542</v>
      </c>
      <c r="K251" s="63" t="s">
        <v>1617</v>
      </c>
      <c r="N251" s="65" t="s">
        <v>1618</v>
      </c>
      <c r="P251" s="65" t="s">
        <v>173</v>
      </c>
      <c r="Q251" s="63" t="s">
        <v>1547</v>
      </c>
    </row>
    <row r="252" spans="1:23" x14ac:dyDescent="0.25">
      <c r="A252" s="63">
        <v>247</v>
      </c>
      <c r="B252" s="64" t="s">
        <v>29</v>
      </c>
      <c r="C252" s="68" t="str" cm="1">
        <f t="array" aca="1" ref="C252" ca="1">IF(B252="","",HYPERLINK("#"&amp;RIGHT(CELL("dateiname"),LEN(CELL("dateiname"))-FIND("]",CELL("dateiname")))&amp;"!"&amp;CELL("adresse",OFFSET($J$6,B252-1,0)),"Definition"))</f>
        <v/>
      </c>
      <c r="D252" s="63">
        <f>IF(_xlfn.XLOOKUP(A252,Korrelation!$A$4:$A$883,Korrelation!$B$4:$B$883,0,0)="-",0,_xlfn.XLOOKUP(A252,Korrelation!$A$4:$A$883,Korrelation!$B$4:$B$883,0,0))</f>
        <v>0</v>
      </c>
      <c r="E252" s="68" t="str" cm="1">
        <f t="array" aca="1" ref="E252" ca="1">IF(D252=0,"",HYPERLINK("#"&amp;RIGHT(CELL("adresse",OFFSET(DMAV_Doku!$A$6,D252-1,0)),LEN(CELL("adresse",OFFSET(DMAV_Doku!$A$6,D252-1,0)))-SEARCH("]",CELL("adresse",OFFSET(DMAV_Doku!$A$6,D252-1,0)))),"ModDoc"))</f>
        <v/>
      </c>
      <c r="G252" s="63" t="s">
        <v>1614</v>
      </c>
      <c r="H252" s="63" t="s">
        <v>1493</v>
      </c>
      <c r="I252" s="63" t="s">
        <v>16</v>
      </c>
      <c r="J252" s="63" t="s">
        <v>1542</v>
      </c>
      <c r="K252" s="63" t="s">
        <v>1619</v>
      </c>
      <c r="N252" s="65" t="s">
        <v>1574</v>
      </c>
      <c r="P252" s="65" t="s">
        <v>173</v>
      </c>
      <c r="Q252" s="63" t="s">
        <v>1550</v>
      </c>
    </row>
    <row r="253" spans="1:23" x14ac:dyDescent="0.25">
      <c r="A253" s="63">
        <v>248</v>
      </c>
      <c r="B253" s="64" t="s">
        <v>29</v>
      </c>
      <c r="C253" s="68" t="str" cm="1">
        <f t="array" aca="1" ref="C253" ca="1">IF(B253="","",HYPERLINK("#"&amp;RIGHT(CELL("dateiname"),LEN(CELL("dateiname"))-FIND("]",CELL("dateiname")))&amp;"!"&amp;CELL("adresse",OFFSET($J$6,B253-1,0)),"Definition"))</f>
        <v/>
      </c>
      <c r="D253" s="63">
        <f>IF(_xlfn.XLOOKUP(A253,Korrelation!$A$4:$A$883,Korrelation!$B$4:$B$883,0,0)="-",0,_xlfn.XLOOKUP(A253,Korrelation!$A$4:$A$883,Korrelation!$B$4:$B$883,0,0))</f>
        <v>0</v>
      </c>
      <c r="E253" s="68" t="str" cm="1">
        <f t="array" aca="1" ref="E253" ca="1">IF(D253=0,"",HYPERLINK("#"&amp;RIGHT(CELL("adresse",OFFSET(DMAV_Doku!$A$6,D253-1,0)),LEN(CELL("adresse",OFFSET(DMAV_Doku!$A$6,D253-1,0)))-SEARCH("]",CELL("adresse",OFFSET(DMAV_Doku!$A$6,D253-1,0)))),"ModDoc"))</f>
        <v/>
      </c>
      <c r="G253" s="63" t="s">
        <v>1614</v>
      </c>
      <c r="H253" s="63" t="s">
        <v>1493</v>
      </c>
      <c r="I253" s="63" t="s">
        <v>16</v>
      </c>
      <c r="J253" s="63" t="s">
        <v>1542</v>
      </c>
      <c r="K253" s="63" t="s">
        <v>1619</v>
      </c>
      <c r="N253" s="65" t="s">
        <v>1575</v>
      </c>
      <c r="P253" s="65" t="s">
        <v>173</v>
      </c>
      <c r="Q253" s="63" t="s">
        <v>1547</v>
      </c>
    </row>
    <row r="254" spans="1:23" x14ac:dyDescent="0.25">
      <c r="A254" s="63">
        <v>249</v>
      </c>
      <c r="B254" s="64"/>
      <c r="C254" s="68" t="str" cm="1">
        <f t="array" aca="1" ref="C254" ca="1">IF(B254="","",HYPERLINK("#"&amp;RIGHT(CELL("dateiname"),LEN(CELL("dateiname"))-FIND("]",CELL("dateiname")))&amp;"!"&amp;CELL("adresse",OFFSET($J$6,B254-1,0)),"Definition"))</f>
        <v/>
      </c>
      <c r="D254" s="63">
        <f>IF(_xlfn.XLOOKUP(A254,Korrelation!$A$4:$A$883,Korrelation!$B$4:$B$883,0,0)="-",0,_xlfn.XLOOKUP(A254,Korrelation!$A$4:$A$883,Korrelation!$B$4:$B$883,0,0))</f>
        <v>0</v>
      </c>
      <c r="E254" s="68" t="str" cm="1">
        <f t="array" aca="1" ref="E254" ca="1">IF(D254=0,"",HYPERLINK("#"&amp;RIGHT(CELL("adresse",OFFSET(DMAV_Doku!$A$6,D254-1,0)),LEN(CELL("adresse",OFFSET(DMAV_Doku!$A$6,D254-1,0)))-SEARCH("]",CELL("adresse",OFFSET(DMAV_Doku!$A$6,D254-1,0)))),"ModDoc"))</f>
        <v/>
      </c>
      <c r="G254" s="63" t="s">
        <v>1614</v>
      </c>
      <c r="H254" s="63" t="s">
        <v>1493</v>
      </c>
      <c r="I254" s="63" t="s">
        <v>16</v>
      </c>
      <c r="J254" s="63" t="s">
        <v>1552</v>
      </c>
      <c r="K254" s="63" t="s">
        <v>1620</v>
      </c>
      <c r="N254" s="65" t="s">
        <v>1554</v>
      </c>
      <c r="P254" s="65" t="s">
        <v>173</v>
      </c>
    </row>
    <row r="255" spans="1:23" ht="51" x14ac:dyDescent="0.25">
      <c r="A255" s="63">
        <v>250</v>
      </c>
      <c r="B255" s="64" t="s">
        <v>29</v>
      </c>
      <c r="C255" s="68" t="str" cm="1">
        <f t="array" aca="1" ref="C255" ca="1">IF(B255="","",HYPERLINK("#"&amp;RIGHT(CELL("dateiname"),LEN(CELL("dateiname"))-FIND("]",CELL("dateiname")))&amp;"!"&amp;CELL("adresse",OFFSET($J$6,B255-1,0)),"Definition"))</f>
        <v/>
      </c>
      <c r="D255" s="63">
        <f>IF(_xlfn.XLOOKUP(A255,Korrelation!$A$4:$A$883,Korrelation!$B$4:$B$883,0,0)="-",0,_xlfn.XLOOKUP(A255,Korrelation!$A$4:$A$883,Korrelation!$B$4:$B$883,0,0))</f>
        <v>0</v>
      </c>
      <c r="E255" s="68" t="str" cm="1">
        <f t="array" aca="1" ref="E255" ca="1">IF(D255=0,"",HYPERLINK("#"&amp;RIGHT(CELL("adresse",OFFSET(DMAV_Doku!$A$6,D255-1,0)),LEN(CELL("adresse",OFFSET(DMAV_Doku!$A$6,D255-1,0)))-SEARCH("]",CELL("adresse",OFFSET(DMAV_Doku!$A$6,D255-1,0)))),"ModDoc"))</f>
        <v/>
      </c>
      <c r="G255" s="63" t="s">
        <v>1614</v>
      </c>
      <c r="H255" s="63" t="s">
        <v>1493</v>
      </c>
      <c r="I255" s="63" t="s">
        <v>16</v>
      </c>
      <c r="J255" s="63" t="s">
        <v>1552</v>
      </c>
      <c r="K255" s="63" t="s">
        <v>1620</v>
      </c>
      <c r="N255" s="65" t="s">
        <v>1577</v>
      </c>
      <c r="P255" s="65" t="s">
        <v>1621</v>
      </c>
      <c r="T255" s="65" t="s">
        <v>3357</v>
      </c>
    </row>
    <row r="256" spans="1:23" x14ac:dyDescent="0.25">
      <c r="A256" s="63">
        <v>251</v>
      </c>
      <c r="B256" s="64" t="s">
        <v>29</v>
      </c>
      <c r="C256" s="68" t="str" cm="1">
        <f t="array" aca="1" ref="C256" ca="1">IF(B256="","",HYPERLINK("#"&amp;RIGHT(CELL("dateiname"),LEN(CELL("dateiname"))-FIND("]",CELL("dateiname")))&amp;"!"&amp;CELL("adresse",OFFSET($J$6,B256-1,0)),"Definition"))</f>
        <v/>
      </c>
      <c r="D256" s="63">
        <f>IF(_xlfn.XLOOKUP(A256,Korrelation!$A$4:$A$883,Korrelation!$B$4:$B$883,0,0)="-",0,_xlfn.XLOOKUP(A256,Korrelation!$A$4:$A$883,Korrelation!$B$4:$B$883,0,0))</f>
        <v>0</v>
      </c>
      <c r="E256" s="68" t="str" cm="1">
        <f t="array" aca="1" ref="E256" ca="1">IF(D256=0,"",HYPERLINK("#"&amp;RIGHT(CELL("adresse",OFFSET(DMAV_Doku!$A$6,D256-1,0)),LEN(CELL("adresse",OFFSET(DMAV_Doku!$A$6,D256-1,0)))-SEARCH("]",CELL("adresse",OFFSET(DMAV_Doku!$A$6,D256-1,0)))),"ModDoc"))</f>
        <v/>
      </c>
      <c r="G256" s="63" t="s">
        <v>1614</v>
      </c>
      <c r="H256" s="63" t="s">
        <v>1493</v>
      </c>
      <c r="I256" s="63" t="s">
        <v>16</v>
      </c>
      <c r="J256" s="63" t="s">
        <v>1552</v>
      </c>
      <c r="K256" s="63" t="s">
        <v>1620</v>
      </c>
      <c r="N256" s="65" t="s">
        <v>1557</v>
      </c>
      <c r="P256" s="65" t="s">
        <v>173</v>
      </c>
    </row>
    <row r="257" spans="1:20" ht="25.5" x14ac:dyDescent="0.25">
      <c r="A257" s="63">
        <v>252</v>
      </c>
      <c r="B257" s="64" t="s">
        <v>29</v>
      </c>
      <c r="C257" s="68" t="str" cm="1">
        <f t="array" aca="1" ref="C257" ca="1">IF(B257="","",HYPERLINK("#"&amp;RIGHT(CELL("dateiname"),LEN(CELL("dateiname"))-FIND("]",CELL("dateiname")))&amp;"!"&amp;CELL("adresse",OFFSET($J$6,B257-1,0)),"Definition"))</f>
        <v/>
      </c>
      <c r="D257" s="63">
        <f>IF(_xlfn.XLOOKUP(A257,Korrelation!$A$4:$A$883,Korrelation!$B$4:$B$883,0,0)="-",0,_xlfn.XLOOKUP(A257,Korrelation!$A$4:$A$883,Korrelation!$B$4:$B$883,0,0))</f>
        <v>0</v>
      </c>
      <c r="E257" s="68" t="str" cm="1">
        <f t="array" aca="1" ref="E257" ca="1">IF(D257=0,"",HYPERLINK("#"&amp;RIGHT(CELL("adresse",OFFSET(DMAV_Doku!$A$6,D257-1,0)),LEN(CELL("adresse",OFFSET(DMAV_Doku!$A$6,D257-1,0)))-SEARCH("]",CELL("adresse",OFFSET(DMAV_Doku!$A$6,D257-1,0)))),"ModDoc"))</f>
        <v/>
      </c>
      <c r="G257" s="63" t="s">
        <v>1614</v>
      </c>
      <c r="H257" s="63" t="s">
        <v>1493</v>
      </c>
      <c r="I257" s="63" t="s">
        <v>16</v>
      </c>
      <c r="J257" s="63" t="s">
        <v>1552</v>
      </c>
      <c r="K257" s="63" t="s">
        <v>1620</v>
      </c>
      <c r="M257" s="63" t="s">
        <v>6</v>
      </c>
      <c r="N257" s="69" t="s">
        <v>135</v>
      </c>
      <c r="O257" s="69"/>
      <c r="P257" s="65"/>
      <c r="S257" s="65" t="s">
        <v>4813</v>
      </c>
      <c r="T257" s="65" t="s">
        <v>3358</v>
      </c>
    </row>
    <row r="258" spans="1:20" x14ac:dyDescent="0.25">
      <c r="A258" s="63">
        <v>253</v>
      </c>
      <c r="B258" s="64" t="s">
        <v>29</v>
      </c>
      <c r="C258" s="68" t="str" cm="1">
        <f t="array" aca="1" ref="C258" ca="1">IF(B258="","",HYPERLINK("#"&amp;RIGHT(CELL("dateiname"),LEN(CELL("dateiname"))-FIND("]",CELL("dateiname")))&amp;"!"&amp;CELL("adresse",OFFSET($J$6,B258-1,0)),"Definition"))</f>
        <v/>
      </c>
      <c r="D258" s="63">
        <f>IF(_xlfn.XLOOKUP(A258,Korrelation!$A$4:$A$883,Korrelation!$B$4:$B$883,0,0)="-",0,_xlfn.XLOOKUP(A258,Korrelation!$A$4:$A$883,Korrelation!$B$4:$B$883,0,0))</f>
        <v>136</v>
      </c>
      <c r="E258" s="68" t="str" cm="1">
        <f t="array" aca="1" ref="E258" ca="1">IF(D258=0,"",HYPERLINK("#"&amp;RIGHT(CELL("adresse",OFFSET(DMAV_Doku!$A$6,D258-1,0)),LEN(CELL("adresse",OFFSET(DMAV_Doku!$A$6,D258-1,0)))-SEARCH("]",CELL("adresse",OFFSET(DMAV_Doku!$A$6,D258-1,0)))),"ModDoc"))</f>
        <v>ModDoc</v>
      </c>
      <c r="G258" s="63" t="s">
        <v>1614</v>
      </c>
      <c r="H258" s="63" t="s">
        <v>1493</v>
      </c>
      <c r="I258" s="63" t="s">
        <v>16</v>
      </c>
      <c r="J258" s="63" t="s">
        <v>1524</v>
      </c>
      <c r="K258" s="63" t="s">
        <v>256</v>
      </c>
      <c r="L258" s="62" t="s">
        <v>1525</v>
      </c>
      <c r="N258" s="65" t="s">
        <v>106</v>
      </c>
      <c r="P258" s="65" t="s">
        <v>1526</v>
      </c>
    </row>
    <row r="259" spans="1:20" x14ac:dyDescent="0.25">
      <c r="A259" s="63">
        <v>254</v>
      </c>
      <c r="B259" s="64" t="s">
        <v>29</v>
      </c>
      <c r="C259" s="68" t="str" cm="1">
        <f t="array" aca="1" ref="C259" ca="1">IF(B259="","",HYPERLINK("#"&amp;RIGHT(CELL("dateiname"),LEN(CELL("dateiname"))-FIND("]",CELL("dateiname")))&amp;"!"&amp;CELL("adresse",OFFSET($J$6,B259-1,0)),"Definition"))</f>
        <v/>
      </c>
      <c r="D259" s="63">
        <f>IF(_xlfn.XLOOKUP(A259,Korrelation!$A$4:$A$883,Korrelation!$B$4:$B$883,0,0)="-",0,_xlfn.XLOOKUP(A259,Korrelation!$A$4:$A$883,Korrelation!$B$4:$B$883,0,0))</f>
        <v>138</v>
      </c>
      <c r="E259" s="68" t="str" cm="1">
        <f t="array" aca="1" ref="E259" ca="1">IF(D259=0,"",HYPERLINK("#"&amp;RIGHT(CELL("adresse",OFFSET(DMAV_Doku!$A$6,D259-1,0)),LEN(CELL("adresse",OFFSET(DMAV_Doku!$A$6,D259-1,0)))-SEARCH("]",CELL("adresse",OFFSET(DMAV_Doku!$A$6,D259-1,0)))),"ModDoc"))</f>
        <v>ModDoc</v>
      </c>
      <c r="G259" s="63" t="s">
        <v>1614</v>
      </c>
      <c r="H259" s="63" t="s">
        <v>1493</v>
      </c>
      <c r="I259" s="63" t="s">
        <v>16</v>
      </c>
      <c r="J259" s="63" t="s">
        <v>1524</v>
      </c>
      <c r="K259" s="63" t="s">
        <v>256</v>
      </c>
      <c r="L259" s="62" t="s">
        <v>1525</v>
      </c>
      <c r="N259" s="65" t="s">
        <v>133</v>
      </c>
      <c r="P259" s="65" t="s">
        <v>1526</v>
      </c>
    </row>
    <row r="260" spans="1:20" x14ac:dyDescent="0.25">
      <c r="A260" s="63">
        <v>255</v>
      </c>
      <c r="B260" s="64" t="s">
        <v>29</v>
      </c>
      <c r="C260" s="68" t="str" cm="1">
        <f t="array" aca="1" ref="C260" ca="1">IF(B260="","",HYPERLINK("#"&amp;RIGHT(CELL("dateiname"),LEN(CELL("dateiname"))-FIND("]",CELL("dateiname")))&amp;"!"&amp;CELL("adresse",OFFSET($J$6,B260-1,0)),"Definition"))</f>
        <v/>
      </c>
      <c r="D260" s="63">
        <f>IF(_xlfn.XLOOKUP(A260,Korrelation!$A$4:$A$883,Korrelation!$B$4:$B$883,0,0)="-",0,_xlfn.XLOOKUP(A260,Korrelation!$A$4:$A$883,Korrelation!$B$4:$B$883,0,0))</f>
        <v>135</v>
      </c>
      <c r="E260" s="68" t="str" cm="1">
        <f t="array" aca="1" ref="E260" ca="1">IF(D260=0,"",HYPERLINK("#"&amp;RIGHT(CELL("adresse",OFFSET(DMAV_Doku!$A$6,D260-1,0)),LEN(CELL("adresse",OFFSET(DMAV_Doku!$A$6,D260-1,0)))-SEARCH("]",CELL("adresse",OFFSET(DMAV_Doku!$A$6,D260-1,0)))),"ModDoc"))</f>
        <v>ModDoc</v>
      </c>
      <c r="G260" s="63" t="s">
        <v>1614</v>
      </c>
      <c r="H260" s="63" t="s">
        <v>1493</v>
      </c>
      <c r="I260" s="63" t="s">
        <v>16</v>
      </c>
      <c r="J260" s="63" t="s">
        <v>1524</v>
      </c>
      <c r="K260" s="63" t="s">
        <v>256</v>
      </c>
      <c r="N260" s="65" t="s">
        <v>257</v>
      </c>
      <c r="P260" s="65" t="s">
        <v>1622</v>
      </c>
      <c r="R260" s="65" t="s">
        <v>4814</v>
      </c>
    </row>
    <row r="261" spans="1:20" ht="25.5" x14ac:dyDescent="0.25">
      <c r="A261" s="63">
        <v>256</v>
      </c>
      <c r="B261" s="64" t="s">
        <v>29</v>
      </c>
      <c r="C261" s="68" t="str" cm="1">
        <f t="array" aca="1" ref="C261" ca="1">IF(B261="","",HYPERLINK("#"&amp;RIGHT(CELL("dateiname"),LEN(CELL("dateiname"))-FIND("]",CELL("dateiname")))&amp;"!"&amp;CELL("adresse",OFFSET($J$6,B261-1,0)),"Definition"))</f>
        <v/>
      </c>
      <c r="D261" s="63">
        <f>IF(_xlfn.XLOOKUP(A261,Korrelation!$A$4:$A$883,Korrelation!$B$4:$B$883,0,0)="-",0,_xlfn.XLOOKUP(A261,Korrelation!$A$4:$A$883,Korrelation!$B$4:$B$883,0,0))</f>
        <v>140</v>
      </c>
      <c r="E261" s="68" t="str" cm="1">
        <f t="array" aca="1" ref="E261" ca="1">IF(D261=0,"",HYPERLINK("#"&amp;RIGHT(CELL("adresse",OFFSET(DMAV_Doku!$A$6,D261-1,0)),LEN(CELL("adresse",OFFSET(DMAV_Doku!$A$6,D261-1,0)))-SEARCH("]",CELL("adresse",OFFSET(DMAV_Doku!$A$6,D261-1,0)))),"ModDoc"))</f>
        <v>ModDoc</v>
      </c>
      <c r="G261" s="63" t="s">
        <v>1614</v>
      </c>
      <c r="H261" s="63" t="s">
        <v>1493</v>
      </c>
      <c r="I261" s="63" t="s">
        <v>16</v>
      </c>
      <c r="J261" s="63" t="s">
        <v>1524</v>
      </c>
      <c r="K261" s="63" t="s">
        <v>256</v>
      </c>
      <c r="L261" s="62" t="s">
        <v>1525</v>
      </c>
      <c r="N261" s="65" t="s">
        <v>263</v>
      </c>
      <c r="P261" s="65" t="s">
        <v>143</v>
      </c>
      <c r="R261" s="65" t="s">
        <v>4815</v>
      </c>
    </row>
    <row r="262" spans="1:20" ht="25.5" x14ac:dyDescent="0.25">
      <c r="A262" s="63">
        <v>257</v>
      </c>
      <c r="B262" s="64" t="s">
        <v>29</v>
      </c>
      <c r="C262" s="68" t="str" cm="1">
        <f t="array" aca="1" ref="C262" ca="1">IF(B262="","",HYPERLINK("#"&amp;RIGHT(CELL("dateiname"),LEN(CELL("dateiname"))-FIND("]",CELL("dateiname")))&amp;"!"&amp;CELL("adresse",OFFSET($J$6,B262-1,0)),"Definition"))</f>
        <v/>
      </c>
      <c r="D262" s="63">
        <f>IF(_xlfn.XLOOKUP(A262,Korrelation!$A$4:$A$883,Korrelation!$B$4:$B$883,0,0)="-",0,_xlfn.XLOOKUP(A262,Korrelation!$A$4:$A$883,Korrelation!$B$4:$B$883,0,0))</f>
        <v>141</v>
      </c>
      <c r="E262" s="68" t="str" cm="1">
        <f t="array" aca="1" ref="E262" ca="1">IF(D262=0,"",HYPERLINK("#"&amp;RIGHT(CELL("adresse",OFFSET(DMAV_Doku!$A$6,D262-1,0)),LEN(CELL("adresse",OFFSET(DMAV_Doku!$A$6,D262-1,0)))-SEARCH("]",CELL("adresse",OFFSET(DMAV_Doku!$A$6,D262-1,0)))),"ModDoc"))</f>
        <v>ModDoc</v>
      </c>
      <c r="G262" s="63" t="s">
        <v>1614</v>
      </c>
      <c r="H262" s="63" t="s">
        <v>1493</v>
      </c>
      <c r="I262" s="63" t="s">
        <v>16</v>
      </c>
      <c r="J262" s="63" t="s">
        <v>1524</v>
      </c>
      <c r="K262" s="63" t="s">
        <v>256</v>
      </c>
      <c r="L262" s="62" t="s">
        <v>1525</v>
      </c>
      <c r="N262" s="65" t="s">
        <v>266</v>
      </c>
      <c r="P262" s="65" t="s">
        <v>143</v>
      </c>
      <c r="R262" s="65" t="s">
        <v>4816</v>
      </c>
    </row>
    <row r="263" spans="1:20" x14ac:dyDescent="0.25">
      <c r="A263" s="63">
        <v>258</v>
      </c>
      <c r="B263" s="64">
        <v>213</v>
      </c>
      <c r="C263" s="68" t="str" cm="1">
        <f t="array" aca="1" ref="C263" ca="1">IF(B263="","",HYPERLINK("#"&amp;RIGHT(CELL("dateiname"),LEN(CELL("dateiname"))-FIND("]",CELL("dateiname")))&amp;"!"&amp;CELL("adresse",OFFSET($J$6,B263-1,0)),"Definition"))</f>
        <v>Definition</v>
      </c>
      <c r="D263" s="63">
        <f>IF(_xlfn.XLOOKUP(A263,Korrelation!$A$4:$A$883,Korrelation!$B$4:$B$883,0,0)="-",0,_xlfn.XLOOKUP(A263,Korrelation!$A$4:$A$883,Korrelation!$B$4:$B$883,0,0))</f>
        <v>139</v>
      </c>
      <c r="E263" s="68" t="str" cm="1">
        <f t="array" aca="1" ref="E263" ca="1">IF(D263=0,"",HYPERLINK("#"&amp;RIGHT(CELL("adresse",OFFSET(DMAV_Doku!$A$6,D263-1,0)),LEN(CELL("adresse",OFFSET(DMAV_Doku!$A$6,D263-1,0)))-SEARCH("]",CELL("adresse",OFFSET(DMAV_Doku!$A$6,D263-1,0)))),"ModDoc"))</f>
        <v>ModDoc</v>
      </c>
      <c r="G263" s="63" t="s">
        <v>1614</v>
      </c>
      <c r="H263" s="63" t="s">
        <v>1493</v>
      </c>
      <c r="I263" s="63" t="s">
        <v>16</v>
      </c>
      <c r="J263" s="63" t="s">
        <v>1524</v>
      </c>
      <c r="K263" s="63" t="s">
        <v>256</v>
      </c>
      <c r="L263" s="62" t="s">
        <v>1525</v>
      </c>
      <c r="N263" s="65" t="s">
        <v>247</v>
      </c>
      <c r="P263" s="65" t="s">
        <v>247</v>
      </c>
    </row>
    <row r="264" spans="1:20" x14ac:dyDescent="0.25">
      <c r="A264" s="63">
        <v>259</v>
      </c>
      <c r="B264" s="64">
        <v>26</v>
      </c>
      <c r="C264" s="68" t="str" cm="1">
        <f t="array" aca="1" ref="C264" ca="1">IF(B264="","",HYPERLINK("#"&amp;RIGHT(CELL("dateiname"),LEN(CELL("dateiname"))-FIND("]",CELL("dateiname")))&amp;"!"&amp;CELL("adresse",OFFSET($J$6,B264-1,0)),"Definition"))</f>
        <v>Definition</v>
      </c>
      <c r="D264" s="63">
        <f>IF(_xlfn.XLOOKUP(A264,Korrelation!$A$4:$A$883,Korrelation!$B$4:$B$883,0,0)="-",0,_xlfn.XLOOKUP(A264,Korrelation!$A$4:$A$883,Korrelation!$B$4:$B$883,0,0))</f>
        <v>142</v>
      </c>
      <c r="E264" s="68" t="str" cm="1">
        <f t="array" aca="1" ref="E264" ca="1">IF(D264=0,"",HYPERLINK("#"&amp;RIGHT(CELL("adresse",OFFSET(DMAV_Doku!$A$6,D264-1,0)),LEN(CELL("adresse",OFFSET(DMAV_Doku!$A$6,D264-1,0)))-SEARCH("]",CELL("adresse",OFFSET(DMAV_Doku!$A$6,D264-1,0)))),"ModDoc"))</f>
        <v>ModDoc</v>
      </c>
      <c r="G264" s="63" t="s">
        <v>1614</v>
      </c>
      <c r="H264" s="63" t="s">
        <v>1493</v>
      </c>
      <c r="I264" s="63" t="s">
        <v>16</v>
      </c>
      <c r="J264" s="63" t="s">
        <v>1524</v>
      </c>
      <c r="K264" s="63" t="s">
        <v>256</v>
      </c>
      <c r="N264" s="65" t="s">
        <v>86</v>
      </c>
      <c r="O264" s="65" t="s">
        <v>4817</v>
      </c>
      <c r="P264" s="65" t="s">
        <v>4818</v>
      </c>
    </row>
    <row r="265" spans="1:20" x14ac:dyDescent="0.25">
      <c r="A265" s="63">
        <v>260</v>
      </c>
      <c r="B265" s="64"/>
      <c r="C265" s="68" t="str" cm="1">
        <f t="array" aca="1" ref="C265" ca="1">IF(B265="","",HYPERLINK("#"&amp;RIGHT(CELL("dateiname"),LEN(CELL("dateiname"))-FIND("]",CELL("dateiname")))&amp;"!"&amp;CELL("adresse",OFFSET($J$6,B265-1,0)),"Definition"))</f>
        <v/>
      </c>
      <c r="D265" s="63">
        <f>IF(_xlfn.XLOOKUP(A265,Korrelation!$A$4:$A$883,Korrelation!$B$4:$B$883,0,0)="-",0,_xlfn.XLOOKUP(A265,Korrelation!$A$4:$A$883,Korrelation!$B$4:$B$883,0,0))</f>
        <v>143</v>
      </c>
      <c r="E265" s="68" t="str" cm="1">
        <f t="array" aca="1" ref="E265" ca="1">IF(D265=0,"",HYPERLINK("#"&amp;RIGHT(CELL("adresse",OFFSET(DMAV_Doku!$A$6,D265-1,0)),LEN(CELL("adresse",OFFSET(DMAV_Doku!$A$6,D265-1,0)))-SEARCH("]",CELL("adresse",OFFSET(DMAV_Doku!$A$6,D265-1,0)))),"ModDoc"))</f>
        <v>ModDoc</v>
      </c>
      <c r="G265" s="63" t="s">
        <v>1614</v>
      </c>
      <c r="H265" s="63" t="s">
        <v>1493</v>
      </c>
      <c r="I265" s="63" t="s">
        <v>16</v>
      </c>
      <c r="J265" s="63" t="s">
        <v>1524</v>
      </c>
      <c r="K265" s="63" t="s">
        <v>256</v>
      </c>
      <c r="L265" s="62" t="s">
        <v>1525</v>
      </c>
      <c r="N265" s="65" t="s">
        <v>228</v>
      </c>
      <c r="O265" s="69"/>
      <c r="P265" s="65" t="s">
        <v>143</v>
      </c>
    </row>
    <row r="266" spans="1:20" ht="51" x14ac:dyDescent="0.25">
      <c r="A266" s="63">
        <v>261</v>
      </c>
      <c r="B266" s="64" t="s">
        <v>29</v>
      </c>
      <c r="C266" s="68" t="str" cm="1">
        <f t="array" aca="1" ref="C266" ca="1">IF(B266="","",HYPERLINK("#"&amp;RIGHT(CELL("dateiname"),LEN(CELL("dateiname"))-FIND("]",CELL("dateiname")))&amp;"!"&amp;CELL("adresse",OFFSET($J$6,B266-1,0)),"Definition"))</f>
        <v/>
      </c>
      <c r="D266" s="63">
        <f>IF(_xlfn.XLOOKUP(A266,Korrelation!$A$4:$A$883,Korrelation!$B$4:$B$883,0,0)="-",0,_xlfn.XLOOKUP(A266,Korrelation!$A$4:$A$883,Korrelation!$B$4:$B$883,0,0))</f>
        <v>144</v>
      </c>
      <c r="E266" s="68" t="str" cm="1">
        <f t="array" aca="1" ref="E266" ca="1">IF(D266=0,"",HYPERLINK("#"&amp;RIGHT(CELL("adresse",OFFSET(DMAV_Doku!$A$6,D266-1,0)),LEN(CELL("adresse",OFFSET(DMAV_Doku!$A$6,D266-1,0)))-SEARCH("]",CELL("adresse",OFFSET(DMAV_Doku!$A$6,D266-1,0)))),"ModDoc"))</f>
        <v>ModDoc</v>
      </c>
      <c r="G266" s="63" t="s">
        <v>1614</v>
      </c>
      <c r="H266" s="63" t="s">
        <v>1493</v>
      </c>
      <c r="I266" s="63" t="s">
        <v>16</v>
      </c>
      <c r="J266" s="63" t="s">
        <v>1524</v>
      </c>
      <c r="K266" s="63" t="s">
        <v>256</v>
      </c>
      <c r="N266" s="65" t="s">
        <v>274</v>
      </c>
      <c r="P266" s="65" t="s">
        <v>1623</v>
      </c>
      <c r="R266" s="65" t="s">
        <v>4819</v>
      </c>
    </row>
    <row r="267" spans="1:20" ht="38.25" x14ac:dyDescent="0.25">
      <c r="A267" s="63">
        <v>262</v>
      </c>
      <c r="B267" s="64" t="s">
        <v>29</v>
      </c>
      <c r="C267" s="68" t="str" cm="1">
        <f t="array" aca="1" ref="C267" ca="1">IF(B267="","",HYPERLINK("#"&amp;RIGHT(CELL("dateiname"),LEN(CELL("dateiname"))-FIND("]",CELL("dateiname")))&amp;"!"&amp;CELL("adresse",OFFSET($J$6,B267-1,0)),"Definition"))</f>
        <v/>
      </c>
      <c r="D267" s="63">
        <f>IF(_xlfn.XLOOKUP(A267,Korrelation!$A$4:$A$883,Korrelation!$B$4:$B$883,0,0)="-",0,_xlfn.XLOOKUP(A267,Korrelation!$A$4:$A$883,Korrelation!$B$4:$B$883,0,0))</f>
        <v>0</v>
      </c>
      <c r="E267" s="68" t="str" cm="1">
        <f t="array" aca="1" ref="E267" ca="1">IF(D267=0,"",HYPERLINK("#"&amp;RIGHT(CELL("adresse",OFFSET(DMAV_Doku!$A$6,D267-1,0)),LEN(CELL("adresse",OFFSET(DMAV_Doku!$A$6,D267-1,0)))-SEARCH("]",CELL("adresse",OFFSET(DMAV_Doku!$A$6,D267-1,0)))),"ModDoc"))</f>
        <v/>
      </c>
      <c r="G267" s="63" t="s">
        <v>1614</v>
      </c>
      <c r="H267" s="63" t="s">
        <v>1493</v>
      </c>
      <c r="I267" s="63" t="s">
        <v>16</v>
      </c>
      <c r="J267" s="63" t="s">
        <v>1532</v>
      </c>
      <c r="K267" s="63" t="s">
        <v>256</v>
      </c>
      <c r="L267" s="62" t="s">
        <v>1525</v>
      </c>
      <c r="N267" s="65" t="s">
        <v>4820</v>
      </c>
      <c r="P267" s="65" t="s">
        <v>4821</v>
      </c>
      <c r="S267" s="65" t="s">
        <v>4822</v>
      </c>
      <c r="T267" s="152" t="s">
        <v>3331</v>
      </c>
    </row>
    <row r="268" spans="1:20" x14ac:dyDescent="0.25">
      <c r="A268" s="63">
        <v>263</v>
      </c>
      <c r="B268" s="64" t="s">
        <v>29</v>
      </c>
      <c r="C268" s="68" t="str" cm="1">
        <f t="array" aca="1" ref="C268" ca="1">IF(B268="","",HYPERLINK("#"&amp;RIGHT(CELL("dateiname"),LEN(CELL("dateiname"))-FIND("]",CELL("dateiname")))&amp;"!"&amp;CELL("adresse",OFFSET($J$6,B268-1,0)),"Definition"))</f>
        <v/>
      </c>
      <c r="D268" s="63">
        <f>IF(_xlfn.XLOOKUP(A268,Korrelation!$A$4:$A$883,Korrelation!$B$4:$B$883,0,0)="-",0,_xlfn.XLOOKUP(A268,Korrelation!$A$4:$A$883,Korrelation!$B$4:$B$883,0,0))</f>
        <v>0</v>
      </c>
      <c r="E268" s="68" t="str" cm="1">
        <f t="array" aca="1" ref="E268" ca="1">IF(D268=0,"",HYPERLINK("#"&amp;RIGHT(CELL("adresse",OFFSET(DMAV_Doku!$A$6,D268-1,0)),LEN(CELL("adresse",OFFSET(DMAV_Doku!$A$6,D268-1,0)))-SEARCH("]",CELL("adresse",OFFSET(DMAV_Doku!$A$6,D268-1,0)))),"ModDoc"))</f>
        <v/>
      </c>
      <c r="G268" s="63" t="s">
        <v>1614</v>
      </c>
      <c r="H268" s="63" t="s">
        <v>1493</v>
      </c>
      <c r="I268" s="63" t="s">
        <v>16</v>
      </c>
      <c r="J268" s="63" t="s">
        <v>1542</v>
      </c>
      <c r="K268" s="63" t="s">
        <v>1624</v>
      </c>
      <c r="N268" s="65" t="s">
        <v>1544</v>
      </c>
      <c r="P268" s="65" t="s">
        <v>254</v>
      </c>
      <c r="Q268" s="63" t="s">
        <v>1545</v>
      </c>
    </row>
    <row r="269" spans="1:20" x14ac:dyDescent="0.25">
      <c r="A269" s="63">
        <v>264</v>
      </c>
      <c r="B269" s="64" t="s">
        <v>29</v>
      </c>
      <c r="C269" s="68" t="str" cm="1">
        <f t="array" aca="1" ref="C269" ca="1">IF(B269="","",HYPERLINK("#"&amp;RIGHT(CELL("dateiname"),LEN(CELL("dateiname"))-FIND("]",CELL("dateiname")))&amp;"!"&amp;CELL("adresse",OFFSET($J$6,B269-1,0)),"Definition"))</f>
        <v/>
      </c>
      <c r="D269" s="63">
        <f>IF(_xlfn.XLOOKUP(A269,Korrelation!$A$4:$A$883,Korrelation!$B$4:$B$883,0,0)="-",0,_xlfn.XLOOKUP(A269,Korrelation!$A$4:$A$883,Korrelation!$B$4:$B$883,0,0))</f>
        <v>0</v>
      </c>
      <c r="E269" s="68" t="str" cm="1">
        <f t="array" aca="1" ref="E269" ca="1">IF(D269=0,"",HYPERLINK("#"&amp;RIGHT(CELL("adresse",OFFSET(DMAV_Doku!$A$6,D269-1,0)),LEN(CELL("adresse",OFFSET(DMAV_Doku!$A$6,D269-1,0)))-SEARCH("]",CELL("adresse",OFFSET(DMAV_Doku!$A$6,D269-1,0)))),"ModDoc"))</f>
        <v/>
      </c>
      <c r="G269" s="63" t="s">
        <v>1614</v>
      </c>
      <c r="H269" s="63" t="s">
        <v>1493</v>
      </c>
      <c r="I269" s="63" t="s">
        <v>16</v>
      </c>
      <c r="J269" s="63" t="s">
        <v>1542</v>
      </c>
      <c r="K269" s="63" t="s">
        <v>1624</v>
      </c>
      <c r="N269" s="65" t="s">
        <v>1625</v>
      </c>
      <c r="P269" s="65" t="s">
        <v>256</v>
      </c>
      <c r="Q269" s="63" t="s">
        <v>1547</v>
      </c>
    </row>
    <row r="270" spans="1:20" x14ac:dyDescent="0.25">
      <c r="A270" s="63">
        <v>265</v>
      </c>
      <c r="B270" s="64" t="s">
        <v>29</v>
      </c>
      <c r="C270" s="68" t="str" cm="1">
        <f t="array" aca="1" ref="C270" ca="1">IF(B270="","",HYPERLINK("#"&amp;RIGHT(CELL("dateiname"),LEN(CELL("dateiname"))-FIND("]",CELL("dateiname")))&amp;"!"&amp;CELL("adresse",OFFSET($J$6,B270-1,0)),"Definition"))</f>
        <v/>
      </c>
      <c r="D270" s="63">
        <f>IF(_xlfn.XLOOKUP(A270,Korrelation!$A$4:$A$883,Korrelation!$B$4:$B$883,0,0)="-",0,_xlfn.XLOOKUP(A270,Korrelation!$A$4:$A$883,Korrelation!$B$4:$B$883,0,0))</f>
        <v>0</v>
      </c>
      <c r="E270" s="68" t="str" cm="1">
        <f t="array" aca="1" ref="E270" ca="1">IF(D270=0,"",HYPERLINK("#"&amp;RIGHT(CELL("adresse",OFFSET(DMAV_Doku!$A$6,D270-1,0)),LEN(CELL("adresse",OFFSET(DMAV_Doku!$A$6,D270-1,0)))-SEARCH("]",CELL("adresse",OFFSET(DMAV_Doku!$A$6,D270-1,0)))),"ModDoc"))</f>
        <v/>
      </c>
      <c r="G270" s="63" t="s">
        <v>1614</v>
      </c>
      <c r="H270" s="63" t="s">
        <v>1493</v>
      </c>
      <c r="I270" s="63" t="s">
        <v>16</v>
      </c>
      <c r="J270" s="63" t="s">
        <v>1542</v>
      </c>
      <c r="K270" s="63" t="s">
        <v>1626</v>
      </c>
      <c r="N270" s="65" t="s">
        <v>1549</v>
      </c>
      <c r="P270" s="65" t="s">
        <v>254</v>
      </c>
      <c r="Q270" s="63" t="s">
        <v>1550</v>
      </c>
    </row>
    <row r="271" spans="1:20" x14ac:dyDescent="0.25">
      <c r="A271" s="63">
        <v>266</v>
      </c>
      <c r="B271" s="64" t="s">
        <v>29</v>
      </c>
      <c r="C271" s="68" t="str" cm="1">
        <f t="array" aca="1" ref="C271" ca="1">IF(B271="","",HYPERLINK("#"&amp;RIGHT(CELL("dateiname"),LEN(CELL("dateiname"))-FIND("]",CELL("dateiname")))&amp;"!"&amp;CELL("adresse",OFFSET($J$6,B271-1,0)),"Definition"))</f>
        <v/>
      </c>
      <c r="D271" s="63">
        <f>IF(_xlfn.XLOOKUP(A271,Korrelation!$A$4:$A$883,Korrelation!$B$4:$B$883,0,0)="-",0,_xlfn.XLOOKUP(A271,Korrelation!$A$4:$A$883,Korrelation!$B$4:$B$883,0,0))</f>
        <v>0</v>
      </c>
      <c r="E271" s="68" t="str" cm="1">
        <f t="array" aca="1" ref="E271" ca="1">IF(D271=0,"",HYPERLINK("#"&amp;RIGHT(CELL("adresse",OFFSET(DMAV_Doku!$A$6,D271-1,0)),LEN(CELL("adresse",OFFSET(DMAV_Doku!$A$6,D271-1,0)))-SEARCH("]",CELL("adresse",OFFSET(DMAV_Doku!$A$6,D271-1,0)))),"ModDoc"))</f>
        <v/>
      </c>
      <c r="G271" s="63" t="s">
        <v>1614</v>
      </c>
      <c r="H271" s="63" t="s">
        <v>1493</v>
      </c>
      <c r="I271" s="63" t="s">
        <v>16</v>
      </c>
      <c r="J271" s="63" t="s">
        <v>1542</v>
      </c>
      <c r="K271" s="63" t="s">
        <v>1626</v>
      </c>
      <c r="N271" s="65" t="s">
        <v>1627</v>
      </c>
      <c r="P271" s="65" t="s">
        <v>256</v>
      </c>
      <c r="Q271" s="63" t="s">
        <v>1547</v>
      </c>
    </row>
    <row r="272" spans="1:20" x14ac:dyDescent="0.25">
      <c r="A272" s="63">
        <v>267</v>
      </c>
      <c r="B272" s="64" t="s">
        <v>29</v>
      </c>
      <c r="C272" s="68" t="str" cm="1">
        <f t="array" aca="1" ref="C272" ca="1">IF(B272="","",HYPERLINK("#"&amp;RIGHT(CELL("dateiname"),LEN(CELL("dateiname"))-FIND("]",CELL("dateiname")))&amp;"!"&amp;CELL("adresse",OFFSET($J$6,B272-1,0)),"Definition"))</f>
        <v/>
      </c>
      <c r="D272" s="63">
        <f>IF(_xlfn.XLOOKUP(A272,Korrelation!$A$4:$A$883,Korrelation!$B$4:$B$883,0,0)="-",0,_xlfn.XLOOKUP(A272,Korrelation!$A$4:$A$883,Korrelation!$B$4:$B$883,0,0))</f>
        <v>0</v>
      </c>
      <c r="E272" s="68" t="str" cm="1">
        <f t="array" aca="1" ref="E272" ca="1">IF(D272=0,"",HYPERLINK("#"&amp;RIGHT(CELL("adresse",OFFSET(DMAV_Doku!$A$6,D272-1,0)),LEN(CELL("adresse",OFFSET(DMAV_Doku!$A$6,D272-1,0)))-SEARCH("]",CELL("adresse",OFFSET(DMAV_Doku!$A$6,D272-1,0)))),"ModDoc"))</f>
        <v/>
      </c>
      <c r="G272" s="63" t="s">
        <v>1614</v>
      </c>
      <c r="H272" s="63" t="s">
        <v>1493</v>
      </c>
      <c r="I272" s="63" t="s">
        <v>16</v>
      </c>
      <c r="J272" s="63" t="s">
        <v>1542</v>
      </c>
      <c r="K272" s="63" t="s">
        <v>1628</v>
      </c>
      <c r="N272" s="65" t="s">
        <v>1574</v>
      </c>
      <c r="P272" s="65" t="s">
        <v>256</v>
      </c>
      <c r="Q272" s="63" t="s">
        <v>1550</v>
      </c>
    </row>
    <row r="273" spans="1:20" x14ac:dyDescent="0.25">
      <c r="A273" s="63">
        <v>268</v>
      </c>
      <c r="B273" s="64" t="s">
        <v>29</v>
      </c>
      <c r="C273" s="68" t="str" cm="1">
        <f t="array" aca="1" ref="C273" ca="1">IF(B273="","",HYPERLINK("#"&amp;RIGHT(CELL("dateiname"),LEN(CELL("dateiname"))-FIND("]",CELL("dateiname")))&amp;"!"&amp;CELL("adresse",OFFSET($J$6,B273-1,0)),"Definition"))</f>
        <v/>
      </c>
      <c r="D273" s="63">
        <f>IF(_xlfn.XLOOKUP(A273,Korrelation!$A$4:$A$883,Korrelation!$B$4:$B$883,0,0)="-",0,_xlfn.XLOOKUP(A273,Korrelation!$A$4:$A$883,Korrelation!$B$4:$B$883,0,0))</f>
        <v>0</v>
      </c>
      <c r="E273" s="68" t="str" cm="1">
        <f t="array" aca="1" ref="E273" ca="1">IF(D273=0,"",HYPERLINK("#"&amp;RIGHT(CELL("adresse",OFFSET(DMAV_Doku!$A$6,D273-1,0)),LEN(CELL("adresse",OFFSET(DMAV_Doku!$A$6,D273-1,0)))-SEARCH("]",CELL("adresse",OFFSET(DMAV_Doku!$A$6,D273-1,0)))),"ModDoc"))</f>
        <v/>
      </c>
      <c r="G273" s="63" t="s">
        <v>1614</v>
      </c>
      <c r="H273" s="63" t="s">
        <v>1493</v>
      </c>
      <c r="I273" s="63" t="s">
        <v>16</v>
      </c>
      <c r="J273" s="63" t="s">
        <v>1542</v>
      </c>
      <c r="K273" s="63" t="s">
        <v>1628</v>
      </c>
      <c r="N273" s="65" t="s">
        <v>1575</v>
      </c>
      <c r="P273" s="65" t="s">
        <v>256</v>
      </c>
      <c r="Q273" s="63" t="s">
        <v>1547</v>
      </c>
    </row>
    <row r="274" spans="1:20" x14ac:dyDescent="0.25">
      <c r="A274" s="63">
        <v>269</v>
      </c>
      <c r="B274" s="64" t="s">
        <v>29</v>
      </c>
      <c r="C274" s="68" t="str" cm="1">
        <f t="array" aca="1" ref="C274" ca="1">IF(B274="","",HYPERLINK("#"&amp;RIGHT(CELL("dateiname"),LEN(CELL("dateiname"))-FIND("]",CELL("dateiname")))&amp;"!"&amp;CELL("adresse",OFFSET($J$6,B274-1,0)),"Definition"))</f>
        <v/>
      </c>
      <c r="D274" s="63">
        <f>IF(_xlfn.XLOOKUP(A274,Korrelation!$A$4:$A$883,Korrelation!$B$4:$B$883,0,0)="-",0,_xlfn.XLOOKUP(A274,Korrelation!$A$4:$A$883,Korrelation!$B$4:$B$883,0,0))</f>
        <v>0</v>
      </c>
      <c r="E274" s="68" t="str" cm="1">
        <f t="array" aca="1" ref="E274" ca="1">IF(D274=0,"",HYPERLINK("#"&amp;RIGHT(CELL("adresse",OFFSET(DMAV_Doku!$A$6,D274-1,0)),LEN(CELL("adresse",OFFSET(DMAV_Doku!$A$6,D274-1,0)))-SEARCH("]",CELL("adresse",OFFSET(DMAV_Doku!$A$6,D274-1,0)))),"ModDoc"))</f>
        <v/>
      </c>
      <c r="G274" s="63" t="s">
        <v>1614</v>
      </c>
      <c r="H274" s="63" t="s">
        <v>1493</v>
      </c>
      <c r="I274" s="63" t="s">
        <v>16</v>
      </c>
      <c r="J274" s="63" t="s">
        <v>1552</v>
      </c>
      <c r="K274" s="63" t="s">
        <v>1629</v>
      </c>
      <c r="N274" s="65" t="s">
        <v>1554</v>
      </c>
      <c r="P274" s="65" t="s">
        <v>256</v>
      </c>
    </row>
    <row r="275" spans="1:20" ht="51" x14ac:dyDescent="0.25">
      <c r="A275" s="63">
        <v>270</v>
      </c>
      <c r="B275" s="64" t="s">
        <v>29</v>
      </c>
      <c r="C275" s="68" t="str" cm="1">
        <f t="array" aca="1" ref="C275" ca="1">IF(B275="","",HYPERLINK("#"&amp;RIGHT(CELL("dateiname"),LEN(CELL("dateiname"))-FIND("]",CELL("dateiname")))&amp;"!"&amp;CELL("adresse",OFFSET($J$6,B275-1,0)),"Definition"))</f>
        <v/>
      </c>
      <c r="D275" s="63">
        <f>IF(_xlfn.XLOOKUP(A275,Korrelation!$A$4:$A$883,Korrelation!$B$4:$B$883,0,0)="-",0,_xlfn.XLOOKUP(A275,Korrelation!$A$4:$A$883,Korrelation!$B$4:$B$883,0,0))</f>
        <v>0</v>
      </c>
      <c r="E275" s="68" t="str" cm="1">
        <f t="array" aca="1" ref="E275" ca="1">IF(D275=0,"",HYPERLINK("#"&amp;RIGHT(CELL("adresse",OFFSET(DMAV_Doku!$A$6,D275-1,0)),LEN(CELL("adresse",OFFSET(DMAV_Doku!$A$6,D275-1,0)))-SEARCH("]",CELL("adresse",OFFSET(DMAV_Doku!$A$6,D275-1,0)))),"ModDoc"))</f>
        <v/>
      </c>
      <c r="G275" s="63" t="s">
        <v>1614</v>
      </c>
      <c r="H275" s="63" t="s">
        <v>1493</v>
      </c>
      <c r="I275" s="63" t="s">
        <v>16</v>
      </c>
      <c r="J275" s="63" t="s">
        <v>1552</v>
      </c>
      <c r="K275" s="63" t="s">
        <v>1629</v>
      </c>
      <c r="N275" s="65" t="s">
        <v>1577</v>
      </c>
      <c r="P275" s="65" t="s">
        <v>1630</v>
      </c>
      <c r="T275" s="65" t="s">
        <v>3359</v>
      </c>
    </row>
    <row r="276" spans="1:20" x14ac:dyDescent="0.25">
      <c r="A276" s="63">
        <v>271</v>
      </c>
      <c r="B276" s="64" t="s">
        <v>29</v>
      </c>
      <c r="C276" s="68" t="str" cm="1">
        <f t="array" aca="1" ref="C276" ca="1">IF(B276="","",HYPERLINK("#"&amp;RIGHT(CELL("dateiname"),LEN(CELL("dateiname"))-FIND("]",CELL("dateiname")))&amp;"!"&amp;CELL("adresse",OFFSET($J$6,B276-1,0)),"Definition"))</f>
        <v/>
      </c>
      <c r="D276" s="63">
        <f>IF(_xlfn.XLOOKUP(A276,Korrelation!$A$4:$A$883,Korrelation!$B$4:$B$883,0,0)="-",0,_xlfn.XLOOKUP(A276,Korrelation!$A$4:$A$883,Korrelation!$B$4:$B$883,0,0))</f>
        <v>0</v>
      </c>
      <c r="E276" s="68" t="str" cm="1">
        <f t="array" aca="1" ref="E276" ca="1">IF(D276=0,"",HYPERLINK("#"&amp;RIGHT(CELL("adresse",OFFSET(DMAV_Doku!$A$6,D276-1,0)),LEN(CELL("adresse",OFFSET(DMAV_Doku!$A$6,D276-1,0)))-SEARCH("]",CELL("adresse",OFFSET(DMAV_Doku!$A$6,D276-1,0)))),"ModDoc"))</f>
        <v/>
      </c>
      <c r="G276" s="63" t="s">
        <v>1614</v>
      </c>
      <c r="H276" s="63" t="s">
        <v>1493</v>
      </c>
      <c r="I276" s="63" t="s">
        <v>16</v>
      </c>
      <c r="J276" s="63" t="s">
        <v>1552</v>
      </c>
      <c r="K276" s="63" t="s">
        <v>1629</v>
      </c>
      <c r="N276" s="65" t="s">
        <v>1557</v>
      </c>
      <c r="P276" s="65" t="s">
        <v>256</v>
      </c>
    </row>
    <row r="277" spans="1:20" ht="25.5" x14ac:dyDescent="0.25">
      <c r="A277" s="63">
        <v>272</v>
      </c>
      <c r="B277" s="64" t="s">
        <v>29</v>
      </c>
      <c r="C277" s="68" t="str" cm="1">
        <f t="array" aca="1" ref="C277" ca="1">IF(B277="","",HYPERLINK("#"&amp;RIGHT(CELL("dateiname"),LEN(CELL("dateiname"))-FIND("]",CELL("dateiname")))&amp;"!"&amp;CELL("adresse",OFFSET($J$6,B277-1,0)),"Definition"))</f>
        <v/>
      </c>
      <c r="D277" s="63">
        <f>IF(_xlfn.XLOOKUP(A277,Korrelation!$A$4:$A$883,Korrelation!$B$4:$B$883,0,0)="-",0,_xlfn.XLOOKUP(A277,Korrelation!$A$4:$A$883,Korrelation!$B$4:$B$883,0,0))</f>
        <v>0</v>
      </c>
      <c r="E277" s="68" t="str" cm="1">
        <f t="array" aca="1" ref="E277" ca="1">IF(D277=0,"",HYPERLINK("#"&amp;RIGHT(CELL("adresse",OFFSET(DMAV_Doku!$A$6,D277-1,0)),LEN(CELL("adresse",OFFSET(DMAV_Doku!$A$6,D277-1,0)))-SEARCH("]",CELL("adresse",OFFSET(DMAV_Doku!$A$6,D277-1,0)))),"ModDoc"))</f>
        <v/>
      </c>
      <c r="G277" s="63" t="s">
        <v>1614</v>
      </c>
      <c r="H277" s="63" t="s">
        <v>1493</v>
      </c>
      <c r="I277" s="63" t="s">
        <v>16</v>
      </c>
      <c r="J277" s="63" t="s">
        <v>1552</v>
      </c>
      <c r="K277" s="63" t="s">
        <v>1629</v>
      </c>
      <c r="M277" s="63" t="s">
        <v>1534</v>
      </c>
      <c r="N277" s="65" t="s">
        <v>106</v>
      </c>
      <c r="O277" s="69"/>
      <c r="P277" s="65"/>
      <c r="S277" s="65" t="s">
        <v>4823</v>
      </c>
      <c r="T277" s="70" t="s">
        <v>4016</v>
      </c>
    </row>
    <row r="278" spans="1:20" ht="25.5" x14ac:dyDescent="0.25">
      <c r="A278" s="63">
        <v>273</v>
      </c>
      <c r="B278" s="64" t="s">
        <v>29</v>
      </c>
      <c r="C278" s="68" t="str" cm="1">
        <f t="array" aca="1" ref="C278" ca="1">IF(B278="","",HYPERLINK("#"&amp;RIGHT(CELL("dateiname"),LEN(CELL("dateiname"))-FIND("]",CELL("dateiname")))&amp;"!"&amp;CELL("adresse",OFFSET($J$6,B278-1,0)),"Definition"))</f>
        <v/>
      </c>
      <c r="D278" s="63">
        <f>IF(_xlfn.XLOOKUP(A278,Korrelation!$A$4:$A$883,Korrelation!$B$4:$B$883,0,0)="-",0,_xlfn.XLOOKUP(A278,Korrelation!$A$4:$A$883,Korrelation!$B$4:$B$883,0,0))</f>
        <v>0</v>
      </c>
      <c r="E278" s="68" t="str" cm="1">
        <f t="array" aca="1" ref="E278" ca="1">IF(D278=0,"",HYPERLINK("#"&amp;RIGHT(CELL("adresse",OFFSET(DMAV_Doku!$A$6,D278-1,0)),LEN(CELL("adresse",OFFSET(DMAV_Doku!$A$6,D278-1,0)))-SEARCH("]",CELL("adresse",OFFSET(DMAV_Doku!$A$6,D278-1,0)))),"ModDoc"))</f>
        <v/>
      </c>
      <c r="G278" s="63" t="s">
        <v>1614</v>
      </c>
      <c r="H278" s="63" t="s">
        <v>1493</v>
      </c>
      <c r="I278" s="63" t="s">
        <v>16</v>
      </c>
      <c r="J278" s="63" t="s">
        <v>1552</v>
      </c>
      <c r="K278" s="63" t="s">
        <v>1629</v>
      </c>
      <c r="M278" s="63" t="s">
        <v>1534</v>
      </c>
      <c r="N278" s="65" t="s">
        <v>133</v>
      </c>
      <c r="P278" s="65"/>
      <c r="S278" s="65" t="s">
        <v>4823</v>
      </c>
      <c r="T278" s="65" t="s">
        <v>4016</v>
      </c>
    </row>
    <row r="279" spans="1:20" x14ac:dyDescent="0.25">
      <c r="A279" s="63">
        <v>274</v>
      </c>
      <c r="B279" s="64" t="s">
        <v>29</v>
      </c>
      <c r="C279" s="68" t="str" cm="1">
        <f t="array" aca="1" ref="C279" ca="1">IF(B279="","",HYPERLINK("#"&amp;RIGHT(CELL("dateiname"),LEN(CELL("dateiname"))-FIND("]",CELL("dateiname")))&amp;"!"&amp;CELL("adresse",OFFSET($J$6,B279-1,0)),"Definition"))</f>
        <v/>
      </c>
      <c r="D279" s="63">
        <f>IF(_xlfn.XLOOKUP(A279,Korrelation!$A$4:$A$883,Korrelation!$B$4:$B$883,0,0)="-",0,_xlfn.XLOOKUP(A279,Korrelation!$A$4:$A$883,Korrelation!$B$4:$B$883,0,0))</f>
        <v>0</v>
      </c>
      <c r="E279" s="68" t="str" cm="1">
        <f t="array" aca="1" ref="E279" ca="1">IF(D279=0,"",HYPERLINK("#"&amp;RIGHT(CELL("adresse",OFFSET(DMAV_Doku!$A$6,D279-1,0)),LEN(CELL("adresse",OFFSET(DMAV_Doku!$A$6,D279-1,0)))-SEARCH("]",CELL("adresse",OFFSET(DMAV_Doku!$A$6,D279-1,0)))),"ModDoc"))</f>
        <v/>
      </c>
      <c r="G279" s="63" t="s">
        <v>1614</v>
      </c>
      <c r="H279" s="63" t="s">
        <v>1493</v>
      </c>
      <c r="I279" s="63" t="s">
        <v>16</v>
      </c>
      <c r="J279" s="63" t="s">
        <v>1552</v>
      </c>
      <c r="K279" s="63" t="s">
        <v>1629</v>
      </c>
      <c r="M279" s="63" t="s">
        <v>6</v>
      </c>
      <c r="N279" s="65" t="s">
        <v>257</v>
      </c>
      <c r="P279" s="65"/>
      <c r="S279" s="65" t="s">
        <v>4824</v>
      </c>
      <c r="T279" s="65" t="s">
        <v>3360</v>
      </c>
    </row>
    <row r="280" spans="1:20" x14ac:dyDescent="0.25">
      <c r="A280" s="63">
        <v>275</v>
      </c>
      <c r="B280" s="64" t="s">
        <v>29</v>
      </c>
      <c r="C280" s="68" t="str" cm="1">
        <f t="array" aca="1" ref="C280" ca="1">IF(B280="","",HYPERLINK("#"&amp;RIGHT(CELL("dateiname"),LEN(CELL("dateiname"))-FIND("]",CELL("dateiname")))&amp;"!"&amp;CELL("adresse",OFFSET($J$6,B280-1,0)),"Definition"))</f>
        <v/>
      </c>
      <c r="D280" s="63">
        <f>IF(_xlfn.XLOOKUP(A280,Korrelation!$A$4:$A$883,Korrelation!$B$4:$B$883,0,0)="-",0,_xlfn.XLOOKUP(A280,Korrelation!$A$4:$A$883,Korrelation!$B$4:$B$883,0,0))</f>
        <v>144</v>
      </c>
      <c r="E280" s="68" t="str" cm="1">
        <f t="array" aca="1" ref="E280" ca="1">IF(D280=0,"",HYPERLINK("#"&amp;RIGHT(CELL("adresse",OFFSET(DMAV_Doku!$A$6,D280-1,0)),LEN(CELL("adresse",OFFSET(DMAV_Doku!$A$6,D280-1,0)))-SEARCH("]",CELL("adresse",OFFSET(DMAV_Doku!$A$6,D280-1,0)))),"ModDoc"))</f>
        <v>ModDoc</v>
      </c>
      <c r="G280" s="63" t="s">
        <v>1614</v>
      </c>
      <c r="H280" s="63" t="s">
        <v>1493</v>
      </c>
      <c r="I280" s="63" t="s">
        <v>16</v>
      </c>
      <c r="J280" s="63" t="s">
        <v>1524</v>
      </c>
      <c r="K280" s="63" t="s">
        <v>248</v>
      </c>
      <c r="N280" s="65" t="s">
        <v>278</v>
      </c>
      <c r="O280" s="69"/>
      <c r="P280" s="65" t="s">
        <v>1526</v>
      </c>
      <c r="R280" s="65" t="s">
        <v>4825</v>
      </c>
    </row>
    <row r="281" spans="1:20" ht="38.25" x14ac:dyDescent="0.25">
      <c r="A281" s="63">
        <v>276</v>
      </c>
      <c r="B281" s="64" t="s">
        <v>29</v>
      </c>
      <c r="C281" s="68" t="str" cm="1">
        <f t="array" aca="1" ref="C281" ca="1">IF(B281="","",HYPERLINK("#"&amp;RIGHT(CELL("dateiname"),LEN(CELL("dateiname"))-FIND("]",CELL("dateiname")))&amp;"!"&amp;CELL("adresse",OFFSET($J$6,B281-1,0)),"Definition"))</f>
        <v/>
      </c>
      <c r="D281" s="63">
        <f>IF(_xlfn.XLOOKUP(A281,Korrelation!$A$4:$A$883,Korrelation!$B$4:$B$883,0,0)="-",0,_xlfn.XLOOKUP(A281,Korrelation!$A$4:$A$883,Korrelation!$B$4:$B$883,0,0))</f>
        <v>145</v>
      </c>
      <c r="E281" s="68" t="str" cm="1">
        <f t="array" aca="1" ref="E281" ca="1">IF(D281=0,"",HYPERLINK("#"&amp;RIGHT(CELL("adresse",OFFSET(DMAV_Doku!$A$6,D281-1,0)),LEN(CELL("adresse",OFFSET(DMAV_Doku!$A$6,D281-1,0)))-SEARCH("]",CELL("adresse",OFFSET(DMAV_Doku!$A$6,D281-1,0)))),"ModDoc"))</f>
        <v>ModDoc</v>
      </c>
      <c r="G281" s="63" t="s">
        <v>1614</v>
      </c>
      <c r="H281" s="63" t="s">
        <v>1493</v>
      </c>
      <c r="I281" s="63" t="s">
        <v>16</v>
      </c>
      <c r="J281" s="63" t="s">
        <v>1524</v>
      </c>
      <c r="K281" s="63" t="s">
        <v>248</v>
      </c>
      <c r="L281" s="62" t="s">
        <v>1525</v>
      </c>
      <c r="N281" s="69" t="s">
        <v>135</v>
      </c>
      <c r="O281" s="69"/>
      <c r="P281" s="65" t="s">
        <v>1540</v>
      </c>
      <c r="R281" s="65" t="s">
        <v>4826</v>
      </c>
    </row>
    <row r="282" spans="1:20" x14ac:dyDescent="0.25">
      <c r="A282" s="63">
        <v>277</v>
      </c>
      <c r="B282" s="64" t="s">
        <v>29</v>
      </c>
      <c r="C282" s="68" t="str" cm="1">
        <f t="array" aca="1" ref="C282" ca="1">IF(B282="","",HYPERLINK("#"&amp;RIGHT(CELL("dateiname"),LEN(CELL("dateiname"))-FIND("]",CELL("dateiname")))&amp;"!"&amp;CELL("adresse",OFFSET($J$6,B282-1,0)),"Definition"))</f>
        <v/>
      </c>
      <c r="D282" s="63">
        <f>IF(_xlfn.XLOOKUP(A282,Korrelation!$A$4:$A$883,Korrelation!$B$4:$B$883,0,0)="-",0,_xlfn.XLOOKUP(A282,Korrelation!$A$4:$A$883,Korrelation!$B$4:$B$883,0,0))</f>
        <v>148</v>
      </c>
      <c r="E282" s="68" t="str" cm="1">
        <f t="array" aca="1" ref="E282" ca="1">IF(D282=0,"",HYPERLINK("#"&amp;RIGHT(CELL("adresse",OFFSET(DMAV_Doku!$A$6,D282-1,0)),LEN(CELL("adresse",OFFSET(DMAV_Doku!$A$6,D282-1,0)))-SEARCH("]",CELL("adresse",OFFSET(DMAV_Doku!$A$6,D282-1,0)))),"ModDoc"))</f>
        <v>ModDoc</v>
      </c>
      <c r="G282" s="63" t="s">
        <v>1614</v>
      </c>
      <c r="H282" s="63" t="s">
        <v>1493</v>
      </c>
      <c r="I282" s="63" t="s">
        <v>16</v>
      </c>
      <c r="J282" s="63" t="s">
        <v>1524</v>
      </c>
      <c r="K282" s="63" t="s">
        <v>248</v>
      </c>
      <c r="L282" s="62" t="s">
        <v>1525</v>
      </c>
      <c r="N282" s="69" t="s">
        <v>228</v>
      </c>
      <c r="O282" s="69"/>
      <c r="P282" s="65" t="s">
        <v>143</v>
      </c>
      <c r="T282" s="70"/>
    </row>
    <row r="283" spans="1:20" x14ac:dyDescent="0.25">
      <c r="A283" s="63">
        <v>278</v>
      </c>
      <c r="B283" s="64" t="s">
        <v>29</v>
      </c>
      <c r="C283" s="68" t="str" cm="1">
        <f t="array" aca="1" ref="C283" ca="1">IF(B283="","",HYPERLINK("#"&amp;RIGHT(CELL("dateiname"),LEN(CELL("dateiname"))-FIND("]",CELL("dateiname")))&amp;"!"&amp;CELL("adresse",OFFSET($J$6,B283-1,0)),"Definition"))</f>
        <v/>
      </c>
      <c r="D283" s="63">
        <f>IF(_xlfn.XLOOKUP(A283,Korrelation!$A$4:$A$883,Korrelation!$B$4:$B$883,0,0)="-",0,_xlfn.XLOOKUP(A283,Korrelation!$A$4:$A$883,Korrelation!$B$4:$B$883,0,0))</f>
        <v>149</v>
      </c>
      <c r="E283" s="68" t="str" cm="1">
        <f t="array" aca="1" ref="E283" ca="1">IF(D283=0,"",HYPERLINK("#"&amp;RIGHT(CELL("adresse",OFFSET(DMAV_Doku!$A$6,D283-1,0)),LEN(CELL("adresse",OFFSET(DMAV_Doku!$A$6,D283-1,0)))-SEARCH("]",CELL("adresse",OFFSET(DMAV_Doku!$A$6,D283-1,0)))),"ModDoc"))</f>
        <v>ModDoc</v>
      </c>
      <c r="G283" s="63" t="s">
        <v>1614</v>
      </c>
      <c r="H283" s="63" t="s">
        <v>1493</v>
      </c>
      <c r="I283" s="63" t="s">
        <v>16</v>
      </c>
      <c r="J283" s="63" t="s">
        <v>1524</v>
      </c>
      <c r="K283" s="63" t="s">
        <v>248</v>
      </c>
      <c r="L283" s="62" t="s">
        <v>1525</v>
      </c>
      <c r="N283" s="69" t="s">
        <v>289</v>
      </c>
      <c r="O283" s="69"/>
      <c r="P283" s="65" t="s">
        <v>1623</v>
      </c>
      <c r="T283" s="70"/>
    </row>
    <row r="284" spans="1:20" x14ac:dyDescent="0.25">
      <c r="A284" s="63">
        <v>279</v>
      </c>
      <c r="B284" s="64" t="s">
        <v>29</v>
      </c>
      <c r="C284" s="68" t="str" cm="1">
        <f t="array" aca="1" ref="C284" ca="1">IF(B284="","",HYPERLINK("#"&amp;RIGHT(CELL("dateiname"),LEN(CELL("dateiname"))-FIND("]",CELL("dateiname")))&amp;"!"&amp;CELL("adresse",OFFSET($J$6,B284-1,0)),"Definition"))</f>
        <v/>
      </c>
      <c r="D284" s="63">
        <f>IF(_xlfn.XLOOKUP(A284,Korrelation!$A$4:$A$883,Korrelation!$B$4:$B$883,0,0)="-",0,_xlfn.XLOOKUP(A284,Korrelation!$A$4:$A$883,Korrelation!$B$4:$B$883,0,0))</f>
        <v>146</v>
      </c>
      <c r="E284" s="68" t="str" cm="1">
        <f t="array" aca="1" ref="E284" ca="1">IF(D284=0,"",HYPERLINK("#"&amp;RIGHT(CELL("adresse",OFFSET(DMAV_Doku!$A$6,D284-1,0)),LEN(CELL("adresse",OFFSET(DMAV_Doku!$A$6,D284-1,0)))-SEARCH("]",CELL("adresse",OFFSET(DMAV_Doku!$A$6,D284-1,0)))),"ModDoc"))</f>
        <v>ModDoc</v>
      </c>
      <c r="G284" s="63" t="s">
        <v>1614</v>
      </c>
      <c r="H284" s="63" t="s">
        <v>1493</v>
      </c>
      <c r="I284" s="63" t="s">
        <v>16</v>
      </c>
      <c r="J284" s="63" t="s">
        <v>1524</v>
      </c>
      <c r="K284" s="63" t="s">
        <v>248</v>
      </c>
      <c r="N284" s="65" t="s">
        <v>235</v>
      </c>
      <c r="P284" s="65" t="s">
        <v>1579</v>
      </c>
    </row>
    <row r="285" spans="1:20" x14ac:dyDescent="0.25">
      <c r="A285" s="63">
        <v>280</v>
      </c>
      <c r="B285" s="64">
        <v>42</v>
      </c>
      <c r="C285" s="68" t="str" cm="1">
        <f t="array" aca="1" ref="C285" ca="1">IF(B285="","",HYPERLINK("#"&amp;RIGHT(CELL("dateiname"),LEN(CELL("dateiname"))-FIND("]",CELL("dateiname")))&amp;"!"&amp;CELL("adresse",OFFSET($J$6,B285-1,0)),"Definition"))</f>
        <v>Definition</v>
      </c>
      <c r="D285" s="63">
        <f>IF(_xlfn.XLOOKUP(A285,Korrelation!$A$4:$A$883,Korrelation!$B$4:$B$883,0,0)="-",0,_xlfn.XLOOKUP(A285,Korrelation!$A$4:$A$883,Korrelation!$B$4:$B$883,0,0))</f>
        <v>147</v>
      </c>
      <c r="E285" s="68" t="str" cm="1">
        <f t="array" aca="1" ref="E285" ca="1">IF(D285=0,"",HYPERLINK("#"&amp;RIGHT(CELL("adresse",OFFSET(DMAV_Doku!$A$6,D285-1,0)),LEN(CELL("adresse",OFFSET(DMAV_Doku!$A$6,D285-1,0)))-SEARCH("]",CELL("adresse",OFFSET(DMAV_Doku!$A$6,D285-1,0)))),"ModDoc"))</f>
        <v>ModDoc</v>
      </c>
      <c r="G285" s="63" t="s">
        <v>1614</v>
      </c>
      <c r="H285" s="63" t="s">
        <v>1493</v>
      </c>
      <c r="I285" s="63" t="s">
        <v>16</v>
      </c>
      <c r="J285" s="63" t="s">
        <v>1524</v>
      </c>
      <c r="K285" s="63" t="s">
        <v>248</v>
      </c>
      <c r="L285" s="62" t="s">
        <v>1525</v>
      </c>
      <c r="N285" s="65" t="s">
        <v>284</v>
      </c>
      <c r="O285" s="69"/>
      <c r="P285" s="65" t="s">
        <v>1631</v>
      </c>
    </row>
    <row r="286" spans="1:20" ht="25.5" x14ac:dyDescent="0.25">
      <c r="A286" s="63">
        <v>281</v>
      </c>
      <c r="B286" s="64" t="s">
        <v>29</v>
      </c>
      <c r="C286" s="68" t="str" cm="1">
        <f t="array" aca="1" ref="C286" ca="1">IF(B286="","",HYPERLINK("#"&amp;RIGHT(CELL("dateiname"),LEN(CELL("dateiname"))-FIND("]",CELL("dateiname")))&amp;"!"&amp;CELL("adresse",OFFSET($J$6,B286-1,0)),"Definition"))</f>
        <v/>
      </c>
      <c r="D286" s="63">
        <f>IF(_xlfn.XLOOKUP(A286,Korrelation!$A$4:$A$883,Korrelation!$B$4:$B$883,0,0)="-",0,_xlfn.XLOOKUP(A286,Korrelation!$A$4:$A$883,Korrelation!$B$4:$B$883,0,0))</f>
        <v>0</v>
      </c>
      <c r="E286" s="68" t="str" cm="1">
        <f t="array" aca="1" ref="E286" ca="1">IF(D286=0,"",HYPERLINK("#"&amp;RIGHT(CELL("adresse",OFFSET(DMAV_Doku!$A$6,D286-1,0)),LEN(CELL("adresse",OFFSET(DMAV_Doku!$A$6,D286-1,0)))-SEARCH("]",CELL("adresse",OFFSET(DMAV_Doku!$A$6,D286-1,0)))),"ModDoc"))</f>
        <v/>
      </c>
      <c r="G286" s="63" t="s">
        <v>1614</v>
      </c>
      <c r="H286" s="63" t="s">
        <v>1493</v>
      </c>
      <c r="I286" s="63" t="s">
        <v>16</v>
      </c>
      <c r="J286" s="63" t="s">
        <v>1532</v>
      </c>
      <c r="K286" s="63" t="s">
        <v>248</v>
      </c>
      <c r="L286" s="62" t="s">
        <v>1525</v>
      </c>
      <c r="N286" s="65" t="s">
        <v>3330</v>
      </c>
      <c r="P286" s="65" t="s">
        <v>3328</v>
      </c>
      <c r="R286" s="65" t="s">
        <v>4827</v>
      </c>
      <c r="S286" s="65" t="s">
        <v>4828</v>
      </c>
      <c r="T286" s="65" t="s">
        <v>3361</v>
      </c>
    </row>
    <row r="287" spans="1:20" x14ac:dyDescent="0.25">
      <c r="A287" s="63">
        <v>282</v>
      </c>
      <c r="B287" s="64"/>
      <c r="C287" s="68" t="str" cm="1">
        <f t="array" aca="1" ref="C287" ca="1">IF(B287="","",HYPERLINK("#"&amp;RIGHT(CELL("dateiname"),LEN(CELL("dateiname"))-FIND("]",CELL("dateiname")))&amp;"!"&amp;CELL("adresse",OFFSET($J$6,B287-1,0)),"Definition"))</f>
        <v/>
      </c>
      <c r="D287" s="63">
        <f>IF(_xlfn.XLOOKUP(A287,Korrelation!$A$4:$A$883,Korrelation!$B$4:$B$883,0,0)="-",0,_xlfn.XLOOKUP(A287,Korrelation!$A$4:$A$883,Korrelation!$B$4:$B$883,0,0))</f>
        <v>0</v>
      </c>
      <c r="E287" s="68" t="str" cm="1">
        <f t="array" aca="1" ref="E287" ca="1">IF(D287=0,"",HYPERLINK("#"&amp;RIGHT(CELL("adresse",OFFSET(DMAV_Doku!$A$6,D287-1,0)),LEN(CELL("adresse",OFFSET(DMAV_Doku!$A$6,D287-1,0)))-SEARCH("]",CELL("adresse",OFFSET(DMAV_Doku!$A$6,D287-1,0)))),"ModDoc"))</f>
        <v/>
      </c>
      <c r="G287" s="63" t="s">
        <v>1614</v>
      </c>
      <c r="H287" s="63" t="s">
        <v>1493</v>
      </c>
      <c r="I287" s="63" t="s">
        <v>16</v>
      </c>
      <c r="J287" s="63" t="s">
        <v>1542</v>
      </c>
      <c r="K287" s="63" t="s">
        <v>1632</v>
      </c>
      <c r="N287" s="69" t="s">
        <v>256</v>
      </c>
      <c r="O287" s="69"/>
      <c r="P287" s="65" t="s">
        <v>256</v>
      </c>
      <c r="Q287" s="63" t="s">
        <v>1633</v>
      </c>
    </row>
    <row r="288" spans="1:20" x14ac:dyDescent="0.25">
      <c r="A288" s="63">
        <v>283</v>
      </c>
      <c r="B288" s="64" t="s">
        <v>29</v>
      </c>
      <c r="C288" s="68" t="str" cm="1">
        <f t="array" aca="1" ref="C288" ca="1">IF(B288="","",HYPERLINK("#"&amp;RIGHT(CELL("dateiname"),LEN(CELL("dateiname"))-FIND("]",CELL("dateiname")))&amp;"!"&amp;CELL("adresse",OFFSET($J$6,B288-1,0)),"Definition"))</f>
        <v/>
      </c>
      <c r="D288" s="63">
        <f>IF(_xlfn.XLOOKUP(A288,Korrelation!$A$4:$A$883,Korrelation!$B$4:$B$883,0,0)="-",0,_xlfn.XLOOKUP(A288,Korrelation!$A$4:$A$883,Korrelation!$B$4:$B$883,0,0))</f>
        <v>0</v>
      </c>
      <c r="E288" s="68" t="str" cm="1">
        <f t="array" aca="1" ref="E288" ca="1">IF(D288=0,"",HYPERLINK("#"&amp;RIGHT(CELL("adresse",OFFSET(DMAV_Doku!$A$6,D288-1,0)),LEN(CELL("adresse",OFFSET(DMAV_Doku!$A$6,D288-1,0)))-SEARCH("]",CELL("adresse",OFFSET(DMAV_Doku!$A$6,D288-1,0)))),"ModDoc"))</f>
        <v/>
      </c>
      <c r="G288" s="63" t="s">
        <v>1614</v>
      </c>
      <c r="H288" s="63" t="s">
        <v>1493</v>
      </c>
      <c r="I288" s="63" t="s">
        <v>16</v>
      </c>
      <c r="J288" s="63" t="s">
        <v>1542</v>
      </c>
      <c r="K288" s="63" t="s">
        <v>1632</v>
      </c>
      <c r="N288" s="65" t="s">
        <v>248</v>
      </c>
      <c r="P288" s="65" t="s">
        <v>248</v>
      </c>
      <c r="Q288" s="63" t="s">
        <v>1547</v>
      </c>
    </row>
    <row r="289" spans="1:20" ht="25.5" x14ac:dyDescent="0.25">
      <c r="A289" s="63">
        <v>284</v>
      </c>
      <c r="B289" s="64" t="s">
        <v>29</v>
      </c>
      <c r="C289" s="68" t="str" cm="1">
        <f t="array" aca="1" ref="C289" ca="1">IF(B289="","",HYPERLINK("#"&amp;RIGHT(CELL("dateiname"),LEN(CELL("dateiname"))-FIND("]",CELL("dateiname")))&amp;"!"&amp;CELL("adresse",OFFSET($J$6,B289-1,0)),"Definition"))</f>
        <v/>
      </c>
      <c r="D289" s="63">
        <f>IF(_xlfn.XLOOKUP(A289,Korrelation!$A$4:$A$883,Korrelation!$B$4:$B$883,0,0)="-",0,_xlfn.XLOOKUP(A289,Korrelation!$A$4:$A$883,Korrelation!$B$4:$B$883,0,0))</f>
        <v>0</v>
      </c>
      <c r="E289" s="68" t="str" cm="1">
        <f t="array" aca="1" ref="E289" ca="1">IF(D289=0,"",HYPERLINK("#"&amp;RIGHT(CELL("adresse",OFFSET(DMAV_Doku!$A$6,D289-1,0)),LEN(CELL("adresse",OFFSET(DMAV_Doku!$A$6,D289-1,0)))-SEARCH("]",CELL("adresse",OFFSET(DMAV_Doku!$A$6,D289-1,0)))),"ModDoc"))</f>
        <v/>
      </c>
      <c r="G289" s="63" t="s">
        <v>1614</v>
      </c>
      <c r="H289" s="63" t="s">
        <v>1493</v>
      </c>
      <c r="I289" s="63" t="s">
        <v>16</v>
      </c>
      <c r="J289" s="63" t="s">
        <v>1590</v>
      </c>
      <c r="K289" s="63" t="s">
        <v>1632</v>
      </c>
      <c r="L289" s="62" t="s">
        <v>1525</v>
      </c>
      <c r="N289" s="65" t="s">
        <v>4802</v>
      </c>
      <c r="P289" s="65" t="s">
        <v>4829</v>
      </c>
      <c r="S289" s="65" t="s">
        <v>4830</v>
      </c>
      <c r="T289" s="65" t="s">
        <v>3337</v>
      </c>
    </row>
    <row r="290" spans="1:20" ht="51" x14ac:dyDescent="0.25">
      <c r="A290" s="63">
        <v>285</v>
      </c>
      <c r="B290" s="64" t="s">
        <v>29</v>
      </c>
      <c r="C290" s="68" t="str" cm="1">
        <f t="array" aca="1" ref="C290" ca="1">IF(B290="","",HYPERLINK("#"&amp;RIGHT(CELL("dateiname"),LEN(CELL("dateiname"))-FIND("]",CELL("dateiname")))&amp;"!"&amp;CELL("adresse",OFFSET($J$6,B290-1,0)),"Definition"))</f>
        <v/>
      </c>
      <c r="D290" s="63">
        <f>IF(_xlfn.XLOOKUP(A290,Korrelation!$A$4:$A$883,Korrelation!$B$4:$B$883,0,0)="-",0,_xlfn.XLOOKUP(A290,Korrelation!$A$4:$A$883,Korrelation!$B$4:$B$883,0,0))</f>
        <v>0</v>
      </c>
      <c r="E290" s="68" t="str" cm="1">
        <f t="array" aca="1" ref="E290" ca="1">IF(D290=0,"",HYPERLINK("#"&amp;RIGHT(CELL("adresse",OFFSET(DMAV_Doku!$A$6,D290-1,0)),LEN(CELL("adresse",OFFSET(DMAV_Doku!$A$6,D290-1,0)))-SEARCH("]",CELL("adresse",OFFSET(DMAV_Doku!$A$6,D290-1,0)))),"ModDoc"))</f>
        <v/>
      </c>
      <c r="G290" s="63" t="s">
        <v>1614</v>
      </c>
      <c r="H290" s="63" t="s">
        <v>1493</v>
      </c>
      <c r="I290" s="63" t="s">
        <v>16</v>
      </c>
      <c r="J290" s="63" t="s">
        <v>1590</v>
      </c>
      <c r="K290" s="63" t="s">
        <v>1632</v>
      </c>
      <c r="L290" s="62" t="s">
        <v>1525</v>
      </c>
      <c r="N290" s="65" t="s">
        <v>4831</v>
      </c>
      <c r="P290" s="65" t="s">
        <v>4832</v>
      </c>
      <c r="S290" s="65" t="s">
        <v>4833</v>
      </c>
      <c r="T290" s="65" t="s">
        <v>3332</v>
      </c>
    </row>
    <row r="291" spans="1:20" ht="51" x14ac:dyDescent="0.25">
      <c r="A291" s="63">
        <v>286</v>
      </c>
      <c r="B291" s="64" t="s">
        <v>29</v>
      </c>
      <c r="C291" s="68" t="str" cm="1">
        <f t="array" aca="1" ref="C291" ca="1">IF(B291="","",HYPERLINK("#"&amp;RIGHT(CELL("dateiname"),LEN(CELL("dateiname"))-FIND("]",CELL("dateiname")))&amp;"!"&amp;CELL("adresse",OFFSET($J$6,B291-1,0)),"Definition"))</f>
        <v/>
      </c>
      <c r="D291" s="63">
        <f>IF(_xlfn.XLOOKUP(A291,Korrelation!$A$4:$A$883,Korrelation!$B$4:$B$883,0,0)="-",0,_xlfn.XLOOKUP(A291,Korrelation!$A$4:$A$883,Korrelation!$B$4:$B$883,0,0))</f>
        <v>0</v>
      </c>
      <c r="E291" s="68" t="str" cm="1">
        <f t="array" aca="1" ref="E291" ca="1">IF(D291=0,"",HYPERLINK("#"&amp;RIGHT(CELL("adresse",OFFSET(DMAV_Doku!$A$6,D291-1,0)),LEN(CELL("adresse",OFFSET(DMAV_Doku!$A$6,D291-1,0)))-SEARCH("]",CELL("adresse",OFFSET(DMAV_Doku!$A$6,D291-1,0)))),"ModDoc"))</f>
        <v/>
      </c>
      <c r="G291" s="63" t="s">
        <v>1614</v>
      </c>
      <c r="H291" s="63" t="s">
        <v>1493</v>
      </c>
      <c r="I291" s="63" t="s">
        <v>16</v>
      </c>
      <c r="J291" s="63" t="s">
        <v>3393</v>
      </c>
      <c r="K291" s="63" t="s">
        <v>248</v>
      </c>
      <c r="L291" s="62" t="s">
        <v>1525</v>
      </c>
      <c r="N291" s="65" t="s">
        <v>3394</v>
      </c>
      <c r="P291" s="65" t="s">
        <v>4834</v>
      </c>
      <c r="S291" s="65" t="s">
        <v>4835</v>
      </c>
      <c r="T291" s="65" t="s">
        <v>3395</v>
      </c>
    </row>
    <row r="292" spans="1:20" ht="51" x14ac:dyDescent="0.25">
      <c r="A292" s="63">
        <v>287</v>
      </c>
      <c r="B292" s="64" t="s">
        <v>29</v>
      </c>
      <c r="C292" s="68" t="str" cm="1">
        <f t="array" aca="1" ref="C292" ca="1">IF(B292="","",HYPERLINK("#"&amp;RIGHT(CELL("dateiname"),LEN(CELL("dateiname"))-FIND("]",CELL("dateiname")))&amp;"!"&amp;CELL("adresse",OFFSET($J$6,B292-1,0)),"Definition"))</f>
        <v/>
      </c>
      <c r="D292" s="63">
        <f>IF(_xlfn.XLOOKUP(A292,Korrelation!$A$4:$A$883,Korrelation!$B$4:$B$883,0,0)="-",0,_xlfn.XLOOKUP(A292,Korrelation!$A$4:$A$883,Korrelation!$B$4:$B$883,0,0))</f>
        <v>0</v>
      </c>
      <c r="E292" s="68" t="str" cm="1">
        <f t="array" aca="1" ref="E292" ca="1">IF(D292=0,"",HYPERLINK("#"&amp;RIGHT(CELL("adresse",OFFSET(DMAV_Doku!$A$6,D292-1,0)),LEN(CELL("adresse",OFFSET(DMAV_Doku!$A$6,D292-1,0)))-SEARCH("]",CELL("adresse",OFFSET(DMAV_Doku!$A$6,D292-1,0)))),"ModDoc"))</f>
        <v/>
      </c>
      <c r="G292" s="63" t="s">
        <v>1614</v>
      </c>
      <c r="H292" s="63" t="s">
        <v>1493</v>
      </c>
      <c r="I292" s="63" t="s">
        <v>16</v>
      </c>
      <c r="J292" s="63" t="s">
        <v>3393</v>
      </c>
      <c r="K292" s="63" t="s">
        <v>248</v>
      </c>
      <c r="L292" s="62" t="s">
        <v>1525</v>
      </c>
      <c r="N292" s="65" t="s">
        <v>4836</v>
      </c>
      <c r="O292" s="69"/>
      <c r="P292" s="65" t="s">
        <v>4837</v>
      </c>
      <c r="S292" s="65" t="s">
        <v>4838</v>
      </c>
      <c r="T292" s="70" t="s">
        <v>3398</v>
      </c>
    </row>
    <row r="293" spans="1:20" x14ac:dyDescent="0.25">
      <c r="A293" s="63">
        <v>288</v>
      </c>
      <c r="B293" s="64" t="s">
        <v>29</v>
      </c>
      <c r="C293" s="68" t="str" cm="1">
        <f t="array" aca="1" ref="C293" ca="1">IF(B293="","",HYPERLINK("#"&amp;RIGHT(CELL("dateiname"),LEN(CELL("dateiname"))-FIND("]",CELL("dateiname")))&amp;"!"&amp;CELL("adresse",OFFSET($J$6,B293-1,0)),"Definition"))</f>
        <v/>
      </c>
      <c r="D293" s="63">
        <f>IF(_xlfn.XLOOKUP(A293,Korrelation!$A$4:$A$883,Korrelation!$B$4:$B$883,0,0)="-",0,_xlfn.XLOOKUP(A293,Korrelation!$A$4:$A$883,Korrelation!$B$4:$B$883,0,0))</f>
        <v>0</v>
      </c>
      <c r="E293" s="68" t="str" cm="1">
        <f t="array" aca="1" ref="E293" ca="1">IF(D293=0,"",HYPERLINK("#"&amp;RIGHT(CELL("adresse",OFFSET(DMAV_Doku!$A$6,D293-1,0)),LEN(CELL("adresse",OFFSET(DMAV_Doku!$A$6,D293-1,0)))-SEARCH("]",CELL("adresse",OFFSET(DMAV_Doku!$A$6,D293-1,0)))),"ModDoc"))</f>
        <v/>
      </c>
      <c r="G293" s="63" t="s">
        <v>1614</v>
      </c>
      <c r="H293" s="63" t="s">
        <v>1493</v>
      </c>
      <c r="I293" s="63" t="s">
        <v>16</v>
      </c>
      <c r="J293" s="63" t="s">
        <v>1552</v>
      </c>
      <c r="K293" s="63" t="s">
        <v>1634</v>
      </c>
      <c r="N293" s="65" t="s">
        <v>1554</v>
      </c>
      <c r="P293" s="65" t="s">
        <v>248</v>
      </c>
    </row>
    <row r="294" spans="1:20" ht="76.5" x14ac:dyDescent="0.25">
      <c r="A294" s="63">
        <v>289</v>
      </c>
      <c r="B294" s="64" t="s">
        <v>29</v>
      </c>
      <c r="C294" s="68" t="str" cm="1">
        <f t="array" aca="1" ref="C294" ca="1">IF(B294="","",HYPERLINK("#"&amp;RIGHT(CELL("dateiname"),LEN(CELL("dateiname"))-FIND("]",CELL("dateiname")))&amp;"!"&amp;CELL("adresse",OFFSET($J$6,B294-1,0)),"Definition"))</f>
        <v/>
      </c>
      <c r="D294" s="63">
        <f>IF(_xlfn.XLOOKUP(A294,Korrelation!$A$4:$A$883,Korrelation!$B$4:$B$883,0,0)="-",0,_xlfn.XLOOKUP(A294,Korrelation!$A$4:$A$883,Korrelation!$B$4:$B$883,0,0))</f>
        <v>0</v>
      </c>
      <c r="E294" s="68" t="str" cm="1">
        <f t="array" aca="1" ref="E294" ca="1">IF(D294=0,"",HYPERLINK("#"&amp;RIGHT(CELL("adresse",OFFSET(DMAV_Doku!$A$6,D294-1,0)),LEN(CELL("adresse",OFFSET(DMAV_Doku!$A$6,D294-1,0)))-SEARCH("]",CELL("adresse",OFFSET(DMAV_Doku!$A$6,D294-1,0)))),"ModDoc"))</f>
        <v/>
      </c>
      <c r="G294" s="63" t="s">
        <v>1614</v>
      </c>
      <c r="H294" s="63" t="s">
        <v>1493</v>
      </c>
      <c r="I294" s="63" t="s">
        <v>16</v>
      </c>
      <c r="J294" s="63" t="s">
        <v>1552</v>
      </c>
      <c r="K294" s="63" t="s">
        <v>1634</v>
      </c>
      <c r="N294" s="65" t="s">
        <v>1577</v>
      </c>
      <c r="P294" s="65" t="s">
        <v>1635</v>
      </c>
      <c r="T294" s="65" t="s">
        <v>3365</v>
      </c>
    </row>
    <row r="295" spans="1:20" x14ac:dyDescent="0.25">
      <c r="A295" s="63">
        <v>290</v>
      </c>
      <c r="B295" s="64" t="s">
        <v>29</v>
      </c>
      <c r="C295" s="68" t="str" cm="1">
        <f t="array" aca="1" ref="C295" ca="1">IF(B295="","",HYPERLINK("#"&amp;RIGHT(CELL("dateiname"),LEN(CELL("dateiname"))-FIND("]",CELL("dateiname")))&amp;"!"&amp;CELL("adresse",OFFSET($J$6,B295-1,0)),"Definition"))</f>
        <v/>
      </c>
      <c r="D295" s="63">
        <f>IF(_xlfn.XLOOKUP(A295,Korrelation!$A$4:$A$883,Korrelation!$B$4:$B$883,0,0)="-",0,_xlfn.XLOOKUP(A295,Korrelation!$A$4:$A$883,Korrelation!$B$4:$B$883,0,0))</f>
        <v>0</v>
      </c>
      <c r="E295" s="68" t="str" cm="1">
        <f t="array" aca="1" ref="E295" ca="1">IF(D295=0,"",HYPERLINK("#"&amp;RIGHT(CELL("adresse",OFFSET(DMAV_Doku!$A$6,D295-1,0)),LEN(CELL("adresse",OFFSET(DMAV_Doku!$A$6,D295-1,0)))-SEARCH("]",CELL("adresse",OFFSET(DMAV_Doku!$A$6,D295-1,0)))),"ModDoc"))</f>
        <v/>
      </c>
      <c r="G295" s="63" t="s">
        <v>1614</v>
      </c>
      <c r="H295" s="63" t="s">
        <v>1493</v>
      </c>
      <c r="I295" s="63" t="s">
        <v>16</v>
      </c>
      <c r="J295" s="63" t="s">
        <v>1552</v>
      </c>
      <c r="K295" s="63" t="s">
        <v>1634</v>
      </c>
      <c r="N295" s="69" t="s">
        <v>1557</v>
      </c>
      <c r="O295" s="69"/>
      <c r="P295" s="65" t="s">
        <v>248</v>
      </c>
    </row>
    <row r="296" spans="1:20" ht="25.5" x14ac:dyDescent="0.25">
      <c r="A296" s="63">
        <v>291</v>
      </c>
      <c r="B296" s="64" t="s">
        <v>29</v>
      </c>
      <c r="C296" s="68" t="str" cm="1">
        <f t="array" aca="1" ref="C296" ca="1">IF(B296="","",HYPERLINK("#"&amp;RIGHT(CELL("dateiname"),LEN(CELL("dateiname"))-FIND("]",CELL("dateiname")))&amp;"!"&amp;CELL("adresse",OFFSET($J$6,B296-1,0)),"Definition"))</f>
        <v/>
      </c>
      <c r="D296" s="63">
        <f>IF(_xlfn.XLOOKUP(A296,Korrelation!$A$4:$A$883,Korrelation!$B$4:$B$883,0,0)="-",0,_xlfn.XLOOKUP(A296,Korrelation!$A$4:$A$883,Korrelation!$B$4:$B$883,0,0))</f>
        <v>0</v>
      </c>
      <c r="E296" s="68" t="str" cm="1">
        <f t="array" aca="1" ref="E296" ca="1">IF(D296=0,"",HYPERLINK("#"&amp;RIGHT(CELL("adresse",OFFSET(DMAV_Doku!$A$6,D296-1,0)),LEN(CELL("adresse",OFFSET(DMAV_Doku!$A$6,D296-1,0)))-SEARCH("]",CELL("adresse",OFFSET(DMAV_Doku!$A$6,D296-1,0)))),"ModDoc"))</f>
        <v/>
      </c>
      <c r="G296" s="63" t="s">
        <v>1614</v>
      </c>
      <c r="H296" s="63" t="s">
        <v>1493</v>
      </c>
      <c r="I296" s="63" t="s">
        <v>16</v>
      </c>
      <c r="J296" s="63" t="s">
        <v>1587</v>
      </c>
      <c r="K296" s="63" t="s">
        <v>1634</v>
      </c>
      <c r="N296" s="65" t="s">
        <v>4799</v>
      </c>
      <c r="O296" s="69"/>
      <c r="P296" s="65" t="s">
        <v>4800</v>
      </c>
      <c r="S296" s="65" t="s">
        <v>4839</v>
      </c>
      <c r="T296" s="65" t="s">
        <v>3375</v>
      </c>
    </row>
    <row r="297" spans="1:20" ht="25.5" x14ac:dyDescent="0.25">
      <c r="A297" s="63">
        <v>292</v>
      </c>
      <c r="B297" s="64" t="s">
        <v>29</v>
      </c>
      <c r="C297" s="68" t="str" cm="1">
        <f t="array" aca="1" ref="C297" ca="1">IF(B297="","",HYPERLINK("#"&amp;RIGHT(CELL("dateiname"),LEN(CELL("dateiname"))-FIND("]",CELL("dateiname")))&amp;"!"&amp;CELL("adresse",OFFSET($J$6,B297-1,0)),"Definition"))</f>
        <v/>
      </c>
      <c r="D297" s="63">
        <f>IF(_xlfn.XLOOKUP(A297,Korrelation!$A$4:$A$883,Korrelation!$B$4:$B$883,0,0)="-",0,_xlfn.XLOOKUP(A297,Korrelation!$A$4:$A$883,Korrelation!$B$4:$B$883,0,0))</f>
        <v>0</v>
      </c>
      <c r="E297" s="68" t="str" cm="1">
        <f t="array" aca="1" ref="E297" ca="1">IF(D297=0,"",HYPERLINK("#"&amp;RIGHT(CELL("adresse",OFFSET(DMAV_Doku!$A$6,D297-1,0)),LEN(CELL("adresse",OFFSET(DMAV_Doku!$A$6,D297-1,0)))-SEARCH("]",CELL("adresse",OFFSET(DMAV_Doku!$A$6,D297-1,0)))),"ModDoc"))</f>
        <v/>
      </c>
      <c r="G297" s="63" t="s">
        <v>1614</v>
      </c>
      <c r="H297" s="63" t="s">
        <v>1493</v>
      </c>
      <c r="I297" s="63" t="s">
        <v>16</v>
      </c>
      <c r="J297" s="63" t="s">
        <v>4755</v>
      </c>
      <c r="O297" s="69"/>
      <c r="P297" s="65"/>
      <c r="R297" s="65" t="s">
        <v>4840</v>
      </c>
      <c r="T297" s="70"/>
    </row>
    <row r="298" spans="1:20" x14ac:dyDescent="0.25">
      <c r="A298" s="63">
        <v>293</v>
      </c>
      <c r="B298" s="64" t="s">
        <v>29</v>
      </c>
      <c r="C298" s="68" t="str" cm="1">
        <f t="array" aca="1" ref="C298" ca="1">IF(B298="","",HYPERLINK("#"&amp;RIGHT(CELL("dateiname"),LEN(CELL("dateiname"))-FIND("]",CELL("dateiname")))&amp;"!"&amp;CELL("adresse",OFFSET($J$6,B298-1,0)),"Definition"))</f>
        <v/>
      </c>
      <c r="D298" s="63">
        <f>IF(_xlfn.XLOOKUP(A298,Korrelation!$A$4:$A$883,Korrelation!$B$4:$B$883,0,0)="-",0,_xlfn.XLOOKUP(A298,Korrelation!$A$4:$A$883,Korrelation!$B$4:$B$883,0,0))</f>
        <v>150</v>
      </c>
      <c r="E298" s="68" t="str" cm="1">
        <f t="array" aca="1" ref="E298" ca="1">IF(D298=0,"",HYPERLINK("#"&amp;RIGHT(CELL("adresse",OFFSET(DMAV_Doku!$A$6,D298-1,0)),LEN(CELL("adresse",OFFSET(DMAV_Doku!$A$6,D298-1,0)))-SEARCH("]",CELL("adresse",OFFSET(DMAV_Doku!$A$6,D298-1,0)))),"ModDoc"))</f>
        <v>ModDoc</v>
      </c>
      <c r="G298" s="63" t="s">
        <v>1614</v>
      </c>
      <c r="H298" s="63" t="s">
        <v>1493</v>
      </c>
      <c r="I298" s="63" t="s">
        <v>16</v>
      </c>
      <c r="J298" s="63" t="s">
        <v>1524</v>
      </c>
      <c r="K298" s="63" t="s">
        <v>250</v>
      </c>
      <c r="N298" s="65" t="s">
        <v>278</v>
      </c>
      <c r="O298" s="69"/>
      <c r="P298" s="65" t="s">
        <v>1526</v>
      </c>
      <c r="R298" s="65" t="s">
        <v>4825</v>
      </c>
      <c r="T298" s="70"/>
    </row>
    <row r="299" spans="1:20" ht="38.25" x14ac:dyDescent="0.25">
      <c r="A299" s="63">
        <v>294</v>
      </c>
      <c r="B299" s="64" t="s">
        <v>29</v>
      </c>
      <c r="C299" s="68" t="str" cm="1">
        <f t="array" aca="1" ref="C299" ca="1">IF(B299="","",HYPERLINK("#"&amp;RIGHT(CELL("dateiname"),LEN(CELL("dateiname"))-FIND("]",CELL("dateiname")))&amp;"!"&amp;CELL("adresse",OFFSET($J$6,B299-1,0)),"Definition"))</f>
        <v/>
      </c>
      <c r="D299" s="63">
        <f>IF(_xlfn.XLOOKUP(A299,Korrelation!$A$4:$A$883,Korrelation!$B$4:$B$883,0,0)="-",0,_xlfn.XLOOKUP(A299,Korrelation!$A$4:$A$883,Korrelation!$B$4:$B$883,0,0))</f>
        <v>151</v>
      </c>
      <c r="E299" s="68" t="str" cm="1">
        <f t="array" aca="1" ref="E299" ca="1">IF(D299=0,"",HYPERLINK("#"&amp;RIGHT(CELL("adresse",OFFSET(DMAV_Doku!$A$6,D299-1,0)),LEN(CELL("adresse",OFFSET(DMAV_Doku!$A$6,D299-1,0)))-SEARCH("]",CELL("adresse",OFFSET(DMAV_Doku!$A$6,D299-1,0)))),"ModDoc"))</f>
        <v>ModDoc</v>
      </c>
      <c r="G299" s="63" t="s">
        <v>1614</v>
      </c>
      <c r="H299" s="63" t="s">
        <v>1493</v>
      </c>
      <c r="I299" s="63" t="s">
        <v>16</v>
      </c>
      <c r="J299" s="63" t="s">
        <v>1524</v>
      </c>
      <c r="K299" s="63" t="s">
        <v>250</v>
      </c>
      <c r="L299" s="62" t="s">
        <v>1525</v>
      </c>
      <c r="N299" s="65" t="s">
        <v>135</v>
      </c>
      <c r="P299" s="65" t="s">
        <v>1540</v>
      </c>
      <c r="R299" s="65" t="s">
        <v>4826</v>
      </c>
    </row>
    <row r="300" spans="1:20" x14ac:dyDescent="0.25">
      <c r="A300" s="63">
        <v>295</v>
      </c>
      <c r="B300" s="64" t="s">
        <v>29</v>
      </c>
      <c r="C300" s="68" t="str" cm="1">
        <f t="array" aca="1" ref="C300" ca="1">IF(B300="","",HYPERLINK("#"&amp;RIGHT(CELL("dateiname"),LEN(CELL("dateiname"))-FIND("]",CELL("dateiname")))&amp;"!"&amp;CELL("adresse",OFFSET($J$6,B300-1,0)),"Definition"))</f>
        <v/>
      </c>
      <c r="D300" s="63">
        <f>IF(_xlfn.XLOOKUP(A300,Korrelation!$A$4:$A$883,Korrelation!$B$4:$B$883,0,0)="-",0,_xlfn.XLOOKUP(A300,Korrelation!$A$4:$A$883,Korrelation!$B$4:$B$883,0,0))</f>
        <v>153</v>
      </c>
      <c r="E300" s="68" t="str" cm="1">
        <f t="array" aca="1" ref="E300" ca="1">IF(D300=0,"",HYPERLINK("#"&amp;RIGHT(CELL("adresse",OFFSET(DMAV_Doku!$A$6,D300-1,0)),LEN(CELL("adresse",OFFSET(DMAV_Doku!$A$6,D300-1,0)))-SEARCH("]",CELL("adresse",OFFSET(DMAV_Doku!$A$6,D300-1,0)))),"ModDoc"))</f>
        <v>ModDoc</v>
      </c>
      <c r="G300" s="63" t="s">
        <v>1614</v>
      </c>
      <c r="H300" s="63" t="s">
        <v>1493</v>
      </c>
      <c r="I300" s="63" t="s">
        <v>16</v>
      </c>
      <c r="J300" s="63" t="s">
        <v>1524</v>
      </c>
      <c r="K300" s="63" t="s">
        <v>250</v>
      </c>
      <c r="L300" s="62" t="s">
        <v>1525</v>
      </c>
      <c r="N300" s="65" t="s">
        <v>289</v>
      </c>
      <c r="O300" s="69"/>
      <c r="P300" s="65" t="s">
        <v>1623</v>
      </c>
    </row>
    <row r="301" spans="1:20" x14ac:dyDescent="0.25">
      <c r="A301" s="63">
        <v>296</v>
      </c>
      <c r="B301" s="64" t="s">
        <v>29</v>
      </c>
      <c r="C301" s="68" t="str" cm="1">
        <f t="array" aca="1" ref="C301" ca="1">IF(B301="","",HYPERLINK("#"&amp;RIGHT(CELL("dateiname"),LEN(CELL("dateiname"))-FIND("]",CELL("dateiname")))&amp;"!"&amp;CELL("adresse",OFFSET($J$6,B301-1,0)),"Definition"))</f>
        <v/>
      </c>
      <c r="D301" s="63">
        <f>IF(_xlfn.XLOOKUP(A301,Korrelation!$A$4:$A$883,Korrelation!$B$4:$B$883,0,0)="-",0,_xlfn.XLOOKUP(A301,Korrelation!$A$4:$A$883,Korrelation!$B$4:$B$883,0,0))</f>
        <v>152</v>
      </c>
      <c r="E301" s="68" t="str" cm="1">
        <f t="array" aca="1" ref="E301" ca="1">IF(D301=0,"",HYPERLINK("#"&amp;RIGHT(CELL("adresse",OFFSET(DMAV_Doku!$A$6,D301-1,0)),LEN(CELL("adresse",OFFSET(DMAV_Doku!$A$6,D301-1,0)))-SEARCH("]",CELL("adresse",OFFSET(DMAV_Doku!$A$6,D301-1,0)))),"ModDoc"))</f>
        <v>ModDoc</v>
      </c>
      <c r="G301" s="63" t="s">
        <v>1614</v>
      </c>
      <c r="H301" s="63" t="s">
        <v>1493</v>
      </c>
      <c r="I301" s="63" t="s">
        <v>16</v>
      </c>
      <c r="J301" s="63" t="s">
        <v>1524</v>
      </c>
      <c r="K301" s="63" t="s">
        <v>250</v>
      </c>
      <c r="N301" s="65" t="s">
        <v>235</v>
      </c>
      <c r="P301" s="65" t="s">
        <v>1579</v>
      </c>
    </row>
    <row r="302" spans="1:20" ht="38.25" x14ac:dyDescent="0.25">
      <c r="A302" s="63">
        <v>297</v>
      </c>
      <c r="B302" s="64" t="s">
        <v>29</v>
      </c>
      <c r="C302" s="68" t="str" cm="1">
        <f t="array" aca="1" ref="C302" ca="1">IF(B302="","",HYPERLINK("#"&amp;RIGHT(CELL("dateiname"),LEN(CELL("dateiname"))-FIND("]",CELL("dateiname")))&amp;"!"&amp;CELL("adresse",OFFSET($J$6,B302-1,0)),"Definition"))</f>
        <v/>
      </c>
      <c r="D302" s="63">
        <f>IF(_xlfn.XLOOKUP(A302,Korrelation!$A$4:$A$883,Korrelation!$B$4:$B$883,0,0)="-",0,_xlfn.XLOOKUP(A302,Korrelation!$A$4:$A$883,Korrelation!$B$4:$B$883,0,0))</f>
        <v>0</v>
      </c>
      <c r="E302" s="68" t="str" cm="1">
        <f t="array" aca="1" ref="E302" ca="1">IF(D302=0,"",HYPERLINK("#"&amp;RIGHT(CELL("adresse",OFFSET(DMAV_Doku!$A$6,D302-1,0)),LEN(CELL("adresse",OFFSET(DMAV_Doku!$A$6,D302-1,0)))-SEARCH("]",CELL("adresse",OFFSET(DMAV_Doku!$A$6,D302-1,0)))),"ModDoc"))</f>
        <v/>
      </c>
      <c r="G302" s="63" t="s">
        <v>1614</v>
      </c>
      <c r="H302" s="63" t="s">
        <v>1493</v>
      </c>
      <c r="I302" s="63" t="s">
        <v>16</v>
      </c>
      <c r="J302" s="63" t="s">
        <v>1532</v>
      </c>
      <c r="K302" s="63" t="s">
        <v>250</v>
      </c>
      <c r="L302" s="62" t="s">
        <v>1525</v>
      </c>
      <c r="N302" s="65" t="s">
        <v>3330</v>
      </c>
      <c r="P302" s="65" t="s">
        <v>3328</v>
      </c>
      <c r="R302" s="65" t="s">
        <v>4841</v>
      </c>
      <c r="S302" s="65" t="s">
        <v>4842</v>
      </c>
      <c r="T302" s="65" t="s">
        <v>3362</v>
      </c>
    </row>
    <row r="303" spans="1:20" x14ac:dyDescent="0.25">
      <c r="A303" s="63">
        <v>298</v>
      </c>
      <c r="B303" s="64" t="s">
        <v>29</v>
      </c>
      <c r="C303" s="68" t="str" cm="1">
        <f t="array" aca="1" ref="C303" ca="1">IF(B303="","",HYPERLINK("#"&amp;RIGHT(CELL("dateiname"),LEN(CELL("dateiname"))-FIND("]",CELL("dateiname")))&amp;"!"&amp;CELL("adresse",OFFSET($J$6,B303-1,0)),"Definition"))</f>
        <v/>
      </c>
      <c r="D303" s="63">
        <f>IF(_xlfn.XLOOKUP(A303,Korrelation!$A$4:$A$883,Korrelation!$B$4:$B$883,0,0)="-",0,_xlfn.XLOOKUP(A303,Korrelation!$A$4:$A$883,Korrelation!$B$4:$B$883,0,0))</f>
        <v>0</v>
      </c>
      <c r="E303" s="68" t="str" cm="1">
        <f t="array" aca="1" ref="E303" ca="1">IF(D303=0,"",HYPERLINK("#"&amp;RIGHT(CELL("adresse",OFFSET(DMAV_Doku!$A$6,D303-1,0)),LEN(CELL("adresse",OFFSET(DMAV_Doku!$A$6,D303-1,0)))-SEARCH("]",CELL("adresse",OFFSET(DMAV_Doku!$A$6,D303-1,0)))),"ModDoc"))</f>
        <v/>
      </c>
      <c r="G303" s="63" t="s">
        <v>1614</v>
      </c>
      <c r="H303" s="63" t="s">
        <v>1493</v>
      </c>
      <c r="I303" s="63" t="s">
        <v>16</v>
      </c>
      <c r="J303" s="63" t="s">
        <v>1542</v>
      </c>
      <c r="K303" s="63" t="s">
        <v>1636</v>
      </c>
      <c r="N303" s="65" t="s">
        <v>256</v>
      </c>
      <c r="P303" s="65" t="s">
        <v>256</v>
      </c>
      <c r="Q303" s="63" t="s">
        <v>1633</v>
      </c>
    </row>
    <row r="304" spans="1:20" x14ac:dyDescent="0.25">
      <c r="A304" s="63">
        <v>299</v>
      </c>
      <c r="B304" s="64" t="s">
        <v>29</v>
      </c>
      <c r="C304" s="68" t="str" cm="1">
        <f t="array" aca="1" ref="C304" ca="1">IF(B304="","",HYPERLINK("#"&amp;RIGHT(CELL("dateiname"),LEN(CELL("dateiname"))-FIND("]",CELL("dateiname")))&amp;"!"&amp;CELL("adresse",OFFSET($J$6,B304-1,0)),"Definition"))</f>
        <v/>
      </c>
      <c r="D304" s="63">
        <f>IF(_xlfn.XLOOKUP(A304,Korrelation!$A$4:$A$883,Korrelation!$B$4:$B$883,0,0)="-",0,_xlfn.XLOOKUP(A304,Korrelation!$A$4:$A$883,Korrelation!$B$4:$B$883,0,0))</f>
        <v>0</v>
      </c>
      <c r="E304" s="68" t="str" cm="1">
        <f t="array" aca="1" ref="E304" ca="1">IF(D304=0,"",HYPERLINK("#"&amp;RIGHT(CELL("adresse",OFFSET(DMAV_Doku!$A$6,D304-1,0)),LEN(CELL("adresse",OFFSET(DMAV_Doku!$A$6,D304-1,0)))-SEARCH("]",CELL("adresse",OFFSET(DMAV_Doku!$A$6,D304-1,0)))),"ModDoc"))</f>
        <v/>
      </c>
      <c r="G304" s="63" t="s">
        <v>1614</v>
      </c>
      <c r="H304" s="63" t="s">
        <v>1493</v>
      </c>
      <c r="I304" s="63" t="s">
        <v>16</v>
      </c>
      <c r="J304" s="63" t="s">
        <v>1542</v>
      </c>
      <c r="K304" s="63" t="s">
        <v>1636</v>
      </c>
      <c r="N304" s="65" t="s">
        <v>250</v>
      </c>
      <c r="P304" s="65" t="s">
        <v>250</v>
      </c>
      <c r="Q304" s="63" t="s">
        <v>1547</v>
      </c>
    </row>
    <row r="305" spans="1:23" ht="38.25" x14ac:dyDescent="0.25">
      <c r="A305" s="63">
        <v>300</v>
      </c>
      <c r="B305" s="64" t="s">
        <v>29</v>
      </c>
      <c r="C305" s="68" t="str" cm="1">
        <f t="array" aca="1" ref="C305" ca="1">IF(B305="","",HYPERLINK("#"&amp;RIGHT(CELL("dateiname"),LEN(CELL("dateiname"))-FIND("]",CELL("dateiname")))&amp;"!"&amp;CELL("adresse",OFFSET($J$6,B305-1,0)),"Definition"))</f>
        <v/>
      </c>
      <c r="D305" s="63">
        <f>IF(_xlfn.XLOOKUP(A305,Korrelation!$A$4:$A$883,Korrelation!$B$4:$B$883,0,0)="-",0,_xlfn.XLOOKUP(A305,Korrelation!$A$4:$A$883,Korrelation!$B$4:$B$883,0,0))</f>
        <v>0</v>
      </c>
      <c r="E305" s="68" t="str" cm="1">
        <f t="array" aca="1" ref="E305" ca="1">IF(D305=0,"",HYPERLINK("#"&amp;RIGHT(CELL("adresse",OFFSET(DMAV_Doku!$A$6,D305-1,0)),LEN(CELL("adresse",OFFSET(DMAV_Doku!$A$6,D305-1,0)))-SEARCH("]",CELL("adresse",OFFSET(DMAV_Doku!$A$6,D305-1,0)))),"ModDoc"))</f>
        <v/>
      </c>
      <c r="G305" s="63" t="s">
        <v>1614</v>
      </c>
      <c r="H305" s="63" t="s">
        <v>1493</v>
      </c>
      <c r="I305" s="63" t="s">
        <v>16</v>
      </c>
      <c r="J305" s="63" t="s">
        <v>1590</v>
      </c>
      <c r="K305" s="63" t="s">
        <v>1636</v>
      </c>
      <c r="L305" s="62" t="s">
        <v>1525</v>
      </c>
      <c r="N305" s="65" t="s">
        <v>4802</v>
      </c>
      <c r="P305" s="65" t="s">
        <v>4843</v>
      </c>
      <c r="S305" s="65" t="s">
        <v>4844</v>
      </c>
      <c r="T305" s="65" t="s">
        <v>3338</v>
      </c>
    </row>
    <row r="306" spans="1:23" ht="25.5" x14ac:dyDescent="0.25">
      <c r="A306" s="63">
        <v>301</v>
      </c>
      <c r="B306" s="64" t="s">
        <v>29</v>
      </c>
      <c r="C306" s="68" t="str" cm="1">
        <f t="array" aca="1" ref="C306" ca="1">IF(B306="","",HYPERLINK("#"&amp;RIGHT(CELL("dateiname"),LEN(CELL("dateiname"))-FIND("]",CELL("dateiname")))&amp;"!"&amp;CELL("adresse",OFFSET($J$6,B306-1,0)),"Definition"))</f>
        <v/>
      </c>
      <c r="D306" s="63">
        <f>IF(_xlfn.XLOOKUP(A306,Korrelation!$A$4:$A$883,Korrelation!$B$4:$B$883,0,0)="-",0,_xlfn.XLOOKUP(A306,Korrelation!$A$4:$A$883,Korrelation!$B$4:$B$883,0,0))</f>
        <v>0</v>
      </c>
      <c r="E306" s="68" t="str" cm="1">
        <f t="array" aca="1" ref="E306" ca="1">IF(D306=0,"",HYPERLINK("#"&amp;RIGHT(CELL("adresse",OFFSET(DMAV_Doku!$A$6,D306-1,0)),LEN(CELL("adresse",OFFSET(DMAV_Doku!$A$6,D306-1,0)))-SEARCH("]",CELL("adresse",OFFSET(DMAV_Doku!$A$6,D306-1,0)))),"ModDoc"))</f>
        <v/>
      </c>
      <c r="G306" s="63" t="s">
        <v>1614</v>
      </c>
      <c r="H306" s="63" t="s">
        <v>1493</v>
      </c>
      <c r="I306" s="63" t="s">
        <v>16</v>
      </c>
      <c r="J306" s="63" t="s">
        <v>1590</v>
      </c>
      <c r="K306" s="63" t="s">
        <v>1636</v>
      </c>
      <c r="L306" s="62" t="s">
        <v>1525</v>
      </c>
      <c r="N306" s="65" t="s">
        <v>4845</v>
      </c>
      <c r="O306" s="69"/>
      <c r="P306" s="65" t="s">
        <v>4846</v>
      </c>
      <c r="S306" s="65" t="s">
        <v>4847</v>
      </c>
      <c r="T306" s="70" t="s">
        <v>3333</v>
      </c>
    </row>
    <row r="307" spans="1:23" ht="51" x14ac:dyDescent="0.25">
      <c r="A307" s="63">
        <v>302</v>
      </c>
      <c r="B307" s="64" t="s">
        <v>29</v>
      </c>
      <c r="C307" s="68" t="str" cm="1">
        <f t="array" aca="1" ref="C307" ca="1">IF(B307="","",HYPERLINK("#"&amp;RIGHT(CELL("dateiname"),LEN(CELL("dateiname"))-FIND("]",CELL("dateiname")))&amp;"!"&amp;CELL("adresse",OFFSET($J$6,B307-1,0)),"Definition"))</f>
        <v/>
      </c>
      <c r="D307" s="63">
        <f>IF(_xlfn.XLOOKUP(A307,Korrelation!$A$4:$A$883,Korrelation!$B$4:$B$883,0,0)="-",0,_xlfn.XLOOKUP(A307,Korrelation!$A$4:$A$883,Korrelation!$B$4:$B$883,0,0))</f>
        <v>0</v>
      </c>
      <c r="E307" s="68" t="str" cm="1">
        <f t="array" aca="1" ref="E307" ca="1">IF(D307=0,"",HYPERLINK("#"&amp;RIGHT(CELL("adresse",OFFSET(DMAV_Doku!$A$6,D307-1,0)),LEN(CELL("adresse",OFFSET(DMAV_Doku!$A$6,D307-1,0)))-SEARCH("]",CELL("adresse",OFFSET(DMAV_Doku!$A$6,D307-1,0)))),"ModDoc"))</f>
        <v/>
      </c>
      <c r="G307" s="63" t="s">
        <v>1614</v>
      </c>
      <c r="H307" s="63" t="s">
        <v>1493</v>
      </c>
      <c r="I307" s="63" t="s">
        <v>16</v>
      </c>
      <c r="J307" s="63" t="s">
        <v>3393</v>
      </c>
      <c r="K307" s="63" t="s">
        <v>250</v>
      </c>
      <c r="L307" s="62" t="s">
        <v>1525</v>
      </c>
      <c r="N307" s="65" t="s">
        <v>3394</v>
      </c>
      <c r="P307" s="65" t="s">
        <v>4834</v>
      </c>
      <c r="S307" s="65" t="s">
        <v>4848</v>
      </c>
      <c r="T307" s="65" t="s">
        <v>3396</v>
      </c>
    </row>
    <row r="308" spans="1:23" ht="76.5" x14ac:dyDescent="0.25">
      <c r="A308" s="63">
        <v>303</v>
      </c>
      <c r="B308" s="64" t="s">
        <v>29</v>
      </c>
      <c r="C308" s="68" t="str" cm="1">
        <f t="array" aca="1" ref="C308" ca="1">IF(B308="","",HYPERLINK("#"&amp;RIGHT(CELL("dateiname"),LEN(CELL("dateiname"))-FIND("]",CELL("dateiname")))&amp;"!"&amp;CELL("adresse",OFFSET($J$6,B308-1,0)),"Definition"))</f>
        <v/>
      </c>
      <c r="D308" s="63">
        <f>IF(_xlfn.XLOOKUP(A308,Korrelation!$A$4:$A$883,Korrelation!$B$4:$B$883,0,0)="-",0,_xlfn.XLOOKUP(A308,Korrelation!$A$4:$A$883,Korrelation!$B$4:$B$883,0,0))</f>
        <v>0</v>
      </c>
      <c r="E308" s="68" t="str" cm="1">
        <f t="array" aca="1" ref="E308" ca="1">IF(D308=0,"",HYPERLINK("#"&amp;RIGHT(CELL("adresse",OFFSET(DMAV_Doku!$A$6,D308-1,0)),LEN(CELL("adresse",OFFSET(DMAV_Doku!$A$6,D308-1,0)))-SEARCH("]",CELL("adresse",OFFSET(DMAV_Doku!$A$6,D308-1,0)))),"ModDoc"))</f>
        <v/>
      </c>
      <c r="G308" s="63" t="s">
        <v>1614</v>
      </c>
      <c r="H308" s="63" t="s">
        <v>1493</v>
      </c>
      <c r="I308" s="63" t="s">
        <v>16</v>
      </c>
      <c r="J308" s="63" t="s">
        <v>3393</v>
      </c>
      <c r="K308" s="63" t="s">
        <v>250</v>
      </c>
      <c r="L308" s="62" t="s">
        <v>1525</v>
      </c>
      <c r="N308" s="65" t="s">
        <v>4836</v>
      </c>
      <c r="P308" s="65" t="s">
        <v>4837</v>
      </c>
      <c r="S308" s="65" t="s">
        <v>4849</v>
      </c>
      <c r="T308" s="65" t="s">
        <v>3399</v>
      </c>
    </row>
    <row r="309" spans="1:23" x14ac:dyDescent="0.25">
      <c r="A309" s="63">
        <v>304</v>
      </c>
      <c r="B309" s="64" t="s">
        <v>29</v>
      </c>
      <c r="C309" s="68" t="str" cm="1">
        <f t="array" aca="1" ref="C309" ca="1">IF(B309="","",HYPERLINK("#"&amp;RIGHT(CELL("dateiname"),LEN(CELL("dateiname"))-FIND("]",CELL("dateiname")))&amp;"!"&amp;CELL("adresse",OFFSET($J$6,B309-1,0)),"Definition"))</f>
        <v/>
      </c>
      <c r="D309" s="63">
        <f>IF(_xlfn.XLOOKUP(A309,Korrelation!$A$4:$A$883,Korrelation!$B$4:$B$883,0,0)="-",0,_xlfn.XLOOKUP(A309,Korrelation!$A$4:$A$883,Korrelation!$B$4:$B$883,0,0))</f>
        <v>0</v>
      </c>
      <c r="E309" s="68" t="str" cm="1">
        <f t="array" aca="1" ref="E309" ca="1">IF(D309=0,"",HYPERLINK("#"&amp;RIGHT(CELL("adresse",OFFSET(DMAV_Doku!$A$6,D309-1,0)),LEN(CELL("adresse",OFFSET(DMAV_Doku!$A$6,D309-1,0)))-SEARCH("]",CELL("adresse",OFFSET(DMAV_Doku!$A$6,D309-1,0)))),"ModDoc"))</f>
        <v/>
      </c>
      <c r="G309" s="63" t="s">
        <v>1614</v>
      </c>
      <c r="H309" s="63" t="s">
        <v>1493</v>
      </c>
      <c r="I309" s="63" t="s">
        <v>16</v>
      </c>
      <c r="J309" s="63" t="s">
        <v>1552</v>
      </c>
      <c r="K309" s="63" t="s">
        <v>1637</v>
      </c>
      <c r="N309" s="69" t="s">
        <v>1554</v>
      </c>
      <c r="O309" s="69"/>
      <c r="P309" s="65" t="s">
        <v>250</v>
      </c>
    </row>
    <row r="310" spans="1:23" ht="102" x14ac:dyDescent="0.25">
      <c r="A310" s="63">
        <v>305</v>
      </c>
      <c r="B310" s="64" t="s">
        <v>29</v>
      </c>
      <c r="C310" s="68" t="str" cm="1">
        <f t="array" aca="1" ref="C310" ca="1">IF(B310="","",HYPERLINK("#"&amp;RIGHT(CELL("dateiname"),LEN(CELL("dateiname"))-FIND("]",CELL("dateiname")))&amp;"!"&amp;CELL("adresse",OFFSET($J$6,B310-1,0)),"Definition"))</f>
        <v/>
      </c>
      <c r="D310" s="63">
        <f>IF(_xlfn.XLOOKUP(A310,Korrelation!$A$4:$A$883,Korrelation!$B$4:$B$883,0,0)="-",0,_xlfn.XLOOKUP(A310,Korrelation!$A$4:$A$883,Korrelation!$B$4:$B$883,0,0))</f>
        <v>0</v>
      </c>
      <c r="E310" s="68" t="str" cm="1">
        <f t="array" aca="1" ref="E310" ca="1">IF(D310=0,"",HYPERLINK("#"&amp;RIGHT(CELL("adresse",OFFSET(DMAV_Doku!$A$6,D310-1,0)),LEN(CELL("adresse",OFFSET(DMAV_Doku!$A$6,D310-1,0)))-SEARCH("]",CELL("adresse",OFFSET(DMAV_Doku!$A$6,D310-1,0)))),"ModDoc"))</f>
        <v/>
      </c>
      <c r="G310" s="63" t="s">
        <v>1614</v>
      </c>
      <c r="H310" s="63" t="s">
        <v>1493</v>
      </c>
      <c r="I310" s="63" t="s">
        <v>16</v>
      </c>
      <c r="J310" s="63" t="s">
        <v>1552</v>
      </c>
      <c r="K310" s="63" t="s">
        <v>1637</v>
      </c>
      <c r="N310" s="65" t="s">
        <v>1577</v>
      </c>
      <c r="O310" s="69"/>
      <c r="P310" s="65" t="s">
        <v>1638</v>
      </c>
      <c r="T310" s="65" t="s">
        <v>3366</v>
      </c>
    </row>
    <row r="311" spans="1:23" x14ac:dyDescent="0.25">
      <c r="A311" s="63">
        <v>306</v>
      </c>
      <c r="B311" s="64" t="s">
        <v>29</v>
      </c>
      <c r="C311" s="68" t="str" cm="1">
        <f t="array" aca="1" ref="C311" ca="1">IF(B311="","",HYPERLINK("#"&amp;RIGHT(CELL("dateiname"),LEN(CELL("dateiname"))-FIND("]",CELL("dateiname")))&amp;"!"&amp;CELL("adresse",OFFSET($J$6,B311-1,0)),"Definition"))</f>
        <v/>
      </c>
      <c r="D311" s="63">
        <f>IF(_xlfn.XLOOKUP(A311,Korrelation!$A$4:$A$883,Korrelation!$B$4:$B$883,0,0)="-",0,_xlfn.XLOOKUP(A311,Korrelation!$A$4:$A$883,Korrelation!$B$4:$B$883,0,0))</f>
        <v>0</v>
      </c>
      <c r="E311" s="68" t="str" cm="1">
        <f t="array" aca="1" ref="E311" ca="1">IF(D311=0,"",HYPERLINK("#"&amp;RIGHT(CELL("adresse",OFFSET(DMAV_Doku!$A$6,D311-1,0)),LEN(CELL("adresse",OFFSET(DMAV_Doku!$A$6,D311-1,0)))-SEARCH("]",CELL("adresse",OFFSET(DMAV_Doku!$A$6,D311-1,0)))),"ModDoc"))</f>
        <v/>
      </c>
      <c r="G311" s="63" t="s">
        <v>1614</v>
      </c>
      <c r="H311" s="63" t="s">
        <v>1493</v>
      </c>
      <c r="I311" s="63" t="s">
        <v>16</v>
      </c>
      <c r="J311" s="63" t="s">
        <v>1552</v>
      </c>
      <c r="K311" s="63" t="s">
        <v>1637</v>
      </c>
      <c r="N311" s="65" t="s">
        <v>1557</v>
      </c>
      <c r="O311" s="69"/>
      <c r="P311" s="65" t="s">
        <v>250</v>
      </c>
      <c r="T311" s="70"/>
    </row>
    <row r="312" spans="1:23" ht="25.5" x14ac:dyDescent="0.25">
      <c r="A312" s="63">
        <v>307</v>
      </c>
      <c r="B312" s="64" t="s">
        <v>29</v>
      </c>
      <c r="C312" s="68" t="str" cm="1">
        <f t="array" aca="1" ref="C312" ca="1">IF(B312="","",HYPERLINK("#"&amp;RIGHT(CELL("dateiname"),LEN(CELL("dateiname"))-FIND("]",CELL("dateiname")))&amp;"!"&amp;CELL("adresse",OFFSET($J$6,B312-1,0)),"Definition"))</f>
        <v/>
      </c>
      <c r="D312" s="63">
        <f>IF(_xlfn.XLOOKUP(A312,Korrelation!$A$4:$A$883,Korrelation!$B$4:$B$883,0,0)="-",0,_xlfn.XLOOKUP(A312,Korrelation!$A$4:$A$883,Korrelation!$B$4:$B$883,0,0))</f>
        <v>0</v>
      </c>
      <c r="E312" s="68" t="str" cm="1">
        <f t="array" aca="1" ref="E312" ca="1">IF(D312=0,"",HYPERLINK("#"&amp;RIGHT(CELL("adresse",OFFSET(DMAV_Doku!$A$6,D312-1,0)),LEN(CELL("adresse",OFFSET(DMAV_Doku!$A$6,D312-1,0)))-SEARCH("]",CELL("adresse",OFFSET(DMAV_Doku!$A$6,D312-1,0)))),"ModDoc"))</f>
        <v/>
      </c>
      <c r="G312" s="63" t="s">
        <v>1614</v>
      </c>
      <c r="H312" s="63" t="s">
        <v>1493</v>
      </c>
      <c r="I312" s="63" t="s">
        <v>16</v>
      </c>
      <c r="J312" s="63" t="s">
        <v>4755</v>
      </c>
      <c r="O312" s="69"/>
      <c r="P312" s="65"/>
      <c r="R312" s="65" t="s">
        <v>4850</v>
      </c>
      <c r="T312" s="70"/>
    </row>
    <row r="313" spans="1:23" x14ac:dyDescent="0.25">
      <c r="A313" s="63">
        <v>308</v>
      </c>
      <c r="B313" s="64" t="s">
        <v>29</v>
      </c>
      <c r="C313" s="68" t="str" cm="1">
        <f t="array" aca="1" ref="C313" ca="1">IF(B313="","",HYPERLINK("#"&amp;RIGHT(CELL("dateiname"),LEN(CELL("dateiname"))-FIND("]",CELL("dateiname")))&amp;"!"&amp;CELL("adresse",OFFSET($J$6,B313-1,0)),"Definition"))</f>
        <v/>
      </c>
      <c r="D313" s="63">
        <f>IF(_xlfn.XLOOKUP(A313,Korrelation!$A$4:$A$883,Korrelation!$B$4:$B$883,0,0)="-",0,_xlfn.XLOOKUP(A313,Korrelation!$A$4:$A$883,Korrelation!$B$4:$B$883,0,0))</f>
        <v>154</v>
      </c>
      <c r="E313" s="68" t="str" cm="1">
        <f t="array" aca="1" ref="E313" ca="1">IF(D313=0,"",HYPERLINK("#"&amp;RIGHT(CELL("adresse",OFFSET(DMAV_Doku!$A$6,D313-1,0)),LEN(CELL("adresse",OFFSET(DMAV_Doku!$A$6,D313-1,0)))-SEARCH("]",CELL("adresse",OFFSET(DMAV_Doku!$A$6,D313-1,0)))),"ModDoc"))</f>
        <v>ModDoc</v>
      </c>
      <c r="G313" s="63" t="s">
        <v>1614</v>
      </c>
      <c r="H313" s="63" t="s">
        <v>1493</v>
      </c>
      <c r="I313" s="63" t="s">
        <v>16</v>
      </c>
      <c r="J313" s="63" t="s">
        <v>1524</v>
      </c>
      <c r="K313" s="63" t="s">
        <v>252</v>
      </c>
      <c r="N313" s="65" t="s">
        <v>278</v>
      </c>
      <c r="P313" s="65" t="s">
        <v>1526</v>
      </c>
      <c r="R313" s="65" t="s">
        <v>4851</v>
      </c>
    </row>
    <row r="314" spans="1:23" ht="38.25" x14ac:dyDescent="0.25">
      <c r="A314" s="63">
        <v>309</v>
      </c>
      <c r="B314" s="64" t="s">
        <v>29</v>
      </c>
      <c r="C314" s="68" t="str" cm="1">
        <f t="array" aca="1" ref="C314" ca="1">IF(B314="","",HYPERLINK("#"&amp;RIGHT(CELL("dateiname"),LEN(CELL("dateiname"))-FIND("]",CELL("dateiname")))&amp;"!"&amp;CELL("adresse",OFFSET($J$6,B314-1,0)),"Definition"))</f>
        <v/>
      </c>
      <c r="D314" s="63">
        <f>IF(_xlfn.XLOOKUP(A314,Korrelation!$A$4:$A$883,Korrelation!$B$4:$B$883,0,0)="-",0,_xlfn.XLOOKUP(A314,Korrelation!$A$4:$A$883,Korrelation!$B$4:$B$883,0,0))</f>
        <v>155</v>
      </c>
      <c r="E314" s="68" t="str" cm="1">
        <f t="array" aca="1" ref="E314" ca="1">IF(D314=0,"",HYPERLINK("#"&amp;RIGHT(CELL("adresse",OFFSET(DMAV_Doku!$A$6,D314-1,0)),LEN(CELL("adresse",OFFSET(DMAV_Doku!$A$6,D314-1,0)))-SEARCH("]",CELL("adresse",OFFSET(DMAV_Doku!$A$6,D314-1,0)))),"ModDoc"))</f>
        <v>ModDoc</v>
      </c>
      <c r="G314" s="63" t="s">
        <v>1614</v>
      </c>
      <c r="H314" s="63" t="s">
        <v>1493</v>
      </c>
      <c r="I314" s="63" t="s">
        <v>16</v>
      </c>
      <c r="J314" s="63" t="s">
        <v>1524</v>
      </c>
      <c r="K314" s="63" t="s">
        <v>252</v>
      </c>
      <c r="L314" s="62" t="s">
        <v>1525</v>
      </c>
      <c r="N314" s="65" t="s">
        <v>135</v>
      </c>
      <c r="O314" s="69"/>
      <c r="P314" s="65" t="s">
        <v>1540</v>
      </c>
      <c r="R314" s="65" t="s">
        <v>4826</v>
      </c>
    </row>
    <row r="315" spans="1:23" x14ac:dyDescent="0.25">
      <c r="A315" s="63">
        <v>310</v>
      </c>
      <c r="B315" s="64" t="s">
        <v>29</v>
      </c>
      <c r="C315" s="68" t="str" cm="1">
        <f t="array" aca="1" ref="C315" ca="1">IF(B315="","",HYPERLINK("#"&amp;RIGHT(CELL("dateiname"),LEN(CELL("dateiname"))-FIND("]",CELL("dateiname")))&amp;"!"&amp;CELL("adresse",OFFSET($J$6,B315-1,0)),"Definition"))</f>
        <v/>
      </c>
      <c r="D315" s="63">
        <f>IF(_xlfn.XLOOKUP(A315,Korrelation!$A$4:$A$883,Korrelation!$B$4:$B$883,0,0)="-",0,_xlfn.XLOOKUP(A315,Korrelation!$A$4:$A$883,Korrelation!$B$4:$B$883,0,0))</f>
        <v>157</v>
      </c>
      <c r="E315" s="68" t="str" cm="1">
        <f t="array" aca="1" ref="E315" ca="1">IF(D315=0,"",HYPERLINK("#"&amp;RIGHT(CELL("adresse",OFFSET(DMAV_Doku!$A$6,D315-1,0)),LEN(CELL("adresse",OFFSET(DMAV_Doku!$A$6,D315-1,0)))-SEARCH("]",CELL("adresse",OFFSET(DMAV_Doku!$A$6,D315-1,0)))),"ModDoc"))</f>
        <v>ModDoc</v>
      </c>
      <c r="G315" s="63" t="s">
        <v>1614</v>
      </c>
      <c r="H315" s="63" t="s">
        <v>1493</v>
      </c>
      <c r="I315" s="63" t="s">
        <v>16</v>
      </c>
      <c r="J315" s="63" t="s">
        <v>1524</v>
      </c>
      <c r="K315" s="63" t="s">
        <v>252</v>
      </c>
      <c r="L315" s="62" t="s">
        <v>1525</v>
      </c>
      <c r="N315" s="65" t="s">
        <v>289</v>
      </c>
      <c r="P315" s="65" t="s">
        <v>1623</v>
      </c>
    </row>
    <row r="316" spans="1:23" x14ac:dyDescent="0.25">
      <c r="A316" s="63">
        <v>311</v>
      </c>
      <c r="B316" s="64" t="s">
        <v>29</v>
      </c>
      <c r="C316" s="68" t="str" cm="1">
        <f t="array" aca="1" ref="C316" ca="1">IF(B316="","",HYPERLINK("#"&amp;RIGHT(CELL("dateiname"),LEN(CELL("dateiname"))-FIND("]",CELL("dateiname")))&amp;"!"&amp;CELL("adresse",OFFSET($J$6,B316-1,0)),"Definition"))</f>
        <v/>
      </c>
      <c r="D316" s="63">
        <f>IF(_xlfn.XLOOKUP(A316,Korrelation!$A$4:$A$883,Korrelation!$B$4:$B$883,0,0)="-",0,_xlfn.XLOOKUP(A316,Korrelation!$A$4:$A$883,Korrelation!$B$4:$B$883,0,0))</f>
        <v>156</v>
      </c>
      <c r="E316" s="68" t="str" cm="1">
        <f t="array" aca="1" ref="E316" ca="1">IF(D316=0,"",HYPERLINK("#"&amp;RIGHT(CELL("adresse",OFFSET(DMAV_Doku!$A$6,D316-1,0)),LEN(CELL("adresse",OFFSET(DMAV_Doku!$A$6,D316-1,0)))-SEARCH("]",CELL("adresse",OFFSET(DMAV_Doku!$A$6,D316-1,0)))),"ModDoc"))</f>
        <v>ModDoc</v>
      </c>
      <c r="G316" s="63" t="s">
        <v>1614</v>
      </c>
      <c r="H316" s="63" t="s">
        <v>1493</v>
      </c>
      <c r="I316" s="63" t="s">
        <v>16</v>
      </c>
      <c r="J316" s="63" t="s">
        <v>1524</v>
      </c>
      <c r="K316" s="63" t="s">
        <v>252</v>
      </c>
      <c r="N316" s="65" t="s">
        <v>235</v>
      </c>
      <c r="O316" s="69"/>
      <c r="P316" s="65" t="s">
        <v>1579</v>
      </c>
      <c r="T316" s="70"/>
    </row>
    <row r="317" spans="1:23" ht="25.5" x14ac:dyDescent="0.25">
      <c r="A317" s="63">
        <v>312</v>
      </c>
      <c r="B317" s="64" t="s">
        <v>29</v>
      </c>
      <c r="C317" s="68" t="str" cm="1">
        <f t="array" aca="1" ref="C317" ca="1">IF(B317="","",HYPERLINK("#"&amp;RIGHT(CELL("dateiname"),LEN(CELL("dateiname"))-FIND("]",CELL("dateiname")))&amp;"!"&amp;CELL("adresse",OFFSET($J$6,B317-1,0)),"Definition"))</f>
        <v/>
      </c>
      <c r="D317" s="63">
        <f>IF(_xlfn.XLOOKUP(A317,Korrelation!$A$4:$A$883,Korrelation!$B$4:$B$883,0,0)="-",0,_xlfn.XLOOKUP(A317,Korrelation!$A$4:$A$883,Korrelation!$B$4:$B$883,0,0))</f>
        <v>0</v>
      </c>
      <c r="E317" s="68" t="str" cm="1">
        <f t="array" aca="1" ref="E317" ca="1">IF(D317=0,"",HYPERLINK("#"&amp;RIGHT(CELL("adresse",OFFSET(DMAV_Doku!$A$6,D317-1,0)),LEN(CELL("adresse",OFFSET(DMAV_Doku!$A$6,D317-1,0)))-SEARCH("]",CELL("adresse",OFFSET(DMAV_Doku!$A$6,D317-1,0)))),"ModDoc"))</f>
        <v/>
      </c>
      <c r="G317" s="63" t="s">
        <v>1614</v>
      </c>
      <c r="H317" s="63" t="s">
        <v>1493</v>
      </c>
      <c r="I317" s="63" t="s">
        <v>16</v>
      </c>
      <c r="J317" s="63" t="s">
        <v>1532</v>
      </c>
      <c r="K317" s="63" t="s">
        <v>252</v>
      </c>
      <c r="L317" s="62" t="s">
        <v>1525</v>
      </c>
      <c r="N317" s="65" t="s">
        <v>3330</v>
      </c>
      <c r="P317" s="65" t="s">
        <v>3328</v>
      </c>
      <c r="R317" s="65" t="s">
        <v>4852</v>
      </c>
      <c r="S317" s="65" t="s">
        <v>4853</v>
      </c>
      <c r="T317" s="70" t="s">
        <v>3363</v>
      </c>
    </row>
    <row r="318" spans="1:23" s="64" customFormat="1" x14ac:dyDescent="0.25">
      <c r="A318" s="63">
        <v>313</v>
      </c>
      <c r="B318" s="64" t="s">
        <v>29</v>
      </c>
      <c r="C318" s="68" t="str" cm="1">
        <f t="array" aca="1" ref="C318" ca="1">IF(B318="","",HYPERLINK("#"&amp;RIGHT(CELL("dateiname"),LEN(CELL("dateiname"))-FIND("]",CELL("dateiname")))&amp;"!"&amp;CELL("adresse",OFFSET($J$6,B318-1,0)),"Definition"))</f>
        <v/>
      </c>
      <c r="D318" s="63">
        <f>IF(_xlfn.XLOOKUP(A318,Korrelation!$A$4:$A$883,Korrelation!$B$4:$B$883,0,0)="-",0,_xlfn.XLOOKUP(A318,Korrelation!$A$4:$A$883,Korrelation!$B$4:$B$883,0,0))</f>
        <v>0</v>
      </c>
      <c r="E318" s="68" t="str" cm="1">
        <f t="array" aca="1" ref="E318" ca="1">IF(D318=0,"",HYPERLINK("#"&amp;RIGHT(CELL("adresse",OFFSET(DMAV_Doku!$A$6,D318-1,0)),LEN(CELL("adresse",OFFSET(DMAV_Doku!$A$6,D318-1,0)))-SEARCH("]",CELL("adresse",OFFSET(DMAV_Doku!$A$6,D318-1,0)))),"ModDoc"))</f>
        <v/>
      </c>
      <c r="G318" s="64" t="s">
        <v>1614</v>
      </c>
      <c r="H318" s="64" t="s">
        <v>1493</v>
      </c>
      <c r="I318" s="64" t="s">
        <v>16</v>
      </c>
      <c r="J318" s="64" t="s">
        <v>1542</v>
      </c>
      <c r="K318" s="64" t="s">
        <v>1639</v>
      </c>
      <c r="L318" s="71"/>
      <c r="N318" s="70" t="s">
        <v>256</v>
      </c>
      <c r="O318" s="70"/>
      <c r="P318" s="70" t="s">
        <v>256</v>
      </c>
      <c r="Q318" s="64" t="s">
        <v>1633</v>
      </c>
      <c r="R318" s="70"/>
      <c r="S318" s="70"/>
      <c r="T318" s="70"/>
      <c r="V318" s="162"/>
      <c r="W318" s="162"/>
    </row>
    <row r="319" spans="1:23" s="64" customFormat="1" x14ac:dyDescent="0.25">
      <c r="A319" s="63">
        <v>314</v>
      </c>
      <c r="B319" s="64" t="s">
        <v>29</v>
      </c>
      <c r="C319" s="68" t="str" cm="1">
        <f t="array" aca="1" ref="C319" ca="1">IF(B319="","",HYPERLINK("#"&amp;RIGHT(CELL("dateiname"),LEN(CELL("dateiname"))-FIND("]",CELL("dateiname")))&amp;"!"&amp;CELL("adresse",OFFSET($J$6,B319-1,0)),"Definition"))</f>
        <v/>
      </c>
      <c r="D319" s="63">
        <f>IF(_xlfn.XLOOKUP(A319,Korrelation!$A$4:$A$883,Korrelation!$B$4:$B$883,0,0)="-",0,_xlfn.XLOOKUP(A319,Korrelation!$A$4:$A$883,Korrelation!$B$4:$B$883,0,0))</f>
        <v>0</v>
      </c>
      <c r="E319" s="68" t="str" cm="1">
        <f t="array" aca="1" ref="E319" ca="1">IF(D319=0,"",HYPERLINK("#"&amp;RIGHT(CELL("adresse",OFFSET(DMAV_Doku!$A$6,D319-1,0)),LEN(CELL("adresse",OFFSET(DMAV_Doku!$A$6,D319-1,0)))-SEARCH("]",CELL("adresse",OFFSET(DMAV_Doku!$A$6,D319-1,0)))),"ModDoc"))</f>
        <v/>
      </c>
      <c r="G319" s="64" t="s">
        <v>1614</v>
      </c>
      <c r="H319" s="64" t="s">
        <v>1493</v>
      </c>
      <c r="I319" s="64" t="s">
        <v>16</v>
      </c>
      <c r="J319" s="64" t="s">
        <v>1542</v>
      </c>
      <c r="K319" s="64" t="s">
        <v>1639</v>
      </c>
      <c r="L319" s="71"/>
      <c r="N319" s="70" t="s">
        <v>252</v>
      </c>
      <c r="O319" s="70"/>
      <c r="P319" s="70" t="s">
        <v>252</v>
      </c>
      <c r="Q319" s="64" t="s">
        <v>1547</v>
      </c>
      <c r="R319" s="70"/>
      <c r="S319" s="70"/>
      <c r="T319" s="70"/>
      <c r="V319" s="162"/>
      <c r="W319" s="162"/>
    </row>
    <row r="320" spans="1:23" s="64" customFormat="1" ht="25.5" x14ac:dyDescent="0.25">
      <c r="A320" s="63">
        <v>315</v>
      </c>
      <c r="B320" s="64" t="s">
        <v>29</v>
      </c>
      <c r="C320" s="68" t="str" cm="1">
        <f t="array" aca="1" ref="C320" ca="1">IF(B320="","",HYPERLINK("#"&amp;RIGHT(CELL("dateiname"),LEN(CELL("dateiname"))-FIND("]",CELL("dateiname")))&amp;"!"&amp;CELL("adresse",OFFSET($J$6,B320-1,0)),"Definition"))</f>
        <v/>
      </c>
      <c r="D320" s="63">
        <f>IF(_xlfn.XLOOKUP(A320,Korrelation!$A$4:$A$883,Korrelation!$B$4:$B$883,0,0)="-",0,_xlfn.XLOOKUP(A320,Korrelation!$A$4:$A$883,Korrelation!$B$4:$B$883,0,0))</f>
        <v>0</v>
      </c>
      <c r="E320" s="68" t="str" cm="1">
        <f t="array" aca="1" ref="E320" ca="1">IF(D320=0,"",HYPERLINK("#"&amp;RIGHT(CELL("adresse",OFFSET(DMAV_Doku!$A$6,D320-1,0)),LEN(CELL("adresse",OFFSET(DMAV_Doku!$A$6,D320-1,0)))-SEARCH("]",CELL("adresse",OFFSET(DMAV_Doku!$A$6,D320-1,0)))),"ModDoc"))</f>
        <v/>
      </c>
      <c r="G320" s="64" t="s">
        <v>1614</v>
      </c>
      <c r="H320" s="64" t="s">
        <v>1493</v>
      </c>
      <c r="I320" s="64" t="s">
        <v>16</v>
      </c>
      <c r="J320" s="64" t="s">
        <v>1590</v>
      </c>
      <c r="K320" s="64" t="s">
        <v>1639</v>
      </c>
      <c r="L320" s="71" t="s">
        <v>1525</v>
      </c>
      <c r="N320" s="70" t="s">
        <v>4802</v>
      </c>
      <c r="O320" s="70"/>
      <c r="P320" s="70" t="s">
        <v>4854</v>
      </c>
      <c r="R320" s="70"/>
      <c r="S320" s="70" t="s">
        <v>4855</v>
      </c>
      <c r="T320" s="70" t="s">
        <v>3339</v>
      </c>
      <c r="V320" s="162"/>
      <c r="W320" s="162"/>
    </row>
    <row r="321" spans="1:23" s="64" customFormat="1" x14ac:dyDescent="0.25">
      <c r="A321" s="63">
        <v>316</v>
      </c>
      <c r="B321" s="64" t="s">
        <v>29</v>
      </c>
      <c r="C321" s="68" t="str" cm="1">
        <f t="array" aca="1" ref="C321" ca="1">IF(B321="","",HYPERLINK("#"&amp;RIGHT(CELL("dateiname"),LEN(CELL("dateiname"))-FIND("]",CELL("dateiname")))&amp;"!"&amp;CELL("adresse",OFFSET($J$6,B321-1,0)),"Definition"))</f>
        <v/>
      </c>
      <c r="D321" s="63">
        <f>IF(_xlfn.XLOOKUP(A321,Korrelation!$A$4:$A$883,Korrelation!$B$4:$B$883,0,0)="-",0,_xlfn.XLOOKUP(A321,Korrelation!$A$4:$A$883,Korrelation!$B$4:$B$883,0,0))</f>
        <v>0</v>
      </c>
      <c r="E321" s="68" t="str" cm="1">
        <f t="array" aca="1" ref="E321" ca="1">IF(D321=0,"",HYPERLINK("#"&amp;RIGHT(CELL("adresse",OFFSET(DMAV_Doku!$A$6,D321-1,0)),LEN(CELL("adresse",OFFSET(DMAV_Doku!$A$6,D321-1,0)))-SEARCH("]",CELL("adresse",OFFSET(DMAV_Doku!$A$6,D321-1,0)))),"ModDoc"))</f>
        <v/>
      </c>
      <c r="G321" s="64" t="s">
        <v>1614</v>
      </c>
      <c r="H321" s="64" t="s">
        <v>1493</v>
      </c>
      <c r="I321" s="64" t="s">
        <v>16</v>
      </c>
      <c r="J321" s="64" t="s">
        <v>1590</v>
      </c>
      <c r="K321" s="64" t="s">
        <v>1639</v>
      </c>
      <c r="L321" s="71" t="s">
        <v>1525</v>
      </c>
      <c r="N321" s="70" t="s">
        <v>4845</v>
      </c>
      <c r="O321" s="70"/>
      <c r="P321" s="70" t="s">
        <v>4846</v>
      </c>
      <c r="R321" s="70"/>
      <c r="S321" s="70" t="s">
        <v>4856</v>
      </c>
      <c r="T321" s="70" t="s">
        <v>3334</v>
      </c>
      <c r="V321" s="162"/>
      <c r="W321" s="162"/>
    </row>
    <row r="322" spans="1:23" s="64" customFormat="1" ht="51" x14ac:dyDescent="0.25">
      <c r="A322" s="63">
        <v>317</v>
      </c>
      <c r="B322" s="64" t="s">
        <v>29</v>
      </c>
      <c r="C322" s="68" t="str" cm="1">
        <f t="array" aca="1" ref="C322" ca="1">IF(B322="","",HYPERLINK("#"&amp;RIGHT(CELL("dateiname"),LEN(CELL("dateiname"))-FIND("]",CELL("dateiname")))&amp;"!"&amp;CELL("adresse",OFFSET($J$6,B322-1,0)),"Definition"))</f>
        <v/>
      </c>
      <c r="D322" s="63">
        <f>IF(_xlfn.XLOOKUP(A322,Korrelation!$A$4:$A$883,Korrelation!$B$4:$B$883,0,0)="-",0,_xlfn.XLOOKUP(A322,Korrelation!$A$4:$A$883,Korrelation!$B$4:$B$883,0,0))</f>
        <v>0</v>
      </c>
      <c r="E322" s="68" t="str" cm="1">
        <f t="array" aca="1" ref="E322" ca="1">IF(D322=0,"",HYPERLINK("#"&amp;RIGHT(CELL("adresse",OFFSET(DMAV_Doku!$A$6,D322-1,0)),LEN(CELL("adresse",OFFSET(DMAV_Doku!$A$6,D322-1,0)))-SEARCH("]",CELL("adresse",OFFSET(DMAV_Doku!$A$6,D322-1,0)))),"ModDoc"))</f>
        <v/>
      </c>
      <c r="G322" s="64" t="s">
        <v>1614</v>
      </c>
      <c r="H322" s="64" t="s">
        <v>1493</v>
      </c>
      <c r="I322" s="64" t="s">
        <v>16</v>
      </c>
      <c r="J322" s="64" t="s">
        <v>3393</v>
      </c>
      <c r="K322" s="64" t="s">
        <v>252</v>
      </c>
      <c r="L322" s="71" t="s">
        <v>1525</v>
      </c>
      <c r="N322" s="70" t="s">
        <v>3394</v>
      </c>
      <c r="O322" s="70"/>
      <c r="P322" s="70" t="s">
        <v>4834</v>
      </c>
      <c r="R322" s="70"/>
      <c r="S322" s="70" t="s">
        <v>4857</v>
      </c>
      <c r="T322" s="70" t="s">
        <v>3397</v>
      </c>
      <c r="V322" s="162"/>
      <c r="W322" s="162"/>
    </row>
    <row r="323" spans="1:23" s="64" customFormat="1" ht="51" x14ac:dyDescent="0.25">
      <c r="A323" s="63">
        <v>318</v>
      </c>
      <c r="B323" s="64" t="s">
        <v>29</v>
      </c>
      <c r="C323" s="68" t="str" cm="1">
        <f t="array" aca="1" ref="C323" ca="1">IF(B323="","",HYPERLINK("#"&amp;RIGHT(CELL("dateiname"),LEN(CELL("dateiname"))-FIND("]",CELL("dateiname")))&amp;"!"&amp;CELL("adresse",OFFSET($J$6,B323-1,0)),"Definition"))</f>
        <v/>
      </c>
      <c r="D323" s="63">
        <f>IF(_xlfn.XLOOKUP(A323,Korrelation!$A$4:$A$883,Korrelation!$B$4:$B$883,0,0)="-",0,_xlfn.XLOOKUP(A323,Korrelation!$A$4:$A$883,Korrelation!$B$4:$B$883,0,0))</f>
        <v>0</v>
      </c>
      <c r="E323" s="68" t="str" cm="1">
        <f t="array" aca="1" ref="E323" ca="1">IF(D323=0,"",HYPERLINK("#"&amp;RIGHT(CELL("adresse",OFFSET(DMAV_Doku!$A$6,D323-1,0)),LEN(CELL("adresse",OFFSET(DMAV_Doku!$A$6,D323-1,0)))-SEARCH("]",CELL("adresse",OFFSET(DMAV_Doku!$A$6,D323-1,0)))),"ModDoc"))</f>
        <v/>
      </c>
      <c r="G323" s="64" t="s">
        <v>1614</v>
      </c>
      <c r="H323" s="64" t="s">
        <v>1493</v>
      </c>
      <c r="I323" s="64" t="s">
        <v>16</v>
      </c>
      <c r="J323" s="64" t="s">
        <v>3393</v>
      </c>
      <c r="K323" s="64" t="s">
        <v>252</v>
      </c>
      <c r="L323" s="71" t="s">
        <v>1525</v>
      </c>
      <c r="N323" s="70" t="s">
        <v>4836</v>
      </c>
      <c r="O323" s="70"/>
      <c r="P323" s="70" t="s">
        <v>4837</v>
      </c>
      <c r="R323" s="70"/>
      <c r="S323" s="70" t="s">
        <v>4858</v>
      </c>
      <c r="T323" s="70" t="s">
        <v>3400</v>
      </c>
      <c r="V323" s="162"/>
      <c r="W323" s="162"/>
    </row>
    <row r="324" spans="1:23" s="64" customFormat="1" x14ac:dyDescent="0.25">
      <c r="A324" s="63">
        <v>319</v>
      </c>
      <c r="B324" s="64" t="s">
        <v>29</v>
      </c>
      <c r="C324" s="68" t="str" cm="1">
        <f t="array" aca="1" ref="C324" ca="1">IF(B324="","",HYPERLINK("#"&amp;RIGHT(CELL("dateiname"),LEN(CELL("dateiname"))-FIND("]",CELL("dateiname")))&amp;"!"&amp;CELL("adresse",OFFSET($J$6,B324-1,0)),"Definition"))</f>
        <v/>
      </c>
      <c r="D324" s="63">
        <f>IF(_xlfn.XLOOKUP(A324,Korrelation!$A$4:$A$883,Korrelation!$B$4:$B$883,0,0)="-",0,_xlfn.XLOOKUP(A324,Korrelation!$A$4:$A$883,Korrelation!$B$4:$B$883,0,0))</f>
        <v>0</v>
      </c>
      <c r="E324" s="68" t="str" cm="1">
        <f t="array" aca="1" ref="E324" ca="1">IF(D324=0,"",HYPERLINK("#"&amp;RIGHT(CELL("adresse",OFFSET(DMAV_Doku!$A$6,D324-1,0)),LEN(CELL("adresse",OFFSET(DMAV_Doku!$A$6,D324-1,0)))-SEARCH("]",CELL("adresse",OFFSET(DMAV_Doku!$A$6,D324-1,0)))),"ModDoc"))</f>
        <v/>
      </c>
      <c r="G324" s="64" t="s">
        <v>1614</v>
      </c>
      <c r="H324" s="64" t="s">
        <v>1493</v>
      </c>
      <c r="I324" s="64" t="s">
        <v>16</v>
      </c>
      <c r="J324" s="64" t="s">
        <v>1552</v>
      </c>
      <c r="K324" s="64" t="s">
        <v>1640</v>
      </c>
      <c r="L324" s="71"/>
      <c r="N324" s="70" t="s">
        <v>1554</v>
      </c>
      <c r="O324" s="70"/>
      <c r="P324" s="70" t="s">
        <v>252</v>
      </c>
      <c r="R324" s="70"/>
      <c r="S324" s="70"/>
      <c r="T324" s="70"/>
      <c r="V324" s="162"/>
      <c r="W324" s="162"/>
    </row>
    <row r="325" spans="1:23" s="64" customFormat="1" ht="76.5" x14ac:dyDescent="0.25">
      <c r="A325" s="63">
        <v>320</v>
      </c>
      <c r="B325" s="64" t="s">
        <v>29</v>
      </c>
      <c r="C325" s="68" t="str" cm="1">
        <f t="array" aca="1" ref="C325" ca="1">IF(B325="","",HYPERLINK("#"&amp;RIGHT(CELL("dateiname"),LEN(CELL("dateiname"))-FIND("]",CELL("dateiname")))&amp;"!"&amp;CELL("adresse",OFFSET($J$6,B325-1,0)),"Definition"))</f>
        <v/>
      </c>
      <c r="D325" s="63">
        <f>IF(_xlfn.XLOOKUP(A325,Korrelation!$A$4:$A$883,Korrelation!$B$4:$B$883,0,0)="-",0,_xlfn.XLOOKUP(A325,Korrelation!$A$4:$A$883,Korrelation!$B$4:$B$883,0,0))</f>
        <v>0</v>
      </c>
      <c r="E325" s="68" t="str" cm="1">
        <f t="array" aca="1" ref="E325" ca="1">IF(D325=0,"",HYPERLINK("#"&amp;RIGHT(CELL("adresse",OFFSET(DMAV_Doku!$A$6,D325-1,0)),LEN(CELL("adresse",OFFSET(DMAV_Doku!$A$6,D325-1,0)))-SEARCH("]",CELL("adresse",OFFSET(DMAV_Doku!$A$6,D325-1,0)))),"ModDoc"))</f>
        <v/>
      </c>
      <c r="G325" s="64" t="s">
        <v>1614</v>
      </c>
      <c r="H325" s="64" t="s">
        <v>1493</v>
      </c>
      <c r="I325" s="64" t="s">
        <v>16</v>
      </c>
      <c r="J325" s="64" t="s">
        <v>1552</v>
      </c>
      <c r="K325" s="64" t="s">
        <v>1640</v>
      </c>
      <c r="L325" s="71"/>
      <c r="N325" s="70" t="s">
        <v>1577</v>
      </c>
      <c r="O325" s="70"/>
      <c r="P325" s="70" t="s">
        <v>1641</v>
      </c>
      <c r="R325" s="70"/>
      <c r="S325" s="70"/>
      <c r="T325" s="70" t="s">
        <v>3367</v>
      </c>
      <c r="V325" s="162"/>
      <c r="W325" s="162"/>
    </row>
    <row r="326" spans="1:23" s="64" customFormat="1" x14ac:dyDescent="0.25">
      <c r="A326" s="63">
        <v>321</v>
      </c>
      <c r="B326" s="64" t="s">
        <v>29</v>
      </c>
      <c r="C326" s="68" t="str" cm="1">
        <f t="array" aca="1" ref="C326" ca="1">IF(B326="","",HYPERLINK("#"&amp;RIGHT(CELL("dateiname"),LEN(CELL("dateiname"))-FIND("]",CELL("dateiname")))&amp;"!"&amp;CELL("adresse",OFFSET($J$6,B326-1,0)),"Definition"))</f>
        <v/>
      </c>
      <c r="D326" s="63">
        <f>IF(_xlfn.XLOOKUP(A326,Korrelation!$A$4:$A$883,Korrelation!$B$4:$B$883,0,0)="-",0,_xlfn.XLOOKUP(A326,Korrelation!$A$4:$A$883,Korrelation!$B$4:$B$883,0,0))</f>
        <v>0</v>
      </c>
      <c r="E326" s="68" t="str" cm="1">
        <f t="array" aca="1" ref="E326" ca="1">IF(D326=0,"",HYPERLINK("#"&amp;RIGHT(CELL("adresse",OFFSET(DMAV_Doku!$A$6,D326-1,0)),LEN(CELL("adresse",OFFSET(DMAV_Doku!$A$6,D326-1,0)))-SEARCH("]",CELL("adresse",OFFSET(DMAV_Doku!$A$6,D326-1,0)))),"ModDoc"))</f>
        <v/>
      </c>
      <c r="G326" s="64" t="s">
        <v>1614</v>
      </c>
      <c r="H326" s="64" t="s">
        <v>1493</v>
      </c>
      <c r="I326" s="64" t="s">
        <v>16</v>
      </c>
      <c r="J326" s="64" t="s">
        <v>1552</v>
      </c>
      <c r="K326" s="64" t="s">
        <v>1640</v>
      </c>
      <c r="L326" s="71"/>
      <c r="N326" s="70" t="s">
        <v>1557</v>
      </c>
      <c r="O326" s="70"/>
      <c r="P326" s="70" t="s">
        <v>252</v>
      </c>
      <c r="R326" s="70"/>
      <c r="S326" s="70"/>
      <c r="T326" s="70"/>
      <c r="V326" s="162"/>
      <c r="W326" s="162"/>
    </row>
    <row r="327" spans="1:23" s="64" customFormat="1" ht="76.5" x14ac:dyDescent="0.25">
      <c r="A327" s="63">
        <v>322</v>
      </c>
      <c r="B327" s="64" t="s">
        <v>29</v>
      </c>
      <c r="C327" s="68" t="str" cm="1">
        <f t="array" aca="1" ref="C327" ca="1">IF(B327="","",HYPERLINK("#"&amp;RIGHT(CELL("dateiname"),LEN(CELL("dateiname"))-FIND("]",CELL("dateiname")))&amp;"!"&amp;CELL("adresse",OFFSET($J$6,B327-1,0)),"Definition"))</f>
        <v/>
      </c>
      <c r="D327" s="63">
        <f>IF(_xlfn.XLOOKUP(A327,Korrelation!$A$4:$A$883,Korrelation!$B$4:$B$883,0,0)="-",0,_xlfn.XLOOKUP(A327,Korrelation!$A$4:$A$883,Korrelation!$B$4:$B$883,0,0))</f>
        <v>0</v>
      </c>
      <c r="E327" s="68" t="str" cm="1">
        <f t="array" aca="1" ref="E327" ca="1">IF(D327=0,"",HYPERLINK("#"&amp;RIGHT(CELL("adresse",OFFSET(DMAV_Doku!$A$6,D327-1,0)),LEN(CELL("adresse",OFFSET(DMAV_Doku!$A$6,D327-1,0)))-SEARCH("]",CELL("adresse",OFFSET(DMAV_Doku!$A$6,D327-1,0)))),"ModDoc"))</f>
        <v/>
      </c>
      <c r="G327" s="64" t="s">
        <v>1614</v>
      </c>
      <c r="H327" s="64" t="s">
        <v>1493</v>
      </c>
      <c r="I327" s="64" t="s">
        <v>16</v>
      </c>
      <c r="J327" s="64" t="s">
        <v>3393</v>
      </c>
      <c r="K327" s="64" t="s">
        <v>256</v>
      </c>
      <c r="L327" s="71" t="s">
        <v>1525</v>
      </c>
      <c r="N327" s="70" t="s">
        <v>4859</v>
      </c>
      <c r="O327" s="70"/>
      <c r="P327" s="70" t="s">
        <v>4860</v>
      </c>
      <c r="R327" s="70"/>
      <c r="S327" s="70" t="s">
        <v>4861</v>
      </c>
      <c r="T327" s="70" t="s">
        <v>3401</v>
      </c>
      <c r="V327" s="162"/>
      <c r="W327" s="162"/>
    </row>
    <row r="328" spans="1:23" s="64" customFormat="1" ht="114.75" x14ac:dyDescent="0.25">
      <c r="A328" s="63">
        <v>323</v>
      </c>
      <c r="B328" s="64" t="s">
        <v>29</v>
      </c>
      <c r="C328" s="68" t="str" cm="1">
        <f t="array" aca="1" ref="C328" ca="1">IF(B328="","",HYPERLINK("#"&amp;RIGHT(CELL("dateiname"),LEN(CELL("dateiname"))-FIND("]",CELL("dateiname")))&amp;"!"&amp;CELL("adresse",OFFSET($J$6,B328-1,0)),"Definition"))</f>
        <v/>
      </c>
      <c r="D328" s="63">
        <f>IF(_xlfn.XLOOKUP(A328,Korrelation!$A$4:$A$883,Korrelation!$B$4:$B$883,0,0)="-",0,_xlfn.XLOOKUP(A328,Korrelation!$A$4:$A$883,Korrelation!$B$4:$B$883,0,0))</f>
        <v>0</v>
      </c>
      <c r="E328" s="68" t="str" cm="1">
        <f t="array" aca="1" ref="E328" ca="1">IF(D328=0,"",HYPERLINK("#"&amp;RIGHT(CELL("adresse",OFFSET(DMAV_Doku!$A$6,D328-1,0)),LEN(CELL("adresse",OFFSET(DMAV_Doku!$A$6,D328-1,0)))-SEARCH("]",CELL("adresse",OFFSET(DMAV_Doku!$A$6,D328-1,0)))),"ModDoc"))</f>
        <v/>
      </c>
      <c r="G328" s="64" t="s">
        <v>1614</v>
      </c>
      <c r="H328" s="64" t="s">
        <v>1493</v>
      </c>
      <c r="I328" s="64" t="s">
        <v>16</v>
      </c>
      <c r="J328" s="64" t="s">
        <v>3393</v>
      </c>
      <c r="K328" s="64" t="s">
        <v>256</v>
      </c>
      <c r="L328" s="71" t="s">
        <v>1525</v>
      </c>
      <c r="N328" s="70" t="s">
        <v>4862</v>
      </c>
      <c r="O328" s="70"/>
      <c r="P328" s="70" t="s">
        <v>4863</v>
      </c>
      <c r="R328" s="70"/>
      <c r="S328" s="70" t="s">
        <v>4864</v>
      </c>
      <c r="T328" s="70" t="s">
        <v>3402</v>
      </c>
      <c r="V328" s="162"/>
      <c r="W328" s="162"/>
    </row>
    <row r="329" spans="1:23" s="64" customFormat="1" x14ac:dyDescent="0.25">
      <c r="A329" s="63">
        <v>324</v>
      </c>
      <c r="B329" s="64" t="s">
        <v>29</v>
      </c>
      <c r="C329" s="68" t="str" cm="1">
        <f t="array" aca="1" ref="C329" ca="1">IF(B329="","",HYPERLINK("#"&amp;RIGHT(CELL("dateiname"),LEN(CELL("dateiname"))-FIND("]",CELL("dateiname")))&amp;"!"&amp;CELL("adresse",OFFSET($J$6,B329-1,0)),"Definition"))</f>
        <v/>
      </c>
      <c r="D329" s="63">
        <f>IF(_xlfn.XLOOKUP(A329,Korrelation!$A$4:$A$883,Korrelation!$B$4:$B$883,0,0)="-",0,_xlfn.XLOOKUP(A329,Korrelation!$A$4:$A$883,Korrelation!$B$4:$B$883,0,0))</f>
        <v>0</v>
      </c>
      <c r="E329" s="68" t="str" cm="1">
        <f t="array" aca="1" ref="E329" ca="1">IF(D329=0,"",HYPERLINK("#"&amp;RIGHT(CELL("adresse",OFFSET(DMAV_Doku!$A$6,D329-1,0)),LEN(CELL("adresse",OFFSET(DMAV_Doku!$A$6,D329-1,0)))-SEARCH("]",CELL("adresse",OFFSET(DMAV_Doku!$A$6,D329-1,0)))),"ModDoc"))</f>
        <v/>
      </c>
      <c r="G329" s="64" t="s">
        <v>3974</v>
      </c>
      <c r="H329" s="64" t="s">
        <v>3971</v>
      </c>
      <c r="J329" s="64" t="s">
        <v>1485</v>
      </c>
      <c r="K329" s="64" t="s">
        <v>1507</v>
      </c>
      <c r="L329" s="71"/>
      <c r="N329" s="70"/>
      <c r="O329" s="144"/>
      <c r="P329" s="70"/>
      <c r="R329" s="70"/>
      <c r="S329" s="70"/>
      <c r="T329" s="70"/>
      <c r="V329" s="162"/>
      <c r="W329" s="162"/>
    </row>
    <row r="330" spans="1:23" s="64" customFormat="1" x14ac:dyDescent="0.25">
      <c r="A330" s="63">
        <v>325</v>
      </c>
      <c r="B330" s="64" t="s">
        <v>29</v>
      </c>
      <c r="C330" s="68" t="str" cm="1">
        <f t="array" aca="1" ref="C330" ca="1">IF(B330="","",HYPERLINK("#"&amp;RIGHT(CELL("dateiname"),LEN(CELL("dateiname"))-FIND("]",CELL("dateiname")))&amp;"!"&amp;CELL("adresse",OFFSET($J$6,B330-1,0)),"Definition"))</f>
        <v/>
      </c>
      <c r="D330" s="63">
        <f>IF(_xlfn.XLOOKUP(A330,Korrelation!$A$4:$A$883,Korrelation!$B$4:$B$883,0,0)="-",0,_xlfn.XLOOKUP(A330,Korrelation!$A$4:$A$883,Korrelation!$B$4:$B$883,0,0))</f>
        <v>0</v>
      </c>
      <c r="E330" s="68" t="str" cm="1">
        <f t="array" aca="1" ref="E330" ca="1">IF(D330=0,"",HYPERLINK("#"&amp;RIGHT(CELL("adresse",OFFSET(DMAV_Doku!$A$6,D330-1,0)),LEN(CELL("adresse",OFFSET(DMAV_Doku!$A$6,D330-1,0)))-SEARCH("]",CELL("adresse",OFFSET(DMAV_Doku!$A$6,D330-1,0)))),"ModDoc"))</f>
        <v/>
      </c>
      <c r="G330" s="64" t="s">
        <v>3974</v>
      </c>
      <c r="H330" s="64" t="s">
        <v>3971</v>
      </c>
      <c r="J330" s="64" t="s">
        <v>1485</v>
      </c>
      <c r="K330" s="64" t="s">
        <v>1501</v>
      </c>
      <c r="L330" s="71"/>
      <c r="N330" s="70"/>
      <c r="O330" s="70"/>
      <c r="P330" s="70"/>
      <c r="R330" s="70"/>
      <c r="S330" s="70"/>
      <c r="T330" s="70"/>
      <c r="V330" s="162"/>
      <c r="W330" s="162"/>
    </row>
    <row r="331" spans="1:23" s="64" customFormat="1" x14ac:dyDescent="0.25">
      <c r="A331" s="63">
        <v>326</v>
      </c>
      <c r="B331" s="64" t="s">
        <v>29</v>
      </c>
      <c r="C331" s="68" t="str" cm="1">
        <f t="array" aca="1" ref="C331" ca="1">IF(B331="","",HYPERLINK("#"&amp;RIGHT(CELL("dateiname"),LEN(CELL("dateiname"))-FIND("]",CELL("dateiname")))&amp;"!"&amp;CELL("adresse",OFFSET($J$6,B331-1,0)),"Definition"))</f>
        <v/>
      </c>
      <c r="D331" s="63">
        <f>IF(_xlfn.XLOOKUP(A331,Korrelation!$A$4:$A$883,Korrelation!$B$4:$B$883,0,0)="-",0,_xlfn.XLOOKUP(A331,Korrelation!$A$4:$A$883,Korrelation!$B$4:$B$883,0,0))</f>
        <v>0</v>
      </c>
      <c r="E331" s="68" t="str" cm="1">
        <f t="array" aca="1" ref="E331" ca="1">IF(D331=0,"",HYPERLINK("#"&amp;RIGHT(CELL("adresse",OFFSET(DMAV_Doku!$A$6,D331-1,0)),LEN(CELL("adresse",OFFSET(DMAV_Doku!$A$6,D331-1,0)))-SEARCH("]",CELL("adresse",OFFSET(DMAV_Doku!$A$6,D331-1,0)))),"ModDoc"))</f>
        <v/>
      </c>
      <c r="G331" s="64" t="s">
        <v>3974</v>
      </c>
      <c r="H331" s="64" t="s">
        <v>3971</v>
      </c>
      <c r="J331" s="64" t="s">
        <v>1485</v>
      </c>
      <c r="K331" s="64" t="s">
        <v>1505</v>
      </c>
      <c r="L331" s="71"/>
      <c r="N331" s="70"/>
      <c r="O331" s="70"/>
      <c r="P331" s="177"/>
      <c r="R331" s="70"/>
      <c r="S331" s="70"/>
      <c r="T331" s="70"/>
      <c r="V331" s="162"/>
      <c r="W331" s="162"/>
    </row>
    <row r="332" spans="1:23" s="64" customFormat="1" x14ac:dyDescent="0.25">
      <c r="A332" s="63">
        <v>327</v>
      </c>
      <c r="B332" s="64" t="s">
        <v>29</v>
      </c>
      <c r="C332" s="68" t="str" cm="1">
        <f t="array" aca="1" ref="C332" ca="1">IF(B332="","",HYPERLINK("#"&amp;RIGHT(CELL("dateiname"),LEN(CELL("dateiname"))-FIND("]",CELL("dateiname")))&amp;"!"&amp;CELL("adresse",OFFSET($J$6,B332-1,0)),"Definition"))</f>
        <v/>
      </c>
      <c r="D332" s="63">
        <f>IF(_xlfn.XLOOKUP(A332,Korrelation!$A$4:$A$883,Korrelation!$B$4:$B$883,0,0)="-",0,_xlfn.XLOOKUP(A332,Korrelation!$A$4:$A$883,Korrelation!$B$4:$B$883,0,0))</f>
        <v>171</v>
      </c>
      <c r="E332" s="68" t="str" cm="1">
        <f t="array" aca="1" ref="E332" ca="1">IF(D332=0,"",HYPERLINK("#"&amp;RIGHT(CELL("adresse",OFFSET(DMAV_Doku!$A$6,D332-1,0)),LEN(CELL("adresse",OFFSET(DMAV_Doku!$A$6,D332-1,0)))-SEARCH("]",CELL("adresse",OFFSET(DMAV_Doku!$A$6,D332-1,0)))),"ModDoc"))</f>
        <v>ModDoc</v>
      </c>
      <c r="G332" s="64" t="s">
        <v>3974</v>
      </c>
      <c r="H332" s="64" t="s">
        <v>3971</v>
      </c>
      <c r="I332" s="64" t="s">
        <v>3972</v>
      </c>
      <c r="J332" s="64" t="s">
        <v>1502</v>
      </c>
      <c r="K332" s="64" t="s">
        <v>3975</v>
      </c>
      <c r="L332" s="71"/>
      <c r="N332" s="70"/>
      <c r="O332" s="70"/>
      <c r="P332" s="70" t="s">
        <v>3981</v>
      </c>
      <c r="R332" s="70"/>
      <c r="S332" s="70"/>
      <c r="T332" s="70"/>
      <c r="V332" s="162"/>
      <c r="W332" s="162"/>
    </row>
    <row r="333" spans="1:23" s="64" customFormat="1" x14ac:dyDescent="0.25">
      <c r="A333" s="63">
        <v>328</v>
      </c>
      <c r="B333" s="64" t="s">
        <v>29</v>
      </c>
      <c r="C333" s="68" t="str" cm="1">
        <f t="array" aca="1" ref="C333" ca="1">IF(B333="","",HYPERLINK("#"&amp;RIGHT(CELL("dateiname"),LEN(CELL("dateiname"))-FIND("]",CELL("dateiname")))&amp;"!"&amp;CELL("adresse",OFFSET($J$6,B333-1,0)),"Definition"))</f>
        <v/>
      </c>
      <c r="D333" s="63">
        <f>IF(_xlfn.XLOOKUP(A333,Korrelation!$A$4:$A$883,Korrelation!$B$4:$B$883,0,0)="-",0,_xlfn.XLOOKUP(A333,Korrelation!$A$4:$A$883,Korrelation!$B$4:$B$883,0,0))</f>
        <v>172</v>
      </c>
      <c r="E333" s="68" t="str" cm="1">
        <f t="array" aca="1" ref="E333" ca="1">IF(D333=0,"",HYPERLINK("#"&amp;RIGHT(CELL("adresse",OFFSET(DMAV_Doku!$A$6,D333-1,0)),LEN(CELL("adresse",OFFSET(DMAV_Doku!$A$6,D333-1,0)))-SEARCH("]",CELL("adresse",OFFSET(DMAV_Doku!$A$6,D333-1,0)))),"ModDoc"))</f>
        <v>ModDoc</v>
      </c>
      <c r="G333" s="64" t="s">
        <v>3974</v>
      </c>
      <c r="H333" s="64" t="s">
        <v>3971</v>
      </c>
      <c r="I333" s="64" t="s">
        <v>3972</v>
      </c>
      <c r="J333" s="64" t="s">
        <v>1502</v>
      </c>
      <c r="K333" s="64" t="s">
        <v>3975</v>
      </c>
      <c r="L333" s="71"/>
      <c r="N333" s="70"/>
      <c r="O333" s="70"/>
      <c r="P333" s="70" t="s">
        <v>3982</v>
      </c>
      <c r="R333" s="70"/>
      <c r="S333" s="70"/>
      <c r="T333" s="70"/>
      <c r="V333" s="162"/>
      <c r="W333" s="162"/>
    </row>
    <row r="334" spans="1:23" s="64" customFormat="1" x14ac:dyDescent="0.25">
      <c r="A334" s="63">
        <v>329</v>
      </c>
      <c r="B334" s="64" t="s">
        <v>29</v>
      </c>
      <c r="C334" s="68" t="str" cm="1">
        <f t="array" aca="1" ref="C334" ca="1">IF(B334="","",HYPERLINK("#"&amp;RIGHT(CELL("dateiname"),LEN(CELL("dateiname"))-FIND("]",CELL("dateiname")))&amp;"!"&amp;CELL("adresse",OFFSET($J$6,B334-1,0)),"Definition"))</f>
        <v/>
      </c>
      <c r="D334" s="63">
        <f>IF(_xlfn.XLOOKUP(A334,Korrelation!$A$4:$A$883,Korrelation!$B$4:$B$883,0,0)="-",0,_xlfn.XLOOKUP(A334,Korrelation!$A$4:$A$883,Korrelation!$B$4:$B$883,0,0))</f>
        <v>173</v>
      </c>
      <c r="E334" s="68" t="str" cm="1">
        <f t="array" aca="1" ref="E334" ca="1">IF(D334=0,"",HYPERLINK("#"&amp;RIGHT(CELL("adresse",OFFSET(DMAV_Doku!$A$6,D334-1,0)),LEN(CELL("adresse",OFFSET(DMAV_Doku!$A$6,D334-1,0)))-SEARCH("]",CELL("adresse",OFFSET(DMAV_Doku!$A$6,D334-1,0)))),"ModDoc"))</f>
        <v>ModDoc</v>
      </c>
      <c r="G334" s="64" t="s">
        <v>3974</v>
      </c>
      <c r="H334" s="64" t="s">
        <v>3971</v>
      </c>
      <c r="I334" s="64" t="s">
        <v>3972</v>
      </c>
      <c r="J334" s="64" t="s">
        <v>1502</v>
      </c>
      <c r="K334" s="64" t="s">
        <v>3975</v>
      </c>
      <c r="L334" s="71"/>
      <c r="N334" s="70"/>
      <c r="O334" s="70"/>
      <c r="P334" s="70" t="s">
        <v>3983</v>
      </c>
      <c r="R334" s="70"/>
      <c r="S334" s="70"/>
      <c r="T334" s="70"/>
      <c r="V334" s="162"/>
      <c r="W334" s="162"/>
    </row>
    <row r="335" spans="1:23" s="64" customFormat="1" x14ac:dyDescent="0.25">
      <c r="A335" s="63">
        <v>330</v>
      </c>
      <c r="B335" s="64" t="s">
        <v>29</v>
      </c>
      <c r="C335" s="68" t="str" cm="1">
        <f t="array" aca="1" ref="C335" ca="1">IF(B335="","",HYPERLINK("#"&amp;RIGHT(CELL("dateiname"),LEN(CELL("dateiname"))-FIND("]",CELL("dateiname")))&amp;"!"&amp;CELL("adresse",OFFSET($J$6,B335-1,0)),"Definition"))</f>
        <v/>
      </c>
      <c r="D335" s="63">
        <f>IF(_xlfn.XLOOKUP(A335,Korrelation!$A$4:$A$883,Korrelation!$B$4:$B$883,0,0)="-",0,_xlfn.XLOOKUP(A335,Korrelation!$A$4:$A$883,Korrelation!$B$4:$B$883,0,0))</f>
        <v>178</v>
      </c>
      <c r="E335" s="68" t="str" cm="1">
        <f t="array" aca="1" ref="E335" ca="1">IF(D335=0,"",HYPERLINK("#"&amp;RIGHT(CELL("adresse",OFFSET(DMAV_Doku!$A$6,D335-1,0)),LEN(CELL("adresse",OFFSET(DMAV_Doku!$A$6,D335-1,0)))-SEARCH("]",CELL("adresse",OFFSET(DMAV_Doku!$A$6,D335-1,0)))),"ModDoc"))</f>
        <v>ModDoc</v>
      </c>
      <c r="G335" s="64" t="s">
        <v>3974</v>
      </c>
      <c r="H335" s="64" t="s">
        <v>3971</v>
      </c>
      <c r="I335" s="64" t="s">
        <v>3972</v>
      </c>
      <c r="J335" s="64" t="s">
        <v>1524</v>
      </c>
      <c r="K335" s="64" t="s">
        <v>330</v>
      </c>
      <c r="L335" s="71" t="s">
        <v>1525</v>
      </c>
      <c r="M335" s="64" t="s">
        <v>1534</v>
      </c>
      <c r="N335" s="70" t="s">
        <v>106</v>
      </c>
      <c r="O335" s="70"/>
      <c r="P335" s="70" t="s">
        <v>1526</v>
      </c>
      <c r="R335" s="70"/>
      <c r="S335" s="70" t="s">
        <v>4865</v>
      </c>
      <c r="T335" s="70" t="s">
        <v>4927</v>
      </c>
      <c r="V335" s="162"/>
      <c r="W335" s="162"/>
    </row>
    <row r="336" spans="1:23" s="64" customFormat="1" x14ac:dyDescent="0.25">
      <c r="A336" s="63">
        <v>331</v>
      </c>
      <c r="B336" s="64" t="s">
        <v>29</v>
      </c>
      <c r="C336" s="68" t="str" cm="1">
        <f t="array" aca="1" ref="C336" ca="1">IF(B336="","",HYPERLINK("#"&amp;RIGHT(CELL("dateiname"),LEN(CELL("dateiname"))-FIND("]",CELL("dateiname")))&amp;"!"&amp;CELL("adresse",OFFSET($J$6,B336-1,0)),"Definition"))</f>
        <v/>
      </c>
      <c r="D336" s="63">
        <f>IF(_xlfn.XLOOKUP(A336,Korrelation!$A$4:$A$883,Korrelation!$B$4:$B$883,0,0)="-",0,_xlfn.XLOOKUP(A336,Korrelation!$A$4:$A$883,Korrelation!$B$4:$B$883,0,0))</f>
        <v>179</v>
      </c>
      <c r="E336" s="68" t="str" cm="1">
        <f t="array" aca="1" ref="E336" ca="1">IF(D336=0,"",HYPERLINK("#"&amp;RIGHT(CELL("adresse",OFFSET(DMAV_Doku!$A$6,D336-1,0)),LEN(CELL("adresse",OFFSET(DMAV_Doku!$A$6,D336-1,0)))-SEARCH("]",CELL("adresse",OFFSET(DMAV_Doku!$A$6,D336-1,0)))),"ModDoc"))</f>
        <v>ModDoc</v>
      </c>
      <c r="G336" s="64" t="s">
        <v>3974</v>
      </c>
      <c r="H336" s="64" t="s">
        <v>3971</v>
      </c>
      <c r="I336" s="64" t="s">
        <v>3972</v>
      </c>
      <c r="J336" s="64" t="s">
        <v>1524</v>
      </c>
      <c r="K336" s="64" t="s">
        <v>330</v>
      </c>
      <c r="L336" s="71" t="s">
        <v>1525</v>
      </c>
      <c r="M336" s="64" t="s">
        <v>1534</v>
      </c>
      <c r="N336" s="70" t="s">
        <v>109</v>
      </c>
      <c r="O336" s="70"/>
      <c r="P336" s="70" t="s">
        <v>1526</v>
      </c>
      <c r="R336" s="70"/>
      <c r="S336" s="70" t="s">
        <v>4865</v>
      </c>
      <c r="T336" s="70" t="s">
        <v>4927</v>
      </c>
      <c r="V336" s="162"/>
      <c r="W336" s="162"/>
    </row>
    <row r="337" spans="1:23" s="64" customFormat="1" x14ac:dyDescent="0.25">
      <c r="A337" s="63">
        <v>332</v>
      </c>
      <c r="B337" s="64" t="s">
        <v>29</v>
      </c>
      <c r="C337" s="68" t="str" cm="1">
        <f t="array" aca="1" ref="C337" ca="1">IF(B337="","",HYPERLINK("#"&amp;RIGHT(CELL("dateiname"),LEN(CELL("dateiname"))-FIND("]",CELL("dateiname")))&amp;"!"&amp;CELL("adresse",OFFSET($J$6,B337-1,0)),"Definition"))</f>
        <v/>
      </c>
      <c r="D337" s="63">
        <f>IF(_xlfn.XLOOKUP(A337,Korrelation!$A$4:$A$883,Korrelation!$B$4:$B$883,0,0)="-",0,_xlfn.XLOOKUP(A337,Korrelation!$A$4:$A$883,Korrelation!$B$4:$B$883,0,0))</f>
        <v>180</v>
      </c>
      <c r="E337" s="68" t="str" cm="1">
        <f t="array" aca="1" ref="E337" ca="1">IF(D337=0,"",HYPERLINK("#"&amp;RIGHT(CELL("adresse",OFFSET(DMAV_Doku!$A$6,D337-1,0)),LEN(CELL("adresse",OFFSET(DMAV_Doku!$A$6,D337-1,0)))-SEARCH("]",CELL("adresse",OFFSET(DMAV_Doku!$A$6,D337-1,0)))),"ModDoc"))</f>
        <v>ModDoc</v>
      </c>
      <c r="G337" s="64" t="s">
        <v>3974</v>
      </c>
      <c r="H337" s="64" t="s">
        <v>3971</v>
      </c>
      <c r="I337" s="64" t="s">
        <v>3972</v>
      </c>
      <c r="J337" s="64" t="s">
        <v>1524</v>
      </c>
      <c r="K337" s="64" t="s">
        <v>330</v>
      </c>
      <c r="L337" s="71" t="s">
        <v>1525</v>
      </c>
      <c r="N337" s="70" t="s">
        <v>111</v>
      </c>
      <c r="O337" s="70"/>
      <c r="P337" s="70" t="s">
        <v>1539</v>
      </c>
      <c r="R337" s="70"/>
      <c r="S337" s="70"/>
      <c r="T337" s="70"/>
      <c r="V337" s="162"/>
      <c r="W337" s="162"/>
    </row>
    <row r="338" spans="1:23" s="64" customFormat="1" ht="38.25" x14ac:dyDescent="0.25">
      <c r="A338" s="63">
        <v>333</v>
      </c>
      <c r="B338" s="64" t="s">
        <v>29</v>
      </c>
      <c r="C338" s="68" t="str" cm="1">
        <f t="array" aca="1" ref="C338" ca="1">IF(B338="","",HYPERLINK("#"&amp;RIGHT(CELL("dateiname"),LEN(CELL("dateiname"))-FIND("]",CELL("dateiname")))&amp;"!"&amp;CELL("adresse",OFFSET($J$6,B338-1,0)),"Definition"))</f>
        <v/>
      </c>
      <c r="D338" s="63">
        <f>IF(_xlfn.XLOOKUP(A338,Korrelation!$A$4:$A$883,Korrelation!$B$4:$B$883,0,0)="-",0,_xlfn.XLOOKUP(A338,Korrelation!$A$4:$A$883,Korrelation!$B$4:$B$883,0,0))</f>
        <v>181</v>
      </c>
      <c r="E338" s="68" t="str" cm="1">
        <f t="array" aca="1" ref="E338" ca="1">IF(D338=0,"",HYPERLINK("#"&amp;RIGHT(CELL("adresse",OFFSET(DMAV_Doku!$A$6,D338-1,0)),LEN(CELL("adresse",OFFSET(DMAV_Doku!$A$6,D338-1,0)))-SEARCH("]",CELL("adresse",OFFSET(DMAV_Doku!$A$6,D338-1,0)))),"ModDoc"))</f>
        <v>ModDoc</v>
      </c>
      <c r="G338" s="64" t="s">
        <v>3974</v>
      </c>
      <c r="H338" s="64" t="s">
        <v>3971</v>
      </c>
      <c r="I338" s="64" t="s">
        <v>3972</v>
      </c>
      <c r="J338" s="64" t="s">
        <v>1524</v>
      </c>
      <c r="K338" s="64" t="s">
        <v>330</v>
      </c>
      <c r="L338" s="71"/>
      <c r="N338" s="70" t="s">
        <v>114</v>
      </c>
      <c r="O338" s="70"/>
      <c r="P338" s="70" t="s">
        <v>1540</v>
      </c>
      <c r="R338" s="70"/>
      <c r="S338" s="70"/>
      <c r="T338" s="70"/>
      <c r="V338" s="162"/>
      <c r="W338" s="162"/>
    </row>
    <row r="339" spans="1:23" s="64" customFormat="1" x14ac:dyDescent="0.25">
      <c r="A339" s="63">
        <v>334</v>
      </c>
      <c r="B339" s="64" t="s">
        <v>29</v>
      </c>
      <c r="C339" s="68" t="str" cm="1">
        <f t="array" aca="1" ref="C339" ca="1">IF(B339="","",HYPERLINK("#"&amp;RIGHT(CELL("dateiname"),LEN(CELL("dateiname"))-FIND("]",CELL("dateiname")))&amp;"!"&amp;CELL("adresse",OFFSET($J$6,B339-1,0)),"Definition"))</f>
        <v/>
      </c>
      <c r="D339" s="63">
        <f>IF(_xlfn.XLOOKUP(A339,Korrelation!$A$4:$A$883,Korrelation!$B$4:$B$883,0,0)="-",0,_xlfn.XLOOKUP(A339,Korrelation!$A$4:$A$883,Korrelation!$B$4:$B$883,0,0))</f>
        <v>182</v>
      </c>
      <c r="E339" s="68" t="str" cm="1">
        <f t="array" aca="1" ref="E339" ca="1">IF(D339=0,"",HYPERLINK("#"&amp;RIGHT(CELL("adresse",OFFSET(DMAV_Doku!$A$6,D339-1,0)),LEN(CELL("adresse",OFFSET(DMAV_Doku!$A$6,D339-1,0)))-SEARCH("]",CELL("adresse",OFFSET(DMAV_Doku!$A$6,D339-1,0)))),"ModDoc"))</f>
        <v>ModDoc</v>
      </c>
      <c r="G339" s="64" t="s">
        <v>3974</v>
      </c>
      <c r="H339" s="64" t="s">
        <v>3971</v>
      </c>
      <c r="I339" s="64" t="s">
        <v>3972</v>
      </c>
      <c r="J339" s="64" t="s">
        <v>1524</v>
      </c>
      <c r="K339" s="64" t="s">
        <v>330</v>
      </c>
      <c r="L339" s="71" t="s">
        <v>1525</v>
      </c>
      <c r="N339" s="70" t="s">
        <v>117</v>
      </c>
      <c r="O339" s="70"/>
      <c r="P339" s="70" t="s">
        <v>1541</v>
      </c>
      <c r="R339" s="70"/>
      <c r="S339" s="70"/>
      <c r="T339" s="70"/>
      <c r="V339" s="162"/>
      <c r="W339" s="162"/>
    </row>
    <row r="340" spans="1:23" s="64" customFormat="1" x14ac:dyDescent="0.25">
      <c r="A340" s="63">
        <v>335</v>
      </c>
      <c r="B340" s="64" t="s">
        <v>29</v>
      </c>
      <c r="C340" s="68" t="str" cm="1">
        <f t="array" aca="1" ref="C340" ca="1">IF(B340="","",HYPERLINK("#"&amp;RIGHT(CELL("dateiname"),LEN(CELL("dateiname"))-FIND("]",CELL("dateiname")))&amp;"!"&amp;CELL("adresse",OFFSET($J$6,B340-1,0)),"Definition"))</f>
        <v/>
      </c>
      <c r="D340" s="63">
        <f>IF(_xlfn.XLOOKUP(A340,Korrelation!$A$4:$A$883,Korrelation!$B$4:$B$883,0,0)="-",0,_xlfn.XLOOKUP(A340,Korrelation!$A$4:$A$883,Korrelation!$B$4:$B$883,0,0))</f>
        <v>183</v>
      </c>
      <c r="E340" s="68" t="str" cm="1">
        <f t="array" aca="1" ref="E340" ca="1">IF(D340=0,"",HYPERLINK("#"&amp;RIGHT(CELL("adresse",OFFSET(DMAV_Doku!$A$6,D340-1,0)),LEN(CELL("adresse",OFFSET(DMAV_Doku!$A$6,D340-1,0)))-SEARCH("]",CELL("adresse",OFFSET(DMAV_Doku!$A$6,D340-1,0)))),"ModDoc"))</f>
        <v>ModDoc</v>
      </c>
      <c r="G340" s="64" t="s">
        <v>3974</v>
      </c>
      <c r="H340" s="64" t="s">
        <v>3971</v>
      </c>
      <c r="I340" s="64" t="s">
        <v>3972</v>
      </c>
      <c r="J340" s="64" t="s">
        <v>1524</v>
      </c>
      <c r="K340" s="64" t="s">
        <v>330</v>
      </c>
      <c r="L340" s="71"/>
      <c r="N340" s="70" t="s">
        <v>255</v>
      </c>
      <c r="O340" s="70"/>
      <c r="P340" s="70" t="s">
        <v>1541</v>
      </c>
      <c r="R340" s="70"/>
      <c r="S340" s="70"/>
      <c r="T340" s="70"/>
      <c r="V340" s="162"/>
      <c r="W340" s="162"/>
    </row>
    <row r="341" spans="1:23" s="64" customFormat="1" ht="38.25" x14ac:dyDescent="0.25">
      <c r="A341" s="63">
        <v>336</v>
      </c>
      <c r="B341" s="64" t="s">
        <v>29</v>
      </c>
      <c r="C341" s="68" t="str" cm="1">
        <f t="array" aca="1" ref="C341" ca="1">IF(B341="","",HYPERLINK("#"&amp;RIGHT(CELL("dateiname"),LEN(CELL("dateiname"))-FIND("]",CELL("dateiname")))&amp;"!"&amp;CELL("adresse",OFFSET($J$6,B341-1,0)),"Definition"))</f>
        <v/>
      </c>
      <c r="D341" s="63">
        <f>IF(_xlfn.XLOOKUP(A341,Korrelation!$A$4:$A$883,Korrelation!$B$4:$B$883,0,0)="-",0,_xlfn.XLOOKUP(A341,Korrelation!$A$4:$A$883,Korrelation!$B$4:$B$883,0,0))</f>
        <v>174</v>
      </c>
      <c r="E341" s="68" t="str" cm="1">
        <f t="array" aca="1" ref="E341" ca="1">IF(D341=0,"",HYPERLINK("#"&amp;RIGHT(CELL("adresse",OFFSET(DMAV_Doku!$A$6,D341-1,0)),LEN(CELL("adresse",OFFSET(DMAV_Doku!$A$6,D341-1,0)))-SEARCH("]",CELL("adresse",OFFSET(DMAV_Doku!$A$6,D341-1,0)))),"ModDoc"))</f>
        <v>ModDoc</v>
      </c>
      <c r="G341" s="64" t="s">
        <v>3974</v>
      </c>
      <c r="H341" s="64" t="s">
        <v>3971</v>
      </c>
      <c r="I341" s="64" t="s">
        <v>3972</v>
      </c>
      <c r="J341" s="64" t="s">
        <v>1642</v>
      </c>
      <c r="K341" s="64" t="s">
        <v>340</v>
      </c>
      <c r="L341" s="71" t="s">
        <v>1525</v>
      </c>
      <c r="N341" s="70" t="s">
        <v>135</v>
      </c>
      <c r="O341" s="70"/>
      <c r="P341" s="70" t="s">
        <v>1540</v>
      </c>
      <c r="R341" s="70"/>
      <c r="S341" s="70"/>
      <c r="T341" s="70"/>
      <c r="V341" s="162"/>
      <c r="W341" s="162"/>
    </row>
    <row r="342" spans="1:23" s="64" customFormat="1" x14ac:dyDescent="0.25">
      <c r="A342" s="63">
        <v>337</v>
      </c>
      <c r="C342" s="68" t="str" cm="1">
        <f t="array" aca="1" ref="C342" ca="1">IF(B342="","",HYPERLINK("#"&amp;RIGHT(CELL("dateiname"),LEN(CELL("dateiname"))-FIND("]",CELL("dateiname")))&amp;"!"&amp;CELL("adresse",OFFSET($J$6,B342-1,0)),"Definition"))</f>
        <v/>
      </c>
      <c r="D342" s="63">
        <f>IF(_xlfn.XLOOKUP(A342,Korrelation!$A$4:$A$883,Korrelation!$B$4:$B$883,0,0)="-",0,_xlfn.XLOOKUP(A342,Korrelation!$A$4:$A$883,Korrelation!$B$4:$B$883,0,0))</f>
        <v>175</v>
      </c>
      <c r="E342" s="68" t="str" cm="1">
        <f t="array" aca="1" ref="E342" ca="1">IF(D342=0,"",HYPERLINK("#"&amp;RIGHT(CELL("adresse",OFFSET(DMAV_Doku!$A$6,D342-1,0)),LEN(CELL("adresse",OFFSET(DMAV_Doku!$A$6,D342-1,0)))-SEARCH("]",CELL("adresse",OFFSET(DMAV_Doku!$A$6,D342-1,0)))),"ModDoc"))</f>
        <v>ModDoc</v>
      </c>
      <c r="G342" s="64" t="s">
        <v>3974</v>
      </c>
      <c r="H342" s="64" t="s">
        <v>3971</v>
      </c>
      <c r="I342" s="64" t="s">
        <v>3972</v>
      </c>
      <c r="J342" s="64" t="s">
        <v>1642</v>
      </c>
      <c r="K342" s="64" t="s">
        <v>325</v>
      </c>
      <c r="L342" s="71" t="s">
        <v>1525</v>
      </c>
      <c r="N342" s="70" t="s">
        <v>135</v>
      </c>
      <c r="O342" s="70"/>
      <c r="P342" s="70" t="s">
        <v>1565</v>
      </c>
      <c r="R342" s="70"/>
      <c r="S342" s="70"/>
      <c r="T342" s="70"/>
      <c r="V342" s="162"/>
      <c r="W342" s="162"/>
    </row>
    <row r="343" spans="1:23" s="64" customFormat="1" x14ac:dyDescent="0.25">
      <c r="A343" s="63">
        <v>338</v>
      </c>
      <c r="B343" s="64" t="s">
        <v>29</v>
      </c>
      <c r="C343" s="68" t="str" cm="1">
        <f t="array" aca="1" ref="C343" ca="1">IF(B343="","",HYPERLINK("#"&amp;RIGHT(CELL("dateiname"),LEN(CELL("dateiname"))-FIND("]",CELL("dateiname")))&amp;"!"&amp;CELL("adresse",OFFSET($J$6,B343-1,0)),"Definition"))</f>
        <v/>
      </c>
      <c r="D343" s="63">
        <f>IF(_xlfn.XLOOKUP(A343,Korrelation!$A$4:$A$883,Korrelation!$B$4:$B$883,0,0)="-",0,_xlfn.XLOOKUP(A343,Korrelation!$A$4:$A$883,Korrelation!$B$4:$B$883,0,0))</f>
        <v>176</v>
      </c>
      <c r="E343" s="68" t="str" cm="1">
        <f t="array" aca="1" ref="E343" ca="1">IF(D343=0,"",HYPERLINK("#"&amp;RIGHT(CELL("adresse",OFFSET(DMAV_Doku!$A$6,D343-1,0)),LEN(CELL("adresse",OFFSET(DMAV_Doku!$A$6,D343-1,0)))-SEARCH("]",CELL("adresse",OFFSET(DMAV_Doku!$A$6,D343-1,0)))),"ModDoc"))</f>
        <v>ModDoc</v>
      </c>
      <c r="G343" s="64" t="s">
        <v>3974</v>
      </c>
      <c r="H343" s="64" t="s">
        <v>3971</v>
      </c>
      <c r="I343" s="64" t="s">
        <v>3972</v>
      </c>
      <c r="J343" s="64" t="s">
        <v>1642</v>
      </c>
      <c r="K343" s="64" t="s">
        <v>327</v>
      </c>
      <c r="L343" s="71" t="s">
        <v>1525</v>
      </c>
      <c r="N343" s="144" t="s">
        <v>135</v>
      </c>
      <c r="O343" s="144"/>
      <c r="P343" s="70" t="s">
        <v>1527</v>
      </c>
      <c r="R343" s="70"/>
      <c r="S343" s="70"/>
      <c r="T343" s="143"/>
      <c r="V343" s="162"/>
      <c r="W343" s="162"/>
    </row>
    <row r="344" spans="1:23" s="64" customFormat="1" x14ac:dyDescent="0.25">
      <c r="A344" s="63">
        <v>339</v>
      </c>
      <c r="B344" s="64">
        <v>20</v>
      </c>
      <c r="C344" s="68" t="str" cm="1">
        <f t="array" aca="1" ref="C344" ca="1">IF(B344="","",HYPERLINK("#"&amp;RIGHT(CELL("dateiname"),LEN(CELL("dateiname"))-FIND("]",CELL("dateiname")))&amp;"!"&amp;CELL("adresse",OFFSET($J$6,B344-1,0)),"Definition"))</f>
        <v>Definition</v>
      </c>
      <c r="D344" s="63">
        <f>IF(_xlfn.XLOOKUP(A344,Korrelation!$A$4:$A$883,Korrelation!$B$4:$B$883,0,0)="-",0,_xlfn.XLOOKUP(A344,Korrelation!$A$4:$A$883,Korrelation!$B$4:$B$883,0,0))</f>
        <v>177</v>
      </c>
      <c r="E344" s="68" t="str" cm="1">
        <f t="array" aca="1" ref="E344" ca="1">IF(D344=0,"",HYPERLINK("#"&amp;RIGHT(CELL("adresse",OFFSET(DMAV_Doku!$A$6,D344-1,0)),LEN(CELL("adresse",OFFSET(DMAV_Doku!$A$6,D344-1,0)))-SEARCH("]",CELL("adresse",OFFSET(DMAV_Doku!$A$6,D344-1,0)))),"ModDoc"))</f>
        <v>ModDoc</v>
      </c>
      <c r="G344" s="64" t="s">
        <v>3974</v>
      </c>
      <c r="H344" s="64" t="s">
        <v>3971</v>
      </c>
      <c r="I344" s="64" t="s">
        <v>3972</v>
      </c>
      <c r="J344" s="64" t="s">
        <v>1642</v>
      </c>
      <c r="K344" s="64" t="s">
        <v>327</v>
      </c>
      <c r="L344" s="71"/>
      <c r="N344" s="70" t="s">
        <v>161</v>
      </c>
      <c r="O344" s="70"/>
      <c r="P344" s="70" t="s">
        <v>1536</v>
      </c>
      <c r="Q344" s="64">
        <v>0</v>
      </c>
      <c r="R344" s="70"/>
      <c r="S344" s="70"/>
      <c r="T344" s="70"/>
      <c r="V344" s="162"/>
      <c r="W344" s="162"/>
    </row>
    <row r="345" spans="1:23" s="64" customFormat="1" x14ac:dyDescent="0.25">
      <c r="A345" s="63">
        <v>340</v>
      </c>
      <c r="B345" s="64" t="s">
        <v>29</v>
      </c>
      <c r="C345" s="68" t="str" cm="1">
        <f t="array" aca="1" ref="C345" ca="1">IF(B345="","",HYPERLINK("#"&amp;RIGHT(CELL("dateiname"),LEN(CELL("dateiname"))-FIND("]",CELL("dateiname")))&amp;"!"&amp;CELL("adresse",OFFSET($J$6,B345-1,0)),"Definition"))</f>
        <v/>
      </c>
      <c r="D345" s="63">
        <f>IF(_xlfn.XLOOKUP(A345,Korrelation!$A$4:$A$883,Korrelation!$B$4:$B$883,0,0)="-",0,_xlfn.XLOOKUP(A345,Korrelation!$A$4:$A$883,Korrelation!$B$4:$B$883,0,0))</f>
        <v>184</v>
      </c>
      <c r="E345" s="68" t="str" cm="1">
        <f t="array" aca="1" ref="E345" ca="1">IF(D345=0,"",HYPERLINK("#"&amp;RIGHT(CELL("adresse",OFFSET(DMAV_Doku!$A$6,D345-1,0)),LEN(CELL("adresse",OFFSET(DMAV_Doku!$A$6,D345-1,0)))-SEARCH("]",CELL("adresse",OFFSET(DMAV_Doku!$A$6,D345-1,0)))),"ModDoc"))</f>
        <v>ModDoc</v>
      </c>
      <c r="G345" s="64" t="s">
        <v>3974</v>
      </c>
      <c r="H345" s="64" t="s">
        <v>3971</v>
      </c>
      <c r="I345" s="64" t="s">
        <v>3972</v>
      </c>
      <c r="J345" s="64" t="s">
        <v>1524</v>
      </c>
      <c r="K345" s="64" t="s">
        <v>3976</v>
      </c>
      <c r="L345" s="71"/>
      <c r="N345" s="149" t="s">
        <v>331</v>
      </c>
      <c r="O345" s="70"/>
      <c r="P345" s="70" t="s">
        <v>1644</v>
      </c>
      <c r="R345" s="70"/>
      <c r="S345" s="70"/>
      <c r="T345" s="70"/>
      <c r="V345" s="162"/>
      <c r="W345" s="162"/>
    </row>
    <row r="346" spans="1:23" s="64" customFormat="1" x14ac:dyDescent="0.25">
      <c r="A346" s="63">
        <v>341</v>
      </c>
      <c r="B346" s="64" t="s">
        <v>29</v>
      </c>
      <c r="C346" s="68" t="str" cm="1">
        <f t="array" aca="1" ref="C346" ca="1">IF(B346="","",HYPERLINK("#"&amp;RIGHT(CELL("dateiname"),LEN(CELL("dateiname"))-FIND("]",CELL("dateiname")))&amp;"!"&amp;CELL("adresse",OFFSET($J$6,B346-1,0)),"Definition"))</f>
        <v/>
      </c>
      <c r="D346" s="63">
        <f>IF(_xlfn.XLOOKUP(A346,Korrelation!$A$4:$A$883,Korrelation!$B$4:$B$883,0,0)="-",0,_xlfn.XLOOKUP(A346,Korrelation!$A$4:$A$883,Korrelation!$B$4:$B$883,0,0))</f>
        <v>185</v>
      </c>
      <c r="E346" s="68" t="str" cm="1">
        <f t="array" aca="1" ref="E346" ca="1">IF(D346=0,"",HYPERLINK("#"&amp;RIGHT(CELL("adresse",OFFSET(DMAV_Doku!$A$6,D346-1,0)),LEN(CELL("adresse",OFFSET(DMAV_Doku!$A$6,D346-1,0)))-SEARCH("]",CELL("adresse",OFFSET(DMAV_Doku!$A$6,D346-1,0)))),"ModDoc"))</f>
        <v>ModDoc</v>
      </c>
      <c r="G346" s="64" t="s">
        <v>3974</v>
      </c>
      <c r="H346" s="64" t="s">
        <v>3971</v>
      </c>
      <c r="I346" s="64" t="s">
        <v>3972</v>
      </c>
      <c r="J346" s="64" t="s">
        <v>1524</v>
      </c>
      <c r="K346" s="64" t="s">
        <v>3976</v>
      </c>
      <c r="L346" s="71" t="s">
        <v>1525</v>
      </c>
      <c r="N346" s="70" t="s">
        <v>106</v>
      </c>
      <c r="O346" s="70"/>
      <c r="P346" s="70" t="s">
        <v>1526</v>
      </c>
      <c r="R346" s="70"/>
      <c r="S346" s="70"/>
      <c r="T346" s="70"/>
      <c r="V346" s="162"/>
      <c r="W346" s="162"/>
    </row>
    <row r="347" spans="1:23" s="64" customFormat="1" x14ac:dyDescent="0.25">
      <c r="A347" s="63">
        <v>342</v>
      </c>
      <c r="C347" s="68" t="str" cm="1">
        <f t="array" aca="1" ref="C347" ca="1">IF(B347="","",HYPERLINK("#"&amp;RIGHT(CELL("dateiname"),LEN(CELL("dateiname"))-FIND("]",CELL("dateiname")))&amp;"!"&amp;CELL("adresse",OFFSET($J$6,B347-1,0)),"Definition"))</f>
        <v/>
      </c>
      <c r="D347" s="63">
        <f>IF(_xlfn.XLOOKUP(A347,Korrelation!$A$4:$A$883,Korrelation!$B$4:$B$883,0,0)="-",0,_xlfn.XLOOKUP(A347,Korrelation!$A$4:$A$883,Korrelation!$B$4:$B$883,0,0))</f>
        <v>186</v>
      </c>
      <c r="E347" s="68" t="str" cm="1">
        <f t="array" aca="1" ref="E347" ca="1">IF(D347=0,"",HYPERLINK("#"&amp;RIGHT(CELL("adresse",OFFSET(DMAV_Doku!$A$6,D347-1,0)),LEN(CELL("adresse",OFFSET(DMAV_Doku!$A$6,D347-1,0)))-SEARCH("]",CELL("adresse",OFFSET(DMAV_Doku!$A$6,D347-1,0)))),"ModDoc"))</f>
        <v>ModDoc</v>
      </c>
      <c r="G347" s="64" t="s">
        <v>3974</v>
      </c>
      <c r="H347" s="64" t="s">
        <v>3971</v>
      </c>
      <c r="I347" s="64" t="s">
        <v>3972</v>
      </c>
      <c r="J347" s="64" t="s">
        <v>1524</v>
      </c>
      <c r="K347" s="64" t="s">
        <v>3976</v>
      </c>
      <c r="L347" s="71"/>
      <c r="N347" s="149" t="s">
        <v>333</v>
      </c>
      <c r="O347" s="70"/>
      <c r="P347" s="70" t="s">
        <v>1526</v>
      </c>
      <c r="R347" s="70"/>
      <c r="S347" s="70"/>
      <c r="T347" s="70"/>
      <c r="V347" s="162"/>
      <c r="W347" s="162"/>
    </row>
    <row r="348" spans="1:23" s="64" customFormat="1" x14ac:dyDescent="0.25">
      <c r="A348" s="63">
        <v>343</v>
      </c>
      <c r="B348" s="64" t="s">
        <v>29</v>
      </c>
      <c r="C348" s="68" t="str" cm="1">
        <f t="array" aca="1" ref="C348" ca="1">IF(B348="","",HYPERLINK("#"&amp;RIGHT(CELL("dateiname"),LEN(CELL("dateiname"))-FIND("]",CELL("dateiname")))&amp;"!"&amp;CELL("adresse",OFFSET($J$6,B348-1,0)),"Definition"))</f>
        <v/>
      </c>
      <c r="D348" s="63">
        <f>IF(_xlfn.XLOOKUP(A348,Korrelation!$A$4:$A$883,Korrelation!$B$4:$B$883,0,0)="-",0,_xlfn.XLOOKUP(A348,Korrelation!$A$4:$A$883,Korrelation!$B$4:$B$883,0,0))</f>
        <v>187</v>
      </c>
      <c r="E348" s="68" t="str" cm="1">
        <f t="array" aca="1" ref="E348" ca="1">IF(D348=0,"",HYPERLINK("#"&amp;RIGHT(CELL("adresse",OFFSET(DMAV_Doku!$A$6,D348-1,0)),LEN(CELL("adresse",OFFSET(DMAV_Doku!$A$6,D348-1,0)))-SEARCH("]",CELL("adresse",OFFSET(DMAV_Doku!$A$6,D348-1,0)))),"ModDoc"))</f>
        <v>ModDoc</v>
      </c>
      <c r="G348" s="64" t="s">
        <v>3974</v>
      </c>
      <c r="H348" s="64" t="s">
        <v>3971</v>
      </c>
      <c r="I348" s="64" t="s">
        <v>3972</v>
      </c>
      <c r="J348" s="64" t="s">
        <v>1524</v>
      </c>
      <c r="K348" s="64" t="s">
        <v>3976</v>
      </c>
      <c r="L348" s="71"/>
      <c r="N348" s="70" t="s">
        <v>335</v>
      </c>
      <c r="O348" s="70"/>
      <c r="P348" s="70" t="s">
        <v>1539</v>
      </c>
      <c r="R348" s="70"/>
      <c r="S348" s="70"/>
      <c r="T348" s="70"/>
      <c r="V348" s="162"/>
      <c r="W348" s="162"/>
    </row>
    <row r="349" spans="1:23" s="64" customFormat="1" x14ac:dyDescent="0.25">
      <c r="A349" s="63">
        <v>344</v>
      </c>
      <c r="B349" s="64">
        <v>17</v>
      </c>
      <c r="C349" s="68" t="str" cm="1">
        <f t="array" aca="1" ref="C349" ca="1">IF(B349="","",HYPERLINK("#"&amp;RIGHT(CELL("dateiname"),LEN(CELL("dateiname"))-FIND("]",CELL("dateiname")))&amp;"!"&amp;CELL("adresse",OFFSET($J$6,B349-1,0)),"Definition"))</f>
        <v>Definition</v>
      </c>
      <c r="D349" s="63">
        <f>IF(_xlfn.XLOOKUP(A349,Korrelation!$A$4:$A$883,Korrelation!$B$4:$B$883,0,0)="-",0,_xlfn.XLOOKUP(A349,Korrelation!$A$4:$A$883,Korrelation!$B$4:$B$883,0,0))</f>
        <v>188</v>
      </c>
      <c r="E349" s="68" t="str" cm="1">
        <f t="array" aca="1" ref="E349" ca="1">IF(D349=0,"",HYPERLINK("#"&amp;RIGHT(CELL("adresse",OFFSET(DMAV_Doku!$A$6,D349-1,0)),LEN(CELL("adresse",OFFSET(DMAV_Doku!$A$6,D349-1,0)))-SEARCH("]",CELL("adresse",OFFSET(DMAV_Doku!$A$6,D349-1,0)))),"ModDoc"))</f>
        <v>ModDoc</v>
      </c>
      <c r="G349" s="64" t="s">
        <v>3974</v>
      </c>
      <c r="H349" s="64" t="s">
        <v>3971</v>
      </c>
      <c r="I349" s="64" t="s">
        <v>3972</v>
      </c>
      <c r="J349" s="64" t="s">
        <v>1524</v>
      </c>
      <c r="K349" s="64" t="s">
        <v>3976</v>
      </c>
      <c r="L349" s="71"/>
      <c r="N349" s="70" t="s">
        <v>337</v>
      </c>
      <c r="O349" s="70"/>
      <c r="P349" s="70" t="s">
        <v>1528</v>
      </c>
      <c r="R349" s="70"/>
      <c r="S349" s="70"/>
      <c r="T349" s="70"/>
      <c r="V349" s="162"/>
      <c r="W349" s="162"/>
    </row>
    <row r="350" spans="1:23" s="64" customFormat="1" x14ac:dyDescent="0.25">
      <c r="A350" s="63">
        <v>345</v>
      </c>
      <c r="C350" s="68" t="str" cm="1">
        <f t="array" aca="1" ref="C350" ca="1">IF(B350="","",HYPERLINK("#"&amp;RIGHT(CELL("dateiname"),LEN(CELL("dateiname"))-FIND("]",CELL("dateiname")))&amp;"!"&amp;CELL("adresse",OFFSET($J$6,B350-1,0)),"Definition"))</f>
        <v/>
      </c>
      <c r="D350" s="63">
        <f>IF(_xlfn.XLOOKUP(A350,Korrelation!$A$4:$A$883,Korrelation!$B$4:$B$883,0,0)="-",0,_xlfn.XLOOKUP(A350,Korrelation!$A$4:$A$883,Korrelation!$B$4:$B$883,0,0))</f>
        <v>189</v>
      </c>
      <c r="E350" s="68" t="str" cm="1">
        <f t="array" aca="1" ref="E350" ca="1">IF(D350=0,"",HYPERLINK("#"&amp;RIGHT(CELL("adresse",OFFSET(DMAV_Doku!$A$6,D350-1,0)),LEN(CELL("adresse",OFFSET(DMAV_Doku!$A$6,D350-1,0)))-SEARCH("]",CELL("adresse",OFFSET(DMAV_Doku!$A$6,D350-1,0)))),"ModDoc"))</f>
        <v>ModDoc</v>
      </c>
      <c r="G350" s="64" t="s">
        <v>3974</v>
      </c>
      <c r="H350" s="64" t="s">
        <v>3971</v>
      </c>
      <c r="I350" s="64" t="s">
        <v>3972</v>
      </c>
      <c r="J350" s="64" t="s">
        <v>1524</v>
      </c>
      <c r="K350" s="64" t="s">
        <v>3976</v>
      </c>
      <c r="L350" s="71" t="s">
        <v>1525</v>
      </c>
      <c r="N350" s="70" t="s">
        <v>266</v>
      </c>
      <c r="O350" s="70"/>
      <c r="P350" s="70" t="s">
        <v>143</v>
      </c>
      <c r="R350" s="70"/>
      <c r="S350" s="70"/>
      <c r="T350" s="70"/>
      <c r="V350" s="162"/>
      <c r="W350" s="162"/>
    </row>
    <row r="351" spans="1:23" s="64" customFormat="1" x14ac:dyDescent="0.25">
      <c r="A351" s="63">
        <v>346</v>
      </c>
      <c r="B351" s="64">
        <v>327</v>
      </c>
      <c r="C351" s="68" t="str" cm="1">
        <f t="array" aca="1" ref="C351" ca="1">IF(B351="","",HYPERLINK("#"&amp;RIGHT(CELL("dateiname"),LEN(CELL("dateiname"))-FIND("]",CELL("dateiname")))&amp;"!"&amp;CELL("adresse",OFFSET($J$6,B351-1,0)),"Definition"))</f>
        <v>Definition</v>
      </c>
      <c r="D351" s="63">
        <f>IF(_xlfn.XLOOKUP(A351,Korrelation!$A$4:$A$883,Korrelation!$B$4:$B$883,0,0)="-",0,_xlfn.XLOOKUP(A351,Korrelation!$A$4:$A$883,Korrelation!$B$4:$B$883,0,0))</f>
        <v>190</v>
      </c>
      <c r="E351" s="68" t="str" cm="1">
        <f t="array" aca="1" ref="E351" ca="1">IF(D351=0,"",HYPERLINK("#"&amp;RIGHT(CELL("adresse",OFFSET(DMAV_Doku!$A$6,D351-1,0)),LEN(CELL("adresse",OFFSET(DMAV_Doku!$A$6,D351-1,0)))-SEARCH("]",CELL("adresse",OFFSET(DMAV_Doku!$A$6,D351-1,0)))),"ModDoc"))</f>
        <v>ModDoc</v>
      </c>
      <c r="G351" s="64" t="s">
        <v>3974</v>
      </c>
      <c r="H351" s="64" t="s">
        <v>3971</v>
      </c>
      <c r="I351" s="64" t="s">
        <v>3972</v>
      </c>
      <c r="J351" s="64" t="s">
        <v>1524</v>
      </c>
      <c r="K351" s="64" t="s">
        <v>3976</v>
      </c>
      <c r="L351" s="71"/>
      <c r="N351" s="70" t="s">
        <v>3975</v>
      </c>
      <c r="O351" s="144"/>
      <c r="P351" s="70" t="s">
        <v>3975</v>
      </c>
      <c r="R351" s="70"/>
      <c r="S351" s="70"/>
      <c r="T351" s="143"/>
      <c r="V351" s="162"/>
      <c r="W351" s="162"/>
    </row>
    <row r="352" spans="1:23" s="64" customFormat="1" x14ac:dyDescent="0.25">
      <c r="A352" s="63">
        <v>347</v>
      </c>
      <c r="B352" s="64">
        <v>336</v>
      </c>
      <c r="C352" s="68" t="str" cm="1">
        <f t="array" aca="1" ref="C352" ca="1">IF(B352="","",HYPERLINK("#"&amp;RIGHT(CELL("dateiname"),LEN(CELL("dateiname"))-FIND("]",CELL("dateiname")))&amp;"!"&amp;CELL("adresse",OFFSET($J$6,B352-1,0)),"Definition"))</f>
        <v>Definition</v>
      </c>
      <c r="D352" s="63">
        <f>IF(_xlfn.XLOOKUP(A352,Korrelation!$A$4:$A$883,Korrelation!$B$4:$B$883,0,0)="-",0,_xlfn.XLOOKUP(A352,Korrelation!$A$4:$A$883,Korrelation!$B$4:$B$883,0,0))</f>
        <v>191</v>
      </c>
      <c r="E352" s="68" t="str" cm="1">
        <f t="array" aca="1" ref="E352" ca="1">IF(D352=0,"",HYPERLINK("#"&amp;RIGHT(CELL("adresse",OFFSET(DMAV_Doku!$A$6,D352-1,0)),LEN(CELL("adresse",OFFSET(DMAV_Doku!$A$6,D352-1,0)))-SEARCH("]",CELL("adresse",OFFSET(DMAV_Doku!$A$6,D352-1,0)))),"ModDoc"))</f>
        <v>ModDoc</v>
      </c>
      <c r="G352" s="64" t="s">
        <v>3974</v>
      </c>
      <c r="H352" s="64" t="s">
        <v>3971</v>
      </c>
      <c r="I352" s="64" t="s">
        <v>3972</v>
      </c>
      <c r="J352" s="64" t="s">
        <v>1524</v>
      </c>
      <c r="K352" s="64" t="s">
        <v>3976</v>
      </c>
      <c r="L352" s="71"/>
      <c r="N352" s="145" t="s">
        <v>340</v>
      </c>
      <c r="O352" s="70" t="s">
        <v>4817</v>
      </c>
      <c r="P352" s="70" t="s">
        <v>340</v>
      </c>
      <c r="R352" s="70"/>
      <c r="S352" s="70"/>
      <c r="T352" s="70"/>
      <c r="V352" s="162"/>
      <c r="W352" s="162"/>
    </row>
    <row r="353" spans="1:23" s="64" customFormat="1" x14ac:dyDescent="0.25">
      <c r="A353" s="63">
        <v>348</v>
      </c>
      <c r="B353" s="64">
        <v>337</v>
      </c>
      <c r="C353" s="68" t="str" cm="1">
        <f t="array" aca="1" ref="C353" ca="1">IF(B353="","",HYPERLINK("#"&amp;RIGHT(CELL("dateiname"),LEN(CELL("dateiname"))-FIND("]",CELL("dateiname")))&amp;"!"&amp;CELL("adresse",OFFSET($J$6,B353-1,0)),"Definition"))</f>
        <v>Definition</v>
      </c>
      <c r="D353" s="63">
        <f>IF(_xlfn.XLOOKUP(A353,Korrelation!$A$4:$A$883,Korrelation!$B$4:$B$883,0,0)="-",0,_xlfn.XLOOKUP(A353,Korrelation!$A$4:$A$883,Korrelation!$B$4:$B$883,0,0))</f>
        <v>192</v>
      </c>
      <c r="E353" s="68" t="str" cm="1">
        <f t="array" aca="1" ref="E353" ca="1">IF(D353=0,"",HYPERLINK("#"&amp;RIGHT(CELL("adresse",OFFSET(DMAV_Doku!$A$6,D353-1,0)),LEN(CELL("adresse",OFFSET(DMAV_Doku!$A$6,D353-1,0)))-SEARCH("]",CELL("adresse",OFFSET(DMAV_Doku!$A$6,D353-1,0)))),"ModDoc"))</f>
        <v>ModDoc</v>
      </c>
      <c r="G353" s="64" t="s">
        <v>3974</v>
      </c>
      <c r="H353" s="64" t="s">
        <v>3971</v>
      </c>
      <c r="I353" s="64" t="s">
        <v>3972</v>
      </c>
      <c r="J353" s="64" t="s">
        <v>1524</v>
      </c>
      <c r="K353" s="64" t="s">
        <v>3976</v>
      </c>
      <c r="L353" s="71"/>
      <c r="N353" s="70" t="s">
        <v>325</v>
      </c>
      <c r="O353" s="70" t="s">
        <v>4817</v>
      </c>
      <c r="P353" s="70" t="s">
        <v>325</v>
      </c>
      <c r="R353" s="70"/>
      <c r="S353" s="70"/>
      <c r="T353" s="70"/>
      <c r="V353" s="162"/>
      <c r="W353" s="162"/>
    </row>
    <row r="354" spans="1:23" x14ac:dyDescent="0.25">
      <c r="A354" s="63">
        <v>349</v>
      </c>
      <c r="B354" s="64">
        <v>338</v>
      </c>
      <c r="C354" s="68" t="str" cm="1">
        <f t="array" aca="1" ref="C354" ca="1">IF(B354="","",HYPERLINK("#"&amp;RIGHT(CELL("dateiname"),LEN(CELL("dateiname"))-FIND("]",CELL("dateiname")))&amp;"!"&amp;CELL("adresse",OFFSET($J$6,B354-1,0)),"Definition"))</f>
        <v>Definition</v>
      </c>
      <c r="D354" s="63">
        <f>IF(_xlfn.XLOOKUP(A354,Korrelation!$A$4:$A$883,Korrelation!$B$4:$B$883,0,0)="-",0,_xlfn.XLOOKUP(A354,Korrelation!$A$4:$A$883,Korrelation!$B$4:$B$883,0,0))</f>
        <v>193</v>
      </c>
      <c r="E354" s="68" t="str" cm="1">
        <f t="array" aca="1" ref="E354" ca="1">IF(D354=0,"",HYPERLINK("#"&amp;RIGHT(CELL("adresse",OFFSET(DMAV_Doku!$A$6,D354-1,0)),LEN(CELL("adresse",OFFSET(DMAV_Doku!$A$6,D354-1,0)))-SEARCH("]",CELL("adresse",OFFSET(DMAV_Doku!$A$6,D354-1,0)))),"ModDoc"))</f>
        <v>ModDoc</v>
      </c>
      <c r="G354" s="63" t="s">
        <v>3974</v>
      </c>
      <c r="H354" s="63" t="s">
        <v>3971</v>
      </c>
      <c r="I354" s="63" t="s">
        <v>3972</v>
      </c>
      <c r="J354" s="63" t="s">
        <v>1524</v>
      </c>
      <c r="K354" s="63" t="s">
        <v>3976</v>
      </c>
      <c r="N354" s="65" t="s">
        <v>327</v>
      </c>
      <c r="O354" s="65" t="s">
        <v>4817</v>
      </c>
      <c r="P354" s="65" t="s">
        <v>327</v>
      </c>
    </row>
    <row r="355" spans="1:23" x14ac:dyDescent="0.25">
      <c r="A355" s="63">
        <v>350</v>
      </c>
      <c r="B355" s="64">
        <v>26</v>
      </c>
      <c r="C355" s="68" t="str" cm="1">
        <f t="array" aca="1" ref="C355" ca="1">IF(B355="","",HYPERLINK("#"&amp;RIGHT(CELL("dateiname"),LEN(CELL("dateiname"))-FIND("]",CELL("dateiname")))&amp;"!"&amp;CELL("adresse",OFFSET($J$6,B355-1,0)),"Definition"))</f>
        <v>Definition</v>
      </c>
      <c r="D355" s="63">
        <f>IF(_xlfn.XLOOKUP(A355,Korrelation!$A$4:$A$883,Korrelation!$B$4:$B$883,0,0)="-",0,_xlfn.XLOOKUP(A355,Korrelation!$A$4:$A$883,Korrelation!$B$4:$B$883,0,0))</f>
        <v>194</v>
      </c>
      <c r="E355" s="68" t="str" cm="1">
        <f t="array" aca="1" ref="E355" ca="1">IF(D355=0,"",HYPERLINK("#"&amp;RIGHT(CELL("adresse",OFFSET(DMAV_Doku!$A$6,D355-1,0)),LEN(CELL("adresse",OFFSET(DMAV_Doku!$A$6,D355-1,0)))-SEARCH("]",CELL("adresse",OFFSET(DMAV_Doku!$A$6,D355-1,0)))),"ModDoc"))</f>
        <v>ModDoc</v>
      </c>
      <c r="G355" s="63" t="s">
        <v>3974</v>
      </c>
      <c r="H355" s="63" t="s">
        <v>3971</v>
      </c>
      <c r="I355" s="63" t="s">
        <v>3972</v>
      </c>
      <c r="J355" s="63" t="s">
        <v>1524</v>
      </c>
      <c r="K355" s="63" t="s">
        <v>3976</v>
      </c>
      <c r="N355" s="65" t="s">
        <v>86</v>
      </c>
      <c r="O355" s="65" t="s">
        <v>4817</v>
      </c>
      <c r="P355" s="65" t="s">
        <v>4818</v>
      </c>
    </row>
    <row r="356" spans="1:23" ht="38.25" x14ac:dyDescent="0.25">
      <c r="A356" s="63">
        <v>351</v>
      </c>
      <c r="B356" s="64" t="s">
        <v>29</v>
      </c>
      <c r="C356" s="68" t="str" cm="1">
        <f t="array" aca="1" ref="C356" ca="1">IF(B356="","",HYPERLINK("#"&amp;RIGHT(CELL("dateiname"),LEN(CELL("dateiname"))-FIND("]",CELL("dateiname")))&amp;"!"&amp;CELL("adresse",OFFSET($J$6,B356-1,0)),"Definition"))</f>
        <v/>
      </c>
      <c r="D356" s="63">
        <f>IF(_xlfn.XLOOKUP(A356,Korrelation!$A$4:$A$883,Korrelation!$B$4:$B$883,0,0)="-",0,_xlfn.XLOOKUP(A356,Korrelation!$A$4:$A$883,Korrelation!$B$4:$B$883,0,0))</f>
        <v>0</v>
      </c>
      <c r="E356" s="68" t="str" cm="1">
        <f t="array" aca="1" ref="E356" ca="1">IF(D356=0,"",HYPERLINK("#"&amp;RIGHT(CELL("adresse",OFFSET(DMAV_Doku!$A$6,D356-1,0)),LEN(CELL("adresse",OFFSET(DMAV_Doku!$A$6,D356-1,0)))-SEARCH("]",CELL("adresse",OFFSET(DMAV_Doku!$A$6,D356-1,0)))),"ModDoc"))</f>
        <v/>
      </c>
      <c r="G356" s="63" t="s">
        <v>3974</v>
      </c>
      <c r="H356" s="63" t="s">
        <v>3971</v>
      </c>
      <c r="I356" s="64" t="s">
        <v>3972</v>
      </c>
      <c r="J356" s="64" t="s">
        <v>1532</v>
      </c>
      <c r="K356" s="64" t="s">
        <v>3976</v>
      </c>
      <c r="L356" s="71" t="s">
        <v>1525</v>
      </c>
      <c r="M356" s="64"/>
      <c r="N356" s="70" t="s">
        <v>4866</v>
      </c>
      <c r="O356" s="70"/>
      <c r="P356" s="70" t="s">
        <v>4867</v>
      </c>
      <c r="Q356" s="64"/>
      <c r="R356" s="70"/>
      <c r="S356" s="70" t="s">
        <v>4868</v>
      </c>
      <c r="T356" s="65" t="s">
        <v>3985</v>
      </c>
    </row>
    <row r="357" spans="1:23" x14ac:dyDescent="0.25">
      <c r="A357" s="63">
        <v>352</v>
      </c>
      <c r="B357" s="64" t="s">
        <v>29</v>
      </c>
      <c r="C357" s="68" t="str" cm="1">
        <f t="array" aca="1" ref="C357" ca="1">IF(B357="","",HYPERLINK("#"&amp;RIGHT(CELL("dateiname"),LEN(CELL("dateiname"))-FIND("]",CELL("dateiname")))&amp;"!"&amp;CELL("adresse",OFFSET($J$6,B357-1,0)),"Definition"))</f>
        <v/>
      </c>
      <c r="D357" s="63">
        <f>IF(_xlfn.XLOOKUP(A357,Korrelation!$A$4:$A$883,Korrelation!$B$4:$B$883,0,0)="-",0,_xlfn.XLOOKUP(A357,Korrelation!$A$4:$A$883,Korrelation!$B$4:$B$883,0,0))</f>
        <v>0</v>
      </c>
      <c r="E357" s="68" t="str" cm="1">
        <f t="array" aca="1" ref="E357" ca="1">IF(D357=0,"",HYPERLINK("#"&amp;RIGHT(CELL("adresse",OFFSET(DMAV_Doku!$A$6,D357-1,0)),LEN(CELL("adresse",OFFSET(DMAV_Doku!$A$6,D357-1,0)))-SEARCH("]",CELL("adresse",OFFSET(DMAV_Doku!$A$6,D357-1,0)))),"ModDoc"))</f>
        <v/>
      </c>
      <c r="G357" s="63" t="s">
        <v>3974</v>
      </c>
      <c r="H357" s="63" t="s">
        <v>3971</v>
      </c>
      <c r="I357" s="64" t="s">
        <v>3972</v>
      </c>
      <c r="J357" s="64" t="s">
        <v>1542</v>
      </c>
      <c r="K357" s="64" t="s">
        <v>3977</v>
      </c>
      <c r="L357" s="71"/>
      <c r="M357" s="64"/>
      <c r="N357" s="70" t="s">
        <v>1544</v>
      </c>
      <c r="O357" s="70"/>
      <c r="P357" s="70" t="s">
        <v>330</v>
      </c>
      <c r="Q357" s="64" t="s">
        <v>1545</v>
      </c>
      <c r="R357" s="70"/>
      <c r="S357" s="70"/>
    </row>
    <row r="358" spans="1:23" x14ac:dyDescent="0.25">
      <c r="A358" s="63">
        <v>353</v>
      </c>
      <c r="B358" s="64" t="s">
        <v>29</v>
      </c>
      <c r="C358" s="68" t="str" cm="1">
        <f t="array" aca="1" ref="C358" ca="1">IF(B358="","",HYPERLINK("#"&amp;RIGHT(CELL("dateiname"),LEN(CELL("dateiname"))-FIND("]",CELL("dateiname")))&amp;"!"&amp;CELL("adresse",OFFSET($J$6,B358-1,0)),"Definition"))</f>
        <v/>
      </c>
      <c r="D358" s="63">
        <f>IF(_xlfn.XLOOKUP(A358,Korrelation!$A$4:$A$883,Korrelation!$B$4:$B$883,0,0)="-",0,_xlfn.XLOOKUP(A358,Korrelation!$A$4:$A$883,Korrelation!$B$4:$B$883,0,0))</f>
        <v>0</v>
      </c>
      <c r="E358" s="68" t="str" cm="1">
        <f t="array" aca="1" ref="E358" ca="1">IF(D358=0,"",HYPERLINK("#"&amp;RIGHT(CELL("adresse",OFFSET(DMAV_Doku!$A$6,D358-1,0)),LEN(CELL("adresse",OFFSET(DMAV_Doku!$A$6,D358-1,0)))-SEARCH("]",CELL("adresse",OFFSET(DMAV_Doku!$A$6,D358-1,0)))),"ModDoc"))</f>
        <v/>
      </c>
      <c r="G358" s="63" t="s">
        <v>3974</v>
      </c>
      <c r="H358" s="63" t="s">
        <v>3971</v>
      </c>
      <c r="I358" s="64" t="s">
        <v>3972</v>
      </c>
      <c r="J358" s="64" t="s">
        <v>1542</v>
      </c>
      <c r="K358" s="64" t="s">
        <v>3977</v>
      </c>
      <c r="L358" s="71"/>
      <c r="M358" s="64"/>
      <c r="N358" s="70" t="s">
        <v>4013</v>
      </c>
      <c r="O358" s="70"/>
      <c r="P358" s="70" t="s">
        <v>3976</v>
      </c>
      <c r="Q358" s="64" t="s">
        <v>1547</v>
      </c>
      <c r="R358" s="70"/>
      <c r="S358" s="70"/>
    </row>
    <row r="359" spans="1:23" x14ac:dyDescent="0.25">
      <c r="A359" s="63">
        <v>354</v>
      </c>
      <c r="B359" s="64" t="s">
        <v>29</v>
      </c>
      <c r="C359" s="68" t="str" cm="1">
        <f t="array" aca="1" ref="C359" ca="1">IF(B359="","",HYPERLINK("#"&amp;RIGHT(CELL("dateiname"),LEN(CELL("dateiname"))-FIND("]",CELL("dateiname")))&amp;"!"&amp;CELL("adresse",OFFSET($J$6,B359-1,0)),"Definition"))</f>
        <v/>
      </c>
      <c r="D359" s="63">
        <f>IF(_xlfn.XLOOKUP(A359,Korrelation!$A$4:$A$883,Korrelation!$B$4:$B$883,0,0)="-",0,_xlfn.XLOOKUP(A359,Korrelation!$A$4:$A$883,Korrelation!$B$4:$B$883,0,0))</f>
        <v>0</v>
      </c>
      <c r="E359" s="68" t="str" cm="1">
        <f t="array" aca="1" ref="E359" ca="1">IF(D359=0,"",HYPERLINK("#"&amp;RIGHT(CELL("adresse",OFFSET(DMAV_Doku!$A$6,D359-1,0)),LEN(CELL("adresse",OFFSET(DMAV_Doku!$A$6,D359-1,0)))-SEARCH("]",CELL("adresse",OFFSET(DMAV_Doku!$A$6,D359-1,0)))),"ModDoc"))</f>
        <v/>
      </c>
      <c r="G359" s="63" t="s">
        <v>3974</v>
      </c>
      <c r="H359" s="63" t="s">
        <v>3971</v>
      </c>
      <c r="I359" s="64" t="s">
        <v>3972</v>
      </c>
      <c r="J359" s="64" t="s">
        <v>1542</v>
      </c>
      <c r="K359" s="64" t="s">
        <v>3978</v>
      </c>
      <c r="L359" s="71"/>
      <c r="M359" s="64"/>
      <c r="N359" s="70" t="s">
        <v>1549</v>
      </c>
      <c r="O359" s="70"/>
      <c r="P359" s="70" t="s">
        <v>330</v>
      </c>
      <c r="Q359" s="64" t="s">
        <v>1550</v>
      </c>
      <c r="R359" s="70"/>
      <c r="S359" s="70"/>
    </row>
    <row r="360" spans="1:23" x14ac:dyDescent="0.25">
      <c r="A360" s="63">
        <v>355</v>
      </c>
      <c r="B360" s="64" t="s">
        <v>29</v>
      </c>
      <c r="C360" s="68" t="str" cm="1">
        <f t="array" aca="1" ref="C360" ca="1">IF(B360="","",HYPERLINK("#"&amp;RIGHT(CELL("dateiname"),LEN(CELL("dateiname"))-FIND("]",CELL("dateiname")))&amp;"!"&amp;CELL("adresse",OFFSET($J$6,B360-1,0)),"Definition"))</f>
        <v/>
      </c>
      <c r="D360" s="63">
        <f>IF(_xlfn.XLOOKUP(A360,Korrelation!$A$4:$A$883,Korrelation!$B$4:$B$883,0,0)="-",0,_xlfn.XLOOKUP(A360,Korrelation!$A$4:$A$883,Korrelation!$B$4:$B$883,0,0))</f>
        <v>0</v>
      </c>
      <c r="E360" s="68" t="str" cm="1">
        <f t="array" aca="1" ref="E360" ca="1">IF(D360=0,"",HYPERLINK("#"&amp;RIGHT(CELL("adresse",OFFSET(DMAV_Doku!$A$6,D360-1,0)),LEN(CELL("adresse",OFFSET(DMAV_Doku!$A$6,D360-1,0)))-SEARCH("]",CELL("adresse",OFFSET(DMAV_Doku!$A$6,D360-1,0)))),"ModDoc"))</f>
        <v/>
      </c>
      <c r="G360" s="63" t="s">
        <v>3974</v>
      </c>
      <c r="H360" s="63" t="s">
        <v>3971</v>
      </c>
      <c r="I360" s="64" t="s">
        <v>3972</v>
      </c>
      <c r="J360" s="64" t="s">
        <v>1542</v>
      </c>
      <c r="K360" s="64" t="s">
        <v>3978</v>
      </c>
      <c r="L360" s="71"/>
      <c r="M360" s="64"/>
      <c r="N360" s="70" t="s">
        <v>4014</v>
      </c>
      <c r="O360" s="70"/>
      <c r="P360" s="70" t="s">
        <v>3976</v>
      </c>
      <c r="Q360" s="64" t="s">
        <v>1547</v>
      </c>
      <c r="R360" s="70"/>
      <c r="S360" s="70"/>
    </row>
    <row r="361" spans="1:23" x14ac:dyDescent="0.25">
      <c r="A361" s="63">
        <v>356</v>
      </c>
      <c r="B361" s="64" t="s">
        <v>29</v>
      </c>
      <c r="C361" s="68" t="str" cm="1">
        <f t="array" aca="1" ref="C361" ca="1">IF(B361="","",HYPERLINK("#"&amp;RIGHT(CELL("dateiname"),LEN(CELL("dateiname"))-FIND("]",CELL("dateiname")))&amp;"!"&amp;CELL("adresse",OFFSET($J$6,B361-1,0)),"Definition"))</f>
        <v/>
      </c>
      <c r="D361" s="63">
        <f>IF(_xlfn.XLOOKUP(A361,Korrelation!$A$4:$A$883,Korrelation!$B$4:$B$883,0,0)="-",0,_xlfn.XLOOKUP(A361,Korrelation!$A$4:$A$883,Korrelation!$B$4:$B$883,0,0))</f>
        <v>0</v>
      </c>
      <c r="E361" s="68" t="str" cm="1">
        <f t="array" aca="1" ref="E361" ca="1">IF(D361=0,"",HYPERLINK("#"&amp;RIGHT(CELL("adresse",OFFSET(DMAV_Doku!$A$6,D361-1,0)),LEN(CELL("adresse",OFFSET(DMAV_Doku!$A$6,D361-1,0)))-SEARCH("]",CELL("adresse",OFFSET(DMAV_Doku!$A$6,D361-1,0)))),"ModDoc"))</f>
        <v/>
      </c>
      <c r="G361" s="63" t="s">
        <v>3974</v>
      </c>
      <c r="H361" s="63" t="s">
        <v>3971</v>
      </c>
      <c r="I361" s="64" t="s">
        <v>3972</v>
      </c>
      <c r="J361" s="64" t="s">
        <v>1542</v>
      </c>
      <c r="K361" s="64" t="s">
        <v>3979</v>
      </c>
      <c r="L361" s="71"/>
      <c r="M361" s="64"/>
      <c r="N361" s="70" t="s">
        <v>1574</v>
      </c>
      <c r="O361" s="70"/>
      <c r="P361" s="70" t="s">
        <v>3976</v>
      </c>
      <c r="Q361" s="64" t="s">
        <v>1550</v>
      </c>
      <c r="R361" s="70"/>
      <c r="S361" s="70"/>
    </row>
    <row r="362" spans="1:23" x14ac:dyDescent="0.25">
      <c r="A362" s="63">
        <v>357</v>
      </c>
      <c r="B362" s="64" t="s">
        <v>29</v>
      </c>
      <c r="C362" s="68" t="str" cm="1">
        <f t="array" aca="1" ref="C362" ca="1">IF(B362="","",HYPERLINK("#"&amp;RIGHT(CELL("dateiname"),LEN(CELL("dateiname"))-FIND("]",CELL("dateiname")))&amp;"!"&amp;CELL("adresse",OFFSET($J$6,B362-1,0)),"Definition"))</f>
        <v/>
      </c>
      <c r="D362" s="63">
        <f>IF(_xlfn.XLOOKUP(A362,Korrelation!$A$4:$A$883,Korrelation!$B$4:$B$883,0,0)="-",0,_xlfn.XLOOKUP(A362,Korrelation!$A$4:$A$883,Korrelation!$B$4:$B$883,0,0))</f>
        <v>0</v>
      </c>
      <c r="E362" s="68" t="str" cm="1">
        <f t="array" aca="1" ref="E362" ca="1">IF(D362=0,"",HYPERLINK("#"&amp;RIGHT(CELL("adresse",OFFSET(DMAV_Doku!$A$6,D362-1,0)),LEN(CELL("adresse",OFFSET(DMAV_Doku!$A$6,D362-1,0)))-SEARCH("]",CELL("adresse",OFFSET(DMAV_Doku!$A$6,D362-1,0)))),"ModDoc"))</f>
        <v/>
      </c>
      <c r="G362" s="63" t="s">
        <v>3974</v>
      </c>
      <c r="H362" s="63" t="s">
        <v>3971</v>
      </c>
      <c r="I362" s="64" t="s">
        <v>3972</v>
      </c>
      <c r="J362" s="64" t="s">
        <v>1542</v>
      </c>
      <c r="K362" s="64" t="s">
        <v>3979</v>
      </c>
      <c r="L362" s="71"/>
      <c r="M362" s="64"/>
      <c r="N362" s="70" t="s">
        <v>1575</v>
      </c>
      <c r="O362" s="70"/>
      <c r="P362" s="70" t="s">
        <v>3976</v>
      </c>
      <c r="Q362" s="64" t="s">
        <v>1547</v>
      </c>
      <c r="R362" s="70"/>
      <c r="S362" s="70"/>
    </row>
    <row r="363" spans="1:23" x14ac:dyDescent="0.25">
      <c r="A363" s="63">
        <v>358</v>
      </c>
      <c r="B363" s="64" t="s">
        <v>29</v>
      </c>
      <c r="C363" s="68" t="str" cm="1">
        <f t="array" aca="1" ref="C363" ca="1">IF(B363="","",HYPERLINK("#"&amp;RIGHT(CELL("dateiname"),LEN(CELL("dateiname"))-FIND("]",CELL("dateiname")))&amp;"!"&amp;CELL("adresse",OFFSET($J$6,B363-1,0)),"Definition"))</f>
        <v/>
      </c>
      <c r="D363" s="63">
        <f>IF(_xlfn.XLOOKUP(A363,Korrelation!$A$4:$A$883,Korrelation!$B$4:$B$883,0,0)="-",0,_xlfn.XLOOKUP(A363,Korrelation!$A$4:$A$883,Korrelation!$B$4:$B$883,0,0))</f>
        <v>0</v>
      </c>
      <c r="E363" s="68" t="str" cm="1">
        <f t="array" aca="1" ref="E363" ca="1">IF(D363=0,"",HYPERLINK("#"&amp;RIGHT(CELL("adresse",OFFSET(DMAV_Doku!$A$6,D363-1,0)),LEN(CELL("adresse",OFFSET(DMAV_Doku!$A$6,D363-1,0)))-SEARCH("]",CELL("adresse",OFFSET(DMAV_Doku!$A$6,D363-1,0)))),"ModDoc"))</f>
        <v/>
      </c>
      <c r="G363" s="63" t="s">
        <v>3974</v>
      </c>
      <c r="H363" s="63" t="s">
        <v>3971</v>
      </c>
      <c r="I363" s="64" t="s">
        <v>3972</v>
      </c>
      <c r="J363" s="64" t="s">
        <v>1552</v>
      </c>
      <c r="K363" s="64" t="s">
        <v>3980</v>
      </c>
      <c r="L363" s="71"/>
      <c r="M363" s="64"/>
      <c r="N363" s="70" t="s">
        <v>1554</v>
      </c>
      <c r="O363" s="70"/>
      <c r="P363" s="70" t="s">
        <v>3976</v>
      </c>
      <c r="Q363" s="64"/>
      <c r="R363" s="70"/>
      <c r="S363" s="70"/>
    </row>
    <row r="364" spans="1:23" ht="76.5" x14ac:dyDescent="0.25">
      <c r="A364" s="63">
        <v>359</v>
      </c>
      <c r="B364" s="64" t="s">
        <v>29</v>
      </c>
      <c r="C364" s="68" t="str" cm="1">
        <f t="array" aca="1" ref="C364" ca="1">IF(B364="","",HYPERLINK("#"&amp;RIGHT(CELL("dateiname"),LEN(CELL("dateiname"))-FIND("]",CELL("dateiname")))&amp;"!"&amp;CELL("adresse",OFFSET($J$6,B364-1,0)),"Definition"))</f>
        <v/>
      </c>
      <c r="D364" s="63">
        <f>IF(_xlfn.XLOOKUP(A364,Korrelation!$A$4:$A$883,Korrelation!$B$4:$B$883,0,0)="-",0,_xlfn.XLOOKUP(A364,Korrelation!$A$4:$A$883,Korrelation!$B$4:$B$883,0,0))</f>
        <v>0</v>
      </c>
      <c r="E364" s="68" t="str" cm="1">
        <f t="array" aca="1" ref="E364" ca="1">IF(D364=0,"",HYPERLINK("#"&amp;RIGHT(CELL("adresse",OFFSET(DMAV_Doku!$A$6,D364-1,0)),LEN(CELL("adresse",OFFSET(DMAV_Doku!$A$6,D364-1,0)))-SEARCH("]",CELL("adresse",OFFSET(DMAV_Doku!$A$6,D364-1,0)))),"ModDoc"))</f>
        <v/>
      </c>
      <c r="G364" s="63" t="s">
        <v>3974</v>
      </c>
      <c r="H364" s="63" t="s">
        <v>3971</v>
      </c>
      <c r="I364" s="64" t="s">
        <v>3972</v>
      </c>
      <c r="J364" s="64" t="s">
        <v>1552</v>
      </c>
      <c r="K364" s="64" t="s">
        <v>3980</v>
      </c>
      <c r="L364" s="71"/>
      <c r="M364" s="64"/>
      <c r="N364" s="70" t="s">
        <v>1577</v>
      </c>
      <c r="O364" s="70"/>
      <c r="P364" s="70" t="s">
        <v>3984</v>
      </c>
      <c r="Q364" s="64"/>
      <c r="R364" s="70"/>
      <c r="S364" s="70"/>
      <c r="T364" s="65" t="s">
        <v>3986</v>
      </c>
    </row>
    <row r="365" spans="1:23" x14ac:dyDescent="0.25">
      <c r="A365" s="63">
        <v>360</v>
      </c>
      <c r="B365" s="64" t="s">
        <v>29</v>
      </c>
      <c r="C365" s="68" t="str" cm="1">
        <f t="array" aca="1" ref="C365" ca="1">IF(B365="","",HYPERLINK("#"&amp;RIGHT(CELL("dateiname"),LEN(CELL("dateiname"))-FIND("]",CELL("dateiname")))&amp;"!"&amp;CELL("adresse",OFFSET($J$6,B365-1,0)),"Definition"))</f>
        <v/>
      </c>
      <c r="D365" s="63">
        <f>IF(_xlfn.XLOOKUP(A365,Korrelation!$A$4:$A$883,Korrelation!$B$4:$B$883,0,0)="-",0,_xlfn.XLOOKUP(A365,Korrelation!$A$4:$A$883,Korrelation!$B$4:$B$883,0,0))</f>
        <v>0</v>
      </c>
      <c r="E365" s="68" t="str" cm="1">
        <f t="array" aca="1" ref="E365" ca="1">IF(D365=0,"",HYPERLINK("#"&amp;RIGHT(CELL("adresse",OFFSET(DMAV_Doku!$A$6,D365-1,0)),LEN(CELL("adresse",OFFSET(DMAV_Doku!$A$6,D365-1,0)))-SEARCH("]",CELL("adresse",OFFSET(DMAV_Doku!$A$6,D365-1,0)))),"ModDoc"))</f>
        <v/>
      </c>
      <c r="G365" s="63" t="s">
        <v>3974</v>
      </c>
      <c r="H365" s="63" t="s">
        <v>3971</v>
      </c>
      <c r="I365" s="64" t="s">
        <v>3972</v>
      </c>
      <c r="J365" s="64" t="s">
        <v>1552</v>
      </c>
      <c r="K365" s="64" t="s">
        <v>3980</v>
      </c>
      <c r="L365" s="71"/>
      <c r="M365" s="64"/>
      <c r="N365" s="70" t="s">
        <v>1557</v>
      </c>
      <c r="O365" s="70"/>
      <c r="P365" s="70" t="s">
        <v>3976</v>
      </c>
      <c r="Q365" s="64"/>
      <c r="R365" s="70"/>
      <c r="S365" s="70"/>
    </row>
    <row r="366" spans="1:23" x14ac:dyDescent="0.25">
      <c r="A366" s="63">
        <v>361</v>
      </c>
      <c r="B366" s="64" t="s">
        <v>29</v>
      </c>
      <c r="C366" s="68" t="str" cm="1">
        <f t="array" aca="1" ref="C366" ca="1">IF(B366="","",HYPERLINK("#"&amp;RIGHT(CELL("dateiname"),LEN(CELL("dateiname"))-FIND("]",CELL("dateiname")))&amp;"!"&amp;CELL("adresse",OFFSET($J$6,B366-1,0)),"Definition"))</f>
        <v/>
      </c>
      <c r="D366" s="63">
        <f>IF(_xlfn.XLOOKUP(A366,Korrelation!$A$4:$A$883,Korrelation!$B$4:$B$883,0,0)="-",0,_xlfn.XLOOKUP(A366,Korrelation!$A$4:$A$883,Korrelation!$B$4:$B$883,0,0))</f>
        <v>0</v>
      </c>
      <c r="E366" s="68" t="str" cm="1">
        <f t="array" aca="1" ref="E366" ca="1">IF(D366=0,"",HYPERLINK("#"&amp;RIGHT(CELL("adresse",OFFSET(DMAV_Doku!$A$6,D366-1,0)),LEN(CELL("adresse",OFFSET(DMAV_Doku!$A$6,D366-1,0)))-SEARCH("]",CELL("adresse",OFFSET(DMAV_Doku!$A$6,D366-1,0)))),"ModDoc"))</f>
        <v/>
      </c>
      <c r="G366" s="63" t="s">
        <v>3974</v>
      </c>
      <c r="H366" s="63" t="s">
        <v>3971</v>
      </c>
      <c r="I366" s="64" t="s">
        <v>3972</v>
      </c>
      <c r="J366" s="64" t="s">
        <v>1552</v>
      </c>
      <c r="K366" s="64" t="s">
        <v>3980</v>
      </c>
      <c r="L366" s="71"/>
      <c r="M366" s="64" t="s">
        <v>6</v>
      </c>
      <c r="N366" s="70" t="s">
        <v>331</v>
      </c>
      <c r="O366" s="70"/>
      <c r="P366" s="70"/>
      <c r="Q366" s="64"/>
      <c r="R366" s="70"/>
      <c r="S366" s="70" t="s">
        <v>4869</v>
      </c>
      <c r="T366" s="171" t="s">
        <v>4928</v>
      </c>
    </row>
    <row r="367" spans="1:23" x14ac:dyDescent="0.25">
      <c r="A367" s="63">
        <v>362</v>
      </c>
      <c r="B367" s="64" t="s">
        <v>29</v>
      </c>
      <c r="C367" s="68" t="str" cm="1">
        <f t="array" aca="1" ref="C367" ca="1">IF(B367="","",HYPERLINK("#"&amp;RIGHT(CELL("dateiname"),LEN(CELL("dateiname"))-FIND("]",CELL("dateiname")))&amp;"!"&amp;CELL("adresse",OFFSET($J$6,B367-1,0)),"Definition"))</f>
        <v/>
      </c>
      <c r="D367" s="63">
        <f>IF(_xlfn.XLOOKUP(A367,Korrelation!$A$4:$A$883,Korrelation!$B$4:$B$883,0,0)="-",0,_xlfn.XLOOKUP(A367,Korrelation!$A$4:$A$883,Korrelation!$B$4:$B$883,0,0))</f>
        <v>0</v>
      </c>
      <c r="E367" s="68" t="str" cm="1">
        <f t="array" aca="1" ref="E367" ca="1">IF(D367=0,"",HYPERLINK("#"&amp;RIGHT(CELL("adresse",OFFSET(DMAV_Doku!$A$6,D367-1,0)),LEN(CELL("adresse",OFFSET(DMAV_Doku!$A$6,D367-1,0)))-SEARCH("]",CELL("adresse",OFFSET(DMAV_Doku!$A$6,D367-1,0)))),"ModDoc"))</f>
        <v/>
      </c>
      <c r="G367" s="63" t="s">
        <v>1645</v>
      </c>
      <c r="H367" s="63" t="s">
        <v>1487</v>
      </c>
      <c r="J367" s="63" t="s">
        <v>1485</v>
      </c>
      <c r="K367" s="63" t="s">
        <v>1507</v>
      </c>
      <c r="P367" s="65"/>
    </row>
    <row r="368" spans="1:23" x14ac:dyDescent="0.25">
      <c r="A368" s="63">
        <v>363</v>
      </c>
      <c r="B368" s="64" t="s">
        <v>29</v>
      </c>
      <c r="C368" s="68" t="str" cm="1">
        <f t="array" aca="1" ref="C368" ca="1">IF(B368="","",HYPERLINK("#"&amp;RIGHT(CELL("dateiname"),LEN(CELL("dateiname"))-FIND("]",CELL("dateiname")))&amp;"!"&amp;CELL("adresse",OFFSET($J$6,B368-1,0)),"Definition"))</f>
        <v/>
      </c>
      <c r="D368" s="63">
        <f>IF(_xlfn.XLOOKUP(A368,Korrelation!$A$4:$A$883,Korrelation!$B$4:$B$883,0,0)="-",0,_xlfn.XLOOKUP(A368,Korrelation!$A$4:$A$883,Korrelation!$B$4:$B$883,0,0))</f>
        <v>0</v>
      </c>
      <c r="E368" s="68" t="str" cm="1">
        <f t="array" aca="1" ref="E368" ca="1">IF(D368=0,"",HYPERLINK("#"&amp;RIGHT(CELL("adresse",OFFSET(DMAV_Doku!$A$6,D368-1,0)),LEN(CELL("adresse",OFFSET(DMAV_Doku!$A$6,D368-1,0)))-SEARCH("]",CELL("adresse",OFFSET(DMAV_Doku!$A$6,D368-1,0)))),"ModDoc"))</f>
        <v/>
      </c>
      <c r="G368" s="63" t="s">
        <v>1645</v>
      </c>
      <c r="H368" s="63" t="s">
        <v>1487</v>
      </c>
      <c r="J368" s="63" t="s">
        <v>1485</v>
      </c>
      <c r="K368" s="63" t="s">
        <v>1505</v>
      </c>
      <c r="P368" s="65"/>
    </row>
    <row r="369" spans="1:20" x14ac:dyDescent="0.25">
      <c r="A369" s="63">
        <v>364</v>
      </c>
      <c r="B369" s="64" t="s">
        <v>29</v>
      </c>
      <c r="C369" s="68" t="str" cm="1">
        <f t="array" aca="1" ref="C369" ca="1">IF(B369="","",HYPERLINK("#"&amp;RIGHT(CELL("dateiname"),LEN(CELL("dateiname"))-FIND("]",CELL("dateiname")))&amp;"!"&amp;CELL("adresse",OFFSET($J$6,B369-1,0)),"Definition"))</f>
        <v/>
      </c>
      <c r="D369" s="63">
        <f>IF(_xlfn.XLOOKUP(A369,Korrelation!$A$4:$A$883,Korrelation!$B$4:$B$883,0,0)="-",0,_xlfn.XLOOKUP(A369,Korrelation!$A$4:$A$883,Korrelation!$B$4:$B$883,0,0))</f>
        <v>195</v>
      </c>
      <c r="E369" s="68" t="str" cm="1">
        <f t="array" aca="1" ref="E369" ca="1">IF(D369=0,"",HYPERLINK("#"&amp;RIGHT(CELL("adresse",OFFSET(DMAV_Doku!$A$6,D369-1,0)),LEN(CELL("adresse",OFFSET(DMAV_Doku!$A$6,D369-1,0)))-SEARCH("]",CELL("adresse",OFFSET(DMAV_Doku!$A$6,D369-1,0)))),"ModDoc"))</f>
        <v>ModDoc</v>
      </c>
      <c r="G369" s="63" t="s">
        <v>1645</v>
      </c>
      <c r="H369" s="63" t="s">
        <v>1487</v>
      </c>
      <c r="I369" s="63" t="s">
        <v>17</v>
      </c>
      <c r="J369" s="63" t="s">
        <v>1524</v>
      </c>
      <c r="K369" s="63" t="s">
        <v>352</v>
      </c>
      <c r="L369" s="62" t="s">
        <v>1525</v>
      </c>
      <c r="M369" s="63" t="s">
        <v>1534</v>
      </c>
      <c r="N369" s="65" t="s">
        <v>106</v>
      </c>
      <c r="P369" s="65" t="s">
        <v>1526</v>
      </c>
      <c r="S369" s="65" t="s">
        <v>4870</v>
      </c>
      <c r="T369" s="65" t="s">
        <v>4927</v>
      </c>
    </row>
    <row r="370" spans="1:20" x14ac:dyDescent="0.25">
      <c r="A370" s="63">
        <v>365</v>
      </c>
      <c r="B370" s="64" t="s">
        <v>29</v>
      </c>
      <c r="C370" s="68" t="str" cm="1">
        <f t="array" aca="1" ref="C370" ca="1">IF(B370="","",HYPERLINK("#"&amp;RIGHT(CELL("dateiname"),LEN(CELL("dateiname"))-FIND("]",CELL("dateiname")))&amp;"!"&amp;CELL("adresse",OFFSET($J$6,B370-1,0)),"Definition"))</f>
        <v/>
      </c>
      <c r="D370" s="63">
        <f>IF(_xlfn.XLOOKUP(A370,Korrelation!$A$4:$A$883,Korrelation!$B$4:$B$883,0,0)="-",0,_xlfn.XLOOKUP(A370,Korrelation!$A$4:$A$883,Korrelation!$B$4:$B$883,0,0))</f>
        <v>196</v>
      </c>
      <c r="E370" s="68" t="str" cm="1">
        <f t="array" aca="1" ref="E370" ca="1">IF(D370=0,"",HYPERLINK("#"&amp;RIGHT(CELL("adresse",OFFSET(DMAV_Doku!$A$6,D370-1,0)),LEN(CELL("adresse",OFFSET(DMAV_Doku!$A$6,D370-1,0)))-SEARCH("]",CELL("adresse",OFFSET(DMAV_Doku!$A$6,D370-1,0)))),"ModDoc"))</f>
        <v>ModDoc</v>
      </c>
      <c r="G370" s="63" t="s">
        <v>1645</v>
      </c>
      <c r="H370" s="63" t="s">
        <v>1487</v>
      </c>
      <c r="I370" s="63" t="s">
        <v>17</v>
      </c>
      <c r="J370" s="63" t="s">
        <v>1524</v>
      </c>
      <c r="K370" s="63" t="s">
        <v>352</v>
      </c>
      <c r="L370" s="62" t="s">
        <v>1525</v>
      </c>
      <c r="M370" s="63" t="s">
        <v>1534</v>
      </c>
      <c r="N370" s="65" t="s">
        <v>109</v>
      </c>
      <c r="P370" s="65" t="s">
        <v>1526</v>
      </c>
      <c r="S370" s="65" t="s">
        <v>4870</v>
      </c>
      <c r="T370" s="65" t="s">
        <v>4927</v>
      </c>
    </row>
    <row r="371" spans="1:20" x14ac:dyDescent="0.25">
      <c r="A371" s="63">
        <v>366</v>
      </c>
      <c r="B371" s="64" t="s">
        <v>29</v>
      </c>
      <c r="C371" s="68" t="str" cm="1">
        <f t="array" aca="1" ref="C371" ca="1">IF(B371="","",HYPERLINK("#"&amp;RIGHT(CELL("dateiname"),LEN(CELL("dateiname"))-FIND("]",CELL("dateiname")))&amp;"!"&amp;CELL("adresse",OFFSET($J$6,B371-1,0)),"Definition"))</f>
        <v/>
      </c>
      <c r="D371" s="63">
        <f>IF(_xlfn.XLOOKUP(A371,Korrelation!$A$4:$A$883,Korrelation!$B$4:$B$883,0,0)="-",0,_xlfn.XLOOKUP(A371,Korrelation!$A$4:$A$883,Korrelation!$B$4:$B$883,0,0))</f>
        <v>197</v>
      </c>
      <c r="E371" s="68" t="str" cm="1">
        <f t="array" aca="1" ref="E371" ca="1">IF(D371=0,"",HYPERLINK("#"&amp;RIGHT(CELL("adresse",OFFSET(DMAV_Doku!$A$6,D371-1,0)),LEN(CELL("adresse",OFFSET(DMAV_Doku!$A$6,D371-1,0)))-SEARCH("]",CELL("adresse",OFFSET(DMAV_Doku!$A$6,D371-1,0)))),"ModDoc"))</f>
        <v>ModDoc</v>
      </c>
      <c r="G371" s="63" t="s">
        <v>1645</v>
      </c>
      <c r="H371" s="63" t="s">
        <v>1487</v>
      </c>
      <c r="I371" s="63" t="s">
        <v>17</v>
      </c>
      <c r="J371" s="63" t="s">
        <v>1524</v>
      </c>
      <c r="K371" s="63" t="s">
        <v>352</v>
      </c>
      <c r="L371" s="62" t="s">
        <v>1525</v>
      </c>
      <c r="N371" s="65" t="s">
        <v>111</v>
      </c>
      <c r="P371" s="65" t="s">
        <v>1539</v>
      </c>
    </row>
    <row r="372" spans="1:20" ht="38.25" x14ac:dyDescent="0.25">
      <c r="A372" s="63">
        <v>367</v>
      </c>
      <c r="B372" s="64" t="s">
        <v>29</v>
      </c>
      <c r="C372" s="68" t="str" cm="1">
        <f t="array" aca="1" ref="C372" ca="1">IF(B372="","",HYPERLINK("#"&amp;RIGHT(CELL("dateiname"),LEN(CELL("dateiname"))-FIND("]",CELL("dateiname")))&amp;"!"&amp;CELL("adresse",OFFSET($J$6,B372-1,0)),"Definition"))</f>
        <v/>
      </c>
      <c r="D372" s="63">
        <f>IF(_xlfn.XLOOKUP(A372,Korrelation!$A$4:$A$883,Korrelation!$B$4:$B$883,0,0)="-",0,_xlfn.XLOOKUP(A372,Korrelation!$A$4:$A$883,Korrelation!$B$4:$B$883,0,0))</f>
        <v>198</v>
      </c>
      <c r="E372" s="68" t="str" cm="1">
        <f t="array" aca="1" ref="E372" ca="1">IF(D372=0,"",HYPERLINK("#"&amp;RIGHT(CELL("adresse",OFFSET(DMAV_Doku!$A$6,D372-1,0)),LEN(CELL("adresse",OFFSET(DMAV_Doku!$A$6,D372-1,0)))-SEARCH("]",CELL("adresse",OFFSET(DMAV_Doku!$A$6,D372-1,0)))),"ModDoc"))</f>
        <v>ModDoc</v>
      </c>
      <c r="G372" s="63" t="s">
        <v>1645</v>
      </c>
      <c r="H372" s="63" t="s">
        <v>1487</v>
      </c>
      <c r="I372" s="63" t="s">
        <v>17</v>
      </c>
      <c r="J372" s="63" t="s">
        <v>1524</v>
      </c>
      <c r="K372" s="63" t="s">
        <v>352</v>
      </c>
      <c r="N372" s="65" t="s">
        <v>114</v>
      </c>
      <c r="P372" s="65" t="s">
        <v>1540</v>
      </c>
    </row>
    <row r="373" spans="1:20" x14ac:dyDescent="0.25">
      <c r="A373" s="63">
        <v>368</v>
      </c>
      <c r="B373" s="64" t="s">
        <v>29</v>
      </c>
      <c r="C373" s="68" t="str" cm="1">
        <f t="array" aca="1" ref="C373" ca="1">IF(B373="","",HYPERLINK("#"&amp;RIGHT(CELL("dateiname"),LEN(CELL("dateiname"))-FIND("]",CELL("dateiname")))&amp;"!"&amp;CELL("adresse",OFFSET($J$6,B373-1,0)),"Definition"))</f>
        <v/>
      </c>
      <c r="D373" s="63">
        <f>IF(_xlfn.XLOOKUP(A373,Korrelation!$A$4:$A$883,Korrelation!$B$4:$B$883,0,0)="-",0,_xlfn.XLOOKUP(A373,Korrelation!$A$4:$A$883,Korrelation!$B$4:$B$883,0,0))</f>
        <v>199</v>
      </c>
      <c r="E373" s="68" t="str" cm="1">
        <f t="array" aca="1" ref="E373" ca="1">IF(D373=0,"",HYPERLINK("#"&amp;RIGHT(CELL("adresse",OFFSET(DMAV_Doku!$A$6,D373-1,0)),LEN(CELL("adresse",OFFSET(DMAV_Doku!$A$6,D373-1,0)))-SEARCH("]",CELL("adresse",OFFSET(DMAV_Doku!$A$6,D373-1,0)))),"ModDoc"))</f>
        <v>ModDoc</v>
      </c>
      <c r="G373" s="63" t="s">
        <v>1645</v>
      </c>
      <c r="H373" s="63" t="s">
        <v>1487</v>
      </c>
      <c r="I373" s="63" t="s">
        <v>17</v>
      </c>
      <c r="J373" s="63" t="s">
        <v>1524</v>
      </c>
      <c r="K373" s="63" t="s">
        <v>352</v>
      </c>
      <c r="L373" s="62" t="s">
        <v>1525</v>
      </c>
      <c r="N373" s="65" t="s">
        <v>117</v>
      </c>
      <c r="P373" s="65" t="s">
        <v>1541</v>
      </c>
    </row>
    <row r="374" spans="1:20" x14ac:dyDescent="0.25">
      <c r="A374" s="63">
        <v>369</v>
      </c>
      <c r="B374" s="64" t="s">
        <v>29</v>
      </c>
      <c r="C374" s="68" t="str" cm="1">
        <f t="array" aca="1" ref="C374" ca="1">IF(B374="","",HYPERLINK("#"&amp;RIGHT(CELL("dateiname"),LEN(CELL("dateiname"))-FIND("]",CELL("dateiname")))&amp;"!"&amp;CELL("adresse",OFFSET($J$6,B374-1,0)),"Definition"))</f>
        <v/>
      </c>
      <c r="D374" s="63">
        <f>IF(_xlfn.XLOOKUP(A374,Korrelation!$A$4:$A$883,Korrelation!$B$4:$B$883,0,0)="-",0,_xlfn.XLOOKUP(A374,Korrelation!$A$4:$A$883,Korrelation!$B$4:$B$883,0,0))</f>
        <v>200</v>
      </c>
      <c r="E374" s="68" t="str" cm="1">
        <f t="array" aca="1" ref="E374" ca="1">IF(D374=0,"",HYPERLINK("#"&amp;RIGHT(CELL("adresse",OFFSET(DMAV_Doku!$A$6,D374-1,0)),LEN(CELL("adresse",OFFSET(DMAV_Doku!$A$6,D374-1,0)))-SEARCH("]",CELL("adresse",OFFSET(DMAV_Doku!$A$6,D374-1,0)))),"ModDoc"))</f>
        <v>ModDoc</v>
      </c>
      <c r="G374" s="63" t="s">
        <v>1645</v>
      </c>
      <c r="H374" s="63" t="s">
        <v>1487</v>
      </c>
      <c r="I374" s="63" t="s">
        <v>17</v>
      </c>
      <c r="J374" s="63" t="s">
        <v>1524</v>
      </c>
      <c r="K374" s="63" t="s">
        <v>352</v>
      </c>
      <c r="N374" s="65" t="s">
        <v>221</v>
      </c>
      <c r="O374" s="69"/>
      <c r="P374" s="65" t="s">
        <v>1541</v>
      </c>
    </row>
    <row r="375" spans="1:20" x14ac:dyDescent="0.25">
      <c r="A375" s="63">
        <v>370</v>
      </c>
      <c r="B375" s="64" t="s">
        <v>29</v>
      </c>
      <c r="C375" s="68" t="str" cm="1">
        <f t="array" aca="1" ref="C375" ca="1">IF(B375="","",HYPERLINK("#"&amp;RIGHT(CELL("dateiname"),LEN(CELL("dateiname"))-FIND("]",CELL("dateiname")))&amp;"!"&amp;CELL("adresse",OFFSET($J$6,B375-1,0)),"Definition"))</f>
        <v/>
      </c>
      <c r="D375" s="63">
        <f>IF(_xlfn.XLOOKUP(A375,Korrelation!$A$4:$A$883,Korrelation!$B$4:$B$883,0,0)="-",0,_xlfn.XLOOKUP(A375,Korrelation!$A$4:$A$883,Korrelation!$B$4:$B$883,0,0))</f>
        <v>201</v>
      </c>
      <c r="E375" s="68" t="str" cm="1">
        <f t="array" aca="1" ref="E375" ca="1">IF(D375=0,"",HYPERLINK("#"&amp;RIGHT(CELL("adresse",OFFSET(DMAV_Doku!$A$6,D375-1,0)),LEN(CELL("adresse",OFFSET(DMAV_Doku!$A$6,D375-1,0)))-SEARCH("]",CELL("adresse",OFFSET(DMAV_Doku!$A$6,D375-1,0)))),"ModDoc"))</f>
        <v>ModDoc</v>
      </c>
      <c r="G375" s="63" t="s">
        <v>1645</v>
      </c>
      <c r="H375" s="63" t="s">
        <v>1487</v>
      </c>
      <c r="I375" s="63" t="s">
        <v>17</v>
      </c>
      <c r="J375" s="63" t="s">
        <v>1524</v>
      </c>
      <c r="K375" s="63" t="s">
        <v>353</v>
      </c>
      <c r="L375" s="62" t="s">
        <v>1525</v>
      </c>
      <c r="N375" s="65" t="s">
        <v>106</v>
      </c>
      <c r="P375" s="65" t="s">
        <v>1526</v>
      </c>
    </row>
    <row r="376" spans="1:20" x14ac:dyDescent="0.25">
      <c r="A376" s="63">
        <v>371</v>
      </c>
      <c r="B376" s="64" t="s">
        <v>29</v>
      </c>
      <c r="C376" s="68" t="str" cm="1">
        <f t="array" aca="1" ref="C376" ca="1">IF(B376="","",HYPERLINK("#"&amp;RIGHT(CELL("dateiname"),LEN(CELL("dateiname"))-FIND("]",CELL("dateiname")))&amp;"!"&amp;CELL("adresse",OFFSET($J$6,B376-1,0)),"Definition"))</f>
        <v/>
      </c>
      <c r="D376" s="63">
        <f>IF(_xlfn.XLOOKUP(A376,Korrelation!$A$4:$A$883,Korrelation!$B$4:$B$883,0,0)="-",0,_xlfn.XLOOKUP(A376,Korrelation!$A$4:$A$883,Korrelation!$B$4:$B$883,0,0))</f>
        <v>202</v>
      </c>
      <c r="E376" s="68" t="str" cm="1">
        <f t="array" aca="1" ref="E376" ca="1">IF(D376=0,"",HYPERLINK("#"&amp;RIGHT(CELL("adresse",OFFSET(DMAV_Doku!$A$6,D376-1,0)),LEN(CELL("adresse",OFFSET(DMAV_Doku!$A$6,D376-1,0)))-SEARCH("]",CELL("adresse",OFFSET(DMAV_Doku!$A$6,D376-1,0)))),"ModDoc"))</f>
        <v>ModDoc</v>
      </c>
      <c r="G376" s="63" t="s">
        <v>1645</v>
      </c>
      <c r="H376" s="63" t="s">
        <v>1487</v>
      </c>
      <c r="I376" s="63" t="s">
        <v>17</v>
      </c>
      <c r="J376" s="63" t="s">
        <v>1524</v>
      </c>
      <c r="K376" s="63" t="s">
        <v>353</v>
      </c>
      <c r="L376" s="62" t="s">
        <v>1525</v>
      </c>
      <c r="N376" s="65" t="s">
        <v>109</v>
      </c>
      <c r="P376" s="65" t="s">
        <v>1526</v>
      </c>
      <c r="R376" s="65" t="s">
        <v>2175</v>
      </c>
    </row>
    <row r="377" spans="1:20" x14ac:dyDescent="0.25">
      <c r="A377" s="63">
        <v>372</v>
      </c>
      <c r="B377" s="64"/>
      <c r="C377" s="68" t="str" cm="1">
        <f t="array" aca="1" ref="C377" ca="1">IF(B377="","",HYPERLINK("#"&amp;RIGHT(CELL("dateiname"),LEN(CELL("dateiname"))-FIND("]",CELL("dateiname")))&amp;"!"&amp;CELL("adresse",OFFSET($J$6,B377-1,0)),"Definition"))</f>
        <v/>
      </c>
      <c r="D377" s="63">
        <f>IF(_xlfn.XLOOKUP(A377,Korrelation!$A$4:$A$883,Korrelation!$B$4:$B$883,0,0)="-",0,_xlfn.XLOOKUP(A377,Korrelation!$A$4:$A$883,Korrelation!$B$4:$B$883,0,0))</f>
        <v>203</v>
      </c>
      <c r="E377" s="68" t="str" cm="1">
        <f t="array" aca="1" ref="E377" ca="1">IF(D377=0,"",HYPERLINK("#"&amp;RIGHT(CELL("adresse",OFFSET(DMAV_Doku!$A$6,D377-1,0)),LEN(CELL("adresse",OFFSET(DMAV_Doku!$A$6,D377-1,0)))-SEARCH("]",CELL("adresse",OFFSET(DMAV_Doku!$A$6,D377-1,0)))),"ModDoc"))</f>
        <v>ModDoc</v>
      </c>
      <c r="G377" s="63" t="s">
        <v>1645</v>
      </c>
      <c r="H377" s="63" t="s">
        <v>1487</v>
      </c>
      <c r="I377" s="63" t="s">
        <v>17</v>
      </c>
      <c r="J377" s="63" t="s">
        <v>1524</v>
      </c>
      <c r="K377" s="63" t="s">
        <v>353</v>
      </c>
      <c r="N377" s="65" t="s">
        <v>111</v>
      </c>
      <c r="P377" s="65" t="s">
        <v>1539</v>
      </c>
    </row>
    <row r="378" spans="1:20" ht="38.25" x14ac:dyDescent="0.25">
      <c r="A378" s="63">
        <v>373</v>
      </c>
      <c r="B378" s="64" t="s">
        <v>29</v>
      </c>
      <c r="C378" s="68" t="str" cm="1">
        <f t="array" aca="1" ref="C378" ca="1">IF(B378="","",HYPERLINK("#"&amp;RIGHT(CELL("dateiname"),LEN(CELL("dateiname"))-FIND("]",CELL("dateiname")))&amp;"!"&amp;CELL("adresse",OFFSET($J$6,B378-1,0)),"Definition"))</f>
        <v/>
      </c>
      <c r="D378" s="63">
        <f>IF(_xlfn.XLOOKUP(A378,Korrelation!$A$4:$A$883,Korrelation!$B$4:$B$883,0,0)="-",0,_xlfn.XLOOKUP(A378,Korrelation!$A$4:$A$883,Korrelation!$B$4:$B$883,0,0))</f>
        <v>204</v>
      </c>
      <c r="E378" s="68" t="str" cm="1">
        <f t="array" aca="1" ref="E378" ca="1">IF(D378=0,"",HYPERLINK("#"&amp;RIGHT(CELL("adresse",OFFSET(DMAV_Doku!$A$6,D378-1,0)),LEN(CELL("adresse",OFFSET(DMAV_Doku!$A$6,D378-1,0)))-SEARCH("]",CELL("adresse",OFFSET(DMAV_Doku!$A$6,D378-1,0)))),"ModDoc"))</f>
        <v>ModDoc</v>
      </c>
      <c r="G378" s="63" t="s">
        <v>1645</v>
      </c>
      <c r="H378" s="63" t="s">
        <v>1487</v>
      </c>
      <c r="I378" s="63" t="s">
        <v>17</v>
      </c>
      <c r="J378" s="63" t="s">
        <v>1524</v>
      </c>
      <c r="K378" s="63" t="s">
        <v>353</v>
      </c>
      <c r="L378" s="62" t="s">
        <v>1525</v>
      </c>
      <c r="N378" s="65" t="s">
        <v>135</v>
      </c>
      <c r="P378" s="65" t="s">
        <v>1540</v>
      </c>
    </row>
    <row r="379" spans="1:20" x14ac:dyDescent="0.25">
      <c r="A379" s="63">
        <v>374</v>
      </c>
      <c r="B379" s="64">
        <v>26</v>
      </c>
      <c r="C379" s="68" t="str" cm="1">
        <f t="array" aca="1" ref="C379" ca="1">IF(B379="","",HYPERLINK("#"&amp;RIGHT(CELL("dateiname"),LEN(CELL("dateiname"))-FIND("]",CELL("dateiname")))&amp;"!"&amp;CELL("adresse",OFFSET($J$6,B379-1,0)),"Definition"))</f>
        <v>Definition</v>
      </c>
      <c r="D379" s="63">
        <f>IF(_xlfn.XLOOKUP(A379,Korrelation!$A$4:$A$883,Korrelation!$B$4:$B$883,0,0)="-",0,_xlfn.XLOOKUP(A379,Korrelation!$A$4:$A$883,Korrelation!$B$4:$B$883,0,0))</f>
        <v>205</v>
      </c>
      <c r="E379" s="68" t="str" cm="1">
        <f t="array" aca="1" ref="E379" ca="1">IF(D379=0,"",HYPERLINK("#"&amp;RIGHT(CELL("adresse",OFFSET(DMAV_Doku!$A$6,D379-1,0)),LEN(CELL("adresse",OFFSET(DMAV_Doku!$A$6,D379-1,0)))-SEARCH("]",CELL("adresse",OFFSET(DMAV_Doku!$A$6,D379-1,0)))),"ModDoc"))</f>
        <v>ModDoc</v>
      </c>
      <c r="G379" s="63" t="s">
        <v>1645</v>
      </c>
      <c r="H379" s="63" t="s">
        <v>1487</v>
      </c>
      <c r="I379" s="63" t="s">
        <v>17</v>
      </c>
      <c r="J379" s="63" t="s">
        <v>1524</v>
      </c>
      <c r="K379" s="63" t="s">
        <v>353</v>
      </c>
      <c r="N379" s="65" t="s">
        <v>86</v>
      </c>
      <c r="O379" s="65" t="s">
        <v>4817</v>
      </c>
      <c r="P379" s="65" t="s">
        <v>4818</v>
      </c>
    </row>
    <row r="380" spans="1:20" x14ac:dyDescent="0.25">
      <c r="A380" s="63">
        <v>375</v>
      </c>
      <c r="B380" s="64" t="s">
        <v>29</v>
      </c>
      <c r="C380" s="68" t="str" cm="1">
        <f t="array" aca="1" ref="C380" ca="1">IF(B380="","",HYPERLINK("#"&amp;RIGHT(CELL("dateiname"),LEN(CELL("dateiname"))-FIND("]",CELL("dateiname")))&amp;"!"&amp;CELL("adresse",OFFSET($J$6,B380-1,0)),"Definition"))</f>
        <v/>
      </c>
      <c r="D380" s="63">
        <f>IF(_xlfn.XLOOKUP(A380,Korrelation!$A$4:$A$883,Korrelation!$B$4:$B$883,0,0)="-",0,_xlfn.XLOOKUP(A380,Korrelation!$A$4:$A$883,Korrelation!$B$4:$B$883,0,0))</f>
        <v>0</v>
      </c>
      <c r="E380" s="68" t="str" cm="1">
        <f t="array" aca="1" ref="E380" ca="1">IF(D380=0,"",HYPERLINK("#"&amp;RIGHT(CELL("adresse",OFFSET(DMAV_Doku!$A$6,D380-1,0)),LEN(CELL("adresse",OFFSET(DMAV_Doku!$A$6,D380-1,0)))-SEARCH("]",CELL("adresse",OFFSET(DMAV_Doku!$A$6,D380-1,0)))),"ModDoc"))</f>
        <v/>
      </c>
      <c r="G380" s="63" t="s">
        <v>1645</v>
      </c>
      <c r="H380" s="63" t="s">
        <v>1487</v>
      </c>
      <c r="I380" s="63" t="s">
        <v>17</v>
      </c>
      <c r="J380" s="63" t="s">
        <v>1542</v>
      </c>
      <c r="K380" s="63" t="s">
        <v>1646</v>
      </c>
      <c r="N380" s="65" t="s">
        <v>1544</v>
      </c>
      <c r="P380" s="65" t="s">
        <v>352</v>
      </c>
      <c r="Q380" s="63" t="s">
        <v>1545</v>
      </c>
    </row>
    <row r="381" spans="1:20" x14ac:dyDescent="0.25">
      <c r="A381" s="63">
        <v>376</v>
      </c>
      <c r="B381" s="64" t="s">
        <v>29</v>
      </c>
      <c r="C381" s="68" t="str" cm="1">
        <f t="array" aca="1" ref="C381" ca="1">IF(B381="","",HYPERLINK("#"&amp;RIGHT(CELL("dateiname"),LEN(CELL("dateiname"))-FIND("]",CELL("dateiname")))&amp;"!"&amp;CELL("adresse",OFFSET($J$6,B381-1,0)),"Definition"))</f>
        <v/>
      </c>
      <c r="D381" s="63">
        <f>IF(_xlfn.XLOOKUP(A381,Korrelation!$A$4:$A$883,Korrelation!$B$4:$B$883,0,0)="-",0,_xlfn.XLOOKUP(A381,Korrelation!$A$4:$A$883,Korrelation!$B$4:$B$883,0,0))</f>
        <v>0</v>
      </c>
      <c r="E381" s="68" t="str" cm="1">
        <f t="array" aca="1" ref="E381" ca="1">IF(D381=0,"",HYPERLINK("#"&amp;RIGHT(CELL("adresse",OFFSET(DMAV_Doku!$A$6,D381-1,0)),LEN(CELL("adresse",OFFSET(DMAV_Doku!$A$6,D381-1,0)))-SEARCH("]",CELL("adresse",OFFSET(DMAV_Doku!$A$6,D381-1,0)))),"ModDoc"))</f>
        <v/>
      </c>
      <c r="G381" s="63" t="s">
        <v>1645</v>
      </c>
      <c r="H381" s="63" t="s">
        <v>1487</v>
      </c>
      <c r="I381" s="63" t="s">
        <v>17</v>
      </c>
      <c r="J381" s="63" t="s">
        <v>1542</v>
      </c>
      <c r="K381" s="63" t="s">
        <v>1646</v>
      </c>
      <c r="N381" s="65" t="s">
        <v>1647</v>
      </c>
      <c r="P381" s="65" t="s">
        <v>353</v>
      </c>
      <c r="Q381" s="63" t="s">
        <v>1547</v>
      </c>
    </row>
    <row r="382" spans="1:20" x14ac:dyDescent="0.25">
      <c r="A382" s="63">
        <v>377</v>
      </c>
      <c r="B382" s="64" t="s">
        <v>29</v>
      </c>
      <c r="C382" s="68" t="str" cm="1">
        <f t="array" aca="1" ref="C382" ca="1">IF(B382="","",HYPERLINK("#"&amp;RIGHT(CELL("dateiname"),LEN(CELL("dateiname"))-FIND("]",CELL("dateiname")))&amp;"!"&amp;CELL("adresse",OFFSET($J$6,B382-1,0)),"Definition"))</f>
        <v/>
      </c>
      <c r="D382" s="63">
        <f>IF(_xlfn.XLOOKUP(A382,Korrelation!$A$4:$A$883,Korrelation!$B$4:$B$883,0,0)="-",0,_xlfn.XLOOKUP(A382,Korrelation!$A$4:$A$883,Korrelation!$B$4:$B$883,0,0))</f>
        <v>0</v>
      </c>
      <c r="E382" s="68" t="str" cm="1">
        <f t="array" aca="1" ref="E382" ca="1">IF(D382=0,"",HYPERLINK("#"&amp;RIGHT(CELL("adresse",OFFSET(DMAV_Doku!$A$6,D382-1,0)),LEN(CELL("adresse",OFFSET(DMAV_Doku!$A$6,D382-1,0)))-SEARCH("]",CELL("adresse",OFFSET(DMAV_Doku!$A$6,D382-1,0)))),"ModDoc"))</f>
        <v/>
      </c>
      <c r="G382" s="63" t="s">
        <v>1645</v>
      </c>
      <c r="H382" s="63" t="s">
        <v>1487</v>
      </c>
      <c r="I382" s="63" t="s">
        <v>17</v>
      </c>
      <c r="J382" s="63" t="s">
        <v>1542</v>
      </c>
      <c r="K382" s="63" t="s">
        <v>1648</v>
      </c>
      <c r="N382" s="65" t="s">
        <v>1549</v>
      </c>
      <c r="P382" s="65" t="s">
        <v>352</v>
      </c>
      <c r="Q382" s="63" t="s">
        <v>1550</v>
      </c>
    </row>
    <row r="383" spans="1:20" x14ac:dyDescent="0.25">
      <c r="A383" s="63">
        <v>378</v>
      </c>
      <c r="B383" s="64" t="s">
        <v>29</v>
      </c>
      <c r="C383" s="68" t="str" cm="1">
        <f t="array" aca="1" ref="C383" ca="1">IF(B383="","",HYPERLINK("#"&amp;RIGHT(CELL("dateiname"),LEN(CELL("dateiname"))-FIND("]",CELL("dateiname")))&amp;"!"&amp;CELL("adresse",OFFSET($J$6,B383-1,0)),"Definition"))</f>
        <v/>
      </c>
      <c r="D383" s="63">
        <f>IF(_xlfn.XLOOKUP(A383,Korrelation!$A$4:$A$883,Korrelation!$B$4:$B$883,0,0)="-",0,_xlfn.XLOOKUP(A383,Korrelation!$A$4:$A$883,Korrelation!$B$4:$B$883,0,0))</f>
        <v>0</v>
      </c>
      <c r="E383" s="68" t="str" cm="1">
        <f t="array" aca="1" ref="E383" ca="1">IF(D383=0,"",HYPERLINK("#"&amp;RIGHT(CELL("adresse",OFFSET(DMAV_Doku!$A$6,D383-1,0)),LEN(CELL("adresse",OFFSET(DMAV_Doku!$A$6,D383-1,0)))-SEARCH("]",CELL("adresse",OFFSET(DMAV_Doku!$A$6,D383-1,0)))),"ModDoc"))</f>
        <v/>
      </c>
      <c r="G383" s="63" t="s">
        <v>1645</v>
      </c>
      <c r="H383" s="63" t="s">
        <v>1487</v>
      </c>
      <c r="I383" s="63" t="s">
        <v>17</v>
      </c>
      <c r="J383" s="63" t="s">
        <v>1542</v>
      </c>
      <c r="K383" s="63" t="s">
        <v>1648</v>
      </c>
      <c r="N383" s="65" t="s">
        <v>1649</v>
      </c>
      <c r="P383" s="65" t="s">
        <v>353</v>
      </c>
      <c r="Q383" s="63" t="s">
        <v>1547</v>
      </c>
    </row>
    <row r="384" spans="1:20" x14ac:dyDescent="0.25">
      <c r="A384" s="63">
        <v>379</v>
      </c>
      <c r="B384" s="64" t="s">
        <v>29</v>
      </c>
      <c r="C384" s="68" t="str" cm="1">
        <f t="array" aca="1" ref="C384" ca="1">IF(B384="","",HYPERLINK("#"&amp;RIGHT(CELL("dateiname"),LEN(CELL("dateiname"))-FIND("]",CELL("dateiname")))&amp;"!"&amp;CELL("adresse",OFFSET($J$6,B384-1,0)),"Definition"))</f>
        <v/>
      </c>
      <c r="D384" s="63">
        <f>IF(_xlfn.XLOOKUP(A384,Korrelation!$A$4:$A$883,Korrelation!$B$4:$B$883,0,0)="-",0,_xlfn.XLOOKUP(A384,Korrelation!$A$4:$A$883,Korrelation!$B$4:$B$883,0,0))</f>
        <v>0</v>
      </c>
      <c r="E384" s="68" t="str" cm="1">
        <f t="array" aca="1" ref="E384" ca="1">IF(D384=0,"",HYPERLINK("#"&amp;RIGHT(CELL("adresse",OFFSET(DMAV_Doku!$A$6,D384-1,0)),LEN(CELL("adresse",OFFSET(DMAV_Doku!$A$6,D384-1,0)))-SEARCH("]",CELL("adresse",OFFSET(DMAV_Doku!$A$6,D384-1,0)))),"ModDoc"))</f>
        <v/>
      </c>
      <c r="G384" s="63" t="s">
        <v>1645</v>
      </c>
      <c r="H384" s="63" t="s">
        <v>1487</v>
      </c>
      <c r="I384" s="63" t="s">
        <v>17</v>
      </c>
      <c r="J384" s="63" t="s">
        <v>1542</v>
      </c>
      <c r="K384" s="63" t="s">
        <v>1650</v>
      </c>
      <c r="N384" s="65" t="s">
        <v>1574</v>
      </c>
      <c r="P384" s="65" t="s">
        <v>353</v>
      </c>
      <c r="Q384" s="63" t="s">
        <v>1550</v>
      </c>
    </row>
    <row r="385" spans="1:20" x14ac:dyDescent="0.25">
      <c r="A385" s="63">
        <v>380</v>
      </c>
      <c r="B385" s="64" t="s">
        <v>29</v>
      </c>
      <c r="C385" s="68" t="str" cm="1">
        <f t="array" aca="1" ref="C385" ca="1">IF(B385="","",HYPERLINK("#"&amp;RIGHT(CELL("dateiname"),LEN(CELL("dateiname"))-FIND("]",CELL("dateiname")))&amp;"!"&amp;CELL("adresse",OFFSET($J$6,B385-1,0)),"Definition"))</f>
        <v/>
      </c>
      <c r="D385" s="63">
        <f>IF(_xlfn.XLOOKUP(A385,Korrelation!$A$4:$A$883,Korrelation!$B$4:$B$883,0,0)="-",0,_xlfn.XLOOKUP(A385,Korrelation!$A$4:$A$883,Korrelation!$B$4:$B$883,0,0))</f>
        <v>0</v>
      </c>
      <c r="E385" s="68" t="str" cm="1">
        <f t="array" aca="1" ref="E385" ca="1">IF(D385=0,"",HYPERLINK("#"&amp;RIGHT(CELL("adresse",OFFSET(DMAV_Doku!$A$6,D385-1,0)),LEN(CELL("adresse",OFFSET(DMAV_Doku!$A$6,D385-1,0)))-SEARCH("]",CELL("adresse",OFFSET(DMAV_Doku!$A$6,D385-1,0)))),"ModDoc"))</f>
        <v/>
      </c>
      <c r="G385" s="63" t="s">
        <v>1645</v>
      </c>
      <c r="H385" s="63" t="s">
        <v>1487</v>
      </c>
      <c r="I385" s="63" t="s">
        <v>17</v>
      </c>
      <c r="J385" s="63" t="s">
        <v>1542</v>
      </c>
      <c r="K385" s="63" t="s">
        <v>1650</v>
      </c>
      <c r="N385" s="65" t="s">
        <v>1575</v>
      </c>
      <c r="P385" s="65" t="s">
        <v>353</v>
      </c>
      <c r="Q385" s="63" t="s">
        <v>1547</v>
      </c>
    </row>
    <row r="386" spans="1:20" x14ac:dyDescent="0.25">
      <c r="A386" s="63">
        <v>381</v>
      </c>
      <c r="B386" s="64" t="s">
        <v>29</v>
      </c>
      <c r="C386" s="68" t="str" cm="1">
        <f t="array" aca="1" ref="C386" ca="1">IF(B386="","",HYPERLINK("#"&amp;RIGHT(CELL("dateiname"),LEN(CELL("dateiname"))-FIND("]",CELL("dateiname")))&amp;"!"&amp;CELL("adresse",OFFSET($J$6,B386-1,0)),"Definition"))</f>
        <v/>
      </c>
      <c r="D386" s="63">
        <f>IF(_xlfn.XLOOKUP(A386,Korrelation!$A$4:$A$883,Korrelation!$B$4:$B$883,0,0)="-",0,_xlfn.XLOOKUP(A386,Korrelation!$A$4:$A$883,Korrelation!$B$4:$B$883,0,0))</f>
        <v>0</v>
      </c>
      <c r="E386" s="68" t="str" cm="1">
        <f t="array" aca="1" ref="E386" ca="1">IF(D386=0,"",HYPERLINK("#"&amp;RIGHT(CELL("adresse",OFFSET(DMAV_Doku!$A$6,D386-1,0)),LEN(CELL("adresse",OFFSET(DMAV_Doku!$A$6,D386-1,0)))-SEARCH("]",CELL("adresse",OFFSET(DMAV_Doku!$A$6,D386-1,0)))),"ModDoc"))</f>
        <v/>
      </c>
      <c r="G386" s="63" t="s">
        <v>1645</v>
      </c>
      <c r="H386" s="63" t="s">
        <v>1487</v>
      </c>
      <c r="I386" s="63" t="s">
        <v>17</v>
      </c>
      <c r="J386" s="63" t="s">
        <v>1552</v>
      </c>
      <c r="K386" s="63" t="s">
        <v>1651</v>
      </c>
      <c r="N386" s="65" t="s">
        <v>1554</v>
      </c>
      <c r="P386" s="65" t="s">
        <v>353</v>
      </c>
    </row>
    <row r="387" spans="1:20" ht="76.5" x14ac:dyDescent="0.25">
      <c r="A387" s="63">
        <v>382</v>
      </c>
      <c r="B387" s="64" t="s">
        <v>29</v>
      </c>
      <c r="C387" s="68" t="str" cm="1">
        <f t="array" aca="1" ref="C387" ca="1">IF(B387="","",HYPERLINK("#"&amp;RIGHT(CELL("dateiname"),LEN(CELL("dateiname"))-FIND("]",CELL("dateiname")))&amp;"!"&amp;CELL("adresse",OFFSET($J$6,B387-1,0)),"Definition"))</f>
        <v/>
      </c>
      <c r="D387" s="63">
        <f>IF(_xlfn.XLOOKUP(A387,Korrelation!$A$4:$A$883,Korrelation!$B$4:$B$883,0,0)="-",0,_xlfn.XLOOKUP(A387,Korrelation!$A$4:$A$883,Korrelation!$B$4:$B$883,0,0))</f>
        <v>0</v>
      </c>
      <c r="E387" s="68" t="str" cm="1">
        <f t="array" aca="1" ref="E387" ca="1">IF(D387=0,"",HYPERLINK("#"&amp;RIGHT(CELL("adresse",OFFSET(DMAV_Doku!$A$6,D387-1,0)),LEN(CELL("adresse",OFFSET(DMAV_Doku!$A$6,D387-1,0)))-SEARCH("]",CELL("adresse",OFFSET(DMAV_Doku!$A$6,D387-1,0)))),"ModDoc"))</f>
        <v/>
      </c>
      <c r="G387" s="63" t="s">
        <v>1645</v>
      </c>
      <c r="H387" s="63" t="s">
        <v>1487</v>
      </c>
      <c r="I387" s="63" t="s">
        <v>17</v>
      </c>
      <c r="J387" s="63" t="s">
        <v>1552</v>
      </c>
      <c r="K387" s="63" t="s">
        <v>1651</v>
      </c>
      <c r="N387" s="65" t="s">
        <v>1577</v>
      </c>
      <c r="P387" s="65" t="s">
        <v>1652</v>
      </c>
      <c r="T387" s="65" t="s">
        <v>3368</v>
      </c>
    </row>
    <row r="388" spans="1:20" x14ac:dyDescent="0.25">
      <c r="A388" s="63">
        <v>383</v>
      </c>
      <c r="B388" s="64" t="s">
        <v>29</v>
      </c>
      <c r="C388" s="68" t="str" cm="1">
        <f t="array" aca="1" ref="C388" ca="1">IF(B388="","",HYPERLINK("#"&amp;RIGHT(CELL("dateiname"),LEN(CELL("dateiname"))-FIND("]",CELL("dateiname")))&amp;"!"&amp;CELL("adresse",OFFSET($J$6,B388-1,0)),"Definition"))</f>
        <v/>
      </c>
      <c r="D388" s="63">
        <f>IF(_xlfn.XLOOKUP(A388,Korrelation!$A$4:$A$883,Korrelation!$B$4:$B$883,0,0)="-",0,_xlfn.XLOOKUP(A388,Korrelation!$A$4:$A$883,Korrelation!$B$4:$B$883,0,0))</f>
        <v>0</v>
      </c>
      <c r="E388" s="68" t="str" cm="1">
        <f t="array" aca="1" ref="E388" ca="1">IF(D388=0,"",HYPERLINK("#"&amp;RIGHT(CELL("adresse",OFFSET(DMAV_Doku!$A$6,D388-1,0)),LEN(CELL("adresse",OFFSET(DMAV_Doku!$A$6,D388-1,0)))-SEARCH("]",CELL("adresse",OFFSET(DMAV_Doku!$A$6,D388-1,0)))),"ModDoc"))</f>
        <v/>
      </c>
      <c r="G388" s="63" t="s">
        <v>1645</v>
      </c>
      <c r="H388" s="63" t="s">
        <v>1487</v>
      </c>
      <c r="I388" s="63" t="s">
        <v>17</v>
      </c>
      <c r="J388" s="63" t="s">
        <v>1552</v>
      </c>
      <c r="K388" s="63" t="s">
        <v>1651</v>
      </c>
      <c r="N388" s="65" t="s">
        <v>1557</v>
      </c>
      <c r="P388" s="65" t="s">
        <v>353</v>
      </c>
    </row>
    <row r="389" spans="1:20" ht="25.5" x14ac:dyDescent="0.25">
      <c r="A389" s="63">
        <v>384</v>
      </c>
      <c r="B389" s="64" t="s">
        <v>29</v>
      </c>
      <c r="C389" s="68" t="str" cm="1">
        <f t="array" aca="1" ref="C389" ca="1">IF(B389="","",HYPERLINK("#"&amp;RIGHT(CELL("dateiname"),LEN(CELL("dateiname"))-FIND("]",CELL("dateiname")))&amp;"!"&amp;CELL("adresse",OFFSET($J$6,B389-1,0)),"Definition"))</f>
        <v/>
      </c>
      <c r="D389" s="63">
        <f>IF(_xlfn.XLOOKUP(A389,Korrelation!$A$4:$A$883,Korrelation!$B$4:$B$883,0,0)="-",0,_xlfn.XLOOKUP(A389,Korrelation!$A$4:$A$883,Korrelation!$B$4:$B$883,0,0))</f>
        <v>0</v>
      </c>
      <c r="E389" s="68" t="str" cm="1">
        <f t="array" aca="1" ref="E389" ca="1">IF(D389=0,"",HYPERLINK("#"&amp;RIGHT(CELL("adresse",OFFSET(DMAV_Doku!$A$6,D389-1,0)),LEN(CELL("adresse",OFFSET(DMAV_Doku!$A$6,D389-1,0)))-SEARCH("]",CELL("adresse",OFFSET(DMAV_Doku!$A$6,D389-1,0)))),"ModDoc"))</f>
        <v/>
      </c>
      <c r="G389" s="63" t="s">
        <v>1645</v>
      </c>
      <c r="H389" s="63" t="s">
        <v>1487</v>
      </c>
      <c r="I389" s="63" t="s">
        <v>17</v>
      </c>
      <c r="J389" s="63" t="s">
        <v>1552</v>
      </c>
      <c r="K389" s="63" t="s">
        <v>1651</v>
      </c>
      <c r="M389" s="63" t="s">
        <v>1534</v>
      </c>
      <c r="N389" s="65" t="s">
        <v>106</v>
      </c>
      <c r="P389" s="65"/>
      <c r="S389" s="65" t="s">
        <v>4871</v>
      </c>
      <c r="T389" s="65" t="s">
        <v>3369</v>
      </c>
    </row>
    <row r="390" spans="1:20" ht="25.5" x14ac:dyDescent="0.25">
      <c r="A390" s="63">
        <v>385</v>
      </c>
      <c r="B390" s="64" t="s">
        <v>29</v>
      </c>
      <c r="C390" s="68" t="str" cm="1">
        <f t="array" aca="1" ref="C390" ca="1">IF(B390="","",HYPERLINK("#"&amp;RIGHT(CELL("dateiname"),LEN(CELL("dateiname"))-FIND("]",CELL("dateiname")))&amp;"!"&amp;CELL("adresse",OFFSET($J$6,B390-1,0)),"Definition"))</f>
        <v/>
      </c>
      <c r="D390" s="63">
        <f>IF(_xlfn.XLOOKUP(A390,Korrelation!$A$4:$A$883,Korrelation!$B$4:$B$883,0,0)="-",0,_xlfn.XLOOKUP(A390,Korrelation!$A$4:$A$883,Korrelation!$B$4:$B$883,0,0))</f>
        <v>0</v>
      </c>
      <c r="E390" s="68" t="str" cm="1">
        <f t="array" aca="1" ref="E390" ca="1">IF(D390=0,"",HYPERLINK("#"&amp;RIGHT(CELL("adresse",OFFSET(DMAV_Doku!$A$6,D390-1,0)),LEN(CELL("adresse",OFFSET(DMAV_Doku!$A$6,D390-1,0)))-SEARCH("]",CELL("adresse",OFFSET(DMAV_Doku!$A$6,D390-1,0)))),"ModDoc"))</f>
        <v/>
      </c>
      <c r="G390" s="63" t="s">
        <v>1645</v>
      </c>
      <c r="H390" s="63" t="s">
        <v>1487</v>
      </c>
      <c r="I390" s="63" t="s">
        <v>17</v>
      </c>
      <c r="J390" s="63" t="s">
        <v>1552</v>
      </c>
      <c r="K390" s="63" t="s">
        <v>1651</v>
      </c>
      <c r="M390" s="63" t="s">
        <v>1534</v>
      </c>
      <c r="N390" s="65" t="s">
        <v>109</v>
      </c>
      <c r="P390" s="65"/>
      <c r="S390" s="65" t="s">
        <v>4871</v>
      </c>
      <c r="T390" s="65" t="s">
        <v>3369</v>
      </c>
    </row>
    <row r="391" spans="1:20" x14ac:dyDescent="0.25">
      <c r="A391" s="63">
        <v>386</v>
      </c>
      <c r="B391" s="64" t="s">
        <v>29</v>
      </c>
      <c r="C391" s="68" t="str" cm="1">
        <f t="array" aca="1" ref="C391" ca="1">IF(B391="","",HYPERLINK("#"&amp;RIGHT(CELL("dateiname"),LEN(CELL("dateiname"))-FIND("]",CELL("dateiname")))&amp;"!"&amp;CELL("adresse",OFFSET($J$6,B391-1,0)),"Definition"))</f>
        <v/>
      </c>
      <c r="D391" s="63">
        <f>IF(_xlfn.XLOOKUP(A391,Korrelation!$A$4:$A$883,Korrelation!$B$4:$B$883,0,0)="-",0,_xlfn.XLOOKUP(A391,Korrelation!$A$4:$A$883,Korrelation!$B$4:$B$883,0,0))</f>
        <v>0</v>
      </c>
      <c r="E391" s="68" t="str" cm="1">
        <f t="array" aca="1" ref="E391" ca="1">IF(D391=0,"",HYPERLINK("#"&amp;RIGHT(CELL("adresse",OFFSET(DMAV_Doku!$A$6,D391-1,0)),LEN(CELL("adresse",OFFSET(DMAV_Doku!$A$6,D391-1,0)))-SEARCH("]",CELL("adresse",OFFSET(DMAV_Doku!$A$6,D391-1,0)))),"ModDoc"))</f>
        <v/>
      </c>
      <c r="G391" s="63" t="s">
        <v>1653</v>
      </c>
      <c r="H391" s="63" t="s">
        <v>1496</v>
      </c>
      <c r="J391" s="63" t="s">
        <v>1485</v>
      </c>
      <c r="K391" s="63" t="s">
        <v>1507</v>
      </c>
      <c r="P391" s="65"/>
    </row>
    <row r="392" spans="1:20" x14ac:dyDescent="0.25">
      <c r="A392" s="63">
        <v>387</v>
      </c>
      <c r="B392" s="64" t="s">
        <v>29</v>
      </c>
      <c r="C392" s="68" t="str" cm="1">
        <f t="array" aca="1" ref="C392" ca="1">IF(B392="","",HYPERLINK("#"&amp;RIGHT(CELL("dateiname"),LEN(CELL("dateiname"))-FIND("]",CELL("dateiname")))&amp;"!"&amp;CELL("adresse",OFFSET($J$6,B392-1,0)),"Definition"))</f>
        <v/>
      </c>
      <c r="D392" s="63">
        <f>IF(_xlfn.XLOOKUP(A392,Korrelation!$A$4:$A$883,Korrelation!$B$4:$B$883,0,0)="-",0,_xlfn.XLOOKUP(A392,Korrelation!$A$4:$A$883,Korrelation!$B$4:$B$883,0,0))</f>
        <v>0</v>
      </c>
      <c r="E392" s="68" t="str" cm="1">
        <f t="array" aca="1" ref="E392" ca="1">IF(D392=0,"",HYPERLINK("#"&amp;RIGHT(CELL("adresse",OFFSET(DMAV_Doku!$A$6,D392-1,0)),LEN(CELL("adresse",OFFSET(DMAV_Doku!$A$6,D392-1,0)))-SEARCH("]",CELL("adresse",OFFSET(DMAV_Doku!$A$6,D392-1,0)))),"ModDoc"))</f>
        <v/>
      </c>
      <c r="G392" s="63" t="s">
        <v>1653</v>
      </c>
      <c r="H392" s="63" t="s">
        <v>1496</v>
      </c>
      <c r="J392" s="63" t="s">
        <v>1485</v>
      </c>
      <c r="K392" s="63" t="s">
        <v>1505</v>
      </c>
      <c r="P392" s="65"/>
    </row>
    <row r="393" spans="1:20" x14ac:dyDescent="0.25">
      <c r="A393" s="63">
        <v>388</v>
      </c>
      <c r="B393" s="64" t="s">
        <v>29</v>
      </c>
      <c r="C393" s="68" t="str" cm="1">
        <f t="array" aca="1" ref="C393" ca="1">IF(B393="","",HYPERLINK("#"&amp;RIGHT(CELL("dateiname"),LEN(CELL("dateiname"))-FIND("]",CELL("dateiname")))&amp;"!"&amp;CELL("adresse",OFFSET($J$6,B393-1,0)),"Definition"))</f>
        <v/>
      </c>
      <c r="D393" s="63">
        <f>IF(_xlfn.XLOOKUP(A393,Korrelation!$A$4:$A$883,Korrelation!$B$4:$B$883,0,0)="-",0,_xlfn.XLOOKUP(A393,Korrelation!$A$4:$A$883,Korrelation!$B$4:$B$883,0,0))</f>
        <v>206</v>
      </c>
      <c r="E393" s="68" t="str" cm="1">
        <f t="array" aca="1" ref="E393" ca="1">IF(D393=0,"",HYPERLINK("#"&amp;RIGHT(CELL("adresse",OFFSET(DMAV_Doku!$A$6,D393-1,0)),LEN(CELL("adresse",OFFSET(DMAV_Doku!$A$6,D393-1,0)))-SEARCH("]",CELL("adresse",OFFSET(DMAV_Doku!$A$6,D393-1,0)))),"ModDoc"))</f>
        <v>ModDoc</v>
      </c>
      <c r="G393" s="63" t="s">
        <v>1653</v>
      </c>
      <c r="H393" s="63" t="s">
        <v>1496</v>
      </c>
      <c r="I393" s="63" t="s">
        <v>18</v>
      </c>
      <c r="J393" s="63" t="s">
        <v>1524</v>
      </c>
      <c r="K393" s="63" t="s">
        <v>358</v>
      </c>
      <c r="L393" s="62" t="s">
        <v>1525</v>
      </c>
      <c r="M393" s="63" t="s">
        <v>1534</v>
      </c>
      <c r="N393" s="65" t="s">
        <v>106</v>
      </c>
      <c r="P393" s="65" t="s">
        <v>1526</v>
      </c>
      <c r="S393" s="65" t="s">
        <v>4872</v>
      </c>
      <c r="T393" s="65" t="s">
        <v>4927</v>
      </c>
    </row>
    <row r="394" spans="1:20" x14ac:dyDescent="0.25">
      <c r="A394" s="63">
        <v>389</v>
      </c>
      <c r="B394" s="64" t="s">
        <v>29</v>
      </c>
      <c r="C394" s="68" t="str" cm="1">
        <f t="array" aca="1" ref="C394" ca="1">IF(B394="","",HYPERLINK("#"&amp;RIGHT(CELL("dateiname"),LEN(CELL("dateiname"))-FIND("]",CELL("dateiname")))&amp;"!"&amp;CELL("adresse",OFFSET($J$6,B394-1,0)),"Definition"))</f>
        <v/>
      </c>
      <c r="D394" s="63">
        <f>IF(_xlfn.XLOOKUP(A394,Korrelation!$A$4:$A$883,Korrelation!$B$4:$B$883,0,0)="-",0,_xlfn.XLOOKUP(A394,Korrelation!$A$4:$A$883,Korrelation!$B$4:$B$883,0,0))</f>
        <v>207</v>
      </c>
      <c r="E394" s="68" t="str" cm="1">
        <f t="array" aca="1" ref="E394" ca="1">IF(D394=0,"",HYPERLINK("#"&amp;RIGHT(CELL("adresse",OFFSET(DMAV_Doku!$A$6,D394-1,0)),LEN(CELL("adresse",OFFSET(DMAV_Doku!$A$6,D394-1,0)))-SEARCH("]",CELL("adresse",OFFSET(DMAV_Doku!$A$6,D394-1,0)))),"ModDoc"))</f>
        <v>ModDoc</v>
      </c>
      <c r="G394" s="63" t="s">
        <v>1653</v>
      </c>
      <c r="H394" s="63" t="s">
        <v>1496</v>
      </c>
      <c r="I394" s="63" t="s">
        <v>18</v>
      </c>
      <c r="J394" s="63" t="s">
        <v>1524</v>
      </c>
      <c r="K394" s="63" t="s">
        <v>358</v>
      </c>
      <c r="L394" s="62" t="s">
        <v>1525</v>
      </c>
      <c r="M394" s="63" t="s">
        <v>1534</v>
      </c>
      <c r="N394" s="65" t="s">
        <v>109</v>
      </c>
      <c r="O394" s="69"/>
      <c r="P394" s="65" t="s">
        <v>1526</v>
      </c>
      <c r="R394" s="65" t="s">
        <v>2175</v>
      </c>
      <c r="S394" s="65" t="s">
        <v>4872</v>
      </c>
      <c r="T394" s="65" t="s">
        <v>4927</v>
      </c>
    </row>
    <row r="395" spans="1:20" x14ac:dyDescent="0.25">
      <c r="A395" s="63">
        <v>390</v>
      </c>
      <c r="B395" s="64" t="s">
        <v>29</v>
      </c>
      <c r="C395" s="68" t="str" cm="1">
        <f t="array" aca="1" ref="C395" ca="1">IF(B395="","",HYPERLINK("#"&amp;RIGHT(CELL("dateiname"),LEN(CELL("dateiname"))-FIND("]",CELL("dateiname")))&amp;"!"&amp;CELL("adresse",OFFSET($J$6,B395-1,0)),"Definition"))</f>
        <v/>
      </c>
      <c r="D395" s="63">
        <f>IF(_xlfn.XLOOKUP(A395,Korrelation!$A$4:$A$883,Korrelation!$B$4:$B$883,0,0)="-",0,_xlfn.XLOOKUP(A395,Korrelation!$A$4:$A$883,Korrelation!$B$4:$B$883,0,0))</f>
        <v>208</v>
      </c>
      <c r="E395" s="68" t="str" cm="1">
        <f t="array" aca="1" ref="E395" ca="1">IF(D395=0,"",HYPERLINK("#"&amp;RIGHT(CELL("adresse",OFFSET(DMAV_Doku!$A$6,D395-1,0)),LEN(CELL("adresse",OFFSET(DMAV_Doku!$A$6,D395-1,0)))-SEARCH("]",CELL("adresse",OFFSET(DMAV_Doku!$A$6,D395-1,0)))),"ModDoc"))</f>
        <v>ModDoc</v>
      </c>
      <c r="G395" s="63" t="s">
        <v>1653</v>
      </c>
      <c r="H395" s="63" t="s">
        <v>1496</v>
      </c>
      <c r="I395" s="63" t="s">
        <v>18</v>
      </c>
      <c r="J395" s="63" t="s">
        <v>1524</v>
      </c>
      <c r="K395" s="63" t="s">
        <v>358</v>
      </c>
      <c r="L395" s="62" t="s">
        <v>1525</v>
      </c>
      <c r="N395" s="65" t="s">
        <v>111</v>
      </c>
      <c r="P395" s="65" t="s">
        <v>1539</v>
      </c>
    </row>
    <row r="396" spans="1:20" ht="38.25" x14ac:dyDescent="0.25">
      <c r="A396" s="63">
        <v>391</v>
      </c>
      <c r="B396" s="64" t="s">
        <v>29</v>
      </c>
      <c r="C396" s="68" t="str" cm="1">
        <f t="array" aca="1" ref="C396" ca="1">IF(B396="","",HYPERLINK("#"&amp;RIGHT(CELL("dateiname"),LEN(CELL("dateiname"))-FIND("]",CELL("dateiname")))&amp;"!"&amp;CELL("adresse",OFFSET($J$6,B396-1,0)),"Definition"))</f>
        <v/>
      </c>
      <c r="D396" s="63">
        <f>IF(_xlfn.XLOOKUP(A396,Korrelation!$A$4:$A$883,Korrelation!$B$4:$B$883,0,0)="-",0,_xlfn.XLOOKUP(A396,Korrelation!$A$4:$A$883,Korrelation!$B$4:$B$883,0,0))</f>
        <v>209</v>
      </c>
      <c r="E396" s="68" t="str" cm="1">
        <f t="array" aca="1" ref="E396" ca="1">IF(D396=0,"",HYPERLINK("#"&amp;RIGHT(CELL("adresse",OFFSET(DMAV_Doku!$A$6,D396-1,0)),LEN(CELL("adresse",OFFSET(DMAV_Doku!$A$6,D396-1,0)))-SEARCH("]",CELL("adresse",OFFSET(DMAV_Doku!$A$6,D396-1,0)))),"ModDoc"))</f>
        <v>ModDoc</v>
      </c>
      <c r="G396" s="63" t="s">
        <v>1653</v>
      </c>
      <c r="H396" s="63" t="s">
        <v>1496</v>
      </c>
      <c r="I396" s="63" t="s">
        <v>18</v>
      </c>
      <c r="J396" s="63" t="s">
        <v>1524</v>
      </c>
      <c r="K396" s="63" t="s">
        <v>358</v>
      </c>
      <c r="N396" s="69" t="s">
        <v>114</v>
      </c>
      <c r="O396" s="69"/>
      <c r="P396" s="65" t="s">
        <v>1540</v>
      </c>
    </row>
    <row r="397" spans="1:20" x14ac:dyDescent="0.25">
      <c r="A397" s="63">
        <v>392</v>
      </c>
      <c r="B397" s="64" t="s">
        <v>29</v>
      </c>
      <c r="C397" s="68" t="str" cm="1">
        <f t="array" aca="1" ref="C397" ca="1">IF(B397="","",HYPERLINK("#"&amp;RIGHT(CELL("dateiname"),LEN(CELL("dateiname"))-FIND("]",CELL("dateiname")))&amp;"!"&amp;CELL("adresse",OFFSET($J$6,B397-1,0)),"Definition"))</f>
        <v/>
      </c>
      <c r="D397" s="63">
        <f>IF(_xlfn.XLOOKUP(A397,Korrelation!$A$4:$A$883,Korrelation!$B$4:$B$883,0,0)="-",0,_xlfn.XLOOKUP(A397,Korrelation!$A$4:$A$883,Korrelation!$B$4:$B$883,0,0))</f>
        <v>210</v>
      </c>
      <c r="E397" s="68" t="str" cm="1">
        <f t="array" aca="1" ref="E397" ca="1">IF(D397=0,"",HYPERLINK("#"&amp;RIGHT(CELL("adresse",OFFSET(DMAV_Doku!$A$6,D397-1,0)),LEN(CELL("adresse",OFFSET(DMAV_Doku!$A$6,D397-1,0)))-SEARCH("]",CELL("adresse",OFFSET(DMAV_Doku!$A$6,D397-1,0)))),"ModDoc"))</f>
        <v>ModDoc</v>
      </c>
      <c r="G397" s="63" t="s">
        <v>1653</v>
      </c>
      <c r="H397" s="63" t="s">
        <v>1496</v>
      </c>
      <c r="I397" s="63" t="s">
        <v>18</v>
      </c>
      <c r="J397" s="63" t="s">
        <v>1524</v>
      </c>
      <c r="K397" s="63" t="s">
        <v>358</v>
      </c>
      <c r="L397" s="62" t="s">
        <v>1525</v>
      </c>
      <c r="N397" s="65" t="s">
        <v>117</v>
      </c>
      <c r="P397" s="65" t="s">
        <v>1541</v>
      </c>
    </row>
    <row r="398" spans="1:20" x14ac:dyDescent="0.25">
      <c r="A398" s="63">
        <v>393</v>
      </c>
      <c r="B398" s="64" t="s">
        <v>29</v>
      </c>
      <c r="C398" s="68" t="str" cm="1">
        <f t="array" aca="1" ref="C398" ca="1">IF(B398="","",HYPERLINK("#"&amp;RIGHT(CELL("dateiname"),LEN(CELL("dateiname"))-FIND("]",CELL("dateiname")))&amp;"!"&amp;CELL("adresse",OFFSET($J$6,B398-1,0)),"Definition"))</f>
        <v/>
      </c>
      <c r="D398" s="63">
        <f>IF(_xlfn.XLOOKUP(A398,Korrelation!$A$4:$A$883,Korrelation!$B$4:$B$883,0,0)="-",0,_xlfn.XLOOKUP(A398,Korrelation!$A$4:$A$883,Korrelation!$B$4:$B$883,0,0))</f>
        <v>215</v>
      </c>
      <c r="E398" s="68" t="str" cm="1">
        <f t="array" aca="1" ref="E398" ca="1">IF(D398=0,"",HYPERLINK("#"&amp;RIGHT(CELL("adresse",OFFSET(DMAV_Doku!$A$6,D398-1,0)),LEN(CELL("adresse",OFFSET(DMAV_Doku!$A$6,D398-1,0)))-SEARCH("]",CELL("adresse",OFFSET(DMAV_Doku!$A$6,D398-1,0)))),"ModDoc"))</f>
        <v>ModDoc</v>
      </c>
      <c r="G398" s="63" t="s">
        <v>1653</v>
      </c>
      <c r="H398" s="63" t="s">
        <v>1496</v>
      </c>
      <c r="I398" s="63" t="s">
        <v>18</v>
      </c>
      <c r="J398" s="63" t="s">
        <v>1524</v>
      </c>
      <c r="K398" s="63" t="s">
        <v>363</v>
      </c>
      <c r="L398" s="62" t="s">
        <v>1525</v>
      </c>
      <c r="N398" s="65" t="s">
        <v>5</v>
      </c>
      <c r="P398" s="65" t="s">
        <v>1539</v>
      </c>
    </row>
    <row r="399" spans="1:20" ht="38.25" x14ac:dyDescent="0.25">
      <c r="A399" s="63">
        <v>394</v>
      </c>
      <c r="B399" s="64"/>
      <c r="C399" s="68" t="str" cm="1">
        <f t="array" aca="1" ref="C399" ca="1">IF(B399="","",HYPERLINK("#"&amp;RIGHT(CELL("dateiname"),LEN(CELL("dateiname"))-FIND("]",CELL("dateiname")))&amp;"!"&amp;CELL("adresse",OFFSET($J$6,B399-1,0)),"Definition"))</f>
        <v/>
      </c>
      <c r="D399" s="63">
        <f>IF(_xlfn.XLOOKUP(A399,Korrelation!$A$4:$A$883,Korrelation!$B$4:$B$883,0,0)="-",0,_xlfn.XLOOKUP(A399,Korrelation!$A$4:$A$883,Korrelation!$B$4:$B$883,0,0))</f>
        <v>217</v>
      </c>
      <c r="E399" s="68" t="str" cm="1">
        <f t="array" aca="1" ref="E399" ca="1">IF(D399=0,"",HYPERLINK("#"&amp;RIGHT(CELL("adresse",OFFSET(DMAV_Doku!$A$6,D399-1,0)),LEN(CELL("adresse",OFFSET(DMAV_Doku!$A$6,D399-1,0)))-SEARCH("]",CELL("adresse",OFFSET(DMAV_Doku!$A$6,D399-1,0)))),"ModDoc"))</f>
        <v>ModDoc</v>
      </c>
      <c r="G399" s="63" t="s">
        <v>1653</v>
      </c>
      <c r="H399" s="63" t="s">
        <v>1496</v>
      </c>
      <c r="I399" s="63" t="s">
        <v>18</v>
      </c>
      <c r="J399" s="63" t="s">
        <v>1524</v>
      </c>
      <c r="K399" s="63" t="s">
        <v>363</v>
      </c>
      <c r="L399" s="62" t="s">
        <v>1525</v>
      </c>
      <c r="N399" s="65" t="s">
        <v>135</v>
      </c>
      <c r="P399" s="65" t="s">
        <v>1540</v>
      </c>
    </row>
    <row r="400" spans="1:20" x14ac:dyDescent="0.25">
      <c r="A400" s="63">
        <v>395</v>
      </c>
      <c r="B400" s="64" t="s">
        <v>29</v>
      </c>
      <c r="C400" s="68" t="str" cm="1">
        <f t="array" aca="1" ref="C400" ca="1">IF(B400="","",HYPERLINK("#"&amp;RIGHT(CELL("dateiname"),LEN(CELL("dateiname"))-FIND("]",CELL("dateiname")))&amp;"!"&amp;CELL("adresse",OFFSET($J$6,B400-1,0)),"Definition"))</f>
        <v/>
      </c>
      <c r="D400" s="63">
        <f>IF(_xlfn.XLOOKUP(A400,Korrelation!$A$4:$A$883,Korrelation!$B$4:$B$883,0,0)="-",0,_xlfn.XLOOKUP(A400,Korrelation!$A$4:$A$883,Korrelation!$B$4:$B$883,0,0))</f>
        <v>216</v>
      </c>
      <c r="E400" s="68" t="str" cm="1">
        <f t="array" aca="1" ref="E400" ca="1">IF(D400=0,"",HYPERLINK("#"&amp;RIGHT(CELL("adresse",OFFSET(DMAV_Doku!$A$6,D400-1,0)),LEN(CELL("adresse",OFFSET(DMAV_Doku!$A$6,D400-1,0)))-SEARCH("]",CELL("adresse",OFFSET(DMAV_Doku!$A$6,D400-1,0)))),"ModDoc"))</f>
        <v>ModDoc</v>
      </c>
      <c r="G400" s="63" t="s">
        <v>1653</v>
      </c>
      <c r="H400" s="63" t="s">
        <v>1496</v>
      </c>
      <c r="I400" s="63" t="s">
        <v>18</v>
      </c>
      <c r="J400" s="63" t="s">
        <v>1524</v>
      </c>
      <c r="K400" s="63" t="s">
        <v>363</v>
      </c>
      <c r="L400" s="62" t="s">
        <v>1525</v>
      </c>
      <c r="N400" s="65" t="s">
        <v>228</v>
      </c>
      <c r="P400" s="65" t="s">
        <v>143</v>
      </c>
    </row>
    <row r="401" spans="1:20" x14ac:dyDescent="0.25">
      <c r="A401" s="63">
        <v>396</v>
      </c>
      <c r="B401" s="64">
        <v>26</v>
      </c>
      <c r="C401" s="68" t="str" cm="1">
        <f t="array" aca="1" ref="C401" ca="1">IF(B401="","",HYPERLINK("#"&amp;RIGHT(CELL("dateiname"),LEN(CELL("dateiname"))-FIND("]",CELL("dateiname")))&amp;"!"&amp;CELL("adresse",OFFSET($J$6,B401-1,0)),"Definition"))</f>
        <v>Definition</v>
      </c>
      <c r="D401" s="63">
        <f>IF(_xlfn.XLOOKUP(A401,Korrelation!$A$4:$A$883,Korrelation!$B$4:$B$883,0,0)="-",0,_xlfn.XLOOKUP(A401,Korrelation!$A$4:$A$883,Korrelation!$B$4:$B$883,0,0))</f>
        <v>218</v>
      </c>
      <c r="E401" s="68" t="str" cm="1">
        <f t="array" aca="1" ref="E401" ca="1">IF(D401=0,"",HYPERLINK("#"&amp;RIGHT(CELL("adresse",OFFSET(DMAV_Doku!$A$6,D401-1,0)),LEN(CELL("adresse",OFFSET(DMAV_Doku!$A$6,D401-1,0)))-SEARCH("]",CELL("adresse",OFFSET(DMAV_Doku!$A$6,D401-1,0)))),"ModDoc"))</f>
        <v>ModDoc</v>
      </c>
      <c r="G401" s="63" t="s">
        <v>1653</v>
      </c>
      <c r="H401" s="63" t="s">
        <v>1496</v>
      </c>
      <c r="I401" s="63" t="s">
        <v>18</v>
      </c>
      <c r="J401" s="63" t="s">
        <v>1524</v>
      </c>
      <c r="K401" s="63" t="s">
        <v>363</v>
      </c>
      <c r="N401" s="65" t="s">
        <v>86</v>
      </c>
      <c r="O401" s="65" t="s">
        <v>4817</v>
      </c>
      <c r="P401" s="65" t="s">
        <v>4818</v>
      </c>
    </row>
    <row r="402" spans="1:20" x14ac:dyDescent="0.25">
      <c r="A402" s="63">
        <v>397</v>
      </c>
      <c r="B402" s="64" t="s">
        <v>29</v>
      </c>
      <c r="C402" s="68" t="str" cm="1">
        <f t="array" aca="1" ref="C402" ca="1">IF(B402="","",HYPERLINK("#"&amp;RIGHT(CELL("dateiname"),LEN(CELL("dateiname"))-FIND("]",CELL("dateiname")))&amp;"!"&amp;CELL("adresse",OFFSET($J$6,B402-1,0)),"Definition"))</f>
        <v/>
      </c>
      <c r="D402" s="63">
        <f>IF(_xlfn.XLOOKUP(A402,Korrelation!$A$4:$A$883,Korrelation!$B$4:$B$883,0,0)="-",0,_xlfn.XLOOKUP(A402,Korrelation!$A$4:$A$883,Korrelation!$B$4:$B$883,0,0))</f>
        <v>0</v>
      </c>
      <c r="E402" s="68" t="str" cm="1">
        <f t="array" aca="1" ref="E402" ca="1">IF(D402=0,"",HYPERLINK("#"&amp;RIGHT(CELL("adresse",OFFSET(DMAV_Doku!$A$6,D402-1,0)),LEN(CELL("adresse",OFFSET(DMAV_Doku!$A$6,D402-1,0)))-SEARCH("]",CELL("adresse",OFFSET(DMAV_Doku!$A$6,D402-1,0)))),"ModDoc"))</f>
        <v/>
      </c>
      <c r="G402" s="63" t="s">
        <v>1653</v>
      </c>
      <c r="H402" s="63" t="s">
        <v>1496</v>
      </c>
      <c r="I402" s="63" t="s">
        <v>18</v>
      </c>
      <c r="J402" s="63" t="s">
        <v>1542</v>
      </c>
      <c r="K402" s="63" t="s">
        <v>1654</v>
      </c>
      <c r="N402" s="65" t="s">
        <v>1544</v>
      </c>
      <c r="P402" s="65" t="s">
        <v>358</v>
      </c>
      <c r="Q402" s="63" t="s">
        <v>1545</v>
      </c>
    </row>
    <row r="403" spans="1:20" x14ac:dyDescent="0.25">
      <c r="A403" s="63">
        <v>398</v>
      </c>
      <c r="B403" s="64" t="s">
        <v>29</v>
      </c>
      <c r="C403" s="68" t="str" cm="1">
        <f t="array" aca="1" ref="C403" ca="1">IF(B403="","",HYPERLINK("#"&amp;RIGHT(CELL("dateiname"),LEN(CELL("dateiname"))-FIND("]",CELL("dateiname")))&amp;"!"&amp;CELL("adresse",OFFSET($J$6,B403-1,0)),"Definition"))</f>
        <v/>
      </c>
      <c r="D403" s="63">
        <f>IF(_xlfn.XLOOKUP(A403,Korrelation!$A$4:$A$883,Korrelation!$B$4:$B$883,0,0)="-",0,_xlfn.XLOOKUP(A403,Korrelation!$A$4:$A$883,Korrelation!$B$4:$B$883,0,0))</f>
        <v>0</v>
      </c>
      <c r="E403" s="68" t="str" cm="1">
        <f t="array" aca="1" ref="E403" ca="1">IF(D403=0,"",HYPERLINK("#"&amp;RIGHT(CELL("adresse",OFFSET(DMAV_Doku!$A$6,D403-1,0)),LEN(CELL("adresse",OFFSET(DMAV_Doku!$A$6,D403-1,0)))-SEARCH("]",CELL("adresse",OFFSET(DMAV_Doku!$A$6,D403-1,0)))),"ModDoc"))</f>
        <v/>
      </c>
      <c r="G403" s="63" t="s">
        <v>1653</v>
      </c>
      <c r="H403" s="63" t="s">
        <v>1496</v>
      </c>
      <c r="I403" s="63" t="s">
        <v>18</v>
      </c>
      <c r="J403" s="63" t="s">
        <v>1542</v>
      </c>
      <c r="K403" s="63" t="s">
        <v>1654</v>
      </c>
      <c r="N403" s="65" t="s">
        <v>1655</v>
      </c>
      <c r="P403" s="65" t="s">
        <v>363</v>
      </c>
      <c r="Q403" s="63" t="s">
        <v>1547</v>
      </c>
    </row>
    <row r="404" spans="1:20" x14ac:dyDescent="0.25">
      <c r="A404" s="63">
        <v>399</v>
      </c>
      <c r="B404" s="64" t="s">
        <v>29</v>
      </c>
      <c r="C404" s="68" t="str" cm="1">
        <f t="array" aca="1" ref="C404" ca="1">IF(B404="","",HYPERLINK("#"&amp;RIGHT(CELL("dateiname"),LEN(CELL("dateiname"))-FIND("]",CELL("dateiname")))&amp;"!"&amp;CELL("adresse",OFFSET($J$6,B404-1,0)),"Definition"))</f>
        <v/>
      </c>
      <c r="D404" s="63">
        <f>IF(_xlfn.XLOOKUP(A404,Korrelation!$A$4:$A$883,Korrelation!$B$4:$B$883,0,0)="-",0,_xlfn.XLOOKUP(A404,Korrelation!$A$4:$A$883,Korrelation!$B$4:$B$883,0,0))</f>
        <v>0</v>
      </c>
      <c r="E404" s="68" t="str" cm="1">
        <f t="array" aca="1" ref="E404" ca="1">IF(D404=0,"",HYPERLINK("#"&amp;RIGHT(CELL("adresse",OFFSET(DMAV_Doku!$A$6,D404-1,0)),LEN(CELL("adresse",OFFSET(DMAV_Doku!$A$6,D404-1,0)))-SEARCH("]",CELL("adresse",OFFSET(DMAV_Doku!$A$6,D404-1,0)))),"ModDoc"))</f>
        <v/>
      </c>
      <c r="G404" s="63" t="s">
        <v>1653</v>
      </c>
      <c r="H404" s="63" t="s">
        <v>1496</v>
      </c>
      <c r="I404" s="63" t="s">
        <v>18</v>
      </c>
      <c r="J404" s="63" t="s">
        <v>1542</v>
      </c>
      <c r="K404" s="63" t="s">
        <v>1656</v>
      </c>
      <c r="N404" s="65" t="s">
        <v>1549</v>
      </c>
      <c r="P404" s="65" t="s">
        <v>358</v>
      </c>
      <c r="Q404" s="63" t="s">
        <v>1550</v>
      </c>
    </row>
    <row r="405" spans="1:20" x14ac:dyDescent="0.25">
      <c r="A405" s="63">
        <v>400</v>
      </c>
      <c r="B405" s="64" t="s">
        <v>29</v>
      </c>
      <c r="C405" s="68" t="str" cm="1">
        <f t="array" aca="1" ref="C405" ca="1">IF(B405="","",HYPERLINK("#"&amp;RIGHT(CELL("dateiname"),LEN(CELL("dateiname"))-FIND("]",CELL("dateiname")))&amp;"!"&amp;CELL("adresse",OFFSET($J$6,B405-1,0)),"Definition"))</f>
        <v/>
      </c>
      <c r="D405" s="63">
        <f>IF(_xlfn.XLOOKUP(A405,Korrelation!$A$4:$A$883,Korrelation!$B$4:$B$883,0,0)="-",0,_xlfn.XLOOKUP(A405,Korrelation!$A$4:$A$883,Korrelation!$B$4:$B$883,0,0))</f>
        <v>0</v>
      </c>
      <c r="E405" s="68" t="str" cm="1">
        <f t="array" aca="1" ref="E405" ca="1">IF(D405=0,"",HYPERLINK("#"&amp;RIGHT(CELL("adresse",OFFSET(DMAV_Doku!$A$6,D405-1,0)),LEN(CELL("adresse",OFFSET(DMAV_Doku!$A$6,D405-1,0)))-SEARCH("]",CELL("adresse",OFFSET(DMAV_Doku!$A$6,D405-1,0)))),"ModDoc"))</f>
        <v/>
      </c>
      <c r="G405" s="63" t="s">
        <v>1653</v>
      </c>
      <c r="H405" s="63" t="s">
        <v>1496</v>
      </c>
      <c r="I405" s="63" t="s">
        <v>18</v>
      </c>
      <c r="J405" s="63" t="s">
        <v>1542</v>
      </c>
      <c r="K405" s="63" t="s">
        <v>1656</v>
      </c>
      <c r="N405" s="65" t="s">
        <v>1657</v>
      </c>
      <c r="P405" s="65" t="s">
        <v>363</v>
      </c>
      <c r="Q405" s="63" t="s">
        <v>1547</v>
      </c>
    </row>
    <row r="406" spans="1:20" x14ac:dyDescent="0.25">
      <c r="A406" s="63">
        <v>401</v>
      </c>
      <c r="B406" s="64" t="s">
        <v>29</v>
      </c>
      <c r="C406" s="68" t="str" cm="1">
        <f t="array" aca="1" ref="C406" ca="1">IF(B406="","",HYPERLINK("#"&amp;RIGHT(CELL("dateiname"),LEN(CELL("dateiname"))-FIND("]",CELL("dateiname")))&amp;"!"&amp;CELL("adresse",OFFSET($J$6,B406-1,0)),"Definition"))</f>
        <v/>
      </c>
      <c r="D406" s="63">
        <f>IF(_xlfn.XLOOKUP(A406,Korrelation!$A$4:$A$883,Korrelation!$B$4:$B$883,0,0)="-",0,_xlfn.XLOOKUP(A406,Korrelation!$A$4:$A$883,Korrelation!$B$4:$B$883,0,0))</f>
        <v>0</v>
      </c>
      <c r="E406" s="68" t="str" cm="1">
        <f t="array" aca="1" ref="E406" ca="1">IF(D406=0,"",HYPERLINK("#"&amp;RIGHT(CELL("adresse",OFFSET(DMAV_Doku!$A$6,D406-1,0)),LEN(CELL("adresse",OFFSET(DMAV_Doku!$A$6,D406-1,0)))-SEARCH("]",CELL("adresse",OFFSET(DMAV_Doku!$A$6,D406-1,0)))),"ModDoc"))</f>
        <v/>
      </c>
      <c r="G406" s="63" t="s">
        <v>1653</v>
      </c>
      <c r="H406" s="63" t="s">
        <v>1496</v>
      </c>
      <c r="I406" s="63" t="s">
        <v>18</v>
      </c>
      <c r="J406" s="63" t="s">
        <v>1552</v>
      </c>
      <c r="K406" s="63" t="s">
        <v>1658</v>
      </c>
      <c r="N406" s="65" t="s">
        <v>1554</v>
      </c>
      <c r="O406" s="69"/>
      <c r="P406" s="65" t="s">
        <v>363</v>
      </c>
    </row>
    <row r="407" spans="1:20" ht="25.5" x14ac:dyDescent="0.25">
      <c r="A407" s="63">
        <v>402</v>
      </c>
      <c r="B407" s="64" t="s">
        <v>29</v>
      </c>
      <c r="C407" s="68" t="str" cm="1">
        <f t="array" aca="1" ref="C407" ca="1">IF(B407="","",HYPERLINK("#"&amp;RIGHT(CELL("dateiname"),LEN(CELL("dateiname"))-FIND("]",CELL("dateiname")))&amp;"!"&amp;CELL("adresse",OFFSET($J$6,B407-1,0)),"Definition"))</f>
        <v/>
      </c>
      <c r="D407" s="63">
        <f>IF(_xlfn.XLOOKUP(A407,Korrelation!$A$4:$A$883,Korrelation!$B$4:$B$883,0,0)="-",0,_xlfn.XLOOKUP(A407,Korrelation!$A$4:$A$883,Korrelation!$B$4:$B$883,0,0))</f>
        <v>0</v>
      </c>
      <c r="E407" s="68" t="str" cm="1">
        <f t="array" aca="1" ref="E407" ca="1">IF(D407=0,"",HYPERLINK("#"&amp;RIGHT(CELL("adresse",OFFSET(DMAV_Doku!$A$6,D407-1,0)),LEN(CELL("adresse",OFFSET(DMAV_Doku!$A$6,D407-1,0)))-SEARCH("]",CELL("adresse",OFFSET(DMAV_Doku!$A$6,D407-1,0)))),"ModDoc"))</f>
        <v/>
      </c>
      <c r="G407" s="63" t="s">
        <v>1653</v>
      </c>
      <c r="H407" s="63" t="s">
        <v>1496</v>
      </c>
      <c r="I407" s="63" t="s">
        <v>18</v>
      </c>
      <c r="J407" s="63" t="s">
        <v>1552</v>
      </c>
      <c r="K407" s="63" t="s">
        <v>1658</v>
      </c>
      <c r="N407" s="65" t="s">
        <v>4873</v>
      </c>
      <c r="P407" s="65" t="s">
        <v>1659</v>
      </c>
      <c r="T407" s="65" t="s">
        <v>3370</v>
      </c>
    </row>
    <row r="408" spans="1:20" x14ac:dyDescent="0.25">
      <c r="A408" s="63">
        <v>403</v>
      </c>
      <c r="B408" s="64" t="s">
        <v>29</v>
      </c>
      <c r="C408" s="68" t="str" cm="1">
        <f t="array" aca="1" ref="C408" ca="1">IF(B408="","",HYPERLINK("#"&amp;RIGHT(CELL("dateiname"),LEN(CELL("dateiname"))-FIND("]",CELL("dateiname")))&amp;"!"&amp;CELL("adresse",OFFSET($J$6,B408-1,0)),"Definition"))</f>
        <v/>
      </c>
      <c r="D408" s="63">
        <f>IF(_xlfn.XLOOKUP(A408,Korrelation!$A$4:$A$883,Korrelation!$B$4:$B$883,0,0)="-",0,_xlfn.XLOOKUP(A408,Korrelation!$A$4:$A$883,Korrelation!$B$4:$B$883,0,0))</f>
        <v>0</v>
      </c>
      <c r="E408" s="68" t="str" cm="1">
        <f t="array" aca="1" ref="E408" ca="1">IF(D408=0,"",HYPERLINK("#"&amp;RIGHT(CELL("adresse",OFFSET(DMAV_Doku!$A$6,D408-1,0)),LEN(CELL("adresse",OFFSET(DMAV_Doku!$A$6,D408-1,0)))-SEARCH("]",CELL("adresse",OFFSET(DMAV_Doku!$A$6,D408-1,0)))),"ModDoc"))</f>
        <v/>
      </c>
      <c r="G408" s="63" t="s">
        <v>1653</v>
      </c>
      <c r="H408" s="63" t="s">
        <v>1496</v>
      </c>
      <c r="I408" s="63" t="s">
        <v>18</v>
      </c>
      <c r="J408" s="63" t="s">
        <v>1552</v>
      </c>
      <c r="K408" s="63" t="s">
        <v>1658</v>
      </c>
      <c r="N408" s="65" t="s">
        <v>1557</v>
      </c>
      <c r="P408" s="65" t="s">
        <v>363</v>
      </c>
    </row>
    <row r="409" spans="1:20" ht="25.5" x14ac:dyDescent="0.25">
      <c r="A409" s="63">
        <v>404</v>
      </c>
      <c r="B409" s="64" t="s">
        <v>29</v>
      </c>
      <c r="C409" s="68" t="str" cm="1">
        <f t="array" aca="1" ref="C409" ca="1">IF(B409="","",HYPERLINK("#"&amp;RIGHT(CELL("dateiname"),LEN(CELL("dateiname"))-FIND("]",CELL("dateiname")))&amp;"!"&amp;CELL("adresse",OFFSET($J$6,B409-1,0)),"Definition"))</f>
        <v/>
      </c>
      <c r="D409" s="63">
        <f>IF(_xlfn.XLOOKUP(A409,Korrelation!$A$4:$A$883,Korrelation!$B$4:$B$883,0,0)="-",0,_xlfn.XLOOKUP(A409,Korrelation!$A$4:$A$883,Korrelation!$B$4:$B$883,0,0))</f>
        <v>0</v>
      </c>
      <c r="E409" s="68" t="str" cm="1">
        <f t="array" aca="1" ref="E409" ca="1">IF(D409=0,"",HYPERLINK("#"&amp;RIGHT(CELL("adresse",OFFSET(DMAV_Doku!$A$6,D409-1,0)),LEN(CELL("adresse",OFFSET(DMAV_Doku!$A$6,D409-1,0)))-SEARCH("]",CELL("adresse",OFFSET(DMAV_Doku!$A$6,D409-1,0)))),"ModDoc"))</f>
        <v/>
      </c>
      <c r="G409" s="63" t="s">
        <v>1653</v>
      </c>
      <c r="H409" s="63" t="s">
        <v>1496</v>
      </c>
      <c r="I409" s="63" t="s">
        <v>18</v>
      </c>
      <c r="J409" s="63" t="s">
        <v>1587</v>
      </c>
      <c r="K409" s="63" t="s">
        <v>1658</v>
      </c>
      <c r="N409" s="65" t="s">
        <v>4799</v>
      </c>
      <c r="P409" s="65" t="s">
        <v>4800</v>
      </c>
      <c r="S409" s="65" t="s">
        <v>4874</v>
      </c>
      <c r="T409" s="65" t="s">
        <v>3374</v>
      </c>
    </row>
    <row r="410" spans="1:20" x14ac:dyDescent="0.25">
      <c r="A410" s="63">
        <v>405</v>
      </c>
      <c r="B410" s="64" t="s">
        <v>29</v>
      </c>
      <c r="C410" s="68" t="str" cm="1">
        <f t="array" aca="1" ref="C410" ca="1">IF(B410="","",HYPERLINK("#"&amp;RIGHT(CELL("dateiname"),LEN(CELL("dateiname"))-FIND("]",CELL("dateiname")))&amp;"!"&amp;CELL("adresse",OFFSET($J$6,B410-1,0)),"Definition"))</f>
        <v/>
      </c>
      <c r="D410" s="63">
        <f>IF(_xlfn.XLOOKUP(A410,Korrelation!$A$4:$A$883,Korrelation!$B$4:$B$883,0,0)="-",0,_xlfn.XLOOKUP(A410,Korrelation!$A$4:$A$883,Korrelation!$B$4:$B$883,0,0))</f>
        <v>211</v>
      </c>
      <c r="E410" s="68" t="str" cm="1">
        <f t="array" aca="1" ref="E410" ca="1">IF(D410=0,"",HYPERLINK("#"&amp;RIGHT(CELL("adresse",OFFSET(DMAV_Doku!$A$6,D410-1,0)),LEN(CELL("adresse",OFFSET(DMAV_Doku!$A$6,D410-1,0)))-SEARCH("]",CELL("adresse",OFFSET(DMAV_Doku!$A$6,D410-1,0)))),"ModDoc"))</f>
        <v>ModDoc</v>
      </c>
      <c r="G410" s="63" t="s">
        <v>1653</v>
      </c>
      <c r="H410" s="63" t="s">
        <v>1496</v>
      </c>
      <c r="I410" s="63" t="s">
        <v>18</v>
      </c>
      <c r="J410" s="63" t="s">
        <v>1524</v>
      </c>
      <c r="K410" s="63" t="s">
        <v>359</v>
      </c>
      <c r="L410" s="62" t="s">
        <v>1525</v>
      </c>
      <c r="N410" s="65" t="s">
        <v>5</v>
      </c>
      <c r="P410" s="65" t="s">
        <v>1539</v>
      </c>
    </row>
    <row r="411" spans="1:20" ht="38.25" x14ac:dyDescent="0.25">
      <c r="A411" s="63">
        <v>406</v>
      </c>
      <c r="B411" s="64"/>
      <c r="C411" s="68" t="str" cm="1">
        <f t="array" aca="1" ref="C411" ca="1">IF(B411="","",HYPERLINK("#"&amp;RIGHT(CELL("dateiname"),LEN(CELL("dateiname"))-FIND("]",CELL("dateiname")))&amp;"!"&amp;CELL("adresse",OFFSET($J$6,B411-1,0)),"Definition"))</f>
        <v/>
      </c>
      <c r="D411" s="63">
        <f>IF(_xlfn.XLOOKUP(A411,Korrelation!$A$4:$A$883,Korrelation!$B$4:$B$883,0,0)="-",0,_xlfn.XLOOKUP(A411,Korrelation!$A$4:$A$883,Korrelation!$B$4:$B$883,0,0))</f>
        <v>213</v>
      </c>
      <c r="E411" s="68" t="str" cm="1">
        <f t="array" aca="1" ref="E411" ca="1">IF(D411=0,"",HYPERLINK("#"&amp;RIGHT(CELL("adresse",OFFSET(DMAV_Doku!$A$6,D411-1,0)),LEN(CELL("adresse",OFFSET(DMAV_Doku!$A$6,D411-1,0)))-SEARCH("]",CELL("adresse",OFFSET(DMAV_Doku!$A$6,D411-1,0)))),"ModDoc"))</f>
        <v>ModDoc</v>
      </c>
      <c r="G411" s="63" t="s">
        <v>1653</v>
      </c>
      <c r="H411" s="63" t="s">
        <v>1496</v>
      </c>
      <c r="I411" s="63" t="s">
        <v>18</v>
      </c>
      <c r="J411" s="63" t="s">
        <v>1524</v>
      </c>
      <c r="K411" s="63" t="s">
        <v>359</v>
      </c>
      <c r="L411" s="62" t="s">
        <v>1525</v>
      </c>
      <c r="N411" s="65" t="s">
        <v>135</v>
      </c>
      <c r="P411" s="65" t="s">
        <v>1540</v>
      </c>
    </row>
    <row r="412" spans="1:20" x14ac:dyDescent="0.25">
      <c r="A412" s="63">
        <v>407</v>
      </c>
      <c r="B412" s="64" t="s">
        <v>29</v>
      </c>
      <c r="C412" s="68" t="str" cm="1">
        <f t="array" aca="1" ref="C412" ca="1">IF(B412="","",HYPERLINK("#"&amp;RIGHT(CELL("dateiname"),LEN(CELL("dateiname"))-FIND("]",CELL("dateiname")))&amp;"!"&amp;CELL("adresse",OFFSET($J$6,B412-1,0)),"Definition"))</f>
        <v/>
      </c>
      <c r="D412" s="63">
        <f>IF(_xlfn.XLOOKUP(A412,Korrelation!$A$4:$A$883,Korrelation!$B$4:$B$883,0,0)="-",0,_xlfn.XLOOKUP(A412,Korrelation!$A$4:$A$883,Korrelation!$B$4:$B$883,0,0))</f>
        <v>212</v>
      </c>
      <c r="E412" s="68" t="str" cm="1">
        <f t="array" aca="1" ref="E412" ca="1">IF(D412=0,"",HYPERLINK("#"&amp;RIGHT(CELL("adresse",OFFSET(DMAV_Doku!$A$6,D412-1,0)),LEN(CELL("adresse",OFFSET(DMAV_Doku!$A$6,D412-1,0)))-SEARCH("]",CELL("adresse",OFFSET(DMAV_Doku!$A$6,D412-1,0)))),"ModDoc"))</f>
        <v>ModDoc</v>
      </c>
      <c r="G412" s="63" t="s">
        <v>1653</v>
      </c>
      <c r="H412" s="63" t="s">
        <v>1496</v>
      </c>
      <c r="I412" s="63" t="s">
        <v>18</v>
      </c>
      <c r="J412" s="63" t="s">
        <v>1524</v>
      </c>
      <c r="K412" s="63" t="s">
        <v>359</v>
      </c>
      <c r="N412" s="65" t="s">
        <v>4</v>
      </c>
      <c r="P412" s="65" t="s">
        <v>1531</v>
      </c>
      <c r="R412" s="65" t="s">
        <v>2787</v>
      </c>
    </row>
    <row r="413" spans="1:20" x14ac:dyDescent="0.25">
      <c r="A413" s="63">
        <v>408</v>
      </c>
      <c r="B413" s="64">
        <v>26</v>
      </c>
      <c r="C413" s="68" t="str" cm="1">
        <f t="array" aca="1" ref="C413" ca="1">IF(B413="","",HYPERLINK("#"&amp;RIGHT(CELL("dateiname"),LEN(CELL("dateiname"))-FIND("]",CELL("dateiname")))&amp;"!"&amp;CELL("adresse",OFFSET($J$6,B413-1,0)),"Definition"))</f>
        <v>Definition</v>
      </c>
      <c r="D413" s="63">
        <f>IF(_xlfn.XLOOKUP(A413,Korrelation!$A$4:$A$883,Korrelation!$B$4:$B$883,0,0)="-",0,_xlfn.XLOOKUP(A413,Korrelation!$A$4:$A$883,Korrelation!$B$4:$B$883,0,0))</f>
        <v>214</v>
      </c>
      <c r="E413" s="68" t="str" cm="1">
        <f t="array" aca="1" ref="E413" ca="1">IF(D413=0,"",HYPERLINK("#"&amp;RIGHT(CELL("adresse",OFFSET(DMAV_Doku!$A$6,D413-1,0)),LEN(CELL("adresse",OFFSET(DMAV_Doku!$A$6,D413-1,0)))-SEARCH("]",CELL("adresse",OFFSET(DMAV_Doku!$A$6,D413-1,0)))),"ModDoc"))</f>
        <v>ModDoc</v>
      </c>
      <c r="G413" s="63" t="s">
        <v>1653</v>
      </c>
      <c r="H413" s="63" t="s">
        <v>1496</v>
      </c>
      <c r="I413" s="63" t="s">
        <v>18</v>
      </c>
      <c r="J413" s="63" t="s">
        <v>1524</v>
      </c>
      <c r="K413" s="63" t="s">
        <v>359</v>
      </c>
      <c r="N413" s="65" t="s">
        <v>86</v>
      </c>
      <c r="O413" s="65" t="s">
        <v>4817</v>
      </c>
      <c r="P413" s="65" t="s">
        <v>4818</v>
      </c>
    </row>
    <row r="414" spans="1:20" x14ac:dyDescent="0.25">
      <c r="A414" s="63">
        <v>409</v>
      </c>
      <c r="B414" s="64" t="s">
        <v>29</v>
      </c>
      <c r="C414" s="68" t="str" cm="1">
        <f t="array" aca="1" ref="C414" ca="1">IF(B414="","",HYPERLINK("#"&amp;RIGHT(CELL("dateiname"),LEN(CELL("dateiname"))-FIND("]",CELL("dateiname")))&amp;"!"&amp;CELL("adresse",OFFSET($J$6,B414-1,0)),"Definition"))</f>
        <v/>
      </c>
      <c r="D414" s="63">
        <f>IF(_xlfn.XLOOKUP(A414,Korrelation!$A$4:$A$883,Korrelation!$B$4:$B$883,0,0)="-",0,_xlfn.XLOOKUP(A414,Korrelation!$A$4:$A$883,Korrelation!$B$4:$B$883,0,0))</f>
        <v>0</v>
      </c>
      <c r="E414" s="68" t="str" cm="1">
        <f t="array" aca="1" ref="E414" ca="1">IF(D414=0,"",HYPERLINK("#"&amp;RIGHT(CELL("adresse",OFFSET(DMAV_Doku!$A$6,D414-1,0)),LEN(CELL("adresse",OFFSET(DMAV_Doku!$A$6,D414-1,0)))-SEARCH("]",CELL("adresse",OFFSET(DMAV_Doku!$A$6,D414-1,0)))),"ModDoc"))</f>
        <v/>
      </c>
      <c r="G414" s="63" t="s">
        <v>1653</v>
      </c>
      <c r="H414" s="63" t="s">
        <v>1496</v>
      </c>
      <c r="I414" s="63" t="s">
        <v>18</v>
      </c>
      <c r="J414" s="63" t="s">
        <v>1542</v>
      </c>
      <c r="K414" s="63" t="s">
        <v>1660</v>
      </c>
      <c r="N414" s="65" t="s">
        <v>1544</v>
      </c>
      <c r="P414" s="65" t="s">
        <v>358</v>
      </c>
      <c r="Q414" s="63" t="s">
        <v>1545</v>
      </c>
    </row>
    <row r="415" spans="1:20" x14ac:dyDescent="0.25">
      <c r="A415" s="63">
        <v>410</v>
      </c>
      <c r="B415" s="64" t="s">
        <v>29</v>
      </c>
      <c r="C415" s="68" t="str" cm="1">
        <f t="array" aca="1" ref="C415" ca="1">IF(B415="","",HYPERLINK("#"&amp;RIGHT(CELL("dateiname"),LEN(CELL("dateiname"))-FIND("]",CELL("dateiname")))&amp;"!"&amp;CELL("adresse",OFFSET($J$6,B415-1,0)),"Definition"))</f>
        <v/>
      </c>
      <c r="D415" s="63">
        <f>IF(_xlfn.XLOOKUP(A415,Korrelation!$A$4:$A$883,Korrelation!$B$4:$B$883,0,0)="-",0,_xlfn.XLOOKUP(A415,Korrelation!$A$4:$A$883,Korrelation!$B$4:$B$883,0,0))</f>
        <v>0</v>
      </c>
      <c r="E415" s="68" t="str" cm="1">
        <f t="array" aca="1" ref="E415" ca="1">IF(D415=0,"",HYPERLINK("#"&amp;RIGHT(CELL("adresse",OFFSET(DMAV_Doku!$A$6,D415-1,0)),LEN(CELL("adresse",OFFSET(DMAV_Doku!$A$6,D415-1,0)))-SEARCH("]",CELL("adresse",OFFSET(DMAV_Doku!$A$6,D415-1,0)))),"ModDoc"))</f>
        <v/>
      </c>
      <c r="G415" s="63" t="s">
        <v>1653</v>
      </c>
      <c r="H415" s="63" t="s">
        <v>1496</v>
      </c>
      <c r="I415" s="63" t="s">
        <v>18</v>
      </c>
      <c r="J415" s="63" t="s">
        <v>1542</v>
      </c>
      <c r="K415" s="63" t="s">
        <v>1660</v>
      </c>
      <c r="N415" s="65" t="s">
        <v>1661</v>
      </c>
      <c r="P415" s="65" t="s">
        <v>359</v>
      </c>
      <c r="Q415" s="63" t="s">
        <v>1547</v>
      </c>
    </row>
    <row r="416" spans="1:20" x14ac:dyDescent="0.25">
      <c r="A416" s="63">
        <v>411</v>
      </c>
      <c r="B416" s="64" t="s">
        <v>29</v>
      </c>
      <c r="C416" s="68" t="str" cm="1">
        <f t="array" aca="1" ref="C416" ca="1">IF(B416="","",HYPERLINK("#"&amp;RIGHT(CELL("dateiname"),LEN(CELL("dateiname"))-FIND("]",CELL("dateiname")))&amp;"!"&amp;CELL("adresse",OFFSET($J$6,B416-1,0)),"Definition"))</f>
        <v/>
      </c>
      <c r="D416" s="63">
        <f>IF(_xlfn.XLOOKUP(A416,Korrelation!$A$4:$A$883,Korrelation!$B$4:$B$883,0,0)="-",0,_xlfn.XLOOKUP(A416,Korrelation!$A$4:$A$883,Korrelation!$B$4:$B$883,0,0))</f>
        <v>0</v>
      </c>
      <c r="E416" s="68" t="str" cm="1">
        <f t="array" aca="1" ref="E416" ca="1">IF(D416=0,"",HYPERLINK("#"&amp;RIGHT(CELL("adresse",OFFSET(DMAV_Doku!$A$6,D416-1,0)),LEN(CELL("adresse",OFFSET(DMAV_Doku!$A$6,D416-1,0)))-SEARCH("]",CELL("adresse",OFFSET(DMAV_Doku!$A$6,D416-1,0)))),"ModDoc"))</f>
        <v/>
      </c>
      <c r="G416" s="63" t="s">
        <v>1653</v>
      </c>
      <c r="H416" s="63" t="s">
        <v>1496</v>
      </c>
      <c r="I416" s="63" t="s">
        <v>18</v>
      </c>
      <c r="J416" s="63" t="s">
        <v>1542</v>
      </c>
      <c r="K416" s="63" t="s">
        <v>1662</v>
      </c>
      <c r="N416" s="65" t="s">
        <v>1549</v>
      </c>
      <c r="O416" s="69"/>
      <c r="P416" s="65" t="s">
        <v>358</v>
      </c>
      <c r="Q416" s="63" t="s">
        <v>1550</v>
      </c>
    </row>
    <row r="417" spans="1:20" x14ac:dyDescent="0.25">
      <c r="A417" s="63">
        <v>412</v>
      </c>
      <c r="B417" s="64" t="s">
        <v>29</v>
      </c>
      <c r="C417" s="68" t="str" cm="1">
        <f t="array" aca="1" ref="C417" ca="1">IF(B417="","",HYPERLINK("#"&amp;RIGHT(CELL("dateiname"),LEN(CELL("dateiname"))-FIND("]",CELL("dateiname")))&amp;"!"&amp;CELL("adresse",OFFSET($J$6,B417-1,0)),"Definition"))</f>
        <v/>
      </c>
      <c r="D417" s="63">
        <f>IF(_xlfn.XLOOKUP(A417,Korrelation!$A$4:$A$883,Korrelation!$B$4:$B$883,0,0)="-",0,_xlfn.XLOOKUP(A417,Korrelation!$A$4:$A$883,Korrelation!$B$4:$B$883,0,0))</f>
        <v>0</v>
      </c>
      <c r="E417" s="68" t="str" cm="1">
        <f t="array" aca="1" ref="E417" ca="1">IF(D417=0,"",HYPERLINK("#"&amp;RIGHT(CELL("adresse",OFFSET(DMAV_Doku!$A$6,D417-1,0)),LEN(CELL("adresse",OFFSET(DMAV_Doku!$A$6,D417-1,0)))-SEARCH("]",CELL("adresse",OFFSET(DMAV_Doku!$A$6,D417-1,0)))),"ModDoc"))</f>
        <v/>
      </c>
      <c r="G417" s="63" t="s">
        <v>1653</v>
      </c>
      <c r="H417" s="63" t="s">
        <v>1496</v>
      </c>
      <c r="I417" s="63" t="s">
        <v>18</v>
      </c>
      <c r="J417" s="63" t="s">
        <v>1542</v>
      </c>
      <c r="K417" s="63" t="s">
        <v>1662</v>
      </c>
      <c r="N417" s="65" t="s">
        <v>1663</v>
      </c>
      <c r="P417" s="65" t="s">
        <v>359</v>
      </c>
      <c r="Q417" s="63" t="s">
        <v>1547</v>
      </c>
    </row>
    <row r="418" spans="1:20" x14ac:dyDescent="0.25">
      <c r="A418" s="63">
        <v>413</v>
      </c>
      <c r="B418" s="64" t="s">
        <v>29</v>
      </c>
      <c r="C418" s="68" t="str" cm="1">
        <f t="array" aca="1" ref="C418" ca="1">IF(B418="","",HYPERLINK("#"&amp;RIGHT(CELL("dateiname"),LEN(CELL("dateiname"))-FIND("]",CELL("dateiname")))&amp;"!"&amp;CELL("adresse",OFFSET($J$6,B418-1,0)),"Definition"))</f>
        <v/>
      </c>
      <c r="D418" s="63">
        <f>IF(_xlfn.XLOOKUP(A418,Korrelation!$A$4:$A$883,Korrelation!$B$4:$B$883,0,0)="-",0,_xlfn.XLOOKUP(A418,Korrelation!$A$4:$A$883,Korrelation!$B$4:$B$883,0,0))</f>
        <v>0</v>
      </c>
      <c r="E418" s="68" t="str" cm="1">
        <f t="array" aca="1" ref="E418" ca="1">IF(D418=0,"",HYPERLINK("#"&amp;RIGHT(CELL("adresse",OFFSET(DMAV_Doku!$A$6,D418-1,0)),LEN(CELL("adresse",OFFSET(DMAV_Doku!$A$6,D418-1,0)))-SEARCH("]",CELL("adresse",OFFSET(DMAV_Doku!$A$6,D418-1,0)))),"ModDoc"))</f>
        <v/>
      </c>
      <c r="G418" s="63" t="s">
        <v>1653</v>
      </c>
      <c r="H418" s="63" t="s">
        <v>1496</v>
      </c>
      <c r="I418" s="63" t="s">
        <v>18</v>
      </c>
      <c r="J418" s="63" t="s">
        <v>1552</v>
      </c>
      <c r="K418" s="63" t="s">
        <v>1664</v>
      </c>
      <c r="N418" s="65" t="s">
        <v>1554</v>
      </c>
      <c r="P418" s="65" t="s">
        <v>359</v>
      </c>
    </row>
    <row r="419" spans="1:20" ht="25.5" x14ac:dyDescent="0.25">
      <c r="A419" s="63">
        <v>414</v>
      </c>
      <c r="B419" s="64" t="s">
        <v>29</v>
      </c>
      <c r="C419" s="68" t="str" cm="1">
        <f t="array" aca="1" ref="C419" ca="1">IF(B419="","",HYPERLINK("#"&amp;RIGHT(CELL("dateiname"),LEN(CELL("dateiname"))-FIND("]",CELL("dateiname")))&amp;"!"&amp;CELL("adresse",OFFSET($J$6,B419-1,0)),"Definition"))</f>
        <v/>
      </c>
      <c r="D419" s="63">
        <f>IF(_xlfn.XLOOKUP(A419,Korrelation!$A$4:$A$883,Korrelation!$B$4:$B$883,0,0)="-",0,_xlfn.XLOOKUP(A419,Korrelation!$A$4:$A$883,Korrelation!$B$4:$B$883,0,0))</f>
        <v>0</v>
      </c>
      <c r="E419" s="68" t="str" cm="1">
        <f t="array" aca="1" ref="E419" ca="1">IF(D419=0,"",HYPERLINK("#"&amp;RIGHT(CELL("adresse",OFFSET(DMAV_Doku!$A$6,D419-1,0)),LEN(CELL("adresse",OFFSET(DMAV_Doku!$A$6,D419-1,0)))-SEARCH("]",CELL("adresse",OFFSET(DMAV_Doku!$A$6,D419-1,0)))),"ModDoc"))</f>
        <v/>
      </c>
      <c r="G419" s="63" t="s">
        <v>1653</v>
      </c>
      <c r="H419" s="63" t="s">
        <v>1496</v>
      </c>
      <c r="I419" s="63" t="s">
        <v>18</v>
      </c>
      <c r="J419" s="63" t="s">
        <v>1552</v>
      </c>
      <c r="K419" s="63" t="s">
        <v>1664</v>
      </c>
      <c r="N419" s="65" t="s">
        <v>4873</v>
      </c>
      <c r="P419" s="65" t="s">
        <v>1665</v>
      </c>
      <c r="T419" s="65" t="s">
        <v>3371</v>
      </c>
    </row>
    <row r="420" spans="1:20" x14ac:dyDescent="0.25">
      <c r="A420" s="63">
        <v>415</v>
      </c>
      <c r="B420" s="64" t="s">
        <v>29</v>
      </c>
      <c r="C420" s="68" t="str" cm="1">
        <f t="array" aca="1" ref="C420" ca="1">IF(B420="","",HYPERLINK("#"&amp;RIGHT(CELL("dateiname"),LEN(CELL("dateiname"))-FIND("]",CELL("dateiname")))&amp;"!"&amp;CELL("adresse",OFFSET($J$6,B420-1,0)),"Definition"))</f>
        <v/>
      </c>
      <c r="D420" s="63">
        <f>IF(_xlfn.XLOOKUP(A420,Korrelation!$A$4:$A$883,Korrelation!$B$4:$B$883,0,0)="-",0,_xlfn.XLOOKUP(A420,Korrelation!$A$4:$A$883,Korrelation!$B$4:$B$883,0,0))</f>
        <v>0</v>
      </c>
      <c r="E420" s="68" t="str" cm="1">
        <f t="array" aca="1" ref="E420" ca="1">IF(D420=0,"",HYPERLINK("#"&amp;RIGHT(CELL("adresse",OFFSET(DMAV_Doku!$A$6,D420-1,0)),LEN(CELL("adresse",OFFSET(DMAV_Doku!$A$6,D420-1,0)))-SEARCH("]",CELL("adresse",OFFSET(DMAV_Doku!$A$6,D420-1,0)))),"ModDoc"))</f>
        <v/>
      </c>
      <c r="G420" s="63" t="s">
        <v>1653</v>
      </c>
      <c r="H420" s="63" t="s">
        <v>1496</v>
      </c>
      <c r="I420" s="63" t="s">
        <v>18</v>
      </c>
      <c r="J420" s="63" t="s">
        <v>1552</v>
      </c>
      <c r="K420" s="63" t="s">
        <v>1664</v>
      </c>
      <c r="N420" s="65" t="s">
        <v>1557</v>
      </c>
      <c r="P420" s="65" t="s">
        <v>359</v>
      </c>
    </row>
    <row r="421" spans="1:20" x14ac:dyDescent="0.25">
      <c r="A421" s="63">
        <v>416</v>
      </c>
      <c r="B421" s="64"/>
      <c r="C421" s="68" t="str" cm="1">
        <f t="array" aca="1" ref="C421" ca="1">IF(B421="","",HYPERLINK("#"&amp;RIGHT(CELL("dateiname"),LEN(CELL("dateiname"))-FIND("]",CELL("dateiname")))&amp;"!"&amp;CELL("adresse",OFFSET($J$6,B421-1,0)),"Definition"))</f>
        <v/>
      </c>
      <c r="D421" s="63">
        <f>IF(_xlfn.XLOOKUP(A421,Korrelation!$A$4:$A$883,Korrelation!$B$4:$B$883,0,0)="-",0,_xlfn.XLOOKUP(A421,Korrelation!$A$4:$A$883,Korrelation!$B$4:$B$883,0,0))</f>
        <v>219</v>
      </c>
      <c r="E421" s="68" t="str" cm="1">
        <f t="array" aca="1" ref="E421" ca="1">IF(D421=0,"",HYPERLINK("#"&amp;RIGHT(CELL("adresse",OFFSET(DMAV_Doku!$A$6,D421-1,0)),LEN(CELL("adresse",OFFSET(DMAV_Doku!$A$6,D421-1,0)))-SEARCH("]",CELL("adresse",OFFSET(DMAV_Doku!$A$6,D421-1,0)))),"ModDoc"))</f>
        <v>ModDoc</v>
      </c>
      <c r="G421" s="63" t="s">
        <v>1653</v>
      </c>
      <c r="H421" s="63" t="s">
        <v>1496</v>
      </c>
      <c r="I421" s="63" t="s">
        <v>18</v>
      </c>
      <c r="J421" s="63" t="s">
        <v>1524</v>
      </c>
      <c r="K421" s="63" t="s">
        <v>368</v>
      </c>
      <c r="L421" s="62" t="s">
        <v>1525</v>
      </c>
      <c r="N421" s="65" t="s">
        <v>5</v>
      </c>
      <c r="P421" s="65" t="s">
        <v>1539</v>
      </c>
    </row>
    <row r="422" spans="1:20" x14ac:dyDescent="0.25">
      <c r="A422" s="63">
        <v>417</v>
      </c>
      <c r="B422" s="64" t="s">
        <v>29</v>
      </c>
      <c r="C422" s="68" t="str" cm="1">
        <f t="array" aca="1" ref="C422" ca="1">IF(B422="","",HYPERLINK("#"&amp;RIGHT(CELL("dateiname"),LEN(CELL("dateiname"))-FIND("]",CELL("dateiname")))&amp;"!"&amp;CELL("adresse",OFFSET($J$6,B422-1,0)),"Definition"))</f>
        <v/>
      </c>
      <c r="D422" s="63">
        <f>IF(_xlfn.XLOOKUP(A422,Korrelation!$A$4:$A$883,Korrelation!$B$4:$B$883,0,0)="-",0,_xlfn.XLOOKUP(A422,Korrelation!$A$4:$A$883,Korrelation!$B$4:$B$883,0,0))</f>
        <v>220</v>
      </c>
      <c r="E422" s="68" t="str" cm="1">
        <f t="array" aca="1" ref="E422" ca="1">IF(D422=0,"",HYPERLINK("#"&amp;RIGHT(CELL("adresse",OFFSET(DMAV_Doku!$A$6,D422-1,0)),LEN(CELL("adresse",OFFSET(DMAV_Doku!$A$6,D422-1,0)))-SEARCH("]",CELL("adresse",OFFSET(DMAV_Doku!$A$6,D422-1,0)))),"ModDoc"))</f>
        <v>ModDoc</v>
      </c>
      <c r="G422" s="63" t="s">
        <v>1653</v>
      </c>
      <c r="H422" s="63" t="s">
        <v>1496</v>
      </c>
      <c r="I422" s="63" t="s">
        <v>18</v>
      </c>
      <c r="J422" s="63" t="s">
        <v>1524</v>
      </c>
      <c r="K422" s="63" t="s">
        <v>368</v>
      </c>
      <c r="L422" s="62" t="s">
        <v>1525</v>
      </c>
      <c r="N422" s="65" t="s">
        <v>135</v>
      </c>
      <c r="P422" s="65" t="s">
        <v>1527</v>
      </c>
    </row>
    <row r="423" spans="1:20" x14ac:dyDescent="0.25">
      <c r="A423" s="63">
        <v>418</v>
      </c>
      <c r="B423" s="64">
        <v>26</v>
      </c>
      <c r="C423" s="68" t="str" cm="1">
        <f t="array" aca="1" ref="C423" ca="1">IF(B423="","",HYPERLINK("#"&amp;RIGHT(CELL("dateiname"),LEN(CELL("dateiname"))-FIND("]",CELL("dateiname")))&amp;"!"&amp;CELL("adresse",OFFSET($J$6,B423-1,0)),"Definition"))</f>
        <v>Definition</v>
      </c>
      <c r="D423" s="63">
        <f>IF(_xlfn.XLOOKUP(A423,Korrelation!$A$4:$A$883,Korrelation!$B$4:$B$883,0,0)="-",0,_xlfn.XLOOKUP(A423,Korrelation!$A$4:$A$883,Korrelation!$B$4:$B$883,0,0))</f>
        <v>221</v>
      </c>
      <c r="E423" s="68" t="str" cm="1">
        <f t="array" aca="1" ref="E423" ca="1">IF(D423=0,"",HYPERLINK("#"&amp;RIGHT(CELL("adresse",OFFSET(DMAV_Doku!$A$6,D423-1,0)),LEN(CELL("adresse",OFFSET(DMAV_Doku!$A$6,D423-1,0)))-SEARCH("]",CELL("adresse",OFFSET(DMAV_Doku!$A$6,D423-1,0)))),"ModDoc"))</f>
        <v>ModDoc</v>
      </c>
      <c r="G423" s="63" t="s">
        <v>1653</v>
      </c>
      <c r="H423" s="63" t="s">
        <v>1496</v>
      </c>
      <c r="I423" s="63" t="s">
        <v>18</v>
      </c>
      <c r="J423" s="63" t="s">
        <v>1524</v>
      </c>
      <c r="K423" s="63" t="s">
        <v>368</v>
      </c>
      <c r="N423" s="65" t="s">
        <v>86</v>
      </c>
      <c r="O423" s="65" t="s">
        <v>4817</v>
      </c>
      <c r="P423" s="65" t="s">
        <v>4818</v>
      </c>
    </row>
    <row r="424" spans="1:20" x14ac:dyDescent="0.25">
      <c r="A424" s="63">
        <v>419</v>
      </c>
      <c r="B424" s="64" t="s">
        <v>29</v>
      </c>
      <c r="C424" s="68" t="str" cm="1">
        <f t="array" aca="1" ref="C424" ca="1">IF(B424="","",HYPERLINK("#"&amp;RIGHT(CELL("dateiname"),LEN(CELL("dateiname"))-FIND("]",CELL("dateiname")))&amp;"!"&amp;CELL("adresse",OFFSET($J$6,B424-1,0)),"Definition"))</f>
        <v/>
      </c>
      <c r="D424" s="63">
        <f>IF(_xlfn.XLOOKUP(A424,Korrelation!$A$4:$A$883,Korrelation!$B$4:$B$883,0,0)="-",0,_xlfn.XLOOKUP(A424,Korrelation!$A$4:$A$883,Korrelation!$B$4:$B$883,0,0))</f>
        <v>0</v>
      </c>
      <c r="E424" s="68" t="str" cm="1">
        <f t="array" aca="1" ref="E424" ca="1">IF(D424=0,"",HYPERLINK("#"&amp;RIGHT(CELL("adresse",OFFSET(DMAV_Doku!$A$6,D424-1,0)),LEN(CELL("adresse",OFFSET(DMAV_Doku!$A$6,D424-1,0)))-SEARCH("]",CELL("adresse",OFFSET(DMAV_Doku!$A$6,D424-1,0)))),"ModDoc"))</f>
        <v/>
      </c>
      <c r="G424" s="63" t="s">
        <v>1653</v>
      </c>
      <c r="H424" s="63" t="s">
        <v>1496</v>
      </c>
      <c r="I424" s="63" t="s">
        <v>18</v>
      </c>
      <c r="J424" s="63" t="s">
        <v>1542</v>
      </c>
      <c r="K424" s="63" t="s">
        <v>1666</v>
      </c>
      <c r="N424" s="65" t="s">
        <v>1544</v>
      </c>
      <c r="P424" s="65" t="s">
        <v>358</v>
      </c>
      <c r="Q424" s="63" t="s">
        <v>1545</v>
      </c>
    </row>
    <row r="425" spans="1:20" x14ac:dyDescent="0.25">
      <c r="A425" s="63">
        <v>420</v>
      </c>
      <c r="B425" s="64" t="s">
        <v>29</v>
      </c>
      <c r="C425" s="68" t="str" cm="1">
        <f t="array" aca="1" ref="C425" ca="1">IF(B425="","",HYPERLINK("#"&amp;RIGHT(CELL("dateiname"),LEN(CELL("dateiname"))-FIND("]",CELL("dateiname")))&amp;"!"&amp;CELL("adresse",OFFSET($J$6,B425-1,0)),"Definition"))</f>
        <v/>
      </c>
      <c r="D425" s="63">
        <f>IF(_xlfn.XLOOKUP(A425,Korrelation!$A$4:$A$883,Korrelation!$B$4:$B$883,0,0)="-",0,_xlfn.XLOOKUP(A425,Korrelation!$A$4:$A$883,Korrelation!$B$4:$B$883,0,0))</f>
        <v>0</v>
      </c>
      <c r="E425" s="68" t="str" cm="1">
        <f t="array" aca="1" ref="E425" ca="1">IF(D425=0,"",HYPERLINK("#"&amp;RIGHT(CELL("adresse",OFFSET(DMAV_Doku!$A$6,D425-1,0)),LEN(CELL("adresse",OFFSET(DMAV_Doku!$A$6,D425-1,0)))-SEARCH("]",CELL("adresse",OFFSET(DMAV_Doku!$A$6,D425-1,0)))),"ModDoc"))</f>
        <v/>
      </c>
      <c r="G425" s="63" t="s">
        <v>1653</v>
      </c>
      <c r="H425" s="63" t="s">
        <v>1496</v>
      </c>
      <c r="I425" s="63" t="s">
        <v>18</v>
      </c>
      <c r="J425" s="63" t="s">
        <v>1542</v>
      </c>
      <c r="K425" s="63" t="s">
        <v>1666</v>
      </c>
      <c r="N425" s="65" t="s">
        <v>1667</v>
      </c>
      <c r="P425" s="65" t="s">
        <v>368</v>
      </c>
      <c r="Q425" s="63" t="s">
        <v>1547</v>
      </c>
    </row>
    <row r="426" spans="1:20" x14ac:dyDescent="0.25">
      <c r="A426" s="63">
        <v>421</v>
      </c>
      <c r="B426" s="64" t="s">
        <v>29</v>
      </c>
      <c r="C426" s="68" t="str" cm="1">
        <f t="array" aca="1" ref="C426" ca="1">IF(B426="","",HYPERLINK("#"&amp;RIGHT(CELL("dateiname"),LEN(CELL("dateiname"))-FIND("]",CELL("dateiname")))&amp;"!"&amp;CELL("adresse",OFFSET($J$6,B426-1,0)),"Definition"))</f>
        <v/>
      </c>
      <c r="D426" s="63">
        <f>IF(_xlfn.XLOOKUP(A426,Korrelation!$A$4:$A$883,Korrelation!$B$4:$B$883,0,0)="-",0,_xlfn.XLOOKUP(A426,Korrelation!$A$4:$A$883,Korrelation!$B$4:$B$883,0,0))</f>
        <v>0</v>
      </c>
      <c r="E426" s="68" t="str" cm="1">
        <f t="array" aca="1" ref="E426" ca="1">IF(D426=0,"",HYPERLINK("#"&amp;RIGHT(CELL("adresse",OFFSET(DMAV_Doku!$A$6,D426-1,0)),LEN(CELL("adresse",OFFSET(DMAV_Doku!$A$6,D426-1,0)))-SEARCH("]",CELL("adresse",OFFSET(DMAV_Doku!$A$6,D426-1,0)))),"ModDoc"))</f>
        <v/>
      </c>
      <c r="G426" s="63" t="s">
        <v>1653</v>
      </c>
      <c r="H426" s="63" t="s">
        <v>1496</v>
      </c>
      <c r="I426" s="63" t="s">
        <v>18</v>
      </c>
      <c r="J426" s="63" t="s">
        <v>1542</v>
      </c>
      <c r="K426" s="63" t="s">
        <v>1668</v>
      </c>
      <c r="N426" s="65" t="s">
        <v>1549</v>
      </c>
      <c r="P426" s="65" t="s">
        <v>358</v>
      </c>
      <c r="Q426" s="63" t="s">
        <v>1550</v>
      </c>
    </row>
    <row r="427" spans="1:20" x14ac:dyDescent="0.25">
      <c r="A427" s="63">
        <v>422</v>
      </c>
      <c r="B427" s="64" t="s">
        <v>29</v>
      </c>
      <c r="C427" s="68" t="str" cm="1">
        <f t="array" aca="1" ref="C427" ca="1">IF(B427="","",HYPERLINK("#"&amp;RIGHT(CELL("dateiname"),LEN(CELL("dateiname"))-FIND("]",CELL("dateiname")))&amp;"!"&amp;CELL("adresse",OFFSET($J$6,B427-1,0)),"Definition"))</f>
        <v/>
      </c>
      <c r="D427" s="63">
        <f>IF(_xlfn.XLOOKUP(A427,Korrelation!$A$4:$A$883,Korrelation!$B$4:$B$883,0,0)="-",0,_xlfn.XLOOKUP(A427,Korrelation!$A$4:$A$883,Korrelation!$B$4:$B$883,0,0))</f>
        <v>0</v>
      </c>
      <c r="E427" s="68" t="str" cm="1">
        <f t="array" aca="1" ref="E427" ca="1">IF(D427=0,"",HYPERLINK("#"&amp;RIGHT(CELL("adresse",OFFSET(DMAV_Doku!$A$6,D427-1,0)),LEN(CELL("adresse",OFFSET(DMAV_Doku!$A$6,D427-1,0)))-SEARCH("]",CELL("adresse",OFFSET(DMAV_Doku!$A$6,D427-1,0)))),"ModDoc"))</f>
        <v/>
      </c>
      <c r="G427" s="63" t="s">
        <v>1653</v>
      </c>
      <c r="H427" s="63" t="s">
        <v>1496</v>
      </c>
      <c r="I427" s="63" t="s">
        <v>18</v>
      </c>
      <c r="J427" s="63" t="s">
        <v>1542</v>
      </c>
      <c r="K427" s="63" t="s">
        <v>1668</v>
      </c>
      <c r="N427" s="65" t="s">
        <v>1669</v>
      </c>
      <c r="P427" s="65" t="s">
        <v>368</v>
      </c>
      <c r="Q427" s="63" t="s">
        <v>1547</v>
      </c>
    </row>
    <row r="428" spans="1:20" x14ac:dyDescent="0.25">
      <c r="A428" s="63">
        <v>423</v>
      </c>
      <c r="B428" s="64" t="s">
        <v>29</v>
      </c>
      <c r="C428" s="68" t="str" cm="1">
        <f t="array" aca="1" ref="C428" ca="1">IF(B428="","",HYPERLINK("#"&amp;RIGHT(CELL("dateiname"),LEN(CELL("dateiname"))-FIND("]",CELL("dateiname")))&amp;"!"&amp;CELL("adresse",OFFSET($J$6,B428-1,0)),"Definition"))</f>
        <v/>
      </c>
      <c r="D428" s="63">
        <f>IF(_xlfn.XLOOKUP(A428,Korrelation!$A$4:$A$883,Korrelation!$B$4:$B$883,0,0)="-",0,_xlfn.XLOOKUP(A428,Korrelation!$A$4:$A$883,Korrelation!$B$4:$B$883,0,0))</f>
        <v>0</v>
      </c>
      <c r="E428" s="68" t="str" cm="1">
        <f t="array" aca="1" ref="E428" ca="1">IF(D428=0,"",HYPERLINK("#"&amp;RIGHT(CELL("adresse",OFFSET(DMAV_Doku!$A$6,D428-1,0)),LEN(CELL("adresse",OFFSET(DMAV_Doku!$A$6,D428-1,0)))-SEARCH("]",CELL("adresse",OFFSET(DMAV_Doku!$A$6,D428-1,0)))),"ModDoc"))</f>
        <v/>
      </c>
      <c r="G428" s="63" t="s">
        <v>1653</v>
      </c>
      <c r="H428" s="63" t="s">
        <v>1496</v>
      </c>
      <c r="I428" s="63" t="s">
        <v>18</v>
      </c>
      <c r="J428" s="63" t="s">
        <v>1552</v>
      </c>
      <c r="K428" s="63" t="s">
        <v>1670</v>
      </c>
      <c r="N428" s="65" t="s">
        <v>1554</v>
      </c>
      <c r="P428" s="65" t="s">
        <v>368</v>
      </c>
    </row>
    <row r="429" spans="1:20" ht="25.5" x14ac:dyDescent="0.25">
      <c r="A429" s="63">
        <v>424</v>
      </c>
      <c r="B429" s="64" t="s">
        <v>29</v>
      </c>
      <c r="C429" s="68" t="str" cm="1">
        <f t="array" aca="1" ref="C429" ca="1">IF(B429="","",HYPERLINK("#"&amp;RIGHT(CELL("dateiname"),LEN(CELL("dateiname"))-FIND("]",CELL("dateiname")))&amp;"!"&amp;CELL("adresse",OFFSET($J$6,B429-1,0)),"Definition"))</f>
        <v/>
      </c>
      <c r="D429" s="63">
        <f>IF(_xlfn.XLOOKUP(A429,Korrelation!$A$4:$A$883,Korrelation!$B$4:$B$883,0,0)="-",0,_xlfn.XLOOKUP(A429,Korrelation!$A$4:$A$883,Korrelation!$B$4:$B$883,0,0))</f>
        <v>0</v>
      </c>
      <c r="E429" s="68" t="str" cm="1">
        <f t="array" aca="1" ref="E429" ca="1">IF(D429=0,"",HYPERLINK("#"&amp;RIGHT(CELL("adresse",OFFSET(DMAV_Doku!$A$6,D429-1,0)),LEN(CELL("adresse",OFFSET(DMAV_Doku!$A$6,D429-1,0)))-SEARCH("]",CELL("adresse",OFFSET(DMAV_Doku!$A$6,D429-1,0)))),"ModDoc"))</f>
        <v/>
      </c>
      <c r="G429" s="63" t="s">
        <v>1653</v>
      </c>
      <c r="H429" s="63" t="s">
        <v>1496</v>
      </c>
      <c r="I429" s="63" t="s">
        <v>18</v>
      </c>
      <c r="J429" s="63" t="s">
        <v>1552</v>
      </c>
      <c r="K429" s="63" t="s">
        <v>1670</v>
      </c>
      <c r="N429" s="65" t="s">
        <v>4873</v>
      </c>
      <c r="P429" s="65" t="s">
        <v>1671</v>
      </c>
      <c r="T429" s="65" t="s">
        <v>3372</v>
      </c>
    </row>
    <row r="430" spans="1:20" x14ac:dyDescent="0.25">
      <c r="A430" s="63">
        <v>425</v>
      </c>
      <c r="B430" s="64" t="s">
        <v>29</v>
      </c>
      <c r="C430" s="68" t="str" cm="1">
        <f t="array" aca="1" ref="C430" ca="1">IF(B430="","",HYPERLINK("#"&amp;RIGHT(CELL("dateiname"),LEN(CELL("dateiname"))-FIND("]",CELL("dateiname")))&amp;"!"&amp;CELL("adresse",OFFSET($J$6,B430-1,0)),"Definition"))</f>
        <v/>
      </c>
      <c r="D430" s="63">
        <f>IF(_xlfn.XLOOKUP(A430,Korrelation!$A$4:$A$883,Korrelation!$B$4:$B$883,0,0)="-",0,_xlfn.XLOOKUP(A430,Korrelation!$A$4:$A$883,Korrelation!$B$4:$B$883,0,0))</f>
        <v>0</v>
      </c>
      <c r="E430" s="68" t="str" cm="1">
        <f t="array" aca="1" ref="E430" ca="1">IF(D430=0,"",HYPERLINK("#"&amp;RIGHT(CELL("adresse",OFFSET(DMAV_Doku!$A$6,D430-1,0)),LEN(CELL("adresse",OFFSET(DMAV_Doku!$A$6,D430-1,0)))-SEARCH("]",CELL("adresse",OFFSET(DMAV_Doku!$A$6,D430-1,0)))),"ModDoc"))</f>
        <v/>
      </c>
      <c r="G430" s="63" t="s">
        <v>1653</v>
      </c>
      <c r="H430" s="63" t="s">
        <v>1496</v>
      </c>
      <c r="I430" s="63" t="s">
        <v>18</v>
      </c>
      <c r="J430" s="63" t="s">
        <v>1552</v>
      </c>
      <c r="K430" s="63" t="s">
        <v>1670</v>
      </c>
      <c r="N430" s="65" t="s">
        <v>1557</v>
      </c>
      <c r="P430" s="65" t="s">
        <v>368</v>
      </c>
    </row>
    <row r="431" spans="1:20" x14ac:dyDescent="0.25">
      <c r="A431" s="63">
        <v>426</v>
      </c>
      <c r="B431" s="64" t="s">
        <v>29</v>
      </c>
      <c r="C431" s="68" t="str" cm="1">
        <f t="array" aca="1" ref="C431" ca="1">IF(B431="","",HYPERLINK("#"&amp;RIGHT(CELL("dateiname"),LEN(CELL("dateiname"))-FIND("]",CELL("dateiname")))&amp;"!"&amp;CELL("adresse",OFFSET($J$6,B431-1,0)),"Definition"))</f>
        <v/>
      </c>
      <c r="D431" s="63">
        <f>IF(_xlfn.XLOOKUP(A431,Korrelation!$A$4:$A$883,Korrelation!$B$4:$B$883,0,0)="-",0,_xlfn.XLOOKUP(A431,Korrelation!$A$4:$A$883,Korrelation!$B$4:$B$883,0,0))</f>
        <v>0</v>
      </c>
      <c r="E431" s="68" t="str" cm="1">
        <f t="array" aca="1" ref="E431" ca="1">IF(D431=0,"",HYPERLINK("#"&amp;RIGHT(CELL("adresse",OFFSET(DMAV_Doku!$A$6,D431-1,0)),LEN(CELL("adresse",OFFSET(DMAV_Doku!$A$6,D431-1,0)))-SEARCH("]",CELL("adresse",OFFSET(DMAV_Doku!$A$6,D431-1,0)))),"ModDoc"))</f>
        <v/>
      </c>
      <c r="G431" s="63" t="s">
        <v>1672</v>
      </c>
      <c r="H431" s="63" t="s">
        <v>1486</v>
      </c>
      <c r="J431" s="63" t="s">
        <v>1485</v>
      </c>
      <c r="K431" s="63" t="s">
        <v>1507</v>
      </c>
      <c r="P431" s="65"/>
    </row>
    <row r="432" spans="1:20" x14ac:dyDescent="0.25">
      <c r="A432" s="63">
        <v>427</v>
      </c>
      <c r="B432" s="64" t="s">
        <v>29</v>
      </c>
      <c r="C432" s="68" t="str" cm="1">
        <f t="array" aca="1" ref="C432" ca="1">IF(B432="","",HYPERLINK("#"&amp;RIGHT(CELL("dateiname"),LEN(CELL("dateiname"))-FIND("]",CELL("dateiname")))&amp;"!"&amp;CELL("adresse",OFFSET($J$6,B432-1,0)),"Definition"))</f>
        <v/>
      </c>
      <c r="D432" s="63">
        <f>IF(_xlfn.XLOOKUP(A432,Korrelation!$A$4:$A$883,Korrelation!$B$4:$B$883,0,0)="-",0,_xlfn.XLOOKUP(A432,Korrelation!$A$4:$A$883,Korrelation!$B$4:$B$883,0,0))</f>
        <v>0</v>
      </c>
      <c r="E432" s="68" t="str" cm="1">
        <f t="array" aca="1" ref="E432" ca="1">IF(D432=0,"",HYPERLINK("#"&amp;RIGHT(CELL("adresse",OFFSET(DMAV_Doku!$A$6,D432-1,0)),LEN(CELL("adresse",OFFSET(DMAV_Doku!$A$6,D432-1,0)))-SEARCH("]",CELL("adresse",OFFSET(DMAV_Doku!$A$6,D432-1,0)))),"ModDoc"))</f>
        <v/>
      </c>
      <c r="G432" s="63" t="s">
        <v>1672</v>
      </c>
      <c r="H432" s="63" t="s">
        <v>1486</v>
      </c>
      <c r="J432" s="63" t="s">
        <v>1485</v>
      </c>
      <c r="K432" s="63" t="s">
        <v>1501</v>
      </c>
      <c r="P432" s="65"/>
    </row>
    <row r="433" spans="1:16" x14ac:dyDescent="0.25">
      <c r="A433" s="63">
        <v>428</v>
      </c>
      <c r="B433" s="64" t="s">
        <v>29</v>
      </c>
      <c r="C433" s="68" t="str" cm="1">
        <f t="array" aca="1" ref="C433" ca="1">IF(B433="","",HYPERLINK("#"&amp;RIGHT(CELL("dateiname"),LEN(CELL("dateiname"))-FIND("]",CELL("dateiname")))&amp;"!"&amp;CELL("adresse",OFFSET($J$6,B433-1,0)),"Definition"))</f>
        <v/>
      </c>
      <c r="D433" s="63">
        <f>IF(_xlfn.XLOOKUP(A433,Korrelation!$A$4:$A$883,Korrelation!$B$4:$B$883,0,0)="-",0,_xlfn.XLOOKUP(A433,Korrelation!$A$4:$A$883,Korrelation!$B$4:$B$883,0,0))</f>
        <v>0</v>
      </c>
      <c r="E433" s="68" t="str" cm="1">
        <f t="array" aca="1" ref="E433" ca="1">IF(D433=0,"",HYPERLINK("#"&amp;RIGHT(CELL("adresse",OFFSET(DMAV_Doku!$A$6,D433-1,0)),LEN(CELL("adresse",OFFSET(DMAV_Doku!$A$6,D433-1,0)))-SEARCH("]",CELL("adresse",OFFSET(DMAV_Doku!$A$6,D433-1,0)))),"ModDoc"))</f>
        <v/>
      </c>
      <c r="G433" s="63" t="s">
        <v>1672</v>
      </c>
      <c r="H433" s="63" t="s">
        <v>1486</v>
      </c>
      <c r="J433" s="63" t="s">
        <v>1485</v>
      </c>
      <c r="K433" s="63" t="s">
        <v>1511</v>
      </c>
      <c r="P433" s="65"/>
    </row>
    <row r="434" spans="1:16" x14ac:dyDescent="0.25">
      <c r="A434" s="63">
        <v>429</v>
      </c>
      <c r="B434" s="64" t="s">
        <v>29</v>
      </c>
      <c r="C434" s="68" t="str" cm="1">
        <f t="array" aca="1" ref="C434" ca="1">IF(B434="","",HYPERLINK("#"&amp;RIGHT(CELL("dateiname"),LEN(CELL("dateiname"))-FIND("]",CELL("dateiname")))&amp;"!"&amp;CELL("adresse",OFFSET($J$6,B434-1,0)),"Definition"))</f>
        <v/>
      </c>
      <c r="D434" s="63">
        <f>IF(_xlfn.XLOOKUP(A434,Korrelation!$A$4:$A$883,Korrelation!$B$4:$B$883,0,0)="-",0,_xlfn.XLOOKUP(A434,Korrelation!$A$4:$A$883,Korrelation!$B$4:$B$883,0,0))</f>
        <v>0</v>
      </c>
      <c r="E434" s="68" t="str" cm="1">
        <f t="array" aca="1" ref="E434" ca="1">IF(D434=0,"",HYPERLINK("#"&amp;RIGHT(CELL("adresse",OFFSET(DMAV_Doku!$A$6,D434-1,0)),LEN(CELL("adresse",OFFSET(DMAV_Doku!$A$6,D434-1,0)))-SEARCH("]",CELL("adresse",OFFSET(DMAV_Doku!$A$6,D434-1,0)))),"ModDoc"))</f>
        <v/>
      </c>
      <c r="G434" s="63" t="s">
        <v>1672</v>
      </c>
      <c r="H434" s="63" t="s">
        <v>1486</v>
      </c>
      <c r="J434" s="63" t="s">
        <v>1485</v>
      </c>
      <c r="K434" s="63" t="s">
        <v>1513</v>
      </c>
      <c r="P434" s="65"/>
    </row>
    <row r="435" spans="1:16" x14ac:dyDescent="0.25">
      <c r="A435" s="63">
        <v>430</v>
      </c>
      <c r="B435" s="64" t="s">
        <v>29</v>
      </c>
      <c r="C435" s="68" t="str" cm="1">
        <f t="array" aca="1" ref="C435" ca="1">IF(B435="","",HYPERLINK("#"&amp;RIGHT(CELL("dateiname"),LEN(CELL("dateiname"))-FIND("]",CELL("dateiname")))&amp;"!"&amp;CELL("adresse",OFFSET($J$6,B435-1,0)),"Definition"))</f>
        <v/>
      </c>
      <c r="D435" s="63">
        <f>IF(_xlfn.XLOOKUP(A435,Korrelation!$A$4:$A$883,Korrelation!$B$4:$B$883,0,0)="-",0,_xlfn.XLOOKUP(A435,Korrelation!$A$4:$A$883,Korrelation!$B$4:$B$883,0,0))</f>
        <v>0</v>
      </c>
      <c r="E435" s="68" t="str" cm="1">
        <f t="array" aca="1" ref="E435" ca="1">IF(D435=0,"",HYPERLINK("#"&amp;RIGHT(CELL("adresse",OFFSET(DMAV_Doku!$A$6,D435-1,0)),LEN(CELL("adresse",OFFSET(DMAV_Doku!$A$6,D435-1,0)))-SEARCH("]",CELL("adresse",OFFSET(DMAV_Doku!$A$6,D435-1,0)))),"ModDoc"))</f>
        <v/>
      </c>
      <c r="G435" s="63" t="s">
        <v>1672</v>
      </c>
      <c r="H435" s="63" t="s">
        <v>1486</v>
      </c>
      <c r="J435" s="63" t="s">
        <v>1485</v>
      </c>
      <c r="K435" s="63" t="s">
        <v>1505</v>
      </c>
      <c r="P435" s="65"/>
    </row>
    <row r="436" spans="1:16" x14ac:dyDescent="0.25">
      <c r="A436" s="63">
        <v>431</v>
      </c>
      <c r="B436" s="64" t="s">
        <v>29</v>
      </c>
      <c r="C436" s="68" t="str" cm="1">
        <f t="array" aca="1" ref="C436" ca="1">IF(B436="","",HYPERLINK("#"&amp;RIGHT(CELL("dateiname"),LEN(CELL("dateiname"))-FIND("]",CELL("dateiname")))&amp;"!"&amp;CELL("adresse",OFFSET($J$6,B436-1,0)),"Definition"))</f>
        <v/>
      </c>
      <c r="D436" s="63">
        <f>IF(_xlfn.XLOOKUP(A436,Korrelation!$A$4:$A$883,Korrelation!$B$4:$B$883,0,0)="-",0,_xlfn.XLOOKUP(A436,Korrelation!$A$4:$A$883,Korrelation!$B$4:$B$883,0,0))</f>
        <v>222</v>
      </c>
      <c r="E436" s="68" t="str" cm="1">
        <f t="array" aca="1" ref="E436" ca="1">IF(D436=0,"",HYPERLINK("#"&amp;RIGHT(CELL("adresse",OFFSET(DMAV_Doku!$A$6,D436-1,0)),LEN(CELL("adresse",OFFSET(DMAV_Doku!$A$6,D436-1,0)))-SEARCH("]",CELL("adresse",OFFSET(DMAV_Doku!$A$6,D436-1,0)))),"ModDoc"))</f>
        <v>ModDoc</v>
      </c>
      <c r="G436" s="63" t="s">
        <v>1672</v>
      </c>
      <c r="H436" s="63" t="s">
        <v>1486</v>
      </c>
      <c r="I436" s="63" t="s">
        <v>19</v>
      </c>
      <c r="J436" s="63" t="s">
        <v>1502</v>
      </c>
      <c r="K436" s="63" t="s">
        <v>370</v>
      </c>
      <c r="P436" s="65" t="s">
        <v>1673</v>
      </c>
    </row>
    <row r="437" spans="1:16" x14ac:dyDescent="0.25">
      <c r="A437" s="63">
        <v>432</v>
      </c>
      <c r="B437" s="64" t="s">
        <v>29</v>
      </c>
      <c r="C437" s="68" t="str" cm="1">
        <f t="array" aca="1" ref="C437" ca="1">IF(B437="","",HYPERLINK("#"&amp;RIGHT(CELL("dateiname"),LEN(CELL("dateiname"))-FIND("]",CELL("dateiname")))&amp;"!"&amp;CELL("adresse",OFFSET($J$6,B437-1,0)),"Definition"))</f>
        <v/>
      </c>
      <c r="D437" s="63">
        <f>IF(_xlfn.XLOOKUP(A437,Korrelation!$A$4:$A$883,Korrelation!$B$4:$B$883,0,0)="-",0,_xlfn.XLOOKUP(A437,Korrelation!$A$4:$A$883,Korrelation!$B$4:$B$883,0,0))</f>
        <v>223</v>
      </c>
      <c r="E437" s="68" t="str" cm="1">
        <f t="array" aca="1" ref="E437" ca="1">IF(D437=0,"",HYPERLINK("#"&amp;RIGHT(CELL("adresse",OFFSET(DMAV_Doku!$A$6,D437-1,0)),LEN(CELL("adresse",OFFSET(DMAV_Doku!$A$6,D437-1,0)))-SEARCH("]",CELL("adresse",OFFSET(DMAV_Doku!$A$6,D437-1,0)))),"ModDoc"))</f>
        <v>ModDoc</v>
      </c>
      <c r="G437" s="63" t="s">
        <v>1672</v>
      </c>
      <c r="H437" s="63" t="s">
        <v>1486</v>
      </c>
      <c r="I437" s="63" t="s">
        <v>19</v>
      </c>
      <c r="J437" s="63" t="s">
        <v>1502</v>
      </c>
      <c r="K437" s="63" t="s">
        <v>370</v>
      </c>
      <c r="P437" s="65" t="s">
        <v>1674</v>
      </c>
    </row>
    <row r="438" spans="1:16" x14ac:dyDescent="0.25">
      <c r="A438" s="63">
        <v>433</v>
      </c>
      <c r="B438" s="64" t="s">
        <v>29</v>
      </c>
      <c r="C438" s="68" t="str" cm="1">
        <f t="array" aca="1" ref="C438" ca="1">IF(B438="","",HYPERLINK("#"&amp;RIGHT(CELL("dateiname"),LEN(CELL("dateiname"))-FIND("]",CELL("dateiname")))&amp;"!"&amp;CELL("adresse",OFFSET($J$6,B438-1,0)),"Definition"))</f>
        <v/>
      </c>
      <c r="D438" s="63">
        <f>IF(_xlfn.XLOOKUP(A438,Korrelation!$A$4:$A$883,Korrelation!$B$4:$B$883,0,0)="-",0,_xlfn.XLOOKUP(A438,Korrelation!$A$4:$A$883,Korrelation!$B$4:$B$883,0,0))</f>
        <v>224</v>
      </c>
      <c r="E438" s="68" t="str" cm="1">
        <f t="array" aca="1" ref="E438" ca="1">IF(D438=0,"",HYPERLINK("#"&amp;RIGHT(CELL("adresse",OFFSET(DMAV_Doku!$A$6,D438-1,0)),LEN(CELL("adresse",OFFSET(DMAV_Doku!$A$6,D438-1,0)))-SEARCH("]",CELL("adresse",OFFSET(DMAV_Doku!$A$6,D438-1,0)))),"ModDoc"))</f>
        <v>ModDoc</v>
      </c>
      <c r="G438" s="63" t="s">
        <v>1672</v>
      </c>
      <c r="H438" s="63" t="s">
        <v>1486</v>
      </c>
      <c r="I438" s="63" t="s">
        <v>19</v>
      </c>
      <c r="J438" s="63" t="s">
        <v>1502</v>
      </c>
      <c r="K438" s="63" t="s">
        <v>370</v>
      </c>
      <c r="P438" s="65" t="s">
        <v>1675</v>
      </c>
    </row>
    <row r="439" spans="1:16" x14ac:dyDescent="0.25">
      <c r="A439" s="63">
        <v>434</v>
      </c>
      <c r="B439" s="64" t="s">
        <v>29</v>
      </c>
      <c r="C439" s="68" t="str" cm="1">
        <f t="array" aca="1" ref="C439" ca="1">IF(B439="","",HYPERLINK("#"&amp;RIGHT(CELL("dateiname"),LEN(CELL("dateiname"))-FIND("]",CELL("dateiname")))&amp;"!"&amp;CELL("adresse",OFFSET($J$6,B439-1,0)),"Definition"))</f>
        <v/>
      </c>
      <c r="D439" s="63">
        <f>IF(_xlfn.XLOOKUP(A439,Korrelation!$A$4:$A$883,Korrelation!$B$4:$B$883,0,0)="-",0,_xlfn.XLOOKUP(A439,Korrelation!$A$4:$A$883,Korrelation!$B$4:$B$883,0,0))</f>
        <v>225</v>
      </c>
      <c r="E439" s="68" t="str" cm="1">
        <f t="array" aca="1" ref="E439" ca="1">IF(D439=0,"",HYPERLINK("#"&amp;RIGHT(CELL("adresse",OFFSET(DMAV_Doku!$A$6,D439-1,0)),LEN(CELL("adresse",OFFSET(DMAV_Doku!$A$6,D439-1,0)))-SEARCH("]",CELL("adresse",OFFSET(DMAV_Doku!$A$6,D439-1,0)))),"ModDoc"))</f>
        <v>ModDoc</v>
      </c>
      <c r="G439" s="63" t="s">
        <v>1672</v>
      </c>
      <c r="H439" s="63" t="s">
        <v>1486</v>
      </c>
      <c r="I439" s="63" t="s">
        <v>19</v>
      </c>
      <c r="J439" s="63" t="s">
        <v>1502</v>
      </c>
      <c r="K439" s="63" t="s">
        <v>370</v>
      </c>
      <c r="P439" s="65" t="s">
        <v>1676</v>
      </c>
    </row>
    <row r="440" spans="1:16" x14ac:dyDescent="0.25">
      <c r="A440" s="63">
        <v>435</v>
      </c>
      <c r="B440" s="64" t="s">
        <v>29</v>
      </c>
      <c r="C440" s="68" t="str" cm="1">
        <f t="array" aca="1" ref="C440" ca="1">IF(B440="","",HYPERLINK("#"&amp;RIGHT(CELL("dateiname"),LEN(CELL("dateiname"))-FIND("]",CELL("dateiname")))&amp;"!"&amp;CELL("adresse",OFFSET($J$6,B440-1,0)),"Definition"))</f>
        <v/>
      </c>
      <c r="D440" s="63">
        <f>IF(_xlfn.XLOOKUP(A440,Korrelation!$A$4:$A$883,Korrelation!$B$4:$B$883,0,0)="-",0,_xlfn.XLOOKUP(A440,Korrelation!$A$4:$A$883,Korrelation!$B$4:$B$883,0,0))</f>
        <v>226</v>
      </c>
      <c r="E440" s="68" t="str" cm="1">
        <f t="array" aca="1" ref="E440" ca="1">IF(D440=0,"",HYPERLINK("#"&amp;RIGHT(CELL("adresse",OFFSET(DMAV_Doku!$A$6,D440-1,0)),LEN(CELL("adresse",OFFSET(DMAV_Doku!$A$6,D440-1,0)))-SEARCH("]",CELL("adresse",OFFSET(DMAV_Doku!$A$6,D440-1,0)))),"ModDoc"))</f>
        <v>ModDoc</v>
      </c>
      <c r="G440" s="63" t="s">
        <v>1672</v>
      </c>
      <c r="H440" s="63" t="s">
        <v>1486</v>
      </c>
      <c r="I440" s="63" t="s">
        <v>19</v>
      </c>
      <c r="J440" s="63" t="s">
        <v>1502</v>
      </c>
      <c r="K440" s="63" t="s">
        <v>370</v>
      </c>
      <c r="P440" s="65" t="s">
        <v>1677</v>
      </c>
    </row>
    <row r="441" spans="1:16" x14ac:dyDescent="0.25">
      <c r="A441" s="63">
        <v>436</v>
      </c>
      <c r="B441" s="64" t="s">
        <v>29</v>
      </c>
      <c r="C441" s="68" t="str" cm="1">
        <f t="array" aca="1" ref="C441" ca="1">IF(B441="","",HYPERLINK("#"&amp;RIGHT(CELL("dateiname"),LEN(CELL("dateiname"))-FIND("]",CELL("dateiname")))&amp;"!"&amp;CELL("adresse",OFFSET($J$6,B441-1,0)),"Definition"))</f>
        <v/>
      </c>
      <c r="D441" s="63">
        <f>IF(_xlfn.XLOOKUP(A441,Korrelation!$A$4:$A$883,Korrelation!$B$4:$B$883,0,0)="-",0,_xlfn.XLOOKUP(A441,Korrelation!$A$4:$A$883,Korrelation!$B$4:$B$883,0,0))</f>
        <v>227</v>
      </c>
      <c r="E441" s="68" t="str" cm="1">
        <f t="array" aca="1" ref="E441" ca="1">IF(D441=0,"",HYPERLINK("#"&amp;RIGHT(CELL("adresse",OFFSET(DMAV_Doku!$A$6,D441-1,0)),LEN(CELL("adresse",OFFSET(DMAV_Doku!$A$6,D441-1,0)))-SEARCH("]",CELL("adresse",OFFSET(DMAV_Doku!$A$6,D441-1,0)))),"ModDoc"))</f>
        <v>ModDoc</v>
      </c>
      <c r="G441" s="63" t="s">
        <v>1672</v>
      </c>
      <c r="H441" s="63" t="s">
        <v>1486</v>
      </c>
      <c r="I441" s="63" t="s">
        <v>19</v>
      </c>
      <c r="J441" s="63" t="s">
        <v>1502</v>
      </c>
      <c r="K441" s="63" t="s">
        <v>370</v>
      </c>
      <c r="P441" s="65" t="s">
        <v>1678</v>
      </c>
    </row>
    <row r="442" spans="1:16" x14ac:dyDescent="0.25">
      <c r="A442" s="63">
        <v>437</v>
      </c>
      <c r="B442" s="64" t="s">
        <v>29</v>
      </c>
      <c r="C442" s="68" t="str" cm="1">
        <f t="array" aca="1" ref="C442" ca="1">IF(B442="","",HYPERLINK("#"&amp;RIGHT(CELL("dateiname"),LEN(CELL("dateiname"))-FIND("]",CELL("dateiname")))&amp;"!"&amp;CELL("adresse",OFFSET($J$6,B442-1,0)),"Definition"))</f>
        <v/>
      </c>
      <c r="D442" s="63">
        <f>IF(_xlfn.XLOOKUP(A442,Korrelation!$A$4:$A$883,Korrelation!$B$4:$B$883,0,0)="-",0,_xlfn.XLOOKUP(A442,Korrelation!$A$4:$A$883,Korrelation!$B$4:$B$883,0,0))</f>
        <v>228</v>
      </c>
      <c r="E442" s="68" t="str" cm="1">
        <f t="array" aca="1" ref="E442" ca="1">IF(D442=0,"",HYPERLINK("#"&amp;RIGHT(CELL("adresse",OFFSET(DMAV_Doku!$A$6,D442-1,0)),LEN(CELL("adresse",OFFSET(DMAV_Doku!$A$6,D442-1,0)))-SEARCH("]",CELL("adresse",OFFSET(DMAV_Doku!$A$6,D442-1,0)))),"ModDoc"))</f>
        <v>ModDoc</v>
      </c>
      <c r="G442" s="63" t="s">
        <v>1672</v>
      </c>
      <c r="H442" s="63" t="s">
        <v>1486</v>
      </c>
      <c r="I442" s="63" t="s">
        <v>19</v>
      </c>
      <c r="J442" s="63" t="s">
        <v>1502</v>
      </c>
      <c r="K442" s="63" t="s">
        <v>370</v>
      </c>
      <c r="P442" s="65" t="s">
        <v>1679</v>
      </c>
    </row>
    <row r="443" spans="1:16" x14ac:dyDescent="0.25">
      <c r="A443" s="63">
        <v>438</v>
      </c>
      <c r="B443" s="64" t="s">
        <v>29</v>
      </c>
      <c r="C443" s="68" t="str" cm="1">
        <f t="array" aca="1" ref="C443" ca="1">IF(B443="","",HYPERLINK("#"&amp;RIGHT(CELL("dateiname"),LEN(CELL("dateiname"))-FIND("]",CELL("dateiname")))&amp;"!"&amp;CELL("adresse",OFFSET($J$6,B443-1,0)),"Definition"))</f>
        <v/>
      </c>
      <c r="D443" s="63">
        <f>IF(_xlfn.XLOOKUP(A443,Korrelation!$A$4:$A$883,Korrelation!$B$4:$B$883,0,0)="-",0,_xlfn.XLOOKUP(A443,Korrelation!$A$4:$A$883,Korrelation!$B$4:$B$883,0,0))</f>
        <v>229</v>
      </c>
      <c r="E443" s="68" t="str" cm="1">
        <f t="array" aca="1" ref="E443" ca="1">IF(D443=0,"",HYPERLINK("#"&amp;RIGHT(CELL("adresse",OFFSET(DMAV_Doku!$A$6,D443-1,0)),LEN(CELL("adresse",OFFSET(DMAV_Doku!$A$6,D443-1,0)))-SEARCH("]",CELL("adresse",OFFSET(DMAV_Doku!$A$6,D443-1,0)))),"ModDoc"))</f>
        <v>ModDoc</v>
      </c>
      <c r="G443" s="63" t="s">
        <v>1672</v>
      </c>
      <c r="H443" s="63" t="s">
        <v>1486</v>
      </c>
      <c r="I443" s="63" t="s">
        <v>19</v>
      </c>
      <c r="J443" s="63" t="s">
        <v>1502</v>
      </c>
      <c r="K443" s="63" t="s">
        <v>370</v>
      </c>
      <c r="P443" s="65" t="s">
        <v>1680</v>
      </c>
    </row>
    <row r="444" spans="1:16" x14ac:dyDescent="0.25">
      <c r="A444" s="63">
        <v>439</v>
      </c>
      <c r="B444" s="64" t="s">
        <v>29</v>
      </c>
      <c r="C444" s="68" t="str" cm="1">
        <f t="array" aca="1" ref="C444" ca="1">IF(B444="","",HYPERLINK("#"&amp;RIGHT(CELL("dateiname"),LEN(CELL("dateiname"))-FIND("]",CELL("dateiname")))&amp;"!"&amp;CELL("adresse",OFFSET($J$6,B444-1,0)),"Definition"))</f>
        <v/>
      </c>
      <c r="D444" s="63">
        <f>IF(_xlfn.XLOOKUP(A444,Korrelation!$A$4:$A$883,Korrelation!$B$4:$B$883,0,0)="-",0,_xlfn.XLOOKUP(A444,Korrelation!$A$4:$A$883,Korrelation!$B$4:$B$883,0,0))</f>
        <v>230</v>
      </c>
      <c r="E444" s="68" t="str" cm="1">
        <f t="array" aca="1" ref="E444" ca="1">IF(D444=0,"",HYPERLINK("#"&amp;RIGHT(CELL("adresse",OFFSET(DMAV_Doku!$A$6,D444-1,0)),LEN(CELL("adresse",OFFSET(DMAV_Doku!$A$6,D444-1,0)))-SEARCH("]",CELL("adresse",OFFSET(DMAV_Doku!$A$6,D444-1,0)))),"ModDoc"))</f>
        <v>ModDoc</v>
      </c>
      <c r="G444" s="63" t="s">
        <v>1672</v>
      </c>
      <c r="H444" s="63" t="s">
        <v>1486</v>
      </c>
      <c r="I444" s="63" t="s">
        <v>19</v>
      </c>
      <c r="J444" s="63" t="s">
        <v>1502</v>
      </c>
      <c r="K444" s="63" t="s">
        <v>370</v>
      </c>
      <c r="P444" s="65" t="s">
        <v>1681</v>
      </c>
    </row>
    <row r="445" spans="1:16" x14ac:dyDescent="0.25">
      <c r="A445" s="63">
        <v>440</v>
      </c>
      <c r="B445" s="64" t="s">
        <v>29</v>
      </c>
      <c r="C445" s="68" t="str" cm="1">
        <f t="array" aca="1" ref="C445" ca="1">IF(B445="","",HYPERLINK("#"&amp;RIGHT(CELL("dateiname"),LEN(CELL("dateiname"))-FIND("]",CELL("dateiname")))&amp;"!"&amp;CELL("adresse",OFFSET($J$6,B445-1,0)),"Definition"))</f>
        <v/>
      </c>
      <c r="D445" s="63">
        <f>IF(_xlfn.XLOOKUP(A445,Korrelation!$A$4:$A$883,Korrelation!$B$4:$B$883,0,0)="-",0,_xlfn.XLOOKUP(A445,Korrelation!$A$4:$A$883,Korrelation!$B$4:$B$883,0,0))</f>
        <v>231</v>
      </c>
      <c r="E445" s="68" t="str" cm="1">
        <f t="array" aca="1" ref="E445" ca="1">IF(D445=0,"",HYPERLINK("#"&amp;RIGHT(CELL("adresse",OFFSET(DMAV_Doku!$A$6,D445-1,0)),LEN(CELL("adresse",OFFSET(DMAV_Doku!$A$6,D445-1,0)))-SEARCH("]",CELL("adresse",OFFSET(DMAV_Doku!$A$6,D445-1,0)))),"ModDoc"))</f>
        <v>ModDoc</v>
      </c>
      <c r="G445" s="63" t="s">
        <v>1672</v>
      </c>
      <c r="H445" s="63" t="s">
        <v>1486</v>
      </c>
      <c r="I445" s="63" t="s">
        <v>19</v>
      </c>
      <c r="J445" s="63" t="s">
        <v>1502</v>
      </c>
      <c r="K445" s="63" t="s">
        <v>370</v>
      </c>
      <c r="P445" s="65" t="s">
        <v>1682</v>
      </c>
    </row>
    <row r="446" spans="1:16" x14ac:dyDescent="0.25">
      <c r="A446" s="63">
        <v>441</v>
      </c>
      <c r="B446" s="64" t="s">
        <v>29</v>
      </c>
      <c r="C446" s="68" t="str" cm="1">
        <f t="array" aca="1" ref="C446" ca="1">IF(B446="","",HYPERLINK("#"&amp;RIGHT(CELL("dateiname"),LEN(CELL("dateiname"))-FIND("]",CELL("dateiname")))&amp;"!"&amp;CELL("adresse",OFFSET($J$6,B446-1,0)),"Definition"))</f>
        <v/>
      </c>
      <c r="D446" s="63">
        <f>IF(_xlfn.XLOOKUP(A446,Korrelation!$A$4:$A$883,Korrelation!$B$4:$B$883,0,0)="-",0,_xlfn.XLOOKUP(A446,Korrelation!$A$4:$A$883,Korrelation!$B$4:$B$883,0,0))</f>
        <v>232</v>
      </c>
      <c r="E446" s="68" t="str" cm="1">
        <f t="array" aca="1" ref="E446" ca="1">IF(D446=0,"",HYPERLINK("#"&amp;RIGHT(CELL("adresse",OFFSET(DMAV_Doku!$A$6,D446-1,0)),LEN(CELL("adresse",OFFSET(DMAV_Doku!$A$6,D446-1,0)))-SEARCH("]",CELL("adresse",OFFSET(DMAV_Doku!$A$6,D446-1,0)))),"ModDoc"))</f>
        <v>ModDoc</v>
      </c>
      <c r="G446" s="63" t="s">
        <v>1672</v>
      </c>
      <c r="H446" s="63" t="s">
        <v>1486</v>
      </c>
      <c r="I446" s="63" t="s">
        <v>19</v>
      </c>
      <c r="J446" s="63" t="s">
        <v>1502</v>
      </c>
      <c r="K446" s="63" t="s">
        <v>370</v>
      </c>
      <c r="P446" s="65" t="s">
        <v>1683</v>
      </c>
    </row>
    <row r="447" spans="1:16" x14ac:dyDescent="0.25">
      <c r="A447" s="63">
        <v>442</v>
      </c>
      <c r="B447" s="64" t="s">
        <v>29</v>
      </c>
      <c r="C447" s="68" t="str" cm="1">
        <f t="array" aca="1" ref="C447" ca="1">IF(B447="","",HYPERLINK("#"&amp;RIGHT(CELL("dateiname"),LEN(CELL("dateiname"))-FIND("]",CELL("dateiname")))&amp;"!"&amp;CELL("adresse",OFFSET($J$6,B447-1,0)),"Definition"))</f>
        <v/>
      </c>
      <c r="D447" s="63">
        <f>IF(_xlfn.XLOOKUP(A447,Korrelation!$A$4:$A$883,Korrelation!$B$4:$B$883,0,0)="-",0,_xlfn.XLOOKUP(A447,Korrelation!$A$4:$A$883,Korrelation!$B$4:$B$883,0,0))</f>
        <v>233</v>
      </c>
      <c r="E447" s="68" t="str" cm="1">
        <f t="array" aca="1" ref="E447" ca="1">IF(D447=0,"",HYPERLINK("#"&amp;RIGHT(CELL("adresse",OFFSET(DMAV_Doku!$A$6,D447-1,0)),LEN(CELL("adresse",OFFSET(DMAV_Doku!$A$6,D447-1,0)))-SEARCH("]",CELL("adresse",OFFSET(DMAV_Doku!$A$6,D447-1,0)))),"ModDoc"))</f>
        <v>ModDoc</v>
      </c>
      <c r="G447" s="63" t="s">
        <v>1672</v>
      </c>
      <c r="H447" s="63" t="s">
        <v>1486</v>
      </c>
      <c r="I447" s="63" t="s">
        <v>19</v>
      </c>
      <c r="J447" s="63" t="s">
        <v>1502</v>
      </c>
      <c r="K447" s="63" t="s">
        <v>370</v>
      </c>
      <c r="P447" s="65" t="s">
        <v>1684</v>
      </c>
    </row>
    <row r="448" spans="1:16" x14ac:dyDescent="0.25">
      <c r="A448" s="63">
        <v>443</v>
      </c>
      <c r="B448" s="64" t="s">
        <v>29</v>
      </c>
      <c r="C448" s="68" t="str" cm="1">
        <f t="array" aca="1" ref="C448" ca="1">IF(B448="","",HYPERLINK("#"&amp;RIGHT(CELL("dateiname"),LEN(CELL("dateiname"))-FIND("]",CELL("dateiname")))&amp;"!"&amp;CELL("adresse",OFFSET($J$6,B448-1,0)),"Definition"))</f>
        <v/>
      </c>
      <c r="D448" s="63">
        <f>IF(_xlfn.XLOOKUP(A448,Korrelation!$A$4:$A$883,Korrelation!$B$4:$B$883,0,0)="-",0,_xlfn.XLOOKUP(A448,Korrelation!$A$4:$A$883,Korrelation!$B$4:$B$883,0,0))</f>
        <v>234</v>
      </c>
      <c r="E448" s="68" t="str" cm="1">
        <f t="array" aca="1" ref="E448" ca="1">IF(D448=0,"",HYPERLINK("#"&amp;RIGHT(CELL("adresse",OFFSET(DMAV_Doku!$A$6,D448-1,0)),LEN(CELL("adresse",OFFSET(DMAV_Doku!$A$6,D448-1,0)))-SEARCH("]",CELL("adresse",OFFSET(DMAV_Doku!$A$6,D448-1,0)))),"ModDoc"))</f>
        <v>ModDoc</v>
      </c>
      <c r="G448" s="63" t="s">
        <v>1672</v>
      </c>
      <c r="H448" s="63" t="s">
        <v>1486</v>
      </c>
      <c r="I448" s="63" t="s">
        <v>19</v>
      </c>
      <c r="J448" s="63" t="s">
        <v>1502</v>
      </c>
      <c r="K448" s="63" t="s">
        <v>370</v>
      </c>
      <c r="P448" s="65" t="s">
        <v>1685</v>
      </c>
    </row>
    <row r="449" spans="1:20" x14ac:dyDescent="0.25">
      <c r="A449" s="63">
        <v>444</v>
      </c>
      <c r="B449" s="64" t="s">
        <v>29</v>
      </c>
      <c r="C449" s="68" t="str" cm="1">
        <f t="array" aca="1" ref="C449" ca="1">IF(B449="","",HYPERLINK("#"&amp;RIGHT(CELL("dateiname"),LEN(CELL("dateiname"))-FIND("]",CELL("dateiname")))&amp;"!"&amp;CELL("adresse",OFFSET($J$6,B449-1,0)),"Definition"))</f>
        <v/>
      </c>
      <c r="D449" s="63">
        <f>IF(_xlfn.XLOOKUP(A449,Korrelation!$A$4:$A$883,Korrelation!$B$4:$B$883,0,0)="-",0,_xlfn.XLOOKUP(A449,Korrelation!$A$4:$A$883,Korrelation!$B$4:$B$883,0,0))</f>
        <v>235</v>
      </c>
      <c r="E449" s="68" t="str" cm="1">
        <f t="array" aca="1" ref="E449" ca="1">IF(D449=0,"",HYPERLINK("#"&amp;RIGHT(CELL("adresse",OFFSET(DMAV_Doku!$A$6,D449-1,0)),LEN(CELL("adresse",OFFSET(DMAV_Doku!$A$6,D449-1,0)))-SEARCH("]",CELL("adresse",OFFSET(DMAV_Doku!$A$6,D449-1,0)))),"ModDoc"))</f>
        <v>ModDoc</v>
      </c>
      <c r="G449" s="63" t="s">
        <v>1672</v>
      </c>
      <c r="H449" s="63" t="s">
        <v>1486</v>
      </c>
      <c r="I449" s="63" t="s">
        <v>19</v>
      </c>
      <c r="J449" s="63" t="s">
        <v>1502</v>
      </c>
      <c r="K449" s="63" t="s">
        <v>370</v>
      </c>
      <c r="P449" s="65" t="s">
        <v>1686</v>
      </c>
    </row>
    <row r="450" spans="1:20" x14ac:dyDescent="0.25">
      <c r="A450" s="63">
        <v>445</v>
      </c>
      <c r="B450" s="64" t="s">
        <v>29</v>
      </c>
      <c r="C450" s="68" t="str" cm="1">
        <f t="array" aca="1" ref="C450" ca="1">IF(B450="","",HYPERLINK("#"&amp;RIGHT(CELL("dateiname"),LEN(CELL("dateiname"))-FIND("]",CELL("dateiname")))&amp;"!"&amp;CELL("adresse",OFFSET($J$6,B450-1,0)),"Definition"))</f>
        <v/>
      </c>
      <c r="D450" s="63">
        <f>IF(_xlfn.XLOOKUP(A450,Korrelation!$A$4:$A$883,Korrelation!$B$4:$B$883,0,0)="-",0,_xlfn.XLOOKUP(A450,Korrelation!$A$4:$A$883,Korrelation!$B$4:$B$883,0,0))</f>
        <v>236</v>
      </c>
      <c r="E450" s="68" t="str" cm="1">
        <f t="array" aca="1" ref="E450" ca="1">IF(D450=0,"",HYPERLINK("#"&amp;RIGHT(CELL("adresse",OFFSET(DMAV_Doku!$A$6,D450-1,0)),LEN(CELL("adresse",OFFSET(DMAV_Doku!$A$6,D450-1,0)))-SEARCH("]",CELL("adresse",OFFSET(DMAV_Doku!$A$6,D450-1,0)))),"ModDoc"))</f>
        <v>ModDoc</v>
      </c>
      <c r="G450" s="63" t="s">
        <v>1672</v>
      </c>
      <c r="H450" s="63" t="s">
        <v>1486</v>
      </c>
      <c r="I450" s="63" t="s">
        <v>19</v>
      </c>
      <c r="J450" s="63" t="s">
        <v>1502</v>
      </c>
      <c r="K450" s="63" t="s">
        <v>370</v>
      </c>
      <c r="P450" s="65" t="s">
        <v>1687</v>
      </c>
    </row>
    <row r="451" spans="1:20" x14ac:dyDescent="0.25">
      <c r="A451" s="63">
        <v>446</v>
      </c>
      <c r="B451" s="64" t="s">
        <v>29</v>
      </c>
      <c r="C451" s="68" t="str" cm="1">
        <f t="array" aca="1" ref="C451" ca="1">IF(B451="","",HYPERLINK("#"&amp;RIGHT(CELL("dateiname"),LEN(CELL("dateiname"))-FIND("]",CELL("dateiname")))&amp;"!"&amp;CELL("adresse",OFFSET($J$6,B451-1,0)),"Definition"))</f>
        <v/>
      </c>
      <c r="D451" s="63">
        <f>IF(_xlfn.XLOOKUP(A451,Korrelation!$A$4:$A$883,Korrelation!$B$4:$B$883,0,0)="-",0,_xlfn.XLOOKUP(A451,Korrelation!$A$4:$A$883,Korrelation!$B$4:$B$883,0,0))</f>
        <v>237</v>
      </c>
      <c r="E451" s="68" t="str" cm="1">
        <f t="array" aca="1" ref="E451" ca="1">IF(D451=0,"",HYPERLINK("#"&amp;RIGHT(CELL("adresse",OFFSET(DMAV_Doku!$A$6,D451-1,0)),LEN(CELL("adresse",OFFSET(DMAV_Doku!$A$6,D451-1,0)))-SEARCH("]",CELL("adresse",OFFSET(DMAV_Doku!$A$6,D451-1,0)))),"ModDoc"))</f>
        <v>ModDoc</v>
      </c>
      <c r="G451" s="63" t="s">
        <v>1672</v>
      </c>
      <c r="H451" s="63" t="s">
        <v>1486</v>
      </c>
      <c r="I451" s="63" t="s">
        <v>19</v>
      </c>
      <c r="J451" s="63" t="s">
        <v>1502</v>
      </c>
      <c r="K451" s="63" t="s">
        <v>370</v>
      </c>
      <c r="P451" s="65" t="s">
        <v>1688</v>
      </c>
    </row>
    <row r="452" spans="1:20" x14ac:dyDescent="0.25">
      <c r="A452" s="63">
        <v>447</v>
      </c>
      <c r="B452" s="64" t="s">
        <v>29</v>
      </c>
      <c r="C452" s="68" t="str" cm="1">
        <f t="array" aca="1" ref="C452" ca="1">IF(B452="","",HYPERLINK("#"&amp;RIGHT(CELL("dateiname"),LEN(CELL("dateiname"))-FIND("]",CELL("dateiname")))&amp;"!"&amp;CELL("adresse",OFFSET($J$6,B452-1,0)),"Definition"))</f>
        <v/>
      </c>
      <c r="D452" s="63">
        <f>IF(_xlfn.XLOOKUP(A452,Korrelation!$A$4:$A$883,Korrelation!$B$4:$B$883,0,0)="-",0,_xlfn.XLOOKUP(A452,Korrelation!$A$4:$A$883,Korrelation!$B$4:$B$883,0,0))</f>
        <v>238</v>
      </c>
      <c r="E452" s="68" t="str" cm="1">
        <f t="array" aca="1" ref="E452" ca="1">IF(D452=0,"",HYPERLINK("#"&amp;RIGHT(CELL("adresse",OFFSET(DMAV_Doku!$A$6,D452-1,0)),LEN(CELL("adresse",OFFSET(DMAV_Doku!$A$6,D452-1,0)))-SEARCH("]",CELL("adresse",OFFSET(DMAV_Doku!$A$6,D452-1,0)))),"ModDoc"))</f>
        <v>ModDoc</v>
      </c>
      <c r="G452" s="63" t="s">
        <v>1672</v>
      </c>
      <c r="H452" s="63" t="s">
        <v>1486</v>
      </c>
      <c r="I452" s="63" t="s">
        <v>19</v>
      </c>
      <c r="J452" s="63" t="s">
        <v>1502</v>
      </c>
      <c r="K452" s="63" t="s">
        <v>370</v>
      </c>
      <c r="P452" s="65" t="s">
        <v>1689</v>
      </c>
    </row>
    <row r="453" spans="1:20" x14ac:dyDescent="0.25">
      <c r="A453" s="63">
        <v>448</v>
      </c>
      <c r="B453" s="64" t="s">
        <v>29</v>
      </c>
      <c r="C453" s="68" t="str" cm="1">
        <f t="array" aca="1" ref="C453" ca="1">IF(B453="","",HYPERLINK("#"&amp;RIGHT(CELL("dateiname"),LEN(CELL("dateiname"))-FIND("]",CELL("dateiname")))&amp;"!"&amp;CELL("adresse",OFFSET($J$6,B453-1,0)),"Definition"))</f>
        <v/>
      </c>
      <c r="D453" s="63">
        <f>IF(_xlfn.XLOOKUP(A453,Korrelation!$A$4:$A$883,Korrelation!$B$4:$B$883,0,0)="-",0,_xlfn.XLOOKUP(A453,Korrelation!$A$4:$A$883,Korrelation!$B$4:$B$883,0,0))</f>
        <v>239</v>
      </c>
      <c r="E453" s="68" t="str" cm="1">
        <f t="array" aca="1" ref="E453" ca="1">IF(D453=0,"",HYPERLINK("#"&amp;RIGHT(CELL("adresse",OFFSET(DMAV_Doku!$A$6,D453-1,0)),LEN(CELL("adresse",OFFSET(DMAV_Doku!$A$6,D453-1,0)))-SEARCH("]",CELL("adresse",OFFSET(DMAV_Doku!$A$6,D453-1,0)))),"ModDoc"))</f>
        <v>ModDoc</v>
      </c>
      <c r="G453" s="63" t="s">
        <v>1672</v>
      </c>
      <c r="H453" s="63" t="s">
        <v>1486</v>
      </c>
      <c r="I453" s="63" t="s">
        <v>19</v>
      </c>
      <c r="J453" s="63" t="s">
        <v>1502</v>
      </c>
      <c r="K453" s="63" t="s">
        <v>370</v>
      </c>
      <c r="P453" s="65" t="s">
        <v>1690</v>
      </c>
    </row>
    <row r="454" spans="1:20" x14ac:dyDescent="0.25">
      <c r="A454" s="63">
        <v>449</v>
      </c>
      <c r="B454" s="64" t="s">
        <v>29</v>
      </c>
      <c r="C454" s="68" t="str" cm="1">
        <f t="array" aca="1" ref="C454" ca="1">IF(B454="","",HYPERLINK("#"&amp;RIGHT(CELL("dateiname"),LEN(CELL("dateiname"))-FIND("]",CELL("dateiname")))&amp;"!"&amp;CELL("adresse",OFFSET($J$6,B454-1,0)),"Definition"))</f>
        <v/>
      </c>
      <c r="D454" s="63">
        <f>IF(_xlfn.XLOOKUP(A454,Korrelation!$A$4:$A$883,Korrelation!$B$4:$B$883,0,0)="-",0,_xlfn.XLOOKUP(A454,Korrelation!$A$4:$A$883,Korrelation!$B$4:$B$883,0,0))</f>
        <v>240</v>
      </c>
      <c r="E454" s="68" t="str" cm="1">
        <f t="array" aca="1" ref="E454" ca="1">IF(D454=0,"",HYPERLINK("#"&amp;RIGHT(CELL("adresse",OFFSET(DMAV_Doku!$A$6,D454-1,0)),LEN(CELL("adresse",OFFSET(DMAV_Doku!$A$6,D454-1,0)))-SEARCH("]",CELL("adresse",OFFSET(DMAV_Doku!$A$6,D454-1,0)))),"ModDoc"))</f>
        <v>ModDoc</v>
      </c>
      <c r="G454" s="63" t="s">
        <v>1672</v>
      </c>
      <c r="H454" s="63" t="s">
        <v>1486</v>
      </c>
      <c r="I454" s="63" t="s">
        <v>19</v>
      </c>
      <c r="J454" s="63" t="s">
        <v>1502</v>
      </c>
      <c r="K454" s="63" t="s">
        <v>370</v>
      </c>
      <c r="P454" s="65" t="s">
        <v>1691</v>
      </c>
    </row>
    <row r="455" spans="1:20" x14ac:dyDescent="0.25">
      <c r="A455" s="63">
        <v>450</v>
      </c>
      <c r="B455" s="64" t="s">
        <v>29</v>
      </c>
      <c r="C455" s="68" t="str" cm="1">
        <f t="array" aca="1" ref="C455" ca="1">IF(B455="","",HYPERLINK("#"&amp;RIGHT(CELL("dateiname"),LEN(CELL("dateiname"))-FIND("]",CELL("dateiname")))&amp;"!"&amp;CELL("adresse",OFFSET($J$6,B455-1,0)),"Definition"))</f>
        <v/>
      </c>
      <c r="D455" s="63">
        <f>IF(_xlfn.XLOOKUP(A455,Korrelation!$A$4:$A$883,Korrelation!$B$4:$B$883,0,0)="-",0,_xlfn.XLOOKUP(A455,Korrelation!$A$4:$A$883,Korrelation!$B$4:$B$883,0,0))</f>
        <v>241</v>
      </c>
      <c r="E455" s="68" t="str" cm="1">
        <f t="array" aca="1" ref="E455" ca="1">IF(D455=0,"",HYPERLINK("#"&amp;RIGHT(CELL("adresse",OFFSET(DMAV_Doku!$A$6,D455-1,0)),LEN(CELL("adresse",OFFSET(DMAV_Doku!$A$6,D455-1,0)))-SEARCH("]",CELL("adresse",OFFSET(DMAV_Doku!$A$6,D455-1,0)))),"ModDoc"))</f>
        <v>ModDoc</v>
      </c>
      <c r="G455" s="63" t="s">
        <v>1672</v>
      </c>
      <c r="H455" s="63" t="s">
        <v>1486</v>
      </c>
      <c r="I455" s="63" t="s">
        <v>19</v>
      </c>
      <c r="J455" s="63" t="s">
        <v>1502</v>
      </c>
      <c r="K455" s="63" t="s">
        <v>370</v>
      </c>
      <c r="P455" s="65" t="s">
        <v>1692</v>
      </c>
    </row>
    <row r="456" spans="1:20" x14ac:dyDescent="0.25">
      <c r="A456" s="63">
        <v>451</v>
      </c>
      <c r="B456" s="64" t="s">
        <v>29</v>
      </c>
      <c r="C456" s="68" t="str" cm="1">
        <f t="array" aca="1" ref="C456" ca="1">IF(B456="","",HYPERLINK("#"&amp;RIGHT(CELL("dateiname"),LEN(CELL("dateiname"))-FIND("]",CELL("dateiname")))&amp;"!"&amp;CELL("adresse",OFFSET($J$6,B456-1,0)),"Definition"))</f>
        <v/>
      </c>
      <c r="D456" s="63">
        <f>IF(_xlfn.XLOOKUP(A456,Korrelation!$A$4:$A$883,Korrelation!$B$4:$B$883,0,0)="-",0,_xlfn.XLOOKUP(A456,Korrelation!$A$4:$A$883,Korrelation!$B$4:$B$883,0,0))</f>
        <v>242</v>
      </c>
      <c r="E456" s="68" t="str" cm="1">
        <f t="array" aca="1" ref="E456" ca="1">IF(D456=0,"",HYPERLINK("#"&amp;RIGHT(CELL("adresse",OFFSET(DMAV_Doku!$A$6,D456-1,0)),LEN(CELL("adresse",OFFSET(DMAV_Doku!$A$6,D456-1,0)))-SEARCH("]",CELL("adresse",OFFSET(DMAV_Doku!$A$6,D456-1,0)))),"ModDoc"))</f>
        <v>ModDoc</v>
      </c>
      <c r="G456" s="63" t="s">
        <v>1672</v>
      </c>
      <c r="H456" s="63" t="s">
        <v>1486</v>
      </c>
      <c r="I456" s="63" t="s">
        <v>19</v>
      </c>
      <c r="J456" s="63" t="s">
        <v>1502</v>
      </c>
      <c r="K456" s="63" t="s">
        <v>370</v>
      </c>
      <c r="P456" s="65" t="s">
        <v>1693</v>
      </c>
    </row>
    <row r="457" spans="1:20" x14ac:dyDescent="0.25">
      <c r="A457" s="63">
        <v>452</v>
      </c>
      <c r="B457" s="64" t="s">
        <v>29</v>
      </c>
      <c r="C457" s="68" t="str" cm="1">
        <f t="array" aca="1" ref="C457" ca="1">IF(B457="","",HYPERLINK("#"&amp;RIGHT(CELL("dateiname"),LEN(CELL("dateiname"))-FIND("]",CELL("dateiname")))&amp;"!"&amp;CELL("adresse",OFFSET($J$6,B457-1,0)),"Definition"))</f>
        <v/>
      </c>
      <c r="D457" s="63">
        <f>IF(_xlfn.XLOOKUP(A457,Korrelation!$A$4:$A$883,Korrelation!$B$4:$B$883,0,0)="-",0,_xlfn.XLOOKUP(A457,Korrelation!$A$4:$A$883,Korrelation!$B$4:$B$883,0,0))</f>
        <v>243</v>
      </c>
      <c r="E457" s="68" t="str" cm="1">
        <f t="array" aca="1" ref="E457" ca="1">IF(D457=0,"",HYPERLINK("#"&amp;RIGHT(CELL("adresse",OFFSET(DMAV_Doku!$A$6,D457-1,0)),LEN(CELL("adresse",OFFSET(DMAV_Doku!$A$6,D457-1,0)))-SEARCH("]",CELL("adresse",OFFSET(DMAV_Doku!$A$6,D457-1,0)))),"ModDoc"))</f>
        <v>ModDoc</v>
      </c>
      <c r="G457" s="63" t="s">
        <v>1672</v>
      </c>
      <c r="H457" s="63" t="s">
        <v>1486</v>
      </c>
      <c r="I457" s="63" t="s">
        <v>19</v>
      </c>
      <c r="J457" s="63" t="s">
        <v>1502</v>
      </c>
      <c r="K457" s="63" t="s">
        <v>370</v>
      </c>
      <c r="P457" s="65" t="s">
        <v>1694</v>
      </c>
    </row>
    <row r="458" spans="1:20" x14ac:dyDescent="0.25">
      <c r="A458" s="63">
        <v>453</v>
      </c>
      <c r="B458" s="64" t="s">
        <v>29</v>
      </c>
      <c r="C458" s="68" t="str" cm="1">
        <f t="array" aca="1" ref="C458" ca="1">IF(B458="","",HYPERLINK("#"&amp;RIGHT(CELL("dateiname"),LEN(CELL("dateiname"))-FIND("]",CELL("dateiname")))&amp;"!"&amp;CELL("adresse",OFFSET($J$6,B458-1,0)),"Definition"))</f>
        <v/>
      </c>
      <c r="D458" s="63">
        <f>IF(_xlfn.XLOOKUP(A458,Korrelation!$A$4:$A$883,Korrelation!$B$4:$B$883,0,0)="-",0,_xlfn.XLOOKUP(A458,Korrelation!$A$4:$A$883,Korrelation!$B$4:$B$883,0,0))</f>
        <v>244</v>
      </c>
      <c r="E458" s="68" t="str" cm="1">
        <f t="array" aca="1" ref="E458" ca="1">IF(D458=0,"",HYPERLINK("#"&amp;RIGHT(CELL("adresse",OFFSET(DMAV_Doku!$A$6,D458-1,0)),LEN(CELL("adresse",OFFSET(DMAV_Doku!$A$6,D458-1,0)))-SEARCH("]",CELL("adresse",OFFSET(DMAV_Doku!$A$6,D458-1,0)))),"ModDoc"))</f>
        <v>ModDoc</v>
      </c>
      <c r="G458" s="63" t="s">
        <v>1672</v>
      </c>
      <c r="H458" s="63" t="s">
        <v>1486</v>
      </c>
      <c r="I458" s="63" t="s">
        <v>19</v>
      </c>
      <c r="J458" s="63" t="s">
        <v>1502</v>
      </c>
      <c r="K458" s="63" t="s">
        <v>370</v>
      </c>
      <c r="P458" s="65" t="s">
        <v>1695</v>
      </c>
    </row>
    <row r="459" spans="1:20" x14ac:dyDescent="0.25">
      <c r="A459" s="63">
        <v>454</v>
      </c>
      <c r="B459" s="64" t="s">
        <v>29</v>
      </c>
      <c r="C459" s="68" t="str" cm="1">
        <f t="array" aca="1" ref="C459" ca="1">IF(B459="","",HYPERLINK("#"&amp;RIGHT(CELL("dateiname"),LEN(CELL("dateiname"))-FIND("]",CELL("dateiname")))&amp;"!"&amp;CELL("adresse",OFFSET($J$6,B459-1,0)),"Definition"))</f>
        <v/>
      </c>
      <c r="D459" s="63">
        <f>IF(_xlfn.XLOOKUP(A459,Korrelation!$A$4:$A$883,Korrelation!$B$4:$B$883,0,0)="-",0,_xlfn.XLOOKUP(A459,Korrelation!$A$4:$A$883,Korrelation!$B$4:$B$883,0,0))</f>
        <v>245</v>
      </c>
      <c r="E459" s="68" t="str" cm="1">
        <f t="array" aca="1" ref="E459" ca="1">IF(D459=0,"",HYPERLINK("#"&amp;RIGHT(CELL("adresse",OFFSET(DMAV_Doku!$A$6,D459-1,0)),LEN(CELL("adresse",OFFSET(DMAV_Doku!$A$6,D459-1,0)))-SEARCH("]",CELL("adresse",OFFSET(DMAV_Doku!$A$6,D459-1,0)))),"ModDoc"))</f>
        <v>ModDoc</v>
      </c>
      <c r="G459" s="63" t="s">
        <v>1672</v>
      </c>
      <c r="H459" s="63" t="s">
        <v>1486</v>
      </c>
      <c r="I459" s="63" t="s">
        <v>19</v>
      </c>
      <c r="J459" s="63" t="s">
        <v>1502</v>
      </c>
      <c r="K459" s="63" t="s">
        <v>370</v>
      </c>
      <c r="P459" s="65" t="s">
        <v>1696</v>
      </c>
    </row>
    <row r="460" spans="1:20" x14ac:dyDescent="0.25">
      <c r="A460" s="63">
        <v>455</v>
      </c>
      <c r="B460" s="64" t="s">
        <v>29</v>
      </c>
      <c r="C460" s="68" t="str" cm="1">
        <f t="array" aca="1" ref="C460" ca="1">IF(B460="","",HYPERLINK("#"&amp;RIGHT(CELL("dateiname"),LEN(CELL("dateiname"))-FIND("]",CELL("dateiname")))&amp;"!"&amp;CELL("adresse",OFFSET($J$6,B460-1,0)),"Definition"))</f>
        <v/>
      </c>
      <c r="D460" s="63">
        <f>IF(_xlfn.XLOOKUP(A460,Korrelation!$A$4:$A$883,Korrelation!$B$4:$B$883,0,0)="-",0,_xlfn.XLOOKUP(A460,Korrelation!$A$4:$A$883,Korrelation!$B$4:$B$883,0,0))</f>
        <v>246</v>
      </c>
      <c r="E460" s="68" t="str" cm="1">
        <f t="array" aca="1" ref="E460" ca="1">IF(D460=0,"",HYPERLINK("#"&amp;RIGHT(CELL("adresse",OFFSET(DMAV_Doku!$A$6,D460-1,0)),LEN(CELL("adresse",OFFSET(DMAV_Doku!$A$6,D460-1,0)))-SEARCH("]",CELL("adresse",OFFSET(DMAV_Doku!$A$6,D460-1,0)))),"ModDoc"))</f>
        <v>ModDoc</v>
      </c>
      <c r="G460" s="63" t="s">
        <v>1672</v>
      </c>
      <c r="H460" s="63" t="s">
        <v>1486</v>
      </c>
      <c r="I460" s="63" t="s">
        <v>19</v>
      </c>
      <c r="J460" s="63" t="s">
        <v>1502</v>
      </c>
      <c r="K460" s="63" t="s">
        <v>370</v>
      </c>
      <c r="P460" s="65" t="s">
        <v>1697</v>
      </c>
    </row>
    <row r="461" spans="1:20" x14ac:dyDescent="0.25">
      <c r="A461" s="63">
        <v>456</v>
      </c>
      <c r="B461" s="64" t="s">
        <v>29</v>
      </c>
      <c r="C461" s="68" t="str" cm="1">
        <f t="array" aca="1" ref="C461" ca="1">IF(B461="","",HYPERLINK("#"&amp;RIGHT(CELL("dateiname"),LEN(CELL("dateiname"))-FIND("]",CELL("dateiname")))&amp;"!"&amp;CELL("adresse",OFFSET($J$6,B461-1,0)),"Definition"))</f>
        <v/>
      </c>
      <c r="D461" s="63">
        <f>IF(_xlfn.XLOOKUP(A461,Korrelation!$A$4:$A$883,Korrelation!$B$4:$B$883,0,0)="-",0,_xlfn.XLOOKUP(A461,Korrelation!$A$4:$A$883,Korrelation!$B$4:$B$883,0,0))</f>
        <v>247</v>
      </c>
      <c r="E461" s="68" t="str" cm="1">
        <f t="array" aca="1" ref="E461" ca="1">IF(D461=0,"",HYPERLINK("#"&amp;RIGHT(CELL("adresse",OFFSET(DMAV_Doku!$A$6,D461-1,0)),LEN(CELL("adresse",OFFSET(DMAV_Doku!$A$6,D461-1,0)))-SEARCH("]",CELL("adresse",OFFSET(DMAV_Doku!$A$6,D461-1,0)))),"ModDoc"))</f>
        <v>ModDoc</v>
      </c>
      <c r="G461" s="63" t="s">
        <v>1672</v>
      </c>
      <c r="H461" s="63" t="s">
        <v>1486</v>
      </c>
      <c r="I461" s="63" t="s">
        <v>19</v>
      </c>
      <c r="J461" s="63" t="s">
        <v>1502</v>
      </c>
      <c r="K461" s="63" t="s">
        <v>370</v>
      </c>
      <c r="P461" s="65" t="s">
        <v>1698</v>
      </c>
    </row>
    <row r="462" spans="1:20" x14ac:dyDescent="0.25">
      <c r="A462" s="63">
        <v>457</v>
      </c>
      <c r="B462" s="64" t="s">
        <v>29</v>
      </c>
      <c r="C462" s="68" t="str" cm="1">
        <f t="array" aca="1" ref="C462" ca="1">IF(B462="","",HYPERLINK("#"&amp;RIGHT(CELL("dateiname"),LEN(CELL("dateiname"))-FIND("]",CELL("dateiname")))&amp;"!"&amp;CELL("adresse",OFFSET($J$6,B462-1,0)),"Definition"))</f>
        <v/>
      </c>
      <c r="D462" s="63">
        <f>IF(_xlfn.XLOOKUP(A462,Korrelation!$A$4:$A$883,Korrelation!$B$4:$B$883,0,0)="-",0,_xlfn.XLOOKUP(A462,Korrelation!$A$4:$A$883,Korrelation!$B$4:$B$883,0,0))</f>
        <v>255</v>
      </c>
      <c r="E462" s="68" t="str" cm="1">
        <f t="array" aca="1" ref="E462" ca="1">IF(D462=0,"",HYPERLINK("#"&amp;RIGHT(CELL("adresse",OFFSET(DMAV_Doku!$A$6,D462-1,0)),LEN(CELL("adresse",OFFSET(DMAV_Doku!$A$6,D462-1,0)))-SEARCH("]",CELL("adresse",OFFSET(DMAV_Doku!$A$6,D462-1,0)))),"ModDoc"))</f>
        <v>ModDoc</v>
      </c>
      <c r="G462" s="63" t="s">
        <v>1672</v>
      </c>
      <c r="H462" s="63" t="s">
        <v>1486</v>
      </c>
      <c r="I462" s="63" t="s">
        <v>19</v>
      </c>
      <c r="J462" s="63" t="s">
        <v>1524</v>
      </c>
      <c r="K462" s="63" t="s">
        <v>435</v>
      </c>
      <c r="L462" s="62" t="s">
        <v>1525</v>
      </c>
      <c r="M462" s="63" t="s">
        <v>1534</v>
      </c>
      <c r="N462" s="65" t="s">
        <v>106</v>
      </c>
      <c r="P462" s="65" t="s">
        <v>1526</v>
      </c>
      <c r="S462" s="65" t="s">
        <v>4875</v>
      </c>
      <c r="T462" s="65" t="s">
        <v>4927</v>
      </c>
    </row>
    <row r="463" spans="1:20" x14ac:dyDescent="0.25">
      <c r="A463" s="63">
        <v>458</v>
      </c>
      <c r="B463" s="64" t="s">
        <v>29</v>
      </c>
      <c r="C463" s="68" t="str" cm="1">
        <f t="array" aca="1" ref="C463" ca="1">IF(B463="","",HYPERLINK("#"&amp;RIGHT(CELL("dateiname"),LEN(CELL("dateiname"))-FIND("]",CELL("dateiname")))&amp;"!"&amp;CELL("adresse",OFFSET($J$6,B463-1,0)),"Definition"))</f>
        <v/>
      </c>
      <c r="D463" s="63">
        <f>IF(_xlfn.XLOOKUP(A463,Korrelation!$A$4:$A$883,Korrelation!$B$4:$B$883,0,0)="-",0,_xlfn.XLOOKUP(A463,Korrelation!$A$4:$A$883,Korrelation!$B$4:$B$883,0,0))</f>
        <v>256</v>
      </c>
      <c r="E463" s="68" t="str" cm="1">
        <f t="array" aca="1" ref="E463" ca="1">IF(D463=0,"",HYPERLINK("#"&amp;RIGHT(CELL("adresse",OFFSET(DMAV_Doku!$A$6,D463-1,0)),LEN(CELL("adresse",OFFSET(DMAV_Doku!$A$6,D463-1,0)))-SEARCH("]",CELL("adresse",OFFSET(DMAV_Doku!$A$6,D463-1,0)))),"ModDoc"))</f>
        <v>ModDoc</v>
      </c>
      <c r="G463" s="63" t="s">
        <v>1672</v>
      </c>
      <c r="H463" s="63" t="s">
        <v>1486</v>
      </c>
      <c r="I463" s="63" t="s">
        <v>19</v>
      </c>
      <c r="J463" s="63" t="s">
        <v>1524</v>
      </c>
      <c r="K463" s="63" t="s">
        <v>435</v>
      </c>
      <c r="L463" s="62" t="s">
        <v>1525</v>
      </c>
      <c r="M463" s="63" t="s">
        <v>1534</v>
      </c>
      <c r="N463" s="65" t="s">
        <v>109</v>
      </c>
      <c r="P463" s="65" t="s">
        <v>1526</v>
      </c>
      <c r="R463" s="65" t="s">
        <v>2175</v>
      </c>
      <c r="S463" s="65" t="s">
        <v>4875</v>
      </c>
      <c r="T463" s="65" t="s">
        <v>4927</v>
      </c>
    </row>
    <row r="464" spans="1:20" x14ac:dyDescent="0.25">
      <c r="A464" s="63">
        <v>459</v>
      </c>
      <c r="B464" s="64" t="s">
        <v>29</v>
      </c>
      <c r="C464" s="68" t="str" cm="1">
        <f t="array" aca="1" ref="C464" ca="1">IF(B464="","",HYPERLINK("#"&amp;RIGHT(CELL("dateiname"),LEN(CELL("dateiname"))-FIND("]",CELL("dateiname")))&amp;"!"&amp;CELL("adresse",OFFSET($J$6,B464-1,0)),"Definition"))</f>
        <v/>
      </c>
      <c r="D464" s="63">
        <f>IF(_xlfn.XLOOKUP(A464,Korrelation!$A$4:$A$883,Korrelation!$B$4:$B$883,0,0)="-",0,_xlfn.XLOOKUP(A464,Korrelation!$A$4:$A$883,Korrelation!$B$4:$B$883,0,0))</f>
        <v>257</v>
      </c>
      <c r="E464" s="68" t="str" cm="1">
        <f t="array" aca="1" ref="E464" ca="1">IF(D464=0,"",HYPERLINK("#"&amp;RIGHT(CELL("adresse",OFFSET(DMAV_Doku!$A$6,D464-1,0)),LEN(CELL("adresse",OFFSET(DMAV_Doku!$A$6,D464-1,0)))-SEARCH("]",CELL("adresse",OFFSET(DMAV_Doku!$A$6,D464-1,0)))),"ModDoc"))</f>
        <v>ModDoc</v>
      </c>
      <c r="G464" s="63" t="s">
        <v>1672</v>
      </c>
      <c r="H464" s="63" t="s">
        <v>1486</v>
      </c>
      <c r="I464" s="63" t="s">
        <v>19</v>
      </c>
      <c r="J464" s="63" t="s">
        <v>1524</v>
      </c>
      <c r="K464" s="63" t="s">
        <v>435</v>
      </c>
      <c r="L464" s="62" t="s">
        <v>1525</v>
      </c>
      <c r="N464" s="65" t="s">
        <v>111</v>
      </c>
      <c r="P464" s="65" t="s">
        <v>1539</v>
      </c>
    </row>
    <row r="465" spans="1:22" ht="38.25" x14ac:dyDescent="0.25">
      <c r="A465" s="63">
        <v>460</v>
      </c>
      <c r="B465" s="64" t="s">
        <v>29</v>
      </c>
      <c r="C465" s="68" t="str" cm="1">
        <f t="array" aca="1" ref="C465" ca="1">IF(B465="","",HYPERLINK("#"&amp;RIGHT(CELL("dateiname"),LEN(CELL("dateiname"))-FIND("]",CELL("dateiname")))&amp;"!"&amp;CELL("adresse",OFFSET($J$6,B465-1,0)),"Definition"))</f>
        <v/>
      </c>
      <c r="D465" s="63">
        <f>IF(_xlfn.XLOOKUP(A465,Korrelation!$A$4:$A$883,Korrelation!$B$4:$B$883,0,0)="-",0,_xlfn.XLOOKUP(A465,Korrelation!$A$4:$A$883,Korrelation!$B$4:$B$883,0,0))</f>
        <v>258</v>
      </c>
      <c r="E465" s="68" t="str" cm="1">
        <f t="array" aca="1" ref="E465" ca="1">IF(D465=0,"",HYPERLINK("#"&amp;RIGHT(CELL("adresse",OFFSET(DMAV_Doku!$A$6,D465-1,0)),LEN(CELL("adresse",OFFSET(DMAV_Doku!$A$6,D465-1,0)))-SEARCH("]",CELL("adresse",OFFSET(DMAV_Doku!$A$6,D465-1,0)))),"ModDoc"))</f>
        <v>ModDoc</v>
      </c>
      <c r="G465" s="63" t="s">
        <v>1672</v>
      </c>
      <c r="H465" s="63" t="s">
        <v>1486</v>
      </c>
      <c r="I465" s="63" t="s">
        <v>19</v>
      </c>
      <c r="J465" s="63" t="s">
        <v>1524</v>
      </c>
      <c r="K465" s="63" t="s">
        <v>435</v>
      </c>
      <c r="N465" s="65" t="s">
        <v>114</v>
      </c>
      <c r="P465" s="65" t="s">
        <v>1540</v>
      </c>
    </row>
    <row r="466" spans="1:22" x14ac:dyDescent="0.25">
      <c r="A466" s="63">
        <v>461</v>
      </c>
      <c r="B466" s="64"/>
      <c r="C466" s="68" t="str" cm="1">
        <f t="array" aca="1" ref="C466" ca="1">IF(B466="","",HYPERLINK("#"&amp;RIGHT(CELL("dateiname"),LEN(CELL("dateiname"))-FIND("]",CELL("dateiname")))&amp;"!"&amp;CELL("adresse",OFFSET($J$6,B466-1,0)),"Definition"))</f>
        <v/>
      </c>
      <c r="D466" s="63">
        <f>IF(_xlfn.XLOOKUP(A466,Korrelation!$A$4:$A$883,Korrelation!$B$4:$B$883,0,0)="-",0,_xlfn.XLOOKUP(A466,Korrelation!$A$4:$A$883,Korrelation!$B$4:$B$883,0,0))</f>
        <v>259</v>
      </c>
      <c r="E466" s="68" t="str" cm="1">
        <f t="array" aca="1" ref="E466" ca="1">IF(D466=0,"",HYPERLINK("#"&amp;RIGHT(CELL("adresse",OFFSET(DMAV_Doku!$A$6,D466-1,0)),LEN(CELL("adresse",OFFSET(DMAV_Doku!$A$6,D466-1,0)))-SEARCH("]",CELL("adresse",OFFSET(DMAV_Doku!$A$6,D466-1,0)))),"ModDoc"))</f>
        <v>ModDoc</v>
      </c>
      <c r="G466" s="63" t="s">
        <v>1672</v>
      </c>
      <c r="H466" s="63" t="s">
        <v>1486</v>
      </c>
      <c r="I466" s="63" t="s">
        <v>19</v>
      </c>
      <c r="J466" s="63" t="s">
        <v>1524</v>
      </c>
      <c r="K466" s="63" t="s">
        <v>435</v>
      </c>
      <c r="L466" s="62" t="s">
        <v>1525</v>
      </c>
      <c r="N466" s="65" t="s">
        <v>117</v>
      </c>
      <c r="P466" s="65" t="s">
        <v>1541</v>
      </c>
    </row>
    <row r="467" spans="1:22" x14ac:dyDescent="0.25">
      <c r="A467" s="63">
        <v>462</v>
      </c>
      <c r="B467" s="64" t="s">
        <v>29</v>
      </c>
      <c r="C467" s="68" t="str" cm="1">
        <f t="array" aca="1" ref="C467" ca="1">IF(B467="","",HYPERLINK("#"&amp;RIGHT(CELL("dateiname"),LEN(CELL("dateiname"))-FIND("]",CELL("dateiname")))&amp;"!"&amp;CELL("adresse",OFFSET($J$6,B467-1,0)),"Definition"))</f>
        <v/>
      </c>
      <c r="D467" s="63">
        <f>IF(_xlfn.XLOOKUP(A467,Korrelation!$A$4:$A$883,Korrelation!$B$4:$B$883,0,0)="-",0,_xlfn.XLOOKUP(A467,Korrelation!$A$4:$A$883,Korrelation!$B$4:$B$883,0,0))</f>
        <v>251</v>
      </c>
      <c r="E467" s="68" t="str" cm="1">
        <f t="array" aca="1" ref="E467" ca="1">IF(D467=0,"",HYPERLINK("#"&amp;RIGHT(CELL("adresse",OFFSET(DMAV_Doku!$A$6,D467-1,0)),LEN(CELL("adresse",OFFSET(DMAV_Doku!$A$6,D467-1,0)))-SEARCH("]",CELL("adresse",OFFSET(DMAV_Doku!$A$6,D467-1,0)))),"ModDoc"))</f>
        <v>ModDoc</v>
      </c>
      <c r="G467" s="63" t="s">
        <v>1672</v>
      </c>
      <c r="H467" s="63" t="s">
        <v>1486</v>
      </c>
      <c r="I467" s="63" t="s">
        <v>19</v>
      </c>
      <c r="J467" s="63" t="s">
        <v>1642</v>
      </c>
      <c r="K467" s="63" t="s">
        <v>429</v>
      </c>
      <c r="L467" s="62" t="s">
        <v>1525</v>
      </c>
      <c r="N467" s="69" t="s">
        <v>133</v>
      </c>
      <c r="O467" s="69"/>
      <c r="P467" s="65" t="s">
        <v>1526</v>
      </c>
      <c r="T467" s="70"/>
    </row>
    <row r="468" spans="1:22" x14ac:dyDescent="0.25">
      <c r="A468" s="63">
        <v>463</v>
      </c>
      <c r="B468" s="64">
        <v>26</v>
      </c>
      <c r="C468" s="68" t="str" cm="1">
        <f t="array" aca="1" ref="C468" ca="1">IF(B468="","",HYPERLINK("#"&amp;RIGHT(CELL("dateiname"),LEN(CELL("dateiname"))-FIND("]",CELL("dateiname")))&amp;"!"&amp;CELL("adresse",OFFSET($J$6,B468-1,0)),"Definition"))</f>
        <v>Definition</v>
      </c>
      <c r="D468" s="63">
        <f>IF(_xlfn.XLOOKUP(A468,Korrelation!$A$4:$A$883,Korrelation!$B$4:$B$883,0,0)="-",0,_xlfn.XLOOKUP(A468,Korrelation!$A$4:$A$883,Korrelation!$B$4:$B$883,0,0))</f>
        <v>252</v>
      </c>
      <c r="E468" s="68" t="str" cm="1">
        <f t="array" aca="1" ref="E468" ca="1">IF(D468=0,"",HYPERLINK("#"&amp;RIGHT(CELL("adresse",OFFSET(DMAV_Doku!$A$6,D468-1,0)),LEN(CELL("adresse",OFFSET(DMAV_Doku!$A$6,D468-1,0)))-SEARCH("]",CELL("adresse",OFFSET(DMAV_Doku!$A$6,D468-1,0)))),"ModDoc"))</f>
        <v>ModDoc</v>
      </c>
      <c r="G468" s="63" t="s">
        <v>1672</v>
      </c>
      <c r="H468" s="63" t="s">
        <v>1486</v>
      </c>
      <c r="I468" s="63" t="s">
        <v>19</v>
      </c>
      <c r="J468" s="63" t="s">
        <v>1642</v>
      </c>
      <c r="K468" s="63" t="s">
        <v>429</v>
      </c>
      <c r="N468" s="69" t="s">
        <v>86</v>
      </c>
      <c r="O468" s="69" t="s">
        <v>4817</v>
      </c>
      <c r="P468" s="65" t="s">
        <v>4818</v>
      </c>
      <c r="T468" s="70"/>
    </row>
    <row r="469" spans="1:22" x14ac:dyDescent="0.25">
      <c r="A469" s="63">
        <v>464</v>
      </c>
      <c r="B469" s="64" t="s">
        <v>29</v>
      </c>
      <c r="C469" s="68" t="str" cm="1">
        <f t="array" aca="1" ref="C469" ca="1">IF(B469="","",HYPERLINK("#"&amp;RIGHT(CELL("dateiname"),LEN(CELL("dateiname"))-FIND("]",CELL("dateiname")))&amp;"!"&amp;CELL("adresse",OFFSET($J$6,B469-1,0)),"Definition"))</f>
        <v/>
      </c>
      <c r="D469" s="63">
        <f>IF(_xlfn.XLOOKUP(A469,Korrelation!$A$4:$A$883,Korrelation!$B$4:$B$883,0,0)="-",0,_xlfn.XLOOKUP(A469,Korrelation!$A$4:$A$883,Korrelation!$B$4:$B$883,0,0))</f>
        <v>253</v>
      </c>
      <c r="E469" s="68" t="str" cm="1">
        <f t="array" aca="1" ref="E469" ca="1">IF(D469=0,"",HYPERLINK("#"&amp;RIGHT(CELL("adresse",OFFSET(DMAV_Doku!$A$6,D469-1,0)),LEN(CELL("adresse",OFFSET(DMAV_Doku!$A$6,D469-1,0)))-SEARCH("]",CELL("adresse",OFFSET(DMAV_Doku!$A$6,D469-1,0)))),"ModDoc"))</f>
        <v>ModDoc</v>
      </c>
      <c r="G469" s="63" t="s">
        <v>1672</v>
      </c>
      <c r="H469" s="63" t="s">
        <v>1486</v>
      </c>
      <c r="I469" s="63" t="s">
        <v>19</v>
      </c>
      <c r="J469" s="63" t="s">
        <v>1642</v>
      </c>
      <c r="K469" s="63" t="s">
        <v>432</v>
      </c>
      <c r="L469" s="62" t="s">
        <v>1525</v>
      </c>
      <c r="N469" s="65" t="s">
        <v>5</v>
      </c>
      <c r="O469" s="69"/>
      <c r="P469" s="65" t="s">
        <v>1539</v>
      </c>
      <c r="T469" s="70"/>
    </row>
    <row r="470" spans="1:22" x14ac:dyDescent="0.25">
      <c r="A470" s="63">
        <v>465</v>
      </c>
      <c r="B470" s="64">
        <v>26</v>
      </c>
      <c r="C470" s="68" t="str" cm="1">
        <f t="array" aca="1" ref="C470" ca="1">IF(B470="","",HYPERLINK("#"&amp;RIGHT(CELL("dateiname"),LEN(CELL("dateiname"))-FIND("]",CELL("dateiname")))&amp;"!"&amp;CELL("adresse",OFFSET($J$6,B470-1,0)),"Definition"))</f>
        <v>Definition</v>
      </c>
      <c r="D470" s="63">
        <f>IF(_xlfn.XLOOKUP(A470,Korrelation!$A$4:$A$883,Korrelation!$B$4:$B$883,0,0)="-",0,_xlfn.XLOOKUP(A470,Korrelation!$A$4:$A$883,Korrelation!$B$4:$B$883,0,0))</f>
        <v>254</v>
      </c>
      <c r="E470" s="68" t="str" cm="1">
        <f t="array" aca="1" ref="E470" ca="1">IF(D470=0,"",HYPERLINK("#"&amp;RIGHT(CELL("adresse",OFFSET(DMAV_Doku!$A$6,D470-1,0)),LEN(CELL("adresse",OFFSET(DMAV_Doku!$A$6,D470-1,0)))-SEARCH("]",CELL("adresse",OFFSET(DMAV_Doku!$A$6,D470-1,0)))),"ModDoc"))</f>
        <v>ModDoc</v>
      </c>
      <c r="G470" s="63" t="s">
        <v>1672</v>
      </c>
      <c r="H470" s="63" t="s">
        <v>1486</v>
      </c>
      <c r="I470" s="63" t="s">
        <v>19</v>
      </c>
      <c r="J470" s="63" t="s">
        <v>1642</v>
      </c>
      <c r="K470" s="63" t="s">
        <v>432</v>
      </c>
      <c r="N470" s="69" t="s">
        <v>86</v>
      </c>
      <c r="O470" s="69" t="s">
        <v>4817</v>
      </c>
      <c r="P470" s="65" t="s">
        <v>4818</v>
      </c>
    </row>
    <row r="471" spans="1:22" ht="38.25" x14ac:dyDescent="0.25">
      <c r="A471" s="63">
        <v>466</v>
      </c>
      <c r="B471" s="64"/>
      <c r="C471" s="68" t="str" cm="1">
        <f t="array" aca="1" ref="C471" ca="1">IF(B471="","",HYPERLINK("#"&amp;RIGHT(CELL("dateiname"),LEN(CELL("dateiname"))-FIND("]",CELL("dateiname")))&amp;"!"&amp;CELL("adresse",OFFSET($J$6,B471-1,0)),"Definition"))</f>
        <v/>
      </c>
      <c r="D471" s="63">
        <f>IF(_xlfn.XLOOKUP(A471,Korrelation!$A$4:$A$883,Korrelation!$B$4:$B$883,0,0)="-",0,_xlfn.XLOOKUP(A471,Korrelation!$A$4:$A$883,Korrelation!$B$4:$B$883,0,0))</f>
        <v>263</v>
      </c>
      <c r="E471" s="68" t="str" cm="1">
        <f t="array" aca="1" ref="E471" ca="1">IF(D471=0,"",HYPERLINK("#"&amp;RIGHT(CELL("adresse",OFFSET(DMAV_Doku!$A$6,D471-1,0)),LEN(CELL("adresse",OFFSET(DMAV_Doku!$A$6,D471-1,0)))-SEARCH("]",CELL("adresse",OFFSET(DMAV_Doku!$A$6,D471-1,0)))),"ModDoc"))</f>
        <v>ModDoc</v>
      </c>
      <c r="G471" s="63" t="s">
        <v>1672</v>
      </c>
      <c r="H471" s="63" t="s">
        <v>1486</v>
      </c>
      <c r="I471" s="63" t="s">
        <v>19</v>
      </c>
      <c r="J471" s="63" t="s">
        <v>1524</v>
      </c>
      <c r="K471" s="63" t="s">
        <v>19</v>
      </c>
      <c r="L471" s="62" t="s">
        <v>1525</v>
      </c>
      <c r="N471" s="65" t="s">
        <v>135</v>
      </c>
      <c r="P471" s="65" t="s">
        <v>1540</v>
      </c>
    </row>
    <row r="472" spans="1:22" x14ac:dyDescent="0.25">
      <c r="A472" s="63">
        <v>467</v>
      </c>
      <c r="B472" s="64">
        <v>42</v>
      </c>
      <c r="C472" s="68" t="str" cm="1">
        <f t="array" aca="1" ref="C472" ca="1">IF(B472="","",HYPERLINK("#"&amp;RIGHT(CELL("dateiname"),LEN(CELL("dateiname"))-FIND("]",CELL("dateiname")))&amp;"!"&amp;CELL("adresse",OFFSET($J$6,B472-1,0)),"Definition"))</f>
        <v>Definition</v>
      </c>
      <c r="D472" s="63">
        <f>IF(_xlfn.XLOOKUP(A472,Korrelation!$A$4:$A$883,Korrelation!$B$4:$B$883,0,0)="-",0,_xlfn.XLOOKUP(A472,Korrelation!$A$4:$A$883,Korrelation!$B$4:$B$883,0,0))</f>
        <v>262</v>
      </c>
      <c r="E472" s="68" t="str" cm="1">
        <f t="array" aca="1" ref="E472" ca="1">IF(D472=0,"",HYPERLINK("#"&amp;RIGHT(CELL("adresse",OFFSET(DMAV_Doku!$A$6,D472-1,0)),LEN(CELL("adresse",OFFSET(DMAV_Doku!$A$6,D472-1,0)))-SEARCH("]",CELL("adresse",OFFSET(DMAV_Doku!$A$6,D472-1,0)))),"ModDoc"))</f>
        <v>ModDoc</v>
      </c>
      <c r="G472" s="63" t="s">
        <v>1672</v>
      </c>
      <c r="H472" s="63" t="s">
        <v>1486</v>
      </c>
      <c r="I472" s="63" t="s">
        <v>19</v>
      </c>
      <c r="J472" s="63" t="s">
        <v>1524</v>
      </c>
      <c r="K472" s="63" t="s">
        <v>19</v>
      </c>
      <c r="L472" s="62" t="s">
        <v>1525</v>
      </c>
      <c r="N472" s="65" t="s">
        <v>284</v>
      </c>
      <c r="P472" s="65" t="s">
        <v>1631</v>
      </c>
    </row>
    <row r="473" spans="1:22" x14ac:dyDescent="0.25">
      <c r="A473" s="63">
        <v>468</v>
      </c>
      <c r="B473" s="64">
        <v>431</v>
      </c>
      <c r="C473" s="68" t="str" cm="1">
        <f t="array" aca="1" ref="C473" ca="1">IF(B473="","",HYPERLINK("#"&amp;RIGHT(CELL("dateiname"),LEN(CELL("dateiname"))-FIND("]",CELL("dateiname")))&amp;"!"&amp;CELL("adresse",OFFSET($J$6,B473-1,0)),"Definition"))</f>
        <v>Definition</v>
      </c>
      <c r="D473" s="63">
        <f>IF(_xlfn.XLOOKUP(A473,Korrelation!$A$4:$A$883,Korrelation!$B$4:$B$883,0,0)="-",0,_xlfn.XLOOKUP(A473,Korrelation!$A$4:$A$883,Korrelation!$B$4:$B$883,0,0))</f>
        <v>260</v>
      </c>
      <c r="E473" s="68" t="str" cm="1">
        <f t="array" aca="1" ref="E473" ca="1">IF(D473=0,"",HYPERLINK("#"&amp;RIGHT(CELL("adresse",OFFSET(DMAV_Doku!$A$6,D473-1,0)),LEN(CELL("adresse",OFFSET(DMAV_Doku!$A$6,D473-1,0)))-SEARCH("]",CELL("adresse",OFFSET(DMAV_Doku!$A$6,D473-1,0)))),"ModDoc"))</f>
        <v>ModDoc</v>
      </c>
      <c r="G473" s="63" t="s">
        <v>1672</v>
      </c>
      <c r="H473" s="63" t="s">
        <v>1486</v>
      </c>
      <c r="I473" s="63" t="s">
        <v>19</v>
      </c>
      <c r="J473" s="63" t="s">
        <v>1524</v>
      </c>
      <c r="K473" s="63" t="s">
        <v>19</v>
      </c>
      <c r="N473" s="65" t="s">
        <v>370</v>
      </c>
      <c r="P473" s="65" t="s">
        <v>370</v>
      </c>
    </row>
    <row r="474" spans="1:22" x14ac:dyDescent="0.25">
      <c r="A474" s="63">
        <v>469</v>
      </c>
      <c r="B474" s="64"/>
      <c r="C474" s="68" t="str" cm="1">
        <f t="array" aca="1" ref="C474" ca="1">IF(B474="","",HYPERLINK("#"&amp;RIGHT(CELL("dateiname"),LEN(CELL("dateiname"))-FIND("]",CELL("dateiname")))&amp;"!"&amp;CELL("adresse",OFFSET($J$6,B474-1,0)),"Definition"))</f>
        <v/>
      </c>
      <c r="D474" s="63">
        <f>IF(_xlfn.XLOOKUP(A474,Korrelation!$A$4:$A$883,Korrelation!$B$4:$B$883,0,0)="-",0,_xlfn.XLOOKUP(A474,Korrelation!$A$4:$A$883,Korrelation!$B$4:$B$883,0,0))</f>
        <v>261</v>
      </c>
      <c r="E474" s="68" t="str" cm="1">
        <f t="array" aca="1" ref="E474" ca="1">IF(D474=0,"",HYPERLINK("#"&amp;RIGHT(CELL("adresse",OFFSET(DMAV_Doku!$A$6,D474-1,0)),LEN(CELL("adresse",OFFSET(DMAV_Doku!$A$6,D474-1,0)))-SEARCH("]",CELL("adresse",OFFSET(DMAV_Doku!$A$6,D474-1,0)))),"ModDoc"))</f>
        <v>ModDoc</v>
      </c>
      <c r="G474" s="63" t="s">
        <v>1672</v>
      </c>
      <c r="H474" s="63" t="s">
        <v>1486</v>
      </c>
      <c r="I474" s="63" t="s">
        <v>19</v>
      </c>
      <c r="J474" s="63" t="s">
        <v>1524</v>
      </c>
      <c r="K474" s="63" t="s">
        <v>19</v>
      </c>
      <c r="L474" s="62" t="s">
        <v>1525</v>
      </c>
      <c r="N474" s="65" t="s">
        <v>228</v>
      </c>
      <c r="P474" s="65" t="s">
        <v>143</v>
      </c>
    </row>
    <row r="475" spans="1:22" x14ac:dyDescent="0.25">
      <c r="A475" s="63">
        <v>470</v>
      </c>
      <c r="B475" s="64">
        <v>36</v>
      </c>
      <c r="C475" s="68" t="str" cm="1">
        <f t="array" aca="1" ref="C475" ca="1">IF(B475="","",HYPERLINK("#"&amp;RIGHT(CELL("dateiname"),LEN(CELL("dateiname"))-FIND("]",CELL("dateiname")))&amp;"!"&amp;CELL("adresse",OFFSET($J$6,B475-1,0)),"Definition"))</f>
        <v>Definition</v>
      </c>
      <c r="D475" s="63">
        <f>IF(_xlfn.XLOOKUP(A475,Korrelation!$A$4:$A$883,Korrelation!$B$4:$B$883,0,0)="-",0,_xlfn.XLOOKUP(A475,Korrelation!$A$4:$A$883,Korrelation!$B$4:$B$883,0,0))</f>
        <v>264</v>
      </c>
      <c r="E475" s="68" t="str" cm="1">
        <f t="array" aca="1" ref="E475" ca="1">IF(D475=0,"",HYPERLINK("#"&amp;RIGHT(CELL("adresse",OFFSET(DMAV_Doku!$A$6,D475-1,0)),LEN(CELL("adresse",OFFSET(DMAV_Doku!$A$6,D475-1,0)))-SEARCH("]",CELL("adresse",OFFSET(DMAV_Doku!$A$6,D475-1,0)))),"ModDoc"))</f>
        <v>ModDoc</v>
      </c>
      <c r="G475" s="63" t="s">
        <v>1672</v>
      </c>
      <c r="H475" s="63" t="s">
        <v>1486</v>
      </c>
      <c r="I475" s="63" t="s">
        <v>19</v>
      </c>
      <c r="J475" s="63" t="s">
        <v>1524</v>
      </c>
      <c r="K475" s="63" t="s">
        <v>19</v>
      </c>
      <c r="L475" s="62" t="s">
        <v>1525</v>
      </c>
      <c r="N475" s="65" t="s">
        <v>422</v>
      </c>
      <c r="P475" s="65" t="s">
        <v>1699</v>
      </c>
    </row>
    <row r="476" spans="1:22" x14ac:dyDescent="0.25">
      <c r="A476" s="63">
        <v>471</v>
      </c>
      <c r="B476" s="64">
        <v>462</v>
      </c>
      <c r="C476" s="68" t="str" cm="1">
        <f t="array" aca="1" ref="C476" ca="1">IF(B476="","",HYPERLINK("#"&amp;RIGHT(CELL("dateiname"),LEN(CELL("dateiname"))-FIND("]",CELL("dateiname")))&amp;"!"&amp;CELL("adresse",OFFSET($J$6,B476-1,0)),"Definition"))</f>
        <v>Definition</v>
      </c>
      <c r="D476" s="63">
        <f>IF(_xlfn.XLOOKUP(A476,Korrelation!$A$4:$A$883,Korrelation!$B$4:$B$883,0,0)="-",0,_xlfn.XLOOKUP(A476,Korrelation!$A$4:$A$883,Korrelation!$B$4:$B$883,0,0))</f>
        <v>265</v>
      </c>
      <c r="E476" s="68" t="str" cm="1">
        <f t="array" aca="1" ref="E476" ca="1">IF(D476=0,"",HYPERLINK("#"&amp;RIGHT(CELL("adresse",OFFSET(DMAV_Doku!$A$6,D476-1,0)),LEN(CELL("adresse",OFFSET(DMAV_Doku!$A$6,D476-1,0)))-SEARCH("]",CELL("adresse",OFFSET(DMAV_Doku!$A$6,D476-1,0)))),"ModDoc"))</f>
        <v>ModDoc</v>
      </c>
      <c r="G476" s="63" t="s">
        <v>1672</v>
      </c>
      <c r="H476" s="63" t="s">
        <v>1486</v>
      </c>
      <c r="I476" s="63" t="s">
        <v>19</v>
      </c>
      <c r="J476" s="63" t="s">
        <v>1524</v>
      </c>
      <c r="K476" s="63" t="s">
        <v>19</v>
      </c>
      <c r="N476" s="65" t="s">
        <v>429</v>
      </c>
      <c r="O476" s="65" t="s">
        <v>4817</v>
      </c>
      <c r="P476" s="65" t="s">
        <v>429</v>
      </c>
    </row>
    <row r="477" spans="1:22" x14ac:dyDescent="0.25">
      <c r="A477" s="63">
        <v>472</v>
      </c>
      <c r="B477" s="64">
        <v>464</v>
      </c>
      <c r="C477" s="68" t="str" cm="1">
        <f t="array" aca="1" ref="C477" ca="1">IF(B477="","",HYPERLINK("#"&amp;RIGHT(CELL("dateiname"),LEN(CELL("dateiname"))-FIND("]",CELL("dateiname")))&amp;"!"&amp;CELL("adresse",OFFSET($J$6,B477-1,0)),"Definition"))</f>
        <v>Definition</v>
      </c>
      <c r="D477" s="63">
        <f>IF(_xlfn.XLOOKUP(A477,Korrelation!$A$4:$A$883,Korrelation!$B$4:$B$883,0,0)="-",0,_xlfn.XLOOKUP(A477,Korrelation!$A$4:$A$883,Korrelation!$B$4:$B$883,0,0))</f>
        <v>267</v>
      </c>
      <c r="E477" s="68" t="str" cm="1">
        <f t="array" aca="1" ref="E477" ca="1">IF(D477=0,"",HYPERLINK("#"&amp;RIGHT(CELL("adresse",OFFSET(DMAV_Doku!$A$6,D477-1,0)),LEN(CELL("adresse",OFFSET(DMAV_Doku!$A$6,D477-1,0)))-SEARCH("]",CELL("adresse",OFFSET(DMAV_Doku!$A$6,D477-1,0)))),"ModDoc"))</f>
        <v>ModDoc</v>
      </c>
      <c r="G477" s="63" t="s">
        <v>1672</v>
      </c>
      <c r="H477" s="63" t="s">
        <v>1486</v>
      </c>
      <c r="I477" s="63" t="s">
        <v>19</v>
      </c>
      <c r="J477" s="63" t="s">
        <v>1524</v>
      </c>
      <c r="K477" s="63" t="s">
        <v>19</v>
      </c>
      <c r="N477" s="65" t="s">
        <v>432</v>
      </c>
      <c r="O477" s="65" t="s">
        <v>4817</v>
      </c>
      <c r="P477" s="65" t="s">
        <v>432</v>
      </c>
    </row>
    <row r="478" spans="1:22" x14ac:dyDescent="0.25">
      <c r="A478" s="63">
        <v>473</v>
      </c>
      <c r="B478" s="64" t="s">
        <v>29</v>
      </c>
      <c r="C478" s="68" t="str" cm="1">
        <f t="array" aca="1" ref="C478" ca="1">IF(B478="","",HYPERLINK("#"&amp;RIGHT(CELL("dateiname"),LEN(CELL("dateiname"))-FIND("]",CELL("dateiname")))&amp;"!"&amp;CELL("adresse",OFFSET($J$6,B478-1,0)),"Definition"))</f>
        <v/>
      </c>
      <c r="D478" s="63">
        <f>IF(_xlfn.XLOOKUP(A478,Korrelation!$A$4:$A$883,Korrelation!$B$4:$B$883,0,0)="-",0,_xlfn.XLOOKUP(A478,Korrelation!$A$4:$A$883,Korrelation!$B$4:$B$883,0,0))</f>
        <v>266</v>
      </c>
      <c r="E478" s="68" t="str" cm="1">
        <f t="array" aca="1" ref="E478" ca="1">IF(D478=0,"",HYPERLINK("#"&amp;RIGHT(CELL("adresse",OFFSET(DMAV_Doku!$A$6,D478-1,0)),LEN(CELL("adresse",OFFSET(DMAV_Doku!$A$6,D478-1,0)))-SEARCH("]",CELL("adresse",OFFSET(DMAV_Doku!$A$6,D478-1,0)))),"ModDoc"))</f>
        <v>ModDoc</v>
      </c>
      <c r="G478" s="63" t="s">
        <v>1672</v>
      </c>
      <c r="H478" s="63" t="s">
        <v>1486</v>
      </c>
      <c r="I478" s="63" t="s">
        <v>19</v>
      </c>
      <c r="J478" s="63" t="s">
        <v>1524</v>
      </c>
      <c r="K478" s="63" t="s">
        <v>19</v>
      </c>
      <c r="N478" s="65" t="s">
        <v>446</v>
      </c>
      <c r="O478" s="69"/>
      <c r="P478" s="65" t="s">
        <v>447</v>
      </c>
    </row>
    <row r="479" spans="1:22" x14ac:dyDescent="0.25">
      <c r="A479" s="63">
        <v>474</v>
      </c>
      <c r="B479" s="64">
        <v>33</v>
      </c>
      <c r="C479" s="68" t="str" cm="1">
        <f t="array" aca="1" ref="C479" ca="1">IF(B479="","",HYPERLINK("#"&amp;RIGHT(CELL("dateiname"),LEN(CELL("dateiname"))-FIND("]",CELL("dateiname")))&amp;"!"&amp;CELL("adresse",OFFSET($J$6,B479-1,0)),"Definition"))</f>
        <v>Definition</v>
      </c>
      <c r="D479" s="63">
        <f>IF(_xlfn.XLOOKUP(A479,Korrelation!$A$4:$A$883,Korrelation!$B$4:$B$883,0,0)="-",0,_xlfn.XLOOKUP(A479,Korrelation!$A$4:$A$883,Korrelation!$B$4:$B$883,0,0))</f>
        <v>268</v>
      </c>
      <c r="E479" s="68" t="str" cm="1">
        <f t="array" aca="1" ref="E479" ca="1">IF(D479=0,"",HYPERLINK("#"&amp;RIGHT(CELL("adresse",OFFSET(DMAV_Doku!$A$6,D479-1,0)),LEN(CELL("adresse",OFFSET(DMAV_Doku!$A$6,D479-1,0)))-SEARCH("]",CELL("adresse",OFFSET(DMAV_Doku!$A$6,D479-1,0)))),"ModDoc"))</f>
        <v>ModDoc</v>
      </c>
      <c r="G479" s="63" t="s">
        <v>1672</v>
      </c>
      <c r="H479" s="63" t="s">
        <v>1486</v>
      </c>
      <c r="I479" s="63" t="s">
        <v>19</v>
      </c>
      <c r="J479" s="63" t="s">
        <v>1524</v>
      </c>
      <c r="K479" s="63" t="s">
        <v>19</v>
      </c>
      <c r="N479" s="65" t="s">
        <v>76</v>
      </c>
      <c r="O479" s="65" t="s">
        <v>4817</v>
      </c>
      <c r="P479" s="65" t="s">
        <v>4876</v>
      </c>
    </row>
    <row r="480" spans="1:22" ht="63.75" x14ac:dyDescent="0.25">
      <c r="A480" s="63">
        <v>475</v>
      </c>
      <c r="B480" s="64" t="s">
        <v>29</v>
      </c>
      <c r="C480" s="68" t="str" cm="1">
        <f t="array" aca="1" ref="C480" ca="1">IF(B480="","",HYPERLINK("#"&amp;RIGHT(CELL("dateiname"),LEN(CELL("dateiname"))-FIND("]",CELL("dateiname")))&amp;"!"&amp;CELL("adresse",OFFSET($J$6,B480-1,0)),"Definition"))</f>
        <v/>
      </c>
      <c r="D480" s="63">
        <f>IF(_xlfn.XLOOKUP(A480,Korrelation!$A$4:$A$883,Korrelation!$B$4:$B$883,0,0)="-",0,_xlfn.XLOOKUP(A480,Korrelation!$A$4:$A$883,Korrelation!$B$4:$B$883,0,0))</f>
        <v>0</v>
      </c>
      <c r="E480" s="68" t="str" cm="1">
        <f t="array" aca="1" ref="E480" ca="1">IF(D480=0,"",HYPERLINK("#"&amp;RIGHT(CELL("adresse",OFFSET(DMAV_Doku!$A$6,D480-1,0)),LEN(CELL("adresse",OFFSET(DMAV_Doku!$A$6,D480-1,0)))-SEARCH("]",CELL("adresse",OFFSET(DMAV_Doku!$A$6,D480-1,0)))),"ModDoc"))</f>
        <v/>
      </c>
      <c r="G480" s="63" t="s">
        <v>1672</v>
      </c>
      <c r="H480" s="63" t="s">
        <v>1486</v>
      </c>
      <c r="I480" s="63" t="s">
        <v>19</v>
      </c>
      <c r="J480" s="63" t="s">
        <v>1532</v>
      </c>
      <c r="K480" s="63" t="s">
        <v>19</v>
      </c>
      <c r="L480" s="62" t="s">
        <v>1525</v>
      </c>
      <c r="N480" s="185" t="s">
        <v>4965</v>
      </c>
      <c r="O480" s="69"/>
      <c r="P480" s="185" t="s">
        <v>4967</v>
      </c>
      <c r="S480" s="65" t="s">
        <v>4877</v>
      </c>
      <c r="T480" s="70" t="s">
        <v>3391</v>
      </c>
      <c r="V480" s="207" t="s">
        <v>5295</v>
      </c>
    </row>
    <row r="481" spans="1:22" ht="63.75" x14ac:dyDescent="0.25">
      <c r="A481" s="63">
        <v>476</v>
      </c>
      <c r="B481" s="64" t="s">
        <v>29</v>
      </c>
      <c r="C481" s="68" t="str" cm="1">
        <f t="array" aca="1" ref="C481" ca="1">IF(B481="","",HYPERLINK("#"&amp;RIGHT(CELL("dateiname"),LEN(CELL("dateiname"))-FIND("]",CELL("dateiname")))&amp;"!"&amp;CELL("adresse",OFFSET($J$6,B481-1,0)),"Definition"))</f>
        <v/>
      </c>
      <c r="D481" s="63">
        <f>IF(_xlfn.XLOOKUP(A481,Korrelation!$A$4:$A$883,Korrelation!$B$4:$B$883,0,0)="-",0,_xlfn.XLOOKUP(A481,Korrelation!$A$4:$A$883,Korrelation!$B$4:$B$883,0,0))</f>
        <v>0</v>
      </c>
      <c r="E481" s="68" t="str" cm="1">
        <f t="array" aca="1" ref="E481" ca="1">IF(D481=0,"",HYPERLINK("#"&amp;RIGHT(CELL("adresse",OFFSET(DMAV_Doku!$A$6,D481-1,0)),LEN(CELL("adresse",OFFSET(DMAV_Doku!$A$6,D481-1,0)))-SEARCH("]",CELL("adresse",OFFSET(DMAV_Doku!$A$6,D481-1,0)))),"ModDoc"))</f>
        <v/>
      </c>
      <c r="G481" s="63" t="s">
        <v>1672</v>
      </c>
      <c r="H481" s="63" t="s">
        <v>1486</v>
      </c>
      <c r="I481" s="63" t="s">
        <v>19</v>
      </c>
      <c r="J481" s="63" t="s">
        <v>1532</v>
      </c>
      <c r="K481" s="63" t="s">
        <v>19</v>
      </c>
      <c r="L481" s="62" t="s">
        <v>1525</v>
      </c>
      <c r="N481" s="180" t="s">
        <v>4930</v>
      </c>
      <c r="P481" s="179" t="s">
        <v>4929</v>
      </c>
      <c r="S481" s="206" t="s">
        <v>4878</v>
      </c>
      <c r="T481" s="180" t="s">
        <v>4931</v>
      </c>
      <c r="V481" s="207" t="s">
        <v>5296</v>
      </c>
    </row>
    <row r="482" spans="1:22" ht="51" x14ac:dyDescent="0.25">
      <c r="A482" s="63">
        <v>477</v>
      </c>
      <c r="B482" s="64" t="s">
        <v>29</v>
      </c>
      <c r="C482" s="68" t="str" cm="1">
        <f t="array" aca="1" ref="C482" ca="1">IF(B482="","",HYPERLINK("#"&amp;RIGHT(CELL("dateiname"),LEN(CELL("dateiname"))-FIND("]",CELL("dateiname")))&amp;"!"&amp;CELL("adresse",OFFSET($J$6,B482-1,0)),"Definition"))</f>
        <v/>
      </c>
      <c r="D482" s="63">
        <f>IF(_xlfn.XLOOKUP(A482,Korrelation!$A$4:$A$883,Korrelation!$B$4:$B$883,0,0)="-",0,_xlfn.XLOOKUP(A482,Korrelation!$A$4:$A$883,Korrelation!$B$4:$B$883,0,0))</f>
        <v>0</v>
      </c>
      <c r="E482" s="68" t="str" cm="1">
        <f t="array" aca="1" ref="E482" ca="1">IF(D482=0,"",HYPERLINK("#"&amp;RIGHT(CELL("adresse",OFFSET(DMAV_Doku!$A$6,D482-1,0)),LEN(CELL("adresse",OFFSET(DMAV_Doku!$A$6,D482-1,0)))-SEARCH("]",CELL("adresse",OFFSET(DMAV_Doku!$A$6,D482-1,0)))),"ModDoc"))</f>
        <v/>
      </c>
      <c r="G482" s="63" t="s">
        <v>1672</v>
      </c>
      <c r="H482" s="63" t="s">
        <v>1486</v>
      </c>
      <c r="I482" s="63" t="s">
        <v>19</v>
      </c>
      <c r="J482" s="63" t="s">
        <v>1532</v>
      </c>
      <c r="K482" s="63" t="s">
        <v>19</v>
      </c>
      <c r="L482" s="62" t="s">
        <v>1525</v>
      </c>
      <c r="N482" s="65" t="s">
        <v>4880</v>
      </c>
      <c r="P482" s="65" t="s">
        <v>4881</v>
      </c>
      <c r="S482" s="206" t="s">
        <v>4879</v>
      </c>
      <c r="T482" s="65" t="s">
        <v>3340</v>
      </c>
      <c r="V482" s="207" t="s">
        <v>5296</v>
      </c>
    </row>
    <row r="483" spans="1:22" x14ac:dyDescent="0.25">
      <c r="A483" s="63">
        <v>478</v>
      </c>
      <c r="B483" s="64" t="s">
        <v>29</v>
      </c>
      <c r="C483" s="68" t="str" cm="1">
        <f t="array" aca="1" ref="C483" ca="1">IF(B483="","",HYPERLINK("#"&amp;RIGHT(CELL("dateiname"),LEN(CELL("dateiname"))-FIND("]",CELL("dateiname")))&amp;"!"&amp;CELL("adresse",OFFSET($J$6,B483-1,0)),"Definition"))</f>
        <v/>
      </c>
      <c r="D483" s="63">
        <f>IF(_xlfn.XLOOKUP(A483,Korrelation!$A$4:$A$883,Korrelation!$B$4:$B$883,0,0)="-",0,_xlfn.XLOOKUP(A483,Korrelation!$A$4:$A$883,Korrelation!$B$4:$B$883,0,0))</f>
        <v>0</v>
      </c>
      <c r="E483" s="68" t="str" cm="1">
        <f t="array" aca="1" ref="E483" ca="1">IF(D483=0,"",HYPERLINK("#"&amp;RIGHT(CELL("adresse",OFFSET(DMAV_Doku!$A$6,D483-1,0)),LEN(CELL("adresse",OFFSET(DMAV_Doku!$A$6,D483-1,0)))-SEARCH("]",CELL("adresse",OFFSET(DMAV_Doku!$A$6,D483-1,0)))),"ModDoc"))</f>
        <v/>
      </c>
      <c r="G483" s="63" t="s">
        <v>1672</v>
      </c>
      <c r="H483" s="63" t="s">
        <v>1486</v>
      </c>
      <c r="I483" s="63" t="s">
        <v>19</v>
      </c>
      <c r="J483" s="63" t="s">
        <v>1542</v>
      </c>
      <c r="K483" s="63" t="s">
        <v>1700</v>
      </c>
      <c r="N483" s="65" t="s">
        <v>1544</v>
      </c>
      <c r="P483" s="65" t="s">
        <v>435</v>
      </c>
      <c r="Q483" s="63" t="s">
        <v>1545</v>
      </c>
    </row>
    <row r="484" spans="1:22" x14ac:dyDescent="0.25">
      <c r="A484" s="63">
        <v>479</v>
      </c>
      <c r="B484" s="64" t="s">
        <v>29</v>
      </c>
      <c r="C484" s="68" t="str" cm="1">
        <f t="array" aca="1" ref="C484" ca="1">IF(B484="","",HYPERLINK("#"&amp;RIGHT(CELL("dateiname"),LEN(CELL("dateiname"))-FIND("]",CELL("dateiname")))&amp;"!"&amp;CELL("adresse",OFFSET($J$6,B484-1,0)),"Definition"))</f>
        <v/>
      </c>
      <c r="D484" s="63">
        <f>IF(_xlfn.XLOOKUP(A484,Korrelation!$A$4:$A$883,Korrelation!$B$4:$B$883,0,0)="-",0,_xlfn.XLOOKUP(A484,Korrelation!$A$4:$A$883,Korrelation!$B$4:$B$883,0,0))</f>
        <v>0</v>
      </c>
      <c r="E484" s="68" t="str" cm="1">
        <f t="array" aca="1" ref="E484" ca="1">IF(D484=0,"",HYPERLINK("#"&amp;RIGHT(CELL("adresse",OFFSET(DMAV_Doku!$A$6,D484-1,0)),LEN(CELL("adresse",OFFSET(DMAV_Doku!$A$6,D484-1,0)))-SEARCH("]",CELL("adresse",OFFSET(DMAV_Doku!$A$6,D484-1,0)))),"ModDoc"))</f>
        <v/>
      </c>
      <c r="G484" s="63" t="s">
        <v>1672</v>
      </c>
      <c r="H484" s="63" t="s">
        <v>1486</v>
      </c>
      <c r="I484" s="63" t="s">
        <v>19</v>
      </c>
      <c r="J484" s="63" t="s">
        <v>1542</v>
      </c>
      <c r="K484" s="63" t="s">
        <v>1700</v>
      </c>
      <c r="N484" s="65" t="s">
        <v>1701</v>
      </c>
      <c r="P484" s="65" t="s">
        <v>19</v>
      </c>
      <c r="Q484" s="63" t="s">
        <v>1547</v>
      </c>
    </row>
    <row r="485" spans="1:22" x14ac:dyDescent="0.25">
      <c r="A485" s="63">
        <v>480</v>
      </c>
      <c r="B485" s="64" t="s">
        <v>29</v>
      </c>
      <c r="C485" s="68" t="str" cm="1">
        <f t="array" aca="1" ref="C485" ca="1">IF(B485="","",HYPERLINK("#"&amp;RIGHT(CELL("dateiname"),LEN(CELL("dateiname"))-FIND("]",CELL("dateiname")))&amp;"!"&amp;CELL("adresse",OFFSET($J$6,B485-1,0)),"Definition"))</f>
        <v/>
      </c>
      <c r="D485" s="63">
        <f>IF(_xlfn.XLOOKUP(A485,Korrelation!$A$4:$A$883,Korrelation!$B$4:$B$883,0,0)="-",0,_xlfn.XLOOKUP(A485,Korrelation!$A$4:$A$883,Korrelation!$B$4:$B$883,0,0))</f>
        <v>0</v>
      </c>
      <c r="E485" s="68" t="str" cm="1">
        <f t="array" aca="1" ref="E485" ca="1">IF(D485=0,"",HYPERLINK("#"&amp;RIGHT(CELL("adresse",OFFSET(DMAV_Doku!$A$6,D485-1,0)),LEN(CELL("adresse",OFFSET(DMAV_Doku!$A$6,D485-1,0)))-SEARCH("]",CELL("adresse",OFFSET(DMAV_Doku!$A$6,D485-1,0)))),"ModDoc"))</f>
        <v/>
      </c>
      <c r="G485" s="63" t="s">
        <v>1672</v>
      </c>
      <c r="H485" s="63" t="s">
        <v>1486</v>
      </c>
      <c r="I485" s="63" t="s">
        <v>19</v>
      </c>
      <c r="J485" s="63" t="s">
        <v>1542</v>
      </c>
      <c r="K485" s="63" t="s">
        <v>1702</v>
      </c>
      <c r="N485" s="65" t="s">
        <v>1549</v>
      </c>
      <c r="P485" s="65" t="s">
        <v>435</v>
      </c>
      <c r="Q485" s="63" t="s">
        <v>1550</v>
      </c>
    </row>
    <row r="486" spans="1:22" x14ac:dyDescent="0.25">
      <c r="A486" s="63">
        <v>481</v>
      </c>
      <c r="B486" s="64" t="s">
        <v>29</v>
      </c>
      <c r="C486" s="68" t="str" cm="1">
        <f t="array" aca="1" ref="C486" ca="1">IF(B486="","",HYPERLINK("#"&amp;RIGHT(CELL("dateiname"),LEN(CELL("dateiname"))-FIND("]",CELL("dateiname")))&amp;"!"&amp;CELL("adresse",OFFSET($J$6,B486-1,0)),"Definition"))</f>
        <v/>
      </c>
      <c r="D486" s="63">
        <f>IF(_xlfn.XLOOKUP(A486,Korrelation!$A$4:$A$883,Korrelation!$B$4:$B$883,0,0)="-",0,_xlfn.XLOOKUP(A486,Korrelation!$A$4:$A$883,Korrelation!$B$4:$B$883,0,0))</f>
        <v>0</v>
      </c>
      <c r="E486" s="68" t="str" cm="1">
        <f t="array" aca="1" ref="E486" ca="1">IF(D486=0,"",HYPERLINK("#"&amp;RIGHT(CELL("adresse",OFFSET(DMAV_Doku!$A$6,D486-1,0)),LEN(CELL("adresse",OFFSET(DMAV_Doku!$A$6,D486-1,0)))-SEARCH("]",CELL("adresse",OFFSET(DMAV_Doku!$A$6,D486-1,0)))),"ModDoc"))</f>
        <v/>
      </c>
      <c r="G486" s="63" t="s">
        <v>1672</v>
      </c>
      <c r="H486" s="63" t="s">
        <v>1486</v>
      </c>
      <c r="I486" s="63" t="s">
        <v>19</v>
      </c>
      <c r="J486" s="63" t="s">
        <v>1542</v>
      </c>
      <c r="K486" s="63" t="s">
        <v>1702</v>
      </c>
      <c r="N486" s="65" t="s">
        <v>1703</v>
      </c>
      <c r="P486" s="65" t="s">
        <v>19</v>
      </c>
      <c r="Q486" s="63" t="s">
        <v>1547</v>
      </c>
    </row>
    <row r="487" spans="1:22" x14ac:dyDescent="0.25">
      <c r="A487" s="63">
        <v>482</v>
      </c>
      <c r="B487" s="64" t="s">
        <v>29</v>
      </c>
      <c r="C487" s="68" t="str" cm="1">
        <f t="array" aca="1" ref="C487" ca="1">IF(B487="","",HYPERLINK("#"&amp;RIGHT(CELL("dateiname"),LEN(CELL("dateiname"))-FIND("]",CELL("dateiname")))&amp;"!"&amp;CELL("adresse",OFFSET($J$6,B487-1,0)),"Definition"))</f>
        <v/>
      </c>
      <c r="D487" s="63">
        <f>IF(_xlfn.XLOOKUP(A487,Korrelation!$A$4:$A$883,Korrelation!$B$4:$B$883,0,0)="-",0,_xlfn.XLOOKUP(A487,Korrelation!$A$4:$A$883,Korrelation!$B$4:$B$883,0,0))</f>
        <v>0</v>
      </c>
      <c r="E487" s="68" t="str" cm="1">
        <f t="array" aca="1" ref="E487" ca="1">IF(D487=0,"",HYPERLINK("#"&amp;RIGHT(CELL("adresse",OFFSET(DMAV_Doku!$A$6,D487-1,0)),LEN(CELL("adresse",OFFSET(DMAV_Doku!$A$6,D487-1,0)))-SEARCH("]",CELL("adresse",OFFSET(DMAV_Doku!$A$6,D487-1,0)))),"ModDoc"))</f>
        <v/>
      </c>
      <c r="G487" s="63" t="s">
        <v>1672</v>
      </c>
      <c r="H487" s="63" t="s">
        <v>1486</v>
      </c>
      <c r="I487" s="63" t="s">
        <v>19</v>
      </c>
      <c r="J487" s="63" t="s">
        <v>1542</v>
      </c>
      <c r="K487" s="63" t="s">
        <v>1704</v>
      </c>
      <c r="N487" s="65" t="s">
        <v>1574</v>
      </c>
      <c r="P487" s="65" t="s">
        <v>19</v>
      </c>
      <c r="Q487" s="63" t="s">
        <v>1550</v>
      </c>
    </row>
    <row r="488" spans="1:22" x14ac:dyDescent="0.25">
      <c r="A488" s="63">
        <v>483</v>
      </c>
      <c r="B488" s="64" t="s">
        <v>29</v>
      </c>
      <c r="C488" s="68" t="str" cm="1">
        <f t="array" aca="1" ref="C488" ca="1">IF(B488="","",HYPERLINK("#"&amp;RIGHT(CELL("dateiname"),LEN(CELL("dateiname"))-FIND("]",CELL("dateiname")))&amp;"!"&amp;CELL("adresse",OFFSET($J$6,B488-1,0)),"Definition"))</f>
        <v/>
      </c>
      <c r="D488" s="63">
        <f>IF(_xlfn.XLOOKUP(A488,Korrelation!$A$4:$A$883,Korrelation!$B$4:$B$883,0,0)="-",0,_xlfn.XLOOKUP(A488,Korrelation!$A$4:$A$883,Korrelation!$B$4:$B$883,0,0))</f>
        <v>0</v>
      </c>
      <c r="E488" s="68" t="str" cm="1">
        <f t="array" aca="1" ref="E488" ca="1">IF(D488=0,"",HYPERLINK("#"&amp;RIGHT(CELL("adresse",OFFSET(DMAV_Doku!$A$6,D488-1,0)),LEN(CELL("adresse",OFFSET(DMAV_Doku!$A$6,D488-1,0)))-SEARCH("]",CELL("adresse",OFFSET(DMAV_Doku!$A$6,D488-1,0)))),"ModDoc"))</f>
        <v/>
      </c>
      <c r="G488" s="63" t="s">
        <v>1672</v>
      </c>
      <c r="H488" s="63" t="s">
        <v>1486</v>
      </c>
      <c r="I488" s="63" t="s">
        <v>19</v>
      </c>
      <c r="J488" s="63" t="s">
        <v>1542</v>
      </c>
      <c r="K488" s="63" t="s">
        <v>1704</v>
      </c>
      <c r="N488" s="65" t="s">
        <v>1575</v>
      </c>
      <c r="O488" s="69"/>
      <c r="P488" s="65" t="s">
        <v>19</v>
      </c>
      <c r="Q488" s="63" t="s">
        <v>1547</v>
      </c>
    </row>
    <row r="489" spans="1:22" x14ac:dyDescent="0.25">
      <c r="A489" s="63">
        <v>484</v>
      </c>
      <c r="B489" s="64" t="s">
        <v>29</v>
      </c>
      <c r="C489" s="68" t="str" cm="1">
        <f t="array" aca="1" ref="C489" ca="1">IF(B489="","",HYPERLINK("#"&amp;RIGHT(CELL("dateiname"),LEN(CELL("dateiname"))-FIND("]",CELL("dateiname")))&amp;"!"&amp;CELL("adresse",OFFSET($J$6,B489-1,0)),"Definition"))</f>
        <v/>
      </c>
      <c r="D489" s="63">
        <f>IF(_xlfn.XLOOKUP(A489,Korrelation!$A$4:$A$883,Korrelation!$B$4:$B$883,0,0)="-",0,_xlfn.XLOOKUP(A489,Korrelation!$A$4:$A$883,Korrelation!$B$4:$B$883,0,0))</f>
        <v>0</v>
      </c>
      <c r="E489" s="68" t="str" cm="1">
        <f t="array" aca="1" ref="E489" ca="1">IF(D489=0,"",HYPERLINK("#"&amp;RIGHT(CELL("adresse",OFFSET(DMAV_Doku!$A$6,D489-1,0)),LEN(CELL("adresse",OFFSET(DMAV_Doku!$A$6,D489-1,0)))-SEARCH("]",CELL("adresse",OFFSET(DMAV_Doku!$A$6,D489-1,0)))),"ModDoc"))</f>
        <v/>
      </c>
      <c r="G489" s="63" t="s">
        <v>1672</v>
      </c>
      <c r="H489" s="63" t="s">
        <v>1486</v>
      </c>
      <c r="I489" s="63" t="s">
        <v>19</v>
      </c>
      <c r="J489" s="63" t="s">
        <v>1552</v>
      </c>
      <c r="K489" s="63" t="s">
        <v>1705</v>
      </c>
      <c r="N489" s="65" t="s">
        <v>1554</v>
      </c>
      <c r="O489" s="69"/>
      <c r="P489" s="65" t="s">
        <v>19</v>
      </c>
    </row>
    <row r="490" spans="1:22" ht="25.5" x14ac:dyDescent="0.25">
      <c r="A490" s="63">
        <v>485</v>
      </c>
      <c r="B490" s="64" t="s">
        <v>29</v>
      </c>
      <c r="C490" s="68" t="str" cm="1">
        <f t="array" aca="1" ref="C490" ca="1">IF(B490="","",HYPERLINK("#"&amp;RIGHT(CELL("dateiname"),LEN(CELL("dateiname"))-FIND("]",CELL("dateiname")))&amp;"!"&amp;CELL("adresse",OFFSET($J$6,B490-1,0)),"Definition"))</f>
        <v/>
      </c>
      <c r="D490" s="63">
        <f>IF(_xlfn.XLOOKUP(A490,Korrelation!$A$4:$A$883,Korrelation!$B$4:$B$883,0,0)="-",0,_xlfn.XLOOKUP(A490,Korrelation!$A$4:$A$883,Korrelation!$B$4:$B$883,0,0))</f>
        <v>0</v>
      </c>
      <c r="E490" s="68" t="str" cm="1">
        <f t="array" aca="1" ref="E490" ca="1">IF(D490=0,"",HYPERLINK("#"&amp;RIGHT(CELL("adresse",OFFSET(DMAV_Doku!$A$6,D490-1,0)),LEN(CELL("adresse",OFFSET(DMAV_Doku!$A$6,D490-1,0)))-SEARCH("]",CELL("adresse",OFFSET(DMAV_Doku!$A$6,D490-1,0)))),"ModDoc"))</f>
        <v/>
      </c>
      <c r="G490" s="63" t="s">
        <v>1672</v>
      </c>
      <c r="H490" s="63" t="s">
        <v>1486</v>
      </c>
      <c r="I490" s="63" t="s">
        <v>19</v>
      </c>
      <c r="J490" s="63" t="s">
        <v>1552</v>
      </c>
      <c r="K490" s="63" t="s">
        <v>1705</v>
      </c>
      <c r="N490" s="65" t="s">
        <v>1555</v>
      </c>
      <c r="P490" s="65" t="s">
        <v>1706</v>
      </c>
      <c r="T490" s="65" t="s">
        <v>3373</v>
      </c>
    </row>
    <row r="491" spans="1:22" x14ac:dyDescent="0.25">
      <c r="A491" s="63">
        <v>486</v>
      </c>
      <c r="B491" s="64" t="s">
        <v>29</v>
      </c>
      <c r="C491" s="68" t="str" cm="1">
        <f t="array" aca="1" ref="C491" ca="1">IF(B491="","",HYPERLINK("#"&amp;RIGHT(CELL("dateiname"),LEN(CELL("dateiname"))-FIND("]",CELL("dateiname")))&amp;"!"&amp;CELL("adresse",OFFSET($J$6,B491-1,0)),"Definition"))</f>
        <v/>
      </c>
      <c r="D491" s="63">
        <f>IF(_xlfn.XLOOKUP(A491,Korrelation!$A$4:$A$883,Korrelation!$B$4:$B$883,0,0)="-",0,_xlfn.XLOOKUP(A491,Korrelation!$A$4:$A$883,Korrelation!$B$4:$B$883,0,0))</f>
        <v>0</v>
      </c>
      <c r="E491" s="68" t="str" cm="1">
        <f t="array" aca="1" ref="E491" ca="1">IF(D491=0,"",HYPERLINK("#"&amp;RIGHT(CELL("adresse",OFFSET(DMAV_Doku!$A$6,D491-1,0)),LEN(CELL("adresse",OFFSET(DMAV_Doku!$A$6,D491-1,0)))-SEARCH("]",CELL("adresse",OFFSET(DMAV_Doku!$A$6,D491-1,0)))),"ModDoc"))</f>
        <v/>
      </c>
      <c r="G491" s="63" t="s">
        <v>1672</v>
      </c>
      <c r="H491" s="63" t="s">
        <v>1486</v>
      </c>
      <c r="I491" s="63" t="s">
        <v>19</v>
      </c>
      <c r="J491" s="63" t="s">
        <v>1552</v>
      </c>
      <c r="K491" s="63" t="s">
        <v>1705</v>
      </c>
      <c r="N491" s="65" t="s">
        <v>1557</v>
      </c>
      <c r="P491" s="65" t="s">
        <v>19</v>
      </c>
    </row>
    <row r="492" spans="1:22" ht="51" x14ac:dyDescent="0.25">
      <c r="A492" s="63">
        <v>487</v>
      </c>
      <c r="B492" s="64" t="s">
        <v>29</v>
      </c>
      <c r="C492" s="68" t="str" cm="1">
        <f t="array" aca="1" ref="C492" ca="1">IF(B492="","",HYPERLINK("#"&amp;RIGHT(CELL("dateiname"),LEN(CELL("dateiname"))-FIND("]",CELL("dateiname")))&amp;"!"&amp;CELL("adresse",OFFSET($J$6,B492-1,0)),"Definition"))</f>
        <v/>
      </c>
      <c r="D492" s="63">
        <f>IF(_xlfn.XLOOKUP(A492,Korrelation!$A$4:$A$883,Korrelation!$B$4:$B$883,0,0)="-",0,_xlfn.XLOOKUP(A492,Korrelation!$A$4:$A$883,Korrelation!$B$4:$B$883,0,0))</f>
        <v>0</v>
      </c>
      <c r="E492" s="68" t="str" cm="1">
        <f t="array" aca="1" ref="E492" ca="1">IF(D492=0,"",HYPERLINK("#"&amp;RIGHT(CELL("adresse",OFFSET(DMAV_Doku!$A$6,D492-1,0)),LEN(CELL("adresse",OFFSET(DMAV_Doku!$A$6,D492-1,0)))-SEARCH("]",CELL("adresse",OFFSET(DMAV_Doku!$A$6,D492-1,0)))),"ModDoc"))</f>
        <v/>
      </c>
      <c r="G492" s="63" t="s">
        <v>1672</v>
      </c>
      <c r="H492" s="63" t="s">
        <v>1486</v>
      </c>
      <c r="I492" s="63" t="s">
        <v>19</v>
      </c>
      <c r="J492" s="63" t="s">
        <v>1587</v>
      </c>
      <c r="K492" s="63" t="s">
        <v>1705</v>
      </c>
      <c r="N492" s="65" t="s">
        <v>4882</v>
      </c>
      <c r="P492" s="65" t="s">
        <v>4883</v>
      </c>
      <c r="S492" s="65" t="s">
        <v>4884</v>
      </c>
      <c r="T492" s="65" t="s">
        <v>3377</v>
      </c>
    </row>
    <row r="493" spans="1:22" x14ac:dyDescent="0.25">
      <c r="A493" s="63">
        <v>488</v>
      </c>
      <c r="B493" s="64"/>
      <c r="C493" s="68" t="str" cm="1">
        <f t="array" aca="1" ref="C493" ca="1">IF(B493="","",HYPERLINK("#"&amp;RIGHT(CELL("dateiname"),LEN(CELL("dateiname"))-FIND("]",CELL("dateiname")))&amp;"!"&amp;CELL("adresse",OFFSET($J$6,B493-1,0)),"Definition"))</f>
        <v/>
      </c>
      <c r="D493" s="63">
        <f>IF(_xlfn.XLOOKUP(A493,Korrelation!$A$4:$A$883,Korrelation!$B$4:$B$883,0,0)="-",0,_xlfn.XLOOKUP(A493,Korrelation!$A$4:$A$883,Korrelation!$B$4:$B$883,0,0))</f>
        <v>269</v>
      </c>
      <c r="E493" s="68" t="str" cm="1">
        <f t="array" aca="1" ref="E493" ca="1">IF(D493=0,"",HYPERLINK("#"&amp;RIGHT(CELL("adresse",OFFSET(DMAV_Doku!$A$6,D493-1,0)),LEN(CELL("adresse",OFFSET(DMAV_Doku!$A$6,D493-1,0)))-SEARCH("]",CELL("adresse",OFFSET(DMAV_Doku!$A$6,D493-1,0)))),"ModDoc"))</f>
        <v>ModDoc</v>
      </c>
      <c r="G493" s="63" t="s">
        <v>1672</v>
      </c>
      <c r="H493" s="63" t="s">
        <v>1486</v>
      </c>
      <c r="I493" s="63" t="s">
        <v>19</v>
      </c>
      <c r="J493" s="63" t="s">
        <v>1524</v>
      </c>
      <c r="K493" s="63" t="s">
        <v>455</v>
      </c>
      <c r="N493" s="65" t="s">
        <v>133</v>
      </c>
      <c r="P493" s="65" t="s">
        <v>1526</v>
      </c>
    </row>
    <row r="494" spans="1:22" x14ac:dyDescent="0.25">
      <c r="A494" s="63">
        <v>489</v>
      </c>
      <c r="B494" s="64"/>
      <c r="C494" s="68" t="str" cm="1">
        <f t="array" aca="1" ref="C494" ca="1">IF(B494="","",HYPERLINK("#"&amp;RIGHT(CELL("dateiname"),LEN(CELL("dateiname"))-FIND("]",CELL("dateiname")))&amp;"!"&amp;CELL("adresse",OFFSET($J$6,B494-1,0)),"Definition"))</f>
        <v/>
      </c>
      <c r="D494" s="63">
        <f>IF(_xlfn.XLOOKUP(A494,Korrelation!$A$4:$A$883,Korrelation!$B$4:$B$883,0,0)="-",0,_xlfn.XLOOKUP(A494,Korrelation!$A$4:$A$883,Korrelation!$B$4:$B$883,0,0))</f>
        <v>270</v>
      </c>
      <c r="E494" s="68" t="str" cm="1">
        <f t="array" aca="1" ref="E494" ca="1">IF(D494=0,"",HYPERLINK("#"&amp;RIGHT(CELL("adresse",OFFSET(DMAV_Doku!$A$6,D494-1,0)),LEN(CELL("adresse",OFFSET(DMAV_Doku!$A$6,D494-1,0)))-SEARCH("]",CELL("adresse",OFFSET(DMAV_Doku!$A$6,D494-1,0)))),"ModDoc"))</f>
        <v>ModDoc</v>
      </c>
      <c r="G494" s="63" t="s">
        <v>1672</v>
      </c>
      <c r="H494" s="63" t="s">
        <v>1486</v>
      </c>
      <c r="I494" s="63" t="s">
        <v>19</v>
      </c>
      <c r="J494" s="63" t="s">
        <v>1524</v>
      </c>
      <c r="K494" s="63" t="s">
        <v>455</v>
      </c>
      <c r="L494" s="62" t="s">
        <v>1525</v>
      </c>
      <c r="N494" s="65" t="s">
        <v>135</v>
      </c>
      <c r="P494" s="65" t="s">
        <v>1527</v>
      </c>
    </row>
    <row r="495" spans="1:22" x14ac:dyDescent="0.25">
      <c r="A495" s="63">
        <v>490</v>
      </c>
      <c r="B495" s="64">
        <v>17</v>
      </c>
      <c r="C495" s="68" t="str" cm="1">
        <f t="array" aca="1" ref="C495" ca="1">IF(B495="","",HYPERLINK("#"&amp;RIGHT(CELL("dateiname"),LEN(CELL("dateiname"))-FIND("]",CELL("dateiname")))&amp;"!"&amp;CELL("adresse",OFFSET($J$6,B495-1,0)),"Definition"))</f>
        <v>Definition</v>
      </c>
      <c r="D495" s="63">
        <f>IF(_xlfn.XLOOKUP(A495,Korrelation!$A$4:$A$883,Korrelation!$B$4:$B$883,0,0)="-",0,_xlfn.XLOOKUP(A495,Korrelation!$A$4:$A$883,Korrelation!$B$4:$B$883,0,0))</f>
        <v>271</v>
      </c>
      <c r="E495" s="68" t="str" cm="1">
        <f t="array" aca="1" ref="E495" ca="1">IF(D495=0,"",HYPERLINK("#"&amp;RIGHT(CELL("adresse",OFFSET(DMAV_Doku!$A$6,D495-1,0)),LEN(CELL("adresse",OFFSET(DMAV_Doku!$A$6,D495-1,0)))-SEARCH("]",CELL("adresse",OFFSET(DMAV_Doku!$A$6,D495-1,0)))),"ModDoc"))</f>
        <v>ModDoc</v>
      </c>
      <c r="G495" s="63" t="s">
        <v>1672</v>
      </c>
      <c r="H495" s="63" t="s">
        <v>1486</v>
      </c>
      <c r="I495" s="63" t="s">
        <v>19</v>
      </c>
      <c r="J495" s="63" t="s">
        <v>1524</v>
      </c>
      <c r="K495" s="63" t="s">
        <v>455</v>
      </c>
      <c r="N495" s="65" t="s">
        <v>137</v>
      </c>
      <c r="P495" s="65" t="s">
        <v>1528</v>
      </c>
    </row>
    <row r="496" spans="1:22" x14ac:dyDescent="0.25">
      <c r="A496" s="63">
        <v>491</v>
      </c>
      <c r="B496" s="64">
        <v>40</v>
      </c>
      <c r="C496" s="68" t="str" cm="1">
        <f t="array" aca="1" ref="C496" ca="1">IF(B496="","",HYPERLINK("#"&amp;RIGHT(CELL("dateiname"),LEN(CELL("dateiname"))-FIND("]",CELL("dateiname")))&amp;"!"&amp;CELL("adresse",OFFSET($J$6,B496-1,0)),"Definition"))</f>
        <v>Definition</v>
      </c>
      <c r="D496" s="63">
        <f>IF(_xlfn.XLOOKUP(A496,Korrelation!$A$4:$A$883,Korrelation!$B$4:$B$883,0,0)="-",0,_xlfn.XLOOKUP(A496,Korrelation!$A$4:$A$883,Korrelation!$B$4:$B$883,0,0))</f>
        <v>272</v>
      </c>
      <c r="E496" s="68" t="str" cm="1">
        <f t="array" aca="1" ref="E496" ca="1">IF(D496=0,"",HYPERLINK("#"&amp;RIGHT(CELL("adresse",OFFSET(DMAV_Doku!$A$6,D496-1,0)),LEN(CELL("adresse",OFFSET(DMAV_Doku!$A$6,D496-1,0)))-SEARCH("]",CELL("adresse",OFFSET(DMAV_Doku!$A$6,D496-1,0)))),"ModDoc"))</f>
        <v>ModDoc</v>
      </c>
      <c r="G496" s="63" t="s">
        <v>1672</v>
      </c>
      <c r="H496" s="63" t="s">
        <v>1486</v>
      </c>
      <c r="I496" s="63" t="s">
        <v>19</v>
      </c>
      <c r="J496" s="63" t="s">
        <v>1524</v>
      </c>
      <c r="K496" s="63" t="s">
        <v>455</v>
      </c>
      <c r="L496" s="62" t="s">
        <v>1525</v>
      </c>
      <c r="N496" s="65" t="s">
        <v>140</v>
      </c>
      <c r="P496" s="65" t="s">
        <v>1529</v>
      </c>
    </row>
    <row r="497" spans="1:20" x14ac:dyDescent="0.25">
      <c r="A497" s="63">
        <v>492</v>
      </c>
      <c r="B497" s="64">
        <v>41</v>
      </c>
      <c r="C497" s="68" t="str" cm="1">
        <f t="array" aca="1" ref="C497" ca="1">IF(B497="","",HYPERLINK("#"&amp;RIGHT(CELL("dateiname"),LEN(CELL("dateiname"))-FIND("]",CELL("dateiname")))&amp;"!"&amp;CELL("adresse",OFFSET($J$6,B497-1,0)),"Definition"))</f>
        <v>Definition</v>
      </c>
      <c r="D497" s="63">
        <f>IF(_xlfn.XLOOKUP(A497,Korrelation!$A$4:$A$883,Korrelation!$B$4:$B$883,0,0)="-",0,_xlfn.XLOOKUP(A497,Korrelation!$A$4:$A$883,Korrelation!$B$4:$B$883,0,0))</f>
        <v>273</v>
      </c>
      <c r="E497" s="68" t="str" cm="1">
        <f t="array" aca="1" ref="E497" ca="1">IF(D497=0,"",HYPERLINK("#"&amp;RIGHT(CELL("adresse",OFFSET(DMAV_Doku!$A$6,D497-1,0)),LEN(CELL("adresse",OFFSET(DMAV_Doku!$A$6,D497-1,0)))-SEARCH("]",CELL("adresse",OFFSET(DMAV_Doku!$A$6,D497-1,0)))),"ModDoc"))</f>
        <v>ModDoc</v>
      </c>
      <c r="G497" s="63" t="s">
        <v>1672</v>
      </c>
      <c r="H497" s="63" t="s">
        <v>1486</v>
      </c>
      <c r="I497" s="63" t="s">
        <v>19</v>
      </c>
      <c r="J497" s="63" t="s">
        <v>1524</v>
      </c>
      <c r="K497" s="63" t="s">
        <v>455</v>
      </c>
      <c r="L497" s="62" t="s">
        <v>1525</v>
      </c>
      <c r="N497" s="65" t="s">
        <v>142</v>
      </c>
      <c r="P497" s="65" t="s">
        <v>1530</v>
      </c>
    </row>
    <row r="498" spans="1:20" x14ac:dyDescent="0.25">
      <c r="A498" s="63">
        <v>493</v>
      </c>
      <c r="B498" s="64">
        <v>40</v>
      </c>
      <c r="C498" s="68" t="str" cm="1">
        <f t="array" aca="1" ref="C498" ca="1">IF(B498="","",HYPERLINK("#"&amp;RIGHT(CELL("dateiname"),LEN(CELL("dateiname"))-FIND("]",CELL("dateiname")))&amp;"!"&amp;CELL("adresse",OFFSET($J$6,B498-1,0)),"Definition"))</f>
        <v>Definition</v>
      </c>
      <c r="D498" s="63">
        <f>IF(_xlfn.XLOOKUP(A498,Korrelation!$A$4:$A$883,Korrelation!$B$4:$B$883,0,0)="-",0,_xlfn.XLOOKUP(A498,Korrelation!$A$4:$A$883,Korrelation!$B$4:$B$883,0,0))</f>
        <v>274</v>
      </c>
      <c r="E498" s="68" t="str" cm="1">
        <f t="array" aca="1" ref="E498" ca="1">IF(D498=0,"",HYPERLINK("#"&amp;RIGHT(CELL("adresse",OFFSET(DMAV_Doku!$A$6,D498-1,0)),LEN(CELL("adresse",OFFSET(DMAV_Doku!$A$6,D498-1,0)))-SEARCH("]",CELL("adresse",OFFSET(DMAV_Doku!$A$6,D498-1,0)))),"ModDoc"))</f>
        <v>ModDoc</v>
      </c>
      <c r="G498" s="63" t="s">
        <v>1672</v>
      </c>
      <c r="H498" s="63" t="s">
        <v>1486</v>
      </c>
      <c r="I498" s="63" t="s">
        <v>19</v>
      </c>
      <c r="J498" s="63" t="s">
        <v>1524</v>
      </c>
      <c r="K498" s="63" t="s">
        <v>455</v>
      </c>
      <c r="N498" s="65" t="s">
        <v>144</v>
      </c>
      <c r="P498" s="65" t="s">
        <v>1529</v>
      </c>
    </row>
    <row r="499" spans="1:20" x14ac:dyDescent="0.25">
      <c r="A499" s="63">
        <v>494</v>
      </c>
      <c r="B499" s="64">
        <v>41</v>
      </c>
      <c r="C499" s="68" t="str" cm="1">
        <f t="array" aca="1" ref="C499" ca="1">IF(B499="","",HYPERLINK("#"&amp;RIGHT(CELL("dateiname"),LEN(CELL("dateiname"))-FIND("]",CELL("dateiname")))&amp;"!"&amp;CELL("adresse",OFFSET($J$6,B499-1,0)),"Definition"))</f>
        <v>Definition</v>
      </c>
      <c r="D499" s="63">
        <f>IF(_xlfn.XLOOKUP(A499,Korrelation!$A$4:$A$883,Korrelation!$B$4:$B$883,0,0)="-",0,_xlfn.XLOOKUP(A499,Korrelation!$A$4:$A$883,Korrelation!$B$4:$B$883,0,0))</f>
        <v>275</v>
      </c>
      <c r="E499" s="68" t="str" cm="1">
        <f t="array" aca="1" ref="E499" ca="1">IF(D499=0,"",HYPERLINK("#"&amp;RIGHT(CELL("adresse",OFFSET(DMAV_Doku!$A$6,D499-1,0)),LEN(CELL("adresse",OFFSET(DMAV_Doku!$A$6,D499-1,0)))-SEARCH("]",CELL("adresse",OFFSET(DMAV_Doku!$A$6,D499-1,0)))),"ModDoc"))</f>
        <v>ModDoc</v>
      </c>
      <c r="G499" s="63" t="s">
        <v>1672</v>
      </c>
      <c r="H499" s="63" t="s">
        <v>1486</v>
      </c>
      <c r="I499" s="63" t="s">
        <v>19</v>
      </c>
      <c r="J499" s="63" t="s">
        <v>1524</v>
      </c>
      <c r="K499" s="63" t="s">
        <v>455</v>
      </c>
      <c r="N499" s="65" t="s">
        <v>145</v>
      </c>
      <c r="P499" s="65" t="s">
        <v>1530</v>
      </c>
    </row>
    <row r="500" spans="1:20" x14ac:dyDescent="0.25">
      <c r="A500" s="63">
        <v>495</v>
      </c>
      <c r="B500" s="64" t="s">
        <v>29</v>
      </c>
      <c r="C500" s="68" t="str" cm="1">
        <f t="array" aca="1" ref="C500" ca="1">IF(B500="","",HYPERLINK("#"&amp;RIGHT(CELL("dateiname"),LEN(CELL("dateiname"))-FIND("]",CELL("dateiname")))&amp;"!"&amp;CELL("adresse",OFFSET($J$6,B500-1,0)),"Definition"))</f>
        <v/>
      </c>
      <c r="D500" s="63">
        <f>IF(_xlfn.XLOOKUP(A500,Korrelation!$A$4:$A$883,Korrelation!$B$4:$B$883,0,0)="-",0,_xlfn.XLOOKUP(A500,Korrelation!$A$4:$A$883,Korrelation!$B$4:$B$883,0,0))</f>
        <v>276</v>
      </c>
      <c r="E500" s="68" t="str" cm="1">
        <f t="array" aca="1" ref="E500" ca="1">IF(D500=0,"",HYPERLINK("#"&amp;RIGHT(CELL("adresse",OFFSET(DMAV_Doku!$A$6,D500-1,0)),LEN(CELL("adresse",OFFSET(DMAV_Doku!$A$6,D500-1,0)))-SEARCH("]",CELL("adresse",OFFSET(DMAV_Doku!$A$6,D500-1,0)))),"ModDoc"))</f>
        <v>ModDoc</v>
      </c>
      <c r="G500" s="63" t="s">
        <v>1672</v>
      </c>
      <c r="H500" s="63" t="s">
        <v>1486</v>
      </c>
      <c r="I500" s="63" t="s">
        <v>19</v>
      </c>
      <c r="J500" s="63" t="s">
        <v>1524</v>
      </c>
      <c r="K500" s="63" t="s">
        <v>455</v>
      </c>
      <c r="L500" s="62" t="s">
        <v>1525</v>
      </c>
      <c r="N500" s="65" t="s">
        <v>320</v>
      </c>
      <c r="P500" s="65" t="s">
        <v>143</v>
      </c>
    </row>
    <row r="501" spans="1:20" ht="25.5" x14ac:dyDescent="0.25">
      <c r="A501" s="63">
        <v>496</v>
      </c>
      <c r="B501" s="64" t="s">
        <v>29</v>
      </c>
      <c r="C501" s="68" t="str" cm="1">
        <f t="array" aca="1" ref="C501" ca="1">IF(B501="","",HYPERLINK("#"&amp;RIGHT(CELL("dateiname"),LEN(CELL("dateiname"))-FIND("]",CELL("dateiname")))&amp;"!"&amp;CELL("adresse",OFFSET($J$6,B501-1,0)),"Definition"))</f>
        <v/>
      </c>
      <c r="D501" s="63">
        <f>IF(_xlfn.XLOOKUP(A501,Korrelation!$A$4:$A$883,Korrelation!$B$4:$B$883,0,0)="-",0,_xlfn.XLOOKUP(A501,Korrelation!$A$4:$A$883,Korrelation!$B$4:$B$883,0,0))</f>
        <v>0</v>
      </c>
      <c r="E501" s="68" t="str" cm="1">
        <f t="array" aca="1" ref="E501" ca="1">IF(D501=0,"",HYPERLINK("#"&amp;RIGHT(CELL("adresse",OFFSET(DMAV_Doku!$A$6,D501-1,0)),LEN(CELL("adresse",OFFSET(DMAV_Doku!$A$6,D501-1,0)))-SEARCH("]",CELL("adresse",OFFSET(DMAV_Doku!$A$6,D501-1,0)))),"ModDoc"))</f>
        <v/>
      </c>
      <c r="G501" s="63" t="s">
        <v>1672</v>
      </c>
      <c r="H501" s="63" t="s">
        <v>1486</v>
      </c>
      <c r="I501" s="63" t="s">
        <v>19</v>
      </c>
      <c r="J501" s="63" t="s">
        <v>1532</v>
      </c>
      <c r="K501" s="63" t="s">
        <v>455</v>
      </c>
      <c r="L501" s="62" t="s">
        <v>1525</v>
      </c>
      <c r="N501" s="65" t="s">
        <v>3329</v>
      </c>
      <c r="P501" s="65" t="s">
        <v>4765</v>
      </c>
      <c r="S501" s="65" t="s">
        <v>4885</v>
      </c>
      <c r="T501" s="65" t="s">
        <v>5314</v>
      </c>
    </row>
    <row r="502" spans="1:20" ht="25.5" x14ac:dyDescent="0.25">
      <c r="A502" s="63">
        <v>497</v>
      </c>
      <c r="B502" s="64" t="s">
        <v>29</v>
      </c>
      <c r="C502" s="68" t="str" cm="1">
        <f t="array" aca="1" ref="C502" ca="1">IF(B502="","",HYPERLINK("#"&amp;RIGHT(CELL("dateiname"),LEN(CELL("dateiname"))-FIND("]",CELL("dateiname")))&amp;"!"&amp;CELL("adresse",OFFSET($J$6,B502-1,0)),"Definition"))</f>
        <v/>
      </c>
      <c r="D502" s="63">
        <f>IF(_xlfn.XLOOKUP(A502,Korrelation!$A$4:$A$883,Korrelation!$B$4:$B$883,0,0)="-",0,_xlfn.XLOOKUP(A502,Korrelation!$A$4:$A$883,Korrelation!$B$4:$B$883,0,0))</f>
        <v>0</v>
      </c>
      <c r="E502" s="68" t="str" cm="1">
        <f t="array" aca="1" ref="E502" ca="1">IF(D502=0,"",HYPERLINK("#"&amp;RIGHT(CELL("adresse",OFFSET(DMAV_Doku!$A$6,D502-1,0)),LEN(CELL("adresse",OFFSET(DMAV_Doku!$A$6,D502-1,0)))-SEARCH("]",CELL("adresse",OFFSET(DMAV_Doku!$A$6,D502-1,0)))),"ModDoc"))</f>
        <v/>
      </c>
      <c r="G502" s="63" t="s">
        <v>1672</v>
      </c>
      <c r="H502" s="63" t="s">
        <v>1486</v>
      </c>
      <c r="I502" s="63" t="s">
        <v>19</v>
      </c>
      <c r="J502" s="63" t="s">
        <v>1532</v>
      </c>
      <c r="K502" s="63" t="s">
        <v>455</v>
      </c>
      <c r="L502" s="62" t="s">
        <v>1525</v>
      </c>
      <c r="N502" s="65" t="s">
        <v>3329</v>
      </c>
      <c r="P502" s="65" t="s">
        <v>4767</v>
      </c>
      <c r="S502" s="65" t="s">
        <v>4886</v>
      </c>
      <c r="T502" s="65" t="s">
        <v>5315</v>
      </c>
    </row>
    <row r="503" spans="1:20" x14ac:dyDescent="0.25">
      <c r="A503" s="63">
        <v>498</v>
      </c>
      <c r="B503" s="64" t="s">
        <v>29</v>
      </c>
      <c r="C503" s="68" t="str" cm="1">
        <f t="array" aca="1" ref="C503" ca="1">IF(B503="","",HYPERLINK("#"&amp;RIGHT(CELL("dateiname"),LEN(CELL("dateiname"))-FIND("]",CELL("dateiname")))&amp;"!"&amp;CELL("adresse",OFFSET($J$6,B503-1,0)),"Definition"))</f>
        <v/>
      </c>
      <c r="D503" s="63">
        <f>IF(_xlfn.XLOOKUP(A503,Korrelation!$A$4:$A$883,Korrelation!$B$4:$B$883,0,0)="-",0,_xlfn.XLOOKUP(A503,Korrelation!$A$4:$A$883,Korrelation!$B$4:$B$883,0,0))</f>
        <v>0</v>
      </c>
      <c r="E503" s="68" t="str" cm="1">
        <f t="array" aca="1" ref="E503" ca="1">IF(D503=0,"",HYPERLINK("#"&amp;RIGHT(CELL("adresse",OFFSET(DMAV_Doku!$A$6,D503-1,0)),LEN(CELL("adresse",OFFSET(DMAV_Doku!$A$6,D503-1,0)))-SEARCH("]",CELL("adresse",OFFSET(DMAV_Doku!$A$6,D503-1,0)))),"ModDoc"))</f>
        <v/>
      </c>
      <c r="G503" s="63" t="s">
        <v>1672</v>
      </c>
      <c r="H503" s="63" t="s">
        <v>1486</v>
      </c>
      <c r="I503" s="63" t="s">
        <v>19</v>
      </c>
      <c r="J503" s="63" t="s">
        <v>1542</v>
      </c>
      <c r="K503" s="63" t="s">
        <v>1707</v>
      </c>
      <c r="N503" s="65" t="s">
        <v>1544</v>
      </c>
      <c r="P503" s="65" t="s">
        <v>435</v>
      </c>
      <c r="Q503" s="63" t="s">
        <v>1550</v>
      </c>
    </row>
    <row r="504" spans="1:20" x14ac:dyDescent="0.25">
      <c r="A504" s="63">
        <v>499</v>
      </c>
      <c r="B504" s="64" t="s">
        <v>29</v>
      </c>
      <c r="C504" s="68" t="str" cm="1">
        <f t="array" aca="1" ref="C504" ca="1">IF(B504="","",HYPERLINK("#"&amp;RIGHT(CELL("dateiname"),LEN(CELL("dateiname"))-FIND("]",CELL("dateiname")))&amp;"!"&amp;CELL("adresse",OFFSET($J$6,B504-1,0)),"Definition"))</f>
        <v/>
      </c>
      <c r="D504" s="63">
        <f>IF(_xlfn.XLOOKUP(A504,Korrelation!$A$4:$A$883,Korrelation!$B$4:$B$883,0,0)="-",0,_xlfn.XLOOKUP(A504,Korrelation!$A$4:$A$883,Korrelation!$B$4:$B$883,0,0))</f>
        <v>0</v>
      </c>
      <c r="E504" s="68" t="str" cm="1">
        <f t="array" aca="1" ref="E504" ca="1">IF(D504=0,"",HYPERLINK("#"&amp;RIGHT(CELL("adresse",OFFSET(DMAV_Doku!$A$6,D504-1,0)),LEN(CELL("adresse",OFFSET(DMAV_Doku!$A$6,D504-1,0)))-SEARCH("]",CELL("adresse",OFFSET(DMAV_Doku!$A$6,D504-1,0)))),"ModDoc"))</f>
        <v/>
      </c>
      <c r="G504" s="63" t="s">
        <v>1672</v>
      </c>
      <c r="H504" s="63" t="s">
        <v>1486</v>
      </c>
      <c r="I504" s="63" t="s">
        <v>19</v>
      </c>
      <c r="J504" s="63" t="s">
        <v>1542</v>
      </c>
      <c r="K504" s="63" t="s">
        <v>1707</v>
      </c>
      <c r="N504" s="65" t="s">
        <v>1708</v>
      </c>
      <c r="P504" s="65" t="s">
        <v>455</v>
      </c>
      <c r="Q504" s="63" t="s">
        <v>1547</v>
      </c>
    </row>
    <row r="505" spans="1:20" x14ac:dyDescent="0.25">
      <c r="A505" s="63">
        <v>500</v>
      </c>
      <c r="B505" s="64" t="s">
        <v>29</v>
      </c>
      <c r="C505" s="68" t="str" cm="1">
        <f t="array" aca="1" ref="C505" ca="1">IF(B505="","",HYPERLINK("#"&amp;RIGHT(CELL("dateiname"),LEN(CELL("dateiname"))-FIND("]",CELL("dateiname")))&amp;"!"&amp;CELL("adresse",OFFSET($J$6,B505-1,0)),"Definition"))</f>
        <v/>
      </c>
      <c r="D505" s="63">
        <f>IF(_xlfn.XLOOKUP(A505,Korrelation!$A$4:$A$883,Korrelation!$B$4:$B$883,0,0)="-",0,_xlfn.XLOOKUP(A505,Korrelation!$A$4:$A$883,Korrelation!$B$4:$B$883,0,0))</f>
        <v>0</v>
      </c>
      <c r="E505" s="68" t="str" cm="1">
        <f t="array" aca="1" ref="E505" ca="1">IF(D505=0,"",HYPERLINK("#"&amp;RIGHT(CELL("adresse",OFFSET(DMAV_Doku!$A$6,D505-1,0)),LEN(CELL("adresse",OFFSET(DMAV_Doku!$A$6,D505-1,0)))-SEARCH("]",CELL("adresse",OFFSET(DMAV_Doku!$A$6,D505-1,0)))),"ModDoc"))</f>
        <v/>
      </c>
      <c r="G505" s="63" t="s">
        <v>1709</v>
      </c>
      <c r="H505" s="63" t="s">
        <v>1488</v>
      </c>
      <c r="J505" s="63" t="s">
        <v>1485</v>
      </c>
      <c r="K505" s="63" t="s">
        <v>1507</v>
      </c>
      <c r="P505" s="65"/>
    </row>
    <row r="506" spans="1:20" x14ac:dyDescent="0.25">
      <c r="A506" s="63">
        <v>501</v>
      </c>
      <c r="B506" s="64" t="s">
        <v>29</v>
      </c>
      <c r="C506" s="68" t="str" cm="1">
        <f t="array" aca="1" ref="C506" ca="1">IF(B506="","",HYPERLINK("#"&amp;RIGHT(CELL("dateiname"),LEN(CELL("dateiname"))-FIND("]",CELL("dateiname")))&amp;"!"&amp;CELL("adresse",OFFSET($J$6,B506-1,0)),"Definition"))</f>
        <v/>
      </c>
      <c r="D506" s="63">
        <f>IF(_xlfn.XLOOKUP(A506,Korrelation!$A$4:$A$883,Korrelation!$B$4:$B$883,0,0)="-",0,_xlfn.XLOOKUP(A506,Korrelation!$A$4:$A$883,Korrelation!$B$4:$B$883,0,0))</f>
        <v>0</v>
      </c>
      <c r="E506" s="68" t="str" cm="1">
        <f t="array" aca="1" ref="E506" ca="1">IF(D506=0,"",HYPERLINK("#"&amp;RIGHT(CELL("adresse",OFFSET(DMAV_Doku!$A$6,D506-1,0)),LEN(CELL("adresse",OFFSET(DMAV_Doku!$A$6,D506-1,0)))-SEARCH("]",CELL("adresse",OFFSET(DMAV_Doku!$A$6,D506-1,0)))),"ModDoc"))</f>
        <v/>
      </c>
      <c r="G506" s="63" t="s">
        <v>1709</v>
      </c>
      <c r="H506" s="63" t="s">
        <v>1488</v>
      </c>
      <c r="J506" s="63" t="s">
        <v>1485</v>
      </c>
      <c r="K506" s="63" t="s">
        <v>1501</v>
      </c>
      <c r="P506" s="65"/>
    </row>
    <row r="507" spans="1:20" x14ac:dyDescent="0.25">
      <c r="A507" s="63">
        <v>502</v>
      </c>
      <c r="B507" s="64" t="s">
        <v>29</v>
      </c>
      <c r="C507" s="68" t="str" cm="1">
        <f t="array" aca="1" ref="C507" ca="1">IF(B507="","",HYPERLINK("#"&amp;RIGHT(CELL("dateiname"),LEN(CELL("dateiname"))-FIND("]",CELL("dateiname")))&amp;"!"&amp;CELL("adresse",OFFSET($J$6,B507-1,0)),"Definition"))</f>
        <v/>
      </c>
      <c r="D507" s="63">
        <f>IF(_xlfn.XLOOKUP(A507,Korrelation!$A$4:$A$883,Korrelation!$B$4:$B$883,0,0)="-",0,_xlfn.XLOOKUP(A507,Korrelation!$A$4:$A$883,Korrelation!$B$4:$B$883,0,0))</f>
        <v>0</v>
      </c>
      <c r="E507" s="68" t="str" cm="1">
        <f t="array" aca="1" ref="E507" ca="1">IF(D507=0,"",HYPERLINK("#"&amp;RIGHT(CELL("adresse",OFFSET(DMAV_Doku!$A$6,D507-1,0)),LEN(CELL("adresse",OFFSET(DMAV_Doku!$A$6,D507-1,0)))-SEARCH("]",CELL("adresse",OFFSET(DMAV_Doku!$A$6,D507-1,0)))),"ModDoc"))</f>
        <v/>
      </c>
      <c r="G507" s="63" t="s">
        <v>1709</v>
      </c>
      <c r="H507" s="63" t="s">
        <v>1488</v>
      </c>
      <c r="J507" s="63" t="s">
        <v>1485</v>
      </c>
      <c r="K507" s="63" t="s">
        <v>1511</v>
      </c>
      <c r="P507" s="65"/>
    </row>
    <row r="508" spans="1:20" x14ac:dyDescent="0.25">
      <c r="A508" s="63">
        <v>503</v>
      </c>
      <c r="B508" s="64" t="s">
        <v>29</v>
      </c>
      <c r="C508" s="68" t="str" cm="1">
        <f t="array" aca="1" ref="C508" ca="1">IF(B508="","",HYPERLINK("#"&amp;RIGHT(CELL("dateiname"),LEN(CELL("dateiname"))-FIND("]",CELL("dateiname")))&amp;"!"&amp;CELL("adresse",OFFSET($J$6,B508-1,0)),"Definition"))</f>
        <v/>
      </c>
      <c r="D508" s="63">
        <f>IF(_xlfn.XLOOKUP(A508,Korrelation!$A$4:$A$883,Korrelation!$B$4:$B$883,0,0)="-",0,_xlfn.XLOOKUP(A508,Korrelation!$A$4:$A$883,Korrelation!$B$4:$B$883,0,0))</f>
        <v>0</v>
      </c>
      <c r="E508" s="68" t="str" cm="1">
        <f t="array" aca="1" ref="E508" ca="1">IF(D508=0,"",HYPERLINK("#"&amp;RIGHT(CELL("adresse",OFFSET(DMAV_Doku!$A$6,D508-1,0)),LEN(CELL("adresse",OFFSET(DMAV_Doku!$A$6,D508-1,0)))-SEARCH("]",CELL("adresse",OFFSET(DMAV_Doku!$A$6,D508-1,0)))),"ModDoc"))</f>
        <v/>
      </c>
      <c r="G508" s="63" t="s">
        <v>1709</v>
      </c>
      <c r="H508" s="63" t="s">
        <v>1488</v>
      </c>
      <c r="J508" s="63" t="s">
        <v>1485</v>
      </c>
      <c r="K508" s="63" t="s">
        <v>1513</v>
      </c>
      <c r="P508" s="65"/>
    </row>
    <row r="509" spans="1:20" x14ac:dyDescent="0.25">
      <c r="A509" s="63">
        <v>504</v>
      </c>
      <c r="B509" s="64" t="s">
        <v>29</v>
      </c>
      <c r="C509" s="68" t="str" cm="1">
        <f t="array" aca="1" ref="C509" ca="1">IF(B509="","",HYPERLINK("#"&amp;RIGHT(CELL("dateiname"),LEN(CELL("dateiname"))-FIND("]",CELL("dateiname")))&amp;"!"&amp;CELL("adresse",OFFSET($J$6,B509-1,0)),"Definition"))</f>
        <v/>
      </c>
      <c r="D509" s="63">
        <f>IF(_xlfn.XLOOKUP(A509,Korrelation!$A$4:$A$883,Korrelation!$B$4:$B$883,0,0)="-",0,_xlfn.XLOOKUP(A509,Korrelation!$A$4:$A$883,Korrelation!$B$4:$B$883,0,0))</f>
        <v>0</v>
      </c>
      <c r="E509" s="68" t="str" cm="1">
        <f t="array" aca="1" ref="E509" ca="1">IF(D509=0,"",HYPERLINK("#"&amp;RIGHT(CELL("adresse",OFFSET(DMAV_Doku!$A$6,D509-1,0)),LEN(CELL("adresse",OFFSET(DMAV_Doku!$A$6,D509-1,0)))-SEARCH("]",CELL("adresse",OFFSET(DMAV_Doku!$A$6,D509-1,0)))),"ModDoc"))</f>
        <v/>
      </c>
      <c r="G509" s="63" t="s">
        <v>1709</v>
      </c>
      <c r="H509" s="63" t="s">
        <v>1488</v>
      </c>
      <c r="J509" s="63" t="s">
        <v>1485</v>
      </c>
      <c r="K509" s="63" t="s">
        <v>1505</v>
      </c>
      <c r="P509" s="65"/>
    </row>
    <row r="510" spans="1:20" x14ac:dyDescent="0.25">
      <c r="A510" s="63">
        <v>505</v>
      </c>
      <c r="B510" s="64" t="s">
        <v>29</v>
      </c>
      <c r="C510" s="68" t="str" cm="1">
        <f t="array" aca="1" ref="C510" ca="1">IF(B510="","",HYPERLINK("#"&amp;RIGHT(CELL("dateiname"),LEN(CELL("dateiname"))-FIND("]",CELL("dateiname")))&amp;"!"&amp;CELL("adresse",OFFSET($J$6,B510-1,0)),"Definition"))</f>
        <v/>
      </c>
      <c r="D510" s="63">
        <f>IF(_xlfn.XLOOKUP(A510,Korrelation!$A$4:$A$883,Korrelation!$B$4:$B$883,0,0)="-",0,_xlfn.XLOOKUP(A510,Korrelation!$A$4:$A$883,Korrelation!$B$4:$B$883,0,0))</f>
        <v>277</v>
      </c>
      <c r="E510" s="68" t="str" cm="1">
        <f t="array" aca="1" ref="E510" ca="1">IF(D510=0,"",HYPERLINK("#"&amp;RIGHT(CELL("adresse",OFFSET(DMAV_Doku!$A$6,D510-1,0)),LEN(CELL("adresse",OFFSET(DMAV_Doku!$A$6,D510-1,0)))-SEARCH("]",CELL("adresse",OFFSET(DMAV_Doku!$A$6,D510-1,0)))),"ModDoc"))</f>
        <v>ModDoc</v>
      </c>
      <c r="G510" s="63" t="s">
        <v>1709</v>
      </c>
      <c r="H510" s="63" t="s">
        <v>1488</v>
      </c>
      <c r="I510" s="63" t="s">
        <v>20</v>
      </c>
      <c r="J510" s="63" t="s">
        <v>1502</v>
      </c>
      <c r="K510" s="63" t="s">
        <v>467</v>
      </c>
      <c r="P510" s="65" t="s">
        <v>468</v>
      </c>
    </row>
    <row r="511" spans="1:20" x14ac:dyDescent="0.25">
      <c r="A511" s="63">
        <v>506</v>
      </c>
      <c r="B511" s="64" t="s">
        <v>29</v>
      </c>
      <c r="C511" s="68" t="str" cm="1">
        <f t="array" aca="1" ref="C511" ca="1">IF(B511="","",HYPERLINK("#"&amp;RIGHT(CELL("dateiname"),LEN(CELL("dateiname"))-FIND("]",CELL("dateiname")))&amp;"!"&amp;CELL("adresse",OFFSET($J$6,B511-1,0)),"Definition"))</f>
        <v/>
      </c>
      <c r="D511" s="63">
        <f>IF(_xlfn.XLOOKUP(A511,Korrelation!$A$4:$A$883,Korrelation!$B$4:$B$883,0,0)="-",0,_xlfn.XLOOKUP(A511,Korrelation!$A$4:$A$883,Korrelation!$B$4:$B$883,0,0))</f>
        <v>278</v>
      </c>
      <c r="E511" s="68" t="str" cm="1">
        <f t="array" aca="1" ref="E511" ca="1">IF(D511=0,"",HYPERLINK("#"&amp;RIGHT(CELL("adresse",OFFSET(DMAV_Doku!$A$6,D511-1,0)),LEN(CELL("adresse",OFFSET(DMAV_Doku!$A$6,D511-1,0)))-SEARCH("]",CELL("adresse",OFFSET(DMAV_Doku!$A$6,D511-1,0)))),"ModDoc"))</f>
        <v>ModDoc</v>
      </c>
      <c r="G511" s="63" t="s">
        <v>1709</v>
      </c>
      <c r="H511" s="63" t="s">
        <v>1488</v>
      </c>
      <c r="I511" s="63" t="s">
        <v>20</v>
      </c>
      <c r="J511" s="63" t="s">
        <v>1502</v>
      </c>
      <c r="K511" s="63" t="s">
        <v>467</v>
      </c>
      <c r="P511" s="65" t="s">
        <v>470</v>
      </c>
    </row>
    <row r="512" spans="1:20" x14ac:dyDescent="0.25">
      <c r="A512" s="63">
        <v>507</v>
      </c>
      <c r="B512" s="64" t="s">
        <v>29</v>
      </c>
      <c r="C512" s="68" t="str" cm="1">
        <f t="array" aca="1" ref="C512" ca="1">IF(B512="","",HYPERLINK("#"&amp;RIGHT(CELL("dateiname"),LEN(CELL("dateiname"))-FIND("]",CELL("dateiname")))&amp;"!"&amp;CELL("adresse",OFFSET($J$6,B512-1,0)),"Definition"))</f>
        <v/>
      </c>
      <c r="D512" s="63">
        <f>IF(_xlfn.XLOOKUP(A512,Korrelation!$A$4:$A$883,Korrelation!$B$4:$B$883,0,0)="-",0,_xlfn.XLOOKUP(A512,Korrelation!$A$4:$A$883,Korrelation!$B$4:$B$883,0,0))</f>
        <v>279</v>
      </c>
      <c r="E512" s="68" t="str" cm="1">
        <f t="array" aca="1" ref="E512" ca="1">IF(D512=0,"",HYPERLINK("#"&amp;RIGHT(CELL("adresse",OFFSET(DMAV_Doku!$A$6,D512-1,0)),LEN(CELL("adresse",OFFSET(DMAV_Doku!$A$6,D512-1,0)))-SEARCH("]",CELL("adresse",OFFSET(DMAV_Doku!$A$6,D512-1,0)))),"ModDoc"))</f>
        <v>ModDoc</v>
      </c>
      <c r="G512" s="63" t="s">
        <v>1709</v>
      </c>
      <c r="H512" s="63" t="s">
        <v>1488</v>
      </c>
      <c r="I512" s="63" t="s">
        <v>20</v>
      </c>
      <c r="J512" s="63" t="s">
        <v>1502</v>
      </c>
      <c r="K512" s="63" t="s">
        <v>467</v>
      </c>
      <c r="P512" s="65" t="s">
        <v>472</v>
      </c>
    </row>
    <row r="513" spans="1:16" x14ac:dyDescent="0.25">
      <c r="A513" s="63">
        <v>508</v>
      </c>
      <c r="B513" s="64" t="s">
        <v>29</v>
      </c>
      <c r="C513" s="68" t="str" cm="1">
        <f t="array" aca="1" ref="C513" ca="1">IF(B513="","",HYPERLINK("#"&amp;RIGHT(CELL("dateiname"),LEN(CELL("dateiname"))-FIND("]",CELL("dateiname")))&amp;"!"&amp;CELL("adresse",OFFSET($J$6,B513-1,0)),"Definition"))</f>
        <v/>
      </c>
      <c r="D513" s="63">
        <f>IF(_xlfn.XLOOKUP(A513,Korrelation!$A$4:$A$883,Korrelation!$B$4:$B$883,0,0)="-",0,_xlfn.XLOOKUP(A513,Korrelation!$A$4:$A$883,Korrelation!$B$4:$B$883,0,0))</f>
        <v>280</v>
      </c>
      <c r="E513" s="68" t="str" cm="1">
        <f t="array" aca="1" ref="E513" ca="1">IF(D513=0,"",HYPERLINK("#"&amp;RIGHT(CELL("adresse",OFFSET(DMAV_Doku!$A$6,D513-1,0)),LEN(CELL("adresse",OFFSET(DMAV_Doku!$A$6,D513-1,0)))-SEARCH("]",CELL("adresse",OFFSET(DMAV_Doku!$A$6,D513-1,0)))),"ModDoc"))</f>
        <v>ModDoc</v>
      </c>
      <c r="G513" s="63" t="s">
        <v>1709</v>
      </c>
      <c r="H513" s="63" t="s">
        <v>1488</v>
      </c>
      <c r="I513" s="63" t="s">
        <v>20</v>
      </c>
      <c r="J513" s="63" t="s">
        <v>1502</v>
      </c>
      <c r="K513" s="63" t="s">
        <v>467</v>
      </c>
      <c r="P513" s="65" t="s">
        <v>474</v>
      </c>
    </row>
    <row r="514" spans="1:16" x14ac:dyDescent="0.25">
      <c r="A514" s="63">
        <v>509</v>
      </c>
      <c r="B514" s="64" t="s">
        <v>29</v>
      </c>
      <c r="C514" s="68" t="str" cm="1">
        <f t="array" aca="1" ref="C514" ca="1">IF(B514="","",HYPERLINK("#"&amp;RIGHT(CELL("dateiname"),LEN(CELL("dateiname"))-FIND("]",CELL("dateiname")))&amp;"!"&amp;CELL("adresse",OFFSET($J$6,B514-1,0)),"Definition"))</f>
        <v/>
      </c>
      <c r="D514" s="63">
        <f>IF(_xlfn.XLOOKUP(A514,Korrelation!$A$4:$A$883,Korrelation!$B$4:$B$883,0,0)="-",0,_xlfn.XLOOKUP(A514,Korrelation!$A$4:$A$883,Korrelation!$B$4:$B$883,0,0))</f>
        <v>281</v>
      </c>
      <c r="E514" s="68" t="str" cm="1">
        <f t="array" aca="1" ref="E514" ca="1">IF(D514=0,"",HYPERLINK("#"&amp;RIGHT(CELL("adresse",OFFSET(DMAV_Doku!$A$6,D514-1,0)),LEN(CELL("adresse",OFFSET(DMAV_Doku!$A$6,D514-1,0)))-SEARCH("]",CELL("adresse",OFFSET(DMAV_Doku!$A$6,D514-1,0)))),"ModDoc"))</f>
        <v>ModDoc</v>
      </c>
      <c r="G514" s="63" t="s">
        <v>1709</v>
      </c>
      <c r="H514" s="63" t="s">
        <v>1488</v>
      </c>
      <c r="I514" s="63" t="s">
        <v>20</v>
      </c>
      <c r="J514" s="63" t="s">
        <v>1502</v>
      </c>
      <c r="K514" s="63" t="s">
        <v>467</v>
      </c>
      <c r="P514" s="65" t="s">
        <v>476</v>
      </c>
    </row>
    <row r="515" spans="1:16" x14ac:dyDescent="0.25">
      <c r="A515" s="63">
        <v>510</v>
      </c>
      <c r="B515" s="64" t="s">
        <v>29</v>
      </c>
      <c r="C515" s="68" t="str" cm="1">
        <f t="array" aca="1" ref="C515" ca="1">IF(B515="","",HYPERLINK("#"&amp;RIGHT(CELL("dateiname"),LEN(CELL("dateiname"))-FIND("]",CELL("dateiname")))&amp;"!"&amp;CELL("adresse",OFFSET($J$6,B515-1,0)),"Definition"))</f>
        <v/>
      </c>
      <c r="D515" s="63">
        <f>IF(_xlfn.XLOOKUP(A515,Korrelation!$A$4:$A$883,Korrelation!$B$4:$B$883,0,0)="-",0,_xlfn.XLOOKUP(A515,Korrelation!$A$4:$A$883,Korrelation!$B$4:$B$883,0,0))</f>
        <v>282</v>
      </c>
      <c r="E515" s="68" t="str" cm="1">
        <f t="array" aca="1" ref="E515" ca="1">IF(D515=0,"",HYPERLINK("#"&amp;RIGHT(CELL("adresse",OFFSET(DMAV_Doku!$A$6,D515-1,0)),LEN(CELL("adresse",OFFSET(DMAV_Doku!$A$6,D515-1,0)))-SEARCH("]",CELL("adresse",OFFSET(DMAV_Doku!$A$6,D515-1,0)))),"ModDoc"))</f>
        <v>ModDoc</v>
      </c>
      <c r="G515" s="63" t="s">
        <v>1709</v>
      </c>
      <c r="H515" s="63" t="s">
        <v>1488</v>
      </c>
      <c r="I515" s="63" t="s">
        <v>20</v>
      </c>
      <c r="J515" s="63" t="s">
        <v>1502</v>
      </c>
      <c r="K515" s="63" t="s">
        <v>467</v>
      </c>
      <c r="P515" s="65" t="s">
        <v>478</v>
      </c>
    </row>
    <row r="516" spans="1:16" x14ac:dyDescent="0.25">
      <c r="A516" s="63">
        <v>511</v>
      </c>
      <c r="B516" s="64" t="s">
        <v>29</v>
      </c>
      <c r="C516" s="68" t="str" cm="1">
        <f t="array" aca="1" ref="C516" ca="1">IF(B516="","",HYPERLINK("#"&amp;RIGHT(CELL("dateiname"),LEN(CELL("dateiname"))-FIND("]",CELL("dateiname")))&amp;"!"&amp;CELL("adresse",OFFSET($J$6,B516-1,0)),"Definition"))</f>
        <v/>
      </c>
      <c r="D516" s="63">
        <f>IF(_xlfn.XLOOKUP(A516,Korrelation!$A$4:$A$883,Korrelation!$B$4:$B$883,0,0)="-",0,_xlfn.XLOOKUP(A516,Korrelation!$A$4:$A$883,Korrelation!$B$4:$B$883,0,0))</f>
        <v>283</v>
      </c>
      <c r="E516" s="68" t="str" cm="1">
        <f t="array" aca="1" ref="E516" ca="1">IF(D516=0,"",HYPERLINK("#"&amp;RIGHT(CELL("adresse",OFFSET(DMAV_Doku!$A$6,D516-1,0)),LEN(CELL("adresse",OFFSET(DMAV_Doku!$A$6,D516-1,0)))-SEARCH("]",CELL("adresse",OFFSET(DMAV_Doku!$A$6,D516-1,0)))),"ModDoc"))</f>
        <v>ModDoc</v>
      </c>
      <c r="G516" s="63" t="s">
        <v>1709</v>
      </c>
      <c r="H516" s="63" t="s">
        <v>1488</v>
      </c>
      <c r="I516" s="63" t="s">
        <v>20</v>
      </c>
      <c r="J516" s="63" t="s">
        <v>1502</v>
      </c>
      <c r="K516" s="63" t="s">
        <v>467</v>
      </c>
      <c r="P516" s="65" t="s">
        <v>480</v>
      </c>
    </row>
    <row r="517" spans="1:16" x14ac:dyDescent="0.25">
      <c r="A517" s="63">
        <v>512</v>
      </c>
      <c r="B517" s="64" t="s">
        <v>29</v>
      </c>
      <c r="C517" s="68" t="str" cm="1">
        <f t="array" aca="1" ref="C517" ca="1">IF(B517="","",HYPERLINK("#"&amp;RIGHT(CELL("dateiname"),LEN(CELL("dateiname"))-FIND("]",CELL("dateiname")))&amp;"!"&amp;CELL("adresse",OFFSET($J$6,B517-1,0)),"Definition"))</f>
        <v/>
      </c>
      <c r="D517" s="63">
        <f>IF(_xlfn.XLOOKUP(A517,Korrelation!$A$4:$A$883,Korrelation!$B$4:$B$883,0,0)="-",0,_xlfn.XLOOKUP(A517,Korrelation!$A$4:$A$883,Korrelation!$B$4:$B$883,0,0))</f>
        <v>284</v>
      </c>
      <c r="E517" s="68" t="str" cm="1">
        <f t="array" aca="1" ref="E517" ca="1">IF(D517=0,"",HYPERLINK("#"&amp;RIGHT(CELL("adresse",OFFSET(DMAV_Doku!$A$6,D517-1,0)),LEN(CELL("adresse",OFFSET(DMAV_Doku!$A$6,D517-1,0)))-SEARCH("]",CELL("adresse",OFFSET(DMAV_Doku!$A$6,D517-1,0)))),"ModDoc"))</f>
        <v>ModDoc</v>
      </c>
      <c r="G517" s="63" t="s">
        <v>1709</v>
      </c>
      <c r="H517" s="63" t="s">
        <v>1488</v>
      </c>
      <c r="I517" s="63" t="s">
        <v>20</v>
      </c>
      <c r="J517" s="63" t="s">
        <v>1502</v>
      </c>
      <c r="K517" s="63" t="s">
        <v>467</v>
      </c>
      <c r="P517" s="65" t="s">
        <v>482</v>
      </c>
    </row>
    <row r="518" spans="1:16" x14ac:dyDescent="0.25">
      <c r="A518" s="63">
        <v>513</v>
      </c>
      <c r="B518" s="64" t="s">
        <v>29</v>
      </c>
      <c r="C518" s="68" t="str" cm="1">
        <f t="array" aca="1" ref="C518" ca="1">IF(B518="","",HYPERLINK("#"&amp;RIGHT(CELL("dateiname"),LEN(CELL("dateiname"))-FIND("]",CELL("dateiname")))&amp;"!"&amp;CELL("adresse",OFFSET($J$6,B518-1,0)),"Definition"))</f>
        <v/>
      </c>
      <c r="D518" s="63">
        <f>IF(_xlfn.XLOOKUP(A518,Korrelation!$A$4:$A$883,Korrelation!$B$4:$B$883,0,0)="-",0,_xlfn.XLOOKUP(A518,Korrelation!$A$4:$A$883,Korrelation!$B$4:$B$883,0,0))</f>
        <v>285</v>
      </c>
      <c r="E518" s="68" t="str" cm="1">
        <f t="array" aca="1" ref="E518" ca="1">IF(D518=0,"",HYPERLINK("#"&amp;RIGHT(CELL("adresse",OFFSET(DMAV_Doku!$A$6,D518-1,0)),LEN(CELL("adresse",OFFSET(DMAV_Doku!$A$6,D518-1,0)))-SEARCH("]",CELL("adresse",OFFSET(DMAV_Doku!$A$6,D518-1,0)))),"ModDoc"))</f>
        <v>ModDoc</v>
      </c>
      <c r="G518" s="63" t="s">
        <v>1709</v>
      </c>
      <c r="H518" s="63" t="s">
        <v>1488</v>
      </c>
      <c r="I518" s="63" t="s">
        <v>20</v>
      </c>
      <c r="J518" s="63" t="s">
        <v>1502</v>
      </c>
      <c r="K518" s="63" t="s">
        <v>467</v>
      </c>
      <c r="P518" s="65" t="s">
        <v>484</v>
      </c>
    </row>
    <row r="519" spans="1:16" x14ac:dyDescent="0.25">
      <c r="A519" s="63">
        <v>514</v>
      </c>
      <c r="B519" s="64" t="s">
        <v>29</v>
      </c>
      <c r="C519" s="68" t="str" cm="1">
        <f t="array" aca="1" ref="C519" ca="1">IF(B519="","",HYPERLINK("#"&amp;RIGHT(CELL("dateiname"),LEN(CELL("dateiname"))-FIND("]",CELL("dateiname")))&amp;"!"&amp;CELL("adresse",OFFSET($J$6,B519-1,0)),"Definition"))</f>
        <v/>
      </c>
      <c r="D519" s="63">
        <f>IF(_xlfn.XLOOKUP(A519,Korrelation!$A$4:$A$883,Korrelation!$B$4:$B$883,0,0)="-",0,_xlfn.XLOOKUP(A519,Korrelation!$A$4:$A$883,Korrelation!$B$4:$B$883,0,0))</f>
        <v>286</v>
      </c>
      <c r="E519" s="68" t="str" cm="1">
        <f t="array" aca="1" ref="E519" ca="1">IF(D519=0,"",HYPERLINK("#"&amp;RIGHT(CELL("adresse",OFFSET(DMAV_Doku!$A$6,D519-1,0)),LEN(CELL("adresse",OFFSET(DMAV_Doku!$A$6,D519-1,0)))-SEARCH("]",CELL("adresse",OFFSET(DMAV_Doku!$A$6,D519-1,0)))),"ModDoc"))</f>
        <v>ModDoc</v>
      </c>
      <c r="G519" s="63" t="s">
        <v>1709</v>
      </c>
      <c r="H519" s="63" t="s">
        <v>1488</v>
      </c>
      <c r="I519" s="63" t="s">
        <v>20</v>
      </c>
      <c r="J519" s="63" t="s">
        <v>1502</v>
      </c>
      <c r="K519" s="63" t="s">
        <v>467</v>
      </c>
      <c r="P519" s="65" t="s">
        <v>486</v>
      </c>
    </row>
    <row r="520" spans="1:16" x14ac:dyDescent="0.25">
      <c r="A520" s="63">
        <v>515</v>
      </c>
      <c r="B520" s="64" t="s">
        <v>29</v>
      </c>
      <c r="C520" s="68" t="str" cm="1">
        <f t="array" aca="1" ref="C520" ca="1">IF(B520="","",HYPERLINK("#"&amp;RIGHT(CELL("dateiname"),LEN(CELL("dateiname"))-FIND("]",CELL("dateiname")))&amp;"!"&amp;CELL("adresse",OFFSET($J$6,B520-1,0)),"Definition"))</f>
        <v/>
      </c>
      <c r="D520" s="63">
        <f>IF(_xlfn.XLOOKUP(A520,Korrelation!$A$4:$A$883,Korrelation!$B$4:$B$883,0,0)="-",0,_xlfn.XLOOKUP(A520,Korrelation!$A$4:$A$883,Korrelation!$B$4:$B$883,0,0))</f>
        <v>287</v>
      </c>
      <c r="E520" s="68" t="str" cm="1">
        <f t="array" aca="1" ref="E520" ca="1">IF(D520=0,"",HYPERLINK("#"&amp;RIGHT(CELL("adresse",OFFSET(DMAV_Doku!$A$6,D520-1,0)),LEN(CELL("adresse",OFFSET(DMAV_Doku!$A$6,D520-1,0)))-SEARCH("]",CELL("adresse",OFFSET(DMAV_Doku!$A$6,D520-1,0)))),"ModDoc"))</f>
        <v>ModDoc</v>
      </c>
      <c r="G520" s="63" t="s">
        <v>1709</v>
      </c>
      <c r="H520" s="63" t="s">
        <v>1488</v>
      </c>
      <c r="I520" s="63" t="s">
        <v>20</v>
      </c>
      <c r="J520" s="63" t="s">
        <v>1502</v>
      </c>
      <c r="K520" s="63" t="s">
        <v>467</v>
      </c>
      <c r="P520" s="65" t="s">
        <v>488</v>
      </c>
    </row>
    <row r="521" spans="1:16" x14ac:dyDescent="0.25">
      <c r="A521" s="63">
        <v>516</v>
      </c>
      <c r="B521" s="64" t="s">
        <v>29</v>
      </c>
      <c r="C521" s="68" t="str" cm="1">
        <f t="array" aca="1" ref="C521" ca="1">IF(B521="","",HYPERLINK("#"&amp;RIGHT(CELL("dateiname"),LEN(CELL("dateiname"))-FIND("]",CELL("dateiname")))&amp;"!"&amp;CELL("adresse",OFFSET($J$6,B521-1,0)),"Definition"))</f>
        <v/>
      </c>
      <c r="D521" s="63">
        <f>IF(_xlfn.XLOOKUP(A521,Korrelation!$A$4:$A$883,Korrelation!$B$4:$B$883,0,0)="-",0,_xlfn.XLOOKUP(A521,Korrelation!$A$4:$A$883,Korrelation!$B$4:$B$883,0,0))</f>
        <v>288</v>
      </c>
      <c r="E521" s="68" t="str" cm="1">
        <f t="array" aca="1" ref="E521" ca="1">IF(D521=0,"",HYPERLINK("#"&amp;RIGHT(CELL("adresse",OFFSET(DMAV_Doku!$A$6,D521-1,0)),LEN(CELL("adresse",OFFSET(DMAV_Doku!$A$6,D521-1,0)))-SEARCH("]",CELL("adresse",OFFSET(DMAV_Doku!$A$6,D521-1,0)))),"ModDoc"))</f>
        <v>ModDoc</v>
      </c>
      <c r="G521" s="63" t="s">
        <v>1709</v>
      </c>
      <c r="H521" s="63" t="s">
        <v>1488</v>
      </c>
      <c r="I521" s="63" t="s">
        <v>20</v>
      </c>
      <c r="J521" s="63" t="s">
        <v>1502</v>
      </c>
      <c r="K521" s="63" t="s">
        <v>467</v>
      </c>
      <c r="P521" s="65" t="s">
        <v>490</v>
      </c>
    </row>
    <row r="522" spans="1:16" x14ac:dyDescent="0.25">
      <c r="A522" s="63">
        <v>517</v>
      </c>
      <c r="B522" s="64" t="s">
        <v>29</v>
      </c>
      <c r="C522" s="68" t="str" cm="1">
        <f t="array" aca="1" ref="C522" ca="1">IF(B522="","",HYPERLINK("#"&amp;RIGHT(CELL("dateiname"),LEN(CELL("dateiname"))-FIND("]",CELL("dateiname")))&amp;"!"&amp;CELL("adresse",OFFSET($J$6,B522-1,0)),"Definition"))</f>
        <v/>
      </c>
      <c r="D522" s="63">
        <f>IF(_xlfn.XLOOKUP(A522,Korrelation!$A$4:$A$883,Korrelation!$B$4:$B$883,0,0)="-",0,_xlfn.XLOOKUP(A522,Korrelation!$A$4:$A$883,Korrelation!$B$4:$B$883,0,0))</f>
        <v>289</v>
      </c>
      <c r="E522" s="68" t="str" cm="1">
        <f t="array" aca="1" ref="E522" ca="1">IF(D522=0,"",HYPERLINK("#"&amp;RIGHT(CELL("adresse",OFFSET(DMAV_Doku!$A$6,D522-1,0)),LEN(CELL("adresse",OFFSET(DMAV_Doku!$A$6,D522-1,0)))-SEARCH("]",CELL("adresse",OFFSET(DMAV_Doku!$A$6,D522-1,0)))),"ModDoc"))</f>
        <v>ModDoc</v>
      </c>
      <c r="G522" s="63" t="s">
        <v>1709</v>
      </c>
      <c r="H522" s="63" t="s">
        <v>1488</v>
      </c>
      <c r="I522" s="63" t="s">
        <v>20</v>
      </c>
      <c r="J522" s="63" t="s">
        <v>1502</v>
      </c>
      <c r="K522" s="63" t="s">
        <v>467</v>
      </c>
      <c r="P522" s="65" t="s">
        <v>492</v>
      </c>
    </row>
    <row r="523" spans="1:16" x14ac:dyDescent="0.25">
      <c r="A523" s="63">
        <v>518</v>
      </c>
      <c r="B523" s="64" t="s">
        <v>29</v>
      </c>
      <c r="C523" s="68" t="str" cm="1">
        <f t="array" aca="1" ref="C523" ca="1">IF(B523="","",HYPERLINK("#"&amp;RIGHT(CELL("dateiname"),LEN(CELL("dateiname"))-FIND("]",CELL("dateiname")))&amp;"!"&amp;CELL("adresse",OFFSET($J$6,B523-1,0)),"Definition"))</f>
        <v/>
      </c>
      <c r="D523" s="63">
        <f>IF(_xlfn.XLOOKUP(A523,Korrelation!$A$4:$A$883,Korrelation!$B$4:$B$883,0,0)="-",0,_xlfn.XLOOKUP(A523,Korrelation!$A$4:$A$883,Korrelation!$B$4:$B$883,0,0))</f>
        <v>290</v>
      </c>
      <c r="E523" s="68" t="str" cm="1">
        <f t="array" aca="1" ref="E523" ca="1">IF(D523=0,"",HYPERLINK("#"&amp;RIGHT(CELL("adresse",OFFSET(DMAV_Doku!$A$6,D523-1,0)),LEN(CELL("adresse",OFFSET(DMAV_Doku!$A$6,D523-1,0)))-SEARCH("]",CELL("adresse",OFFSET(DMAV_Doku!$A$6,D523-1,0)))),"ModDoc"))</f>
        <v>ModDoc</v>
      </c>
      <c r="G523" s="63" t="s">
        <v>1709</v>
      </c>
      <c r="H523" s="63" t="s">
        <v>1488</v>
      </c>
      <c r="I523" s="63" t="s">
        <v>20</v>
      </c>
      <c r="J523" s="63" t="s">
        <v>1502</v>
      </c>
      <c r="K523" s="63" t="s">
        <v>467</v>
      </c>
      <c r="P523" s="65" t="s">
        <v>494</v>
      </c>
    </row>
    <row r="524" spans="1:16" x14ac:dyDescent="0.25">
      <c r="A524" s="63">
        <v>519</v>
      </c>
      <c r="B524" s="64" t="s">
        <v>29</v>
      </c>
      <c r="C524" s="68" t="str" cm="1">
        <f t="array" aca="1" ref="C524" ca="1">IF(B524="","",HYPERLINK("#"&amp;RIGHT(CELL("dateiname"),LEN(CELL("dateiname"))-FIND("]",CELL("dateiname")))&amp;"!"&amp;CELL("adresse",OFFSET($J$6,B524-1,0)),"Definition"))</f>
        <v/>
      </c>
      <c r="D524" s="63">
        <f>IF(_xlfn.XLOOKUP(A524,Korrelation!$A$4:$A$883,Korrelation!$B$4:$B$883,0,0)="-",0,_xlfn.XLOOKUP(A524,Korrelation!$A$4:$A$883,Korrelation!$B$4:$B$883,0,0))</f>
        <v>291</v>
      </c>
      <c r="E524" s="68" t="str" cm="1">
        <f t="array" aca="1" ref="E524" ca="1">IF(D524=0,"",HYPERLINK("#"&amp;RIGHT(CELL("adresse",OFFSET(DMAV_Doku!$A$6,D524-1,0)),LEN(CELL("adresse",OFFSET(DMAV_Doku!$A$6,D524-1,0)))-SEARCH("]",CELL("adresse",OFFSET(DMAV_Doku!$A$6,D524-1,0)))),"ModDoc"))</f>
        <v>ModDoc</v>
      </c>
      <c r="G524" s="63" t="s">
        <v>1709</v>
      </c>
      <c r="H524" s="63" t="s">
        <v>1488</v>
      </c>
      <c r="I524" s="63" t="s">
        <v>20</v>
      </c>
      <c r="J524" s="63" t="s">
        <v>1502</v>
      </c>
      <c r="K524" s="63" t="s">
        <v>467</v>
      </c>
      <c r="P524" s="65" t="s">
        <v>496</v>
      </c>
    </row>
    <row r="525" spans="1:16" x14ac:dyDescent="0.25">
      <c r="A525" s="63">
        <v>520</v>
      </c>
      <c r="B525" s="64" t="s">
        <v>29</v>
      </c>
      <c r="C525" s="68" t="str" cm="1">
        <f t="array" aca="1" ref="C525" ca="1">IF(B525="","",HYPERLINK("#"&amp;RIGHT(CELL("dateiname"),LEN(CELL("dateiname"))-FIND("]",CELL("dateiname")))&amp;"!"&amp;CELL("adresse",OFFSET($J$6,B525-1,0)),"Definition"))</f>
        <v/>
      </c>
      <c r="D525" s="63">
        <f>IF(_xlfn.XLOOKUP(A525,Korrelation!$A$4:$A$883,Korrelation!$B$4:$B$883,0,0)="-",0,_xlfn.XLOOKUP(A525,Korrelation!$A$4:$A$883,Korrelation!$B$4:$B$883,0,0))</f>
        <v>292</v>
      </c>
      <c r="E525" s="68" t="str" cm="1">
        <f t="array" aca="1" ref="E525" ca="1">IF(D525=0,"",HYPERLINK("#"&amp;RIGHT(CELL("adresse",OFFSET(DMAV_Doku!$A$6,D525-1,0)),LEN(CELL("adresse",OFFSET(DMAV_Doku!$A$6,D525-1,0)))-SEARCH("]",CELL("adresse",OFFSET(DMAV_Doku!$A$6,D525-1,0)))),"ModDoc"))</f>
        <v>ModDoc</v>
      </c>
      <c r="G525" s="63" t="s">
        <v>1709</v>
      </c>
      <c r="H525" s="63" t="s">
        <v>1488</v>
      </c>
      <c r="I525" s="63" t="s">
        <v>20</v>
      </c>
      <c r="J525" s="63" t="s">
        <v>1502</v>
      </c>
      <c r="K525" s="63" t="s">
        <v>467</v>
      </c>
      <c r="P525" s="65" t="s">
        <v>498</v>
      </c>
    </row>
    <row r="526" spans="1:16" x14ac:dyDescent="0.25">
      <c r="A526" s="63">
        <v>521</v>
      </c>
      <c r="B526" s="64" t="s">
        <v>29</v>
      </c>
      <c r="C526" s="68" t="str" cm="1">
        <f t="array" aca="1" ref="C526" ca="1">IF(B526="","",HYPERLINK("#"&amp;RIGHT(CELL("dateiname"),LEN(CELL("dateiname"))-FIND("]",CELL("dateiname")))&amp;"!"&amp;CELL("adresse",OFFSET($J$6,B526-1,0)),"Definition"))</f>
        <v/>
      </c>
      <c r="D526" s="63">
        <f>IF(_xlfn.XLOOKUP(A526,Korrelation!$A$4:$A$883,Korrelation!$B$4:$B$883,0,0)="-",0,_xlfn.XLOOKUP(A526,Korrelation!$A$4:$A$883,Korrelation!$B$4:$B$883,0,0))</f>
        <v>293</v>
      </c>
      <c r="E526" s="68" t="str" cm="1">
        <f t="array" aca="1" ref="E526" ca="1">IF(D526=0,"",HYPERLINK("#"&amp;RIGHT(CELL("adresse",OFFSET(DMAV_Doku!$A$6,D526-1,0)),LEN(CELL("adresse",OFFSET(DMAV_Doku!$A$6,D526-1,0)))-SEARCH("]",CELL("adresse",OFFSET(DMAV_Doku!$A$6,D526-1,0)))),"ModDoc"))</f>
        <v>ModDoc</v>
      </c>
      <c r="G526" s="63" t="s">
        <v>1709</v>
      </c>
      <c r="H526" s="63" t="s">
        <v>1488</v>
      </c>
      <c r="I526" s="63" t="s">
        <v>20</v>
      </c>
      <c r="J526" s="63" t="s">
        <v>1502</v>
      </c>
      <c r="K526" s="63" t="s">
        <v>467</v>
      </c>
      <c r="P526" s="65" t="s">
        <v>500</v>
      </c>
    </row>
    <row r="527" spans="1:16" x14ac:dyDescent="0.25">
      <c r="A527" s="63">
        <v>522</v>
      </c>
      <c r="B527" s="64" t="s">
        <v>29</v>
      </c>
      <c r="C527" s="68" t="str" cm="1">
        <f t="array" aca="1" ref="C527" ca="1">IF(B527="","",HYPERLINK("#"&amp;RIGHT(CELL("dateiname"),LEN(CELL("dateiname"))-FIND("]",CELL("dateiname")))&amp;"!"&amp;CELL("adresse",OFFSET($J$6,B527-1,0)),"Definition"))</f>
        <v/>
      </c>
      <c r="D527" s="63">
        <f>IF(_xlfn.XLOOKUP(A527,Korrelation!$A$4:$A$883,Korrelation!$B$4:$B$883,0,0)="-",0,_xlfn.XLOOKUP(A527,Korrelation!$A$4:$A$883,Korrelation!$B$4:$B$883,0,0))</f>
        <v>294</v>
      </c>
      <c r="E527" s="68" t="str" cm="1">
        <f t="array" aca="1" ref="E527" ca="1">IF(D527=0,"",HYPERLINK("#"&amp;RIGHT(CELL("adresse",OFFSET(DMAV_Doku!$A$6,D527-1,0)),LEN(CELL("adresse",OFFSET(DMAV_Doku!$A$6,D527-1,0)))-SEARCH("]",CELL("adresse",OFFSET(DMAV_Doku!$A$6,D527-1,0)))),"ModDoc"))</f>
        <v>ModDoc</v>
      </c>
      <c r="G527" s="63" t="s">
        <v>1709</v>
      </c>
      <c r="H527" s="63" t="s">
        <v>1488</v>
      </c>
      <c r="I527" s="63" t="s">
        <v>20</v>
      </c>
      <c r="J527" s="63" t="s">
        <v>1502</v>
      </c>
      <c r="K527" s="63" t="s">
        <v>467</v>
      </c>
      <c r="P527" s="65" t="s">
        <v>502</v>
      </c>
    </row>
    <row r="528" spans="1:16" x14ac:dyDescent="0.25">
      <c r="A528" s="63">
        <v>523</v>
      </c>
      <c r="B528" s="64" t="s">
        <v>29</v>
      </c>
      <c r="C528" s="68" t="str" cm="1">
        <f t="array" aca="1" ref="C528" ca="1">IF(B528="","",HYPERLINK("#"&amp;RIGHT(CELL("dateiname"),LEN(CELL("dateiname"))-FIND("]",CELL("dateiname")))&amp;"!"&amp;CELL("adresse",OFFSET($J$6,B528-1,0)),"Definition"))</f>
        <v/>
      </c>
      <c r="D528" s="63">
        <f>IF(_xlfn.XLOOKUP(A528,Korrelation!$A$4:$A$883,Korrelation!$B$4:$B$883,0,0)="-",0,_xlfn.XLOOKUP(A528,Korrelation!$A$4:$A$883,Korrelation!$B$4:$B$883,0,0))</f>
        <v>295</v>
      </c>
      <c r="E528" s="68" t="str" cm="1">
        <f t="array" aca="1" ref="E528" ca="1">IF(D528=0,"",HYPERLINK("#"&amp;RIGHT(CELL("adresse",OFFSET(DMAV_Doku!$A$6,D528-1,0)),LEN(CELL("adresse",OFFSET(DMAV_Doku!$A$6,D528-1,0)))-SEARCH("]",CELL("adresse",OFFSET(DMAV_Doku!$A$6,D528-1,0)))),"ModDoc"))</f>
        <v>ModDoc</v>
      </c>
      <c r="G528" s="63" t="s">
        <v>1709</v>
      </c>
      <c r="H528" s="63" t="s">
        <v>1488</v>
      </c>
      <c r="I528" s="63" t="s">
        <v>20</v>
      </c>
      <c r="J528" s="63" t="s">
        <v>1502</v>
      </c>
      <c r="K528" s="63" t="s">
        <v>467</v>
      </c>
      <c r="P528" s="65" t="s">
        <v>504</v>
      </c>
    </row>
    <row r="529" spans="1:16" x14ac:dyDescent="0.25">
      <c r="A529" s="63">
        <v>524</v>
      </c>
      <c r="B529" s="64" t="s">
        <v>29</v>
      </c>
      <c r="C529" s="68" t="str" cm="1">
        <f t="array" aca="1" ref="C529" ca="1">IF(B529="","",HYPERLINK("#"&amp;RIGHT(CELL("dateiname"),LEN(CELL("dateiname"))-FIND("]",CELL("dateiname")))&amp;"!"&amp;CELL("adresse",OFFSET($J$6,B529-1,0)),"Definition"))</f>
        <v/>
      </c>
      <c r="D529" s="63">
        <f>IF(_xlfn.XLOOKUP(A529,Korrelation!$A$4:$A$883,Korrelation!$B$4:$B$883,0,0)="-",0,_xlfn.XLOOKUP(A529,Korrelation!$A$4:$A$883,Korrelation!$B$4:$B$883,0,0))</f>
        <v>296</v>
      </c>
      <c r="E529" s="68" t="str" cm="1">
        <f t="array" aca="1" ref="E529" ca="1">IF(D529=0,"",HYPERLINK("#"&amp;RIGHT(CELL("adresse",OFFSET(DMAV_Doku!$A$6,D529-1,0)),LEN(CELL("adresse",OFFSET(DMAV_Doku!$A$6,D529-1,0)))-SEARCH("]",CELL("adresse",OFFSET(DMAV_Doku!$A$6,D529-1,0)))),"ModDoc"))</f>
        <v>ModDoc</v>
      </c>
      <c r="G529" s="63" t="s">
        <v>1709</v>
      </c>
      <c r="H529" s="63" t="s">
        <v>1488</v>
      </c>
      <c r="I529" s="63" t="s">
        <v>20</v>
      </c>
      <c r="J529" s="63" t="s">
        <v>1502</v>
      </c>
      <c r="K529" s="63" t="s">
        <v>467</v>
      </c>
      <c r="P529" s="65" t="s">
        <v>506</v>
      </c>
    </row>
    <row r="530" spans="1:16" x14ac:dyDescent="0.25">
      <c r="A530" s="63">
        <v>525</v>
      </c>
      <c r="B530" s="64" t="s">
        <v>29</v>
      </c>
      <c r="C530" s="68" t="str" cm="1">
        <f t="array" aca="1" ref="C530" ca="1">IF(B530="","",HYPERLINK("#"&amp;RIGHT(CELL("dateiname"),LEN(CELL("dateiname"))-FIND("]",CELL("dateiname")))&amp;"!"&amp;CELL("adresse",OFFSET($J$6,B530-1,0)),"Definition"))</f>
        <v/>
      </c>
      <c r="D530" s="63">
        <f>IF(_xlfn.XLOOKUP(A530,Korrelation!$A$4:$A$883,Korrelation!$B$4:$B$883,0,0)="-",0,_xlfn.XLOOKUP(A530,Korrelation!$A$4:$A$883,Korrelation!$B$4:$B$883,0,0))</f>
        <v>297</v>
      </c>
      <c r="E530" s="68" t="str" cm="1">
        <f t="array" aca="1" ref="E530" ca="1">IF(D530=0,"",HYPERLINK("#"&amp;RIGHT(CELL("adresse",OFFSET(DMAV_Doku!$A$6,D530-1,0)),LEN(CELL("adresse",OFFSET(DMAV_Doku!$A$6,D530-1,0)))-SEARCH("]",CELL("adresse",OFFSET(DMAV_Doku!$A$6,D530-1,0)))),"ModDoc"))</f>
        <v>ModDoc</v>
      </c>
      <c r="G530" s="63" t="s">
        <v>1709</v>
      </c>
      <c r="H530" s="63" t="s">
        <v>1488</v>
      </c>
      <c r="I530" s="63" t="s">
        <v>20</v>
      </c>
      <c r="J530" s="63" t="s">
        <v>1502</v>
      </c>
      <c r="K530" s="63" t="s">
        <v>467</v>
      </c>
      <c r="P530" s="65" t="s">
        <v>508</v>
      </c>
    </row>
    <row r="531" spans="1:16" x14ac:dyDescent="0.25">
      <c r="A531" s="63">
        <v>526</v>
      </c>
      <c r="B531" s="64" t="s">
        <v>29</v>
      </c>
      <c r="C531" s="68" t="str" cm="1">
        <f t="array" aca="1" ref="C531" ca="1">IF(B531="","",HYPERLINK("#"&amp;RIGHT(CELL("dateiname"),LEN(CELL("dateiname"))-FIND("]",CELL("dateiname")))&amp;"!"&amp;CELL("adresse",OFFSET($J$6,B531-1,0)),"Definition"))</f>
        <v/>
      </c>
      <c r="D531" s="63">
        <f>IF(_xlfn.XLOOKUP(A531,Korrelation!$A$4:$A$883,Korrelation!$B$4:$B$883,0,0)="-",0,_xlfn.XLOOKUP(A531,Korrelation!$A$4:$A$883,Korrelation!$B$4:$B$883,0,0))</f>
        <v>298</v>
      </c>
      <c r="E531" s="68" t="str" cm="1">
        <f t="array" aca="1" ref="E531" ca="1">IF(D531=0,"",HYPERLINK("#"&amp;RIGHT(CELL("adresse",OFFSET(DMAV_Doku!$A$6,D531-1,0)),LEN(CELL("adresse",OFFSET(DMAV_Doku!$A$6,D531-1,0)))-SEARCH("]",CELL("adresse",OFFSET(DMAV_Doku!$A$6,D531-1,0)))),"ModDoc"))</f>
        <v>ModDoc</v>
      </c>
      <c r="G531" s="63" t="s">
        <v>1709</v>
      </c>
      <c r="H531" s="63" t="s">
        <v>1488</v>
      </c>
      <c r="I531" s="63" t="s">
        <v>20</v>
      </c>
      <c r="J531" s="63" t="s">
        <v>1502</v>
      </c>
      <c r="K531" s="63" t="s">
        <v>467</v>
      </c>
      <c r="P531" s="65" t="s">
        <v>510</v>
      </c>
    </row>
    <row r="532" spans="1:16" x14ac:dyDescent="0.25">
      <c r="A532" s="63">
        <v>527</v>
      </c>
      <c r="B532" s="64" t="s">
        <v>29</v>
      </c>
      <c r="C532" s="68" t="str" cm="1">
        <f t="array" aca="1" ref="C532" ca="1">IF(B532="","",HYPERLINK("#"&amp;RIGHT(CELL("dateiname"),LEN(CELL("dateiname"))-FIND("]",CELL("dateiname")))&amp;"!"&amp;CELL("adresse",OFFSET($J$6,B532-1,0)),"Definition"))</f>
        <v/>
      </c>
      <c r="D532" s="63">
        <f>IF(_xlfn.XLOOKUP(A532,Korrelation!$A$4:$A$883,Korrelation!$B$4:$B$883,0,0)="-",0,_xlfn.XLOOKUP(A532,Korrelation!$A$4:$A$883,Korrelation!$B$4:$B$883,0,0))</f>
        <v>299</v>
      </c>
      <c r="E532" s="68" t="str" cm="1">
        <f t="array" aca="1" ref="E532" ca="1">IF(D532=0,"",HYPERLINK("#"&amp;RIGHT(CELL("adresse",OFFSET(DMAV_Doku!$A$6,D532-1,0)),LEN(CELL("adresse",OFFSET(DMAV_Doku!$A$6,D532-1,0)))-SEARCH("]",CELL("adresse",OFFSET(DMAV_Doku!$A$6,D532-1,0)))),"ModDoc"))</f>
        <v>ModDoc</v>
      </c>
      <c r="G532" s="63" t="s">
        <v>1709</v>
      </c>
      <c r="H532" s="63" t="s">
        <v>1488</v>
      </c>
      <c r="I532" s="63" t="s">
        <v>20</v>
      </c>
      <c r="J532" s="63" t="s">
        <v>1502</v>
      </c>
      <c r="K532" s="63" t="s">
        <v>467</v>
      </c>
      <c r="P532" s="65" t="s">
        <v>512</v>
      </c>
    </row>
    <row r="533" spans="1:16" x14ac:dyDescent="0.25">
      <c r="A533" s="63">
        <v>528</v>
      </c>
      <c r="B533" s="64" t="s">
        <v>29</v>
      </c>
      <c r="C533" s="68" t="str" cm="1">
        <f t="array" aca="1" ref="C533" ca="1">IF(B533="","",HYPERLINK("#"&amp;RIGHT(CELL("dateiname"),LEN(CELL("dateiname"))-FIND("]",CELL("dateiname")))&amp;"!"&amp;CELL("adresse",OFFSET($J$6,B533-1,0)),"Definition"))</f>
        <v/>
      </c>
      <c r="D533" s="63">
        <f>IF(_xlfn.XLOOKUP(A533,Korrelation!$A$4:$A$883,Korrelation!$B$4:$B$883,0,0)="-",0,_xlfn.XLOOKUP(A533,Korrelation!$A$4:$A$883,Korrelation!$B$4:$B$883,0,0))</f>
        <v>300</v>
      </c>
      <c r="E533" s="68" t="str" cm="1">
        <f t="array" aca="1" ref="E533" ca="1">IF(D533=0,"",HYPERLINK("#"&amp;RIGHT(CELL("adresse",OFFSET(DMAV_Doku!$A$6,D533-1,0)),LEN(CELL("adresse",OFFSET(DMAV_Doku!$A$6,D533-1,0)))-SEARCH("]",CELL("adresse",OFFSET(DMAV_Doku!$A$6,D533-1,0)))),"ModDoc"))</f>
        <v>ModDoc</v>
      </c>
      <c r="G533" s="63" t="s">
        <v>1709</v>
      </c>
      <c r="H533" s="63" t="s">
        <v>1488</v>
      </c>
      <c r="I533" s="63" t="s">
        <v>20</v>
      </c>
      <c r="J533" s="63" t="s">
        <v>1502</v>
      </c>
      <c r="K533" s="63" t="s">
        <v>467</v>
      </c>
      <c r="P533" s="65" t="s">
        <v>514</v>
      </c>
    </row>
    <row r="534" spans="1:16" x14ac:dyDescent="0.25">
      <c r="A534" s="63">
        <v>529</v>
      </c>
      <c r="B534" s="64" t="s">
        <v>29</v>
      </c>
      <c r="C534" s="68" t="str" cm="1">
        <f t="array" aca="1" ref="C534" ca="1">IF(B534="","",HYPERLINK("#"&amp;RIGHT(CELL("dateiname"),LEN(CELL("dateiname"))-FIND("]",CELL("dateiname")))&amp;"!"&amp;CELL("adresse",OFFSET($J$6,B534-1,0)),"Definition"))</f>
        <v/>
      </c>
      <c r="D534" s="63">
        <f>IF(_xlfn.XLOOKUP(A534,Korrelation!$A$4:$A$883,Korrelation!$B$4:$B$883,0,0)="-",0,_xlfn.XLOOKUP(A534,Korrelation!$A$4:$A$883,Korrelation!$B$4:$B$883,0,0))</f>
        <v>301</v>
      </c>
      <c r="E534" s="68" t="str" cm="1">
        <f t="array" aca="1" ref="E534" ca="1">IF(D534=0,"",HYPERLINK("#"&amp;RIGHT(CELL("adresse",OFFSET(DMAV_Doku!$A$6,D534-1,0)),LEN(CELL("adresse",OFFSET(DMAV_Doku!$A$6,D534-1,0)))-SEARCH("]",CELL("adresse",OFFSET(DMAV_Doku!$A$6,D534-1,0)))),"ModDoc"))</f>
        <v>ModDoc</v>
      </c>
      <c r="G534" s="63" t="s">
        <v>1709</v>
      </c>
      <c r="H534" s="63" t="s">
        <v>1488</v>
      </c>
      <c r="I534" s="63" t="s">
        <v>20</v>
      </c>
      <c r="J534" s="63" t="s">
        <v>1502</v>
      </c>
      <c r="K534" s="63" t="s">
        <v>467</v>
      </c>
      <c r="P534" s="65" t="s">
        <v>516</v>
      </c>
    </row>
    <row r="535" spans="1:16" x14ac:dyDescent="0.25">
      <c r="A535" s="63">
        <v>530</v>
      </c>
      <c r="B535" s="64" t="s">
        <v>29</v>
      </c>
      <c r="C535" s="68" t="str" cm="1">
        <f t="array" aca="1" ref="C535" ca="1">IF(B535="","",HYPERLINK("#"&amp;RIGHT(CELL("dateiname"),LEN(CELL("dateiname"))-FIND("]",CELL("dateiname")))&amp;"!"&amp;CELL("adresse",OFFSET($J$6,B535-1,0)),"Definition"))</f>
        <v/>
      </c>
      <c r="D535" s="63">
        <f>IF(_xlfn.XLOOKUP(A535,Korrelation!$A$4:$A$883,Korrelation!$B$4:$B$883,0,0)="-",0,_xlfn.XLOOKUP(A535,Korrelation!$A$4:$A$883,Korrelation!$B$4:$B$883,0,0))</f>
        <v>302</v>
      </c>
      <c r="E535" s="68" t="str" cm="1">
        <f t="array" aca="1" ref="E535" ca="1">IF(D535=0,"",HYPERLINK("#"&amp;RIGHT(CELL("adresse",OFFSET(DMAV_Doku!$A$6,D535-1,0)),LEN(CELL("adresse",OFFSET(DMAV_Doku!$A$6,D535-1,0)))-SEARCH("]",CELL("adresse",OFFSET(DMAV_Doku!$A$6,D535-1,0)))),"ModDoc"))</f>
        <v>ModDoc</v>
      </c>
      <c r="G535" s="63" t="s">
        <v>1709</v>
      </c>
      <c r="H535" s="63" t="s">
        <v>1488</v>
      </c>
      <c r="I535" s="63" t="s">
        <v>20</v>
      </c>
      <c r="J535" s="63" t="s">
        <v>1502</v>
      </c>
      <c r="K535" s="63" t="s">
        <v>467</v>
      </c>
      <c r="P535" s="65" t="s">
        <v>518</v>
      </c>
    </row>
    <row r="536" spans="1:16" x14ac:dyDescent="0.25">
      <c r="A536" s="63">
        <v>531</v>
      </c>
      <c r="B536" s="64" t="s">
        <v>29</v>
      </c>
      <c r="C536" s="68" t="str" cm="1">
        <f t="array" aca="1" ref="C536" ca="1">IF(B536="","",HYPERLINK("#"&amp;RIGHT(CELL("dateiname"),LEN(CELL("dateiname"))-FIND("]",CELL("dateiname")))&amp;"!"&amp;CELL("adresse",OFFSET($J$6,B536-1,0)),"Definition"))</f>
        <v/>
      </c>
      <c r="D536" s="63">
        <f>IF(_xlfn.XLOOKUP(A536,Korrelation!$A$4:$A$883,Korrelation!$B$4:$B$883,0,0)="-",0,_xlfn.XLOOKUP(A536,Korrelation!$A$4:$A$883,Korrelation!$B$4:$B$883,0,0))</f>
        <v>303</v>
      </c>
      <c r="E536" s="68" t="str" cm="1">
        <f t="array" aca="1" ref="E536" ca="1">IF(D536=0,"",HYPERLINK("#"&amp;RIGHT(CELL("adresse",OFFSET(DMAV_Doku!$A$6,D536-1,0)),LEN(CELL("adresse",OFFSET(DMAV_Doku!$A$6,D536-1,0)))-SEARCH("]",CELL("adresse",OFFSET(DMAV_Doku!$A$6,D536-1,0)))),"ModDoc"))</f>
        <v>ModDoc</v>
      </c>
      <c r="G536" s="63" t="s">
        <v>1709</v>
      </c>
      <c r="H536" s="63" t="s">
        <v>1488</v>
      </c>
      <c r="I536" s="63" t="s">
        <v>20</v>
      </c>
      <c r="J536" s="63" t="s">
        <v>1502</v>
      </c>
      <c r="K536" s="63" t="s">
        <v>467</v>
      </c>
      <c r="P536" s="65" t="s">
        <v>520</v>
      </c>
    </row>
    <row r="537" spans="1:16" x14ac:dyDescent="0.25">
      <c r="A537" s="63">
        <v>532</v>
      </c>
      <c r="B537" s="64" t="s">
        <v>29</v>
      </c>
      <c r="C537" s="68" t="str" cm="1">
        <f t="array" aca="1" ref="C537" ca="1">IF(B537="","",HYPERLINK("#"&amp;RIGHT(CELL("dateiname"),LEN(CELL("dateiname"))-FIND("]",CELL("dateiname")))&amp;"!"&amp;CELL("adresse",OFFSET($J$6,B537-1,0)),"Definition"))</f>
        <v/>
      </c>
      <c r="D537" s="63">
        <f>IF(_xlfn.XLOOKUP(A537,Korrelation!$A$4:$A$883,Korrelation!$B$4:$B$883,0,0)="-",0,_xlfn.XLOOKUP(A537,Korrelation!$A$4:$A$883,Korrelation!$B$4:$B$883,0,0))</f>
        <v>304</v>
      </c>
      <c r="E537" s="68" t="str" cm="1">
        <f t="array" aca="1" ref="E537" ca="1">IF(D537=0,"",HYPERLINK("#"&amp;RIGHT(CELL("adresse",OFFSET(DMAV_Doku!$A$6,D537-1,0)),LEN(CELL("adresse",OFFSET(DMAV_Doku!$A$6,D537-1,0)))-SEARCH("]",CELL("adresse",OFFSET(DMAV_Doku!$A$6,D537-1,0)))),"ModDoc"))</f>
        <v>ModDoc</v>
      </c>
      <c r="G537" s="63" t="s">
        <v>1709</v>
      </c>
      <c r="H537" s="63" t="s">
        <v>1488</v>
      </c>
      <c r="I537" s="63" t="s">
        <v>20</v>
      </c>
      <c r="J537" s="63" t="s">
        <v>1502</v>
      </c>
      <c r="K537" s="63" t="s">
        <v>467</v>
      </c>
      <c r="P537" s="65" t="s">
        <v>522</v>
      </c>
    </row>
    <row r="538" spans="1:16" x14ac:dyDescent="0.25">
      <c r="A538" s="63">
        <v>533</v>
      </c>
      <c r="B538" s="64" t="s">
        <v>29</v>
      </c>
      <c r="C538" s="68" t="str" cm="1">
        <f t="array" aca="1" ref="C538" ca="1">IF(B538="","",HYPERLINK("#"&amp;RIGHT(CELL("dateiname"),LEN(CELL("dateiname"))-FIND("]",CELL("dateiname")))&amp;"!"&amp;CELL("adresse",OFFSET($J$6,B538-1,0)),"Definition"))</f>
        <v/>
      </c>
      <c r="D538" s="63">
        <f>IF(_xlfn.XLOOKUP(A538,Korrelation!$A$4:$A$883,Korrelation!$B$4:$B$883,0,0)="-",0,_xlfn.XLOOKUP(A538,Korrelation!$A$4:$A$883,Korrelation!$B$4:$B$883,0,0))</f>
        <v>305</v>
      </c>
      <c r="E538" s="68" t="str" cm="1">
        <f t="array" aca="1" ref="E538" ca="1">IF(D538=0,"",HYPERLINK("#"&amp;RIGHT(CELL("adresse",OFFSET(DMAV_Doku!$A$6,D538-1,0)),LEN(CELL("adresse",OFFSET(DMAV_Doku!$A$6,D538-1,0)))-SEARCH("]",CELL("adresse",OFFSET(DMAV_Doku!$A$6,D538-1,0)))),"ModDoc"))</f>
        <v>ModDoc</v>
      </c>
      <c r="G538" s="63" t="s">
        <v>1709</v>
      </c>
      <c r="H538" s="63" t="s">
        <v>1488</v>
      </c>
      <c r="I538" s="63" t="s">
        <v>20</v>
      </c>
      <c r="J538" s="63" t="s">
        <v>1502</v>
      </c>
      <c r="K538" s="63" t="s">
        <v>467</v>
      </c>
      <c r="P538" s="65" t="s">
        <v>524</v>
      </c>
    </row>
    <row r="539" spans="1:16" x14ac:dyDescent="0.25">
      <c r="A539" s="63">
        <v>534</v>
      </c>
      <c r="B539" s="64" t="s">
        <v>29</v>
      </c>
      <c r="C539" s="68" t="str" cm="1">
        <f t="array" aca="1" ref="C539" ca="1">IF(B539="","",HYPERLINK("#"&amp;RIGHT(CELL("dateiname"),LEN(CELL("dateiname"))-FIND("]",CELL("dateiname")))&amp;"!"&amp;CELL("adresse",OFFSET($J$6,B539-1,0)),"Definition"))</f>
        <v/>
      </c>
      <c r="D539" s="63">
        <f>IF(_xlfn.XLOOKUP(A539,Korrelation!$A$4:$A$883,Korrelation!$B$4:$B$883,0,0)="-",0,_xlfn.XLOOKUP(A539,Korrelation!$A$4:$A$883,Korrelation!$B$4:$B$883,0,0))</f>
        <v>306</v>
      </c>
      <c r="E539" s="68" t="str" cm="1">
        <f t="array" aca="1" ref="E539" ca="1">IF(D539=0,"",HYPERLINK("#"&amp;RIGHT(CELL("adresse",OFFSET(DMAV_Doku!$A$6,D539-1,0)),LEN(CELL("adresse",OFFSET(DMAV_Doku!$A$6,D539-1,0)))-SEARCH("]",CELL("adresse",OFFSET(DMAV_Doku!$A$6,D539-1,0)))),"ModDoc"))</f>
        <v>ModDoc</v>
      </c>
      <c r="G539" s="63" t="s">
        <v>1709</v>
      </c>
      <c r="H539" s="63" t="s">
        <v>1488</v>
      </c>
      <c r="I539" s="63" t="s">
        <v>20</v>
      </c>
      <c r="J539" s="63" t="s">
        <v>1502</v>
      </c>
      <c r="K539" s="63" t="s">
        <v>467</v>
      </c>
      <c r="P539" s="65" t="s">
        <v>526</v>
      </c>
    </row>
    <row r="540" spans="1:16" x14ac:dyDescent="0.25">
      <c r="A540" s="63">
        <v>535</v>
      </c>
      <c r="B540" s="64" t="s">
        <v>29</v>
      </c>
      <c r="C540" s="68" t="str" cm="1">
        <f t="array" aca="1" ref="C540" ca="1">IF(B540="","",HYPERLINK("#"&amp;RIGHT(CELL("dateiname"),LEN(CELL("dateiname"))-FIND("]",CELL("dateiname")))&amp;"!"&amp;CELL("adresse",OFFSET($J$6,B540-1,0)),"Definition"))</f>
        <v/>
      </c>
      <c r="D540" s="63">
        <f>IF(_xlfn.XLOOKUP(A540,Korrelation!$A$4:$A$883,Korrelation!$B$4:$B$883,0,0)="-",0,_xlfn.XLOOKUP(A540,Korrelation!$A$4:$A$883,Korrelation!$B$4:$B$883,0,0))</f>
        <v>307</v>
      </c>
      <c r="E540" s="68" t="str" cm="1">
        <f t="array" aca="1" ref="E540" ca="1">IF(D540=0,"",HYPERLINK("#"&amp;RIGHT(CELL("adresse",OFFSET(DMAV_Doku!$A$6,D540-1,0)),LEN(CELL("adresse",OFFSET(DMAV_Doku!$A$6,D540-1,0)))-SEARCH("]",CELL("adresse",OFFSET(DMAV_Doku!$A$6,D540-1,0)))),"ModDoc"))</f>
        <v>ModDoc</v>
      </c>
      <c r="G540" s="63" t="s">
        <v>1709</v>
      </c>
      <c r="H540" s="63" t="s">
        <v>1488</v>
      </c>
      <c r="I540" s="63" t="s">
        <v>20</v>
      </c>
      <c r="J540" s="63" t="s">
        <v>1502</v>
      </c>
      <c r="K540" s="63" t="s">
        <v>467</v>
      </c>
      <c r="P540" s="65" t="s">
        <v>528</v>
      </c>
    </row>
    <row r="541" spans="1:16" x14ac:dyDescent="0.25">
      <c r="A541" s="63">
        <v>536</v>
      </c>
      <c r="B541" s="64" t="s">
        <v>29</v>
      </c>
      <c r="C541" s="68" t="str" cm="1">
        <f t="array" aca="1" ref="C541" ca="1">IF(B541="","",HYPERLINK("#"&amp;RIGHT(CELL("dateiname"),LEN(CELL("dateiname"))-FIND("]",CELL("dateiname")))&amp;"!"&amp;CELL("adresse",OFFSET($J$6,B541-1,0)),"Definition"))</f>
        <v/>
      </c>
      <c r="D541" s="63">
        <f>IF(_xlfn.XLOOKUP(A541,Korrelation!$A$4:$A$883,Korrelation!$B$4:$B$883,0,0)="-",0,_xlfn.XLOOKUP(A541,Korrelation!$A$4:$A$883,Korrelation!$B$4:$B$883,0,0))</f>
        <v>308</v>
      </c>
      <c r="E541" s="68" t="str" cm="1">
        <f t="array" aca="1" ref="E541" ca="1">IF(D541=0,"",HYPERLINK("#"&amp;RIGHT(CELL("adresse",OFFSET(DMAV_Doku!$A$6,D541-1,0)),LEN(CELL("adresse",OFFSET(DMAV_Doku!$A$6,D541-1,0)))-SEARCH("]",CELL("adresse",OFFSET(DMAV_Doku!$A$6,D541-1,0)))),"ModDoc"))</f>
        <v>ModDoc</v>
      </c>
      <c r="G541" s="63" t="s">
        <v>1709</v>
      </c>
      <c r="H541" s="63" t="s">
        <v>1488</v>
      </c>
      <c r="I541" s="63" t="s">
        <v>20</v>
      </c>
      <c r="J541" s="63" t="s">
        <v>1502</v>
      </c>
      <c r="K541" s="63" t="s">
        <v>467</v>
      </c>
      <c r="P541" s="65" t="s">
        <v>530</v>
      </c>
    </row>
    <row r="542" spans="1:16" x14ac:dyDescent="0.25">
      <c r="A542" s="63">
        <v>537</v>
      </c>
      <c r="B542" s="64" t="s">
        <v>29</v>
      </c>
      <c r="C542" s="68" t="str" cm="1">
        <f t="array" aca="1" ref="C542" ca="1">IF(B542="","",HYPERLINK("#"&amp;RIGHT(CELL("dateiname"),LEN(CELL("dateiname"))-FIND("]",CELL("dateiname")))&amp;"!"&amp;CELL("adresse",OFFSET($J$6,B542-1,0)),"Definition"))</f>
        <v/>
      </c>
      <c r="D542" s="63">
        <f>IF(_xlfn.XLOOKUP(A542,Korrelation!$A$4:$A$883,Korrelation!$B$4:$B$883,0,0)="-",0,_xlfn.XLOOKUP(A542,Korrelation!$A$4:$A$883,Korrelation!$B$4:$B$883,0,0))</f>
        <v>309</v>
      </c>
      <c r="E542" s="68" t="str" cm="1">
        <f t="array" aca="1" ref="E542" ca="1">IF(D542=0,"",HYPERLINK("#"&amp;RIGHT(CELL("adresse",OFFSET(DMAV_Doku!$A$6,D542-1,0)),LEN(CELL("adresse",OFFSET(DMAV_Doku!$A$6,D542-1,0)))-SEARCH("]",CELL("adresse",OFFSET(DMAV_Doku!$A$6,D542-1,0)))),"ModDoc"))</f>
        <v>ModDoc</v>
      </c>
      <c r="G542" s="63" t="s">
        <v>1709</v>
      </c>
      <c r="H542" s="63" t="s">
        <v>1488</v>
      </c>
      <c r="I542" s="63" t="s">
        <v>20</v>
      </c>
      <c r="J542" s="63" t="s">
        <v>1502</v>
      </c>
      <c r="K542" s="63" t="s">
        <v>467</v>
      </c>
      <c r="P542" s="65" t="s">
        <v>532</v>
      </c>
    </row>
    <row r="543" spans="1:16" x14ac:dyDescent="0.25">
      <c r="A543" s="63">
        <v>538</v>
      </c>
      <c r="B543" s="64" t="s">
        <v>29</v>
      </c>
      <c r="C543" s="68" t="str" cm="1">
        <f t="array" aca="1" ref="C543" ca="1">IF(B543="","",HYPERLINK("#"&amp;RIGHT(CELL("dateiname"),LEN(CELL("dateiname"))-FIND("]",CELL("dateiname")))&amp;"!"&amp;CELL("adresse",OFFSET($J$6,B543-1,0)),"Definition"))</f>
        <v/>
      </c>
      <c r="D543" s="63">
        <f>IF(_xlfn.XLOOKUP(A543,Korrelation!$A$4:$A$883,Korrelation!$B$4:$B$883,0,0)="-",0,_xlfn.XLOOKUP(A543,Korrelation!$A$4:$A$883,Korrelation!$B$4:$B$883,0,0))</f>
        <v>310</v>
      </c>
      <c r="E543" s="68" t="str" cm="1">
        <f t="array" aca="1" ref="E543" ca="1">IF(D543=0,"",HYPERLINK("#"&amp;RIGHT(CELL("adresse",OFFSET(DMAV_Doku!$A$6,D543-1,0)),LEN(CELL("adresse",OFFSET(DMAV_Doku!$A$6,D543-1,0)))-SEARCH("]",CELL("adresse",OFFSET(DMAV_Doku!$A$6,D543-1,0)))),"ModDoc"))</f>
        <v>ModDoc</v>
      </c>
      <c r="G543" s="63" t="s">
        <v>1709</v>
      </c>
      <c r="H543" s="63" t="s">
        <v>1488</v>
      </c>
      <c r="I543" s="63" t="s">
        <v>20</v>
      </c>
      <c r="J543" s="63" t="s">
        <v>1502</v>
      </c>
      <c r="K543" s="63" t="s">
        <v>467</v>
      </c>
      <c r="P543" s="65" t="s">
        <v>534</v>
      </c>
    </row>
    <row r="544" spans="1:16" x14ac:dyDescent="0.25">
      <c r="A544" s="63">
        <v>539</v>
      </c>
      <c r="B544" s="64" t="s">
        <v>29</v>
      </c>
      <c r="C544" s="68" t="str" cm="1">
        <f t="array" aca="1" ref="C544" ca="1">IF(B544="","",HYPERLINK("#"&amp;RIGHT(CELL("dateiname"),LEN(CELL("dateiname"))-FIND("]",CELL("dateiname")))&amp;"!"&amp;CELL("adresse",OFFSET($J$6,B544-1,0)),"Definition"))</f>
        <v/>
      </c>
      <c r="D544" s="63">
        <f>IF(_xlfn.XLOOKUP(A544,Korrelation!$A$4:$A$883,Korrelation!$B$4:$B$883,0,0)="-",0,_xlfn.XLOOKUP(A544,Korrelation!$A$4:$A$883,Korrelation!$B$4:$B$883,0,0))</f>
        <v>311</v>
      </c>
      <c r="E544" s="68" t="str" cm="1">
        <f t="array" aca="1" ref="E544" ca="1">IF(D544=0,"",HYPERLINK("#"&amp;RIGHT(CELL("adresse",OFFSET(DMAV_Doku!$A$6,D544-1,0)),LEN(CELL("adresse",OFFSET(DMAV_Doku!$A$6,D544-1,0)))-SEARCH("]",CELL("adresse",OFFSET(DMAV_Doku!$A$6,D544-1,0)))),"ModDoc"))</f>
        <v>ModDoc</v>
      </c>
      <c r="G544" s="63" t="s">
        <v>1709</v>
      </c>
      <c r="H544" s="63" t="s">
        <v>1488</v>
      </c>
      <c r="I544" s="63" t="s">
        <v>20</v>
      </c>
      <c r="J544" s="63" t="s">
        <v>1502</v>
      </c>
      <c r="K544" s="63" t="s">
        <v>467</v>
      </c>
      <c r="P544" s="65" t="s">
        <v>536</v>
      </c>
    </row>
    <row r="545" spans="1:20" x14ac:dyDescent="0.25">
      <c r="A545" s="63">
        <v>540</v>
      </c>
      <c r="B545" s="64" t="s">
        <v>29</v>
      </c>
      <c r="C545" s="68" t="str" cm="1">
        <f t="array" aca="1" ref="C545" ca="1">IF(B545="","",HYPERLINK("#"&amp;RIGHT(CELL("dateiname"),LEN(CELL("dateiname"))-FIND("]",CELL("dateiname")))&amp;"!"&amp;CELL("adresse",OFFSET($J$6,B545-1,0)),"Definition"))</f>
        <v/>
      </c>
      <c r="D545" s="63">
        <f>IF(_xlfn.XLOOKUP(A545,Korrelation!$A$4:$A$883,Korrelation!$B$4:$B$883,0,0)="-",0,_xlfn.XLOOKUP(A545,Korrelation!$A$4:$A$883,Korrelation!$B$4:$B$883,0,0))</f>
        <v>312</v>
      </c>
      <c r="E545" s="68" t="str" cm="1">
        <f t="array" aca="1" ref="E545" ca="1">IF(D545=0,"",HYPERLINK("#"&amp;RIGHT(CELL("adresse",OFFSET(DMAV_Doku!$A$6,D545-1,0)),LEN(CELL("adresse",OFFSET(DMAV_Doku!$A$6,D545-1,0)))-SEARCH("]",CELL("adresse",OFFSET(DMAV_Doku!$A$6,D545-1,0)))),"ModDoc"))</f>
        <v>ModDoc</v>
      </c>
      <c r="G545" s="63" t="s">
        <v>1709</v>
      </c>
      <c r="H545" s="63" t="s">
        <v>1488</v>
      </c>
      <c r="I545" s="63" t="s">
        <v>20</v>
      </c>
      <c r="J545" s="63" t="s">
        <v>1502</v>
      </c>
      <c r="K545" s="63" t="s">
        <v>467</v>
      </c>
      <c r="P545" s="65" t="s">
        <v>538</v>
      </c>
    </row>
    <row r="546" spans="1:20" x14ac:dyDescent="0.25">
      <c r="A546" s="63">
        <v>541</v>
      </c>
      <c r="B546" s="64" t="s">
        <v>29</v>
      </c>
      <c r="C546" s="68" t="str" cm="1">
        <f t="array" aca="1" ref="C546" ca="1">IF(B546="","",HYPERLINK("#"&amp;RIGHT(CELL("dateiname"),LEN(CELL("dateiname"))-FIND("]",CELL("dateiname")))&amp;"!"&amp;CELL("adresse",OFFSET($J$6,B546-1,0)),"Definition"))</f>
        <v/>
      </c>
      <c r="D546" s="63">
        <f>IF(_xlfn.XLOOKUP(A546,Korrelation!$A$4:$A$883,Korrelation!$B$4:$B$883,0,0)="-",0,_xlfn.XLOOKUP(A546,Korrelation!$A$4:$A$883,Korrelation!$B$4:$B$883,0,0))</f>
        <v>313</v>
      </c>
      <c r="E546" s="68" t="str" cm="1">
        <f t="array" aca="1" ref="E546" ca="1">IF(D546=0,"",HYPERLINK("#"&amp;RIGHT(CELL("adresse",OFFSET(DMAV_Doku!$A$6,D546-1,0)),LEN(CELL("adresse",OFFSET(DMAV_Doku!$A$6,D546-1,0)))-SEARCH("]",CELL("adresse",OFFSET(DMAV_Doku!$A$6,D546-1,0)))),"ModDoc"))</f>
        <v>ModDoc</v>
      </c>
      <c r="G546" s="63" t="s">
        <v>1709</v>
      </c>
      <c r="H546" s="63" t="s">
        <v>1488</v>
      </c>
      <c r="I546" s="63" t="s">
        <v>20</v>
      </c>
      <c r="J546" s="63" t="s">
        <v>1502</v>
      </c>
      <c r="K546" s="63" t="s">
        <v>467</v>
      </c>
      <c r="P546" s="65" t="s">
        <v>540</v>
      </c>
    </row>
    <row r="547" spans="1:20" x14ac:dyDescent="0.25">
      <c r="A547" s="63">
        <v>542</v>
      </c>
      <c r="B547" s="64" t="s">
        <v>29</v>
      </c>
      <c r="C547" s="68" t="str" cm="1">
        <f t="array" aca="1" ref="C547" ca="1">IF(B547="","",HYPERLINK("#"&amp;RIGHT(CELL("dateiname"),LEN(CELL("dateiname"))-FIND("]",CELL("dateiname")))&amp;"!"&amp;CELL("adresse",OFFSET($J$6,B547-1,0)),"Definition"))</f>
        <v/>
      </c>
      <c r="D547" s="63">
        <f>IF(_xlfn.XLOOKUP(A547,Korrelation!$A$4:$A$883,Korrelation!$B$4:$B$883,0,0)="-",0,_xlfn.XLOOKUP(A547,Korrelation!$A$4:$A$883,Korrelation!$B$4:$B$883,0,0))</f>
        <v>314</v>
      </c>
      <c r="E547" s="68" t="str" cm="1">
        <f t="array" aca="1" ref="E547" ca="1">IF(D547=0,"",HYPERLINK("#"&amp;RIGHT(CELL("adresse",OFFSET(DMAV_Doku!$A$6,D547-1,0)),LEN(CELL("adresse",OFFSET(DMAV_Doku!$A$6,D547-1,0)))-SEARCH("]",CELL("adresse",OFFSET(DMAV_Doku!$A$6,D547-1,0)))),"ModDoc"))</f>
        <v>ModDoc</v>
      </c>
      <c r="G547" s="63" t="s">
        <v>1709</v>
      </c>
      <c r="H547" s="63" t="s">
        <v>1488</v>
      </c>
      <c r="I547" s="63" t="s">
        <v>20</v>
      </c>
      <c r="J547" s="63" t="s">
        <v>1502</v>
      </c>
      <c r="K547" s="63" t="s">
        <v>467</v>
      </c>
      <c r="P547" s="65" t="s">
        <v>542</v>
      </c>
    </row>
    <row r="548" spans="1:20" x14ac:dyDescent="0.25">
      <c r="A548" s="63">
        <v>543</v>
      </c>
      <c r="B548" s="64" t="s">
        <v>29</v>
      </c>
      <c r="C548" s="68" t="str" cm="1">
        <f t="array" aca="1" ref="C548" ca="1">IF(B548="","",HYPERLINK("#"&amp;RIGHT(CELL("dateiname"),LEN(CELL("dateiname"))-FIND("]",CELL("dateiname")))&amp;"!"&amp;CELL("adresse",OFFSET($J$6,B548-1,0)),"Definition"))</f>
        <v/>
      </c>
      <c r="D548" s="63">
        <f>IF(_xlfn.XLOOKUP(A548,Korrelation!$A$4:$A$883,Korrelation!$B$4:$B$883,0,0)="-",0,_xlfn.XLOOKUP(A548,Korrelation!$A$4:$A$883,Korrelation!$B$4:$B$883,0,0))</f>
        <v>315</v>
      </c>
      <c r="E548" s="68" t="str" cm="1">
        <f t="array" aca="1" ref="E548" ca="1">IF(D548=0,"",HYPERLINK("#"&amp;RIGHT(CELL("adresse",OFFSET(DMAV_Doku!$A$6,D548-1,0)),LEN(CELL("adresse",OFFSET(DMAV_Doku!$A$6,D548-1,0)))-SEARCH("]",CELL("adresse",OFFSET(DMAV_Doku!$A$6,D548-1,0)))),"ModDoc"))</f>
        <v>ModDoc</v>
      </c>
      <c r="G548" s="63" t="s">
        <v>1709</v>
      </c>
      <c r="H548" s="63" t="s">
        <v>1488</v>
      </c>
      <c r="I548" s="63" t="s">
        <v>20</v>
      </c>
      <c r="J548" s="63" t="s">
        <v>1502</v>
      </c>
      <c r="K548" s="63" t="s">
        <v>467</v>
      </c>
      <c r="P548" s="65" t="s">
        <v>544</v>
      </c>
    </row>
    <row r="549" spans="1:20" x14ac:dyDescent="0.25">
      <c r="A549" s="63">
        <v>544</v>
      </c>
      <c r="B549" s="64" t="s">
        <v>29</v>
      </c>
      <c r="C549" s="68" t="str" cm="1">
        <f t="array" aca="1" ref="C549" ca="1">IF(B549="","",HYPERLINK("#"&amp;RIGHT(CELL("dateiname"),LEN(CELL("dateiname"))-FIND("]",CELL("dateiname")))&amp;"!"&amp;CELL("adresse",OFFSET($J$6,B549-1,0)),"Definition"))</f>
        <v/>
      </c>
      <c r="D549" s="63">
        <f>IF(_xlfn.XLOOKUP(A549,Korrelation!$A$4:$A$883,Korrelation!$B$4:$B$883,0,0)="-",0,_xlfn.XLOOKUP(A549,Korrelation!$A$4:$A$883,Korrelation!$B$4:$B$883,0,0))</f>
        <v>316</v>
      </c>
      <c r="E549" s="68" t="str" cm="1">
        <f t="array" aca="1" ref="E549" ca="1">IF(D549=0,"",HYPERLINK("#"&amp;RIGHT(CELL("adresse",OFFSET(DMAV_Doku!$A$6,D549-1,0)),LEN(CELL("adresse",OFFSET(DMAV_Doku!$A$6,D549-1,0)))-SEARCH("]",CELL("adresse",OFFSET(DMAV_Doku!$A$6,D549-1,0)))),"ModDoc"))</f>
        <v>ModDoc</v>
      </c>
      <c r="G549" s="63" t="s">
        <v>1709</v>
      </c>
      <c r="H549" s="63" t="s">
        <v>1488</v>
      </c>
      <c r="I549" s="63" t="s">
        <v>20</v>
      </c>
      <c r="J549" s="63" t="s">
        <v>1502</v>
      </c>
      <c r="K549" s="63" t="s">
        <v>467</v>
      </c>
      <c r="P549" s="173" t="s">
        <v>546</v>
      </c>
    </row>
    <row r="550" spans="1:20" x14ac:dyDescent="0.25">
      <c r="A550" s="63">
        <v>545</v>
      </c>
      <c r="B550" s="64" t="s">
        <v>29</v>
      </c>
      <c r="C550" s="68" t="str" cm="1">
        <f t="array" aca="1" ref="C550" ca="1">IF(B550="","",HYPERLINK("#"&amp;RIGHT(CELL("dateiname"),LEN(CELL("dateiname"))-FIND("]",CELL("dateiname")))&amp;"!"&amp;CELL("adresse",OFFSET($J$6,B550-1,0)),"Definition"))</f>
        <v/>
      </c>
      <c r="D550" s="63">
        <f>IF(_xlfn.XLOOKUP(A550,Korrelation!$A$4:$A$883,Korrelation!$B$4:$B$883,0,0)="-",0,_xlfn.XLOOKUP(A550,Korrelation!$A$4:$A$883,Korrelation!$B$4:$B$883,0,0))</f>
        <v>317</v>
      </c>
      <c r="E550" s="68" t="str" cm="1">
        <f t="array" aca="1" ref="E550" ca="1">IF(D550=0,"",HYPERLINK("#"&amp;RIGHT(CELL("adresse",OFFSET(DMAV_Doku!$A$6,D550-1,0)),LEN(CELL("adresse",OFFSET(DMAV_Doku!$A$6,D550-1,0)))-SEARCH("]",CELL("adresse",OFFSET(DMAV_Doku!$A$6,D550-1,0)))),"ModDoc"))</f>
        <v>ModDoc</v>
      </c>
      <c r="G550" s="63" t="s">
        <v>1709</v>
      </c>
      <c r="H550" s="63" t="s">
        <v>1488</v>
      </c>
      <c r="I550" s="63" t="s">
        <v>20</v>
      </c>
      <c r="J550" s="63" t="s">
        <v>1502</v>
      </c>
      <c r="K550" s="63" t="s">
        <v>467</v>
      </c>
      <c r="P550" s="65" t="s">
        <v>548</v>
      </c>
    </row>
    <row r="551" spans="1:20" x14ac:dyDescent="0.25">
      <c r="A551" s="63">
        <v>546</v>
      </c>
      <c r="B551" s="64" t="s">
        <v>29</v>
      </c>
      <c r="C551" s="68" t="str" cm="1">
        <f t="array" aca="1" ref="C551" ca="1">IF(B551="","",HYPERLINK("#"&amp;RIGHT(CELL("dateiname"),LEN(CELL("dateiname"))-FIND("]",CELL("dateiname")))&amp;"!"&amp;CELL("adresse",OFFSET($J$6,B551-1,0)),"Definition"))</f>
        <v/>
      </c>
      <c r="D551" s="63">
        <f>IF(_xlfn.XLOOKUP(A551,Korrelation!$A$4:$A$883,Korrelation!$B$4:$B$883,0,0)="-",0,_xlfn.XLOOKUP(A551,Korrelation!$A$4:$A$883,Korrelation!$B$4:$B$883,0,0))</f>
        <v>318</v>
      </c>
      <c r="E551" s="68" t="str" cm="1">
        <f t="array" aca="1" ref="E551" ca="1">IF(D551=0,"",HYPERLINK("#"&amp;RIGHT(CELL("adresse",OFFSET(DMAV_Doku!$A$6,D551-1,0)),LEN(CELL("adresse",OFFSET(DMAV_Doku!$A$6,D551-1,0)))-SEARCH("]",CELL("adresse",OFFSET(DMAV_Doku!$A$6,D551-1,0)))),"ModDoc"))</f>
        <v>ModDoc</v>
      </c>
      <c r="G551" s="63" t="s">
        <v>1709</v>
      </c>
      <c r="H551" s="63" t="s">
        <v>1488</v>
      </c>
      <c r="I551" s="63" t="s">
        <v>20</v>
      </c>
      <c r="J551" s="63" t="s">
        <v>1502</v>
      </c>
      <c r="K551" s="63" t="s">
        <v>467</v>
      </c>
      <c r="P551" s="65" t="s">
        <v>550</v>
      </c>
    </row>
    <row r="552" spans="1:20" x14ac:dyDescent="0.25">
      <c r="A552" s="63">
        <v>547</v>
      </c>
      <c r="B552" s="64" t="s">
        <v>29</v>
      </c>
      <c r="C552" s="68" t="str" cm="1">
        <f t="array" aca="1" ref="C552" ca="1">IF(B552="","",HYPERLINK("#"&amp;RIGHT(CELL("dateiname"),LEN(CELL("dateiname"))-FIND("]",CELL("dateiname")))&amp;"!"&amp;CELL("adresse",OFFSET($J$6,B552-1,0)),"Definition"))</f>
        <v/>
      </c>
      <c r="D552" s="63">
        <f>IF(_xlfn.XLOOKUP(A552,Korrelation!$A$4:$A$883,Korrelation!$B$4:$B$883,0,0)="-",0,_xlfn.XLOOKUP(A552,Korrelation!$A$4:$A$883,Korrelation!$B$4:$B$883,0,0))</f>
        <v>332</v>
      </c>
      <c r="E552" s="68" t="str" cm="1">
        <f t="array" aca="1" ref="E552" ca="1">IF(D552=0,"",HYPERLINK("#"&amp;RIGHT(CELL("adresse",OFFSET(DMAV_Doku!$A$6,D552-1,0)),LEN(CELL("adresse",OFFSET(DMAV_Doku!$A$6,D552-1,0)))-SEARCH("]",CELL("adresse",OFFSET(DMAV_Doku!$A$6,D552-1,0)))),"ModDoc"))</f>
        <v>ModDoc</v>
      </c>
      <c r="G552" s="63" t="s">
        <v>1709</v>
      </c>
      <c r="H552" s="63" t="s">
        <v>1488</v>
      </c>
      <c r="I552" s="63" t="s">
        <v>20</v>
      </c>
      <c r="J552" s="63" t="s">
        <v>1524</v>
      </c>
      <c r="K552" s="63" t="s">
        <v>557</v>
      </c>
      <c r="L552" s="62" t="s">
        <v>1525</v>
      </c>
      <c r="M552" s="63" t="s">
        <v>1534</v>
      </c>
      <c r="N552" s="65" t="s">
        <v>106</v>
      </c>
      <c r="P552" s="65" t="s">
        <v>1526</v>
      </c>
      <c r="S552" s="182" t="s">
        <v>4945</v>
      </c>
      <c r="T552" s="65" t="s">
        <v>4927</v>
      </c>
    </row>
    <row r="553" spans="1:20" x14ac:dyDescent="0.25">
      <c r="A553" s="63">
        <v>548</v>
      </c>
      <c r="B553" s="64" t="s">
        <v>29</v>
      </c>
      <c r="C553" s="68" t="str" cm="1">
        <f t="array" aca="1" ref="C553" ca="1">IF(B553="","",HYPERLINK("#"&amp;RIGHT(CELL("dateiname"),LEN(CELL("dateiname"))-FIND("]",CELL("dateiname")))&amp;"!"&amp;CELL("adresse",OFFSET($J$6,B553-1,0)),"Definition"))</f>
        <v/>
      </c>
      <c r="D553" s="63">
        <f>IF(_xlfn.XLOOKUP(A553,Korrelation!$A$4:$A$883,Korrelation!$B$4:$B$883,0,0)="-",0,_xlfn.XLOOKUP(A553,Korrelation!$A$4:$A$883,Korrelation!$B$4:$B$883,0,0))</f>
        <v>333</v>
      </c>
      <c r="E553" s="68" t="str" cm="1">
        <f t="array" aca="1" ref="E553" ca="1">IF(D553=0,"",HYPERLINK("#"&amp;RIGHT(CELL("adresse",OFFSET(DMAV_Doku!$A$6,D553-1,0)),LEN(CELL("adresse",OFFSET(DMAV_Doku!$A$6,D553-1,0)))-SEARCH("]",CELL("adresse",OFFSET(DMAV_Doku!$A$6,D553-1,0)))),"ModDoc"))</f>
        <v>ModDoc</v>
      </c>
      <c r="G553" s="63" t="s">
        <v>1709</v>
      </c>
      <c r="H553" s="63" t="s">
        <v>1488</v>
      </c>
      <c r="I553" s="63" t="s">
        <v>20</v>
      </c>
      <c r="J553" s="63" t="s">
        <v>1524</v>
      </c>
      <c r="K553" s="63" t="s">
        <v>557</v>
      </c>
      <c r="L553" s="62" t="s">
        <v>1525</v>
      </c>
      <c r="M553" s="63" t="s">
        <v>1534</v>
      </c>
      <c r="N553" s="65" t="s">
        <v>109</v>
      </c>
      <c r="P553" s="65" t="s">
        <v>1526</v>
      </c>
      <c r="R553" s="65" t="s">
        <v>2175</v>
      </c>
      <c r="S553" s="182" t="s">
        <v>4945</v>
      </c>
      <c r="T553" s="65" t="s">
        <v>4927</v>
      </c>
    </row>
    <row r="554" spans="1:20" x14ac:dyDescent="0.25">
      <c r="A554" s="63">
        <v>549</v>
      </c>
      <c r="B554" s="64" t="s">
        <v>29</v>
      </c>
      <c r="C554" s="68" t="str" cm="1">
        <f t="array" aca="1" ref="C554" ca="1">IF(B554="","",HYPERLINK("#"&amp;RIGHT(CELL("dateiname"),LEN(CELL("dateiname"))-FIND("]",CELL("dateiname")))&amp;"!"&amp;CELL("adresse",OFFSET($J$6,B554-1,0)),"Definition"))</f>
        <v/>
      </c>
      <c r="D554" s="63">
        <f>IF(_xlfn.XLOOKUP(A554,Korrelation!$A$4:$A$883,Korrelation!$B$4:$B$883,0,0)="-",0,_xlfn.XLOOKUP(A554,Korrelation!$A$4:$A$883,Korrelation!$B$4:$B$883,0,0))</f>
        <v>334</v>
      </c>
      <c r="E554" s="68" t="str" cm="1">
        <f t="array" aca="1" ref="E554" ca="1">IF(D554=0,"",HYPERLINK("#"&amp;RIGHT(CELL("adresse",OFFSET(DMAV_Doku!$A$6,D554-1,0)),LEN(CELL("adresse",OFFSET(DMAV_Doku!$A$6,D554-1,0)))-SEARCH("]",CELL("adresse",OFFSET(DMAV_Doku!$A$6,D554-1,0)))),"ModDoc"))</f>
        <v>ModDoc</v>
      </c>
      <c r="G554" s="63" t="s">
        <v>1709</v>
      </c>
      <c r="H554" s="63" t="s">
        <v>1488</v>
      </c>
      <c r="I554" s="63" t="s">
        <v>20</v>
      </c>
      <c r="J554" s="63" t="s">
        <v>1524</v>
      </c>
      <c r="K554" s="63" t="s">
        <v>557</v>
      </c>
      <c r="L554" s="62" t="s">
        <v>1525</v>
      </c>
      <c r="N554" s="65" t="s">
        <v>111</v>
      </c>
      <c r="P554" s="65" t="s">
        <v>1539</v>
      </c>
    </row>
    <row r="555" spans="1:20" ht="38.25" x14ac:dyDescent="0.25">
      <c r="A555" s="63">
        <v>550</v>
      </c>
      <c r="B555" s="64" t="s">
        <v>29</v>
      </c>
      <c r="C555" s="68" t="str" cm="1">
        <f t="array" aca="1" ref="C555" ca="1">IF(B555="","",HYPERLINK("#"&amp;RIGHT(CELL("dateiname"),LEN(CELL("dateiname"))-FIND("]",CELL("dateiname")))&amp;"!"&amp;CELL("adresse",OFFSET($J$6,B555-1,0)),"Definition"))</f>
        <v/>
      </c>
      <c r="D555" s="63">
        <f>IF(_xlfn.XLOOKUP(A555,Korrelation!$A$4:$A$883,Korrelation!$B$4:$B$883,0,0)="-",0,_xlfn.XLOOKUP(A555,Korrelation!$A$4:$A$883,Korrelation!$B$4:$B$883,0,0))</f>
        <v>335</v>
      </c>
      <c r="E555" s="68" t="str" cm="1">
        <f t="array" aca="1" ref="E555" ca="1">IF(D555=0,"",HYPERLINK("#"&amp;RIGHT(CELL("adresse",OFFSET(DMAV_Doku!$A$6,D555-1,0)),LEN(CELL("adresse",OFFSET(DMAV_Doku!$A$6,D555-1,0)))-SEARCH("]",CELL("adresse",OFFSET(DMAV_Doku!$A$6,D555-1,0)))),"ModDoc"))</f>
        <v>ModDoc</v>
      </c>
      <c r="G555" s="63" t="s">
        <v>1709</v>
      </c>
      <c r="H555" s="63" t="s">
        <v>1488</v>
      </c>
      <c r="I555" s="63" t="s">
        <v>20</v>
      </c>
      <c r="J555" s="63" t="s">
        <v>1524</v>
      </c>
      <c r="K555" s="63" t="s">
        <v>557</v>
      </c>
      <c r="N555" s="65" t="s">
        <v>114</v>
      </c>
      <c r="P555" s="65" t="s">
        <v>1540</v>
      </c>
    </row>
    <row r="556" spans="1:20" x14ac:dyDescent="0.25">
      <c r="A556" s="63">
        <v>551</v>
      </c>
      <c r="B556" s="64"/>
      <c r="C556" s="68" t="str" cm="1">
        <f t="array" aca="1" ref="C556" ca="1">IF(B556="","",HYPERLINK("#"&amp;RIGHT(CELL("dateiname"),LEN(CELL("dateiname"))-FIND("]",CELL("dateiname")))&amp;"!"&amp;CELL("adresse",OFFSET($J$6,B556-1,0)),"Definition"))</f>
        <v/>
      </c>
      <c r="D556" s="63">
        <f>IF(_xlfn.XLOOKUP(A556,Korrelation!$A$4:$A$883,Korrelation!$B$4:$B$883,0,0)="-",0,_xlfn.XLOOKUP(A556,Korrelation!$A$4:$A$883,Korrelation!$B$4:$B$883,0,0))</f>
        <v>336</v>
      </c>
      <c r="E556" s="68" t="str" cm="1">
        <f t="array" aca="1" ref="E556" ca="1">IF(D556=0,"",HYPERLINK("#"&amp;RIGHT(CELL("adresse",OFFSET(DMAV_Doku!$A$6,D556-1,0)),LEN(CELL("adresse",OFFSET(DMAV_Doku!$A$6,D556-1,0)))-SEARCH("]",CELL("adresse",OFFSET(DMAV_Doku!$A$6,D556-1,0)))),"ModDoc"))</f>
        <v>ModDoc</v>
      </c>
      <c r="G556" s="63" t="s">
        <v>1709</v>
      </c>
      <c r="H556" s="63" t="s">
        <v>1488</v>
      </c>
      <c r="I556" s="63" t="s">
        <v>20</v>
      </c>
      <c r="J556" s="63" t="s">
        <v>1524</v>
      </c>
      <c r="K556" s="63" t="s">
        <v>557</v>
      </c>
      <c r="L556" s="62" t="s">
        <v>1525</v>
      </c>
      <c r="N556" s="65" t="s">
        <v>117</v>
      </c>
      <c r="P556" s="65" t="s">
        <v>1541</v>
      </c>
    </row>
    <row r="557" spans="1:20" ht="38.25" x14ac:dyDescent="0.25">
      <c r="A557" s="63">
        <v>552</v>
      </c>
      <c r="B557" s="64" t="s">
        <v>29</v>
      </c>
      <c r="C557" s="68" t="str" cm="1">
        <f t="array" aca="1" ref="C557" ca="1">IF(B557="","",HYPERLINK("#"&amp;RIGHT(CELL("dateiname"),LEN(CELL("dateiname"))-FIND("]",CELL("dateiname")))&amp;"!"&amp;CELL("adresse",OFFSET($J$6,B557-1,0)),"Definition"))</f>
        <v/>
      </c>
      <c r="D557" s="63">
        <f>IF(_xlfn.XLOOKUP(A557,Korrelation!$A$4:$A$883,Korrelation!$B$4:$B$883,0,0)="-",0,_xlfn.XLOOKUP(A557,Korrelation!$A$4:$A$883,Korrelation!$B$4:$B$883,0,0))</f>
        <v>322</v>
      </c>
      <c r="E557" s="68" t="str" cm="1">
        <f t="array" aca="1" ref="E557" ca="1">IF(D557=0,"",HYPERLINK("#"&amp;RIGHT(CELL("adresse",OFFSET(DMAV_Doku!$A$6,D557-1,0)),LEN(CELL("adresse",OFFSET(DMAV_Doku!$A$6,D557-1,0)))-SEARCH("]",CELL("adresse",OFFSET(DMAV_Doku!$A$6,D557-1,0)))),"ModDoc"))</f>
        <v>ModDoc</v>
      </c>
      <c r="G557" s="63" t="s">
        <v>1709</v>
      </c>
      <c r="H557" s="63" t="s">
        <v>1488</v>
      </c>
      <c r="I557" s="63" t="s">
        <v>20</v>
      </c>
      <c r="J557" s="63" t="s">
        <v>1642</v>
      </c>
      <c r="K557" s="63" t="s">
        <v>340</v>
      </c>
      <c r="L557" s="62" t="s">
        <v>1525</v>
      </c>
      <c r="N557" s="65" t="s">
        <v>135</v>
      </c>
      <c r="P557" s="65" t="s">
        <v>1540</v>
      </c>
    </row>
    <row r="558" spans="1:20" x14ac:dyDescent="0.25">
      <c r="A558" s="63">
        <v>553</v>
      </c>
      <c r="B558" s="64">
        <v>33</v>
      </c>
      <c r="C558" s="68" t="str" cm="1">
        <f t="array" aca="1" ref="C558" ca="1">IF(B558="","",HYPERLINK("#"&amp;RIGHT(CELL("dateiname"),LEN(CELL("dateiname"))-FIND("]",CELL("dateiname")))&amp;"!"&amp;CELL("adresse",OFFSET($J$6,B558-1,0)),"Definition"))</f>
        <v>Definition</v>
      </c>
      <c r="D558" s="63">
        <f>IF(_xlfn.XLOOKUP(A558,Korrelation!$A$4:$A$883,Korrelation!$B$4:$B$883,0,0)="-",0,_xlfn.XLOOKUP(A558,Korrelation!$A$4:$A$883,Korrelation!$B$4:$B$883,0,0))</f>
        <v>323</v>
      </c>
      <c r="E558" s="68" t="str" cm="1">
        <f t="array" aca="1" ref="E558" ca="1">IF(D558=0,"",HYPERLINK("#"&amp;RIGHT(CELL("adresse",OFFSET(DMAV_Doku!$A$6,D558-1,0)),LEN(CELL("adresse",OFFSET(DMAV_Doku!$A$6,D558-1,0)))-SEARCH("]",CELL("adresse",OFFSET(DMAV_Doku!$A$6,D558-1,0)))),"ModDoc"))</f>
        <v>ModDoc</v>
      </c>
      <c r="G558" s="63" t="s">
        <v>1709</v>
      </c>
      <c r="H558" s="63" t="s">
        <v>1488</v>
      </c>
      <c r="I558" s="63" t="s">
        <v>20</v>
      </c>
      <c r="J558" s="63" t="s">
        <v>1642</v>
      </c>
      <c r="K558" s="63" t="s">
        <v>340</v>
      </c>
      <c r="N558" s="65" t="s">
        <v>76</v>
      </c>
      <c r="O558" s="65" t="s">
        <v>4817</v>
      </c>
      <c r="P558" s="65" t="s">
        <v>4876</v>
      </c>
    </row>
    <row r="559" spans="1:20" x14ac:dyDescent="0.25">
      <c r="A559" s="63">
        <v>554</v>
      </c>
      <c r="B559" s="64" t="s">
        <v>29</v>
      </c>
      <c r="C559" s="68" t="str" cm="1">
        <f t="array" aca="1" ref="C559" ca="1">IF(B559="","",HYPERLINK("#"&amp;RIGHT(CELL("dateiname"),LEN(CELL("dateiname"))-FIND("]",CELL("dateiname")))&amp;"!"&amp;CELL("adresse",OFFSET($J$6,B559-1,0)),"Definition"))</f>
        <v/>
      </c>
      <c r="D559" s="63">
        <f>IF(_xlfn.XLOOKUP(A559,Korrelation!$A$4:$A$883,Korrelation!$B$4:$B$883,0,0)="-",0,_xlfn.XLOOKUP(A559,Korrelation!$A$4:$A$883,Korrelation!$B$4:$B$883,0,0))</f>
        <v>324</v>
      </c>
      <c r="E559" s="68" t="str" cm="1">
        <f t="array" aca="1" ref="E559" ca="1">IF(D559=0,"",HYPERLINK("#"&amp;RIGHT(CELL("adresse",OFFSET(DMAV_Doku!$A$6,D559-1,0)),LEN(CELL("adresse",OFFSET(DMAV_Doku!$A$6,D559-1,0)))-SEARCH("]",CELL("adresse",OFFSET(DMAV_Doku!$A$6,D559-1,0)))),"ModDoc"))</f>
        <v>ModDoc</v>
      </c>
      <c r="G559" s="63" t="s">
        <v>1709</v>
      </c>
      <c r="H559" s="63" t="s">
        <v>1488</v>
      </c>
      <c r="I559" s="63" t="s">
        <v>20</v>
      </c>
      <c r="J559" s="63" t="s">
        <v>1642</v>
      </c>
      <c r="K559" s="63" t="s">
        <v>325</v>
      </c>
      <c r="L559" s="62" t="s">
        <v>1525</v>
      </c>
      <c r="N559" s="65" t="s">
        <v>135</v>
      </c>
      <c r="P559" s="65" t="s">
        <v>1565</v>
      </c>
    </row>
    <row r="560" spans="1:20" x14ac:dyDescent="0.25">
      <c r="A560" s="63">
        <v>555</v>
      </c>
      <c r="B560" s="64">
        <v>33</v>
      </c>
      <c r="C560" s="68" t="str" cm="1">
        <f t="array" aca="1" ref="C560" ca="1">IF(B560="","",HYPERLINK("#"&amp;RIGHT(CELL("dateiname"),LEN(CELL("dateiname"))-FIND("]",CELL("dateiname")))&amp;"!"&amp;CELL("adresse",OFFSET($J$6,B560-1,0)),"Definition"))</f>
        <v>Definition</v>
      </c>
      <c r="D560" s="63">
        <f>IF(_xlfn.XLOOKUP(A560,Korrelation!$A$4:$A$883,Korrelation!$B$4:$B$883,0,0)="-",0,_xlfn.XLOOKUP(A560,Korrelation!$A$4:$A$883,Korrelation!$B$4:$B$883,0,0))</f>
        <v>325</v>
      </c>
      <c r="E560" s="68" t="str" cm="1">
        <f t="array" aca="1" ref="E560" ca="1">IF(D560=0,"",HYPERLINK("#"&amp;RIGHT(CELL("adresse",OFFSET(DMAV_Doku!$A$6,D560-1,0)),LEN(CELL("adresse",OFFSET(DMAV_Doku!$A$6,D560-1,0)))-SEARCH("]",CELL("adresse",OFFSET(DMAV_Doku!$A$6,D560-1,0)))),"ModDoc"))</f>
        <v>ModDoc</v>
      </c>
      <c r="G560" s="63" t="s">
        <v>1709</v>
      </c>
      <c r="H560" s="63" t="s">
        <v>1488</v>
      </c>
      <c r="I560" s="63" t="s">
        <v>20</v>
      </c>
      <c r="J560" s="63" t="s">
        <v>1642</v>
      </c>
      <c r="K560" s="63" t="s">
        <v>325</v>
      </c>
      <c r="N560" s="65" t="s">
        <v>76</v>
      </c>
      <c r="O560" s="65" t="s">
        <v>4817</v>
      </c>
      <c r="P560" s="65" t="s">
        <v>4876</v>
      </c>
    </row>
    <row r="561" spans="1:20" x14ac:dyDescent="0.25">
      <c r="A561" s="63">
        <v>556</v>
      </c>
      <c r="B561" s="64" t="s">
        <v>29</v>
      </c>
      <c r="C561" s="68" t="str" cm="1">
        <f t="array" aca="1" ref="C561" ca="1">IF(B561="","",HYPERLINK("#"&amp;RIGHT(CELL("dateiname"),LEN(CELL("dateiname"))-FIND("]",CELL("dateiname")))&amp;"!"&amp;CELL("adresse",OFFSET($J$6,B561-1,0)),"Definition"))</f>
        <v/>
      </c>
      <c r="D561" s="63">
        <f>IF(_xlfn.XLOOKUP(A561,Korrelation!$A$4:$A$883,Korrelation!$B$4:$B$883,0,0)="-",0,_xlfn.XLOOKUP(A561,Korrelation!$A$4:$A$883,Korrelation!$B$4:$B$883,0,0))</f>
        <v>326</v>
      </c>
      <c r="E561" s="68" t="str" cm="1">
        <f t="array" aca="1" ref="E561" ca="1">IF(D561=0,"",HYPERLINK("#"&amp;RIGHT(CELL("adresse",OFFSET(DMAV_Doku!$A$6,D561-1,0)),LEN(CELL("adresse",OFFSET(DMAV_Doku!$A$6,D561-1,0)))-SEARCH("]",CELL("adresse",OFFSET(DMAV_Doku!$A$6,D561-1,0)))),"ModDoc"))</f>
        <v>ModDoc</v>
      </c>
      <c r="G561" s="63" t="s">
        <v>1709</v>
      </c>
      <c r="H561" s="63" t="s">
        <v>1488</v>
      </c>
      <c r="I561" s="63" t="s">
        <v>20</v>
      </c>
      <c r="J561" s="63" t="s">
        <v>1642</v>
      </c>
      <c r="K561" s="63" t="s">
        <v>327</v>
      </c>
      <c r="L561" s="62" t="s">
        <v>1525</v>
      </c>
      <c r="N561" s="65" t="s">
        <v>135</v>
      </c>
      <c r="P561" s="65" t="s">
        <v>1527</v>
      </c>
    </row>
    <row r="562" spans="1:20" x14ac:dyDescent="0.25">
      <c r="A562" s="63">
        <v>557</v>
      </c>
      <c r="B562" s="64">
        <v>20</v>
      </c>
      <c r="C562" s="68" t="str" cm="1">
        <f t="array" aca="1" ref="C562" ca="1">IF(B562="","",HYPERLINK("#"&amp;RIGHT(CELL("dateiname"),LEN(CELL("dateiname"))-FIND("]",CELL("dateiname")))&amp;"!"&amp;CELL("adresse",OFFSET($J$6,B562-1,0)),"Definition"))</f>
        <v>Definition</v>
      </c>
      <c r="D562" s="63">
        <f>IF(_xlfn.XLOOKUP(A562,Korrelation!$A$4:$A$883,Korrelation!$B$4:$B$883,0,0)="-",0,_xlfn.XLOOKUP(A562,Korrelation!$A$4:$A$883,Korrelation!$B$4:$B$883,0,0))</f>
        <v>327</v>
      </c>
      <c r="E562" s="68" t="str" cm="1">
        <f t="array" aca="1" ref="E562" ca="1">IF(D562=0,"",HYPERLINK("#"&amp;RIGHT(CELL("adresse",OFFSET(DMAV_Doku!$A$6,D562-1,0)),LEN(CELL("adresse",OFFSET(DMAV_Doku!$A$6,D562-1,0)))-SEARCH("]",CELL("adresse",OFFSET(DMAV_Doku!$A$6,D562-1,0)))),"ModDoc"))</f>
        <v>ModDoc</v>
      </c>
      <c r="G562" s="63" t="s">
        <v>1709</v>
      </c>
      <c r="H562" s="63" t="s">
        <v>1488</v>
      </c>
      <c r="I562" s="63" t="s">
        <v>20</v>
      </c>
      <c r="J562" s="63" t="s">
        <v>1642</v>
      </c>
      <c r="K562" s="63" t="s">
        <v>327</v>
      </c>
      <c r="N562" s="65" t="s">
        <v>161</v>
      </c>
      <c r="P562" s="65" t="s">
        <v>1536</v>
      </c>
      <c r="Q562" s="63">
        <v>0</v>
      </c>
    </row>
    <row r="563" spans="1:20" x14ac:dyDescent="0.25">
      <c r="A563" s="63">
        <v>558</v>
      </c>
      <c r="B563" s="64" t="s">
        <v>29</v>
      </c>
      <c r="C563" s="68" t="str" cm="1">
        <f t="array" aca="1" ref="C563" ca="1">IF(B563="","",HYPERLINK("#"&amp;RIGHT(CELL("dateiname"),LEN(CELL("dateiname"))-FIND("]",CELL("dateiname")))&amp;"!"&amp;CELL("adresse",OFFSET($J$6,B563-1,0)),"Definition"))</f>
        <v/>
      </c>
      <c r="D563" s="63">
        <f>IF(_xlfn.XLOOKUP(A563,Korrelation!$A$4:$A$883,Korrelation!$B$4:$B$883,0,0)="-",0,_xlfn.XLOOKUP(A563,Korrelation!$A$4:$A$883,Korrelation!$B$4:$B$883,0,0))</f>
        <v>330</v>
      </c>
      <c r="E563" s="68" t="str" cm="1">
        <f t="array" aca="1" ref="E563" ca="1">IF(D563=0,"",HYPERLINK("#"&amp;RIGHT(CELL("adresse",OFFSET(DMAV_Doku!$A$6,D563-1,0)),LEN(CELL("adresse",OFFSET(DMAV_Doku!$A$6,D563-1,0)))-SEARCH("]",CELL("adresse",OFFSET(DMAV_Doku!$A$6,D563-1,0)))),"ModDoc"))</f>
        <v>ModDoc</v>
      </c>
      <c r="G563" s="63" t="s">
        <v>1709</v>
      </c>
      <c r="H563" s="63" t="s">
        <v>1488</v>
      </c>
      <c r="I563" s="63" t="s">
        <v>20</v>
      </c>
      <c r="J563" s="63" t="s">
        <v>1642</v>
      </c>
      <c r="K563" s="63" t="s">
        <v>432</v>
      </c>
      <c r="L563" s="62" t="s">
        <v>1525</v>
      </c>
      <c r="N563" s="69" t="s">
        <v>5</v>
      </c>
      <c r="O563" s="69"/>
      <c r="P563" s="65" t="s">
        <v>1539</v>
      </c>
    </row>
    <row r="564" spans="1:20" x14ac:dyDescent="0.25">
      <c r="A564" s="63">
        <v>559</v>
      </c>
      <c r="B564" s="64">
        <v>26</v>
      </c>
      <c r="C564" s="68" t="str" cm="1">
        <f t="array" aca="1" ref="C564" ca="1">IF(B564="","",HYPERLINK("#"&amp;RIGHT(CELL("dateiname"),LEN(CELL("dateiname"))-FIND("]",CELL("dateiname")))&amp;"!"&amp;CELL("adresse",OFFSET($J$6,B564-1,0)),"Definition"))</f>
        <v>Definition</v>
      </c>
      <c r="D564" s="63">
        <f>IF(_xlfn.XLOOKUP(A564,Korrelation!$A$4:$A$883,Korrelation!$B$4:$B$883,0,0)="-",0,_xlfn.XLOOKUP(A564,Korrelation!$A$4:$A$883,Korrelation!$B$4:$B$883,0,0))</f>
        <v>331</v>
      </c>
      <c r="E564" s="68" t="str" cm="1">
        <f t="array" aca="1" ref="E564" ca="1">IF(D564=0,"",HYPERLINK("#"&amp;RIGHT(CELL("adresse",OFFSET(DMAV_Doku!$A$6,D564-1,0)),LEN(CELL("adresse",OFFSET(DMAV_Doku!$A$6,D564-1,0)))-SEARCH("]",CELL("adresse",OFFSET(DMAV_Doku!$A$6,D564-1,0)))),"ModDoc"))</f>
        <v>ModDoc</v>
      </c>
      <c r="G564" s="63" t="s">
        <v>1709</v>
      </c>
      <c r="H564" s="63" t="s">
        <v>1488</v>
      </c>
      <c r="I564" s="63" t="s">
        <v>20</v>
      </c>
      <c r="J564" s="63" t="s">
        <v>1642</v>
      </c>
      <c r="K564" s="63" t="s">
        <v>432</v>
      </c>
      <c r="N564" s="65" t="s">
        <v>86</v>
      </c>
      <c r="O564" s="65" t="s">
        <v>4817</v>
      </c>
      <c r="P564" s="65" t="s">
        <v>4818</v>
      </c>
    </row>
    <row r="565" spans="1:20" x14ac:dyDescent="0.25">
      <c r="A565" s="63">
        <v>560</v>
      </c>
      <c r="B565" s="64"/>
      <c r="C565" s="68" t="str" cm="1">
        <f t="array" aca="1" ref="C565" ca="1">IF(B565="","",HYPERLINK("#"&amp;RIGHT(CELL("dateiname"),LEN(CELL("dateiname"))-FIND("]",CELL("dateiname")))&amp;"!"&amp;CELL("adresse",OFFSET($J$6,B565-1,0)),"Definition"))</f>
        <v/>
      </c>
      <c r="D565" s="63">
        <f>IF(_xlfn.XLOOKUP(A565,Korrelation!$A$4:$A$883,Korrelation!$B$4:$B$883,0,0)="-",0,_xlfn.XLOOKUP(A565,Korrelation!$A$4:$A$883,Korrelation!$B$4:$B$883,0,0))</f>
        <v>328</v>
      </c>
      <c r="E565" s="68" t="str" cm="1">
        <f t="array" aca="1" ref="E565" ca="1">IF(D565=0,"",HYPERLINK("#"&amp;RIGHT(CELL("adresse",OFFSET(DMAV_Doku!$A$6,D565-1,0)),LEN(CELL("adresse",OFFSET(DMAV_Doku!$A$6,D565-1,0)))-SEARCH("]",CELL("adresse",OFFSET(DMAV_Doku!$A$6,D565-1,0)))),"ModDoc"))</f>
        <v>ModDoc</v>
      </c>
      <c r="G565" s="63" t="s">
        <v>1709</v>
      </c>
      <c r="H565" s="63" t="s">
        <v>1488</v>
      </c>
      <c r="I565" s="63" t="s">
        <v>20</v>
      </c>
      <c r="J565" s="63" t="s">
        <v>1642</v>
      </c>
      <c r="K565" s="63" t="s">
        <v>429</v>
      </c>
      <c r="L565" s="62" t="s">
        <v>1525</v>
      </c>
      <c r="N565" s="65" t="s">
        <v>133</v>
      </c>
      <c r="P565" s="65" t="s">
        <v>1526</v>
      </c>
    </row>
    <row r="566" spans="1:20" x14ac:dyDescent="0.25">
      <c r="A566" s="63">
        <v>561</v>
      </c>
      <c r="B566" s="64">
        <v>26</v>
      </c>
      <c r="C566" s="68" t="str" cm="1">
        <f t="array" aca="1" ref="C566" ca="1">IF(B566="","",HYPERLINK("#"&amp;RIGHT(CELL("dateiname"),LEN(CELL("dateiname"))-FIND("]",CELL("dateiname")))&amp;"!"&amp;CELL("adresse",OFFSET($J$6,B566-1,0)),"Definition"))</f>
        <v>Definition</v>
      </c>
      <c r="D566" s="63">
        <f>IF(_xlfn.XLOOKUP(A566,Korrelation!$A$4:$A$883,Korrelation!$B$4:$B$883,0,0)="-",0,_xlfn.XLOOKUP(A566,Korrelation!$A$4:$A$883,Korrelation!$B$4:$B$883,0,0))</f>
        <v>329</v>
      </c>
      <c r="E566" s="68" t="str" cm="1">
        <f t="array" aca="1" ref="E566" ca="1">IF(D566=0,"",HYPERLINK("#"&amp;RIGHT(CELL("adresse",OFFSET(DMAV_Doku!$A$6,D566-1,0)),LEN(CELL("adresse",OFFSET(DMAV_Doku!$A$6,D566-1,0)))-SEARCH("]",CELL("adresse",OFFSET(DMAV_Doku!$A$6,D566-1,0)))),"ModDoc"))</f>
        <v>ModDoc</v>
      </c>
      <c r="G566" s="63" t="s">
        <v>1709</v>
      </c>
      <c r="H566" s="63" t="s">
        <v>1488</v>
      </c>
      <c r="I566" s="63" t="s">
        <v>20</v>
      </c>
      <c r="J566" s="63" t="s">
        <v>1642</v>
      </c>
      <c r="K566" s="63" t="s">
        <v>429</v>
      </c>
      <c r="N566" s="65" t="s">
        <v>86</v>
      </c>
      <c r="O566" s="65" t="s">
        <v>4817</v>
      </c>
      <c r="P566" s="65" t="s">
        <v>4818</v>
      </c>
    </row>
    <row r="567" spans="1:20" x14ac:dyDescent="0.25">
      <c r="A567" s="63">
        <v>562</v>
      </c>
      <c r="B567" s="64">
        <v>42</v>
      </c>
      <c r="C567" s="68" t="str" cm="1">
        <f t="array" aca="1" ref="C567" ca="1">IF(B567="","",HYPERLINK("#"&amp;RIGHT(CELL("dateiname"),LEN(CELL("dateiname"))-FIND("]",CELL("dateiname")))&amp;"!"&amp;CELL("adresse",OFFSET($J$6,B567-1,0)),"Definition"))</f>
        <v>Definition</v>
      </c>
      <c r="D567" s="63">
        <f>IF(_xlfn.XLOOKUP(A567,Korrelation!$A$4:$A$883,Korrelation!$B$4:$B$883,0,0)="-",0,_xlfn.XLOOKUP(A567,Korrelation!$A$4:$A$883,Korrelation!$B$4:$B$883,0,0))</f>
        <v>338</v>
      </c>
      <c r="E567" s="68" t="str" cm="1">
        <f t="array" aca="1" ref="E567" ca="1">IF(D567=0,"",HYPERLINK("#"&amp;RIGHT(CELL("adresse",OFFSET(DMAV_Doku!$A$6,D567-1,0)),LEN(CELL("adresse",OFFSET(DMAV_Doku!$A$6,D567-1,0)))-SEARCH("]",CELL("adresse",OFFSET(DMAV_Doku!$A$6,D567-1,0)))),"ModDoc"))</f>
        <v>ModDoc</v>
      </c>
      <c r="G567" s="63" t="s">
        <v>1709</v>
      </c>
      <c r="H567" s="63" t="s">
        <v>1488</v>
      </c>
      <c r="I567" s="63" t="s">
        <v>20</v>
      </c>
      <c r="J567" s="63" t="s">
        <v>1524</v>
      </c>
      <c r="K567" s="63" t="s">
        <v>558</v>
      </c>
      <c r="L567" s="62" t="s">
        <v>1525</v>
      </c>
      <c r="N567" s="65" t="s">
        <v>284</v>
      </c>
      <c r="P567" s="65" t="s">
        <v>1631</v>
      </c>
    </row>
    <row r="568" spans="1:20" x14ac:dyDescent="0.25">
      <c r="A568" s="63">
        <v>563</v>
      </c>
      <c r="B568" s="64">
        <v>505</v>
      </c>
      <c r="C568" s="68" t="str" cm="1">
        <f t="array" aca="1" ref="C568" ca="1">IF(B568="","",HYPERLINK("#"&amp;RIGHT(CELL("dateiname"),LEN(CELL("dateiname"))-FIND("]",CELL("dateiname")))&amp;"!"&amp;CELL("adresse",OFFSET($J$6,B568-1,0)),"Definition"))</f>
        <v>Definition</v>
      </c>
      <c r="D568" s="63">
        <f>IF(_xlfn.XLOOKUP(A568,Korrelation!$A$4:$A$883,Korrelation!$B$4:$B$883,0,0)="-",0,_xlfn.XLOOKUP(A568,Korrelation!$A$4:$A$883,Korrelation!$B$4:$B$883,0,0))</f>
        <v>337</v>
      </c>
      <c r="E568" s="68" t="str" cm="1">
        <f t="array" aca="1" ref="E568" ca="1">IF(D568=0,"",HYPERLINK("#"&amp;RIGHT(CELL("adresse",OFFSET(DMAV_Doku!$A$6,D568-1,0)),LEN(CELL("adresse",OFFSET(DMAV_Doku!$A$6,D568-1,0)))-SEARCH("]",CELL("adresse",OFFSET(DMAV_Doku!$A$6,D568-1,0)))),"ModDoc"))</f>
        <v>ModDoc</v>
      </c>
      <c r="G568" s="63" t="s">
        <v>1709</v>
      </c>
      <c r="H568" s="63" t="s">
        <v>1488</v>
      </c>
      <c r="I568" s="63" t="s">
        <v>20</v>
      </c>
      <c r="J568" s="63" t="s">
        <v>1524</v>
      </c>
      <c r="K568" s="63" t="s">
        <v>558</v>
      </c>
      <c r="L568" s="62" t="s">
        <v>1525</v>
      </c>
      <c r="N568" s="65" t="s">
        <v>467</v>
      </c>
      <c r="P568" s="65" t="s">
        <v>467</v>
      </c>
    </row>
    <row r="569" spans="1:20" x14ac:dyDescent="0.25">
      <c r="A569" s="63">
        <v>564</v>
      </c>
      <c r="B569" s="64">
        <v>552</v>
      </c>
      <c r="C569" s="68" t="str" cm="1">
        <f t="array" aca="1" ref="C569" ca="1">IF(B569="","",HYPERLINK("#"&amp;RIGHT(CELL("dateiname"),LEN(CELL("dateiname"))-FIND("]",CELL("dateiname")))&amp;"!"&amp;CELL("adresse",OFFSET($J$6,B569-1,0)),"Definition"))</f>
        <v>Definition</v>
      </c>
      <c r="D569" s="63">
        <f>IF(_xlfn.XLOOKUP(A569,Korrelation!$A$4:$A$883,Korrelation!$B$4:$B$883,0,0)="-",0,_xlfn.XLOOKUP(A569,Korrelation!$A$4:$A$883,Korrelation!$B$4:$B$883,0,0))</f>
        <v>339</v>
      </c>
      <c r="E569" s="68" t="str" cm="1">
        <f t="array" aca="1" ref="E569" ca="1">IF(D569=0,"",HYPERLINK("#"&amp;RIGHT(CELL("adresse",OFFSET(DMAV_Doku!$A$6,D569-1,0)),LEN(CELL("adresse",OFFSET(DMAV_Doku!$A$6,D569-1,0)))-SEARCH("]",CELL("adresse",OFFSET(DMAV_Doku!$A$6,D569-1,0)))),"ModDoc"))</f>
        <v>ModDoc</v>
      </c>
      <c r="G569" s="63" t="s">
        <v>1709</v>
      </c>
      <c r="H569" s="63" t="s">
        <v>1488</v>
      </c>
      <c r="I569" s="63" t="s">
        <v>20</v>
      </c>
      <c r="J569" s="63" t="s">
        <v>1524</v>
      </c>
      <c r="K569" s="63" t="s">
        <v>558</v>
      </c>
      <c r="N569" s="65" t="s">
        <v>340</v>
      </c>
      <c r="O569" s="65" t="s">
        <v>4817</v>
      </c>
      <c r="P569" s="65" t="s">
        <v>340</v>
      </c>
    </row>
    <row r="570" spans="1:20" x14ac:dyDescent="0.25">
      <c r="A570" s="63">
        <v>565</v>
      </c>
      <c r="B570" s="64">
        <v>554</v>
      </c>
      <c r="C570" s="68" t="str" cm="1">
        <f t="array" aca="1" ref="C570" ca="1">IF(B570="","",HYPERLINK("#"&amp;RIGHT(CELL("dateiname"),LEN(CELL("dateiname"))-FIND("]",CELL("dateiname")))&amp;"!"&amp;CELL("adresse",OFFSET($J$6,B570-1,0)),"Definition"))</f>
        <v>Definition</v>
      </c>
      <c r="D570" s="63">
        <f>IF(_xlfn.XLOOKUP(A570,Korrelation!$A$4:$A$883,Korrelation!$B$4:$B$883,0,0)="-",0,_xlfn.XLOOKUP(A570,Korrelation!$A$4:$A$883,Korrelation!$B$4:$B$883,0,0))</f>
        <v>340</v>
      </c>
      <c r="E570" s="68" t="str" cm="1">
        <f t="array" aca="1" ref="E570" ca="1">IF(D570=0,"",HYPERLINK("#"&amp;RIGHT(CELL("adresse",OFFSET(DMAV_Doku!$A$6,D570-1,0)),LEN(CELL("adresse",OFFSET(DMAV_Doku!$A$6,D570-1,0)))-SEARCH("]",CELL("adresse",OFFSET(DMAV_Doku!$A$6,D570-1,0)))),"ModDoc"))</f>
        <v>ModDoc</v>
      </c>
      <c r="G570" s="63" t="s">
        <v>1709</v>
      </c>
      <c r="H570" s="63" t="s">
        <v>1488</v>
      </c>
      <c r="I570" s="63" t="s">
        <v>20</v>
      </c>
      <c r="J570" s="63" t="s">
        <v>1524</v>
      </c>
      <c r="K570" s="63" t="s">
        <v>558</v>
      </c>
      <c r="N570" s="65" t="s">
        <v>325</v>
      </c>
      <c r="O570" s="65" t="s">
        <v>4817</v>
      </c>
      <c r="P570" s="65" t="s">
        <v>325</v>
      </c>
    </row>
    <row r="571" spans="1:20" x14ac:dyDescent="0.25">
      <c r="A571" s="63">
        <v>566</v>
      </c>
      <c r="B571" s="64">
        <v>556</v>
      </c>
      <c r="C571" s="68" t="str" cm="1">
        <f t="array" aca="1" ref="C571" ca="1">IF(B571="","",HYPERLINK("#"&amp;RIGHT(CELL("dateiname"),LEN(CELL("dateiname"))-FIND("]",CELL("dateiname")))&amp;"!"&amp;CELL("adresse",OFFSET($J$6,B571-1,0)),"Definition"))</f>
        <v>Definition</v>
      </c>
      <c r="D571" s="63">
        <f>IF(_xlfn.XLOOKUP(A571,Korrelation!$A$4:$A$883,Korrelation!$B$4:$B$883,0,0)="-",0,_xlfn.XLOOKUP(A571,Korrelation!$A$4:$A$883,Korrelation!$B$4:$B$883,0,0))</f>
        <v>341</v>
      </c>
      <c r="E571" s="68" t="str" cm="1">
        <f t="array" aca="1" ref="E571" ca="1">IF(D571=0,"",HYPERLINK("#"&amp;RIGHT(CELL("adresse",OFFSET(DMAV_Doku!$A$6,D571-1,0)),LEN(CELL("adresse",OFFSET(DMAV_Doku!$A$6,D571-1,0)))-SEARCH("]",CELL("adresse",OFFSET(DMAV_Doku!$A$6,D571-1,0)))),"ModDoc"))</f>
        <v>ModDoc</v>
      </c>
      <c r="G571" s="63" t="s">
        <v>1709</v>
      </c>
      <c r="H571" s="63" t="s">
        <v>1488</v>
      </c>
      <c r="I571" s="63" t="s">
        <v>20</v>
      </c>
      <c r="J571" s="63" t="s">
        <v>1524</v>
      </c>
      <c r="K571" s="63" t="s">
        <v>558</v>
      </c>
      <c r="N571" s="65" t="s">
        <v>327</v>
      </c>
      <c r="O571" s="69" t="s">
        <v>4817</v>
      </c>
      <c r="P571" s="65" t="s">
        <v>327</v>
      </c>
    </row>
    <row r="572" spans="1:20" x14ac:dyDescent="0.25">
      <c r="A572" s="63">
        <v>567</v>
      </c>
      <c r="B572" s="64">
        <v>560</v>
      </c>
      <c r="C572" s="68" t="str" cm="1">
        <f t="array" aca="1" ref="C572" ca="1">IF(B572="","",HYPERLINK("#"&amp;RIGHT(CELL("dateiname"),LEN(CELL("dateiname"))-FIND("]",CELL("dateiname")))&amp;"!"&amp;CELL("adresse",OFFSET($J$6,B572-1,0)),"Definition"))</f>
        <v>Definition</v>
      </c>
      <c r="D572" s="63">
        <f>IF(_xlfn.XLOOKUP(A572,Korrelation!$A$4:$A$883,Korrelation!$B$4:$B$883,0,0)="-",0,_xlfn.XLOOKUP(A572,Korrelation!$A$4:$A$883,Korrelation!$B$4:$B$883,0,0))</f>
        <v>343</v>
      </c>
      <c r="E572" s="68" t="str" cm="1">
        <f t="array" aca="1" ref="E572" ca="1">IF(D572=0,"",HYPERLINK("#"&amp;RIGHT(CELL("adresse",OFFSET(DMAV_Doku!$A$6,D572-1,0)),LEN(CELL("adresse",OFFSET(DMAV_Doku!$A$6,D572-1,0)))-SEARCH("]",CELL("adresse",OFFSET(DMAV_Doku!$A$6,D572-1,0)))),"ModDoc"))</f>
        <v>ModDoc</v>
      </c>
      <c r="G572" s="63" t="s">
        <v>1709</v>
      </c>
      <c r="H572" s="63" t="s">
        <v>1488</v>
      </c>
      <c r="I572" s="63" t="s">
        <v>20</v>
      </c>
      <c r="J572" s="63" t="s">
        <v>1524</v>
      </c>
      <c r="K572" s="63" t="s">
        <v>558</v>
      </c>
      <c r="N572" s="65" t="s">
        <v>429</v>
      </c>
      <c r="O572" s="65" t="s">
        <v>4817</v>
      </c>
      <c r="P572" s="65" t="s">
        <v>429</v>
      </c>
    </row>
    <row r="573" spans="1:20" x14ac:dyDescent="0.25">
      <c r="A573" s="63">
        <v>568</v>
      </c>
      <c r="B573" s="64">
        <v>558</v>
      </c>
      <c r="C573" s="68" t="str" cm="1">
        <f t="array" aca="1" ref="C573" ca="1">IF(B573="","",HYPERLINK("#"&amp;RIGHT(CELL("dateiname"),LEN(CELL("dateiname"))-FIND("]",CELL("dateiname")))&amp;"!"&amp;CELL("adresse",OFFSET($J$6,B573-1,0)),"Definition"))</f>
        <v>Definition</v>
      </c>
      <c r="D573" s="63">
        <f>IF(_xlfn.XLOOKUP(A573,Korrelation!$A$4:$A$883,Korrelation!$B$4:$B$883,0,0)="-",0,_xlfn.XLOOKUP(A573,Korrelation!$A$4:$A$883,Korrelation!$B$4:$B$883,0,0))</f>
        <v>342</v>
      </c>
      <c r="E573" s="68" t="str" cm="1">
        <f t="array" aca="1" ref="E573" ca="1">IF(D573=0,"",HYPERLINK("#"&amp;RIGHT(CELL("adresse",OFFSET(DMAV_Doku!$A$6,D573-1,0)),LEN(CELL("adresse",OFFSET(DMAV_Doku!$A$6,D573-1,0)))-SEARCH("]",CELL("adresse",OFFSET(DMAV_Doku!$A$6,D573-1,0)))),"ModDoc"))</f>
        <v>ModDoc</v>
      </c>
      <c r="G573" s="63" t="s">
        <v>1709</v>
      </c>
      <c r="H573" s="63" t="s">
        <v>1488</v>
      </c>
      <c r="I573" s="63" t="s">
        <v>20</v>
      </c>
      <c r="J573" s="63" t="s">
        <v>1524</v>
      </c>
      <c r="K573" s="63" t="s">
        <v>558</v>
      </c>
      <c r="N573" s="65" t="s">
        <v>432</v>
      </c>
      <c r="O573" s="65" t="s">
        <v>4817</v>
      </c>
      <c r="P573" s="65" t="s">
        <v>432</v>
      </c>
    </row>
    <row r="574" spans="1:20" x14ac:dyDescent="0.25">
      <c r="A574" s="63">
        <v>569</v>
      </c>
      <c r="B574" s="64" t="s">
        <v>29</v>
      </c>
      <c r="C574" s="68" t="str" cm="1">
        <f t="array" aca="1" ref="C574" ca="1">IF(B574="","",HYPERLINK("#"&amp;RIGHT(CELL("dateiname"),LEN(CELL("dateiname"))-FIND("]",CELL("dateiname")))&amp;"!"&amp;CELL("adresse",OFFSET($J$6,B574-1,0)),"Definition"))</f>
        <v/>
      </c>
      <c r="D574" s="63">
        <f>IF(_xlfn.XLOOKUP(A574,Korrelation!$A$4:$A$883,Korrelation!$B$4:$B$883,0,0)="-",0,_xlfn.XLOOKUP(A574,Korrelation!$A$4:$A$883,Korrelation!$B$4:$B$883,0,0))</f>
        <v>344</v>
      </c>
      <c r="E574" s="68" t="str" cm="1">
        <f t="array" aca="1" ref="E574" ca="1">IF(D574=0,"",HYPERLINK("#"&amp;RIGHT(CELL("adresse",OFFSET(DMAV_Doku!$A$6,D574-1,0)),LEN(CELL("adresse",OFFSET(DMAV_Doku!$A$6,D574-1,0)))-SEARCH("]",CELL("adresse",OFFSET(DMAV_Doku!$A$6,D574-1,0)))),"ModDoc"))</f>
        <v>ModDoc</v>
      </c>
      <c r="G574" s="63" t="s">
        <v>1709</v>
      </c>
      <c r="H574" s="63" t="s">
        <v>1488</v>
      </c>
      <c r="I574" s="63" t="s">
        <v>20</v>
      </c>
      <c r="J574" s="63" t="s">
        <v>1524</v>
      </c>
      <c r="K574" s="63" t="s">
        <v>558</v>
      </c>
      <c r="N574" s="65" t="s">
        <v>446</v>
      </c>
      <c r="P574" s="65" t="s">
        <v>447</v>
      </c>
    </row>
    <row r="575" spans="1:20" x14ac:dyDescent="0.25">
      <c r="A575" s="63">
        <v>570</v>
      </c>
      <c r="B575" s="64">
        <v>36</v>
      </c>
      <c r="C575" s="68" t="str" cm="1">
        <f t="array" aca="1" ref="C575" ca="1">IF(B575="","",HYPERLINK("#"&amp;RIGHT(CELL("dateiname"),LEN(CELL("dateiname"))-FIND("]",CELL("dateiname")))&amp;"!"&amp;CELL("adresse",OFFSET($J$6,B575-1,0)),"Definition"))</f>
        <v>Definition</v>
      </c>
      <c r="D575" s="63">
        <f>IF(_xlfn.XLOOKUP(A575,Korrelation!$A$4:$A$883,Korrelation!$B$4:$B$883,0,0)="-",0,_xlfn.XLOOKUP(A575,Korrelation!$A$4:$A$883,Korrelation!$B$4:$B$883,0,0))</f>
        <v>345</v>
      </c>
      <c r="E575" s="68" t="str" cm="1">
        <f t="array" aca="1" ref="E575" ca="1">IF(D575=0,"",HYPERLINK("#"&amp;RIGHT(CELL("adresse",OFFSET(DMAV_Doku!$A$6,D575-1,0)),LEN(CELL("adresse",OFFSET(DMAV_Doku!$A$6,D575-1,0)))-SEARCH("]",CELL("adresse",OFFSET(DMAV_Doku!$A$6,D575-1,0)))),"ModDoc"))</f>
        <v>ModDoc</v>
      </c>
      <c r="G575" s="63" t="s">
        <v>1709</v>
      </c>
      <c r="H575" s="63" t="s">
        <v>1488</v>
      </c>
      <c r="I575" s="63" t="s">
        <v>20</v>
      </c>
      <c r="J575" s="63" t="s">
        <v>1524</v>
      </c>
      <c r="K575" s="63" t="s">
        <v>558</v>
      </c>
      <c r="L575" s="62" t="s">
        <v>1525</v>
      </c>
      <c r="N575" s="65" t="s">
        <v>422</v>
      </c>
      <c r="P575" s="65" t="s">
        <v>1699</v>
      </c>
    </row>
    <row r="576" spans="1:20" ht="38.25" x14ac:dyDescent="0.25">
      <c r="A576" s="64">
        <v>571</v>
      </c>
      <c r="B576" s="64" t="s">
        <v>29</v>
      </c>
      <c r="C576" s="68" t="str" cm="1">
        <f t="array" aca="1" ref="C576" ca="1">IF(B576="","",HYPERLINK("#"&amp;RIGHT(CELL("dateiname"),LEN(CELL("dateiname"))-FIND("]",CELL("dateiname")))&amp;"!"&amp;CELL("adresse",OFFSET($J$6,B576-1,0)),"Definition"))</f>
        <v/>
      </c>
      <c r="D576" s="63">
        <f>IF(_xlfn.XLOOKUP(A576,Korrelation!$A$4:$A$883,Korrelation!$B$4:$B$883,0,0)="-",0,_xlfn.XLOOKUP(A576,Korrelation!$A$4:$A$883,Korrelation!$B$4:$B$883,0,0))</f>
        <v>0</v>
      </c>
      <c r="E576" s="68" t="str" cm="1">
        <f t="array" aca="1" ref="E576" ca="1">IF(D576=0,"",HYPERLINK("#"&amp;RIGHT(CELL("adresse",OFFSET(DMAV_Doku!$A$6,D576-1,0)),LEN(CELL("adresse",OFFSET(DMAV_Doku!$A$6,D576-1,0)))-SEARCH("]",CELL("adresse",OFFSET(DMAV_Doku!$A$6,D576-1,0)))),"ModDoc"))</f>
        <v/>
      </c>
      <c r="G576" s="63" t="s">
        <v>1709</v>
      </c>
      <c r="H576" s="63" t="s">
        <v>1488</v>
      </c>
      <c r="I576" s="63" t="s">
        <v>20</v>
      </c>
      <c r="J576" s="63" t="s">
        <v>1532</v>
      </c>
      <c r="K576" s="63" t="s">
        <v>558</v>
      </c>
      <c r="L576" s="62" t="s">
        <v>1525</v>
      </c>
      <c r="N576" s="65" t="s">
        <v>4866</v>
      </c>
      <c r="P576" s="65" t="s">
        <v>4867</v>
      </c>
      <c r="S576" s="65" t="s">
        <v>4887</v>
      </c>
      <c r="T576" s="65" t="s">
        <v>3341</v>
      </c>
    </row>
    <row r="577" spans="1:20" x14ac:dyDescent="0.25">
      <c r="A577" s="64">
        <v>572</v>
      </c>
      <c r="B577" s="64" t="s">
        <v>29</v>
      </c>
      <c r="C577" s="68" t="str" cm="1">
        <f t="array" aca="1" ref="C577" ca="1">IF(B577="","",HYPERLINK("#"&amp;RIGHT(CELL("dateiname"),LEN(CELL("dateiname"))-FIND("]",CELL("dateiname")))&amp;"!"&amp;CELL("adresse",OFFSET($J$6,B577-1,0)),"Definition"))</f>
        <v/>
      </c>
      <c r="D577" s="63">
        <f>IF(_xlfn.XLOOKUP(A577,Korrelation!$A$4:$A$883,Korrelation!$B$4:$B$883,0,0)="-",0,_xlfn.XLOOKUP(A577,Korrelation!$A$4:$A$883,Korrelation!$B$4:$B$883,0,0))</f>
        <v>0</v>
      </c>
      <c r="E577" s="68" t="str" cm="1">
        <f t="array" aca="1" ref="E577" ca="1">IF(D577=0,"",HYPERLINK("#"&amp;RIGHT(CELL("adresse",OFFSET(DMAV_Doku!$A$6,D577-1,0)),LEN(CELL("adresse",OFFSET(DMAV_Doku!$A$6,D577-1,0)))-SEARCH("]",CELL("adresse",OFFSET(DMAV_Doku!$A$6,D577-1,0)))),"ModDoc"))</f>
        <v/>
      </c>
      <c r="G577" s="63" t="s">
        <v>1709</v>
      </c>
      <c r="H577" s="63" t="s">
        <v>1488</v>
      </c>
      <c r="I577" s="63" t="s">
        <v>20</v>
      </c>
      <c r="J577" s="63" t="s">
        <v>1542</v>
      </c>
      <c r="K577" s="63" t="s">
        <v>1710</v>
      </c>
      <c r="N577" s="65" t="s">
        <v>1544</v>
      </c>
      <c r="P577" s="65" t="s">
        <v>557</v>
      </c>
      <c r="Q577" s="63" t="s">
        <v>1545</v>
      </c>
    </row>
    <row r="578" spans="1:20" x14ac:dyDescent="0.25">
      <c r="A578" s="64">
        <v>573</v>
      </c>
      <c r="B578" s="64" t="s">
        <v>29</v>
      </c>
      <c r="C578" s="68" t="str" cm="1">
        <f t="array" aca="1" ref="C578" ca="1">IF(B578="","",HYPERLINK("#"&amp;RIGHT(CELL("dateiname"),LEN(CELL("dateiname"))-FIND("]",CELL("dateiname")))&amp;"!"&amp;CELL("adresse",OFFSET($J$6,B578-1,0)),"Definition"))</f>
        <v/>
      </c>
      <c r="D578" s="63">
        <f>IF(_xlfn.XLOOKUP(A578,Korrelation!$A$4:$A$883,Korrelation!$B$4:$B$883,0,0)="-",0,_xlfn.XLOOKUP(A578,Korrelation!$A$4:$A$883,Korrelation!$B$4:$B$883,0,0))</f>
        <v>0</v>
      </c>
      <c r="E578" s="68" t="str" cm="1">
        <f t="array" aca="1" ref="E578" ca="1">IF(D578=0,"",HYPERLINK("#"&amp;RIGHT(CELL("adresse",OFFSET(DMAV_Doku!$A$6,D578-1,0)),LEN(CELL("adresse",OFFSET(DMAV_Doku!$A$6,D578-1,0)))-SEARCH("]",CELL("adresse",OFFSET(DMAV_Doku!$A$6,D578-1,0)))),"ModDoc"))</f>
        <v/>
      </c>
      <c r="G578" s="63" t="s">
        <v>1709</v>
      </c>
      <c r="H578" s="63" t="s">
        <v>1488</v>
      </c>
      <c r="I578" s="63" t="s">
        <v>20</v>
      </c>
      <c r="J578" s="63" t="s">
        <v>1542</v>
      </c>
      <c r="K578" s="63" t="s">
        <v>1710</v>
      </c>
      <c r="N578" s="65" t="s">
        <v>1711</v>
      </c>
      <c r="P578" s="65" t="s">
        <v>558</v>
      </c>
      <c r="Q578" s="63" t="s">
        <v>1547</v>
      </c>
    </row>
    <row r="579" spans="1:20" x14ac:dyDescent="0.25">
      <c r="A579" s="64">
        <v>574</v>
      </c>
      <c r="B579" s="64" t="s">
        <v>29</v>
      </c>
      <c r="C579" s="68" t="str" cm="1">
        <f t="array" aca="1" ref="C579" ca="1">IF(B579="","",HYPERLINK("#"&amp;RIGHT(CELL("dateiname"),LEN(CELL("dateiname"))-FIND("]",CELL("dateiname")))&amp;"!"&amp;CELL("adresse",OFFSET($J$6,B579-1,0)),"Definition"))</f>
        <v/>
      </c>
      <c r="D579" s="63">
        <f>IF(_xlfn.XLOOKUP(A579,Korrelation!$A$4:$A$883,Korrelation!$B$4:$B$883,0,0)="-",0,_xlfn.XLOOKUP(A579,Korrelation!$A$4:$A$883,Korrelation!$B$4:$B$883,0,0))</f>
        <v>0</v>
      </c>
      <c r="E579" s="68" t="str" cm="1">
        <f t="array" aca="1" ref="E579" ca="1">IF(D579=0,"",HYPERLINK("#"&amp;RIGHT(CELL("adresse",OFFSET(DMAV_Doku!$A$6,D579-1,0)),LEN(CELL("adresse",OFFSET(DMAV_Doku!$A$6,D579-1,0)))-SEARCH("]",CELL("adresse",OFFSET(DMAV_Doku!$A$6,D579-1,0)))),"ModDoc"))</f>
        <v/>
      </c>
      <c r="G579" s="63" t="s">
        <v>1709</v>
      </c>
      <c r="H579" s="63" t="s">
        <v>1488</v>
      </c>
      <c r="I579" s="63" t="s">
        <v>20</v>
      </c>
      <c r="J579" s="63" t="s">
        <v>1542</v>
      </c>
      <c r="K579" s="63" t="s">
        <v>1712</v>
      </c>
      <c r="N579" s="65" t="s">
        <v>1549</v>
      </c>
      <c r="P579" s="65" t="s">
        <v>557</v>
      </c>
      <c r="Q579" s="63" t="s">
        <v>1550</v>
      </c>
    </row>
    <row r="580" spans="1:20" x14ac:dyDescent="0.25">
      <c r="A580" s="64">
        <v>575</v>
      </c>
      <c r="B580" s="64" t="s">
        <v>29</v>
      </c>
      <c r="C580" s="68" t="str" cm="1">
        <f t="array" aca="1" ref="C580" ca="1">IF(B580="","",HYPERLINK("#"&amp;RIGHT(CELL("dateiname"),LEN(CELL("dateiname"))-FIND("]",CELL("dateiname")))&amp;"!"&amp;CELL("adresse",OFFSET($J$6,B580-1,0)),"Definition"))</f>
        <v/>
      </c>
      <c r="D580" s="63">
        <f>IF(_xlfn.XLOOKUP(A580,Korrelation!$A$4:$A$883,Korrelation!$B$4:$B$883,0,0)="-",0,_xlfn.XLOOKUP(A580,Korrelation!$A$4:$A$883,Korrelation!$B$4:$B$883,0,0))</f>
        <v>0</v>
      </c>
      <c r="E580" s="68" t="str" cm="1">
        <f t="array" aca="1" ref="E580" ca="1">IF(D580=0,"",HYPERLINK("#"&amp;RIGHT(CELL("adresse",OFFSET(DMAV_Doku!$A$6,D580-1,0)),LEN(CELL("adresse",OFFSET(DMAV_Doku!$A$6,D580-1,0)))-SEARCH("]",CELL("adresse",OFFSET(DMAV_Doku!$A$6,D580-1,0)))),"ModDoc"))</f>
        <v/>
      </c>
      <c r="G580" s="63" t="s">
        <v>1709</v>
      </c>
      <c r="H580" s="63" t="s">
        <v>1488</v>
      </c>
      <c r="I580" s="63" t="s">
        <v>20</v>
      </c>
      <c r="J580" s="63" t="s">
        <v>1542</v>
      </c>
      <c r="K580" s="63" t="s">
        <v>1712</v>
      </c>
      <c r="N580" s="65" t="s">
        <v>1713</v>
      </c>
      <c r="P580" s="65" t="s">
        <v>558</v>
      </c>
      <c r="Q580" s="63" t="s">
        <v>1547</v>
      </c>
    </row>
    <row r="581" spans="1:20" x14ac:dyDescent="0.25">
      <c r="A581" s="64">
        <v>576</v>
      </c>
      <c r="B581" s="64" t="s">
        <v>29</v>
      </c>
      <c r="C581" s="68" t="str" cm="1">
        <f t="array" aca="1" ref="C581" ca="1">IF(B581="","",HYPERLINK("#"&amp;RIGHT(CELL("dateiname"),LEN(CELL("dateiname"))-FIND("]",CELL("dateiname")))&amp;"!"&amp;CELL("adresse",OFFSET($J$6,B581-1,0)),"Definition"))</f>
        <v/>
      </c>
      <c r="D581" s="63">
        <f>IF(_xlfn.XLOOKUP(A581,Korrelation!$A$4:$A$883,Korrelation!$B$4:$B$883,0,0)="-",0,_xlfn.XLOOKUP(A581,Korrelation!$A$4:$A$883,Korrelation!$B$4:$B$883,0,0))</f>
        <v>0</v>
      </c>
      <c r="E581" s="68" t="str" cm="1">
        <f t="array" aca="1" ref="E581" ca="1">IF(D581=0,"",HYPERLINK("#"&amp;RIGHT(CELL("adresse",OFFSET(DMAV_Doku!$A$6,D581-1,0)),LEN(CELL("adresse",OFFSET(DMAV_Doku!$A$6,D581-1,0)))-SEARCH("]",CELL("adresse",OFFSET(DMAV_Doku!$A$6,D581-1,0)))),"ModDoc"))</f>
        <v/>
      </c>
      <c r="G581" s="63" t="s">
        <v>1709</v>
      </c>
      <c r="H581" s="63" t="s">
        <v>1488</v>
      </c>
      <c r="I581" s="63" t="s">
        <v>20</v>
      </c>
      <c r="J581" s="63" t="s">
        <v>1542</v>
      </c>
      <c r="K581" s="63" t="s">
        <v>1714</v>
      </c>
      <c r="N581" s="65" t="s">
        <v>1574</v>
      </c>
      <c r="O581" s="69"/>
      <c r="P581" s="65" t="s">
        <v>558</v>
      </c>
      <c r="Q581" s="63" t="s">
        <v>1550</v>
      </c>
    </row>
    <row r="582" spans="1:20" x14ac:dyDescent="0.25">
      <c r="A582" s="64">
        <v>577</v>
      </c>
      <c r="B582" s="64" t="s">
        <v>29</v>
      </c>
      <c r="C582" s="68" t="str" cm="1">
        <f t="array" aca="1" ref="C582" ca="1">IF(B582="","",HYPERLINK("#"&amp;RIGHT(CELL("dateiname"),LEN(CELL("dateiname"))-FIND("]",CELL("dateiname")))&amp;"!"&amp;CELL("adresse",OFFSET($J$6,B582-1,0)),"Definition"))</f>
        <v/>
      </c>
      <c r="D582" s="63">
        <f>IF(_xlfn.XLOOKUP(A582,Korrelation!$A$4:$A$883,Korrelation!$B$4:$B$883,0,0)="-",0,_xlfn.XLOOKUP(A582,Korrelation!$A$4:$A$883,Korrelation!$B$4:$B$883,0,0))</f>
        <v>0</v>
      </c>
      <c r="E582" s="68" t="str" cm="1">
        <f t="array" aca="1" ref="E582" ca="1">IF(D582=0,"",HYPERLINK("#"&amp;RIGHT(CELL("adresse",OFFSET(DMAV_Doku!$A$6,D582-1,0)),LEN(CELL("adresse",OFFSET(DMAV_Doku!$A$6,D582-1,0)))-SEARCH("]",CELL("adresse",OFFSET(DMAV_Doku!$A$6,D582-1,0)))),"ModDoc"))</f>
        <v/>
      </c>
      <c r="G582" s="63" t="s">
        <v>1709</v>
      </c>
      <c r="H582" s="63" t="s">
        <v>1488</v>
      </c>
      <c r="I582" s="63" t="s">
        <v>20</v>
      </c>
      <c r="J582" s="63" t="s">
        <v>1542</v>
      </c>
      <c r="K582" s="63" t="s">
        <v>1714</v>
      </c>
      <c r="N582" s="65" t="s">
        <v>1575</v>
      </c>
      <c r="O582" s="69"/>
      <c r="P582" s="65" t="s">
        <v>558</v>
      </c>
      <c r="Q582" s="63" t="s">
        <v>1547</v>
      </c>
    </row>
    <row r="583" spans="1:20" x14ac:dyDescent="0.25">
      <c r="A583" s="64">
        <v>578</v>
      </c>
      <c r="B583" s="64" t="s">
        <v>29</v>
      </c>
      <c r="C583" s="68" t="str" cm="1">
        <f t="array" aca="1" ref="C583" ca="1">IF(B583="","",HYPERLINK("#"&amp;RIGHT(CELL("dateiname"),LEN(CELL("dateiname"))-FIND("]",CELL("dateiname")))&amp;"!"&amp;CELL("adresse",OFFSET($J$6,B583-1,0)),"Definition"))</f>
        <v/>
      </c>
      <c r="D583" s="63">
        <f>IF(_xlfn.XLOOKUP(A583,Korrelation!$A$4:$A$883,Korrelation!$B$4:$B$883,0,0)="-",0,_xlfn.XLOOKUP(A583,Korrelation!$A$4:$A$883,Korrelation!$B$4:$B$883,0,0))</f>
        <v>0</v>
      </c>
      <c r="E583" s="68" t="str" cm="1">
        <f t="array" aca="1" ref="E583" ca="1">IF(D583=0,"",HYPERLINK("#"&amp;RIGHT(CELL("adresse",OFFSET(DMAV_Doku!$A$6,D583-1,0)),LEN(CELL("adresse",OFFSET(DMAV_Doku!$A$6,D583-1,0)))-SEARCH("]",CELL("adresse",OFFSET(DMAV_Doku!$A$6,D583-1,0)))),"ModDoc"))</f>
        <v/>
      </c>
      <c r="G583" s="63" t="s">
        <v>1709</v>
      </c>
      <c r="H583" s="63" t="s">
        <v>1488</v>
      </c>
      <c r="I583" s="63" t="s">
        <v>20</v>
      </c>
      <c r="J583" s="63" t="s">
        <v>1552</v>
      </c>
      <c r="K583" s="63" t="s">
        <v>1715</v>
      </c>
      <c r="N583" s="65" t="s">
        <v>1554</v>
      </c>
      <c r="P583" s="65" t="s">
        <v>558</v>
      </c>
    </row>
    <row r="584" spans="1:20" ht="25.5" x14ac:dyDescent="0.25">
      <c r="A584" s="64">
        <v>579</v>
      </c>
      <c r="B584" s="64" t="s">
        <v>29</v>
      </c>
      <c r="C584" s="68" t="str" cm="1">
        <f t="array" aca="1" ref="C584" ca="1">IF(B584="","",HYPERLINK("#"&amp;RIGHT(CELL("dateiname"),LEN(CELL("dateiname"))-FIND("]",CELL("dateiname")))&amp;"!"&amp;CELL("adresse",OFFSET($J$6,B584-1,0)),"Definition"))</f>
        <v/>
      </c>
      <c r="D584" s="63">
        <f>IF(_xlfn.XLOOKUP(A584,Korrelation!$A$4:$A$883,Korrelation!$B$4:$B$883,0,0)="-",0,_xlfn.XLOOKUP(A584,Korrelation!$A$4:$A$883,Korrelation!$B$4:$B$883,0,0))</f>
        <v>0</v>
      </c>
      <c r="E584" s="68" t="str" cm="1">
        <f t="array" aca="1" ref="E584" ca="1">IF(D584=0,"",HYPERLINK("#"&amp;RIGHT(CELL("adresse",OFFSET(DMAV_Doku!$A$6,D584-1,0)),LEN(CELL("adresse",OFFSET(DMAV_Doku!$A$6,D584-1,0)))-SEARCH("]",CELL("adresse",OFFSET(DMAV_Doku!$A$6,D584-1,0)))),"ModDoc"))</f>
        <v/>
      </c>
      <c r="G584" s="63" t="s">
        <v>1709</v>
      </c>
      <c r="H584" s="63" t="s">
        <v>1488</v>
      </c>
      <c r="I584" s="63" t="s">
        <v>20</v>
      </c>
      <c r="J584" s="63" t="s">
        <v>1552</v>
      </c>
      <c r="K584" s="63" t="s">
        <v>1715</v>
      </c>
      <c r="N584" s="65" t="s">
        <v>1555</v>
      </c>
      <c r="P584" s="65" t="s">
        <v>1716</v>
      </c>
      <c r="T584" s="65" t="s">
        <v>3378</v>
      </c>
    </row>
    <row r="585" spans="1:20" x14ac:dyDescent="0.25">
      <c r="A585" s="64">
        <v>580</v>
      </c>
      <c r="B585" s="64" t="s">
        <v>29</v>
      </c>
      <c r="C585" s="68" t="str" cm="1">
        <f t="array" aca="1" ref="C585" ca="1">IF(B585="","",HYPERLINK("#"&amp;RIGHT(CELL("dateiname"),LEN(CELL("dateiname"))-FIND("]",CELL("dateiname")))&amp;"!"&amp;CELL("adresse",OFFSET($J$6,B585-1,0)),"Definition"))</f>
        <v/>
      </c>
      <c r="D585" s="63">
        <f>IF(_xlfn.XLOOKUP(A585,Korrelation!$A$4:$A$883,Korrelation!$B$4:$B$883,0,0)="-",0,_xlfn.XLOOKUP(A585,Korrelation!$A$4:$A$883,Korrelation!$B$4:$B$883,0,0))</f>
        <v>0</v>
      </c>
      <c r="E585" s="68" t="str" cm="1">
        <f t="array" aca="1" ref="E585" ca="1">IF(D585=0,"",HYPERLINK("#"&amp;RIGHT(CELL("adresse",OFFSET(DMAV_Doku!$A$6,D585-1,0)),LEN(CELL("adresse",OFFSET(DMAV_Doku!$A$6,D585-1,0)))-SEARCH("]",CELL("adresse",OFFSET(DMAV_Doku!$A$6,D585-1,0)))),"ModDoc"))</f>
        <v/>
      </c>
      <c r="G585" s="63" t="s">
        <v>1709</v>
      </c>
      <c r="H585" s="63" t="s">
        <v>1488</v>
      </c>
      <c r="I585" s="63" t="s">
        <v>20</v>
      </c>
      <c r="J585" s="63" t="s">
        <v>1552</v>
      </c>
      <c r="K585" s="63" t="s">
        <v>1715</v>
      </c>
      <c r="N585" s="65" t="s">
        <v>1557</v>
      </c>
      <c r="P585" s="65" t="s">
        <v>558</v>
      </c>
    </row>
    <row r="586" spans="1:20" x14ac:dyDescent="0.25">
      <c r="A586" s="64">
        <v>581</v>
      </c>
      <c r="B586" s="64"/>
      <c r="C586" s="68" t="str" cm="1">
        <f t="array" aca="1" ref="C586" ca="1">IF(B586="","",HYPERLINK("#"&amp;RIGHT(CELL("dateiname"),LEN(CELL("dateiname"))-FIND("]",CELL("dateiname")))&amp;"!"&amp;CELL("adresse",OFFSET($J$6,B586-1,0)),"Definition"))</f>
        <v/>
      </c>
      <c r="D586" s="63">
        <f>IF(_xlfn.XLOOKUP(A586,Korrelation!$A$4:$A$883,Korrelation!$B$4:$B$883,0,0)="-",0,_xlfn.XLOOKUP(A586,Korrelation!$A$4:$A$883,Korrelation!$B$4:$B$883,0,0))</f>
        <v>346</v>
      </c>
      <c r="E586" s="68" t="str" cm="1">
        <f t="array" aca="1" ref="E586" ca="1">IF(D586=0,"",HYPERLINK("#"&amp;RIGHT(CELL("adresse",OFFSET(DMAV_Doku!$A$6,D586-1,0)),LEN(CELL("adresse",OFFSET(DMAV_Doku!$A$6,D586-1,0)))-SEARCH("]",CELL("adresse",OFFSET(DMAV_Doku!$A$6,D586-1,0)))),"ModDoc"))</f>
        <v>ModDoc</v>
      </c>
      <c r="G586" s="63" t="s">
        <v>1709</v>
      </c>
      <c r="H586" s="63" t="s">
        <v>1488</v>
      </c>
      <c r="I586" s="63" t="s">
        <v>20</v>
      </c>
      <c r="J586" s="63" t="s">
        <v>1524</v>
      </c>
      <c r="K586" s="63" t="s">
        <v>455</v>
      </c>
      <c r="N586" s="65" t="s">
        <v>133</v>
      </c>
      <c r="P586" s="65" t="s">
        <v>1526</v>
      </c>
    </row>
    <row r="587" spans="1:20" x14ac:dyDescent="0.25">
      <c r="A587" s="64">
        <v>582</v>
      </c>
      <c r="B587" s="64"/>
      <c r="C587" s="68" t="str" cm="1">
        <f t="array" aca="1" ref="C587" ca="1">IF(B587="","",HYPERLINK("#"&amp;RIGHT(CELL("dateiname"),LEN(CELL("dateiname"))-FIND("]",CELL("dateiname")))&amp;"!"&amp;CELL("adresse",OFFSET($J$6,B587-1,0)),"Definition"))</f>
        <v/>
      </c>
      <c r="D587" s="63">
        <f>IF(_xlfn.XLOOKUP(A587,Korrelation!$A$4:$A$883,Korrelation!$B$4:$B$883,0,0)="-",0,_xlfn.XLOOKUP(A587,Korrelation!$A$4:$A$883,Korrelation!$B$4:$B$883,0,0))</f>
        <v>347</v>
      </c>
      <c r="E587" s="68" t="str" cm="1">
        <f t="array" aca="1" ref="E587" ca="1">IF(D587=0,"",HYPERLINK("#"&amp;RIGHT(CELL("adresse",OFFSET(DMAV_Doku!$A$6,D587-1,0)),LEN(CELL("adresse",OFFSET(DMAV_Doku!$A$6,D587-1,0)))-SEARCH("]",CELL("adresse",OFFSET(DMAV_Doku!$A$6,D587-1,0)))),"ModDoc"))</f>
        <v>ModDoc</v>
      </c>
      <c r="G587" s="63" t="s">
        <v>1709</v>
      </c>
      <c r="H587" s="63" t="s">
        <v>1488</v>
      </c>
      <c r="I587" s="63" t="s">
        <v>20</v>
      </c>
      <c r="J587" s="63" t="s">
        <v>1524</v>
      </c>
      <c r="K587" s="63" t="s">
        <v>455</v>
      </c>
      <c r="L587" s="62" t="s">
        <v>1525</v>
      </c>
      <c r="N587" s="65" t="s">
        <v>135</v>
      </c>
      <c r="P587" s="65" t="s">
        <v>1527</v>
      </c>
    </row>
    <row r="588" spans="1:20" x14ac:dyDescent="0.25">
      <c r="A588" s="64">
        <v>583</v>
      </c>
      <c r="B588" s="64">
        <v>17</v>
      </c>
      <c r="C588" s="68" t="str" cm="1">
        <f t="array" aca="1" ref="C588" ca="1">IF(B588="","",HYPERLINK("#"&amp;RIGHT(CELL("dateiname"),LEN(CELL("dateiname"))-FIND("]",CELL("dateiname")))&amp;"!"&amp;CELL("adresse",OFFSET($J$6,B588-1,0)),"Definition"))</f>
        <v>Definition</v>
      </c>
      <c r="D588" s="63">
        <f>IF(_xlfn.XLOOKUP(A588,Korrelation!$A$4:$A$883,Korrelation!$B$4:$B$883,0,0)="-",0,_xlfn.XLOOKUP(A588,Korrelation!$A$4:$A$883,Korrelation!$B$4:$B$883,0,0))</f>
        <v>348</v>
      </c>
      <c r="E588" s="68" t="str" cm="1">
        <f t="array" aca="1" ref="E588" ca="1">IF(D588=0,"",HYPERLINK("#"&amp;RIGHT(CELL("adresse",OFFSET(DMAV_Doku!$A$6,D588-1,0)),LEN(CELL("adresse",OFFSET(DMAV_Doku!$A$6,D588-1,0)))-SEARCH("]",CELL("adresse",OFFSET(DMAV_Doku!$A$6,D588-1,0)))),"ModDoc"))</f>
        <v>ModDoc</v>
      </c>
      <c r="G588" s="63" t="s">
        <v>1709</v>
      </c>
      <c r="H588" s="63" t="s">
        <v>1488</v>
      </c>
      <c r="I588" s="63" t="s">
        <v>20</v>
      </c>
      <c r="J588" s="63" t="s">
        <v>1524</v>
      </c>
      <c r="K588" s="63" t="s">
        <v>455</v>
      </c>
      <c r="N588" s="65" t="s">
        <v>137</v>
      </c>
      <c r="P588" s="65" t="s">
        <v>1528</v>
      </c>
    </row>
    <row r="589" spans="1:20" x14ac:dyDescent="0.25">
      <c r="A589" s="63">
        <v>584</v>
      </c>
      <c r="B589" s="64">
        <v>40</v>
      </c>
      <c r="C589" s="68" t="str" cm="1">
        <f t="array" aca="1" ref="C589" ca="1">IF(B589="","",HYPERLINK("#"&amp;RIGHT(CELL("dateiname"),LEN(CELL("dateiname"))-FIND("]",CELL("dateiname")))&amp;"!"&amp;CELL("adresse",OFFSET($J$6,B589-1,0)),"Definition"))</f>
        <v>Definition</v>
      </c>
      <c r="D589" s="63">
        <f>IF(_xlfn.XLOOKUP(A589,Korrelation!$A$4:$A$883,Korrelation!$B$4:$B$883,0,0)="-",0,_xlfn.XLOOKUP(A589,Korrelation!$A$4:$A$883,Korrelation!$B$4:$B$883,0,0))</f>
        <v>349</v>
      </c>
      <c r="E589" s="68" t="str" cm="1">
        <f t="array" aca="1" ref="E589" ca="1">IF(D589=0,"",HYPERLINK("#"&amp;RIGHT(CELL("adresse",OFFSET(DMAV_Doku!$A$6,D589-1,0)),LEN(CELL("adresse",OFFSET(DMAV_Doku!$A$6,D589-1,0)))-SEARCH("]",CELL("adresse",OFFSET(DMAV_Doku!$A$6,D589-1,0)))),"ModDoc"))</f>
        <v>ModDoc</v>
      </c>
      <c r="G589" s="63" t="s">
        <v>1709</v>
      </c>
      <c r="H589" s="63" t="s">
        <v>1488</v>
      </c>
      <c r="I589" s="63" t="s">
        <v>20</v>
      </c>
      <c r="J589" s="63" t="s">
        <v>1524</v>
      </c>
      <c r="K589" s="63" t="s">
        <v>455</v>
      </c>
      <c r="L589" s="62" t="s">
        <v>1525</v>
      </c>
      <c r="N589" s="65" t="s">
        <v>140</v>
      </c>
      <c r="P589" s="65" t="s">
        <v>1529</v>
      </c>
    </row>
    <row r="590" spans="1:20" x14ac:dyDescent="0.25">
      <c r="A590" s="63">
        <v>585</v>
      </c>
      <c r="B590" s="64">
        <v>41</v>
      </c>
      <c r="C590" s="68" t="str" cm="1">
        <f t="array" aca="1" ref="C590" ca="1">IF(B590="","",HYPERLINK("#"&amp;RIGHT(CELL("dateiname"),LEN(CELL("dateiname"))-FIND("]",CELL("dateiname")))&amp;"!"&amp;CELL("adresse",OFFSET($J$6,B590-1,0)),"Definition"))</f>
        <v>Definition</v>
      </c>
      <c r="D590" s="63">
        <f>IF(_xlfn.XLOOKUP(A590,Korrelation!$A$4:$A$883,Korrelation!$B$4:$B$883,0,0)="-",0,_xlfn.XLOOKUP(A590,Korrelation!$A$4:$A$883,Korrelation!$B$4:$B$883,0,0))</f>
        <v>350</v>
      </c>
      <c r="E590" s="68" t="str" cm="1">
        <f t="array" aca="1" ref="E590" ca="1">IF(D590=0,"",HYPERLINK("#"&amp;RIGHT(CELL("adresse",OFFSET(DMAV_Doku!$A$6,D590-1,0)),LEN(CELL("adresse",OFFSET(DMAV_Doku!$A$6,D590-1,0)))-SEARCH("]",CELL("adresse",OFFSET(DMAV_Doku!$A$6,D590-1,0)))),"ModDoc"))</f>
        <v>ModDoc</v>
      </c>
      <c r="G590" s="63" t="s">
        <v>1709</v>
      </c>
      <c r="H590" s="63" t="s">
        <v>1488</v>
      </c>
      <c r="I590" s="63" t="s">
        <v>20</v>
      </c>
      <c r="J590" s="63" t="s">
        <v>1524</v>
      </c>
      <c r="K590" s="63" t="s">
        <v>455</v>
      </c>
      <c r="L590" s="62" t="s">
        <v>1525</v>
      </c>
      <c r="N590" s="65" t="s">
        <v>142</v>
      </c>
      <c r="P590" s="65" t="s">
        <v>1530</v>
      </c>
    </row>
    <row r="591" spans="1:20" x14ac:dyDescent="0.25">
      <c r="A591" s="63">
        <v>586</v>
      </c>
      <c r="B591" s="64">
        <v>40</v>
      </c>
      <c r="C591" s="68" t="str" cm="1">
        <f t="array" aca="1" ref="C591" ca="1">IF(B591="","",HYPERLINK("#"&amp;RIGHT(CELL("dateiname"),LEN(CELL("dateiname"))-FIND("]",CELL("dateiname")))&amp;"!"&amp;CELL("adresse",OFFSET($J$6,B591-1,0)),"Definition"))</f>
        <v>Definition</v>
      </c>
      <c r="D591" s="63">
        <f>IF(_xlfn.XLOOKUP(A591,Korrelation!$A$4:$A$883,Korrelation!$B$4:$B$883,0,0)="-",0,_xlfn.XLOOKUP(A591,Korrelation!$A$4:$A$883,Korrelation!$B$4:$B$883,0,0))</f>
        <v>351</v>
      </c>
      <c r="E591" s="68" t="str" cm="1">
        <f t="array" aca="1" ref="E591" ca="1">IF(D591=0,"",HYPERLINK("#"&amp;RIGHT(CELL("adresse",OFFSET(DMAV_Doku!$A$6,D591-1,0)),LEN(CELL("adresse",OFFSET(DMAV_Doku!$A$6,D591-1,0)))-SEARCH("]",CELL("adresse",OFFSET(DMAV_Doku!$A$6,D591-1,0)))),"ModDoc"))</f>
        <v>ModDoc</v>
      </c>
      <c r="G591" s="63" t="s">
        <v>1709</v>
      </c>
      <c r="H591" s="63" t="s">
        <v>1488</v>
      </c>
      <c r="I591" s="63" t="s">
        <v>20</v>
      </c>
      <c r="J591" s="63" t="s">
        <v>1524</v>
      </c>
      <c r="K591" s="63" t="s">
        <v>455</v>
      </c>
      <c r="N591" s="65" t="s">
        <v>144</v>
      </c>
      <c r="P591" s="65" t="s">
        <v>1529</v>
      </c>
      <c r="Q591" s="64"/>
      <c r="R591" s="70"/>
      <c r="S591" s="70"/>
    </row>
    <row r="592" spans="1:20" x14ac:dyDescent="0.25">
      <c r="A592" s="63">
        <v>587</v>
      </c>
      <c r="B592" s="64">
        <v>41</v>
      </c>
      <c r="C592" s="68" t="str" cm="1">
        <f t="array" aca="1" ref="C592" ca="1">IF(B592="","",HYPERLINK("#"&amp;RIGHT(CELL("dateiname"),LEN(CELL("dateiname"))-FIND("]",CELL("dateiname")))&amp;"!"&amp;CELL("adresse",OFFSET($J$6,B592-1,0)),"Definition"))</f>
        <v>Definition</v>
      </c>
      <c r="D592" s="63">
        <f>IF(_xlfn.XLOOKUP(A592,Korrelation!$A$4:$A$883,Korrelation!$B$4:$B$883,0,0)="-",0,_xlfn.XLOOKUP(A592,Korrelation!$A$4:$A$883,Korrelation!$B$4:$B$883,0,0))</f>
        <v>352</v>
      </c>
      <c r="E592" s="68" t="str" cm="1">
        <f t="array" aca="1" ref="E592" ca="1">IF(D592=0,"",HYPERLINK("#"&amp;RIGHT(CELL("adresse",OFFSET(DMAV_Doku!$A$6,D592-1,0)),LEN(CELL("adresse",OFFSET(DMAV_Doku!$A$6,D592-1,0)))-SEARCH("]",CELL("adresse",OFFSET(DMAV_Doku!$A$6,D592-1,0)))),"ModDoc"))</f>
        <v>ModDoc</v>
      </c>
      <c r="G592" s="63" t="s">
        <v>1709</v>
      </c>
      <c r="H592" s="63" t="s">
        <v>1488</v>
      </c>
      <c r="I592" s="63" t="s">
        <v>20</v>
      </c>
      <c r="J592" s="63" t="s">
        <v>1524</v>
      </c>
      <c r="K592" s="63" t="s">
        <v>455</v>
      </c>
      <c r="N592" s="65" t="s">
        <v>145</v>
      </c>
      <c r="P592" s="65" t="s">
        <v>1530</v>
      </c>
      <c r="Q592" s="64"/>
      <c r="R592" s="70"/>
      <c r="S592" s="70"/>
    </row>
    <row r="593" spans="1:23" s="64" customFormat="1" x14ac:dyDescent="0.25">
      <c r="A593" s="64">
        <v>588</v>
      </c>
      <c r="B593" s="64" t="s">
        <v>29</v>
      </c>
      <c r="C593" s="68" t="str" cm="1">
        <f t="array" aca="1" ref="C593" ca="1">IF(B593="","",HYPERLINK("#"&amp;RIGHT(CELL("dateiname"),LEN(CELL("dateiname"))-FIND("]",CELL("dateiname")))&amp;"!"&amp;CELL("adresse",OFFSET($J$6,B593-1,0)),"Definition"))</f>
        <v/>
      </c>
      <c r="D593" s="63">
        <f>IF(_xlfn.XLOOKUP(A593,Korrelation!$A$4:$A$883,Korrelation!$B$4:$B$883,0,0)="-",0,_xlfn.XLOOKUP(A593,Korrelation!$A$4:$A$883,Korrelation!$B$4:$B$883,0,0))</f>
        <v>353</v>
      </c>
      <c r="E593" s="68" t="str" cm="1">
        <f t="array" aca="1" ref="E593" ca="1">IF(D593=0,"",HYPERLINK("#"&amp;RIGHT(CELL("adresse",OFFSET(DMAV_Doku!$A$6,D593-1,0)),LEN(CELL("adresse",OFFSET(DMAV_Doku!$A$6,D593-1,0)))-SEARCH("]",CELL("adresse",OFFSET(DMAV_Doku!$A$6,D593-1,0)))),"ModDoc"))</f>
        <v>ModDoc</v>
      </c>
      <c r="G593" s="64" t="s">
        <v>1709</v>
      </c>
      <c r="H593" s="64" t="s">
        <v>1488</v>
      </c>
      <c r="I593" s="64" t="s">
        <v>20</v>
      </c>
      <c r="J593" s="64" t="s">
        <v>1524</v>
      </c>
      <c r="K593" s="64" t="s">
        <v>455</v>
      </c>
      <c r="L593" s="71" t="s">
        <v>1525</v>
      </c>
      <c r="N593" s="70" t="s">
        <v>320</v>
      </c>
      <c r="O593" s="70"/>
      <c r="P593" s="70" t="s">
        <v>143</v>
      </c>
      <c r="R593" s="70"/>
      <c r="S593" s="70"/>
      <c r="T593" s="70"/>
      <c r="V593" s="162"/>
      <c r="W593" s="162"/>
    </row>
    <row r="594" spans="1:23" s="64" customFormat="1" ht="25.5" x14ac:dyDescent="0.25">
      <c r="A594" s="64">
        <v>589</v>
      </c>
      <c r="B594" s="64" t="s">
        <v>29</v>
      </c>
      <c r="C594" s="68" t="str" cm="1">
        <f t="array" aca="1" ref="C594" ca="1">IF(B594="","",HYPERLINK("#"&amp;RIGHT(CELL("dateiname"),LEN(CELL("dateiname"))-FIND("]",CELL("dateiname")))&amp;"!"&amp;CELL("adresse",OFFSET($J$6,B594-1,0)),"Definition"))</f>
        <v/>
      </c>
      <c r="D594" s="63">
        <f>IF(_xlfn.XLOOKUP(A594,Korrelation!$A$4:$A$883,Korrelation!$B$4:$B$883,0,0)="-",0,_xlfn.XLOOKUP(A594,Korrelation!$A$4:$A$883,Korrelation!$B$4:$B$883,0,0))</f>
        <v>0</v>
      </c>
      <c r="E594" s="68" t="str" cm="1">
        <f t="array" aca="1" ref="E594" ca="1">IF(D594=0,"",HYPERLINK("#"&amp;RIGHT(CELL("adresse",OFFSET(DMAV_Doku!$A$6,D594-1,0)),LEN(CELL("adresse",OFFSET(DMAV_Doku!$A$6,D594-1,0)))-SEARCH("]",CELL("adresse",OFFSET(DMAV_Doku!$A$6,D594-1,0)))),"ModDoc"))</f>
        <v/>
      </c>
      <c r="G594" s="64" t="s">
        <v>1709</v>
      </c>
      <c r="H594" s="64" t="s">
        <v>1488</v>
      </c>
      <c r="I594" s="64" t="s">
        <v>20</v>
      </c>
      <c r="J594" s="64" t="s">
        <v>1532</v>
      </c>
      <c r="K594" s="64" t="s">
        <v>455</v>
      </c>
      <c r="L594" s="71" t="s">
        <v>1525</v>
      </c>
      <c r="N594" s="70" t="s">
        <v>3329</v>
      </c>
      <c r="O594" s="70"/>
      <c r="P594" s="70" t="s">
        <v>4765</v>
      </c>
      <c r="R594" s="70"/>
      <c r="S594" s="70" t="s">
        <v>4888</v>
      </c>
      <c r="T594" s="70" t="s">
        <v>5314</v>
      </c>
      <c r="V594" s="162"/>
      <c r="W594" s="162"/>
    </row>
    <row r="595" spans="1:23" s="64" customFormat="1" ht="25.5" x14ac:dyDescent="0.25">
      <c r="A595" s="64">
        <v>590</v>
      </c>
      <c r="B595" s="64" t="s">
        <v>29</v>
      </c>
      <c r="C595" s="68" t="str" cm="1">
        <f t="array" aca="1" ref="C595" ca="1">IF(B595="","",HYPERLINK("#"&amp;RIGHT(CELL("dateiname"),LEN(CELL("dateiname"))-FIND("]",CELL("dateiname")))&amp;"!"&amp;CELL("adresse",OFFSET($J$6,B595-1,0)),"Definition"))</f>
        <v/>
      </c>
      <c r="D595" s="63">
        <f>IF(_xlfn.XLOOKUP(A595,Korrelation!$A$4:$A$883,Korrelation!$B$4:$B$883,0,0)="-",0,_xlfn.XLOOKUP(A595,Korrelation!$A$4:$A$883,Korrelation!$B$4:$B$883,0,0))</f>
        <v>0</v>
      </c>
      <c r="E595" s="68" t="str" cm="1">
        <f t="array" aca="1" ref="E595" ca="1">IF(D595=0,"",HYPERLINK("#"&amp;RIGHT(CELL("adresse",OFFSET(DMAV_Doku!$A$6,D595-1,0)),LEN(CELL("adresse",OFFSET(DMAV_Doku!$A$6,D595-1,0)))-SEARCH("]",CELL("adresse",OFFSET(DMAV_Doku!$A$6,D595-1,0)))),"ModDoc"))</f>
        <v/>
      </c>
      <c r="G595" s="64" t="s">
        <v>1709</v>
      </c>
      <c r="H595" s="64" t="s">
        <v>1488</v>
      </c>
      <c r="I595" s="64" t="s">
        <v>20</v>
      </c>
      <c r="J595" s="64" t="s">
        <v>1532</v>
      </c>
      <c r="K595" s="64" t="s">
        <v>455</v>
      </c>
      <c r="L595" s="71" t="s">
        <v>1525</v>
      </c>
      <c r="N595" s="70" t="s">
        <v>3329</v>
      </c>
      <c r="O595" s="70"/>
      <c r="P595" s="70" t="s">
        <v>4767</v>
      </c>
      <c r="R595" s="70"/>
      <c r="S595" s="70" t="s">
        <v>4889</v>
      </c>
      <c r="T595" s="70" t="s">
        <v>5315</v>
      </c>
      <c r="V595" s="162"/>
      <c r="W595" s="162"/>
    </row>
    <row r="596" spans="1:23" s="64" customFormat="1" x14ac:dyDescent="0.25">
      <c r="A596" s="64">
        <v>591</v>
      </c>
      <c r="B596" s="64" t="s">
        <v>29</v>
      </c>
      <c r="C596" s="68" t="str" cm="1">
        <f t="array" aca="1" ref="C596" ca="1">IF(B596="","",HYPERLINK("#"&amp;RIGHT(CELL("dateiname"),LEN(CELL("dateiname"))-FIND("]",CELL("dateiname")))&amp;"!"&amp;CELL("adresse",OFFSET($J$6,B596-1,0)),"Definition"))</f>
        <v/>
      </c>
      <c r="D596" s="63">
        <f>IF(_xlfn.XLOOKUP(A596,Korrelation!$A$4:$A$883,Korrelation!$B$4:$B$883,0,0)="-",0,_xlfn.XLOOKUP(A596,Korrelation!$A$4:$A$883,Korrelation!$B$4:$B$883,0,0))</f>
        <v>0</v>
      </c>
      <c r="E596" s="68" t="str" cm="1">
        <f t="array" aca="1" ref="E596" ca="1">IF(D596=0,"",HYPERLINK("#"&amp;RIGHT(CELL("adresse",OFFSET(DMAV_Doku!$A$6,D596-1,0)),LEN(CELL("adresse",OFFSET(DMAV_Doku!$A$6,D596-1,0)))-SEARCH("]",CELL("adresse",OFFSET(DMAV_Doku!$A$6,D596-1,0)))),"ModDoc"))</f>
        <v/>
      </c>
      <c r="G596" s="64" t="s">
        <v>1709</v>
      </c>
      <c r="H596" s="64" t="s">
        <v>1488</v>
      </c>
      <c r="I596" s="64" t="s">
        <v>20</v>
      </c>
      <c r="J596" s="64" t="s">
        <v>1542</v>
      </c>
      <c r="K596" s="64" t="s">
        <v>1707</v>
      </c>
      <c r="L596" s="71"/>
      <c r="N596" s="70" t="s">
        <v>1544</v>
      </c>
      <c r="O596" s="70"/>
      <c r="P596" s="70" t="s">
        <v>557</v>
      </c>
      <c r="Q596" s="64" t="s">
        <v>1550</v>
      </c>
      <c r="R596" s="70"/>
      <c r="S596" s="70"/>
      <c r="T596" s="70"/>
      <c r="V596" s="162"/>
      <c r="W596" s="162"/>
    </row>
    <row r="597" spans="1:23" s="64" customFormat="1" x14ac:dyDescent="0.25">
      <c r="A597" s="64">
        <v>592</v>
      </c>
      <c r="B597" s="64" t="s">
        <v>29</v>
      </c>
      <c r="C597" s="68" t="str" cm="1">
        <f t="array" aca="1" ref="C597" ca="1">IF(B597="","",HYPERLINK("#"&amp;RIGHT(CELL("dateiname"),LEN(CELL("dateiname"))-FIND("]",CELL("dateiname")))&amp;"!"&amp;CELL("adresse",OFFSET($J$6,B597-1,0)),"Definition"))</f>
        <v/>
      </c>
      <c r="D597" s="63">
        <f>IF(_xlfn.XLOOKUP(A597,Korrelation!$A$4:$A$883,Korrelation!$B$4:$B$883,0,0)="-",0,_xlfn.XLOOKUP(A597,Korrelation!$A$4:$A$883,Korrelation!$B$4:$B$883,0,0))</f>
        <v>0</v>
      </c>
      <c r="E597" s="68" t="str" cm="1">
        <f t="array" aca="1" ref="E597" ca="1">IF(D597=0,"",HYPERLINK("#"&amp;RIGHT(CELL("adresse",OFFSET(DMAV_Doku!$A$6,D597-1,0)),LEN(CELL("adresse",OFFSET(DMAV_Doku!$A$6,D597-1,0)))-SEARCH("]",CELL("adresse",OFFSET(DMAV_Doku!$A$6,D597-1,0)))),"ModDoc"))</f>
        <v/>
      </c>
      <c r="G597" s="64" t="s">
        <v>1709</v>
      </c>
      <c r="H597" s="64" t="s">
        <v>1488</v>
      </c>
      <c r="I597" s="64" t="s">
        <v>20</v>
      </c>
      <c r="J597" s="64" t="s">
        <v>1542</v>
      </c>
      <c r="K597" s="64" t="s">
        <v>1707</v>
      </c>
      <c r="L597" s="71"/>
      <c r="N597" s="70" t="s">
        <v>1708</v>
      </c>
      <c r="O597" s="70"/>
      <c r="P597" s="70" t="s">
        <v>455</v>
      </c>
      <c r="Q597" s="64" t="s">
        <v>1547</v>
      </c>
      <c r="R597" s="70"/>
      <c r="S597" s="70"/>
      <c r="T597" s="70"/>
      <c r="V597" s="162"/>
      <c r="W597" s="162"/>
    </row>
    <row r="598" spans="1:23" s="64" customFormat="1" x14ac:dyDescent="0.25">
      <c r="A598" s="64">
        <v>593</v>
      </c>
      <c r="B598" s="64" t="s">
        <v>29</v>
      </c>
      <c r="C598" s="68" t="str" cm="1">
        <f t="array" aca="1" ref="C598" ca="1">IF(B598="","",HYPERLINK("#"&amp;RIGHT(CELL("dateiname"),LEN(CELL("dateiname"))-FIND("]",CELL("dateiname")))&amp;"!"&amp;CELL("adresse",OFFSET($J$6,B598-1,0)),"Definition"))</f>
        <v/>
      </c>
      <c r="D598" s="63">
        <f>IF(_xlfn.XLOOKUP(A598,Korrelation!$A$4:$A$883,Korrelation!$B$4:$B$883,0,0)="-",0,_xlfn.XLOOKUP(A598,Korrelation!$A$4:$A$883,Korrelation!$B$4:$B$883,0,0))</f>
        <v>0</v>
      </c>
      <c r="E598" s="68" t="str" cm="1">
        <f t="array" aca="1" ref="E598" ca="1">IF(D598=0,"",HYPERLINK("#"&amp;RIGHT(CELL("adresse",OFFSET(DMAV_Doku!$A$6,D598-1,0)),LEN(CELL("adresse",OFFSET(DMAV_Doku!$A$6,D598-1,0)))-SEARCH("]",CELL("adresse",OFFSET(DMAV_Doku!$A$6,D598-1,0)))),"ModDoc"))</f>
        <v/>
      </c>
      <c r="G598" s="64" t="s">
        <v>1717</v>
      </c>
      <c r="H598" s="64" t="s">
        <v>1498</v>
      </c>
      <c r="J598" s="64" t="s">
        <v>1485</v>
      </c>
      <c r="K598" s="64" t="s">
        <v>1507</v>
      </c>
      <c r="L598" s="71"/>
      <c r="N598" s="70"/>
      <c r="O598" s="70"/>
      <c r="P598" s="70"/>
      <c r="R598" s="70"/>
      <c r="S598" s="70"/>
      <c r="T598" s="70"/>
      <c r="V598" s="162"/>
      <c r="W598" s="162"/>
    </row>
    <row r="599" spans="1:23" s="64" customFormat="1" x14ac:dyDescent="0.25">
      <c r="A599" s="64">
        <v>594</v>
      </c>
      <c r="B599" s="64" t="s">
        <v>29</v>
      </c>
      <c r="C599" s="68" t="str" cm="1">
        <f t="array" aca="1" ref="C599" ca="1">IF(B599="","",HYPERLINK("#"&amp;RIGHT(CELL("dateiname"),LEN(CELL("dateiname"))-FIND("]",CELL("dateiname")))&amp;"!"&amp;CELL("adresse",OFFSET($J$6,B599-1,0)),"Definition"))</f>
        <v/>
      </c>
      <c r="D599" s="63">
        <f>IF(_xlfn.XLOOKUP(A599,Korrelation!$A$4:$A$883,Korrelation!$B$4:$B$883,0,0)="-",0,_xlfn.XLOOKUP(A599,Korrelation!$A$4:$A$883,Korrelation!$B$4:$B$883,0,0))</f>
        <v>0</v>
      </c>
      <c r="E599" s="68" t="str" cm="1">
        <f t="array" aca="1" ref="E599" ca="1">IF(D599=0,"",HYPERLINK("#"&amp;RIGHT(CELL("adresse",OFFSET(DMAV_Doku!$A$6,D599-1,0)),LEN(CELL("adresse",OFFSET(DMAV_Doku!$A$6,D599-1,0)))-SEARCH("]",CELL("adresse",OFFSET(DMAV_Doku!$A$6,D599-1,0)))),"ModDoc"))</f>
        <v/>
      </c>
      <c r="G599" s="64" t="s">
        <v>1717</v>
      </c>
      <c r="H599" s="64" t="s">
        <v>1498</v>
      </c>
      <c r="J599" s="64" t="s">
        <v>1485</v>
      </c>
      <c r="K599" s="64" t="s">
        <v>1501</v>
      </c>
      <c r="L599" s="71"/>
      <c r="N599" s="70"/>
      <c r="O599" s="70"/>
      <c r="P599" s="70"/>
      <c r="R599" s="70"/>
      <c r="S599" s="70"/>
      <c r="T599" s="70"/>
      <c r="V599" s="162"/>
      <c r="W599" s="162"/>
    </row>
    <row r="600" spans="1:23" s="64" customFormat="1" x14ac:dyDescent="0.25">
      <c r="A600" s="64">
        <v>595</v>
      </c>
      <c r="B600" s="64" t="s">
        <v>29</v>
      </c>
      <c r="C600" s="68" t="str" cm="1">
        <f t="array" aca="1" ref="C600" ca="1">IF(B600="","",HYPERLINK("#"&amp;RIGHT(CELL("dateiname"),LEN(CELL("dateiname"))-FIND("]",CELL("dateiname")))&amp;"!"&amp;CELL("adresse",OFFSET($J$6,B600-1,0)),"Definition"))</f>
        <v/>
      </c>
      <c r="D600" s="63">
        <f>IF(_xlfn.XLOOKUP(A600,Korrelation!$A$4:$A$883,Korrelation!$B$4:$B$883,0,0)="-",0,_xlfn.XLOOKUP(A600,Korrelation!$A$4:$A$883,Korrelation!$B$4:$B$883,0,0))</f>
        <v>0</v>
      </c>
      <c r="E600" s="68" t="str" cm="1">
        <f t="array" aca="1" ref="E600" ca="1">IF(D600=0,"",HYPERLINK("#"&amp;RIGHT(CELL("adresse",OFFSET(DMAV_Doku!$A$6,D600-1,0)),LEN(CELL("adresse",OFFSET(DMAV_Doku!$A$6,D600-1,0)))-SEARCH("]",CELL("adresse",OFFSET(DMAV_Doku!$A$6,D600-1,0)))),"ModDoc"))</f>
        <v/>
      </c>
      <c r="G600" s="64" t="s">
        <v>1717</v>
      </c>
      <c r="H600" s="64" t="s">
        <v>1498</v>
      </c>
      <c r="J600" s="64" t="s">
        <v>1485</v>
      </c>
      <c r="K600" s="64" t="s">
        <v>1511</v>
      </c>
      <c r="L600" s="71"/>
      <c r="N600" s="70"/>
      <c r="O600" s="70"/>
      <c r="P600" s="70"/>
      <c r="R600" s="70"/>
      <c r="S600" s="70"/>
      <c r="T600" s="70"/>
      <c r="V600" s="162"/>
      <c r="W600" s="162"/>
    </row>
    <row r="601" spans="1:23" s="64" customFormat="1" x14ac:dyDescent="0.25">
      <c r="A601" s="64">
        <v>596</v>
      </c>
      <c r="B601" s="64" t="s">
        <v>29</v>
      </c>
      <c r="C601" s="68" t="str" cm="1">
        <f t="array" aca="1" ref="C601" ca="1">IF(B601="","",HYPERLINK("#"&amp;RIGHT(CELL("dateiname"),LEN(CELL("dateiname"))-FIND("]",CELL("dateiname")))&amp;"!"&amp;CELL("adresse",OFFSET($J$6,B601-1,0)),"Definition"))</f>
        <v/>
      </c>
      <c r="D601" s="63">
        <f>IF(_xlfn.XLOOKUP(A601,Korrelation!$A$4:$A$883,Korrelation!$B$4:$B$883,0,0)="-",0,_xlfn.XLOOKUP(A601,Korrelation!$A$4:$A$883,Korrelation!$B$4:$B$883,0,0))</f>
        <v>0</v>
      </c>
      <c r="E601" s="68" t="str" cm="1">
        <f t="array" aca="1" ref="E601" ca="1">IF(D601=0,"",HYPERLINK("#"&amp;RIGHT(CELL("adresse",OFFSET(DMAV_Doku!$A$6,D601-1,0)),LEN(CELL("adresse",OFFSET(DMAV_Doku!$A$6,D601-1,0)))-SEARCH("]",CELL("adresse",OFFSET(DMAV_Doku!$A$6,D601-1,0)))),"ModDoc"))</f>
        <v/>
      </c>
      <c r="G601" s="64" t="s">
        <v>1717</v>
      </c>
      <c r="H601" s="64" t="s">
        <v>1498</v>
      </c>
      <c r="J601" s="64" t="s">
        <v>1485</v>
      </c>
      <c r="K601" s="64" t="s">
        <v>1513</v>
      </c>
      <c r="L601" s="71"/>
      <c r="N601" s="70"/>
      <c r="O601" s="144"/>
      <c r="P601" s="70"/>
      <c r="R601" s="70"/>
      <c r="S601" s="70"/>
      <c r="T601" s="70"/>
      <c r="V601" s="162"/>
      <c r="W601" s="162"/>
    </row>
    <row r="602" spans="1:23" s="64" customFormat="1" x14ac:dyDescent="0.25">
      <c r="A602" s="64">
        <v>597</v>
      </c>
      <c r="B602" s="64" t="s">
        <v>29</v>
      </c>
      <c r="C602" s="68" t="str" cm="1">
        <f t="array" aca="1" ref="C602" ca="1">IF(B602="","",HYPERLINK("#"&amp;RIGHT(CELL("dateiname"),LEN(CELL("dateiname"))-FIND("]",CELL("dateiname")))&amp;"!"&amp;CELL("adresse",OFFSET($J$6,B602-1,0)),"Definition"))</f>
        <v/>
      </c>
      <c r="D602" s="63">
        <f>IF(_xlfn.XLOOKUP(A602,Korrelation!$A$4:$A$883,Korrelation!$B$4:$B$883,0,0)="-",0,_xlfn.XLOOKUP(A602,Korrelation!$A$4:$A$883,Korrelation!$B$4:$B$883,0,0))</f>
        <v>0</v>
      </c>
      <c r="E602" s="68" t="str" cm="1">
        <f t="array" aca="1" ref="E602" ca="1">IF(D602=0,"",HYPERLINK("#"&amp;RIGHT(CELL("adresse",OFFSET(DMAV_Doku!$A$6,D602-1,0)),LEN(CELL("adresse",OFFSET(DMAV_Doku!$A$6,D602-1,0)))-SEARCH("]",CELL("adresse",OFFSET(DMAV_Doku!$A$6,D602-1,0)))),"ModDoc"))</f>
        <v/>
      </c>
      <c r="G602" s="64" t="s">
        <v>1717</v>
      </c>
      <c r="H602" s="64" t="s">
        <v>1498</v>
      </c>
      <c r="J602" s="64" t="s">
        <v>1485</v>
      </c>
      <c r="K602" s="64" t="s">
        <v>1518</v>
      </c>
      <c r="L602" s="71"/>
      <c r="N602" s="70"/>
      <c r="O602" s="70"/>
      <c r="P602" s="70"/>
      <c r="R602" s="70"/>
      <c r="S602" s="70"/>
      <c r="T602" s="70"/>
      <c r="V602" s="162"/>
      <c r="W602" s="162"/>
    </row>
    <row r="603" spans="1:23" s="64" customFormat="1" x14ac:dyDescent="0.25">
      <c r="A603" s="64">
        <v>598</v>
      </c>
      <c r="B603" s="64" t="s">
        <v>29</v>
      </c>
      <c r="C603" s="68" t="str" cm="1">
        <f t="array" aca="1" ref="C603" ca="1">IF(B603="","",HYPERLINK("#"&amp;RIGHT(CELL("dateiname"),LEN(CELL("dateiname"))-FIND("]",CELL("dateiname")))&amp;"!"&amp;CELL("adresse",OFFSET($J$6,B603-1,0)),"Definition"))</f>
        <v/>
      </c>
      <c r="D603" s="63">
        <f>IF(_xlfn.XLOOKUP(A603,Korrelation!$A$4:$A$883,Korrelation!$B$4:$B$883,0,0)="-",0,_xlfn.XLOOKUP(A603,Korrelation!$A$4:$A$883,Korrelation!$B$4:$B$883,0,0))</f>
        <v>0</v>
      </c>
      <c r="E603" s="68" t="str" cm="1">
        <f t="array" aca="1" ref="E603" ca="1">IF(D603=0,"",HYPERLINK("#"&amp;RIGHT(CELL("adresse",OFFSET(DMAV_Doku!$A$6,D603-1,0)),LEN(CELL("adresse",OFFSET(DMAV_Doku!$A$6,D603-1,0)))-SEARCH("]",CELL("adresse",OFFSET(DMAV_Doku!$A$6,D603-1,0)))),"ModDoc"))</f>
        <v/>
      </c>
      <c r="G603" s="64" t="s">
        <v>1717</v>
      </c>
      <c r="H603" s="64" t="s">
        <v>1498</v>
      </c>
      <c r="J603" s="64" t="s">
        <v>1485</v>
      </c>
      <c r="K603" s="64" t="s">
        <v>1505</v>
      </c>
      <c r="L603" s="71"/>
      <c r="N603" s="70"/>
      <c r="O603" s="70"/>
      <c r="P603" s="70"/>
      <c r="R603" s="70"/>
      <c r="S603" s="70"/>
      <c r="T603" s="70"/>
      <c r="V603" s="162"/>
      <c r="W603" s="162"/>
    </row>
    <row r="604" spans="1:23" s="64" customFormat="1" ht="38.25" x14ac:dyDescent="0.25">
      <c r="A604" s="64">
        <v>599</v>
      </c>
      <c r="B604" s="64" t="s">
        <v>29</v>
      </c>
      <c r="C604" s="68" t="str" cm="1">
        <f t="array" aca="1" ref="C604" ca="1">IF(B604="","",HYPERLINK("#"&amp;RIGHT(CELL("dateiname"),LEN(CELL("dateiname"))-FIND("]",CELL("dateiname")))&amp;"!"&amp;CELL("adresse",OFFSET($J$6,B604-1,0)),"Definition"))</f>
        <v/>
      </c>
      <c r="D604" s="63">
        <f>IF(_xlfn.XLOOKUP(A604,Korrelation!$A$4:$A$883,Korrelation!$B$4:$B$883,0,0)="-",0,_xlfn.XLOOKUP(A604,Korrelation!$A$4:$A$883,Korrelation!$B$4:$B$883,0,0))</f>
        <v>0</v>
      </c>
      <c r="E604" s="68" t="str" cm="1">
        <f t="array" aca="1" ref="E604" ca="1">IF(D604=0,"",HYPERLINK("#"&amp;RIGHT(CELL("adresse",OFFSET(DMAV_Doku!$A$6,D604-1,0)),LEN(CELL("adresse",OFFSET(DMAV_Doku!$A$6,D604-1,0)))-SEARCH("]",CELL("adresse",OFFSET(DMAV_Doku!$A$6,D604-1,0)))),"ModDoc"))</f>
        <v/>
      </c>
      <c r="G604" s="64" t="s">
        <v>1717</v>
      </c>
      <c r="H604" s="64" t="s">
        <v>1498</v>
      </c>
      <c r="I604" s="64" t="s">
        <v>21</v>
      </c>
      <c r="J604" s="64" t="s">
        <v>4755</v>
      </c>
      <c r="L604" s="71"/>
      <c r="N604" s="70"/>
      <c r="O604" s="70"/>
      <c r="P604" s="70"/>
      <c r="R604" s="70" t="s">
        <v>4890</v>
      </c>
      <c r="S604" s="70"/>
      <c r="T604" s="70"/>
      <c r="V604" s="162"/>
      <c r="W604" s="162"/>
    </row>
    <row r="605" spans="1:23" s="64" customFormat="1" x14ac:dyDescent="0.25">
      <c r="A605" s="64">
        <v>600</v>
      </c>
      <c r="B605" s="64" t="s">
        <v>29</v>
      </c>
      <c r="C605" s="68" t="str" cm="1">
        <f t="array" aca="1" ref="C605" ca="1">IF(B605="","",HYPERLINK("#"&amp;RIGHT(CELL("dateiname"),LEN(CELL("dateiname"))-FIND("]",CELL("dateiname")))&amp;"!"&amp;CELL("adresse",OFFSET($J$6,B605-1,0)),"Definition"))</f>
        <v/>
      </c>
      <c r="D605" s="63">
        <f>IF(_xlfn.XLOOKUP(A605,Korrelation!$A$4:$A$883,Korrelation!$B$4:$B$883,0,0)="-",0,_xlfn.XLOOKUP(A605,Korrelation!$A$4:$A$883,Korrelation!$B$4:$B$883,0,0))</f>
        <v>355</v>
      </c>
      <c r="E605" s="68" t="str" cm="1">
        <f t="array" aca="1" ref="E605" ca="1">IF(D605=0,"",HYPERLINK("#"&amp;RIGHT(CELL("adresse",OFFSET(DMAV_Doku!$A$6,D605-1,0)),LEN(CELL("adresse",OFFSET(DMAV_Doku!$A$6,D605-1,0)))-SEARCH("]",CELL("adresse",OFFSET(DMAV_Doku!$A$6,D605-1,0)))),"ModDoc"))</f>
        <v>ModDoc</v>
      </c>
      <c r="G605" s="64" t="s">
        <v>1717</v>
      </c>
      <c r="H605" s="64" t="s">
        <v>1498</v>
      </c>
      <c r="I605" s="64" t="s">
        <v>21</v>
      </c>
      <c r="J605" s="64" t="s">
        <v>1502</v>
      </c>
      <c r="K605" s="64" t="s">
        <v>572</v>
      </c>
      <c r="L605" s="71"/>
      <c r="N605" s="178"/>
      <c r="O605" s="70"/>
      <c r="P605" s="70" t="s">
        <v>575</v>
      </c>
      <c r="R605" s="70"/>
      <c r="S605" s="70"/>
      <c r="T605" s="70"/>
      <c r="V605" s="162"/>
      <c r="W605" s="162"/>
    </row>
    <row r="606" spans="1:23" s="64" customFormat="1" x14ac:dyDescent="0.25">
      <c r="A606" s="64">
        <v>601</v>
      </c>
      <c r="B606" s="64" t="s">
        <v>29</v>
      </c>
      <c r="C606" s="68" t="str" cm="1">
        <f t="array" aca="1" ref="C606" ca="1">IF(B606="","",HYPERLINK("#"&amp;RIGHT(CELL("dateiname"),LEN(CELL("dateiname"))-FIND("]",CELL("dateiname")))&amp;"!"&amp;CELL("adresse",OFFSET($J$6,B606-1,0)),"Definition"))</f>
        <v/>
      </c>
      <c r="D606" s="63">
        <f>IF(_xlfn.XLOOKUP(A606,Korrelation!$A$4:$A$883,Korrelation!$B$4:$B$883,0,0)="-",0,_xlfn.XLOOKUP(A606,Korrelation!$A$4:$A$883,Korrelation!$B$4:$B$883,0,0))</f>
        <v>354</v>
      </c>
      <c r="E606" s="68" t="str" cm="1">
        <f t="array" aca="1" ref="E606" ca="1">IF(D606=0,"",HYPERLINK("#"&amp;RIGHT(CELL("adresse",OFFSET(DMAV_Doku!$A$6,D606-1,0)),LEN(CELL("adresse",OFFSET(DMAV_Doku!$A$6,D606-1,0)))-SEARCH("]",CELL("adresse",OFFSET(DMAV_Doku!$A$6,D606-1,0)))),"ModDoc"))</f>
        <v>ModDoc</v>
      </c>
      <c r="G606" s="64" t="s">
        <v>1717</v>
      </c>
      <c r="H606" s="64" t="s">
        <v>1498</v>
      </c>
      <c r="I606" s="64" t="s">
        <v>21</v>
      </c>
      <c r="J606" s="64" t="s">
        <v>1502</v>
      </c>
      <c r="K606" s="64" t="s">
        <v>572</v>
      </c>
      <c r="L606" s="71"/>
      <c r="N606" s="70"/>
      <c r="O606" s="70"/>
      <c r="P606" s="177" t="s">
        <v>573</v>
      </c>
      <c r="R606" s="70"/>
      <c r="S606" s="70"/>
      <c r="T606" s="70"/>
      <c r="V606" s="162"/>
      <c r="W606" s="162"/>
    </row>
    <row r="607" spans="1:23" s="64" customFormat="1" x14ac:dyDescent="0.25">
      <c r="A607" s="64">
        <v>602</v>
      </c>
      <c r="B607" s="64" t="s">
        <v>29</v>
      </c>
      <c r="C607" s="68" t="str" cm="1">
        <f t="array" aca="1" ref="C607" ca="1">IF(B607="","",HYPERLINK("#"&amp;RIGHT(CELL("dateiname"),LEN(CELL("dateiname"))-FIND("]",CELL("dateiname")))&amp;"!"&amp;CELL("adresse",OFFSET($J$6,B607-1,0)),"Definition"))</f>
        <v/>
      </c>
      <c r="D607" s="63">
        <f>IF(_xlfn.XLOOKUP(A607,Korrelation!$A$4:$A$883,Korrelation!$B$4:$B$883,0,0)="-",0,_xlfn.XLOOKUP(A607,Korrelation!$A$4:$A$883,Korrelation!$B$4:$B$883,0,0))</f>
        <v>356</v>
      </c>
      <c r="E607" s="68" t="str" cm="1">
        <f t="array" aca="1" ref="E607" ca="1">IF(D607=0,"",HYPERLINK("#"&amp;RIGHT(CELL("adresse",OFFSET(DMAV_Doku!$A$6,D607-1,0)),LEN(CELL("adresse",OFFSET(DMAV_Doku!$A$6,D607-1,0)))-SEARCH("]",CELL("adresse",OFFSET(DMAV_Doku!$A$6,D607-1,0)))),"ModDoc"))</f>
        <v>ModDoc</v>
      </c>
      <c r="G607" s="64" t="s">
        <v>1717</v>
      </c>
      <c r="H607" s="64" t="s">
        <v>1498</v>
      </c>
      <c r="I607" s="64" t="s">
        <v>21</v>
      </c>
      <c r="J607" s="64" t="s">
        <v>1502</v>
      </c>
      <c r="K607" s="64" t="s">
        <v>572</v>
      </c>
      <c r="L607" s="71"/>
      <c r="N607" s="70"/>
      <c r="O607" s="70"/>
      <c r="P607" s="70" t="s">
        <v>61</v>
      </c>
      <c r="R607" s="70"/>
      <c r="S607" s="70"/>
      <c r="T607" s="70"/>
      <c r="V607" s="162"/>
      <c r="W607" s="162"/>
    </row>
    <row r="608" spans="1:23" x14ac:dyDescent="0.25">
      <c r="A608" s="63">
        <v>603</v>
      </c>
      <c r="B608" s="64" t="s">
        <v>29</v>
      </c>
      <c r="C608" s="68" t="str" cm="1">
        <f t="array" aca="1" ref="C608" ca="1">IF(B608="","",HYPERLINK("#"&amp;RIGHT(CELL("dateiname"),LEN(CELL("dateiname"))-FIND("]",CELL("dateiname")))&amp;"!"&amp;CELL("adresse",OFFSET($J$6,B608-1,0)),"Definition"))</f>
        <v/>
      </c>
      <c r="D608" s="63">
        <f>IF(_xlfn.XLOOKUP(A608,Korrelation!$A$4:$A$883,Korrelation!$B$4:$B$883,0,0)="-",0,_xlfn.XLOOKUP(A608,Korrelation!$A$4:$A$883,Korrelation!$B$4:$B$883,0,0))</f>
        <v>370</v>
      </c>
      <c r="E608" s="68" t="str" cm="1">
        <f t="array" aca="1" ref="E608" ca="1">IF(D608=0,"",HYPERLINK("#"&amp;RIGHT(CELL("adresse",OFFSET(DMAV_Doku!$A$6,D608-1,0)),LEN(CELL("adresse",OFFSET(DMAV_Doku!$A$6,D608-1,0)))-SEARCH("]",CELL("adresse",OFFSET(DMAV_Doku!$A$6,D608-1,0)))),"ModDoc"))</f>
        <v>ModDoc</v>
      </c>
      <c r="G608" s="63" t="s">
        <v>1717</v>
      </c>
      <c r="H608" s="63" t="s">
        <v>1498</v>
      </c>
      <c r="I608" s="63" t="s">
        <v>21</v>
      </c>
      <c r="J608" s="63" t="s">
        <v>1524</v>
      </c>
      <c r="K608" s="63" t="s">
        <v>597</v>
      </c>
      <c r="L608" s="62" t="s">
        <v>1525</v>
      </c>
      <c r="M608" s="63" t="s">
        <v>1534</v>
      </c>
      <c r="N608" s="65" t="s">
        <v>106</v>
      </c>
      <c r="P608" s="65" t="s">
        <v>1526</v>
      </c>
      <c r="S608" s="65" t="s">
        <v>4891</v>
      </c>
      <c r="T608" s="65" t="s">
        <v>4927</v>
      </c>
    </row>
    <row r="609" spans="1:22" x14ac:dyDescent="0.25">
      <c r="A609" s="63">
        <v>604</v>
      </c>
      <c r="B609" s="64" t="s">
        <v>29</v>
      </c>
      <c r="C609" s="68" t="str" cm="1">
        <f t="array" aca="1" ref="C609" ca="1">IF(B609="","",HYPERLINK("#"&amp;RIGHT(CELL("dateiname"),LEN(CELL("dateiname"))-FIND("]",CELL("dateiname")))&amp;"!"&amp;CELL("adresse",OFFSET($J$6,B609-1,0)),"Definition"))</f>
        <v/>
      </c>
      <c r="D609" s="63">
        <f>IF(_xlfn.XLOOKUP(A609,Korrelation!$A$4:$A$883,Korrelation!$B$4:$B$883,0,0)="-",0,_xlfn.XLOOKUP(A609,Korrelation!$A$4:$A$883,Korrelation!$B$4:$B$883,0,0))</f>
        <v>371</v>
      </c>
      <c r="E609" s="68" t="str" cm="1">
        <f t="array" aca="1" ref="E609" ca="1">IF(D609=0,"",HYPERLINK("#"&amp;RIGHT(CELL("adresse",OFFSET(DMAV_Doku!$A$6,D609-1,0)),LEN(CELL("adresse",OFFSET(DMAV_Doku!$A$6,D609-1,0)))-SEARCH("]",CELL("adresse",OFFSET(DMAV_Doku!$A$6,D609-1,0)))),"ModDoc"))</f>
        <v>ModDoc</v>
      </c>
      <c r="G609" s="63" t="s">
        <v>1717</v>
      </c>
      <c r="H609" s="63" t="s">
        <v>1498</v>
      </c>
      <c r="I609" s="63" t="s">
        <v>21</v>
      </c>
      <c r="J609" s="63" t="s">
        <v>1524</v>
      </c>
      <c r="K609" s="63" t="s">
        <v>597</v>
      </c>
      <c r="L609" s="62" t="s">
        <v>1525</v>
      </c>
      <c r="M609" s="63" t="s">
        <v>1534</v>
      </c>
      <c r="N609" s="65" t="s">
        <v>109</v>
      </c>
      <c r="P609" s="65" t="s">
        <v>1526</v>
      </c>
      <c r="R609" s="65" t="s">
        <v>2175</v>
      </c>
      <c r="S609" s="65" t="s">
        <v>4891</v>
      </c>
      <c r="T609" s="65" t="s">
        <v>4927</v>
      </c>
    </row>
    <row r="610" spans="1:22" x14ac:dyDescent="0.25">
      <c r="A610" s="63">
        <v>605</v>
      </c>
      <c r="B610" s="64" t="s">
        <v>29</v>
      </c>
      <c r="C610" s="68" t="str" cm="1">
        <f t="array" aca="1" ref="C610" ca="1">IF(B610="","",HYPERLINK("#"&amp;RIGHT(CELL("dateiname"),LEN(CELL("dateiname"))-FIND("]",CELL("dateiname")))&amp;"!"&amp;CELL("adresse",OFFSET($J$6,B610-1,0)),"Definition"))</f>
        <v/>
      </c>
      <c r="D610" s="63">
        <f>IF(_xlfn.XLOOKUP(A610,Korrelation!$A$4:$A$883,Korrelation!$B$4:$B$883,0,0)="-",0,_xlfn.XLOOKUP(A610,Korrelation!$A$4:$A$883,Korrelation!$B$4:$B$883,0,0))</f>
        <v>372</v>
      </c>
      <c r="E610" s="68" t="str" cm="1">
        <f t="array" aca="1" ref="E610" ca="1">IF(D610=0,"",HYPERLINK("#"&amp;RIGHT(CELL("adresse",OFFSET(DMAV_Doku!$A$6,D610-1,0)),LEN(CELL("adresse",OFFSET(DMAV_Doku!$A$6,D610-1,0)))-SEARCH("]",CELL("adresse",OFFSET(DMAV_Doku!$A$6,D610-1,0)))),"ModDoc"))</f>
        <v>ModDoc</v>
      </c>
      <c r="G610" s="63" t="s">
        <v>1717</v>
      </c>
      <c r="H610" s="63" t="s">
        <v>1498</v>
      </c>
      <c r="I610" s="63" t="s">
        <v>21</v>
      </c>
      <c r="J610" s="63" t="s">
        <v>1524</v>
      </c>
      <c r="K610" s="63" t="s">
        <v>597</v>
      </c>
      <c r="L610" s="62" t="s">
        <v>1525</v>
      </c>
      <c r="N610" s="65" t="s">
        <v>111</v>
      </c>
      <c r="P610" s="65" t="s">
        <v>1539</v>
      </c>
    </row>
    <row r="611" spans="1:22" ht="38.25" x14ac:dyDescent="0.25">
      <c r="A611" s="63">
        <v>606</v>
      </c>
      <c r="B611" s="64" t="s">
        <v>29</v>
      </c>
      <c r="C611" s="68" t="str" cm="1">
        <f t="array" aca="1" ref="C611" ca="1">IF(B611="","",HYPERLINK("#"&amp;RIGHT(CELL("dateiname"),LEN(CELL("dateiname"))-FIND("]",CELL("dateiname")))&amp;"!"&amp;CELL("adresse",OFFSET($J$6,B611-1,0)),"Definition"))</f>
        <v/>
      </c>
      <c r="D611" s="63">
        <f>IF(_xlfn.XLOOKUP(A611,Korrelation!$A$4:$A$883,Korrelation!$B$4:$B$883,0,0)="-",0,_xlfn.XLOOKUP(A611,Korrelation!$A$4:$A$883,Korrelation!$B$4:$B$883,0,0))</f>
        <v>373</v>
      </c>
      <c r="E611" s="68" t="str" cm="1">
        <f t="array" aca="1" ref="E611" ca="1">IF(D611=0,"",HYPERLINK("#"&amp;RIGHT(CELL("adresse",OFFSET(DMAV_Doku!$A$6,D611-1,0)),LEN(CELL("adresse",OFFSET(DMAV_Doku!$A$6,D611-1,0)))-SEARCH("]",CELL("adresse",OFFSET(DMAV_Doku!$A$6,D611-1,0)))),"ModDoc"))</f>
        <v>ModDoc</v>
      </c>
      <c r="G611" s="63" t="s">
        <v>1717</v>
      </c>
      <c r="H611" s="63" t="s">
        <v>1498</v>
      </c>
      <c r="I611" s="63" t="s">
        <v>21</v>
      </c>
      <c r="J611" s="63" t="s">
        <v>1524</v>
      </c>
      <c r="K611" s="63" t="s">
        <v>597</v>
      </c>
      <c r="N611" s="65" t="s">
        <v>114</v>
      </c>
      <c r="P611" s="65" t="s">
        <v>1540</v>
      </c>
    </row>
    <row r="612" spans="1:22" x14ac:dyDescent="0.25">
      <c r="A612" s="63">
        <v>607</v>
      </c>
      <c r="B612" s="64" t="s">
        <v>29</v>
      </c>
      <c r="C612" s="68" t="str" cm="1">
        <f t="array" aca="1" ref="C612" ca="1">IF(B612="","",HYPERLINK("#"&amp;RIGHT(CELL("dateiname"),LEN(CELL("dateiname"))-FIND("]",CELL("dateiname")))&amp;"!"&amp;CELL("adresse",OFFSET($J$6,B612-1,0)),"Definition"))</f>
        <v/>
      </c>
      <c r="D612" s="63">
        <f>IF(_xlfn.XLOOKUP(A612,Korrelation!$A$4:$A$883,Korrelation!$B$4:$B$883,0,0)="-",0,_xlfn.XLOOKUP(A612,Korrelation!$A$4:$A$883,Korrelation!$B$4:$B$883,0,0))</f>
        <v>374</v>
      </c>
      <c r="E612" s="68" t="str" cm="1">
        <f t="array" aca="1" ref="E612" ca="1">IF(D612=0,"",HYPERLINK("#"&amp;RIGHT(CELL("adresse",OFFSET(DMAV_Doku!$A$6,D612-1,0)),LEN(CELL("adresse",OFFSET(DMAV_Doku!$A$6,D612-1,0)))-SEARCH("]",CELL("adresse",OFFSET(DMAV_Doku!$A$6,D612-1,0)))),"ModDoc"))</f>
        <v>ModDoc</v>
      </c>
      <c r="G612" s="63" t="s">
        <v>1717</v>
      </c>
      <c r="H612" s="63" t="s">
        <v>1498</v>
      </c>
      <c r="I612" s="63" t="s">
        <v>21</v>
      </c>
      <c r="J612" s="63" t="s">
        <v>1524</v>
      </c>
      <c r="K612" s="63" t="s">
        <v>597</v>
      </c>
      <c r="L612" s="62" t="s">
        <v>1525</v>
      </c>
      <c r="N612" s="65" t="s">
        <v>117</v>
      </c>
      <c r="P612" s="65" t="s">
        <v>1541</v>
      </c>
    </row>
    <row r="613" spans="1:22" ht="38.25" x14ac:dyDescent="0.25">
      <c r="A613" s="63">
        <v>608</v>
      </c>
      <c r="B613" s="64" t="s">
        <v>29</v>
      </c>
      <c r="C613" s="68" t="str" cm="1">
        <f t="array" aca="1" ref="C613" ca="1">IF(B613="","",HYPERLINK("#"&amp;RIGHT(CELL("dateiname"),LEN(CELL("dateiname"))-FIND("]",CELL("dateiname")))&amp;"!"&amp;CELL("adresse",OFFSET($J$6,B613-1,0)),"Definition"))</f>
        <v/>
      </c>
      <c r="D613" s="63">
        <f>IF(_xlfn.XLOOKUP(A613,Korrelation!$A$4:$A$883,Korrelation!$B$4:$B$883,0,0)="-",0,_xlfn.XLOOKUP(A613,Korrelation!$A$4:$A$883,Korrelation!$B$4:$B$883,0,0))</f>
        <v>363</v>
      </c>
      <c r="E613" s="68" t="str" cm="1">
        <f t="array" aca="1" ref="E613" ca="1">IF(D613=0,"",HYPERLINK("#"&amp;RIGHT(CELL("adresse",OFFSET(DMAV_Doku!$A$6,D613-1,0)),LEN(CELL("adresse",OFFSET(DMAV_Doku!$A$6,D613-1,0)))-SEARCH("]",CELL("adresse",OFFSET(DMAV_Doku!$A$6,D613-1,0)))),"ModDoc"))</f>
        <v>ModDoc</v>
      </c>
      <c r="G613" s="63" t="s">
        <v>1717</v>
      </c>
      <c r="H613" s="63" t="s">
        <v>1498</v>
      </c>
      <c r="I613" s="63" t="s">
        <v>21</v>
      </c>
      <c r="J613" s="63" t="s">
        <v>1642</v>
      </c>
      <c r="K613" s="63" t="s">
        <v>340</v>
      </c>
      <c r="L613" s="62" t="s">
        <v>1525</v>
      </c>
      <c r="N613" s="65" t="s">
        <v>135</v>
      </c>
      <c r="P613" s="65" t="s">
        <v>1540</v>
      </c>
    </row>
    <row r="614" spans="1:22" x14ac:dyDescent="0.25">
      <c r="A614" s="63">
        <v>609</v>
      </c>
      <c r="B614" s="64" t="s">
        <v>29</v>
      </c>
      <c r="C614" s="68" t="str" cm="1">
        <f t="array" aca="1" ref="C614" ca="1">IF(B614="","",HYPERLINK("#"&amp;RIGHT(CELL("dateiname"),LEN(CELL("dateiname"))-FIND("]",CELL("dateiname")))&amp;"!"&amp;CELL("adresse",OFFSET($J$6,B614-1,0)),"Definition"))</f>
        <v/>
      </c>
      <c r="D614" s="63">
        <f>IF(_xlfn.XLOOKUP(A614,Korrelation!$A$4:$A$883,Korrelation!$B$4:$B$883,0,0)="-",0,_xlfn.XLOOKUP(A614,Korrelation!$A$4:$A$883,Korrelation!$B$4:$B$883,0,0))</f>
        <v>364</v>
      </c>
      <c r="E614" s="68" t="str" cm="1">
        <f t="array" aca="1" ref="E614" ca="1">IF(D614=0,"",HYPERLINK("#"&amp;RIGHT(CELL("adresse",OFFSET(DMAV_Doku!$A$6,D614-1,0)),LEN(CELL("adresse",OFFSET(DMAV_Doku!$A$6,D614-1,0)))-SEARCH("]",CELL("adresse",OFFSET(DMAV_Doku!$A$6,D614-1,0)))),"ModDoc"))</f>
        <v>ModDoc</v>
      </c>
      <c r="G614" s="63" t="s">
        <v>1717</v>
      </c>
      <c r="H614" s="63" t="s">
        <v>1498</v>
      </c>
      <c r="I614" s="63" t="s">
        <v>21</v>
      </c>
      <c r="J614" s="63" t="s">
        <v>1642</v>
      </c>
      <c r="K614" s="63" t="s">
        <v>340</v>
      </c>
      <c r="N614" s="65" t="s">
        <v>588</v>
      </c>
      <c r="P614" s="65" t="s">
        <v>1579</v>
      </c>
    </row>
    <row r="615" spans="1:22" ht="25.5" x14ac:dyDescent="0.25">
      <c r="A615" s="63">
        <v>610</v>
      </c>
      <c r="B615" s="64" t="s">
        <v>29</v>
      </c>
      <c r="C615" s="68" t="str" cm="1">
        <f t="array" aca="1" ref="C615" ca="1">IF(B615="","",HYPERLINK("#"&amp;RIGHT(CELL("dateiname"),LEN(CELL("dateiname"))-FIND("]",CELL("dateiname")))&amp;"!"&amp;CELL("adresse",OFFSET($J$6,B615-1,0)),"Definition"))</f>
        <v/>
      </c>
      <c r="D615" s="63">
        <f>IF(_xlfn.XLOOKUP(A615,Korrelation!$A$4:$A$883,Korrelation!$B$4:$B$883,0,0)="-",0,_xlfn.XLOOKUP(A615,Korrelation!$A$4:$A$883,Korrelation!$B$4:$B$883,0,0))</f>
        <v>0</v>
      </c>
      <c r="E615" s="68" t="str" cm="1">
        <f t="array" aca="1" ref="E615" ca="1">IF(D615=0,"",HYPERLINK("#"&amp;RIGHT(CELL("adresse",OFFSET(DMAV_Doku!$A$6,D615-1,0)),LEN(CELL("adresse",OFFSET(DMAV_Doku!$A$6,D615-1,0)))-SEARCH("]",CELL("adresse",OFFSET(DMAV_Doku!$A$6,D615-1,0)))),"ModDoc"))</f>
        <v/>
      </c>
      <c r="G615" s="63" t="s">
        <v>1717</v>
      </c>
      <c r="H615" s="63" t="s">
        <v>1498</v>
      </c>
      <c r="I615" s="63" t="s">
        <v>21</v>
      </c>
      <c r="J615" s="63" t="s">
        <v>1643</v>
      </c>
      <c r="K615" s="63" t="s">
        <v>340</v>
      </c>
      <c r="L615" s="62" t="s">
        <v>1525</v>
      </c>
      <c r="N615" s="69" t="s">
        <v>3330</v>
      </c>
      <c r="O615" s="69"/>
      <c r="P615" s="65" t="s">
        <v>3335</v>
      </c>
      <c r="S615" s="65" t="s">
        <v>4892</v>
      </c>
      <c r="T615" s="65" t="s">
        <v>3364</v>
      </c>
    </row>
    <row r="616" spans="1:22" x14ac:dyDescent="0.25">
      <c r="A616" s="63">
        <v>611</v>
      </c>
      <c r="B616" s="64"/>
      <c r="C616" s="68" t="str" cm="1">
        <f t="array" aca="1" ref="C616" ca="1">IF(B616="","",HYPERLINK("#"&amp;RIGHT(CELL("dateiname"),LEN(CELL("dateiname"))-FIND("]",CELL("dateiname")))&amp;"!"&amp;CELL("adresse",OFFSET($J$6,B616-1,0)),"Definition"))</f>
        <v/>
      </c>
      <c r="D616" s="63">
        <f>IF(_xlfn.XLOOKUP(A616,Korrelation!$A$4:$A$883,Korrelation!$B$4:$B$883,0,0)="-",0,_xlfn.XLOOKUP(A616,Korrelation!$A$4:$A$883,Korrelation!$B$4:$B$883,0,0))</f>
        <v>365</v>
      </c>
      <c r="E616" s="68" t="str" cm="1">
        <f t="array" aca="1" ref="E616" ca="1">IF(D616=0,"",HYPERLINK("#"&amp;RIGHT(CELL("adresse",OFFSET(DMAV_Doku!$A$6,D616-1,0)),LEN(CELL("adresse",OFFSET(DMAV_Doku!$A$6,D616-1,0)))-SEARCH("]",CELL("adresse",OFFSET(DMAV_Doku!$A$6,D616-1,0)))),"ModDoc"))</f>
        <v>ModDoc</v>
      </c>
      <c r="G616" s="63" t="s">
        <v>1717</v>
      </c>
      <c r="H616" s="63" t="s">
        <v>1498</v>
      </c>
      <c r="I616" s="63" t="s">
        <v>21</v>
      </c>
      <c r="J616" s="63" t="s">
        <v>1642</v>
      </c>
      <c r="K616" s="63" t="s">
        <v>325</v>
      </c>
      <c r="L616" s="62" t="s">
        <v>1525</v>
      </c>
      <c r="N616" s="65" t="s">
        <v>135</v>
      </c>
      <c r="P616" s="65" t="s">
        <v>1565</v>
      </c>
    </row>
    <row r="617" spans="1:22" x14ac:dyDescent="0.25">
      <c r="A617" s="63">
        <v>612</v>
      </c>
      <c r="B617" s="64"/>
      <c r="C617" s="68" t="str" cm="1">
        <f t="array" aca="1" ref="C617" ca="1">IF(B617="","",HYPERLINK("#"&amp;RIGHT(CELL("dateiname"),LEN(CELL("dateiname"))-FIND("]",CELL("dateiname")))&amp;"!"&amp;CELL("adresse",OFFSET($J$6,B617-1,0)),"Definition"))</f>
        <v/>
      </c>
      <c r="D617" s="63">
        <f>IF(_xlfn.XLOOKUP(A617,Korrelation!$A$4:$A$883,Korrelation!$B$4:$B$883,0,0)="-",0,_xlfn.XLOOKUP(A617,Korrelation!$A$4:$A$883,Korrelation!$B$4:$B$883,0,0))</f>
        <v>366</v>
      </c>
      <c r="E617" s="68" t="str" cm="1">
        <f t="array" aca="1" ref="E617" ca="1">IF(D617=0,"",HYPERLINK("#"&amp;RIGHT(CELL("adresse",OFFSET(DMAV_Doku!$A$6,D617-1,0)),LEN(CELL("adresse",OFFSET(DMAV_Doku!$A$6,D617-1,0)))-SEARCH("]",CELL("adresse",OFFSET(DMAV_Doku!$A$6,D617-1,0)))),"ModDoc"))</f>
        <v>ModDoc</v>
      </c>
      <c r="G617" s="63" t="s">
        <v>1717</v>
      </c>
      <c r="H617" s="63" t="s">
        <v>1498</v>
      </c>
      <c r="I617" s="63" t="s">
        <v>21</v>
      </c>
      <c r="J617" s="63" t="s">
        <v>1642</v>
      </c>
      <c r="K617" s="63" t="s">
        <v>325</v>
      </c>
      <c r="L617" s="62" t="s">
        <v>1525</v>
      </c>
      <c r="N617" s="65" t="s">
        <v>590</v>
      </c>
      <c r="P617" s="65" t="s">
        <v>143</v>
      </c>
    </row>
    <row r="618" spans="1:22" x14ac:dyDescent="0.25">
      <c r="A618" s="63">
        <v>613</v>
      </c>
      <c r="B618" s="64" t="s">
        <v>29</v>
      </c>
      <c r="C618" s="68" t="str" cm="1">
        <f t="array" aca="1" ref="C618" ca="1">IF(B618="","",HYPERLINK("#"&amp;RIGHT(CELL("dateiname"),LEN(CELL("dateiname"))-FIND("]",CELL("dateiname")))&amp;"!"&amp;CELL("adresse",OFFSET($J$6,B618-1,0)),"Definition"))</f>
        <v/>
      </c>
      <c r="D618" s="63">
        <f>IF(_xlfn.XLOOKUP(A618,Korrelation!$A$4:$A$883,Korrelation!$B$4:$B$883,0,0)="-",0,_xlfn.XLOOKUP(A618,Korrelation!$A$4:$A$883,Korrelation!$B$4:$B$883,0,0))</f>
        <v>367</v>
      </c>
      <c r="E618" s="68" t="str" cm="1">
        <f t="array" aca="1" ref="E618" ca="1">IF(D618=0,"",HYPERLINK("#"&amp;RIGHT(CELL("adresse",OFFSET(DMAV_Doku!$A$6,D618-1,0)),LEN(CELL("adresse",OFFSET(DMAV_Doku!$A$6,D618-1,0)))-SEARCH("]",CELL("adresse",OFFSET(DMAV_Doku!$A$6,D618-1,0)))),"ModDoc"))</f>
        <v>ModDoc</v>
      </c>
      <c r="G618" s="63" t="s">
        <v>1717</v>
      </c>
      <c r="H618" s="63" t="s">
        <v>1498</v>
      </c>
      <c r="I618" s="63" t="s">
        <v>21</v>
      </c>
      <c r="J618" s="63" t="s">
        <v>1642</v>
      </c>
      <c r="K618" s="63" t="s">
        <v>327</v>
      </c>
      <c r="L618" s="62" t="s">
        <v>1525</v>
      </c>
      <c r="N618" s="65" t="s">
        <v>135</v>
      </c>
      <c r="P618" s="65" t="s">
        <v>1527</v>
      </c>
    </row>
    <row r="619" spans="1:22" x14ac:dyDescent="0.25">
      <c r="A619" s="63">
        <v>614</v>
      </c>
      <c r="B619" s="64">
        <v>17</v>
      </c>
      <c r="C619" s="68" t="str" cm="1">
        <f t="array" aca="1" ref="C619" ca="1">IF(B619="","",HYPERLINK("#"&amp;RIGHT(CELL("dateiname"),LEN(CELL("dateiname"))-FIND("]",CELL("dateiname")))&amp;"!"&amp;CELL("adresse",OFFSET($J$6,B619-1,0)),"Definition"))</f>
        <v>Definition</v>
      </c>
      <c r="D619" s="63">
        <f>IF(_xlfn.XLOOKUP(A619,Korrelation!$A$4:$A$883,Korrelation!$B$4:$B$883,0,0)="-",0,_xlfn.XLOOKUP(A619,Korrelation!$A$4:$A$883,Korrelation!$B$4:$B$883,0,0))</f>
        <v>368</v>
      </c>
      <c r="E619" s="68" t="str" cm="1">
        <f t="array" aca="1" ref="E619" ca="1">IF(D619=0,"",HYPERLINK("#"&amp;RIGHT(CELL("adresse",OFFSET(DMAV_Doku!$A$6,D619-1,0)),LEN(CELL("adresse",OFFSET(DMAV_Doku!$A$6,D619-1,0)))-SEARCH("]",CELL("adresse",OFFSET(DMAV_Doku!$A$6,D619-1,0)))),"ModDoc"))</f>
        <v>ModDoc</v>
      </c>
      <c r="G619" s="63" t="s">
        <v>1717</v>
      </c>
      <c r="H619" s="63" t="s">
        <v>1498</v>
      </c>
      <c r="I619" s="63" t="s">
        <v>21</v>
      </c>
      <c r="J619" s="63" t="s">
        <v>1642</v>
      </c>
      <c r="K619" s="63" t="s">
        <v>327</v>
      </c>
      <c r="N619" s="65" t="s">
        <v>137</v>
      </c>
      <c r="P619" s="65" t="s">
        <v>1528</v>
      </c>
      <c r="V619" s="159">
        <v>45444</v>
      </c>
    </row>
    <row r="620" spans="1:22" x14ac:dyDescent="0.25">
      <c r="A620" s="63">
        <v>615</v>
      </c>
      <c r="B620" s="64">
        <v>20</v>
      </c>
      <c r="C620" s="68" t="str" cm="1">
        <f t="array" aca="1" ref="C620" ca="1">IF(B620="","",HYPERLINK("#"&amp;RIGHT(CELL("dateiname"),LEN(CELL("dateiname"))-FIND("]",CELL("dateiname")))&amp;"!"&amp;CELL("adresse",OFFSET($J$6,B620-1,0)),"Definition"))</f>
        <v>Definition</v>
      </c>
      <c r="D620" s="63">
        <f>IF(_xlfn.XLOOKUP(A620,Korrelation!$A$4:$A$883,Korrelation!$B$4:$B$883,0,0)="-",0,_xlfn.XLOOKUP(A620,Korrelation!$A$4:$A$883,Korrelation!$B$4:$B$883,0,0))</f>
        <v>369</v>
      </c>
      <c r="E620" s="68" t="str" cm="1">
        <f t="array" aca="1" ref="E620" ca="1">IF(D620=0,"",HYPERLINK("#"&amp;RIGHT(CELL("adresse",OFFSET(DMAV_Doku!$A$6,D620-1,0)),LEN(CELL("adresse",OFFSET(DMAV_Doku!$A$6,D620-1,0)))-SEARCH("]",CELL("adresse",OFFSET(DMAV_Doku!$A$6,D620-1,0)))),"ModDoc"))</f>
        <v>ModDoc</v>
      </c>
      <c r="G620" s="63" t="s">
        <v>1717</v>
      </c>
      <c r="H620" s="63" t="s">
        <v>1498</v>
      </c>
      <c r="I620" s="63" t="s">
        <v>21</v>
      </c>
      <c r="J620" s="63" t="s">
        <v>1642</v>
      </c>
      <c r="K620" s="63" t="s">
        <v>327</v>
      </c>
      <c r="L620" s="62" t="s">
        <v>1525</v>
      </c>
      <c r="N620" s="65" t="s">
        <v>161</v>
      </c>
      <c r="P620" s="65" t="s">
        <v>1536</v>
      </c>
      <c r="Q620" s="63">
        <v>0</v>
      </c>
    </row>
    <row r="621" spans="1:22" x14ac:dyDescent="0.25">
      <c r="A621" s="63">
        <v>616</v>
      </c>
      <c r="B621" s="64"/>
      <c r="C621" s="68" t="str" cm="1">
        <f t="array" aca="1" ref="C621" ca="1">IF(B621="","",HYPERLINK("#"&amp;RIGHT(CELL("dateiname"),LEN(CELL("dateiname"))-FIND("]",CELL("dateiname")))&amp;"!"&amp;CELL("adresse",OFFSET($J$6,B621-1,0)),"Definition"))</f>
        <v/>
      </c>
      <c r="D621" s="63">
        <f>IF(_xlfn.XLOOKUP(A621,Korrelation!$A$4:$A$883,Korrelation!$B$4:$B$883,0,0)="-",0,_xlfn.XLOOKUP(A621,Korrelation!$A$4:$A$883,Korrelation!$B$4:$B$883,0,0))</f>
        <v>376</v>
      </c>
      <c r="E621" s="68" t="str" cm="1">
        <f t="array" aca="1" ref="E621" ca="1">IF(D621=0,"",HYPERLINK("#"&amp;RIGHT(CELL("adresse",OFFSET(DMAV_Doku!$A$6,D621-1,0)),LEN(CELL("adresse",OFFSET(DMAV_Doku!$A$6,D621-1,0)))-SEARCH("]",CELL("adresse",OFFSET(DMAV_Doku!$A$6,D621-1,0)))),"ModDoc"))</f>
        <v>ModDoc</v>
      </c>
      <c r="G621" s="63" t="s">
        <v>1717</v>
      </c>
      <c r="H621" s="63" t="s">
        <v>1498</v>
      </c>
      <c r="I621" s="63" t="s">
        <v>21</v>
      </c>
      <c r="J621" s="63" t="s">
        <v>1524</v>
      </c>
      <c r="K621" s="63" t="s">
        <v>598</v>
      </c>
      <c r="L621" s="62" t="s">
        <v>1525</v>
      </c>
      <c r="N621" s="65" t="s">
        <v>601</v>
      </c>
      <c r="P621" s="65" t="s">
        <v>1531</v>
      </c>
    </row>
    <row r="622" spans="1:22" x14ac:dyDescent="0.25">
      <c r="A622" s="63">
        <v>617</v>
      </c>
      <c r="B622" s="64">
        <v>42</v>
      </c>
      <c r="C622" s="68" t="str" cm="1">
        <f t="array" aca="1" ref="C622" ca="1">IF(B622="","",HYPERLINK("#"&amp;RIGHT(CELL("dateiname"),LEN(CELL("dateiname"))-FIND("]",CELL("dateiname")))&amp;"!"&amp;CELL("adresse",OFFSET($J$6,B622-1,0)),"Definition"))</f>
        <v>Definition</v>
      </c>
      <c r="D622" s="63">
        <f>IF(_xlfn.XLOOKUP(A622,Korrelation!$A$4:$A$883,Korrelation!$B$4:$B$883,0,0)="-",0,_xlfn.XLOOKUP(A622,Korrelation!$A$4:$A$883,Korrelation!$B$4:$B$883,0,0))</f>
        <v>377</v>
      </c>
      <c r="E622" s="68" t="str" cm="1">
        <f t="array" aca="1" ref="E622" ca="1">IF(D622=0,"",HYPERLINK("#"&amp;RIGHT(CELL("adresse",OFFSET(DMAV_Doku!$A$6,D622-1,0)),LEN(CELL("adresse",OFFSET(DMAV_Doku!$A$6,D622-1,0)))-SEARCH("]",CELL("adresse",OFFSET(DMAV_Doku!$A$6,D622-1,0)))),"ModDoc"))</f>
        <v>ModDoc</v>
      </c>
      <c r="G622" s="63" t="s">
        <v>1717</v>
      </c>
      <c r="H622" s="63" t="s">
        <v>1498</v>
      </c>
      <c r="I622" s="63" t="s">
        <v>21</v>
      </c>
      <c r="J622" s="63" t="s">
        <v>1524</v>
      </c>
      <c r="K622" s="63" t="s">
        <v>598</v>
      </c>
      <c r="L622" s="62" t="s">
        <v>1525</v>
      </c>
      <c r="N622" s="65" t="s">
        <v>284</v>
      </c>
      <c r="P622" s="65" t="s">
        <v>1631</v>
      </c>
    </row>
    <row r="623" spans="1:22" x14ac:dyDescent="0.25">
      <c r="A623" s="63">
        <v>618</v>
      </c>
      <c r="B623" s="64">
        <v>600</v>
      </c>
      <c r="C623" s="68" t="str" cm="1">
        <f t="array" aca="1" ref="C623" ca="1">IF(B623="","",HYPERLINK("#"&amp;RIGHT(CELL("dateiname"),LEN(CELL("dateiname"))-FIND("]",CELL("dateiname")))&amp;"!"&amp;CELL("adresse",OFFSET($J$6,B623-1,0)),"Definition"))</f>
        <v>Definition</v>
      </c>
      <c r="D623" s="63">
        <f>IF(_xlfn.XLOOKUP(A623,Korrelation!$A$4:$A$883,Korrelation!$B$4:$B$883,0,0)="-",0,_xlfn.XLOOKUP(A623,Korrelation!$A$4:$A$883,Korrelation!$B$4:$B$883,0,0))</f>
        <v>375</v>
      </c>
      <c r="E623" s="68" t="str" cm="1">
        <f t="array" aca="1" ref="E623" ca="1">IF(D623=0,"",HYPERLINK("#"&amp;RIGHT(CELL("adresse",OFFSET(DMAV_Doku!$A$6,D623-1,0)),LEN(CELL("adresse",OFFSET(DMAV_Doku!$A$6,D623-1,0)))-SEARCH("]",CELL("adresse",OFFSET(DMAV_Doku!$A$6,D623-1,0)))),"ModDoc"))</f>
        <v>ModDoc</v>
      </c>
      <c r="G623" s="63" t="s">
        <v>1717</v>
      </c>
      <c r="H623" s="63" t="s">
        <v>1498</v>
      </c>
      <c r="I623" s="63" t="s">
        <v>21</v>
      </c>
      <c r="J623" s="63" t="s">
        <v>1524</v>
      </c>
      <c r="K623" s="63" t="s">
        <v>598</v>
      </c>
      <c r="L623" s="62" t="s">
        <v>1525</v>
      </c>
      <c r="N623" s="65" t="s">
        <v>572</v>
      </c>
      <c r="O623" s="69"/>
      <c r="P623" s="65" t="s">
        <v>572</v>
      </c>
    </row>
    <row r="624" spans="1:22" x14ac:dyDescent="0.25">
      <c r="A624" s="63">
        <v>619</v>
      </c>
      <c r="B624" s="64">
        <v>36</v>
      </c>
      <c r="C624" s="68" t="str" cm="1">
        <f t="array" aca="1" ref="C624" ca="1">IF(B624="","",HYPERLINK("#"&amp;RIGHT(CELL("dateiname"),LEN(CELL("dateiname"))-FIND("]",CELL("dateiname")))&amp;"!"&amp;CELL("adresse",OFFSET($J$6,B624-1,0)),"Definition"))</f>
        <v>Definition</v>
      </c>
      <c r="D624" s="63">
        <f>IF(_xlfn.XLOOKUP(A624,Korrelation!$A$4:$A$883,Korrelation!$B$4:$B$883,0,0)="-",0,_xlfn.XLOOKUP(A624,Korrelation!$A$4:$A$883,Korrelation!$B$4:$B$883,0,0))</f>
        <v>381</v>
      </c>
      <c r="E624" s="68" t="str" cm="1">
        <f t="array" aca="1" ref="E624" ca="1">IF(D624=0,"",HYPERLINK("#"&amp;RIGHT(CELL("adresse",OFFSET(DMAV_Doku!$A$6,D624-1,0)),LEN(CELL("adresse",OFFSET(DMAV_Doku!$A$6,D624-1,0)))-SEARCH("]",CELL("adresse",OFFSET(DMAV_Doku!$A$6,D624-1,0)))),"ModDoc"))</f>
        <v>ModDoc</v>
      </c>
      <c r="G624" s="63" t="s">
        <v>1717</v>
      </c>
      <c r="H624" s="63" t="s">
        <v>1498</v>
      </c>
      <c r="I624" s="63" t="s">
        <v>21</v>
      </c>
      <c r="J624" s="63" t="s">
        <v>1524</v>
      </c>
      <c r="K624" s="63" t="s">
        <v>598</v>
      </c>
      <c r="L624" s="62" t="s">
        <v>1525</v>
      </c>
      <c r="N624" s="65" t="s">
        <v>422</v>
      </c>
      <c r="P624" s="65" t="s">
        <v>1699</v>
      </c>
    </row>
    <row r="625" spans="1:20" x14ac:dyDescent="0.25">
      <c r="A625" s="63">
        <v>620</v>
      </c>
      <c r="B625" s="64">
        <v>608</v>
      </c>
      <c r="C625" s="68" t="str" cm="1">
        <f t="array" aca="1" ref="C625" ca="1">IF(B625="","",HYPERLINK("#"&amp;RIGHT(CELL("dateiname"),LEN(CELL("dateiname"))-FIND("]",CELL("dateiname")))&amp;"!"&amp;CELL("adresse",OFFSET($J$6,B625-1,0)),"Definition"))</f>
        <v>Definition</v>
      </c>
      <c r="D625" s="63">
        <f>IF(_xlfn.XLOOKUP(A625,Korrelation!$A$4:$A$883,Korrelation!$B$4:$B$883,0,0)="-",0,_xlfn.XLOOKUP(A625,Korrelation!$A$4:$A$883,Korrelation!$B$4:$B$883,0,0))</f>
        <v>378</v>
      </c>
      <c r="E625" s="68" t="str" cm="1">
        <f t="array" aca="1" ref="E625" ca="1">IF(D625=0,"",HYPERLINK("#"&amp;RIGHT(CELL("adresse",OFFSET(DMAV_Doku!$A$6,D625-1,0)),LEN(CELL("adresse",OFFSET(DMAV_Doku!$A$6,D625-1,0)))-SEARCH("]",CELL("adresse",OFFSET(DMAV_Doku!$A$6,D625-1,0)))),"ModDoc"))</f>
        <v>ModDoc</v>
      </c>
      <c r="G625" s="63" t="s">
        <v>1717</v>
      </c>
      <c r="H625" s="63" t="s">
        <v>1498</v>
      </c>
      <c r="I625" s="63" t="s">
        <v>21</v>
      </c>
      <c r="J625" s="63" t="s">
        <v>1524</v>
      </c>
      <c r="K625" s="63" t="s">
        <v>598</v>
      </c>
      <c r="N625" s="65" t="s">
        <v>340</v>
      </c>
      <c r="O625" s="65" t="s">
        <v>4817</v>
      </c>
      <c r="P625" s="65" t="s">
        <v>340</v>
      </c>
    </row>
    <row r="626" spans="1:20" x14ac:dyDescent="0.25">
      <c r="A626" s="63">
        <v>621</v>
      </c>
      <c r="B626" s="64">
        <v>611</v>
      </c>
      <c r="C626" s="68" t="str" cm="1">
        <f t="array" aca="1" ref="C626" ca="1">IF(B626="","",HYPERLINK("#"&amp;RIGHT(CELL("dateiname"),LEN(CELL("dateiname"))-FIND("]",CELL("dateiname")))&amp;"!"&amp;CELL("adresse",OFFSET($J$6,B626-1,0)),"Definition"))</f>
        <v>Definition</v>
      </c>
      <c r="D626" s="63">
        <f>IF(_xlfn.XLOOKUP(A626,Korrelation!$A$4:$A$883,Korrelation!$B$4:$B$883,0,0)="-",0,_xlfn.XLOOKUP(A626,Korrelation!$A$4:$A$883,Korrelation!$B$4:$B$883,0,0))</f>
        <v>379</v>
      </c>
      <c r="E626" s="68" t="str" cm="1">
        <f t="array" aca="1" ref="E626" ca="1">IF(D626=0,"",HYPERLINK("#"&amp;RIGHT(CELL("adresse",OFFSET(DMAV_Doku!$A$6,D626-1,0)),LEN(CELL("adresse",OFFSET(DMAV_Doku!$A$6,D626-1,0)))-SEARCH("]",CELL("adresse",OFFSET(DMAV_Doku!$A$6,D626-1,0)))),"ModDoc"))</f>
        <v>ModDoc</v>
      </c>
      <c r="G626" s="63" t="s">
        <v>1717</v>
      </c>
      <c r="H626" s="63" t="s">
        <v>1498</v>
      </c>
      <c r="I626" s="63" t="s">
        <v>21</v>
      </c>
      <c r="J626" s="63" t="s">
        <v>1524</v>
      </c>
      <c r="K626" s="63" t="s">
        <v>598</v>
      </c>
      <c r="N626" s="65" t="s">
        <v>325</v>
      </c>
      <c r="O626" s="65" t="s">
        <v>4817</v>
      </c>
      <c r="P626" s="65" t="s">
        <v>325</v>
      </c>
    </row>
    <row r="627" spans="1:20" x14ac:dyDescent="0.25">
      <c r="A627" s="63">
        <v>622</v>
      </c>
      <c r="B627" s="64">
        <v>613</v>
      </c>
      <c r="C627" s="68" t="str" cm="1">
        <f t="array" aca="1" ref="C627" ca="1">IF(B627="","",HYPERLINK("#"&amp;RIGHT(CELL("dateiname"),LEN(CELL("dateiname"))-FIND("]",CELL("dateiname")))&amp;"!"&amp;CELL("adresse",OFFSET($J$6,B627-1,0)),"Definition"))</f>
        <v>Definition</v>
      </c>
      <c r="D627" s="63">
        <f>IF(_xlfn.XLOOKUP(A627,Korrelation!$A$4:$A$883,Korrelation!$B$4:$B$883,0,0)="-",0,_xlfn.XLOOKUP(A627,Korrelation!$A$4:$A$883,Korrelation!$B$4:$B$883,0,0))</f>
        <v>380</v>
      </c>
      <c r="E627" s="68" t="str" cm="1">
        <f t="array" aca="1" ref="E627" ca="1">IF(D627=0,"",HYPERLINK("#"&amp;RIGHT(CELL("adresse",OFFSET(DMAV_Doku!$A$6,D627-1,0)),LEN(CELL("adresse",OFFSET(DMAV_Doku!$A$6,D627-1,0)))-SEARCH("]",CELL("adresse",OFFSET(DMAV_Doku!$A$6,D627-1,0)))),"ModDoc"))</f>
        <v>ModDoc</v>
      </c>
      <c r="G627" s="63" t="s">
        <v>1717</v>
      </c>
      <c r="H627" s="63" t="s">
        <v>1498</v>
      </c>
      <c r="I627" s="63" t="s">
        <v>21</v>
      </c>
      <c r="J627" s="63" t="s">
        <v>1524</v>
      </c>
      <c r="K627" s="63" t="s">
        <v>598</v>
      </c>
      <c r="N627" s="65" t="s">
        <v>327</v>
      </c>
      <c r="O627" s="65" t="s">
        <v>4817</v>
      </c>
      <c r="P627" s="65" t="s">
        <v>327</v>
      </c>
    </row>
    <row r="628" spans="1:20" x14ac:dyDescent="0.25">
      <c r="A628" s="63">
        <v>623</v>
      </c>
      <c r="B628" s="64">
        <v>26</v>
      </c>
      <c r="C628" s="68" t="str" cm="1">
        <f t="array" aca="1" ref="C628" ca="1">IF(B628="","",HYPERLINK("#"&amp;RIGHT(CELL("dateiname"),LEN(CELL("dateiname"))-FIND("]",CELL("dateiname")))&amp;"!"&amp;CELL("adresse",OFFSET($J$6,B628-1,0)),"Definition"))</f>
        <v>Definition</v>
      </c>
      <c r="D628" s="63">
        <f>IF(_xlfn.XLOOKUP(A628,Korrelation!$A$4:$A$883,Korrelation!$B$4:$B$883,0,0)="-",0,_xlfn.XLOOKUP(A628,Korrelation!$A$4:$A$883,Korrelation!$B$4:$B$883,0,0))</f>
        <v>382</v>
      </c>
      <c r="E628" s="68" t="str" cm="1">
        <f t="array" aca="1" ref="E628" ca="1">IF(D628=0,"",HYPERLINK("#"&amp;RIGHT(CELL("adresse",OFFSET(DMAV_Doku!$A$6,D628-1,0)),LEN(CELL("adresse",OFFSET(DMAV_Doku!$A$6,D628-1,0)))-SEARCH("]",CELL("adresse",OFFSET(DMAV_Doku!$A$6,D628-1,0)))),"ModDoc"))</f>
        <v>ModDoc</v>
      </c>
      <c r="G628" s="63" t="s">
        <v>1717</v>
      </c>
      <c r="H628" s="63" t="s">
        <v>1498</v>
      </c>
      <c r="I628" s="63" t="s">
        <v>21</v>
      </c>
      <c r="J628" s="63" t="s">
        <v>1524</v>
      </c>
      <c r="K628" s="63" t="s">
        <v>598</v>
      </c>
      <c r="N628" s="65" t="s">
        <v>86</v>
      </c>
      <c r="O628" s="65" t="s">
        <v>4817</v>
      </c>
      <c r="P628" s="65" t="s">
        <v>4818</v>
      </c>
    </row>
    <row r="629" spans="1:20" ht="38.25" x14ac:dyDescent="0.25">
      <c r="A629" s="63">
        <v>624</v>
      </c>
      <c r="B629" s="64" t="s">
        <v>29</v>
      </c>
      <c r="C629" s="68" t="str" cm="1">
        <f t="array" aca="1" ref="C629" ca="1">IF(B629="","",HYPERLINK("#"&amp;RIGHT(CELL("dateiname"),LEN(CELL("dateiname"))-FIND("]",CELL("dateiname")))&amp;"!"&amp;CELL("adresse",OFFSET($J$6,B629-1,0)),"Definition"))</f>
        <v/>
      </c>
      <c r="D629" s="63">
        <f>IF(_xlfn.XLOOKUP(A629,Korrelation!$A$4:$A$883,Korrelation!$B$4:$B$883,0,0)="-",0,_xlfn.XLOOKUP(A629,Korrelation!$A$4:$A$883,Korrelation!$B$4:$B$883,0,0))</f>
        <v>0</v>
      </c>
      <c r="E629" s="68" t="str" cm="1">
        <f t="array" aca="1" ref="E629" ca="1">IF(D629=0,"",HYPERLINK("#"&amp;RIGHT(CELL("adresse",OFFSET(DMAV_Doku!$A$6,D629-1,0)),LEN(CELL("adresse",OFFSET(DMAV_Doku!$A$6,D629-1,0)))-SEARCH("]",CELL("adresse",OFFSET(DMAV_Doku!$A$6,D629-1,0)))),"ModDoc"))</f>
        <v/>
      </c>
      <c r="G629" s="63" t="s">
        <v>1717</v>
      </c>
      <c r="H629" s="63" t="s">
        <v>1498</v>
      </c>
      <c r="I629" s="63" t="s">
        <v>21</v>
      </c>
      <c r="J629" s="63" t="s">
        <v>1532</v>
      </c>
      <c r="K629" s="63" t="s">
        <v>598</v>
      </c>
      <c r="L629" s="62" t="s">
        <v>1525</v>
      </c>
      <c r="N629" s="65" t="s">
        <v>4866</v>
      </c>
      <c r="P629" s="65" t="s">
        <v>4867</v>
      </c>
      <c r="S629" s="65" t="s">
        <v>4893</v>
      </c>
      <c r="T629" s="65" t="s">
        <v>3342</v>
      </c>
    </row>
    <row r="630" spans="1:20" x14ac:dyDescent="0.25">
      <c r="A630" s="63">
        <v>625</v>
      </c>
      <c r="B630" s="64" t="s">
        <v>29</v>
      </c>
      <c r="C630" s="68" t="str" cm="1">
        <f t="array" aca="1" ref="C630" ca="1">IF(B630="","",HYPERLINK("#"&amp;RIGHT(CELL("dateiname"),LEN(CELL("dateiname"))-FIND("]",CELL("dateiname")))&amp;"!"&amp;CELL("adresse",OFFSET($J$6,B630-1,0)),"Definition"))</f>
        <v/>
      </c>
      <c r="D630" s="63">
        <f>IF(_xlfn.XLOOKUP(A630,Korrelation!$A$4:$A$883,Korrelation!$B$4:$B$883,0,0)="-",0,_xlfn.XLOOKUP(A630,Korrelation!$A$4:$A$883,Korrelation!$B$4:$B$883,0,0))</f>
        <v>0</v>
      </c>
      <c r="E630" s="68" t="str" cm="1">
        <f t="array" aca="1" ref="E630" ca="1">IF(D630=0,"",HYPERLINK("#"&amp;RIGHT(CELL("adresse",OFFSET(DMAV_Doku!$A$6,D630-1,0)),LEN(CELL("adresse",OFFSET(DMAV_Doku!$A$6,D630-1,0)))-SEARCH("]",CELL("adresse",OFFSET(DMAV_Doku!$A$6,D630-1,0)))),"ModDoc"))</f>
        <v/>
      </c>
      <c r="G630" s="63" t="s">
        <v>1717</v>
      </c>
      <c r="H630" s="63" t="s">
        <v>1498</v>
      </c>
      <c r="I630" s="63" t="s">
        <v>21</v>
      </c>
      <c r="J630" s="63" t="s">
        <v>1542</v>
      </c>
      <c r="K630" s="63" t="s">
        <v>1718</v>
      </c>
      <c r="N630" s="65" t="s">
        <v>1544</v>
      </c>
      <c r="P630" s="65" t="s">
        <v>597</v>
      </c>
      <c r="Q630" s="63" t="s">
        <v>1545</v>
      </c>
    </row>
    <row r="631" spans="1:20" x14ac:dyDescent="0.25">
      <c r="A631" s="63">
        <v>626</v>
      </c>
      <c r="B631" s="64" t="s">
        <v>29</v>
      </c>
      <c r="C631" s="68" t="str" cm="1">
        <f t="array" aca="1" ref="C631" ca="1">IF(B631="","",HYPERLINK("#"&amp;RIGHT(CELL("dateiname"),LEN(CELL("dateiname"))-FIND("]",CELL("dateiname")))&amp;"!"&amp;CELL("adresse",OFFSET($J$6,B631-1,0)),"Definition"))</f>
        <v/>
      </c>
      <c r="D631" s="63">
        <f>IF(_xlfn.XLOOKUP(A631,Korrelation!$A$4:$A$883,Korrelation!$B$4:$B$883,0,0)="-",0,_xlfn.XLOOKUP(A631,Korrelation!$A$4:$A$883,Korrelation!$B$4:$B$883,0,0))</f>
        <v>0</v>
      </c>
      <c r="E631" s="68" t="str" cm="1">
        <f t="array" aca="1" ref="E631" ca="1">IF(D631=0,"",HYPERLINK("#"&amp;RIGHT(CELL("adresse",OFFSET(DMAV_Doku!$A$6,D631-1,0)),LEN(CELL("adresse",OFFSET(DMAV_Doku!$A$6,D631-1,0)))-SEARCH("]",CELL("adresse",OFFSET(DMAV_Doku!$A$6,D631-1,0)))),"ModDoc"))</f>
        <v/>
      </c>
      <c r="G631" s="63" t="s">
        <v>1717</v>
      </c>
      <c r="H631" s="63" t="s">
        <v>1498</v>
      </c>
      <c r="I631" s="63" t="s">
        <v>21</v>
      </c>
      <c r="J631" s="63" t="s">
        <v>1542</v>
      </c>
      <c r="K631" s="63" t="s">
        <v>1718</v>
      </c>
      <c r="N631" s="65" t="s">
        <v>1719</v>
      </c>
      <c r="P631" s="65" t="s">
        <v>598</v>
      </c>
      <c r="Q631" s="63" t="s">
        <v>1547</v>
      </c>
    </row>
    <row r="632" spans="1:20" x14ac:dyDescent="0.25">
      <c r="A632" s="63">
        <v>627</v>
      </c>
      <c r="B632" s="64" t="s">
        <v>29</v>
      </c>
      <c r="C632" s="68" t="str" cm="1">
        <f t="array" aca="1" ref="C632" ca="1">IF(B632="","",HYPERLINK("#"&amp;RIGHT(CELL("dateiname"),LEN(CELL("dateiname"))-FIND("]",CELL("dateiname")))&amp;"!"&amp;CELL("adresse",OFFSET($J$6,B632-1,0)),"Definition"))</f>
        <v/>
      </c>
      <c r="D632" s="63">
        <f>IF(_xlfn.XLOOKUP(A632,Korrelation!$A$4:$A$883,Korrelation!$B$4:$B$883,0,0)="-",0,_xlfn.XLOOKUP(A632,Korrelation!$A$4:$A$883,Korrelation!$B$4:$B$883,0,0))</f>
        <v>0</v>
      </c>
      <c r="E632" s="68" t="str" cm="1">
        <f t="array" aca="1" ref="E632" ca="1">IF(D632=0,"",HYPERLINK("#"&amp;RIGHT(CELL("adresse",OFFSET(DMAV_Doku!$A$6,D632-1,0)),LEN(CELL("adresse",OFFSET(DMAV_Doku!$A$6,D632-1,0)))-SEARCH("]",CELL("adresse",OFFSET(DMAV_Doku!$A$6,D632-1,0)))),"ModDoc"))</f>
        <v/>
      </c>
      <c r="G632" s="63" t="s">
        <v>1717</v>
      </c>
      <c r="H632" s="63" t="s">
        <v>1498</v>
      </c>
      <c r="I632" s="63" t="s">
        <v>21</v>
      </c>
      <c r="J632" s="63" t="s">
        <v>1542</v>
      </c>
      <c r="K632" s="63" t="s">
        <v>1720</v>
      </c>
      <c r="N632" s="65" t="s">
        <v>1549</v>
      </c>
      <c r="P632" s="173" t="s">
        <v>597</v>
      </c>
      <c r="Q632" s="63" t="s">
        <v>1550</v>
      </c>
    </row>
    <row r="633" spans="1:20" x14ac:dyDescent="0.25">
      <c r="A633" s="63">
        <v>628</v>
      </c>
      <c r="B633" s="64" t="s">
        <v>29</v>
      </c>
      <c r="C633" s="68" t="str" cm="1">
        <f t="array" aca="1" ref="C633" ca="1">IF(B633="","",HYPERLINK("#"&amp;RIGHT(CELL("dateiname"),LEN(CELL("dateiname"))-FIND("]",CELL("dateiname")))&amp;"!"&amp;CELL("adresse",OFFSET($J$6,B633-1,0)),"Definition"))</f>
        <v/>
      </c>
      <c r="D633" s="63">
        <f>IF(_xlfn.XLOOKUP(A633,Korrelation!$A$4:$A$883,Korrelation!$B$4:$B$883,0,0)="-",0,_xlfn.XLOOKUP(A633,Korrelation!$A$4:$A$883,Korrelation!$B$4:$B$883,0,0))</f>
        <v>0</v>
      </c>
      <c r="E633" s="68" t="str" cm="1">
        <f t="array" aca="1" ref="E633" ca="1">IF(D633=0,"",HYPERLINK("#"&amp;RIGHT(CELL("adresse",OFFSET(DMAV_Doku!$A$6,D633-1,0)),LEN(CELL("adresse",OFFSET(DMAV_Doku!$A$6,D633-1,0)))-SEARCH("]",CELL("adresse",OFFSET(DMAV_Doku!$A$6,D633-1,0)))),"ModDoc"))</f>
        <v/>
      </c>
      <c r="G633" s="63" t="s">
        <v>1717</v>
      </c>
      <c r="H633" s="63" t="s">
        <v>1498</v>
      </c>
      <c r="I633" s="63" t="s">
        <v>21</v>
      </c>
      <c r="J633" s="63" t="s">
        <v>1542</v>
      </c>
      <c r="K633" s="63" t="s">
        <v>1720</v>
      </c>
      <c r="N633" s="65" t="s">
        <v>1721</v>
      </c>
      <c r="P633" s="65" t="s">
        <v>598</v>
      </c>
      <c r="Q633" s="63" t="s">
        <v>1547</v>
      </c>
    </row>
    <row r="634" spans="1:20" x14ac:dyDescent="0.25">
      <c r="A634" s="63">
        <v>629</v>
      </c>
      <c r="B634" s="64" t="s">
        <v>29</v>
      </c>
      <c r="C634" s="68" t="str" cm="1">
        <f t="array" aca="1" ref="C634" ca="1">IF(B634="","",HYPERLINK("#"&amp;RIGHT(CELL("dateiname"),LEN(CELL("dateiname"))-FIND("]",CELL("dateiname")))&amp;"!"&amp;CELL("adresse",OFFSET($J$6,B634-1,0)),"Definition"))</f>
        <v/>
      </c>
      <c r="D634" s="63">
        <f>IF(_xlfn.XLOOKUP(A634,Korrelation!$A$4:$A$883,Korrelation!$B$4:$B$883,0,0)="-",0,_xlfn.XLOOKUP(A634,Korrelation!$A$4:$A$883,Korrelation!$B$4:$B$883,0,0))</f>
        <v>0</v>
      </c>
      <c r="E634" s="68" t="str" cm="1">
        <f t="array" aca="1" ref="E634" ca="1">IF(D634=0,"",HYPERLINK("#"&amp;RIGHT(CELL("adresse",OFFSET(DMAV_Doku!$A$6,D634-1,0)),LEN(CELL("adresse",OFFSET(DMAV_Doku!$A$6,D634-1,0)))-SEARCH("]",CELL("adresse",OFFSET(DMAV_Doku!$A$6,D634-1,0)))),"ModDoc"))</f>
        <v/>
      </c>
      <c r="G634" s="63" t="s">
        <v>1717</v>
      </c>
      <c r="H634" s="63" t="s">
        <v>1498</v>
      </c>
      <c r="I634" s="63" t="s">
        <v>21</v>
      </c>
      <c r="J634" s="63" t="s">
        <v>1542</v>
      </c>
      <c r="K634" s="63" t="s">
        <v>1722</v>
      </c>
      <c r="N634" s="65" t="s">
        <v>1574</v>
      </c>
      <c r="P634" s="65" t="s">
        <v>598</v>
      </c>
      <c r="Q634" s="63" t="s">
        <v>1550</v>
      </c>
    </row>
    <row r="635" spans="1:20" x14ac:dyDescent="0.25">
      <c r="A635" s="63">
        <v>630</v>
      </c>
      <c r="B635" s="64" t="s">
        <v>29</v>
      </c>
      <c r="C635" s="68" t="str" cm="1">
        <f t="array" aca="1" ref="C635" ca="1">IF(B635="","",HYPERLINK("#"&amp;RIGHT(CELL("dateiname"),LEN(CELL("dateiname"))-FIND("]",CELL("dateiname")))&amp;"!"&amp;CELL("adresse",OFFSET($J$6,B635-1,0)),"Definition"))</f>
        <v/>
      </c>
      <c r="D635" s="63">
        <f>IF(_xlfn.XLOOKUP(A635,Korrelation!$A$4:$A$883,Korrelation!$B$4:$B$883,0,0)="-",0,_xlfn.XLOOKUP(A635,Korrelation!$A$4:$A$883,Korrelation!$B$4:$B$883,0,0))</f>
        <v>0</v>
      </c>
      <c r="E635" s="68" t="str" cm="1">
        <f t="array" aca="1" ref="E635" ca="1">IF(D635=0,"",HYPERLINK("#"&amp;RIGHT(CELL("adresse",OFFSET(DMAV_Doku!$A$6,D635-1,0)),LEN(CELL("adresse",OFFSET(DMAV_Doku!$A$6,D635-1,0)))-SEARCH("]",CELL("adresse",OFFSET(DMAV_Doku!$A$6,D635-1,0)))),"ModDoc"))</f>
        <v/>
      </c>
      <c r="G635" s="63" t="s">
        <v>1717</v>
      </c>
      <c r="H635" s="63" t="s">
        <v>1498</v>
      </c>
      <c r="I635" s="63" t="s">
        <v>21</v>
      </c>
      <c r="J635" s="63" t="s">
        <v>1542</v>
      </c>
      <c r="K635" s="63" t="s">
        <v>1722</v>
      </c>
      <c r="N635" s="65" t="s">
        <v>1575</v>
      </c>
      <c r="P635" s="65" t="s">
        <v>598</v>
      </c>
      <c r="Q635" s="63" t="s">
        <v>1547</v>
      </c>
    </row>
    <row r="636" spans="1:20" x14ac:dyDescent="0.25">
      <c r="A636" s="63">
        <v>631</v>
      </c>
      <c r="B636" s="64" t="s">
        <v>29</v>
      </c>
      <c r="C636" s="68" t="str" cm="1">
        <f t="array" aca="1" ref="C636" ca="1">IF(B636="","",HYPERLINK("#"&amp;RIGHT(CELL("dateiname"),LEN(CELL("dateiname"))-FIND("]",CELL("dateiname")))&amp;"!"&amp;CELL("adresse",OFFSET($J$6,B636-1,0)),"Definition"))</f>
        <v/>
      </c>
      <c r="D636" s="63">
        <f>IF(_xlfn.XLOOKUP(A636,Korrelation!$A$4:$A$883,Korrelation!$B$4:$B$883,0,0)="-",0,_xlfn.XLOOKUP(A636,Korrelation!$A$4:$A$883,Korrelation!$B$4:$B$883,0,0))</f>
        <v>0</v>
      </c>
      <c r="E636" s="68" t="str" cm="1">
        <f t="array" aca="1" ref="E636" ca="1">IF(D636=0,"",HYPERLINK("#"&amp;RIGHT(CELL("adresse",OFFSET(DMAV_Doku!$A$6,D636-1,0)),LEN(CELL("adresse",OFFSET(DMAV_Doku!$A$6,D636-1,0)))-SEARCH("]",CELL("adresse",OFFSET(DMAV_Doku!$A$6,D636-1,0)))),"ModDoc"))</f>
        <v/>
      </c>
      <c r="G636" s="63" t="s">
        <v>1717</v>
      </c>
      <c r="H636" s="63" t="s">
        <v>1498</v>
      </c>
      <c r="I636" s="63" t="s">
        <v>21</v>
      </c>
      <c r="J636" s="63" t="s">
        <v>1552</v>
      </c>
      <c r="K636" s="63" t="s">
        <v>1723</v>
      </c>
      <c r="N636" s="65" t="s">
        <v>1554</v>
      </c>
      <c r="P636" s="65" t="s">
        <v>598</v>
      </c>
    </row>
    <row r="637" spans="1:20" ht="25.5" x14ac:dyDescent="0.25">
      <c r="A637" s="63">
        <v>632</v>
      </c>
      <c r="B637" s="64" t="s">
        <v>29</v>
      </c>
      <c r="C637" s="68" t="str" cm="1">
        <f t="array" aca="1" ref="C637" ca="1">IF(B637="","",HYPERLINK("#"&amp;RIGHT(CELL("dateiname"),LEN(CELL("dateiname"))-FIND("]",CELL("dateiname")))&amp;"!"&amp;CELL("adresse",OFFSET($J$6,B637-1,0)),"Definition"))</f>
        <v/>
      </c>
      <c r="D637" s="63">
        <f>IF(_xlfn.XLOOKUP(A637,Korrelation!$A$4:$A$883,Korrelation!$B$4:$B$883,0,0)="-",0,_xlfn.XLOOKUP(A637,Korrelation!$A$4:$A$883,Korrelation!$B$4:$B$883,0,0))</f>
        <v>0</v>
      </c>
      <c r="E637" s="68" t="str" cm="1">
        <f t="array" aca="1" ref="E637" ca="1">IF(D637=0,"",HYPERLINK("#"&amp;RIGHT(CELL("adresse",OFFSET(DMAV_Doku!$A$6,D637-1,0)),LEN(CELL("adresse",OFFSET(DMAV_Doku!$A$6,D637-1,0)))-SEARCH("]",CELL("adresse",OFFSET(DMAV_Doku!$A$6,D637-1,0)))),"ModDoc"))</f>
        <v/>
      </c>
      <c r="G637" s="63" t="s">
        <v>1717</v>
      </c>
      <c r="H637" s="63" t="s">
        <v>1498</v>
      </c>
      <c r="I637" s="63" t="s">
        <v>21</v>
      </c>
      <c r="J637" s="63" t="s">
        <v>1552</v>
      </c>
      <c r="K637" s="63" t="s">
        <v>1723</v>
      </c>
      <c r="N637" s="65" t="s">
        <v>1555</v>
      </c>
      <c r="P637" s="65" t="s">
        <v>1724</v>
      </c>
      <c r="T637" s="65" t="s">
        <v>3379</v>
      </c>
    </row>
    <row r="638" spans="1:20" x14ac:dyDescent="0.25">
      <c r="A638" s="63">
        <v>633</v>
      </c>
      <c r="B638" s="64" t="s">
        <v>29</v>
      </c>
      <c r="C638" s="68" t="str" cm="1">
        <f t="array" aca="1" ref="C638" ca="1">IF(B638="","",HYPERLINK("#"&amp;RIGHT(CELL("dateiname"),LEN(CELL("dateiname"))-FIND("]",CELL("dateiname")))&amp;"!"&amp;CELL("adresse",OFFSET($J$6,B638-1,0)),"Definition"))</f>
        <v/>
      </c>
      <c r="D638" s="63">
        <f>IF(_xlfn.XLOOKUP(A638,Korrelation!$A$4:$A$883,Korrelation!$B$4:$B$883,0,0)="-",0,_xlfn.XLOOKUP(A638,Korrelation!$A$4:$A$883,Korrelation!$B$4:$B$883,0,0))</f>
        <v>0</v>
      </c>
      <c r="E638" s="68" t="str" cm="1">
        <f t="array" aca="1" ref="E638" ca="1">IF(D638=0,"",HYPERLINK("#"&amp;RIGHT(CELL("adresse",OFFSET(DMAV_Doku!$A$6,D638-1,0)),LEN(CELL("adresse",OFFSET(DMAV_Doku!$A$6,D638-1,0)))-SEARCH("]",CELL("adresse",OFFSET(DMAV_Doku!$A$6,D638-1,0)))),"ModDoc"))</f>
        <v/>
      </c>
      <c r="G638" s="63" t="s">
        <v>1717</v>
      </c>
      <c r="H638" s="63" t="s">
        <v>1498</v>
      </c>
      <c r="I638" s="63" t="s">
        <v>21</v>
      </c>
      <c r="J638" s="63" t="s">
        <v>1552</v>
      </c>
      <c r="K638" s="63" t="s">
        <v>1723</v>
      </c>
      <c r="N638" s="65" t="s">
        <v>1557</v>
      </c>
      <c r="P638" s="65" t="s">
        <v>598</v>
      </c>
    </row>
    <row r="639" spans="1:20" x14ac:dyDescent="0.25">
      <c r="A639" s="63">
        <v>634</v>
      </c>
      <c r="B639" s="64"/>
      <c r="C639" s="68" t="str" cm="1">
        <f t="array" aca="1" ref="C639" ca="1">IF(B639="","",HYPERLINK("#"&amp;RIGHT(CELL("dateiname"),LEN(CELL("dateiname"))-FIND("]",CELL("dateiname")))&amp;"!"&amp;CELL("adresse",OFFSET($J$6,B639-1,0)),"Definition"))</f>
        <v/>
      </c>
      <c r="D639" s="63">
        <f>IF(_xlfn.XLOOKUP(A639,Korrelation!$A$4:$A$883,Korrelation!$B$4:$B$883,0,0)="-",0,_xlfn.XLOOKUP(A639,Korrelation!$A$4:$A$883,Korrelation!$B$4:$B$883,0,0))</f>
        <v>383</v>
      </c>
      <c r="E639" s="68" t="str" cm="1">
        <f t="array" aca="1" ref="E639" ca="1">IF(D639=0,"",HYPERLINK("#"&amp;RIGHT(CELL("adresse",OFFSET(DMAV_Doku!$A$6,D639-1,0)),LEN(CELL("adresse",OFFSET(DMAV_Doku!$A$6,D639-1,0)))-SEARCH("]",CELL("adresse",OFFSET(DMAV_Doku!$A$6,D639-1,0)))),"ModDoc"))</f>
        <v>ModDoc</v>
      </c>
      <c r="G639" s="63" t="s">
        <v>1717</v>
      </c>
      <c r="H639" s="63" t="s">
        <v>1498</v>
      </c>
      <c r="I639" s="63" t="s">
        <v>21</v>
      </c>
      <c r="J639" s="63" t="s">
        <v>1524</v>
      </c>
      <c r="K639" s="63" t="s">
        <v>579</v>
      </c>
      <c r="L639" s="62" t="s">
        <v>1525</v>
      </c>
      <c r="N639" s="65" t="s">
        <v>133</v>
      </c>
      <c r="P639" s="65" t="s">
        <v>1526</v>
      </c>
    </row>
    <row r="640" spans="1:20" x14ac:dyDescent="0.25">
      <c r="A640" s="63">
        <v>635</v>
      </c>
      <c r="B640" s="64"/>
      <c r="C640" s="68" t="str" cm="1">
        <f t="array" aca="1" ref="C640" ca="1">IF(B640="","",HYPERLINK("#"&amp;RIGHT(CELL("dateiname"),LEN(CELL("dateiname"))-FIND("]",CELL("dateiname")))&amp;"!"&amp;CELL("adresse",OFFSET($J$6,B640-1,0)),"Definition"))</f>
        <v/>
      </c>
      <c r="D640" s="63">
        <f>IF(_xlfn.XLOOKUP(A640,Korrelation!$A$4:$A$883,Korrelation!$B$4:$B$883,0,0)="-",0,_xlfn.XLOOKUP(A640,Korrelation!$A$4:$A$883,Korrelation!$B$4:$B$883,0,0))</f>
        <v>386</v>
      </c>
      <c r="E640" s="68" t="str" cm="1">
        <f t="array" aca="1" ref="E640" ca="1">IF(D640=0,"",HYPERLINK("#"&amp;RIGHT(CELL("adresse",OFFSET(DMAV_Doku!$A$6,D640-1,0)),LEN(CELL("adresse",OFFSET(DMAV_Doku!$A$6,D640-1,0)))-SEARCH("]",CELL("adresse",OFFSET(DMAV_Doku!$A$6,D640-1,0)))),"ModDoc"))</f>
        <v>ModDoc</v>
      </c>
      <c r="G640" s="63" t="s">
        <v>1717</v>
      </c>
      <c r="H640" s="63" t="s">
        <v>1498</v>
      </c>
      <c r="I640" s="63" t="s">
        <v>21</v>
      </c>
      <c r="J640" s="63" t="s">
        <v>1524</v>
      </c>
      <c r="K640" s="63" t="s">
        <v>579</v>
      </c>
      <c r="L640" s="62" t="s">
        <v>1525</v>
      </c>
      <c r="N640" s="65" t="s">
        <v>601</v>
      </c>
      <c r="P640" s="65" t="s">
        <v>1531</v>
      </c>
    </row>
    <row r="641" spans="1:20" x14ac:dyDescent="0.25">
      <c r="A641" s="63">
        <v>636</v>
      </c>
      <c r="B641" s="64"/>
      <c r="C641" s="68" t="str" cm="1">
        <f t="array" aca="1" ref="C641" ca="1">IF(B641="","",HYPERLINK("#"&amp;RIGHT(CELL("dateiname"),LEN(CELL("dateiname"))-FIND("]",CELL("dateiname")))&amp;"!"&amp;CELL("adresse",OFFSET($J$6,B641-1,0)),"Definition"))</f>
        <v/>
      </c>
      <c r="D641" s="63">
        <f>IF(_xlfn.XLOOKUP(A641,Korrelation!$A$4:$A$883,Korrelation!$B$4:$B$883,0,0)="-",0,_xlfn.XLOOKUP(A641,Korrelation!$A$4:$A$883,Korrelation!$B$4:$B$883,0,0))</f>
        <v>388</v>
      </c>
      <c r="E641" s="68" t="str" cm="1">
        <f t="array" aca="1" ref="E641" ca="1">IF(D641=0,"",HYPERLINK("#"&amp;RIGHT(CELL("adresse",OFFSET(DMAV_Doku!$A$6,D641-1,0)),LEN(CELL("adresse",OFFSET(DMAV_Doku!$A$6,D641-1,0)))-SEARCH("]",CELL("adresse",OFFSET(DMAV_Doku!$A$6,D641-1,0)))),"ModDoc"))</f>
        <v>ModDoc</v>
      </c>
      <c r="G641" s="63" t="s">
        <v>1717</v>
      </c>
      <c r="H641" s="63" t="s">
        <v>1498</v>
      </c>
      <c r="I641" s="63" t="s">
        <v>21</v>
      </c>
      <c r="J641" s="63" t="s">
        <v>1524</v>
      </c>
      <c r="K641" s="63" t="s">
        <v>579</v>
      </c>
      <c r="L641" s="62" t="s">
        <v>1525</v>
      </c>
      <c r="N641" s="65" t="s">
        <v>135</v>
      </c>
      <c r="O641" s="69"/>
      <c r="P641" s="65" t="s">
        <v>1527</v>
      </c>
    </row>
    <row r="642" spans="1:20" x14ac:dyDescent="0.25">
      <c r="A642" s="63">
        <v>637</v>
      </c>
      <c r="B642" s="64">
        <v>42</v>
      </c>
      <c r="C642" s="68" t="str" cm="1">
        <f t="array" aca="1" ref="C642" ca="1">IF(B642="","",HYPERLINK("#"&amp;RIGHT(CELL("dateiname"),LEN(CELL("dateiname"))-FIND("]",CELL("dateiname")))&amp;"!"&amp;CELL("adresse",OFFSET($J$6,B642-1,0)),"Definition"))</f>
        <v>Definition</v>
      </c>
      <c r="D642" s="63">
        <f>IF(_xlfn.XLOOKUP(A642,Korrelation!$A$4:$A$883,Korrelation!$B$4:$B$883,0,0)="-",0,_xlfn.XLOOKUP(A642,Korrelation!$A$4:$A$883,Korrelation!$B$4:$B$883,0,0))</f>
        <v>387</v>
      </c>
      <c r="E642" s="68" t="str" cm="1">
        <f t="array" aca="1" ref="E642" ca="1">IF(D642=0,"",HYPERLINK("#"&amp;RIGHT(CELL("adresse",OFFSET(DMAV_Doku!$A$6,D642-1,0)),LEN(CELL("adresse",OFFSET(DMAV_Doku!$A$6,D642-1,0)))-SEARCH("]",CELL("adresse",OFFSET(DMAV_Doku!$A$6,D642-1,0)))),"ModDoc"))</f>
        <v>ModDoc</v>
      </c>
      <c r="G642" s="63" t="s">
        <v>1717</v>
      </c>
      <c r="H642" s="63" t="s">
        <v>1498</v>
      </c>
      <c r="I642" s="63" t="s">
        <v>21</v>
      </c>
      <c r="J642" s="63" t="s">
        <v>1524</v>
      </c>
      <c r="K642" s="63" t="s">
        <v>579</v>
      </c>
      <c r="L642" s="62" t="s">
        <v>1525</v>
      </c>
      <c r="N642" s="65" t="s">
        <v>284</v>
      </c>
      <c r="P642" s="65" t="s">
        <v>1631</v>
      </c>
    </row>
    <row r="643" spans="1:20" x14ac:dyDescent="0.25">
      <c r="A643" s="63">
        <v>638</v>
      </c>
      <c r="B643" s="64">
        <v>600</v>
      </c>
      <c r="C643" s="68" t="str" cm="1">
        <f t="array" aca="1" ref="C643" ca="1">IF(B643="","",HYPERLINK("#"&amp;RIGHT(CELL("dateiname"),LEN(CELL("dateiname"))-FIND("]",CELL("dateiname")))&amp;"!"&amp;CELL("adresse",OFFSET($J$6,B643-1,0)),"Definition"))</f>
        <v>Definition</v>
      </c>
      <c r="D643" s="63">
        <f>IF(_xlfn.XLOOKUP(A643,Korrelation!$A$4:$A$883,Korrelation!$B$4:$B$883,0,0)="-",0,_xlfn.XLOOKUP(A643,Korrelation!$A$4:$A$883,Korrelation!$B$4:$B$883,0,0))</f>
        <v>385</v>
      </c>
      <c r="E643" s="68" t="str" cm="1">
        <f t="array" aca="1" ref="E643" ca="1">IF(D643=0,"",HYPERLINK("#"&amp;RIGHT(CELL("adresse",OFFSET(DMAV_Doku!$A$6,D643-1,0)),LEN(CELL("adresse",OFFSET(DMAV_Doku!$A$6,D643-1,0)))-SEARCH("]",CELL("adresse",OFFSET(DMAV_Doku!$A$6,D643-1,0)))),"ModDoc"))</f>
        <v>ModDoc</v>
      </c>
      <c r="G643" s="63" t="s">
        <v>1717</v>
      </c>
      <c r="H643" s="63" t="s">
        <v>1498</v>
      </c>
      <c r="I643" s="64" t="s">
        <v>21</v>
      </c>
      <c r="J643" s="64" t="s">
        <v>1524</v>
      </c>
      <c r="K643" s="64" t="s">
        <v>579</v>
      </c>
      <c r="L643" s="71" t="s">
        <v>1525</v>
      </c>
      <c r="M643" s="64"/>
      <c r="N643" s="70" t="s">
        <v>572</v>
      </c>
      <c r="O643" s="70"/>
      <c r="P643" s="70" t="s">
        <v>572</v>
      </c>
      <c r="Q643" s="64"/>
      <c r="R643" s="70"/>
      <c r="S643" s="70"/>
    </row>
    <row r="644" spans="1:20" x14ac:dyDescent="0.25">
      <c r="A644" s="63">
        <v>639</v>
      </c>
      <c r="B644" s="64">
        <v>36</v>
      </c>
      <c r="C644" s="68" t="str" cm="1">
        <f t="array" aca="1" ref="C644" ca="1">IF(B644="","",HYPERLINK("#"&amp;RIGHT(CELL("dateiname"),LEN(CELL("dateiname"))-FIND("]",CELL("dateiname")))&amp;"!"&amp;CELL("adresse",OFFSET($J$6,B644-1,0)),"Definition"))</f>
        <v>Definition</v>
      </c>
      <c r="D644" s="63">
        <f>IF(_xlfn.XLOOKUP(A644,Korrelation!$A$4:$A$883,Korrelation!$B$4:$B$883,0,0)="-",0,_xlfn.XLOOKUP(A644,Korrelation!$A$4:$A$883,Korrelation!$B$4:$B$883,0,0))</f>
        <v>389</v>
      </c>
      <c r="E644" s="68" t="str" cm="1">
        <f t="array" aca="1" ref="E644" ca="1">IF(D644=0,"",HYPERLINK("#"&amp;RIGHT(CELL("adresse",OFFSET(DMAV_Doku!$A$6,D644-1,0)),LEN(CELL("adresse",OFFSET(DMAV_Doku!$A$6,D644-1,0)))-SEARCH("]",CELL("adresse",OFFSET(DMAV_Doku!$A$6,D644-1,0)))),"ModDoc"))</f>
        <v>ModDoc</v>
      </c>
      <c r="G644" s="63" t="s">
        <v>1717</v>
      </c>
      <c r="H644" s="63" t="s">
        <v>1498</v>
      </c>
      <c r="I644" s="64" t="s">
        <v>21</v>
      </c>
      <c r="J644" s="64" t="s">
        <v>1524</v>
      </c>
      <c r="K644" s="64" t="s">
        <v>579</v>
      </c>
      <c r="L644" s="71" t="s">
        <v>1525</v>
      </c>
      <c r="M644" s="64"/>
      <c r="N644" s="70" t="s">
        <v>422</v>
      </c>
      <c r="O644" s="70"/>
      <c r="P644" s="70" t="s">
        <v>1699</v>
      </c>
      <c r="Q644" s="64"/>
      <c r="R644" s="70"/>
      <c r="S644" s="70"/>
    </row>
    <row r="645" spans="1:20" x14ac:dyDescent="0.25">
      <c r="A645" s="63">
        <v>640</v>
      </c>
      <c r="B645" s="64" t="s">
        <v>29</v>
      </c>
      <c r="C645" s="68" t="str" cm="1">
        <f t="array" aca="1" ref="C645" ca="1">IF(B645="","",HYPERLINK("#"&amp;RIGHT(CELL("dateiname"),LEN(CELL("dateiname"))-FIND("]",CELL("dateiname")))&amp;"!"&amp;CELL("adresse",OFFSET($J$6,B645-1,0)),"Definition"))</f>
        <v/>
      </c>
      <c r="D645" s="63">
        <f>IF(_xlfn.XLOOKUP(A645,Korrelation!$A$4:$A$883,Korrelation!$B$4:$B$883,0,0)="-",0,_xlfn.XLOOKUP(A645,Korrelation!$A$4:$A$883,Korrelation!$B$4:$B$883,0,0))</f>
        <v>384</v>
      </c>
      <c r="E645" s="68" t="str" cm="1">
        <f t="array" aca="1" ref="E645" ca="1">IF(D645=0,"",HYPERLINK("#"&amp;RIGHT(CELL("adresse",OFFSET(DMAV_Doku!$A$6,D645-1,0)),LEN(CELL("adresse",OFFSET(DMAV_Doku!$A$6,D645-1,0)))-SEARCH("]",CELL("adresse",OFFSET(DMAV_Doku!$A$6,D645-1,0)))),"ModDoc"))</f>
        <v>ModDoc</v>
      </c>
      <c r="G645" s="63" t="s">
        <v>1717</v>
      </c>
      <c r="H645" s="63" t="s">
        <v>1498</v>
      </c>
      <c r="I645" s="64" t="s">
        <v>21</v>
      </c>
      <c r="J645" s="64" t="s">
        <v>1524</v>
      </c>
      <c r="K645" s="64" t="s">
        <v>579</v>
      </c>
      <c r="L645" s="71" t="s">
        <v>1525</v>
      </c>
      <c r="M645" s="64"/>
      <c r="N645" s="70" t="s">
        <v>578</v>
      </c>
      <c r="O645" s="70"/>
      <c r="P645" s="70" t="s">
        <v>4894</v>
      </c>
      <c r="Q645" s="64"/>
      <c r="R645" s="70"/>
      <c r="S645" s="70"/>
    </row>
    <row r="646" spans="1:20" x14ac:dyDescent="0.25">
      <c r="A646" s="63">
        <v>641</v>
      </c>
      <c r="B646" s="64">
        <v>20</v>
      </c>
      <c r="C646" s="68" t="str" cm="1">
        <f t="array" aca="1" ref="C646" ca="1">IF(B646="","",HYPERLINK("#"&amp;RIGHT(CELL("dateiname"),LEN(CELL("dateiname"))-FIND("]",CELL("dateiname")))&amp;"!"&amp;CELL("adresse",OFFSET($J$6,B646-1,0)),"Definition"))</f>
        <v>Definition</v>
      </c>
      <c r="D646" s="63">
        <f>IF(_xlfn.XLOOKUP(A646,Korrelation!$A$4:$A$883,Korrelation!$B$4:$B$883,0,0)="-",0,_xlfn.XLOOKUP(A646,Korrelation!$A$4:$A$883,Korrelation!$B$4:$B$883,0,0))</f>
        <v>390</v>
      </c>
      <c r="E646" s="68" t="str" cm="1">
        <f t="array" aca="1" ref="E646" ca="1">IF(D646=0,"",HYPERLINK("#"&amp;RIGHT(CELL("adresse",OFFSET(DMAV_Doku!$A$6,D646-1,0)),LEN(CELL("adresse",OFFSET(DMAV_Doku!$A$6,D646-1,0)))-SEARCH("]",CELL("adresse",OFFSET(DMAV_Doku!$A$6,D646-1,0)))),"ModDoc"))</f>
        <v>ModDoc</v>
      </c>
      <c r="G646" s="63" t="s">
        <v>1717</v>
      </c>
      <c r="H646" s="63" t="s">
        <v>1498</v>
      </c>
      <c r="I646" s="64" t="s">
        <v>21</v>
      </c>
      <c r="J646" s="64" t="s">
        <v>1524</v>
      </c>
      <c r="K646" s="64" t="s">
        <v>579</v>
      </c>
      <c r="L646" s="71"/>
      <c r="M646" s="64"/>
      <c r="N646" s="70" t="s">
        <v>161</v>
      </c>
      <c r="O646" s="70"/>
      <c r="P646" s="70" t="s">
        <v>1536</v>
      </c>
      <c r="Q646" s="64">
        <v>0</v>
      </c>
      <c r="R646" s="70"/>
      <c r="S646" s="70"/>
    </row>
    <row r="647" spans="1:20" x14ac:dyDescent="0.25">
      <c r="A647" s="63">
        <v>642</v>
      </c>
      <c r="B647" s="64">
        <v>26</v>
      </c>
      <c r="C647" s="68" t="str" cm="1">
        <f t="array" aca="1" ref="C647" ca="1">IF(B647="","",HYPERLINK("#"&amp;RIGHT(CELL("dateiname"),LEN(CELL("dateiname"))-FIND("]",CELL("dateiname")))&amp;"!"&amp;CELL("adresse",OFFSET($J$6,B647-1,0)),"Definition"))</f>
        <v>Definition</v>
      </c>
      <c r="D647" s="63">
        <f>IF(_xlfn.XLOOKUP(A647,Korrelation!$A$4:$A$883,Korrelation!$B$4:$B$883,0,0)="-",0,_xlfn.XLOOKUP(A647,Korrelation!$A$4:$A$883,Korrelation!$B$4:$B$883,0,0))</f>
        <v>391</v>
      </c>
      <c r="E647" s="68" t="str" cm="1">
        <f t="array" aca="1" ref="E647" ca="1">IF(D647=0,"",HYPERLINK("#"&amp;RIGHT(CELL("adresse",OFFSET(DMAV_Doku!$A$6,D647-1,0)),LEN(CELL("adresse",OFFSET(DMAV_Doku!$A$6,D647-1,0)))-SEARCH("]",CELL("adresse",OFFSET(DMAV_Doku!$A$6,D647-1,0)))),"ModDoc"))</f>
        <v>ModDoc</v>
      </c>
      <c r="G647" s="63" t="s">
        <v>1717</v>
      </c>
      <c r="H647" s="63" t="s">
        <v>1498</v>
      </c>
      <c r="I647" s="64" t="s">
        <v>21</v>
      </c>
      <c r="J647" s="64" t="s">
        <v>1524</v>
      </c>
      <c r="K647" s="64" t="s">
        <v>579</v>
      </c>
      <c r="L647" s="71"/>
      <c r="M647" s="64"/>
      <c r="N647" s="70" t="s">
        <v>86</v>
      </c>
      <c r="O647" s="70" t="s">
        <v>4817</v>
      </c>
      <c r="P647" s="70" t="s">
        <v>4818</v>
      </c>
      <c r="Q647" s="64"/>
      <c r="R647" s="70"/>
      <c r="S647" s="70"/>
    </row>
    <row r="648" spans="1:20" x14ac:dyDescent="0.25">
      <c r="A648" s="63">
        <v>643</v>
      </c>
      <c r="B648" s="64" t="s">
        <v>29</v>
      </c>
      <c r="C648" s="68" t="str" cm="1">
        <f t="array" aca="1" ref="C648" ca="1">IF(B648="","",HYPERLINK("#"&amp;RIGHT(CELL("dateiname"),LEN(CELL("dateiname"))-FIND("]",CELL("dateiname")))&amp;"!"&amp;CELL("adresse",OFFSET($J$6,B648-1,0)),"Definition"))</f>
        <v/>
      </c>
      <c r="D648" s="63">
        <f>IF(_xlfn.XLOOKUP(A648,Korrelation!$A$4:$A$883,Korrelation!$B$4:$B$883,0,0)="-",0,_xlfn.XLOOKUP(A648,Korrelation!$A$4:$A$883,Korrelation!$B$4:$B$883,0,0))</f>
        <v>0</v>
      </c>
      <c r="E648" s="68" t="str" cm="1">
        <f t="array" aca="1" ref="E648" ca="1">IF(D648=0,"",HYPERLINK("#"&amp;RIGHT(CELL("adresse",OFFSET(DMAV_Doku!$A$6,D648-1,0)),LEN(CELL("adresse",OFFSET(DMAV_Doku!$A$6,D648-1,0)))-SEARCH("]",CELL("adresse",OFFSET(DMAV_Doku!$A$6,D648-1,0)))),"ModDoc"))</f>
        <v/>
      </c>
      <c r="G648" s="63" t="s">
        <v>1717</v>
      </c>
      <c r="H648" s="63" t="s">
        <v>1498</v>
      </c>
      <c r="I648" s="64" t="s">
        <v>21</v>
      </c>
      <c r="J648" s="64" t="s">
        <v>1542</v>
      </c>
      <c r="K648" s="64" t="s">
        <v>1725</v>
      </c>
      <c r="L648" s="71"/>
      <c r="M648" s="64"/>
      <c r="N648" s="70" t="s">
        <v>1544</v>
      </c>
      <c r="O648" s="70"/>
      <c r="P648" s="70" t="s">
        <v>597</v>
      </c>
      <c r="Q648" s="64" t="s">
        <v>1545</v>
      </c>
      <c r="R648" s="70"/>
      <c r="S648" s="70"/>
    </row>
    <row r="649" spans="1:20" x14ac:dyDescent="0.25">
      <c r="A649" s="63">
        <v>644</v>
      </c>
      <c r="B649" s="64" t="s">
        <v>29</v>
      </c>
      <c r="C649" s="68" t="str" cm="1">
        <f t="array" aca="1" ref="C649" ca="1">IF(B649="","",HYPERLINK("#"&amp;RIGHT(CELL("dateiname"),LEN(CELL("dateiname"))-FIND("]",CELL("dateiname")))&amp;"!"&amp;CELL("adresse",OFFSET($J$6,B649-1,0)),"Definition"))</f>
        <v/>
      </c>
      <c r="D649" s="63">
        <f>IF(_xlfn.XLOOKUP(A649,Korrelation!$A$4:$A$883,Korrelation!$B$4:$B$883,0,0)="-",0,_xlfn.XLOOKUP(A649,Korrelation!$A$4:$A$883,Korrelation!$B$4:$B$883,0,0))</f>
        <v>0</v>
      </c>
      <c r="E649" s="68" t="str" cm="1">
        <f t="array" aca="1" ref="E649" ca="1">IF(D649=0,"",HYPERLINK("#"&amp;RIGHT(CELL("adresse",OFFSET(DMAV_Doku!$A$6,D649-1,0)),LEN(CELL("adresse",OFFSET(DMAV_Doku!$A$6,D649-1,0)))-SEARCH("]",CELL("adresse",OFFSET(DMAV_Doku!$A$6,D649-1,0)))),"ModDoc"))</f>
        <v/>
      </c>
      <c r="G649" s="63" t="s">
        <v>1717</v>
      </c>
      <c r="H649" s="63" t="s">
        <v>1498</v>
      </c>
      <c r="I649" s="64" t="s">
        <v>21</v>
      </c>
      <c r="J649" s="64" t="s">
        <v>1542</v>
      </c>
      <c r="K649" s="64" t="s">
        <v>1725</v>
      </c>
      <c r="L649" s="71"/>
      <c r="M649" s="64"/>
      <c r="N649" s="70" t="s">
        <v>1726</v>
      </c>
      <c r="O649" s="70"/>
      <c r="P649" s="70" t="s">
        <v>579</v>
      </c>
      <c r="Q649" s="64" t="s">
        <v>1547</v>
      </c>
      <c r="R649" s="70"/>
      <c r="S649" s="70"/>
    </row>
    <row r="650" spans="1:20" x14ac:dyDescent="0.25">
      <c r="A650" s="63">
        <v>645</v>
      </c>
      <c r="B650" s="64" t="s">
        <v>29</v>
      </c>
      <c r="C650" s="68" t="str" cm="1">
        <f t="array" aca="1" ref="C650" ca="1">IF(B650="","",HYPERLINK("#"&amp;RIGHT(CELL("dateiname"),LEN(CELL("dateiname"))-FIND("]",CELL("dateiname")))&amp;"!"&amp;CELL("adresse",OFFSET($J$6,B650-1,0)),"Definition"))</f>
        <v/>
      </c>
      <c r="D650" s="63">
        <f>IF(_xlfn.XLOOKUP(A650,Korrelation!$A$4:$A$883,Korrelation!$B$4:$B$883,0,0)="-",0,_xlfn.XLOOKUP(A650,Korrelation!$A$4:$A$883,Korrelation!$B$4:$B$883,0,0))</f>
        <v>0</v>
      </c>
      <c r="E650" s="68" t="str" cm="1">
        <f t="array" aca="1" ref="E650" ca="1">IF(D650=0,"",HYPERLINK("#"&amp;RIGHT(CELL("adresse",OFFSET(DMAV_Doku!$A$6,D650-1,0)),LEN(CELL("adresse",OFFSET(DMAV_Doku!$A$6,D650-1,0)))-SEARCH("]",CELL("adresse",OFFSET(DMAV_Doku!$A$6,D650-1,0)))),"ModDoc"))</f>
        <v/>
      </c>
      <c r="G650" s="63" t="s">
        <v>1717</v>
      </c>
      <c r="H650" s="63" t="s">
        <v>1498</v>
      </c>
      <c r="I650" s="64" t="s">
        <v>21</v>
      </c>
      <c r="J650" s="64" t="s">
        <v>1542</v>
      </c>
      <c r="K650" s="64" t="s">
        <v>1727</v>
      </c>
      <c r="L650" s="71"/>
      <c r="M650" s="64"/>
      <c r="N650" s="70" t="s">
        <v>1549</v>
      </c>
      <c r="O650" s="70"/>
      <c r="P650" s="70" t="s">
        <v>597</v>
      </c>
      <c r="Q650" s="64" t="s">
        <v>1550</v>
      </c>
      <c r="R650" s="70"/>
      <c r="S650" s="70"/>
    </row>
    <row r="651" spans="1:20" x14ac:dyDescent="0.25">
      <c r="A651" s="63">
        <v>646</v>
      </c>
      <c r="B651" s="64" t="s">
        <v>29</v>
      </c>
      <c r="C651" s="68" t="str" cm="1">
        <f t="array" aca="1" ref="C651" ca="1">IF(B651="","",HYPERLINK("#"&amp;RIGHT(CELL("dateiname"),LEN(CELL("dateiname"))-FIND("]",CELL("dateiname")))&amp;"!"&amp;CELL("adresse",OFFSET($J$6,B651-1,0)),"Definition"))</f>
        <v/>
      </c>
      <c r="D651" s="63">
        <f>IF(_xlfn.XLOOKUP(A651,Korrelation!$A$4:$A$883,Korrelation!$B$4:$B$883,0,0)="-",0,_xlfn.XLOOKUP(A651,Korrelation!$A$4:$A$883,Korrelation!$B$4:$B$883,0,0))</f>
        <v>0</v>
      </c>
      <c r="E651" s="68" t="str" cm="1">
        <f t="array" aca="1" ref="E651" ca="1">IF(D651=0,"",HYPERLINK("#"&amp;RIGHT(CELL("adresse",OFFSET(DMAV_Doku!$A$6,D651-1,0)),LEN(CELL("adresse",OFFSET(DMAV_Doku!$A$6,D651-1,0)))-SEARCH("]",CELL("adresse",OFFSET(DMAV_Doku!$A$6,D651-1,0)))),"ModDoc"))</f>
        <v/>
      </c>
      <c r="G651" s="63" t="s">
        <v>1717</v>
      </c>
      <c r="H651" s="63" t="s">
        <v>1498</v>
      </c>
      <c r="I651" s="63" t="s">
        <v>21</v>
      </c>
      <c r="J651" s="63" t="s">
        <v>1542</v>
      </c>
      <c r="K651" s="63" t="s">
        <v>1727</v>
      </c>
      <c r="N651" s="65" t="s">
        <v>1728</v>
      </c>
      <c r="O651" s="69"/>
      <c r="P651" s="65" t="s">
        <v>579</v>
      </c>
      <c r="Q651" s="63" t="s">
        <v>1547</v>
      </c>
    </row>
    <row r="652" spans="1:20" x14ac:dyDescent="0.25">
      <c r="A652" s="63">
        <v>647</v>
      </c>
      <c r="B652" s="64" t="s">
        <v>29</v>
      </c>
      <c r="C652" s="68" t="str" cm="1">
        <f t="array" aca="1" ref="C652" ca="1">IF(B652="","",HYPERLINK("#"&amp;RIGHT(CELL("dateiname"),LEN(CELL("dateiname"))-FIND("]",CELL("dateiname")))&amp;"!"&amp;CELL("adresse",OFFSET($J$6,B652-1,0)),"Definition"))</f>
        <v/>
      </c>
      <c r="D652" s="63">
        <f>IF(_xlfn.XLOOKUP(A652,Korrelation!$A$4:$A$883,Korrelation!$B$4:$B$883,0,0)="-",0,_xlfn.XLOOKUP(A652,Korrelation!$A$4:$A$883,Korrelation!$B$4:$B$883,0,0))</f>
        <v>0</v>
      </c>
      <c r="E652" s="68" t="str" cm="1">
        <f t="array" aca="1" ref="E652" ca="1">IF(D652=0,"",HYPERLINK("#"&amp;RIGHT(CELL("adresse",OFFSET(DMAV_Doku!$A$6,D652-1,0)),LEN(CELL("adresse",OFFSET(DMAV_Doku!$A$6,D652-1,0)))-SEARCH("]",CELL("adresse",OFFSET(DMAV_Doku!$A$6,D652-1,0)))),"ModDoc"))</f>
        <v/>
      </c>
      <c r="G652" s="63" t="s">
        <v>1717</v>
      </c>
      <c r="H652" s="63" t="s">
        <v>1498</v>
      </c>
      <c r="I652" s="63" t="s">
        <v>21</v>
      </c>
      <c r="J652" s="63" t="s">
        <v>1542</v>
      </c>
      <c r="K652" s="63" t="s">
        <v>1729</v>
      </c>
      <c r="N652" s="65" t="s">
        <v>1574</v>
      </c>
      <c r="O652" s="69"/>
      <c r="P652" s="65" t="s">
        <v>579</v>
      </c>
      <c r="Q652" s="63" t="s">
        <v>1550</v>
      </c>
    </row>
    <row r="653" spans="1:20" x14ac:dyDescent="0.25">
      <c r="A653" s="63">
        <v>648</v>
      </c>
      <c r="B653" s="64" t="s">
        <v>29</v>
      </c>
      <c r="C653" s="68" t="str" cm="1">
        <f t="array" aca="1" ref="C653" ca="1">IF(B653="","",HYPERLINK("#"&amp;RIGHT(CELL("dateiname"),LEN(CELL("dateiname"))-FIND("]",CELL("dateiname")))&amp;"!"&amp;CELL("adresse",OFFSET($J$6,B653-1,0)),"Definition"))</f>
        <v/>
      </c>
      <c r="D653" s="63">
        <f>IF(_xlfn.XLOOKUP(A653,Korrelation!$A$4:$A$883,Korrelation!$B$4:$B$883,0,0)="-",0,_xlfn.XLOOKUP(A653,Korrelation!$A$4:$A$883,Korrelation!$B$4:$B$883,0,0))</f>
        <v>0</v>
      </c>
      <c r="E653" s="68" t="str" cm="1">
        <f t="array" aca="1" ref="E653" ca="1">IF(D653=0,"",HYPERLINK("#"&amp;RIGHT(CELL("adresse",OFFSET(DMAV_Doku!$A$6,D653-1,0)),LEN(CELL("adresse",OFFSET(DMAV_Doku!$A$6,D653-1,0)))-SEARCH("]",CELL("adresse",OFFSET(DMAV_Doku!$A$6,D653-1,0)))),"ModDoc"))</f>
        <v/>
      </c>
      <c r="G653" s="63" t="s">
        <v>1717</v>
      </c>
      <c r="H653" s="63" t="s">
        <v>1498</v>
      </c>
      <c r="I653" s="63" t="s">
        <v>21</v>
      </c>
      <c r="J653" s="63" t="s">
        <v>1542</v>
      </c>
      <c r="K653" s="63" t="s">
        <v>1729</v>
      </c>
      <c r="N653" s="65" t="s">
        <v>1575</v>
      </c>
      <c r="P653" s="65" t="s">
        <v>579</v>
      </c>
      <c r="Q653" s="63" t="s">
        <v>1547</v>
      </c>
    </row>
    <row r="654" spans="1:20" x14ac:dyDescent="0.25">
      <c r="A654" s="63">
        <v>649</v>
      </c>
      <c r="B654" s="64" t="s">
        <v>29</v>
      </c>
      <c r="C654" s="68" t="str" cm="1">
        <f t="array" aca="1" ref="C654" ca="1">IF(B654="","",HYPERLINK("#"&amp;RIGHT(CELL("dateiname"),LEN(CELL("dateiname"))-FIND("]",CELL("dateiname")))&amp;"!"&amp;CELL("adresse",OFFSET($J$6,B654-1,0)),"Definition"))</f>
        <v/>
      </c>
      <c r="D654" s="63">
        <f>IF(_xlfn.XLOOKUP(A654,Korrelation!$A$4:$A$883,Korrelation!$B$4:$B$883,0,0)="-",0,_xlfn.XLOOKUP(A654,Korrelation!$A$4:$A$883,Korrelation!$B$4:$B$883,0,0))</f>
        <v>0</v>
      </c>
      <c r="E654" s="68" t="str" cm="1">
        <f t="array" aca="1" ref="E654" ca="1">IF(D654=0,"",HYPERLINK("#"&amp;RIGHT(CELL("adresse",OFFSET(DMAV_Doku!$A$6,D654-1,0)),LEN(CELL("adresse",OFFSET(DMAV_Doku!$A$6,D654-1,0)))-SEARCH("]",CELL("adresse",OFFSET(DMAV_Doku!$A$6,D654-1,0)))),"ModDoc"))</f>
        <v/>
      </c>
      <c r="G654" s="63" t="s">
        <v>1717</v>
      </c>
      <c r="H654" s="63" t="s">
        <v>1498</v>
      </c>
      <c r="I654" s="63" t="s">
        <v>21</v>
      </c>
      <c r="J654" s="63" t="s">
        <v>1552</v>
      </c>
      <c r="K654" s="63" t="s">
        <v>1730</v>
      </c>
      <c r="N654" s="65" t="s">
        <v>1554</v>
      </c>
      <c r="P654" s="65" t="s">
        <v>579</v>
      </c>
    </row>
    <row r="655" spans="1:20" ht="25.5" x14ac:dyDescent="0.25">
      <c r="A655" s="63">
        <v>650</v>
      </c>
      <c r="B655" s="64" t="s">
        <v>29</v>
      </c>
      <c r="C655" s="68" t="str" cm="1">
        <f t="array" aca="1" ref="C655" ca="1">IF(B655="","",HYPERLINK("#"&amp;RIGHT(CELL("dateiname"),LEN(CELL("dateiname"))-FIND("]",CELL("dateiname")))&amp;"!"&amp;CELL("adresse",OFFSET($J$6,B655-1,0)),"Definition"))</f>
        <v/>
      </c>
      <c r="D655" s="63">
        <f>IF(_xlfn.XLOOKUP(A655,Korrelation!$A$4:$A$883,Korrelation!$B$4:$B$883,0,0)="-",0,_xlfn.XLOOKUP(A655,Korrelation!$A$4:$A$883,Korrelation!$B$4:$B$883,0,0))</f>
        <v>0</v>
      </c>
      <c r="E655" s="68" t="str" cm="1">
        <f t="array" aca="1" ref="E655" ca="1">IF(D655=0,"",HYPERLINK("#"&amp;RIGHT(CELL("adresse",OFFSET(DMAV_Doku!$A$6,D655-1,0)),LEN(CELL("adresse",OFFSET(DMAV_Doku!$A$6,D655-1,0)))-SEARCH("]",CELL("adresse",OFFSET(DMAV_Doku!$A$6,D655-1,0)))),"ModDoc"))</f>
        <v/>
      </c>
      <c r="G655" s="63" t="s">
        <v>1717</v>
      </c>
      <c r="H655" s="63" t="s">
        <v>1498</v>
      </c>
      <c r="I655" s="63" t="s">
        <v>21</v>
      </c>
      <c r="J655" s="63" t="s">
        <v>1552</v>
      </c>
      <c r="K655" s="63" t="s">
        <v>1730</v>
      </c>
      <c r="N655" s="65" t="s">
        <v>1555</v>
      </c>
      <c r="P655" s="65" t="s">
        <v>1731</v>
      </c>
      <c r="T655" s="65" t="s">
        <v>3380</v>
      </c>
    </row>
    <row r="656" spans="1:20" x14ac:dyDescent="0.25">
      <c r="A656" s="63">
        <v>651</v>
      </c>
      <c r="B656" s="64"/>
      <c r="C656" s="68" t="str" cm="1">
        <f t="array" aca="1" ref="C656" ca="1">IF(B656="","",HYPERLINK("#"&amp;RIGHT(CELL("dateiname"),LEN(CELL("dateiname"))-FIND("]",CELL("dateiname")))&amp;"!"&amp;CELL("adresse",OFFSET($J$6,B656-1,0)),"Definition"))</f>
        <v/>
      </c>
      <c r="D656" s="63">
        <f>IF(_xlfn.XLOOKUP(A656,Korrelation!$A$4:$A$883,Korrelation!$B$4:$B$883,0,0)="-",0,_xlfn.XLOOKUP(A656,Korrelation!$A$4:$A$883,Korrelation!$B$4:$B$883,0,0))</f>
        <v>0</v>
      </c>
      <c r="E656" s="68" t="str" cm="1">
        <f t="array" aca="1" ref="E656" ca="1">IF(D656=0,"",HYPERLINK("#"&amp;RIGHT(CELL("adresse",OFFSET(DMAV_Doku!$A$6,D656-1,0)),LEN(CELL("adresse",OFFSET(DMAV_Doku!$A$6,D656-1,0)))-SEARCH("]",CELL("adresse",OFFSET(DMAV_Doku!$A$6,D656-1,0)))),"ModDoc"))</f>
        <v/>
      </c>
      <c r="G656" s="63" t="s">
        <v>1717</v>
      </c>
      <c r="H656" s="63" t="s">
        <v>1498</v>
      </c>
      <c r="I656" s="63" t="s">
        <v>21</v>
      </c>
      <c r="J656" s="63" t="s">
        <v>1552</v>
      </c>
      <c r="K656" s="63" t="s">
        <v>1730</v>
      </c>
      <c r="N656" s="65" t="s">
        <v>1557</v>
      </c>
      <c r="P656" s="65" t="s">
        <v>579</v>
      </c>
    </row>
    <row r="657" spans="1:20" x14ac:dyDescent="0.25">
      <c r="A657" s="63">
        <v>652</v>
      </c>
      <c r="B657" s="64"/>
      <c r="C657" s="68" t="str" cm="1">
        <f t="array" aca="1" ref="C657" ca="1">IF(B657="","",HYPERLINK("#"&amp;RIGHT(CELL("dateiname"),LEN(CELL("dateiname"))-FIND("]",CELL("dateiname")))&amp;"!"&amp;CELL("adresse",OFFSET($J$6,B657-1,0)),"Definition"))</f>
        <v/>
      </c>
      <c r="D657" s="63">
        <f>IF(_xlfn.XLOOKUP(A657,Korrelation!$A$4:$A$883,Korrelation!$B$4:$B$883,0,0)="-",0,_xlfn.XLOOKUP(A657,Korrelation!$A$4:$A$883,Korrelation!$B$4:$B$883,0,0))</f>
        <v>392</v>
      </c>
      <c r="E657" s="68" t="str" cm="1">
        <f t="array" aca="1" ref="E657" ca="1">IF(D657=0,"",HYPERLINK("#"&amp;RIGHT(CELL("adresse",OFFSET(DMAV_Doku!$A$6,D657-1,0)),LEN(CELL("adresse",OFFSET(DMAV_Doku!$A$6,D657-1,0)))-SEARCH("]",CELL("adresse",OFFSET(DMAV_Doku!$A$6,D657-1,0)))),"ModDoc"))</f>
        <v>ModDoc</v>
      </c>
      <c r="G657" s="63" t="s">
        <v>1717</v>
      </c>
      <c r="H657" s="63" t="s">
        <v>1498</v>
      </c>
      <c r="I657" s="63" t="s">
        <v>21</v>
      </c>
      <c r="J657" s="63" t="s">
        <v>1524</v>
      </c>
      <c r="K657" s="63" t="s">
        <v>455</v>
      </c>
      <c r="N657" s="65" t="s">
        <v>133</v>
      </c>
      <c r="P657" s="65" t="s">
        <v>1526</v>
      </c>
    </row>
    <row r="658" spans="1:20" x14ac:dyDescent="0.25">
      <c r="A658" s="63">
        <v>653</v>
      </c>
      <c r="B658" s="64"/>
      <c r="C658" s="68" t="str" cm="1">
        <f t="array" aca="1" ref="C658" ca="1">IF(B658="","",HYPERLINK("#"&amp;RIGHT(CELL("dateiname"),LEN(CELL("dateiname"))-FIND("]",CELL("dateiname")))&amp;"!"&amp;CELL("adresse",OFFSET($J$6,B658-1,0)),"Definition"))</f>
        <v/>
      </c>
      <c r="D658" s="63">
        <f>IF(_xlfn.XLOOKUP(A658,Korrelation!$A$4:$A$883,Korrelation!$B$4:$B$883,0,0)="-",0,_xlfn.XLOOKUP(A658,Korrelation!$A$4:$A$883,Korrelation!$B$4:$B$883,0,0))</f>
        <v>393</v>
      </c>
      <c r="E658" s="68" t="str" cm="1">
        <f t="array" aca="1" ref="E658" ca="1">IF(D658=0,"",HYPERLINK("#"&amp;RIGHT(CELL("adresse",OFFSET(DMAV_Doku!$A$6,D658-1,0)),LEN(CELL("adresse",OFFSET(DMAV_Doku!$A$6,D658-1,0)))-SEARCH("]",CELL("adresse",OFFSET(DMAV_Doku!$A$6,D658-1,0)))),"ModDoc"))</f>
        <v>ModDoc</v>
      </c>
      <c r="G658" s="63" t="s">
        <v>1717</v>
      </c>
      <c r="H658" s="63" t="s">
        <v>1498</v>
      </c>
      <c r="I658" s="63" t="s">
        <v>21</v>
      </c>
      <c r="J658" s="63" t="s">
        <v>1524</v>
      </c>
      <c r="K658" s="63" t="s">
        <v>455</v>
      </c>
      <c r="L658" s="62" t="s">
        <v>1525</v>
      </c>
      <c r="N658" s="65" t="s">
        <v>135</v>
      </c>
      <c r="P658" s="65" t="s">
        <v>1527</v>
      </c>
    </row>
    <row r="659" spans="1:20" x14ac:dyDescent="0.25">
      <c r="A659" s="63">
        <v>654</v>
      </c>
      <c r="B659" s="64">
        <v>17</v>
      </c>
      <c r="C659" s="68" t="str" cm="1">
        <f t="array" aca="1" ref="C659" ca="1">IF(B659="","",HYPERLINK("#"&amp;RIGHT(CELL("dateiname"),LEN(CELL("dateiname"))-FIND("]",CELL("dateiname")))&amp;"!"&amp;CELL("adresse",OFFSET($J$6,B659-1,0)),"Definition"))</f>
        <v>Definition</v>
      </c>
      <c r="D659" s="63">
        <f>IF(_xlfn.XLOOKUP(A659,Korrelation!$A$4:$A$883,Korrelation!$B$4:$B$883,0,0)="-",0,_xlfn.XLOOKUP(A659,Korrelation!$A$4:$A$883,Korrelation!$B$4:$B$883,0,0))</f>
        <v>394</v>
      </c>
      <c r="E659" s="68" t="str" cm="1">
        <f t="array" aca="1" ref="E659" ca="1">IF(D659=0,"",HYPERLINK("#"&amp;RIGHT(CELL("adresse",OFFSET(DMAV_Doku!$A$6,D659-1,0)),LEN(CELL("adresse",OFFSET(DMAV_Doku!$A$6,D659-1,0)))-SEARCH("]",CELL("adresse",OFFSET(DMAV_Doku!$A$6,D659-1,0)))),"ModDoc"))</f>
        <v>ModDoc</v>
      </c>
      <c r="G659" s="63" t="s">
        <v>1717</v>
      </c>
      <c r="H659" s="63" t="s">
        <v>1498</v>
      </c>
      <c r="I659" s="63" t="s">
        <v>21</v>
      </c>
      <c r="J659" s="63" t="s">
        <v>1524</v>
      </c>
      <c r="K659" s="63" t="s">
        <v>455</v>
      </c>
      <c r="N659" s="65" t="s">
        <v>137</v>
      </c>
      <c r="P659" s="65" t="s">
        <v>1528</v>
      </c>
    </row>
    <row r="660" spans="1:20" x14ac:dyDescent="0.25">
      <c r="A660" s="63">
        <v>655</v>
      </c>
      <c r="B660" s="64">
        <v>40</v>
      </c>
      <c r="C660" s="68" t="str" cm="1">
        <f t="array" aca="1" ref="C660" ca="1">IF(B660="","",HYPERLINK("#"&amp;RIGHT(CELL("dateiname"),LEN(CELL("dateiname"))-FIND("]",CELL("dateiname")))&amp;"!"&amp;CELL("adresse",OFFSET($J$6,B660-1,0)),"Definition"))</f>
        <v>Definition</v>
      </c>
      <c r="D660" s="63">
        <f>IF(_xlfn.XLOOKUP(A660,Korrelation!$A$4:$A$883,Korrelation!$B$4:$B$883,0,0)="-",0,_xlfn.XLOOKUP(A660,Korrelation!$A$4:$A$883,Korrelation!$B$4:$B$883,0,0))</f>
        <v>395</v>
      </c>
      <c r="E660" s="68" t="str" cm="1">
        <f t="array" aca="1" ref="E660" ca="1">IF(D660=0,"",HYPERLINK("#"&amp;RIGHT(CELL("adresse",OFFSET(DMAV_Doku!$A$6,D660-1,0)),LEN(CELL("adresse",OFFSET(DMAV_Doku!$A$6,D660-1,0)))-SEARCH("]",CELL("adresse",OFFSET(DMAV_Doku!$A$6,D660-1,0)))),"ModDoc"))</f>
        <v>ModDoc</v>
      </c>
      <c r="G660" s="63" t="s">
        <v>1717</v>
      </c>
      <c r="H660" s="63" t="s">
        <v>1498</v>
      </c>
      <c r="I660" s="63" t="s">
        <v>21</v>
      </c>
      <c r="J660" s="63" t="s">
        <v>1524</v>
      </c>
      <c r="K660" s="63" t="s">
        <v>455</v>
      </c>
      <c r="L660" s="62" t="s">
        <v>1525</v>
      </c>
      <c r="N660" s="65" t="s">
        <v>140</v>
      </c>
      <c r="P660" s="65" t="s">
        <v>1529</v>
      </c>
    </row>
    <row r="661" spans="1:20" x14ac:dyDescent="0.25">
      <c r="A661" s="63">
        <v>656</v>
      </c>
      <c r="B661" s="64">
        <v>41</v>
      </c>
      <c r="C661" s="68" t="str" cm="1">
        <f t="array" aca="1" ref="C661" ca="1">IF(B661="","",HYPERLINK("#"&amp;RIGHT(CELL("dateiname"),LEN(CELL("dateiname"))-FIND("]",CELL("dateiname")))&amp;"!"&amp;CELL("adresse",OFFSET($J$6,B661-1,0)),"Definition"))</f>
        <v>Definition</v>
      </c>
      <c r="D661" s="63">
        <f>IF(_xlfn.XLOOKUP(A661,Korrelation!$A$4:$A$883,Korrelation!$B$4:$B$883,0,0)="-",0,_xlfn.XLOOKUP(A661,Korrelation!$A$4:$A$883,Korrelation!$B$4:$B$883,0,0))</f>
        <v>396</v>
      </c>
      <c r="E661" s="68" t="str" cm="1">
        <f t="array" aca="1" ref="E661" ca="1">IF(D661=0,"",HYPERLINK("#"&amp;RIGHT(CELL("adresse",OFFSET(DMAV_Doku!$A$6,D661-1,0)),LEN(CELL("adresse",OFFSET(DMAV_Doku!$A$6,D661-1,0)))-SEARCH("]",CELL("adresse",OFFSET(DMAV_Doku!$A$6,D661-1,0)))),"ModDoc"))</f>
        <v>ModDoc</v>
      </c>
      <c r="G661" s="63" t="s">
        <v>1717</v>
      </c>
      <c r="H661" s="63" t="s">
        <v>1498</v>
      </c>
      <c r="I661" s="63" t="s">
        <v>21</v>
      </c>
      <c r="J661" s="63" t="s">
        <v>1524</v>
      </c>
      <c r="K661" s="63" t="s">
        <v>455</v>
      </c>
      <c r="L661" s="62" t="s">
        <v>1525</v>
      </c>
      <c r="N661" s="65" t="s">
        <v>142</v>
      </c>
      <c r="P661" s="65" t="s">
        <v>1530</v>
      </c>
    </row>
    <row r="662" spans="1:20" x14ac:dyDescent="0.25">
      <c r="A662" s="63">
        <v>657</v>
      </c>
      <c r="B662" s="64">
        <v>40</v>
      </c>
      <c r="C662" s="68" t="str" cm="1">
        <f t="array" aca="1" ref="C662" ca="1">IF(B662="","",HYPERLINK("#"&amp;RIGHT(CELL("dateiname"),LEN(CELL("dateiname"))-FIND("]",CELL("dateiname")))&amp;"!"&amp;CELL("adresse",OFFSET($J$6,B662-1,0)),"Definition"))</f>
        <v>Definition</v>
      </c>
      <c r="D662" s="63">
        <f>IF(_xlfn.XLOOKUP(A662,Korrelation!$A$4:$A$883,Korrelation!$B$4:$B$883,0,0)="-",0,_xlfn.XLOOKUP(A662,Korrelation!$A$4:$A$883,Korrelation!$B$4:$B$883,0,0))</f>
        <v>397</v>
      </c>
      <c r="E662" s="68" t="str" cm="1">
        <f t="array" aca="1" ref="E662" ca="1">IF(D662=0,"",HYPERLINK("#"&amp;RIGHT(CELL("adresse",OFFSET(DMAV_Doku!$A$6,D662-1,0)),LEN(CELL("adresse",OFFSET(DMAV_Doku!$A$6,D662-1,0)))-SEARCH("]",CELL("adresse",OFFSET(DMAV_Doku!$A$6,D662-1,0)))),"ModDoc"))</f>
        <v>ModDoc</v>
      </c>
      <c r="G662" s="63" t="s">
        <v>1717</v>
      </c>
      <c r="H662" s="63" t="s">
        <v>1498</v>
      </c>
      <c r="I662" s="63" t="s">
        <v>21</v>
      </c>
      <c r="J662" s="63" t="s">
        <v>1524</v>
      </c>
      <c r="K662" s="63" t="s">
        <v>455</v>
      </c>
      <c r="N662" s="65" t="s">
        <v>144</v>
      </c>
      <c r="P662" s="65" t="s">
        <v>1529</v>
      </c>
    </row>
    <row r="663" spans="1:20" x14ac:dyDescent="0.25">
      <c r="A663" s="63">
        <v>658</v>
      </c>
      <c r="B663" s="64">
        <v>41</v>
      </c>
      <c r="C663" s="68" t="str" cm="1">
        <f t="array" aca="1" ref="C663" ca="1">IF(B663="","",HYPERLINK("#"&amp;RIGHT(CELL("dateiname"),LEN(CELL("dateiname"))-FIND("]",CELL("dateiname")))&amp;"!"&amp;CELL("adresse",OFFSET($J$6,B663-1,0)),"Definition"))</f>
        <v>Definition</v>
      </c>
      <c r="D663" s="63">
        <f>IF(_xlfn.XLOOKUP(A663,Korrelation!$A$4:$A$883,Korrelation!$B$4:$B$883,0,0)="-",0,_xlfn.XLOOKUP(A663,Korrelation!$A$4:$A$883,Korrelation!$B$4:$B$883,0,0))</f>
        <v>398</v>
      </c>
      <c r="E663" s="68" t="str" cm="1">
        <f t="array" aca="1" ref="E663" ca="1">IF(D663=0,"",HYPERLINK("#"&amp;RIGHT(CELL("adresse",OFFSET(DMAV_Doku!$A$6,D663-1,0)),LEN(CELL("adresse",OFFSET(DMAV_Doku!$A$6,D663-1,0)))-SEARCH("]",CELL("adresse",OFFSET(DMAV_Doku!$A$6,D663-1,0)))),"ModDoc"))</f>
        <v>ModDoc</v>
      </c>
      <c r="G663" s="63" t="s">
        <v>1717</v>
      </c>
      <c r="H663" s="63" t="s">
        <v>1498</v>
      </c>
      <c r="I663" s="63" t="s">
        <v>21</v>
      </c>
      <c r="J663" s="63" t="s">
        <v>1524</v>
      </c>
      <c r="K663" s="63" t="s">
        <v>455</v>
      </c>
      <c r="N663" s="65" t="s">
        <v>145</v>
      </c>
      <c r="P663" s="65" t="s">
        <v>1530</v>
      </c>
    </row>
    <row r="664" spans="1:20" x14ac:dyDescent="0.25">
      <c r="A664" s="63">
        <v>659</v>
      </c>
      <c r="B664" s="64" t="s">
        <v>29</v>
      </c>
      <c r="C664" s="68" t="str" cm="1">
        <f t="array" aca="1" ref="C664" ca="1">IF(B664="","",HYPERLINK("#"&amp;RIGHT(CELL("dateiname"),LEN(CELL("dateiname"))-FIND("]",CELL("dateiname")))&amp;"!"&amp;CELL("adresse",OFFSET($J$6,B664-1,0)),"Definition"))</f>
        <v/>
      </c>
      <c r="D664" s="63">
        <f>IF(_xlfn.XLOOKUP(A664,Korrelation!$A$4:$A$883,Korrelation!$B$4:$B$883,0,0)="-",0,_xlfn.XLOOKUP(A664,Korrelation!$A$4:$A$883,Korrelation!$B$4:$B$883,0,0))</f>
        <v>399</v>
      </c>
      <c r="E664" s="68" t="str" cm="1">
        <f t="array" aca="1" ref="E664" ca="1">IF(D664=0,"",HYPERLINK("#"&amp;RIGHT(CELL("adresse",OFFSET(DMAV_Doku!$A$6,D664-1,0)),LEN(CELL("adresse",OFFSET(DMAV_Doku!$A$6,D664-1,0)))-SEARCH("]",CELL("adresse",OFFSET(DMAV_Doku!$A$6,D664-1,0)))),"ModDoc"))</f>
        <v>ModDoc</v>
      </c>
      <c r="G664" s="63" t="s">
        <v>1717</v>
      </c>
      <c r="H664" s="63" t="s">
        <v>1498</v>
      </c>
      <c r="I664" s="63" t="s">
        <v>21</v>
      </c>
      <c r="J664" s="63" t="s">
        <v>1524</v>
      </c>
      <c r="K664" s="63" t="s">
        <v>455</v>
      </c>
      <c r="L664" s="62" t="s">
        <v>1525</v>
      </c>
      <c r="N664" s="65" t="s">
        <v>320</v>
      </c>
      <c r="P664" s="65" t="s">
        <v>143</v>
      </c>
    </row>
    <row r="665" spans="1:20" ht="25.5" x14ac:dyDescent="0.25">
      <c r="A665" s="63">
        <v>660</v>
      </c>
      <c r="B665" s="64" t="s">
        <v>29</v>
      </c>
      <c r="C665" s="68" t="str" cm="1">
        <f t="array" aca="1" ref="C665" ca="1">IF(B665="","",HYPERLINK("#"&amp;RIGHT(CELL("dateiname"),LEN(CELL("dateiname"))-FIND("]",CELL("dateiname")))&amp;"!"&amp;CELL("adresse",OFFSET($J$6,B665-1,0)),"Definition"))</f>
        <v/>
      </c>
      <c r="D665" s="63">
        <f>IF(_xlfn.XLOOKUP(A665,Korrelation!$A$4:$A$883,Korrelation!$B$4:$B$883,0,0)="-",0,_xlfn.XLOOKUP(A665,Korrelation!$A$4:$A$883,Korrelation!$B$4:$B$883,0,0))</f>
        <v>0</v>
      </c>
      <c r="E665" s="68" t="str" cm="1">
        <f t="array" aca="1" ref="E665" ca="1">IF(D665=0,"",HYPERLINK("#"&amp;RIGHT(CELL("adresse",OFFSET(DMAV_Doku!$A$6,D665-1,0)),LEN(CELL("adresse",OFFSET(DMAV_Doku!$A$6,D665-1,0)))-SEARCH("]",CELL("adresse",OFFSET(DMAV_Doku!$A$6,D665-1,0)))),"ModDoc"))</f>
        <v/>
      </c>
      <c r="G665" s="63" t="s">
        <v>1717</v>
      </c>
      <c r="H665" s="63" t="s">
        <v>1498</v>
      </c>
      <c r="I665" s="63" t="s">
        <v>21</v>
      </c>
      <c r="J665" s="63" t="s">
        <v>1532</v>
      </c>
      <c r="K665" s="63" t="s">
        <v>455</v>
      </c>
      <c r="L665" s="62" t="s">
        <v>1525</v>
      </c>
      <c r="N665" s="65" t="s">
        <v>3329</v>
      </c>
      <c r="P665" s="65" t="s">
        <v>4765</v>
      </c>
      <c r="S665" s="65" t="s">
        <v>4895</v>
      </c>
      <c r="T665" s="65" t="s">
        <v>5314</v>
      </c>
    </row>
    <row r="666" spans="1:20" ht="25.5" x14ac:dyDescent="0.25">
      <c r="A666" s="63">
        <v>661</v>
      </c>
      <c r="B666" s="64" t="s">
        <v>29</v>
      </c>
      <c r="C666" s="68" t="str" cm="1">
        <f t="array" aca="1" ref="C666" ca="1">IF(B666="","",HYPERLINK("#"&amp;RIGHT(CELL("dateiname"),LEN(CELL("dateiname"))-FIND("]",CELL("dateiname")))&amp;"!"&amp;CELL("adresse",OFFSET($J$6,B666-1,0)),"Definition"))</f>
        <v/>
      </c>
      <c r="D666" s="63">
        <f>IF(_xlfn.XLOOKUP(A666,Korrelation!$A$4:$A$883,Korrelation!$B$4:$B$883,0,0)="-",0,_xlfn.XLOOKUP(A666,Korrelation!$A$4:$A$883,Korrelation!$B$4:$B$883,0,0))</f>
        <v>0</v>
      </c>
      <c r="E666" s="68" t="str" cm="1">
        <f t="array" aca="1" ref="E666" ca="1">IF(D666=0,"",HYPERLINK("#"&amp;RIGHT(CELL("adresse",OFFSET(DMAV_Doku!$A$6,D666-1,0)),LEN(CELL("adresse",OFFSET(DMAV_Doku!$A$6,D666-1,0)))-SEARCH("]",CELL("adresse",OFFSET(DMAV_Doku!$A$6,D666-1,0)))),"ModDoc"))</f>
        <v/>
      </c>
      <c r="G666" s="63" t="s">
        <v>1717</v>
      </c>
      <c r="H666" s="63" t="s">
        <v>1498</v>
      </c>
      <c r="I666" s="63" t="s">
        <v>21</v>
      </c>
      <c r="J666" s="63" t="s">
        <v>1532</v>
      </c>
      <c r="K666" s="63" t="s">
        <v>455</v>
      </c>
      <c r="L666" s="62" t="s">
        <v>1525</v>
      </c>
      <c r="N666" s="65" t="s">
        <v>3329</v>
      </c>
      <c r="P666" s="65" t="s">
        <v>4767</v>
      </c>
      <c r="S666" s="65" t="s">
        <v>4896</v>
      </c>
      <c r="T666" s="65" t="s">
        <v>5315</v>
      </c>
    </row>
    <row r="667" spans="1:20" x14ac:dyDescent="0.25">
      <c r="A667" s="63">
        <v>662</v>
      </c>
      <c r="B667" s="64" t="s">
        <v>29</v>
      </c>
      <c r="C667" s="68" t="str" cm="1">
        <f t="array" aca="1" ref="C667" ca="1">IF(B667="","",HYPERLINK("#"&amp;RIGHT(CELL("dateiname"),LEN(CELL("dateiname"))-FIND("]",CELL("dateiname")))&amp;"!"&amp;CELL("adresse",OFFSET($J$6,B667-1,0)),"Definition"))</f>
        <v/>
      </c>
      <c r="D667" s="63">
        <f>IF(_xlfn.XLOOKUP(A667,Korrelation!$A$4:$A$883,Korrelation!$B$4:$B$883,0,0)="-",0,_xlfn.XLOOKUP(A667,Korrelation!$A$4:$A$883,Korrelation!$B$4:$B$883,0,0))</f>
        <v>0</v>
      </c>
      <c r="E667" s="68" t="str" cm="1">
        <f t="array" aca="1" ref="E667" ca="1">IF(D667=0,"",HYPERLINK("#"&amp;RIGHT(CELL("adresse",OFFSET(DMAV_Doku!$A$6,D667-1,0)),LEN(CELL("adresse",OFFSET(DMAV_Doku!$A$6,D667-1,0)))-SEARCH("]",CELL("adresse",OFFSET(DMAV_Doku!$A$6,D667-1,0)))),"ModDoc"))</f>
        <v/>
      </c>
      <c r="G667" s="63" t="s">
        <v>1717</v>
      </c>
      <c r="H667" s="63" t="s">
        <v>1498</v>
      </c>
      <c r="I667" s="63" t="s">
        <v>21</v>
      </c>
      <c r="J667" s="63" t="s">
        <v>1542</v>
      </c>
      <c r="K667" s="63" t="s">
        <v>1707</v>
      </c>
      <c r="N667" s="65" t="s">
        <v>1544</v>
      </c>
      <c r="P667" s="65" t="s">
        <v>597</v>
      </c>
      <c r="Q667" s="63" t="s">
        <v>1550</v>
      </c>
    </row>
    <row r="668" spans="1:20" x14ac:dyDescent="0.25">
      <c r="A668" s="63">
        <v>663</v>
      </c>
      <c r="B668" s="64" t="s">
        <v>29</v>
      </c>
      <c r="C668" s="68" t="str" cm="1">
        <f t="array" aca="1" ref="C668" ca="1">IF(B668="","",HYPERLINK("#"&amp;RIGHT(CELL("dateiname"),LEN(CELL("dateiname"))-FIND("]",CELL("dateiname")))&amp;"!"&amp;CELL("adresse",OFFSET($J$6,B668-1,0)),"Definition"))</f>
        <v/>
      </c>
      <c r="D668" s="63">
        <f>IF(_xlfn.XLOOKUP(A668,Korrelation!$A$4:$A$883,Korrelation!$B$4:$B$883,0,0)="-",0,_xlfn.XLOOKUP(A668,Korrelation!$A$4:$A$883,Korrelation!$B$4:$B$883,0,0))</f>
        <v>0</v>
      </c>
      <c r="E668" s="68" t="str" cm="1">
        <f t="array" aca="1" ref="E668" ca="1">IF(D668=0,"",HYPERLINK("#"&amp;RIGHT(CELL("adresse",OFFSET(DMAV_Doku!$A$6,D668-1,0)),LEN(CELL("adresse",OFFSET(DMAV_Doku!$A$6,D668-1,0)))-SEARCH("]",CELL("adresse",OFFSET(DMAV_Doku!$A$6,D668-1,0)))),"ModDoc"))</f>
        <v/>
      </c>
      <c r="G668" s="63" t="s">
        <v>1717</v>
      </c>
      <c r="H668" s="63" t="s">
        <v>1498</v>
      </c>
      <c r="I668" s="63" t="s">
        <v>21</v>
      </c>
      <c r="J668" s="63" t="s">
        <v>1542</v>
      </c>
      <c r="K668" s="63" t="s">
        <v>1707</v>
      </c>
      <c r="N668" s="65" t="s">
        <v>1708</v>
      </c>
      <c r="P668" s="65" t="s">
        <v>455</v>
      </c>
      <c r="Q668" s="63" t="s">
        <v>1547</v>
      </c>
    </row>
    <row r="669" spans="1:20" x14ac:dyDescent="0.25">
      <c r="A669" s="63">
        <v>664</v>
      </c>
      <c r="B669" s="64" t="s">
        <v>29</v>
      </c>
      <c r="C669" s="68" t="str" cm="1">
        <f t="array" aca="1" ref="C669" ca="1">IF(B669="","",HYPERLINK("#"&amp;RIGHT(CELL("dateiname"),LEN(CELL("dateiname"))-FIND("]",CELL("dateiname")))&amp;"!"&amp;CELL("adresse",OFFSET($J$6,B669-1,0)),"Definition"))</f>
        <v/>
      </c>
      <c r="D669" s="63">
        <f>IF(_xlfn.XLOOKUP(A669,Korrelation!$A$4:$A$883,Korrelation!$B$4:$B$883,0,0)="-",0,_xlfn.XLOOKUP(A669,Korrelation!$A$4:$A$883,Korrelation!$B$4:$B$883,0,0))</f>
        <v>0</v>
      </c>
      <c r="E669" s="68" t="str" cm="1">
        <f t="array" aca="1" ref="E669" ca="1">IF(D669=0,"",HYPERLINK("#"&amp;RIGHT(CELL("adresse",OFFSET(DMAV_Doku!$A$6,D669-1,0)),LEN(CELL("adresse",OFFSET(DMAV_Doku!$A$6,D669-1,0)))-SEARCH("]",CELL("adresse",OFFSET(DMAV_Doku!$A$6,D669-1,0)))),"ModDoc"))</f>
        <v/>
      </c>
      <c r="G669" s="63" t="s">
        <v>1732</v>
      </c>
      <c r="H669" s="63" t="s">
        <v>1499</v>
      </c>
      <c r="J669" s="63" t="s">
        <v>1485</v>
      </c>
      <c r="K669" s="63" t="s">
        <v>1507</v>
      </c>
      <c r="P669" s="65"/>
    </row>
    <row r="670" spans="1:20" x14ac:dyDescent="0.25">
      <c r="A670" s="63">
        <v>665</v>
      </c>
      <c r="B670" s="64" t="s">
        <v>29</v>
      </c>
      <c r="C670" s="68" t="str" cm="1">
        <f t="array" aca="1" ref="C670" ca="1">IF(B670="","",HYPERLINK("#"&amp;RIGHT(CELL("dateiname"),LEN(CELL("dateiname"))-FIND("]",CELL("dateiname")))&amp;"!"&amp;CELL("adresse",OFFSET($J$6,B670-1,0)),"Definition"))</f>
        <v/>
      </c>
      <c r="D670" s="63">
        <f>IF(_xlfn.XLOOKUP(A670,Korrelation!$A$4:$A$883,Korrelation!$B$4:$B$883,0,0)="-",0,_xlfn.XLOOKUP(A670,Korrelation!$A$4:$A$883,Korrelation!$B$4:$B$883,0,0))</f>
        <v>405</v>
      </c>
      <c r="E670" s="68" t="str" cm="1">
        <f t="array" aca="1" ref="E670" ca="1">IF(D670=0,"",HYPERLINK("#"&amp;RIGHT(CELL("adresse",OFFSET(DMAV_Doku!$A$6,D670-1,0)),LEN(CELL("adresse",OFFSET(DMAV_Doku!$A$6,D670-1,0)))-SEARCH("]",CELL("adresse",OFFSET(DMAV_Doku!$A$6,D670-1,0)))),"ModDoc"))</f>
        <v>ModDoc</v>
      </c>
      <c r="G670" s="63" t="s">
        <v>1732</v>
      </c>
      <c r="H670" s="63" t="s">
        <v>1499</v>
      </c>
      <c r="I670" s="63" t="s">
        <v>22</v>
      </c>
      <c r="J670" s="63" t="s">
        <v>1524</v>
      </c>
      <c r="K670" s="63" t="s">
        <v>630</v>
      </c>
      <c r="L670" s="62" t="s">
        <v>1525</v>
      </c>
      <c r="M670" s="63" t="s">
        <v>1534</v>
      </c>
      <c r="N670" s="65" t="s">
        <v>106</v>
      </c>
      <c r="P670" s="65" t="s">
        <v>1526</v>
      </c>
      <c r="S670" s="65" t="s">
        <v>4897</v>
      </c>
      <c r="T670" s="65" t="s">
        <v>4927</v>
      </c>
    </row>
    <row r="671" spans="1:20" x14ac:dyDescent="0.25">
      <c r="A671" s="63">
        <v>666</v>
      </c>
      <c r="B671" s="64" t="s">
        <v>29</v>
      </c>
      <c r="C671" s="68" t="str" cm="1">
        <f t="array" aca="1" ref="C671" ca="1">IF(B671="","",HYPERLINK("#"&amp;RIGHT(CELL("dateiname"),LEN(CELL("dateiname"))-FIND("]",CELL("dateiname")))&amp;"!"&amp;CELL("adresse",OFFSET($J$6,B671-1,0)),"Definition"))</f>
        <v/>
      </c>
      <c r="D671" s="63">
        <f>IF(_xlfn.XLOOKUP(A671,Korrelation!$A$4:$A$883,Korrelation!$B$4:$B$883,0,0)="-",0,_xlfn.XLOOKUP(A671,Korrelation!$A$4:$A$883,Korrelation!$B$4:$B$883,0,0))</f>
        <v>406</v>
      </c>
      <c r="E671" s="68" t="str" cm="1">
        <f t="array" aca="1" ref="E671" ca="1">IF(D671=0,"",HYPERLINK("#"&amp;RIGHT(CELL("adresse",OFFSET(DMAV_Doku!$A$6,D671-1,0)),LEN(CELL("adresse",OFFSET(DMAV_Doku!$A$6,D671-1,0)))-SEARCH("]",CELL("adresse",OFFSET(DMAV_Doku!$A$6,D671-1,0)))),"ModDoc"))</f>
        <v>ModDoc</v>
      </c>
      <c r="G671" s="63" t="s">
        <v>1732</v>
      </c>
      <c r="H671" s="63" t="s">
        <v>1499</v>
      </c>
      <c r="I671" s="63" t="s">
        <v>22</v>
      </c>
      <c r="J671" s="63" t="s">
        <v>1524</v>
      </c>
      <c r="K671" s="63" t="s">
        <v>630</v>
      </c>
      <c r="L671" s="62" t="s">
        <v>1525</v>
      </c>
      <c r="M671" s="63" t="s">
        <v>1534</v>
      </c>
      <c r="N671" s="65" t="s">
        <v>109</v>
      </c>
      <c r="O671" s="69"/>
      <c r="P671" s="65" t="s">
        <v>1526</v>
      </c>
      <c r="R671" s="65" t="s">
        <v>2175</v>
      </c>
      <c r="S671" s="65" t="s">
        <v>4897</v>
      </c>
      <c r="T671" s="65" t="s">
        <v>4927</v>
      </c>
    </row>
    <row r="672" spans="1:20" x14ac:dyDescent="0.25">
      <c r="A672" s="63">
        <v>667</v>
      </c>
      <c r="B672" s="64" t="s">
        <v>29</v>
      </c>
      <c r="C672" s="68" t="str" cm="1">
        <f t="array" aca="1" ref="C672" ca="1">IF(B672="","",HYPERLINK("#"&amp;RIGHT(CELL("dateiname"),LEN(CELL("dateiname"))-FIND("]",CELL("dateiname")))&amp;"!"&amp;CELL("adresse",OFFSET($J$6,B672-1,0)),"Definition"))</f>
        <v/>
      </c>
      <c r="D672" s="63">
        <f>IF(_xlfn.XLOOKUP(A672,Korrelation!$A$4:$A$883,Korrelation!$B$4:$B$883,0,0)="-",0,_xlfn.XLOOKUP(A672,Korrelation!$A$4:$A$883,Korrelation!$B$4:$B$883,0,0))</f>
        <v>407</v>
      </c>
      <c r="E672" s="68" t="str" cm="1">
        <f t="array" aca="1" ref="E672" ca="1">IF(D672=0,"",HYPERLINK("#"&amp;RIGHT(CELL("adresse",OFFSET(DMAV_Doku!$A$6,D672-1,0)),LEN(CELL("adresse",OFFSET(DMAV_Doku!$A$6,D672-1,0)))-SEARCH("]",CELL("adresse",OFFSET(DMAV_Doku!$A$6,D672-1,0)))),"ModDoc"))</f>
        <v>ModDoc</v>
      </c>
      <c r="G672" s="63" t="s">
        <v>1732</v>
      </c>
      <c r="H672" s="63" t="s">
        <v>1499</v>
      </c>
      <c r="I672" s="63" t="s">
        <v>22</v>
      </c>
      <c r="J672" s="63" t="s">
        <v>1524</v>
      </c>
      <c r="K672" s="63" t="s">
        <v>630</v>
      </c>
      <c r="L672" s="62" t="s">
        <v>1525</v>
      </c>
      <c r="N672" s="65" t="s">
        <v>111</v>
      </c>
      <c r="P672" s="65" t="s">
        <v>1539</v>
      </c>
    </row>
    <row r="673" spans="1:20" ht="38.25" x14ac:dyDescent="0.25">
      <c r="A673" s="63">
        <v>668</v>
      </c>
      <c r="B673" s="64" t="s">
        <v>29</v>
      </c>
      <c r="C673" s="68" t="str" cm="1">
        <f t="array" aca="1" ref="C673" ca="1">IF(B673="","",HYPERLINK("#"&amp;RIGHT(CELL("dateiname"),LEN(CELL("dateiname"))-FIND("]",CELL("dateiname")))&amp;"!"&amp;CELL("adresse",OFFSET($J$6,B673-1,0)),"Definition"))</f>
        <v/>
      </c>
      <c r="D673" s="63">
        <f>IF(_xlfn.XLOOKUP(A673,Korrelation!$A$4:$A$883,Korrelation!$B$4:$B$883,0,0)="-",0,_xlfn.XLOOKUP(A673,Korrelation!$A$4:$A$883,Korrelation!$B$4:$B$883,0,0))</f>
        <v>408</v>
      </c>
      <c r="E673" s="68" t="str" cm="1">
        <f t="array" aca="1" ref="E673" ca="1">IF(D673=0,"",HYPERLINK("#"&amp;RIGHT(CELL("adresse",OFFSET(DMAV_Doku!$A$6,D673-1,0)),LEN(CELL("adresse",OFFSET(DMAV_Doku!$A$6,D673-1,0)))-SEARCH("]",CELL("adresse",OFFSET(DMAV_Doku!$A$6,D673-1,0)))),"ModDoc"))</f>
        <v>ModDoc</v>
      </c>
      <c r="G673" s="63" t="s">
        <v>1732</v>
      </c>
      <c r="H673" s="63" t="s">
        <v>1499</v>
      </c>
      <c r="I673" s="63" t="s">
        <v>22</v>
      </c>
      <c r="J673" s="63" t="s">
        <v>1524</v>
      </c>
      <c r="K673" s="63" t="s">
        <v>630</v>
      </c>
      <c r="N673" s="69" t="s">
        <v>114</v>
      </c>
      <c r="O673" s="69"/>
      <c r="P673" s="65" t="s">
        <v>1540</v>
      </c>
    </row>
    <row r="674" spans="1:20" x14ac:dyDescent="0.25">
      <c r="A674" s="63">
        <v>669</v>
      </c>
      <c r="B674" s="64" t="s">
        <v>29</v>
      </c>
      <c r="C674" s="68" t="str" cm="1">
        <f t="array" aca="1" ref="C674" ca="1">IF(B674="","",HYPERLINK("#"&amp;RIGHT(CELL("dateiname"),LEN(CELL("dateiname"))-FIND("]",CELL("dateiname")))&amp;"!"&amp;CELL("adresse",OFFSET($J$6,B674-1,0)),"Definition"))</f>
        <v/>
      </c>
      <c r="D674" s="63">
        <f>IF(_xlfn.XLOOKUP(A674,Korrelation!$A$4:$A$883,Korrelation!$B$4:$B$883,0,0)="-",0,_xlfn.XLOOKUP(A674,Korrelation!$A$4:$A$883,Korrelation!$B$4:$B$883,0,0))</f>
        <v>409</v>
      </c>
      <c r="E674" s="68" t="str" cm="1">
        <f t="array" aca="1" ref="E674" ca="1">IF(D674=0,"",HYPERLINK("#"&amp;RIGHT(CELL("adresse",OFFSET(DMAV_Doku!$A$6,D674-1,0)),LEN(CELL("adresse",OFFSET(DMAV_Doku!$A$6,D674-1,0)))-SEARCH("]",CELL("adresse",OFFSET(DMAV_Doku!$A$6,D674-1,0)))),"ModDoc"))</f>
        <v>ModDoc</v>
      </c>
      <c r="G674" s="63" t="s">
        <v>1732</v>
      </c>
      <c r="H674" s="63" t="s">
        <v>1499</v>
      </c>
      <c r="I674" s="63" t="s">
        <v>22</v>
      </c>
      <c r="J674" s="63" t="s">
        <v>1524</v>
      </c>
      <c r="K674" s="63" t="s">
        <v>630</v>
      </c>
      <c r="L674" s="62" t="s">
        <v>1525</v>
      </c>
      <c r="N674" s="65" t="s">
        <v>117</v>
      </c>
      <c r="P674" s="65" t="s">
        <v>1541</v>
      </c>
    </row>
    <row r="675" spans="1:20" x14ac:dyDescent="0.25">
      <c r="A675" s="63">
        <v>670</v>
      </c>
      <c r="B675" s="64" t="s">
        <v>29</v>
      </c>
      <c r="C675" s="68" t="str" cm="1">
        <f t="array" aca="1" ref="C675" ca="1">IF(B675="","",HYPERLINK("#"&amp;RIGHT(CELL("dateiname"),LEN(CELL("dateiname"))-FIND("]",CELL("dateiname")))&amp;"!"&amp;CELL("adresse",OFFSET($J$6,B675-1,0)),"Definition"))</f>
        <v/>
      </c>
      <c r="D675" s="63">
        <f>IF(_xlfn.XLOOKUP(A675,Korrelation!$A$4:$A$883,Korrelation!$B$4:$B$883,0,0)="-",0,_xlfn.XLOOKUP(A675,Korrelation!$A$4:$A$883,Korrelation!$B$4:$B$883,0,0))</f>
        <v>410</v>
      </c>
      <c r="E675" s="68" t="str" cm="1">
        <f t="array" aca="1" ref="E675" ca="1">IF(D675=0,"",HYPERLINK("#"&amp;RIGHT(CELL("adresse",OFFSET(DMAV_Doku!$A$6,D675-1,0)),LEN(CELL("adresse",OFFSET(DMAV_Doku!$A$6,D675-1,0)))-SEARCH("]",CELL("adresse",OFFSET(DMAV_Doku!$A$6,D675-1,0)))),"ModDoc"))</f>
        <v>ModDoc</v>
      </c>
      <c r="G675" s="63" t="s">
        <v>1732</v>
      </c>
      <c r="H675" s="63" t="s">
        <v>1499</v>
      </c>
      <c r="I675" s="63" t="s">
        <v>22</v>
      </c>
      <c r="J675" s="63" t="s">
        <v>1524</v>
      </c>
      <c r="K675" s="63" t="s">
        <v>619</v>
      </c>
      <c r="L675" s="62" t="s">
        <v>1525</v>
      </c>
      <c r="N675" s="65" t="s">
        <v>106</v>
      </c>
      <c r="P675" s="65" t="s">
        <v>1526</v>
      </c>
    </row>
    <row r="676" spans="1:20" x14ac:dyDescent="0.25">
      <c r="A676" s="63">
        <v>671</v>
      </c>
      <c r="B676" s="64" t="s">
        <v>29</v>
      </c>
      <c r="C676" s="68" t="str" cm="1">
        <f t="array" aca="1" ref="C676" ca="1">IF(B676="","",HYPERLINK("#"&amp;RIGHT(CELL("dateiname"),LEN(CELL("dateiname"))-FIND("]",CELL("dateiname")))&amp;"!"&amp;CELL("adresse",OFFSET($J$6,B676-1,0)),"Definition"))</f>
        <v/>
      </c>
      <c r="D676" s="63">
        <f>IF(_xlfn.XLOOKUP(A676,Korrelation!$A$4:$A$883,Korrelation!$B$4:$B$883,0,0)="-",0,_xlfn.XLOOKUP(A676,Korrelation!$A$4:$A$883,Korrelation!$B$4:$B$883,0,0))</f>
        <v>411</v>
      </c>
      <c r="E676" s="68" t="str" cm="1">
        <f t="array" aca="1" ref="E676" ca="1">IF(D676=0,"",HYPERLINK("#"&amp;RIGHT(CELL("adresse",OFFSET(DMAV_Doku!$A$6,D676-1,0)),LEN(CELL("adresse",OFFSET(DMAV_Doku!$A$6,D676-1,0)))-SEARCH("]",CELL("adresse",OFFSET(DMAV_Doku!$A$6,D676-1,0)))),"ModDoc"))</f>
        <v>ModDoc</v>
      </c>
      <c r="G676" s="63" t="s">
        <v>1732</v>
      </c>
      <c r="H676" s="63" t="s">
        <v>1499</v>
      </c>
      <c r="I676" s="63" t="s">
        <v>22</v>
      </c>
      <c r="J676" s="63" t="s">
        <v>1524</v>
      </c>
      <c r="K676" s="63" t="s">
        <v>619</v>
      </c>
      <c r="N676" s="65" t="s">
        <v>109</v>
      </c>
      <c r="P676" s="65" t="s">
        <v>1526</v>
      </c>
      <c r="R676" s="65" t="s">
        <v>2175</v>
      </c>
    </row>
    <row r="677" spans="1:20" ht="38.25" x14ac:dyDescent="0.25">
      <c r="A677" s="63">
        <v>672</v>
      </c>
      <c r="B677" s="64" t="s">
        <v>29</v>
      </c>
      <c r="C677" s="68" t="str" cm="1">
        <f t="array" aca="1" ref="C677" ca="1">IF(B677="","",HYPERLINK("#"&amp;RIGHT(CELL("dateiname"),LEN(CELL("dateiname"))-FIND("]",CELL("dateiname")))&amp;"!"&amp;CELL("adresse",OFFSET($J$6,B677-1,0)),"Definition"))</f>
        <v/>
      </c>
      <c r="D677" s="63">
        <f>IF(_xlfn.XLOOKUP(A677,Korrelation!$A$4:$A$883,Korrelation!$B$4:$B$883,0,0)="-",0,_xlfn.XLOOKUP(A677,Korrelation!$A$4:$A$883,Korrelation!$B$4:$B$883,0,0))</f>
        <v>414</v>
      </c>
      <c r="E677" s="68" t="str" cm="1">
        <f t="array" aca="1" ref="E677" ca="1">IF(D677=0,"",HYPERLINK("#"&amp;RIGHT(CELL("adresse",OFFSET(DMAV_Doku!$A$6,D677-1,0)),LEN(CELL("adresse",OFFSET(DMAV_Doku!$A$6,D677-1,0)))-SEARCH("]",CELL("adresse",OFFSET(DMAV_Doku!$A$6,D677-1,0)))),"ModDoc"))</f>
        <v>ModDoc</v>
      </c>
      <c r="G677" s="63" t="s">
        <v>1732</v>
      </c>
      <c r="H677" s="63" t="s">
        <v>1499</v>
      </c>
      <c r="I677" s="63" t="s">
        <v>22</v>
      </c>
      <c r="J677" s="63" t="s">
        <v>1524</v>
      </c>
      <c r="K677" s="63" t="s">
        <v>619</v>
      </c>
      <c r="L677" s="62" t="s">
        <v>1525</v>
      </c>
      <c r="N677" s="65" t="s">
        <v>135</v>
      </c>
      <c r="P677" s="65" t="s">
        <v>1540</v>
      </c>
    </row>
    <row r="678" spans="1:20" x14ac:dyDescent="0.25">
      <c r="A678" s="63">
        <v>673</v>
      </c>
      <c r="B678" s="64" t="s">
        <v>29</v>
      </c>
      <c r="C678" s="68" t="str" cm="1">
        <f t="array" aca="1" ref="C678" ca="1">IF(B678="","",HYPERLINK("#"&amp;RIGHT(CELL("dateiname"),LEN(CELL("dateiname"))-FIND("]",CELL("dateiname")))&amp;"!"&amp;CELL("adresse",OFFSET($J$6,B678-1,0)),"Definition"))</f>
        <v/>
      </c>
      <c r="D678" s="63">
        <f>IF(_xlfn.XLOOKUP(A678,Korrelation!$A$4:$A$883,Korrelation!$B$4:$B$883,0,0)="-",0,_xlfn.XLOOKUP(A678,Korrelation!$A$4:$A$883,Korrelation!$B$4:$B$883,0,0))</f>
        <v>412</v>
      </c>
      <c r="E678" s="68" t="str" cm="1">
        <f t="array" aca="1" ref="E678" ca="1">IF(D678=0,"",HYPERLINK("#"&amp;RIGHT(CELL("adresse",OFFSET(DMAV_Doku!$A$6,D678-1,0)),LEN(CELL("adresse",OFFSET(DMAV_Doku!$A$6,D678-1,0)))-SEARCH("]",CELL("adresse",OFFSET(DMAV_Doku!$A$6,D678-1,0)))),"ModDoc"))</f>
        <v>ModDoc</v>
      </c>
      <c r="G678" s="63" t="s">
        <v>1732</v>
      </c>
      <c r="H678" s="63" t="s">
        <v>1499</v>
      </c>
      <c r="I678" s="63" t="s">
        <v>22</v>
      </c>
      <c r="J678" s="63" t="s">
        <v>1524</v>
      </c>
      <c r="K678" s="63" t="s">
        <v>619</v>
      </c>
      <c r="L678" s="62" t="s">
        <v>1525</v>
      </c>
      <c r="N678" s="65" t="s">
        <v>619</v>
      </c>
      <c r="P678" s="65" t="s">
        <v>4898</v>
      </c>
    </row>
    <row r="679" spans="1:20" x14ac:dyDescent="0.25">
      <c r="A679" s="63">
        <v>674</v>
      </c>
      <c r="B679" s="64" t="s">
        <v>29</v>
      </c>
      <c r="C679" s="68" t="str" cm="1">
        <f t="array" aca="1" ref="C679" ca="1">IF(B679="","",HYPERLINK("#"&amp;RIGHT(CELL("dateiname"),LEN(CELL("dateiname"))-FIND("]",CELL("dateiname")))&amp;"!"&amp;CELL("adresse",OFFSET($J$6,B679-1,0)),"Definition"))</f>
        <v/>
      </c>
      <c r="D679" s="63">
        <f>IF(_xlfn.XLOOKUP(A679,Korrelation!$A$4:$A$883,Korrelation!$B$4:$B$883,0,0)="-",0,_xlfn.XLOOKUP(A679,Korrelation!$A$4:$A$883,Korrelation!$B$4:$B$883,0,0))</f>
        <v>413</v>
      </c>
      <c r="E679" s="68" t="str" cm="1">
        <f t="array" aca="1" ref="E679" ca="1">IF(D679=0,"",HYPERLINK("#"&amp;RIGHT(CELL("adresse",OFFSET(DMAV_Doku!$A$6,D679-1,0)),LEN(CELL("adresse",OFFSET(DMAV_Doku!$A$6,D679-1,0)))-SEARCH("]",CELL("adresse",OFFSET(DMAV_Doku!$A$6,D679-1,0)))),"ModDoc"))</f>
        <v>ModDoc</v>
      </c>
      <c r="G679" s="63" t="s">
        <v>1732</v>
      </c>
      <c r="H679" s="63" t="s">
        <v>1499</v>
      </c>
      <c r="I679" s="63" t="s">
        <v>22</v>
      </c>
      <c r="J679" s="63" t="s">
        <v>1524</v>
      </c>
      <c r="K679" s="63" t="s">
        <v>619</v>
      </c>
      <c r="L679" s="62" t="s">
        <v>1525</v>
      </c>
      <c r="N679" s="65" t="s">
        <v>228</v>
      </c>
      <c r="P679" s="65" t="s">
        <v>143</v>
      </c>
    </row>
    <row r="680" spans="1:20" x14ac:dyDescent="0.25">
      <c r="A680" s="63">
        <v>675</v>
      </c>
      <c r="B680" s="64" t="s">
        <v>29</v>
      </c>
      <c r="C680" s="68" t="str" cm="1">
        <f t="array" aca="1" ref="C680" ca="1">IF(B680="","",HYPERLINK("#"&amp;RIGHT(CELL("dateiname"),LEN(CELL("dateiname"))-FIND("]",CELL("dateiname")))&amp;"!"&amp;CELL("adresse",OFFSET($J$6,B680-1,0)),"Definition"))</f>
        <v/>
      </c>
      <c r="D680" s="63">
        <f>IF(_xlfn.XLOOKUP(A680,Korrelation!$A$4:$A$883,Korrelation!$B$4:$B$883,0,0)="-",0,_xlfn.XLOOKUP(A680,Korrelation!$A$4:$A$883,Korrelation!$B$4:$B$883,0,0))</f>
        <v>0</v>
      </c>
      <c r="E680" s="68" t="str" cm="1">
        <f t="array" aca="1" ref="E680" ca="1">IF(D680=0,"",HYPERLINK("#"&amp;RIGHT(CELL("adresse",OFFSET(DMAV_Doku!$A$6,D680-1,0)),LEN(CELL("adresse",OFFSET(DMAV_Doku!$A$6,D680-1,0)))-SEARCH("]",CELL("adresse",OFFSET(DMAV_Doku!$A$6,D680-1,0)))),"ModDoc"))</f>
        <v/>
      </c>
      <c r="G680" s="63" t="s">
        <v>1732</v>
      </c>
      <c r="H680" s="63" t="s">
        <v>1499</v>
      </c>
      <c r="I680" s="63" t="s">
        <v>22</v>
      </c>
      <c r="J680" s="63" t="s">
        <v>1542</v>
      </c>
      <c r="K680" s="63" t="s">
        <v>1733</v>
      </c>
      <c r="N680" s="65" t="s">
        <v>1544</v>
      </c>
      <c r="P680" s="65" t="s">
        <v>630</v>
      </c>
      <c r="Q680" s="63" t="s">
        <v>1545</v>
      </c>
    </row>
    <row r="681" spans="1:20" x14ac:dyDescent="0.25">
      <c r="A681" s="63">
        <v>676</v>
      </c>
      <c r="B681" s="64" t="s">
        <v>29</v>
      </c>
      <c r="C681" s="68" t="str" cm="1">
        <f t="array" aca="1" ref="C681" ca="1">IF(B681="","",HYPERLINK("#"&amp;RIGHT(CELL("dateiname"),LEN(CELL("dateiname"))-FIND("]",CELL("dateiname")))&amp;"!"&amp;CELL("adresse",OFFSET($J$6,B681-1,0)),"Definition"))</f>
        <v/>
      </c>
      <c r="D681" s="63">
        <f>IF(_xlfn.XLOOKUP(A681,Korrelation!$A$4:$A$883,Korrelation!$B$4:$B$883,0,0)="-",0,_xlfn.XLOOKUP(A681,Korrelation!$A$4:$A$883,Korrelation!$B$4:$B$883,0,0))</f>
        <v>0</v>
      </c>
      <c r="E681" s="68" t="str" cm="1">
        <f t="array" aca="1" ref="E681" ca="1">IF(D681=0,"",HYPERLINK("#"&amp;RIGHT(CELL("adresse",OFFSET(DMAV_Doku!$A$6,D681-1,0)),LEN(CELL("adresse",OFFSET(DMAV_Doku!$A$6,D681-1,0)))-SEARCH("]",CELL("adresse",OFFSET(DMAV_Doku!$A$6,D681-1,0)))),"ModDoc"))</f>
        <v/>
      </c>
      <c r="G681" s="63" t="s">
        <v>1732</v>
      </c>
      <c r="H681" s="63" t="s">
        <v>1499</v>
      </c>
      <c r="I681" s="63" t="s">
        <v>22</v>
      </c>
      <c r="J681" s="63" t="s">
        <v>1542</v>
      </c>
      <c r="K681" s="63" t="s">
        <v>1733</v>
      </c>
      <c r="N681" s="65" t="s">
        <v>1734</v>
      </c>
      <c r="P681" s="65" t="s">
        <v>619</v>
      </c>
      <c r="Q681" s="63" t="s">
        <v>1547</v>
      </c>
    </row>
    <row r="682" spans="1:20" x14ac:dyDescent="0.25">
      <c r="A682" s="63">
        <v>677</v>
      </c>
      <c r="B682" s="64" t="s">
        <v>29</v>
      </c>
      <c r="C682" s="68" t="str" cm="1">
        <f t="array" aca="1" ref="C682" ca="1">IF(B682="","",HYPERLINK("#"&amp;RIGHT(CELL("dateiname"),LEN(CELL("dateiname"))-FIND("]",CELL("dateiname")))&amp;"!"&amp;CELL("adresse",OFFSET($J$6,B682-1,0)),"Definition"))</f>
        <v/>
      </c>
      <c r="D682" s="63">
        <f>IF(_xlfn.XLOOKUP(A682,Korrelation!$A$4:$A$883,Korrelation!$B$4:$B$883,0,0)="-",0,_xlfn.XLOOKUP(A682,Korrelation!$A$4:$A$883,Korrelation!$B$4:$B$883,0,0))</f>
        <v>0</v>
      </c>
      <c r="E682" s="68" t="str" cm="1">
        <f t="array" aca="1" ref="E682" ca="1">IF(D682=0,"",HYPERLINK("#"&amp;RIGHT(CELL("adresse",OFFSET(DMAV_Doku!$A$6,D682-1,0)),LEN(CELL("adresse",OFFSET(DMAV_Doku!$A$6,D682-1,0)))-SEARCH("]",CELL("adresse",OFFSET(DMAV_Doku!$A$6,D682-1,0)))),"ModDoc"))</f>
        <v/>
      </c>
      <c r="G682" s="63" t="s">
        <v>1732</v>
      </c>
      <c r="H682" s="63" t="s">
        <v>1499</v>
      </c>
      <c r="I682" s="63" t="s">
        <v>22</v>
      </c>
      <c r="J682" s="63" t="s">
        <v>1542</v>
      </c>
      <c r="K682" s="63" t="s">
        <v>1735</v>
      </c>
      <c r="N682" s="65" t="s">
        <v>1549</v>
      </c>
      <c r="P682" s="65" t="s">
        <v>630</v>
      </c>
      <c r="Q682" s="63" t="s">
        <v>1550</v>
      </c>
    </row>
    <row r="683" spans="1:20" x14ac:dyDescent="0.25">
      <c r="A683" s="63">
        <v>678</v>
      </c>
      <c r="B683" s="64" t="s">
        <v>29</v>
      </c>
      <c r="C683" s="68" t="str" cm="1">
        <f t="array" aca="1" ref="C683" ca="1">IF(B683="","",HYPERLINK("#"&amp;RIGHT(CELL("dateiname"),LEN(CELL("dateiname"))-FIND("]",CELL("dateiname")))&amp;"!"&amp;CELL("adresse",OFFSET($J$6,B683-1,0)),"Definition"))</f>
        <v/>
      </c>
      <c r="D683" s="63">
        <f>IF(_xlfn.XLOOKUP(A683,Korrelation!$A$4:$A$883,Korrelation!$B$4:$B$883,0,0)="-",0,_xlfn.XLOOKUP(A683,Korrelation!$A$4:$A$883,Korrelation!$B$4:$B$883,0,0))</f>
        <v>0</v>
      </c>
      <c r="E683" s="68" t="str" cm="1">
        <f t="array" aca="1" ref="E683" ca="1">IF(D683=0,"",HYPERLINK("#"&amp;RIGHT(CELL("adresse",OFFSET(DMAV_Doku!$A$6,D683-1,0)),LEN(CELL("adresse",OFFSET(DMAV_Doku!$A$6,D683-1,0)))-SEARCH("]",CELL("adresse",OFFSET(DMAV_Doku!$A$6,D683-1,0)))),"ModDoc"))</f>
        <v/>
      </c>
      <c r="G683" s="63" t="s">
        <v>1732</v>
      </c>
      <c r="H683" s="63" t="s">
        <v>1499</v>
      </c>
      <c r="I683" s="63" t="s">
        <v>22</v>
      </c>
      <c r="J683" s="63" t="s">
        <v>1542</v>
      </c>
      <c r="K683" s="63" t="s">
        <v>1735</v>
      </c>
      <c r="N683" s="65" t="s">
        <v>1736</v>
      </c>
      <c r="P683" s="65" t="s">
        <v>619</v>
      </c>
      <c r="Q683" s="63" t="s">
        <v>1547</v>
      </c>
    </row>
    <row r="684" spans="1:20" x14ac:dyDescent="0.25">
      <c r="A684" s="63">
        <v>679</v>
      </c>
      <c r="B684" s="64" t="s">
        <v>29</v>
      </c>
      <c r="C684" s="68" t="str" cm="1">
        <f t="array" aca="1" ref="C684" ca="1">IF(B684="","",HYPERLINK("#"&amp;RIGHT(CELL("dateiname"),LEN(CELL("dateiname"))-FIND("]",CELL("dateiname")))&amp;"!"&amp;CELL("adresse",OFFSET($J$6,B684-1,0)),"Definition"))</f>
        <v/>
      </c>
      <c r="D684" s="63">
        <f>IF(_xlfn.XLOOKUP(A684,Korrelation!$A$4:$A$883,Korrelation!$B$4:$B$883,0,0)="-",0,_xlfn.XLOOKUP(A684,Korrelation!$A$4:$A$883,Korrelation!$B$4:$B$883,0,0))</f>
        <v>0</v>
      </c>
      <c r="E684" s="68" t="str" cm="1">
        <f t="array" aca="1" ref="E684" ca="1">IF(D684=0,"",HYPERLINK("#"&amp;RIGHT(CELL("adresse",OFFSET(DMAV_Doku!$A$6,D684-1,0)),LEN(CELL("adresse",OFFSET(DMAV_Doku!$A$6,D684-1,0)))-SEARCH("]",CELL("adresse",OFFSET(DMAV_Doku!$A$6,D684-1,0)))),"ModDoc"))</f>
        <v/>
      </c>
      <c r="G684" s="63" t="s">
        <v>1732</v>
      </c>
      <c r="H684" s="63" t="s">
        <v>1499</v>
      </c>
      <c r="I684" s="63" t="s">
        <v>22</v>
      </c>
      <c r="J684" s="63" t="s">
        <v>1552</v>
      </c>
      <c r="K684" s="63" t="s">
        <v>1737</v>
      </c>
      <c r="N684" s="65" t="s">
        <v>1554</v>
      </c>
      <c r="P684" s="65" t="s">
        <v>1738</v>
      </c>
      <c r="R684" s="70"/>
      <c r="S684" s="70"/>
    </row>
    <row r="685" spans="1:20" ht="25.5" x14ac:dyDescent="0.25">
      <c r="A685" s="63">
        <v>680</v>
      </c>
      <c r="B685" s="64" t="s">
        <v>29</v>
      </c>
      <c r="C685" s="68" t="str" cm="1">
        <f t="array" aca="1" ref="C685" ca="1">IF(B685="","",HYPERLINK("#"&amp;RIGHT(CELL("dateiname"),LEN(CELL("dateiname"))-FIND("]",CELL("dateiname")))&amp;"!"&amp;CELL("adresse",OFFSET($J$6,B685-1,0)),"Definition"))</f>
        <v/>
      </c>
      <c r="D685" s="63">
        <f>IF(_xlfn.XLOOKUP(A685,Korrelation!$A$4:$A$883,Korrelation!$B$4:$B$883,0,0)="-",0,_xlfn.XLOOKUP(A685,Korrelation!$A$4:$A$883,Korrelation!$B$4:$B$883,0,0))</f>
        <v>0</v>
      </c>
      <c r="E685" s="68" t="str" cm="1">
        <f t="array" aca="1" ref="E685" ca="1">IF(D685=0,"",HYPERLINK("#"&amp;RIGHT(CELL("adresse",OFFSET(DMAV_Doku!$A$6,D685-1,0)),LEN(CELL("adresse",OFFSET(DMAV_Doku!$A$6,D685-1,0)))-SEARCH("]",CELL("adresse",OFFSET(DMAV_Doku!$A$6,D685-1,0)))),"ModDoc"))</f>
        <v/>
      </c>
      <c r="G685" s="63" t="s">
        <v>1732</v>
      </c>
      <c r="H685" s="63" t="s">
        <v>1499</v>
      </c>
      <c r="I685" s="63" t="s">
        <v>22</v>
      </c>
      <c r="J685" s="63" t="s">
        <v>1552</v>
      </c>
      <c r="K685" s="63" t="s">
        <v>1737</v>
      </c>
      <c r="N685" s="65" t="s">
        <v>4873</v>
      </c>
      <c r="P685" s="65" t="s">
        <v>1739</v>
      </c>
      <c r="R685" s="70"/>
      <c r="S685" s="70"/>
      <c r="T685" s="65" t="s">
        <v>3381</v>
      </c>
    </row>
    <row r="686" spans="1:20" x14ac:dyDescent="0.25">
      <c r="A686" s="63">
        <v>681</v>
      </c>
      <c r="B686" s="64" t="s">
        <v>29</v>
      </c>
      <c r="C686" s="68" t="str" cm="1">
        <f t="array" aca="1" ref="C686" ca="1">IF(B686="","",HYPERLINK("#"&amp;RIGHT(CELL("dateiname"),LEN(CELL("dateiname"))-FIND("]",CELL("dateiname")))&amp;"!"&amp;CELL("adresse",OFFSET($J$6,B686-1,0)),"Definition"))</f>
        <v/>
      </c>
      <c r="D686" s="63">
        <f>IF(_xlfn.XLOOKUP(A686,Korrelation!$A$4:$A$883,Korrelation!$B$4:$B$883,0,0)="-",0,_xlfn.XLOOKUP(A686,Korrelation!$A$4:$A$883,Korrelation!$B$4:$B$883,0,0))</f>
        <v>0</v>
      </c>
      <c r="E686" s="68" t="str" cm="1">
        <f t="array" aca="1" ref="E686" ca="1">IF(D686=0,"",HYPERLINK("#"&amp;RIGHT(CELL("adresse",OFFSET(DMAV_Doku!$A$6,D686-1,0)),LEN(CELL("adresse",OFFSET(DMAV_Doku!$A$6,D686-1,0)))-SEARCH("]",CELL("adresse",OFFSET(DMAV_Doku!$A$6,D686-1,0)))),"ModDoc"))</f>
        <v/>
      </c>
      <c r="G686" s="63" t="s">
        <v>1732</v>
      </c>
      <c r="H686" s="63" t="s">
        <v>1499</v>
      </c>
      <c r="I686" s="63" t="s">
        <v>22</v>
      </c>
      <c r="J686" s="63" t="s">
        <v>1552</v>
      </c>
      <c r="K686" s="63" t="s">
        <v>1737</v>
      </c>
      <c r="N686" s="65" t="s">
        <v>1557</v>
      </c>
      <c r="P686" s="65" t="s">
        <v>1740</v>
      </c>
      <c r="R686" s="70"/>
      <c r="S686" s="70"/>
    </row>
    <row r="687" spans="1:20" ht="25.5" x14ac:dyDescent="0.25">
      <c r="A687" s="63">
        <v>682</v>
      </c>
      <c r="B687" s="64" t="s">
        <v>29</v>
      </c>
      <c r="C687" s="68" t="str" cm="1">
        <f t="array" aca="1" ref="C687" ca="1">IF(B687="","",HYPERLINK("#"&amp;RIGHT(CELL("dateiname"),LEN(CELL("dateiname"))-FIND("]",CELL("dateiname")))&amp;"!"&amp;CELL("adresse",OFFSET($J$6,B687-1,0)),"Definition"))</f>
        <v/>
      </c>
      <c r="D687" s="63">
        <f>IF(_xlfn.XLOOKUP(A687,Korrelation!$A$4:$A$883,Korrelation!$B$4:$B$883,0,0)="-",0,_xlfn.XLOOKUP(A687,Korrelation!$A$4:$A$883,Korrelation!$B$4:$B$883,0,0))</f>
        <v>0</v>
      </c>
      <c r="E687" s="68" t="str" cm="1">
        <f t="array" aca="1" ref="E687" ca="1">IF(D687=0,"",HYPERLINK("#"&amp;RIGHT(CELL("adresse",OFFSET(DMAV_Doku!$A$6,D687-1,0)),LEN(CELL("adresse",OFFSET(DMAV_Doku!$A$6,D687-1,0)))-SEARCH("]",CELL("adresse",OFFSET(DMAV_Doku!$A$6,D687-1,0)))),"ModDoc"))</f>
        <v/>
      </c>
      <c r="G687" s="63" t="s">
        <v>1732</v>
      </c>
      <c r="H687" s="63" t="s">
        <v>1499</v>
      </c>
      <c r="I687" s="63" t="s">
        <v>22</v>
      </c>
      <c r="J687" s="63" t="s">
        <v>1587</v>
      </c>
      <c r="K687" s="63" t="s">
        <v>1737</v>
      </c>
      <c r="N687" s="65" t="s">
        <v>4799</v>
      </c>
      <c r="P687" s="65" t="s">
        <v>4800</v>
      </c>
      <c r="R687" s="70"/>
      <c r="S687" s="70" t="s">
        <v>4899</v>
      </c>
      <c r="T687" s="65" t="s">
        <v>3376</v>
      </c>
    </row>
    <row r="688" spans="1:20" x14ac:dyDescent="0.25">
      <c r="A688" s="63">
        <v>683</v>
      </c>
      <c r="B688" s="64" t="s">
        <v>29</v>
      </c>
      <c r="C688" s="68" t="str" cm="1">
        <f t="array" aca="1" ref="C688" ca="1">IF(B688="","",HYPERLINK("#"&amp;RIGHT(CELL("dateiname"),LEN(CELL("dateiname"))-FIND("]",CELL("dateiname")))&amp;"!"&amp;CELL("adresse",OFFSET($J$6,B688-1,0)),"Definition"))</f>
        <v/>
      </c>
      <c r="D688" s="63">
        <f>IF(_xlfn.XLOOKUP(A688,Korrelation!$A$4:$A$883,Korrelation!$B$4:$B$883,0,0)="-",0,_xlfn.XLOOKUP(A688,Korrelation!$A$4:$A$883,Korrelation!$B$4:$B$883,0,0))</f>
        <v>0</v>
      </c>
      <c r="E688" s="68" t="str" cm="1">
        <f t="array" aca="1" ref="E688" ca="1">IF(D688=0,"",HYPERLINK("#"&amp;RIGHT(CELL("adresse",OFFSET(DMAV_Doku!$A$6,D688-1,0)),LEN(CELL("adresse",OFFSET(DMAV_Doku!$A$6,D688-1,0)))-SEARCH("]",CELL("adresse",OFFSET(DMAV_Doku!$A$6,D688-1,0)))),"ModDoc"))</f>
        <v/>
      </c>
      <c r="G688" s="63" t="s">
        <v>1746</v>
      </c>
      <c r="H688" s="63" t="s">
        <v>1492</v>
      </c>
      <c r="J688" s="63" t="s">
        <v>1485</v>
      </c>
      <c r="K688" s="63" t="s">
        <v>1507</v>
      </c>
      <c r="P688" s="65"/>
      <c r="R688" s="70"/>
      <c r="S688" s="70"/>
    </row>
    <row r="689" spans="1:20" x14ac:dyDescent="0.25">
      <c r="A689" s="63">
        <v>684</v>
      </c>
      <c r="B689" s="64" t="s">
        <v>29</v>
      </c>
      <c r="C689" s="68" t="str" cm="1">
        <f t="array" aca="1" ref="C689" ca="1">IF(B689="","",HYPERLINK("#"&amp;RIGHT(CELL("dateiname"),LEN(CELL("dateiname"))-FIND("]",CELL("dateiname")))&amp;"!"&amp;CELL("adresse",OFFSET($J$6,B689-1,0)),"Definition"))</f>
        <v/>
      </c>
      <c r="D689" s="63">
        <f>IF(_xlfn.XLOOKUP(A689,Korrelation!$A$4:$A$883,Korrelation!$B$4:$B$883,0,0)="-",0,_xlfn.XLOOKUP(A689,Korrelation!$A$4:$A$883,Korrelation!$B$4:$B$883,0,0))</f>
        <v>0</v>
      </c>
      <c r="E689" s="68" t="str" cm="1">
        <f t="array" aca="1" ref="E689" ca="1">IF(D689=0,"",HYPERLINK("#"&amp;RIGHT(CELL("adresse",OFFSET(DMAV_Doku!$A$6,D689-1,0)),LEN(CELL("adresse",OFFSET(DMAV_Doku!$A$6,D689-1,0)))-SEARCH("]",CELL("adresse",OFFSET(DMAV_Doku!$A$6,D689-1,0)))),"ModDoc"))</f>
        <v/>
      </c>
      <c r="G689" s="63" t="s">
        <v>1746</v>
      </c>
      <c r="H689" s="63" t="s">
        <v>1492</v>
      </c>
      <c r="J689" s="63" t="s">
        <v>1485</v>
      </c>
      <c r="K689" s="63" t="s">
        <v>1511</v>
      </c>
      <c r="P689" s="65"/>
      <c r="R689" s="70"/>
      <c r="S689" s="70"/>
    </row>
    <row r="690" spans="1:20" x14ac:dyDescent="0.25">
      <c r="A690" s="63">
        <v>685</v>
      </c>
      <c r="B690" s="64" t="s">
        <v>29</v>
      </c>
      <c r="C690" s="68" t="str" cm="1">
        <f t="array" aca="1" ref="C690" ca="1">IF(B690="","",HYPERLINK("#"&amp;RIGHT(CELL("dateiname"),LEN(CELL("dateiname"))-FIND("]",CELL("dateiname")))&amp;"!"&amp;CELL("adresse",OFFSET($J$6,B690-1,0)),"Definition"))</f>
        <v/>
      </c>
      <c r="D690" s="63">
        <f>IF(_xlfn.XLOOKUP(A690,Korrelation!$A$4:$A$883,Korrelation!$B$4:$B$883,0,0)="-",0,_xlfn.XLOOKUP(A690,Korrelation!$A$4:$A$883,Korrelation!$B$4:$B$883,0,0))</f>
        <v>0</v>
      </c>
      <c r="E690" s="68" t="str" cm="1">
        <f t="array" aca="1" ref="E690" ca="1">IF(D690=0,"",HYPERLINK("#"&amp;RIGHT(CELL("adresse",OFFSET(DMAV_Doku!$A$6,D690-1,0)),LEN(CELL("adresse",OFFSET(DMAV_Doku!$A$6,D690-1,0)))-SEARCH("]",CELL("adresse",OFFSET(DMAV_Doku!$A$6,D690-1,0)))),"ModDoc"))</f>
        <v/>
      </c>
      <c r="G690" s="63" t="s">
        <v>1746</v>
      </c>
      <c r="H690" s="63" t="s">
        <v>1492</v>
      </c>
      <c r="J690" s="63" t="s">
        <v>1485</v>
      </c>
      <c r="K690" s="63" t="s">
        <v>1505</v>
      </c>
      <c r="P690" s="65"/>
      <c r="R690" s="70"/>
      <c r="S690" s="70"/>
    </row>
    <row r="691" spans="1:20" ht="25.5" x14ac:dyDescent="0.25">
      <c r="A691" s="63">
        <v>686</v>
      </c>
      <c r="B691" s="64" t="s">
        <v>29</v>
      </c>
      <c r="C691" s="68" t="str" cm="1">
        <f t="array" aca="1" ref="C691" ca="1">IF(B691="","",HYPERLINK("#"&amp;RIGHT(CELL("dateiname"),LEN(CELL("dateiname"))-FIND("]",CELL("dateiname")))&amp;"!"&amp;CELL("adresse",OFFSET($J$6,B691-1,0)),"Definition"))</f>
        <v/>
      </c>
      <c r="D691" s="63">
        <f>IF(_xlfn.XLOOKUP(A691,Korrelation!$A$4:$A$883,Korrelation!$B$4:$B$883,0,0)="-",0,_xlfn.XLOOKUP(A691,Korrelation!$A$4:$A$883,Korrelation!$B$4:$B$883,0,0))</f>
        <v>0</v>
      </c>
      <c r="E691" s="68" t="str" cm="1">
        <f t="array" aca="1" ref="E691" ca="1">IF(D691=0,"",HYPERLINK("#"&amp;RIGHT(CELL("adresse",OFFSET(DMAV_Doku!$A$6,D691-1,0)),LEN(CELL("adresse",OFFSET(DMAV_Doku!$A$6,D691-1,0)))-SEARCH("]",CELL("adresse",OFFSET(DMAV_Doku!$A$6,D691-1,0)))),"ModDoc"))</f>
        <v/>
      </c>
      <c r="G691" s="63" t="s">
        <v>1746</v>
      </c>
      <c r="H691" s="63" t="s">
        <v>1492</v>
      </c>
      <c r="I691" s="63" t="s">
        <v>24</v>
      </c>
      <c r="J691" s="63" t="s">
        <v>4755</v>
      </c>
      <c r="P691" s="65"/>
      <c r="R691" s="70" t="s">
        <v>4900</v>
      </c>
      <c r="S691" s="70"/>
    </row>
    <row r="692" spans="1:20" ht="38.25" x14ac:dyDescent="0.25">
      <c r="A692" s="63">
        <v>687</v>
      </c>
      <c r="B692" s="64" t="s">
        <v>29</v>
      </c>
      <c r="C692" s="68" t="str" cm="1">
        <f t="array" aca="1" ref="C692" ca="1">IF(B692="","",HYPERLINK("#"&amp;RIGHT(CELL("dateiname"),LEN(CELL("dateiname"))-FIND("]",CELL("dateiname")))&amp;"!"&amp;CELL("adresse",OFFSET($J$6,B692-1,0)),"Definition"))</f>
        <v/>
      </c>
      <c r="D692" s="63">
        <f>IF(_xlfn.XLOOKUP(A692,Korrelation!$A$4:$A$883,Korrelation!$B$4:$B$883,0,0)="-",0,_xlfn.XLOOKUP(A692,Korrelation!$A$4:$A$883,Korrelation!$B$4:$B$883,0,0))</f>
        <v>0</v>
      </c>
      <c r="E692" s="68" t="str" cm="1">
        <f t="array" aca="1" ref="E692" ca="1">IF(D692=0,"",HYPERLINK("#"&amp;RIGHT(CELL("adresse",OFFSET(DMAV_Doku!$A$6,D692-1,0)),LEN(CELL("adresse",OFFSET(DMAV_Doku!$A$6,D692-1,0)))-SEARCH("]",CELL("adresse",OFFSET(DMAV_Doku!$A$6,D692-1,0)))),"ModDoc"))</f>
        <v/>
      </c>
      <c r="G692" s="63" t="s">
        <v>1746</v>
      </c>
      <c r="H692" s="63" t="s">
        <v>1492</v>
      </c>
      <c r="I692" s="63" t="s">
        <v>24</v>
      </c>
      <c r="J692" s="63" t="s">
        <v>4755</v>
      </c>
      <c r="P692" s="65"/>
      <c r="R692" s="70" t="s">
        <v>4901</v>
      </c>
      <c r="S692" s="70"/>
    </row>
    <row r="693" spans="1:20" ht="38.25" x14ac:dyDescent="0.25">
      <c r="A693" s="63">
        <v>688</v>
      </c>
      <c r="B693" s="64" t="s">
        <v>29</v>
      </c>
      <c r="C693" s="68" t="str" cm="1">
        <f t="array" aca="1" ref="C693" ca="1">IF(B693="","",HYPERLINK("#"&amp;RIGHT(CELL("dateiname"),LEN(CELL("dateiname"))-FIND("]",CELL("dateiname")))&amp;"!"&amp;CELL("adresse",OFFSET($J$6,B693-1,0)),"Definition"))</f>
        <v/>
      </c>
      <c r="D693" s="63">
        <f>IF(_xlfn.XLOOKUP(A693,Korrelation!$A$4:$A$883,Korrelation!$B$4:$B$883,0,0)="-",0,_xlfn.XLOOKUP(A693,Korrelation!$A$4:$A$883,Korrelation!$B$4:$B$883,0,0))</f>
        <v>0</v>
      </c>
      <c r="E693" s="68" t="str" cm="1">
        <f t="array" aca="1" ref="E693" ca="1">IF(D693=0,"",HYPERLINK("#"&amp;RIGHT(CELL("adresse",OFFSET(DMAV_Doku!$A$6,D693-1,0)),LEN(CELL("adresse",OFFSET(DMAV_Doku!$A$6,D693-1,0)))-SEARCH("]",CELL("adresse",OFFSET(DMAV_Doku!$A$6,D693-1,0)))),"ModDoc"))</f>
        <v/>
      </c>
      <c r="G693" s="63" t="s">
        <v>1746</v>
      </c>
      <c r="H693" s="63" t="s">
        <v>1492</v>
      </c>
      <c r="I693" s="63" t="s">
        <v>24</v>
      </c>
      <c r="J693" s="63" t="s">
        <v>4755</v>
      </c>
      <c r="P693" s="65"/>
      <c r="R693" s="70" t="s">
        <v>4902</v>
      </c>
      <c r="S693" s="70"/>
    </row>
    <row r="694" spans="1:20" ht="38.25" x14ac:dyDescent="0.25">
      <c r="A694" s="63">
        <v>689</v>
      </c>
      <c r="B694" s="64" t="s">
        <v>29</v>
      </c>
      <c r="C694" s="68" t="str" cm="1">
        <f t="array" aca="1" ref="C694" ca="1">IF(B694="","",HYPERLINK("#"&amp;RIGHT(CELL("dateiname"),LEN(CELL("dateiname"))-FIND("]",CELL("dateiname")))&amp;"!"&amp;CELL("adresse",OFFSET($J$6,B694-1,0)),"Definition"))</f>
        <v/>
      </c>
      <c r="D694" s="63">
        <f>IF(_xlfn.XLOOKUP(A694,Korrelation!$A$4:$A$883,Korrelation!$B$4:$B$883,0,0)="-",0,_xlfn.XLOOKUP(A694,Korrelation!$A$4:$A$883,Korrelation!$B$4:$B$883,0,0))</f>
        <v>0</v>
      </c>
      <c r="E694" s="68" t="str" cm="1">
        <f t="array" aca="1" ref="E694" ca="1">IF(D694=0,"",HYPERLINK("#"&amp;RIGHT(CELL("adresse",OFFSET(DMAV_Doku!$A$6,D694-1,0)),LEN(CELL("adresse",OFFSET(DMAV_Doku!$A$6,D694-1,0)))-SEARCH("]",CELL("adresse",OFFSET(DMAV_Doku!$A$6,D694-1,0)))),"ModDoc"))</f>
        <v/>
      </c>
      <c r="G694" s="63" t="s">
        <v>1746</v>
      </c>
      <c r="H694" s="63" t="s">
        <v>1492</v>
      </c>
      <c r="I694" s="63" t="s">
        <v>24</v>
      </c>
      <c r="J694" s="63" t="s">
        <v>4755</v>
      </c>
      <c r="P694" s="65"/>
      <c r="R694" s="70" t="s">
        <v>4903</v>
      </c>
      <c r="S694" s="70"/>
    </row>
    <row r="695" spans="1:20" ht="38.25" x14ac:dyDescent="0.25">
      <c r="A695" s="63">
        <v>690</v>
      </c>
      <c r="B695" s="64" t="s">
        <v>29</v>
      </c>
      <c r="C695" s="68" t="str" cm="1">
        <f t="array" aca="1" ref="C695" ca="1">IF(B695="","",HYPERLINK("#"&amp;RIGHT(CELL("dateiname"),LEN(CELL("dateiname"))-FIND("]",CELL("dateiname")))&amp;"!"&amp;CELL("adresse",OFFSET($J$6,B695-1,0)),"Definition"))</f>
        <v/>
      </c>
      <c r="D695" s="63">
        <f>IF(_xlfn.XLOOKUP(A695,Korrelation!$A$4:$A$883,Korrelation!$B$4:$B$883,0,0)="-",0,_xlfn.XLOOKUP(A695,Korrelation!$A$4:$A$883,Korrelation!$B$4:$B$883,0,0))</f>
        <v>425</v>
      </c>
      <c r="E695" s="68" t="str" cm="1">
        <f t="array" aca="1" ref="E695" ca="1">IF(D695=0,"",HYPERLINK("#"&amp;RIGHT(CELL("adresse",OFFSET(DMAV_Doku!$A$6,D695-1,0)),LEN(CELL("adresse",OFFSET(DMAV_Doku!$A$6,D695-1,0)))-SEARCH("]",CELL("adresse",OFFSET(DMAV_Doku!$A$6,D695-1,0)))),"ModDoc"))</f>
        <v>ModDoc</v>
      </c>
      <c r="G695" s="63" t="s">
        <v>1746</v>
      </c>
      <c r="H695" s="63" t="s">
        <v>1492</v>
      </c>
      <c r="I695" s="63" t="s">
        <v>24</v>
      </c>
      <c r="J695" s="63" t="s">
        <v>1502</v>
      </c>
      <c r="K695" s="63" t="s">
        <v>665</v>
      </c>
      <c r="P695" s="65" t="s">
        <v>666</v>
      </c>
      <c r="R695" s="70" t="s">
        <v>4904</v>
      </c>
      <c r="S695" s="70"/>
    </row>
    <row r="696" spans="1:20" ht="38.25" x14ac:dyDescent="0.25">
      <c r="A696" s="63">
        <v>691</v>
      </c>
      <c r="B696" s="64" t="s">
        <v>29</v>
      </c>
      <c r="C696" s="68" t="str" cm="1">
        <f t="array" aca="1" ref="C696" ca="1">IF(B696="","",HYPERLINK("#"&amp;RIGHT(CELL("dateiname"),LEN(CELL("dateiname"))-FIND("]",CELL("dateiname")))&amp;"!"&amp;CELL("adresse",OFFSET($J$6,B696-1,0)),"Definition"))</f>
        <v/>
      </c>
      <c r="D696" s="63">
        <f>IF(_xlfn.XLOOKUP(A696,Korrelation!$A$4:$A$883,Korrelation!$B$4:$B$883,0,0)="-",0,_xlfn.XLOOKUP(A696,Korrelation!$A$4:$A$883,Korrelation!$B$4:$B$883,0,0))</f>
        <v>426</v>
      </c>
      <c r="E696" s="68" t="str" cm="1">
        <f t="array" aca="1" ref="E696" ca="1">IF(D696=0,"",HYPERLINK("#"&amp;RIGHT(CELL("adresse",OFFSET(DMAV_Doku!$A$6,D696-1,0)),LEN(CELL("adresse",OFFSET(DMAV_Doku!$A$6,D696-1,0)))-SEARCH("]",CELL("adresse",OFFSET(DMAV_Doku!$A$6,D696-1,0)))),"ModDoc"))</f>
        <v>ModDoc</v>
      </c>
      <c r="G696" s="63" t="s">
        <v>1746</v>
      </c>
      <c r="H696" s="63" t="s">
        <v>1492</v>
      </c>
      <c r="I696" s="63" t="s">
        <v>24</v>
      </c>
      <c r="J696" s="63" t="s">
        <v>1502</v>
      </c>
      <c r="K696" s="63" t="s">
        <v>665</v>
      </c>
      <c r="P696" s="65" t="s">
        <v>668</v>
      </c>
      <c r="R696" s="70" t="s">
        <v>4905</v>
      </c>
      <c r="S696" s="70"/>
    </row>
    <row r="697" spans="1:20" ht="38.25" x14ac:dyDescent="0.25">
      <c r="A697" s="63">
        <v>692</v>
      </c>
      <c r="B697" s="64" t="s">
        <v>29</v>
      </c>
      <c r="C697" s="68" t="str" cm="1">
        <f t="array" aca="1" ref="C697" ca="1">IF(B697="","",HYPERLINK("#"&amp;RIGHT(CELL("dateiname"),LEN(CELL("dateiname"))-FIND("]",CELL("dateiname")))&amp;"!"&amp;CELL("adresse",OFFSET($J$6,B697-1,0)),"Definition"))</f>
        <v/>
      </c>
      <c r="D697" s="63">
        <f>IF(_xlfn.XLOOKUP(A697,Korrelation!$A$4:$A$883,Korrelation!$B$4:$B$883,0,0)="-",0,_xlfn.XLOOKUP(A697,Korrelation!$A$4:$A$883,Korrelation!$B$4:$B$883,0,0))</f>
        <v>427</v>
      </c>
      <c r="E697" s="68" t="str" cm="1">
        <f t="array" aca="1" ref="E697" ca="1">IF(D697=0,"",HYPERLINK("#"&amp;RIGHT(CELL("adresse",OFFSET(DMAV_Doku!$A$6,D697-1,0)),LEN(CELL("adresse",OFFSET(DMAV_Doku!$A$6,D697-1,0)))-SEARCH("]",CELL("adresse",OFFSET(DMAV_Doku!$A$6,D697-1,0)))),"ModDoc"))</f>
        <v>ModDoc</v>
      </c>
      <c r="G697" s="63" t="s">
        <v>1746</v>
      </c>
      <c r="H697" s="63" t="s">
        <v>1492</v>
      </c>
      <c r="I697" s="63" t="s">
        <v>24</v>
      </c>
      <c r="J697" s="63" t="s">
        <v>1502</v>
      </c>
      <c r="K697" s="63" t="s">
        <v>665</v>
      </c>
      <c r="P697" s="65" t="s">
        <v>670</v>
      </c>
      <c r="R697" s="70" t="s">
        <v>4906</v>
      </c>
      <c r="S697" s="70"/>
    </row>
    <row r="698" spans="1:20" ht="38.25" x14ac:dyDescent="0.25">
      <c r="A698" s="63">
        <v>693</v>
      </c>
      <c r="B698" s="64" t="s">
        <v>29</v>
      </c>
      <c r="C698" s="68" t="str" cm="1">
        <f t="array" aca="1" ref="C698" ca="1">IF(B698="","",HYPERLINK("#"&amp;RIGHT(CELL("dateiname"),LEN(CELL("dateiname"))-FIND("]",CELL("dateiname")))&amp;"!"&amp;CELL("adresse",OFFSET($J$6,B698-1,0)),"Definition"))</f>
        <v/>
      </c>
      <c r="D698" s="63">
        <f>IF(_xlfn.XLOOKUP(A698,Korrelation!$A$4:$A$883,Korrelation!$B$4:$B$883,0,0)="-",0,_xlfn.XLOOKUP(A698,Korrelation!$A$4:$A$883,Korrelation!$B$4:$B$883,0,0))</f>
        <v>428</v>
      </c>
      <c r="E698" s="68" t="str" cm="1">
        <f t="array" aca="1" ref="E698" ca="1">IF(D698=0,"",HYPERLINK("#"&amp;RIGHT(CELL("adresse",OFFSET(DMAV_Doku!$A$6,D698-1,0)),LEN(CELL("adresse",OFFSET(DMAV_Doku!$A$6,D698-1,0)))-SEARCH("]",CELL("adresse",OFFSET(DMAV_Doku!$A$6,D698-1,0)))),"ModDoc"))</f>
        <v>ModDoc</v>
      </c>
      <c r="G698" s="63" t="s">
        <v>1746</v>
      </c>
      <c r="H698" s="63" t="s">
        <v>1492</v>
      </c>
      <c r="I698" s="63" t="s">
        <v>24</v>
      </c>
      <c r="J698" s="63" t="s">
        <v>1502</v>
      </c>
      <c r="K698" s="63" t="s">
        <v>665</v>
      </c>
      <c r="P698" s="65" t="s">
        <v>672</v>
      </c>
      <c r="R698" s="70" t="s">
        <v>4907</v>
      </c>
      <c r="S698" s="70"/>
    </row>
    <row r="699" spans="1:20" x14ac:dyDescent="0.25">
      <c r="A699" s="63">
        <v>694</v>
      </c>
      <c r="B699" s="64" t="s">
        <v>29</v>
      </c>
      <c r="C699" s="68" t="str" cm="1">
        <f t="array" aca="1" ref="C699" ca="1">IF(B699="","",HYPERLINK("#"&amp;RIGHT(CELL("dateiname"),LEN(CELL("dateiname"))-FIND("]",CELL("dateiname")))&amp;"!"&amp;CELL("adresse",OFFSET($J$6,B699-1,0)),"Definition"))</f>
        <v/>
      </c>
      <c r="D699" s="63">
        <f>IF(_xlfn.XLOOKUP(A699,Korrelation!$A$4:$A$883,Korrelation!$B$4:$B$883,0,0)="-",0,_xlfn.XLOOKUP(A699,Korrelation!$A$4:$A$883,Korrelation!$B$4:$B$883,0,0))</f>
        <v>447</v>
      </c>
      <c r="E699" s="68" t="str" cm="1">
        <f t="array" aca="1" ref="E699" ca="1">IF(D699=0,"",HYPERLINK("#"&amp;RIGHT(CELL("adresse",OFFSET(DMAV_Doku!$A$6,D699-1,0)),LEN(CELL("adresse",OFFSET(DMAV_Doku!$A$6,D699-1,0)))-SEARCH("]",CELL("adresse",OFFSET(DMAV_Doku!$A$6,D699-1,0)))),"ModDoc"))</f>
        <v>ModDoc</v>
      </c>
      <c r="G699" s="63" t="s">
        <v>1746</v>
      </c>
      <c r="H699" s="63" t="s">
        <v>1492</v>
      </c>
      <c r="I699" s="63" t="s">
        <v>24</v>
      </c>
      <c r="J699" s="63" t="s">
        <v>1524</v>
      </c>
      <c r="K699" s="63" t="s">
        <v>705</v>
      </c>
      <c r="L699" s="62" t="s">
        <v>1525</v>
      </c>
      <c r="M699" s="63" t="s">
        <v>1534</v>
      </c>
      <c r="N699" s="65" t="s">
        <v>106</v>
      </c>
      <c r="P699" s="65" t="s">
        <v>1526</v>
      </c>
      <c r="R699" s="70" t="s">
        <v>4908</v>
      </c>
      <c r="S699" s="70" t="s">
        <v>4909</v>
      </c>
      <c r="T699" s="65" t="s">
        <v>4927</v>
      </c>
    </row>
    <row r="700" spans="1:20" ht="25.5" x14ac:dyDescent="0.25">
      <c r="A700" s="63">
        <v>695</v>
      </c>
      <c r="B700" s="64"/>
      <c r="C700" s="68" t="str" cm="1">
        <f t="array" aca="1" ref="C700" ca="1">IF(B700="","",HYPERLINK("#"&amp;RIGHT(CELL("dateiname"),LEN(CELL("dateiname"))-FIND("]",CELL("dateiname")))&amp;"!"&amp;CELL("adresse",OFFSET($J$6,B700-1,0)),"Definition"))</f>
        <v/>
      </c>
      <c r="D700" s="63">
        <f>IF(_xlfn.XLOOKUP(A700,Korrelation!$A$4:$A$883,Korrelation!$B$4:$B$883,0,0)="-",0,_xlfn.XLOOKUP(A700,Korrelation!$A$4:$A$883,Korrelation!$B$4:$B$883,0,0))</f>
        <v>448</v>
      </c>
      <c r="E700" s="68" t="str" cm="1">
        <f t="array" aca="1" ref="E700" ca="1">IF(D700=0,"",HYPERLINK("#"&amp;RIGHT(CELL("adresse",OFFSET(DMAV_Doku!$A$6,D700-1,0)),LEN(CELL("adresse",OFFSET(DMAV_Doku!$A$6,D700-1,0)))-SEARCH("]",CELL("adresse",OFFSET(DMAV_Doku!$A$6,D700-1,0)))),"ModDoc"))</f>
        <v>ModDoc</v>
      </c>
      <c r="G700" s="63" t="s">
        <v>1746</v>
      </c>
      <c r="H700" s="63" t="s">
        <v>1492</v>
      </c>
      <c r="I700" s="63" t="s">
        <v>24</v>
      </c>
      <c r="J700" s="63" t="s">
        <v>1524</v>
      </c>
      <c r="K700" s="63" t="s">
        <v>705</v>
      </c>
      <c r="L700" s="62" t="s">
        <v>1525</v>
      </c>
      <c r="M700" s="63" t="s">
        <v>1534</v>
      </c>
      <c r="N700" s="65" t="s">
        <v>109</v>
      </c>
      <c r="P700" s="65" t="s">
        <v>1526</v>
      </c>
      <c r="R700" s="70" t="s">
        <v>4910</v>
      </c>
      <c r="S700" s="70" t="s">
        <v>4909</v>
      </c>
      <c r="T700" s="65" t="s">
        <v>4927</v>
      </c>
    </row>
    <row r="701" spans="1:20" x14ac:dyDescent="0.25">
      <c r="A701" s="63">
        <v>696</v>
      </c>
      <c r="B701" s="64"/>
      <c r="C701" s="68" t="str" cm="1">
        <f t="array" aca="1" ref="C701" ca="1">IF(B701="","",HYPERLINK("#"&amp;RIGHT(CELL("dateiname"),LEN(CELL("dateiname"))-FIND("]",CELL("dateiname")))&amp;"!"&amp;CELL("adresse",OFFSET($J$6,B701-1,0)),"Definition"))</f>
        <v/>
      </c>
      <c r="D701" s="63">
        <f>IF(_xlfn.XLOOKUP(A701,Korrelation!$A$4:$A$883,Korrelation!$B$4:$B$883,0,0)="-",0,_xlfn.XLOOKUP(A701,Korrelation!$A$4:$A$883,Korrelation!$B$4:$B$883,0,0))</f>
        <v>449</v>
      </c>
      <c r="E701" s="68" t="str" cm="1">
        <f t="array" aca="1" ref="E701" ca="1">IF(D701=0,"",HYPERLINK("#"&amp;RIGHT(CELL("adresse",OFFSET(DMAV_Doku!$A$6,D701-1,0)),LEN(CELL("adresse",OFFSET(DMAV_Doku!$A$6,D701-1,0)))-SEARCH("]",CELL("adresse",OFFSET(DMAV_Doku!$A$6,D701-1,0)))),"ModDoc"))</f>
        <v>ModDoc</v>
      </c>
      <c r="G701" s="63" t="s">
        <v>1746</v>
      </c>
      <c r="H701" s="63" t="s">
        <v>1492</v>
      </c>
      <c r="I701" s="63" t="s">
        <v>24</v>
      </c>
      <c r="J701" s="63" t="s">
        <v>1524</v>
      </c>
      <c r="K701" s="63" t="s">
        <v>705</v>
      </c>
      <c r="L701" s="62" t="s">
        <v>1525</v>
      </c>
      <c r="N701" s="65" t="s">
        <v>111</v>
      </c>
      <c r="P701" s="65" t="s">
        <v>1539</v>
      </c>
      <c r="R701" s="70" t="s">
        <v>4908</v>
      </c>
      <c r="S701" s="70"/>
    </row>
    <row r="702" spans="1:20" ht="38.25" x14ac:dyDescent="0.25">
      <c r="A702" s="63">
        <v>697</v>
      </c>
      <c r="B702" s="64" t="s">
        <v>29</v>
      </c>
      <c r="C702" s="68" t="str" cm="1">
        <f t="array" aca="1" ref="C702" ca="1">IF(B702="","",HYPERLINK("#"&amp;RIGHT(CELL("dateiname"),LEN(CELL("dateiname"))-FIND("]",CELL("dateiname")))&amp;"!"&amp;CELL("adresse",OFFSET($J$6,B702-1,0)),"Definition"))</f>
        <v/>
      </c>
      <c r="D702" s="63">
        <f>IF(_xlfn.XLOOKUP(A702,Korrelation!$A$4:$A$883,Korrelation!$B$4:$B$883,0,0)="-",0,_xlfn.XLOOKUP(A702,Korrelation!$A$4:$A$883,Korrelation!$B$4:$B$883,0,0))</f>
        <v>450</v>
      </c>
      <c r="E702" s="68" t="str" cm="1">
        <f t="array" aca="1" ref="E702" ca="1">IF(D702=0,"",HYPERLINK("#"&amp;RIGHT(CELL("adresse",OFFSET(DMAV_Doku!$A$6,D702-1,0)),LEN(CELL("adresse",OFFSET(DMAV_Doku!$A$6,D702-1,0)))-SEARCH("]",CELL("adresse",OFFSET(DMAV_Doku!$A$6,D702-1,0)))),"ModDoc"))</f>
        <v>ModDoc</v>
      </c>
      <c r="G702" s="63" t="s">
        <v>1746</v>
      </c>
      <c r="H702" s="63" t="s">
        <v>1492</v>
      </c>
      <c r="I702" s="63" t="s">
        <v>24</v>
      </c>
      <c r="J702" s="63" t="s">
        <v>1524</v>
      </c>
      <c r="K702" s="63" t="s">
        <v>705</v>
      </c>
      <c r="N702" s="65" t="s">
        <v>114</v>
      </c>
      <c r="P702" s="65" t="s">
        <v>1540</v>
      </c>
      <c r="R702" s="70" t="s">
        <v>4908</v>
      </c>
      <c r="S702" s="70"/>
    </row>
    <row r="703" spans="1:20" x14ac:dyDescent="0.25">
      <c r="A703" s="63">
        <v>698</v>
      </c>
      <c r="B703" s="64" t="s">
        <v>29</v>
      </c>
      <c r="C703" s="68" t="str" cm="1">
        <f t="array" aca="1" ref="C703" ca="1">IF(B703="","",HYPERLINK("#"&amp;RIGHT(CELL("dateiname"),LEN(CELL("dateiname"))-FIND("]",CELL("dateiname")))&amp;"!"&amp;CELL("adresse",OFFSET($J$6,B703-1,0)),"Definition"))</f>
        <v/>
      </c>
      <c r="D703" s="63">
        <f>IF(_xlfn.XLOOKUP(A703,Korrelation!$A$4:$A$883,Korrelation!$B$4:$B$883,0,0)="-",0,_xlfn.XLOOKUP(A703,Korrelation!$A$4:$A$883,Korrelation!$B$4:$B$883,0,0))</f>
        <v>451</v>
      </c>
      <c r="E703" s="68" t="str" cm="1">
        <f t="array" aca="1" ref="E703" ca="1">IF(D703=0,"",HYPERLINK("#"&amp;RIGHT(CELL("adresse",OFFSET(DMAV_Doku!$A$6,D703-1,0)),LEN(CELL("adresse",OFFSET(DMAV_Doku!$A$6,D703-1,0)))-SEARCH("]",CELL("adresse",OFFSET(DMAV_Doku!$A$6,D703-1,0)))),"ModDoc"))</f>
        <v>ModDoc</v>
      </c>
      <c r="G703" s="63" t="s">
        <v>1746</v>
      </c>
      <c r="H703" s="63" t="s">
        <v>1492</v>
      </c>
      <c r="I703" s="63" t="s">
        <v>24</v>
      </c>
      <c r="J703" s="63" t="s">
        <v>1524</v>
      </c>
      <c r="K703" s="63" t="s">
        <v>705</v>
      </c>
      <c r="L703" s="62" t="s">
        <v>1525</v>
      </c>
      <c r="N703" s="65" t="s">
        <v>117</v>
      </c>
      <c r="P703" s="65" t="s">
        <v>1541</v>
      </c>
      <c r="R703" s="70" t="s">
        <v>4908</v>
      </c>
      <c r="S703" s="70"/>
    </row>
    <row r="704" spans="1:20" x14ac:dyDescent="0.25">
      <c r="A704" s="63">
        <v>699</v>
      </c>
      <c r="B704" s="64" t="s">
        <v>29</v>
      </c>
      <c r="C704" s="68" t="str" cm="1">
        <f t="array" aca="1" ref="C704" ca="1">IF(B704="","",HYPERLINK("#"&amp;RIGHT(CELL("dateiname"),LEN(CELL("dateiname"))-FIND("]",CELL("dateiname")))&amp;"!"&amp;CELL("adresse",OFFSET($J$6,B704-1,0)),"Definition"))</f>
        <v/>
      </c>
      <c r="D704" s="63">
        <f>IF(_xlfn.XLOOKUP(A704,Korrelation!$A$4:$A$883,Korrelation!$B$4:$B$883,0,0)="-",0,_xlfn.XLOOKUP(A704,Korrelation!$A$4:$A$883,Korrelation!$B$4:$B$883,0,0))</f>
        <v>440</v>
      </c>
      <c r="E704" s="68" t="str" cm="1">
        <f t="array" aca="1" ref="E704" ca="1">IF(D704=0,"",HYPERLINK("#"&amp;RIGHT(CELL("adresse",OFFSET(DMAV_Doku!$A$6,D704-1,0)),LEN(CELL("adresse",OFFSET(DMAV_Doku!$A$6,D704-1,0)))-SEARCH("]",CELL("adresse",OFFSET(DMAV_Doku!$A$6,D704-1,0)))),"ModDoc"))</f>
        <v>ModDoc</v>
      </c>
      <c r="G704" s="63" t="s">
        <v>1746</v>
      </c>
      <c r="H704" s="63" t="s">
        <v>1492</v>
      </c>
      <c r="I704" s="63" t="s">
        <v>24</v>
      </c>
      <c r="J704" s="63" t="s">
        <v>1642</v>
      </c>
      <c r="K704" s="63" t="s">
        <v>1747</v>
      </c>
      <c r="L704" s="62" t="s">
        <v>1525</v>
      </c>
      <c r="N704" s="65" t="s">
        <v>5</v>
      </c>
      <c r="P704" s="65" t="s">
        <v>1539</v>
      </c>
      <c r="R704" s="70" t="s">
        <v>4908</v>
      </c>
      <c r="S704" s="70"/>
    </row>
    <row r="705" spans="1:19" x14ac:dyDescent="0.25">
      <c r="A705" s="63">
        <v>700</v>
      </c>
      <c r="B705" s="64" t="s">
        <v>29</v>
      </c>
      <c r="C705" s="68" t="str" cm="1">
        <f t="array" aca="1" ref="C705" ca="1">IF(B705="","",HYPERLINK("#"&amp;RIGHT(CELL("dateiname"),LEN(CELL("dateiname"))-FIND("]",CELL("dateiname")))&amp;"!"&amp;CELL("adresse",OFFSET($J$6,B705-1,0)),"Definition"))</f>
        <v/>
      </c>
      <c r="D705" s="63">
        <f>IF(_xlfn.XLOOKUP(A705,Korrelation!$A$4:$A$883,Korrelation!$B$4:$B$883,0,0)="-",0,_xlfn.XLOOKUP(A705,Korrelation!$A$4:$A$883,Korrelation!$B$4:$B$883,0,0))</f>
        <v>441</v>
      </c>
      <c r="E705" s="68" t="str" cm="1">
        <f t="array" aca="1" ref="E705" ca="1">IF(D705=0,"",HYPERLINK("#"&amp;RIGHT(CELL("adresse",OFFSET(DMAV_Doku!$A$6,D705-1,0)),LEN(CELL("adresse",OFFSET(DMAV_Doku!$A$6,D705-1,0)))-SEARCH("]",CELL("adresse",OFFSET(DMAV_Doku!$A$6,D705-1,0)))),"ModDoc"))</f>
        <v>ModDoc</v>
      </c>
      <c r="G705" s="63" t="s">
        <v>1746</v>
      </c>
      <c r="H705" s="63" t="s">
        <v>1492</v>
      </c>
      <c r="I705" s="63" t="s">
        <v>24</v>
      </c>
      <c r="J705" s="63" t="s">
        <v>1642</v>
      </c>
      <c r="K705" s="63" t="s">
        <v>1747</v>
      </c>
      <c r="N705" s="65" t="s">
        <v>682</v>
      </c>
      <c r="O705" s="69"/>
      <c r="P705" s="65" t="s">
        <v>1748</v>
      </c>
      <c r="R705" s="70" t="s">
        <v>4908</v>
      </c>
      <c r="S705" s="70"/>
    </row>
    <row r="706" spans="1:19" x14ac:dyDescent="0.25">
      <c r="A706" s="63">
        <v>701</v>
      </c>
      <c r="B706" s="64" t="s">
        <v>29</v>
      </c>
      <c r="C706" s="68" t="str" cm="1">
        <f t="array" aca="1" ref="C706" ca="1">IF(B706="","",HYPERLINK("#"&amp;RIGHT(CELL("dateiname"),LEN(CELL("dateiname"))-FIND("]",CELL("dateiname")))&amp;"!"&amp;CELL("adresse",OFFSET($J$6,B706-1,0)),"Definition"))</f>
        <v/>
      </c>
      <c r="D706" s="63">
        <f>IF(_xlfn.XLOOKUP(A706,Korrelation!$A$4:$A$883,Korrelation!$B$4:$B$883,0,0)="-",0,_xlfn.XLOOKUP(A706,Korrelation!$A$4:$A$883,Korrelation!$B$4:$B$883,0,0))</f>
        <v>442</v>
      </c>
      <c r="E706" s="68" t="str" cm="1">
        <f t="array" aca="1" ref="E706" ca="1">IF(D706=0,"",HYPERLINK("#"&amp;RIGHT(CELL("adresse",OFFSET(DMAV_Doku!$A$6,D706-1,0)),LEN(CELL("adresse",OFFSET(DMAV_Doku!$A$6,D706-1,0)))-SEARCH("]",CELL("adresse",OFFSET(DMAV_Doku!$A$6,D706-1,0)))),"ModDoc"))</f>
        <v>ModDoc</v>
      </c>
      <c r="G706" s="63" t="s">
        <v>1746</v>
      </c>
      <c r="H706" s="63" t="s">
        <v>1492</v>
      </c>
      <c r="I706" s="63" t="s">
        <v>24</v>
      </c>
      <c r="J706" s="63" t="s">
        <v>1642</v>
      </c>
      <c r="K706" s="63" t="s">
        <v>1747</v>
      </c>
      <c r="N706" s="65" t="s">
        <v>685</v>
      </c>
      <c r="O706" s="69"/>
      <c r="P706" s="65" t="s">
        <v>1749</v>
      </c>
      <c r="R706" s="70" t="s">
        <v>4908</v>
      </c>
      <c r="S706" s="70"/>
    </row>
    <row r="707" spans="1:19" x14ac:dyDescent="0.25">
      <c r="A707" s="63">
        <v>702</v>
      </c>
      <c r="B707" s="64">
        <v>690</v>
      </c>
      <c r="C707" s="68" t="str" cm="1">
        <f t="array" aca="1" ref="C707" ca="1">IF(B707="","",HYPERLINK("#"&amp;RIGHT(CELL("dateiname"),LEN(CELL("dateiname"))-FIND("]",CELL("dateiname")))&amp;"!"&amp;CELL("adresse",OFFSET($J$6,B707-1,0)),"Definition"))</f>
        <v>Definition</v>
      </c>
      <c r="D707" s="63">
        <f>IF(_xlfn.XLOOKUP(A707,Korrelation!$A$4:$A$883,Korrelation!$B$4:$B$883,0,0)="-",0,_xlfn.XLOOKUP(A707,Korrelation!$A$4:$A$883,Korrelation!$B$4:$B$883,0,0))</f>
        <v>443</v>
      </c>
      <c r="E707" s="68" t="str" cm="1">
        <f t="array" aca="1" ref="E707" ca="1">IF(D707=0,"",HYPERLINK("#"&amp;RIGHT(CELL("adresse",OFFSET(DMAV_Doku!$A$6,D707-1,0)),LEN(CELL("adresse",OFFSET(DMAV_Doku!$A$6,D707-1,0)))-SEARCH("]",CELL("adresse",OFFSET(DMAV_Doku!$A$6,D707-1,0)))),"ModDoc"))</f>
        <v>ModDoc</v>
      </c>
      <c r="G707" s="63" t="s">
        <v>1746</v>
      </c>
      <c r="H707" s="63" t="s">
        <v>1492</v>
      </c>
      <c r="I707" s="63" t="s">
        <v>24</v>
      </c>
      <c r="J707" s="63" t="s">
        <v>1642</v>
      </c>
      <c r="K707" s="63" t="s">
        <v>1747</v>
      </c>
      <c r="L707" s="62" t="s">
        <v>1525</v>
      </c>
      <c r="N707" s="65" t="s">
        <v>665</v>
      </c>
      <c r="P707" s="65" t="s">
        <v>665</v>
      </c>
      <c r="R707" s="70" t="s">
        <v>4908</v>
      </c>
      <c r="S707" s="70"/>
    </row>
    <row r="708" spans="1:19" x14ac:dyDescent="0.25">
      <c r="A708" s="63">
        <v>703</v>
      </c>
      <c r="B708" s="64">
        <v>26</v>
      </c>
      <c r="C708" s="68" t="str" cm="1">
        <f t="array" aca="1" ref="C708" ca="1">IF(B708="","",HYPERLINK("#"&amp;RIGHT(CELL("dateiname"),LEN(CELL("dateiname"))-FIND("]",CELL("dateiname")))&amp;"!"&amp;CELL("adresse",OFFSET($J$6,B708-1,0)),"Definition"))</f>
        <v>Definition</v>
      </c>
      <c r="D708" s="63">
        <f>IF(_xlfn.XLOOKUP(A708,Korrelation!$A$4:$A$883,Korrelation!$B$4:$B$883,0,0)="-",0,_xlfn.XLOOKUP(A708,Korrelation!$A$4:$A$883,Korrelation!$B$4:$B$883,0,0))</f>
        <v>444</v>
      </c>
      <c r="E708" s="68" t="str" cm="1">
        <f t="array" aca="1" ref="E708" ca="1">IF(D708=0,"",HYPERLINK("#"&amp;RIGHT(CELL("adresse",OFFSET(DMAV_Doku!$A$6,D708-1,0)),LEN(CELL("adresse",OFFSET(DMAV_Doku!$A$6,D708-1,0)))-SEARCH("]",CELL("adresse",OFFSET(DMAV_Doku!$A$6,D708-1,0)))),"ModDoc"))</f>
        <v>ModDoc</v>
      </c>
      <c r="G708" s="63" t="s">
        <v>1746</v>
      </c>
      <c r="H708" s="63" t="s">
        <v>1492</v>
      </c>
      <c r="I708" s="63" t="s">
        <v>24</v>
      </c>
      <c r="J708" s="63" t="s">
        <v>1642</v>
      </c>
      <c r="K708" s="63" t="s">
        <v>1747</v>
      </c>
      <c r="N708" s="65" t="s">
        <v>86</v>
      </c>
      <c r="O708" s="65" t="s">
        <v>4817</v>
      </c>
      <c r="P708" s="65" t="s">
        <v>4818</v>
      </c>
      <c r="R708" s="70" t="s">
        <v>4908</v>
      </c>
      <c r="S708" s="70"/>
    </row>
    <row r="709" spans="1:19" ht="38.25" x14ac:dyDescent="0.25">
      <c r="A709" s="63">
        <v>704</v>
      </c>
      <c r="B709" s="64" t="s">
        <v>29</v>
      </c>
      <c r="C709" s="68" t="str" cm="1">
        <f t="array" aca="1" ref="C709" ca="1">IF(B709="","",HYPERLINK("#"&amp;RIGHT(CELL("dateiname"),LEN(CELL("dateiname"))-FIND("]",CELL("dateiname")))&amp;"!"&amp;CELL("adresse",OFFSET($J$6,B709-1,0)),"Definition"))</f>
        <v/>
      </c>
      <c r="D709" s="63">
        <f>IF(_xlfn.XLOOKUP(A709,Korrelation!$A$4:$A$883,Korrelation!$B$4:$B$883,0,0)="-",0,_xlfn.XLOOKUP(A709,Korrelation!$A$4:$A$883,Korrelation!$B$4:$B$883,0,0))</f>
        <v>432</v>
      </c>
      <c r="E709" s="68" t="str" cm="1">
        <f t="array" aca="1" ref="E709" ca="1">IF(D709=0,"",HYPERLINK("#"&amp;RIGHT(CELL("adresse",OFFSET(DMAV_Doku!$A$6,D709-1,0)),LEN(CELL("adresse",OFFSET(DMAV_Doku!$A$6,D709-1,0)))-SEARCH("]",CELL("adresse",OFFSET(DMAV_Doku!$A$6,D709-1,0)))),"ModDoc"))</f>
        <v>ModDoc</v>
      </c>
      <c r="G709" s="63" t="s">
        <v>1746</v>
      </c>
      <c r="H709" s="63" t="s">
        <v>1492</v>
      </c>
      <c r="I709" s="63" t="s">
        <v>24</v>
      </c>
      <c r="J709" s="63" t="s">
        <v>1642</v>
      </c>
      <c r="K709" s="63" t="s">
        <v>652</v>
      </c>
      <c r="L709" s="62" t="s">
        <v>1525</v>
      </c>
      <c r="N709" s="65" t="s">
        <v>135</v>
      </c>
      <c r="P709" s="65" t="s">
        <v>1540</v>
      </c>
      <c r="R709" s="70" t="s">
        <v>4908</v>
      </c>
      <c r="S709" s="70"/>
    </row>
    <row r="710" spans="1:19" x14ac:dyDescent="0.25">
      <c r="A710" s="63">
        <v>705</v>
      </c>
      <c r="B710" s="64" t="s">
        <v>29</v>
      </c>
      <c r="C710" s="68" t="str" cm="1">
        <f t="array" aca="1" ref="C710" ca="1">IF(B710="","",HYPERLINK("#"&amp;RIGHT(CELL("dateiname"),LEN(CELL("dateiname"))-FIND("]",CELL("dateiname")))&amp;"!"&amp;CELL("adresse",OFFSET($J$6,B710-1,0)),"Definition"))</f>
        <v/>
      </c>
      <c r="D710" s="63">
        <f>IF(_xlfn.XLOOKUP(A710,Korrelation!$A$4:$A$883,Korrelation!$B$4:$B$883,0,0)="-",0,_xlfn.XLOOKUP(A710,Korrelation!$A$4:$A$883,Korrelation!$B$4:$B$883,0,0))</f>
        <v>446</v>
      </c>
      <c r="E710" s="68" t="str" cm="1">
        <f t="array" aca="1" ref="E710" ca="1">IF(D710=0,"",HYPERLINK("#"&amp;RIGHT(CELL("adresse",OFFSET(DMAV_Doku!$A$6,D710-1,0)),LEN(CELL("adresse",OFFSET(DMAV_Doku!$A$6,D710-1,0)))-SEARCH("]",CELL("adresse",OFFSET(DMAV_Doku!$A$6,D710-1,0)))),"ModDoc"))</f>
        <v>ModDoc</v>
      </c>
      <c r="G710" s="63" t="s">
        <v>1746</v>
      </c>
      <c r="H710" s="63" t="s">
        <v>1492</v>
      </c>
      <c r="I710" s="63" t="s">
        <v>24</v>
      </c>
      <c r="J710" s="63" t="s">
        <v>1642</v>
      </c>
      <c r="K710" s="63" t="s">
        <v>699</v>
      </c>
      <c r="L710" s="62" t="s">
        <v>1525</v>
      </c>
      <c r="N710" s="65" t="s">
        <v>135</v>
      </c>
      <c r="P710" s="65" t="s">
        <v>1750</v>
      </c>
      <c r="R710" s="70" t="s">
        <v>4908</v>
      </c>
      <c r="S710" s="70"/>
    </row>
    <row r="711" spans="1:19" x14ac:dyDescent="0.25">
      <c r="A711" s="63">
        <v>706</v>
      </c>
      <c r="B711" s="64" t="s">
        <v>29</v>
      </c>
      <c r="C711" s="68" t="str" cm="1">
        <f t="array" aca="1" ref="C711" ca="1">IF(B711="","",HYPERLINK("#"&amp;RIGHT(CELL("dateiname"),LEN(CELL("dateiname"))-FIND("]",CELL("dateiname")))&amp;"!"&amp;CELL("adresse",OFFSET($J$6,B711-1,0)),"Definition"))</f>
        <v/>
      </c>
      <c r="D711" s="63">
        <f>IF(_xlfn.XLOOKUP(A711,Korrelation!$A$4:$A$883,Korrelation!$B$4:$B$883,0,0)="-",0,_xlfn.XLOOKUP(A711,Korrelation!$A$4:$A$883,Korrelation!$B$4:$B$883,0,0))</f>
        <v>445</v>
      </c>
      <c r="E711" s="68" t="str" cm="1">
        <f t="array" aca="1" ref="E711" ca="1">IF(D711=0,"",HYPERLINK("#"&amp;RIGHT(CELL("adresse",OFFSET(DMAV_Doku!$A$6,D711-1,0)),LEN(CELL("adresse",OFFSET(DMAV_Doku!$A$6,D711-1,0)))-SEARCH("]",CELL("adresse",OFFSET(DMAV_Doku!$A$6,D711-1,0)))),"ModDoc"))</f>
        <v>ModDoc</v>
      </c>
      <c r="G711" s="63" t="s">
        <v>1746</v>
      </c>
      <c r="H711" s="63" t="s">
        <v>1492</v>
      </c>
      <c r="I711" s="63" t="s">
        <v>24</v>
      </c>
      <c r="J711" s="63" t="s">
        <v>1642</v>
      </c>
      <c r="K711" s="63" t="s">
        <v>699</v>
      </c>
      <c r="L711" s="62" t="s">
        <v>1525</v>
      </c>
      <c r="N711" s="65" t="s">
        <v>700</v>
      </c>
      <c r="P711" s="65" t="s">
        <v>143</v>
      </c>
      <c r="R711" s="70" t="s">
        <v>4908</v>
      </c>
      <c r="S711" s="70"/>
    </row>
    <row r="712" spans="1:19" x14ac:dyDescent="0.25">
      <c r="A712" s="63">
        <v>707</v>
      </c>
      <c r="B712" s="64" t="s">
        <v>29</v>
      </c>
      <c r="C712" s="68" t="str" cm="1">
        <f t="array" aca="1" ref="C712" ca="1">IF(B712="","",HYPERLINK("#"&amp;RIGHT(CELL("dateiname"),LEN(CELL("dateiname"))-FIND("]",CELL("dateiname")))&amp;"!"&amp;CELL("adresse",OFFSET($J$6,B712-1,0)),"Definition"))</f>
        <v/>
      </c>
      <c r="D712" s="63">
        <f>IF(_xlfn.XLOOKUP(A712,Korrelation!$A$4:$A$883,Korrelation!$B$4:$B$883,0,0)="-",0,_xlfn.XLOOKUP(A712,Korrelation!$A$4:$A$883,Korrelation!$B$4:$B$883,0,0))</f>
        <v>452</v>
      </c>
      <c r="E712" s="68" t="str" cm="1">
        <f t="array" aca="1" ref="E712" ca="1">IF(D712=0,"",HYPERLINK("#"&amp;RIGHT(CELL("adresse",OFFSET(DMAV_Doku!$A$6,D712-1,0)),LEN(CELL("adresse",OFFSET(DMAV_Doku!$A$6,D712-1,0)))-SEARCH("]",CELL("adresse",OFFSET(DMAV_Doku!$A$6,D712-1,0)))),"ModDoc"))</f>
        <v>ModDoc</v>
      </c>
      <c r="G712" s="63" t="s">
        <v>1746</v>
      </c>
      <c r="H712" s="63" t="s">
        <v>1492</v>
      </c>
      <c r="I712" s="63" t="s">
        <v>24</v>
      </c>
      <c r="J712" s="63" t="s">
        <v>1524</v>
      </c>
      <c r="K712" s="63" t="s">
        <v>706</v>
      </c>
      <c r="N712" s="65" t="s">
        <v>707</v>
      </c>
      <c r="P712" s="65" t="s">
        <v>1526</v>
      </c>
      <c r="R712" s="70" t="s">
        <v>4908</v>
      </c>
      <c r="S712" s="70"/>
    </row>
    <row r="713" spans="1:19" x14ac:dyDescent="0.25">
      <c r="A713" s="63">
        <v>708</v>
      </c>
      <c r="B713" s="64"/>
      <c r="C713" s="68" t="str" cm="1">
        <f t="array" aca="1" ref="C713" ca="1">IF(B713="","",HYPERLINK("#"&amp;RIGHT(CELL("dateiname"),LEN(CELL("dateiname"))-FIND("]",CELL("dateiname")))&amp;"!"&amp;CELL("adresse",OFFSET($J$6,B713-1,0)),"Definition"))</f>
        <v/>
      </c>
      <c r="D713" s="63">
        <f>IF(_xlfn.XLOOKUP(A713,Korrelation!$A$4:$A$883,Korrelation!$B$4:$B$883,0,0)="-",0,_xlfn.XLOOKUP(A713,Korrelation!$A$4:$A$883,Korrelation!$B$4:$B$883,0,0))</f>
        <v>460</v>
      </c>
      <c r="E713" s="68" t="str" cm="1">
        <f t="array" aca="1" ref="E713" ca="1">IF(D713=0,"",HYPERLINK("#"&amp;RIGHT(CELL("adresse",OFFSET(DMAV_Doku!$A$6,D713-1,0)),LEN(CELL("adresse",OFFSET(DMAV_Doku!$A$6,D713-1,0)))-SEARCH("]",CELL("adresse",OFFSET(DMAV_Doku!$A$6,D713-1,0)))),"ModDoc"))</f>
        <v>ModDoc</v>
      </c>
      <c r="G713" s="63" t="s">
        <v>1746</v>
      </c>
      <c r="H713" s="63" t="s">
        <v>1492</v>
      </c>
      <c r="I713" s="63" t="s">
        <v>24</v>
      </c>
      <c r="J713" s="63" t="s">
        <v>1524</v>
      </c>
      <c r="K713" s="63" t="s">
        <v>706</v>
      </c>
      <c r="L713" s="62" t="s">
        <v>1525</v>
      </c>
      <c r="N713" s="65" t="s">
        <v>727</v>
      </c>
      <c r="P713" s="65" t="s">
        <v>143</v>
      </c>
      <c r="R713" s="70" t="s">
        <v>4908</v>
      </c>
      <c r="S713" s="70"/>
    </row>
    <row r="714" spans="1:19" x14ac:dyDescent="0.25">
      <c r="A714" s="63">
        <v>709</v>
      </c>
      <c r="B714" s="64"/>
      <c r="C714" s="68" t="str" cm="1">
        <f t="array" aca="1" ref="C714" ca="1">IF(B714="","",HYPERLINK("#"&amp;RIGHT(CELL("dateiname"),LEN(CELL("dateiname"))-FIND("]",CELL("dateiname")))&amp;"!"&amp;CELL("adresse",OFFSET($J$6,B714-1,0)),"Definition"))</f>
        <v/>
      </c>
      <c r="D714" s="63">
        <f>IF(_xlfn.XLOOKUP(A714,Korrelation!$A$4:$A$883,Korrelation!$B$4:$B$883,0,0)="-",0,_xlfn.XLOOKUP(A714,Korrelation!$A$4:$A$883,Korrelation!$B$4:$B$883,0,0))</f>
        <v>458</v>
      </c>
      <c r="E714" s="68" t="str" cm="1">
        <f t="array" aca="1" ref="E714" ca="1">IF(D714=0,"",HYPERLINK("#"&amp;RIGHT(CELL("adresse",OFFSET(DMAV_Doku!$A$6,D714-1,0)),LEN(CELL("adresse",OFFSET(DMAV_Doku!$A$6,D714-1,0)))-SEARCH("]",CELL("adresse",OFFSET(DMAV_Doku!$A$6,D714-1,0)))),"ModDoc"))</f>
        <v>ModDoc</v>
      </c>
      <c r="G714" s="63" t="s">
        <v>1746</v>
      </c>
      <c r="H714" s="63" t="s">
        <v>1492</v>
      </c>
      <c r="I714" s="63" t="s">
        <v>24</v>
      </c>
      <c r="J714" s="63" t="s">
        <v>1524</v>
      </c>
      <c r="K714" s="63" t="s">
        <v>706</v>
      </c>
      <c r="L714" s="62" t="s">
        <v>1525</v>
      </c>
      <c r="N714" s="65" t="s">
        <v>721</v>
      </c>
      <c r="O714" s="69"/>
      <c r="P714" s="65" t="s">
        <v>143</v>
      </c>
      <c r="R714" s="70" t="s">
        <v>4908</v>
      </c>
      <c r="S714" s="70"/>
    </row>
    <row r="715" spans="1:19" x14ac:dyDescent="0.25">
      <c r="A715" s="63">
        <v>710</v>
      </c>
      <c r="B715" s="64">
        <v>36</v>
      </c>
      <c r="C715" s="68" t="str" cm="1">
        <f t="array" aca="1" ref="C715" ca="1">IF(B715="","",HYPERLINK("#"&amp;RIGHT(CELL("dateiname"),LEN(CELL("dateiname"))-FIND("]",CELL("dateiname")))&amp;"!"&amp;CELL("adresse",OFFSET($J$6,B715-1,0)),"Definition"))</f>
        <v>Definition</v>
      </c>
      <c r="D715" s="63">
        <f>IF(_xlfn.XLOOKUP(A715,Korrelation!$A$4:$A$883,Korrelation!$B$4:$B$883,0,0)="-",0,_xlfn.XLOOKUP(A715,Korrelation!$A$4:$A$883,Korrelation!$B$4:$B$883,0,0))</f>
        <v>461</v>
      </c>
      <c r="E715" s="68" t="str" cm="1">
        <f t="array" aca="1" ref="E715" ca="1">IF(D715=0,"",HYPERLINK("#"&amp;RIGHT(CELL("adresse",OFFSET(DMAV_Doku!$A$6,D715-1,0)),LEN(CELL("adresse",OFFSET(DMAV_Doku!$A$6,D715-1,0)))-SEARCH("]",CELL("adresse",OFFSET(DMAV_Doku!$A$6,D715-1,0)))),"ModDoc"))</f>
        <v>ModDoc</v>
      </c>
      <c r="G715" s="63" t="s">
        <v>1746</v>
      </c>
      <c r="H715" s="63" t="s">
        <v>1492</v>
      </c>
      <c r="I715" s="63" t="s">
        <v>24</v>
      </c>
      <c r="J715" s="63" t="s">
        <v>1524</v>
      </c>
      <c r="K715" s="63" t="s">
        <v>706</v>
      </c>
      <c r="L715" s="62" t="s">
        <v>1525</v>
      </c>
      <c r="N715" s="65" t="s">
        <v>730</v>
      </c>
      <c r="P715" s="65" t="s">
        <v>1699</v>
      </c>
      <c r="R715" s="70" t="s">
        <v>4908</v>
      </c>
      <c r="S715" s="70"/>
    </row>
    <row r="716" spans="1:19" x14ac:dyDescent="0.25">
      <c r="A716" s="63">
        <v>711</v>
      </c>
      <c r="B716" s="64" t="s">
        <v>29</v>
      </c>
      <c r="C716" s="68" t="str" cm="1">
        <f t="array" aca="1" ref="C716" ca="1">IF(B716="","",HYPERLINK("#"&amp;RIGHT(CELL("dateiname"),LEN(CELL("dateiname"))-FIND("]",CELL("dateiname")))&amp;"!"&amp;CELL("adresse",OFFSET($J$6,B716-1,0)),"Definition"))</f>
        <v/>
      </c>
      <c r="D716" s="63">
        <f>IF(_xlfn.XLOOKUP(A716,Korrelation!$A$4:$A$883,Korrelation!$B$4:$B$883,0,0)="-",0,_xlfn.XLOOKUP(A716,Korrelation!$A$4:$A$883,Korrelation!$B$4:$B$883,0,0))</f>
        <v>459</v>
      </c>
      <c r="E716" s="68" t="str" cm="1">
        <f t="array" aca="1" ref="E716" ca="1">IF(D716=0,"",HYPERLINK("#"&amp;RIGHT(CELL("adresse",OFFSET(DMAV_Doku!$A$6,D716-1,0)),LEN(CELL("adresse",OFFSET(DMAV_Doku!$A$6,D716-1,0)))-SEARCH("]",CELL("adresse",OFFSET(DMAV_Doku!$A$6,D716-1,0)))),"ModDoc"))</f>
        <v>ModDoc</v>
      </c>
      <c r="G716" s="63" t="s">
        <v>1746</v>
      </c>
      <c r="H716" s="63" t="s">
        <v>1492</v>
      </c>
      <c r="I716" s="63" t="s">
        <v>24</v>
      </c>
      <c r="J716" s="63" t="s">
        <v>1524</v>
      </c>
      <c r="K716" s="63" t="s">
        <v>706</v>
      </c>
      <c r="L716" s="62" t="s">
        <v>1525</v>
      </c>
      <c r="N716" s="65" t="s">
        <v>724</v>
      </c>
      <c r="P716" s="65" t="s">
        <v>143</v>
      </c>
      <c r="R716" s="70" t="s">
        <v>4908</v>
      </c>
      <c r="S716" s="70"/>
    </row>
    <row r="717" spans="1:19" x14ac:dyDescent="0.25">
      <c r="A717" s="63">
        <v>712</v>
      </c>
      <c r="B717" s="64" t="s">
        <v>29</v>
      </c>
      <c r="C717" s="68" t="str" cm="1">
        <f t="array" aca="1" ref="C717" ca="1">IF(B717="","",HYPERLINK("#"&amp;RIGHT(CELL("dateiname"),LEN(CELL("dateiname"))-FIND("]",CELL("dateiname")))&amp;"!"&amp;CELL("adresse",OFFSET($J$6,B717-1,0)),"Definition"))</f>
        <v/>
      </c>
      <c r="D717" s="63">
        <f>IF(_xlfn.XLOOKUP(A717,Korrelation!$A$4:$A$883,Korrelation!$B$4:$B$883,0,0)="-",0,_xlfn.XLOOKUP(A717,Korrelation!$A$4:$A$883,Korrelation!$B$4:$B$883,0,0))</f>
        <v>454</v>
      </c>
      <c r="E717" s="68" t="str" cm="1">
        <f t="array" aca="1" ref="E717" ca="1">IF(D717=0,"",HYPERLINK("#"&amp;RIGHT(CELL("adresse",OFFSET(DMAV_Doku!$A$6,D717-1,0)),LEN(CELL("adresse",OFFSET(DMAV_Doku!$A$6,D717-1,0)))-SEARCH("]",CELL("adresse",OFFSET(DMAV_Doku!$A$6,D717-1,0)))),"ModDoc"))</f>
        <v>ModDoc</v>
      </c>
      <c r="G717" s="63" t="s">
        <v>1746</v>
      </c>
      <c r="H717" s="63" t="s">
        <v>1492</v>
      </c>
      <c r="I717" s="63" t="s">
        <v>24</v>
      </c>
      <c r="J717" s="63" t="s">
        <v>1524</v>
      </c>
      <c r="K717" s="63" t="s">
        <v>706</v>
      </c>
      <c r="L717" s="62" t="s">
        <v>1525</v>
      </c>
      <c r="N717" s="65" t="s">
        <v>647</v>
      </c>
      <c r="P717" s="65" t="s">
        <v>4911</v>
      </c>
      <c r="R717" s="70" t="s">
        <v>4908</v>
      </c>
      <c r="S717" s="70"/>
    </row>
    <row r="718" spans="1:19" ht="25.5" x14ac:dyDescent="0.25">
      <c r="A718" s="63">
        <v>713</v>
      </c>
      <c r="B718" s="64" t="s">
        <v>29</v>
      </c>
      <c r="C718" s="68" t="str" cm="1">
        <f t="array" aca="1" ref="C718" ca="1">IF(B718="","",HYPERLINK("#"&amp;RIGHT(CELL("dateiname"),LEN(CELL("dateiname"))-FIND("]",CELL("dateiname")))&amp;"!"&amp;CELL("adresse",OFFSET($J$6,B718-1,0)),"Definition"))</f>
        <v/>
      </c>
      <c r="D718" s="63">
        <f>IF(_xlfn.XLOOKUP(A718,Korrelation!$A$4:$A$883,Korrelation!$B$4:$B$883,0,0)="-",0,_xlfn.XLOOKUP(A718,Korrelation!$A$4:$A$883,Korrelation!$B$4:$B$883,0,0))</f>
        <v>455</v>
      </c>
      <c r="E718" s="68" t="str" cm="1">
        <f t="array" aca="1" ref="E718" ca="1">IF(D718=0,"",HYPERLINK("#"&amp;RIGHT(CELL("adresse",OFFSET(DMAV_Doku!$A$6,D718-1,0)),LEN(CELL("adresse",OFFSET(DMAV_Doku!$A$6,D718-1,0)))-SEARCH("]",CELL("adresse",OFFSET(DMAV_Doku!$A$6,D718-1,0)))),"ModDoc"))</f>
        <v>ModDoc</v>
      </c>
      <c r="G718" s="63" t="s">
        <v>1746</v>
      </c>
      <c r="H718" s="63" t="s">
        <v>1492</v>
      </c>
      <c r="I718" s="63" t="s">
        <v>24</v>
      </c>
      <c r="J718" s="63" t="s">
        <v>1524</v>
      </c>
      <c r="K718" s="63" t="s">
        <v>706</v>
      </c>
      <c r="L718" s="62" t="s">
        <v>1525</v>
      </c>
      <c r="N718" s="65" t="s">
        <v>654</v>
      </c>
      <c r="P718" s="65" t="s">
        <v>4912</v>
      </c>
      <c r="R718" s="70" t="s">
        <v>4908</v>
      </c>
      <c r="S718" s="70"/>
    </row>
    <row r="719" spans="1:19" ht="25.5" x14ac:dyDescent="0.25">
      <c r="A719" s="63">
        <v>714</v>
      </c>
      <c r="B719" s="64" t="s">
        <v>29</v>
      </c>
      <c r="C719" s="68" t="str" cm="1">
        <f t="array" aca="1" ref="C719" ca="1">IF(B719="","",HYPERLINK("#"&amp;RIGHT(CELL("dateiname"),LEN(CELL("dateiname"))-FIND("]",CELL("dateiname")))&amp;"!"&amp;CELL("adresse",OFFSET($J$6,B719-1,0)),"Definition"))</f>
        <v/>
      </c>
      <c r="D719" s="63">
        <f>IF(_xlfn.XLOOKUP(A719,Korrelation!$A$4:$A$883,Korrelation!$B$4:$B$883,0,0)="-",0,_xlfn.XLOOKUP(A719,Korrelation!$A$4:$A$883,Korrelation!$B$4:$B$883,0,0))</f>
        <v>462</v>
      </c>
      <c r="E719" s="68" t="str" cm="1">
        <f t="array" aca="1" ref="E719" ca="1">IF(D719=0,"",HYPERLINK("#"&amp;RIGHT(CELL("adresse",OFFSET(DMAV_Doku!$A$6,D719-1,0)),LEN(CELL("adresse",OFFSET(DMAV_Doku!$A$6,D719-1,0)))-SEARCH("]",CELL("adresse",OFFSET(DMAV_Doku!$A$6,D719-1,0)))),"ModDoc"))</f>
        <v>ModDoc</v>
      </c>
      <c r="G719" s="63" t="s">
        <v>1746</v>
      </c>
      <c r="H719" s="63" t="s">
        <v>1492</v>
      </c>
      <c r="I719" s="63" t="s">
        <v>24</v>
      </c>
      <c r="J719" s="63" t="s">
        <v>1524</v>
      </c>
      <c r="K719" s="63" t="s">
        <v>706</v>
      </c>
      <c r="N719" s="65" t="s">
        <v>733</v>
      </c>
      <c r="P719" s="65" t="s">
        <v>734</v>
      </c>
      <c r="R719" s="70" t="s">
        <v>4913</v>
      </c>
      <c r="S719" s="70"/>
    </row>
    <row r="720" spans="1:19" x14ac:dyDescent="0.25">
      <c r="A720" s="63">
        <v>715</v>
      </c>
      <c r="B720" s="64">
        <v>699</v>
      </c>
      <c r="C720" s="68" t="str" cm="1">
        <f t="array" aca="1" ref="C720" ca="1">IF(B720="","",HYPERLINK("#"&amp;RIGHT(CELL("dateiname"),LEN(CELL("dateiname"))-FIND("]",CELL("dateiname")))&amp;"!"&amp;CELL("adresse",OFFSET($J$6,B720-1,0)),"Definition"))</f>
        <v>Definition</v>
      </c>
      <c r="D720" s="63">
        <f>IF(_xlfn.XLOOKUP(A720,Korrelation!$A$4:$A$883,Korrelation!$B$4:$B$883,0,0)="-",0,_xlfn.XLOOKUP(A720,Korrelation!$A$4:$A$883,Korrelation!$B$4:$B$883,0,0))</f>
        <v>453</v>
      </c>
      <c r="E720" s="68" t="str" cm="1">
        <f t="array" aca="1" ref="E720" ca="1">IF(D720=0,"",HYPERLINK("#"&amp;RIGHT(CELL("adresse",OFFSET(DMAV_Doku!$A$6,D720-1,0)),LEN(CELL("adresse",OFFSET(DMAV_Doku!$A$6,D720-1,0)))-SEARCH("]",CELL("adresse",OFFSET(DMAV_Doku!$A$6,D720-1,0)))),"ModDoc"))</f>
        <v>ModDoc</v>
      </c>
      <c r="G720" s="63" t="s">
        <v>1746</v>
      </c>
      <c r="H720" s="63" t="s">
        <v>1492</v>
      </c>
      <c r="I720" s="63" t="s">
        <v>24</v>
      </c>
      <c r="J720" s="63" t="s">
        <v>1524</v>
      </c>
      <c r="K720" s="63" t="s">
        <v>706</v>
      </c>
      <c r="N720" s="65" t="s">
        <v>690</v>
      </c>
      <c r="O720" s="65" t="s">
        <v>4914</v>
      </c>
      <c r="P720" s="65" t="s">
        <v>1747</v>
      </c>
      <c r="R720" s="70" t="s">
        <v>4908</v>
      </c>
      <c r="S720" s="70"/>
    </row>
    <row r="721" spans="1:20" x14ac:dyDescent="0.25">
      <c r="A721" s="63">
        <v>716</v>
      </c>
      <c r="B721" s="64">
        <v>704</v>
      </c>
      <c r="C721" s="68" t="str" cm="1">
        <f t="array" aca="1" ref="C721" ca="1">IF(B721="","",HYPERLINK("#"&amp;RIGHT(CELL("dateiname"),LEN(CELL("dateiname"))-FIND("]",CELL("dateiname")))&amp;"!"&amp;CELL("adresse",OFFSET($J$6,B721-1,0)),"Definition"))</f>
        <v>Definition</v>
      </c>
      <c r="D721" s="63">
        <f>IF(_xlfn.XLOOKUP(A721,Korrelation!$A$4:$A$883,Korrelation!$B$4:$B$883,0,0)="-",0,_xlfn.XLOOKUP(A721,Korrelation!$A$4:$A$883,Korrelation!$B$4:$B$883,0,0))</f>
        <v>457</v>
      </c>
      <c r="E721" s="68" t="str" cm="1">
        <f t="array" aca="1" ref="E721" ca="1">IF(D721=0,"",HYPERLINK("#"&amp;RIGHT(CELL("adresse",OFFSET(DMAV_Doku!$A$6,D721-1,0)),LEN(CELL("adresse",OFFSET(DMAV_Doku!$A$6,D721-1,0)))-SEARCH("]",CELL("adresse",OFFSET(DMAV_Doku!$A$6,D721-1,0)))),"ModDoc"))</f>
        <v>ModDoc</v>
      </c>
      <c r="G721" s="63" t="s">
        <v>1746</v>
      </c>
      <c r="H721" s="63" t="s">
        <v>1492</v>
      </c>
      <c r="I721" s="63" t="s">
        <v>24</v>
      </c>
      <c r="J721" s="63" t="s">
        <v>1524</v>
      </c>
      <c r="K721" s="63" t="s">
        <v>706</v>
      </c>
      <c r="N721" s="65" t="s">
        <v>652</v>
      </c>
      <c r="O721" s="65" t="s">
        <v>4817</v>
      </c>
      <c r="P721" s="65" t="s">
        <v>652</v>
      </c>
      <c r="R721" s="70" t="s">
        <v>4908</v>
      </c>
      <c r="S721" s="70"/>
    </row>
    <row r="722" spans="1:20" x14ac:dyDescent="0.25">
      <c r="A722" s="63">
        <v>717</v>
      </c>
      <c r="B722" s="64" t="s">
        <v>29</v>
      </c>
      <c r="C722" s="68" t="str" cm="1">
        <f t="array" aca="1" ref="C722" ca="1">IF(B722="","",HYPERLINK("#"&amp;RIGHT(CELL("dateiname"),LEN(CELL("dateiname"))-FIND("]",CELL("dateiname")))&amp;"!"&amp;CELL("adresse",OFFSET($J$6,B722-1,0)),"Definition"))</f>
        <v/>
      </c>
      <c r="D722" s="63">
        <f>IF(_xlfn.XLOOKUP(A722,Korrelation!$A$4:$A$883,Korrelation!$B$4:$B$883,0,0)="-",0,_xlfn.XLOOKUP(A722,Korrelation!$A$4:$A$883,Korrelation!$B$4:$B$883,0,0))</f>
        <v>456</v>
      </c>
      <c r="E722" s="68" t="str" cm="1">
        <f t="array" aca="1" ref="E722" ca="1">IF(D722=0,"",HYPERLINK("#"&amp;RIGHT(CELL("adresse",OFFSET(DMAV_Doku!$A$6,D722-1,0)),LEN(CELL("adresse",OFFSET(DMAV_Doku!$A$6,D722-1,0)))-SEARCH("]",CELL("adresse",OFFSET(DMAV_Doku!$A$6,D722-1,0)))),"ModDoc"))</f>
        <v>ModDoc</v>
      </c>
      <c r="G722" s="63" t="s">
        <v>1746</v>
      </c>
      <c r="H722" s="63" t="s">
        <v>1492</v>
      </c>
      <c r="I722" s="63" t="s">
        <v>24</v>
      </c>
      <c r="J722" s="63" t="s">
        <v>1524</v>
      </c>
      <c r="K722" s="63" t="s">
        <v>706</v>
      </c>
      <c r="N722" s="65" t="s">
        <v>699</v>
      </c>
      <c r="P722" s="65" t="s">
        <v>699</v>
      </c>
      <c r="R722" s="70" t="s">
        <v>4908</v>
      </c>
      <c r="S722" s="70"/>
    </row>
    <row r="723" spans="1:20" ht="51" x14ac:dyDescent="0.25">
      <c r="A723" s="63">
        <v>718</v>
      </c>
      <c r="B723" s="64" t="s">
        <v>29</v>
      </c>
      <c r="C723" s="68" t="str" cm="1">
        <f t="array" aca="1" ref="C723" ca="1">IF(B723="","",HYPERLINK("#"&amp;RIGHT(CELL("dateiname"),LEN(CELL("dateiname"))-FIND("]",CELL("dateiname")))&amp;"!"&amp;CELL("adresse",OFFSET($J$6,B723-1,0)),"Definition"))</f>
        <v/>
      </c>
      <c r="D723" s="63">
        <f>IF(_xlfn.XLOOKUP(A723,Korrelation!$A$4:$A$883,Korrelation!$B$4:$B$883,0,0)="-",0,_xlfn.XLOOKUP(A723,Korrelation!$A$4:$A$883,Korrelation!$B$4:$B$883,0,0))</f>
        <v>0</v>
      </c>
      <c r="E723" s="68" t="str" cm="1">
        <f t="array" aca="1" ref="E723" ca="1">IF(D723=0,"",HYPERLINK("#"&amp;RIGHT(CELL("adresse",OFFSET(DMAV_Doku!$A$6,D723-1,0)),LEN(CELL("adresse",OFFSET(DMAV_Doku!$A$6,D723-1,0)))-SEARCH("]",CELL("adresse",OFFSET(DMAV_Doku!$A$6,D723-1,0)))),"ModDoc"))</f>
        <v/>
      </c>
      <c r="G723" s="63" t="s">
        <v>1746</v>
      </c>
      <c r="H723" s="63" t="s">
        <v>1492</v>
      </c>
      <c r="I723" s="63" t="s">
        <v>24</v>
      </c>
      <c r="J723" s="63" t="s">
        <v>1532</v>
      </c>
      <c r="K723" s="63" t="s">
        <v>706</v>
      </c>
      <c r="L723" s="62" t="s">
        <v>1525</v>
      </c>
      <c r="N723" s="65" t="s">
        <v>4915</v>
      </c>
      <c r="P723" s="65" t="s">
        <v>4916</v>
      </c>
      <c r="R723" s="70" t="s">
        <v>4908</v>
      </c>
      <c r="S723" s="70" t="s">
        <v>4917</v>
      </c>
      <c r="T723" s="65" t="s">
        <v>3343</v>
      </c>
    </row>
    <row r="724" spans="1:20" ht="51" x14ac:dyDescent="0.25">
      <c r="A724" s="63">
        <v>719</v>
      </c>
      <c r="B724" s="64" t="s">
        <v>29</v>
      </c>
      <c r="C724" s="68" t="str" cm="1">
        <f t="array" aca="1" ref="C724" ca="1">IF(B724="","",HYPERLINK("#"&amp;RIGHT(CELL("dateiname"),LEN(CELL("dateiname"))-FIND("]",CELL("dateiname")))&amp;"!"&amp;CELL("adresse",OFFSET($J$6,B724-1,0)),"Definition"))</f>
        <v/>
      </c>
      <c r="D724" s="63">
        <f>IF(_xlfn.XLOOKUP(A724,Korrelation!$A$4:$A$883,Korrelation!$B$4:$B$883,0,0)="-",0,_xlfn.XLOOKUP(A724,Korrelation!$A$4:$A$883,Korrelation!$B$4:$B$883,0,0))</f>
        <v>0</v>
      </c>
      <c r="E724" s="68" t="str" cm="1">
        <f t="array" aca="1" ref="E724" ca="1">IF(D724=0,"",HYPERLINK("#"&amp;RIGHT(CELL("adresse",OFFSET(DMAV_Doku!$A$6,D724-1,0)),LEN(CELL("adresse",OFFSET(DMAV_Doku!$A$6,D724-1,0)))-SEARCH("]",CELL("adresse",OFFSET(DMAV_Doku!$A$6,D724-1,0)))),"ModDoc"))</f>
        <v/>
      </c>
      <c r="G724" s="63" t="s">
        <v>1746</v>
      </c>
      <c r="H724" s="63" t="s">
        <v>1492</v>
      </c>
      <c r="I724" s="63" t="s">
        <v>24</v>
      </c>
      <c r="J724" s="63" t="s">
        <v>1532</v>
      </c>
      <c r="K724" s="63" t="s">
        <v>706</v>
      </c>
      <c r="L724" s="62" t="s">
        <v>1525</v>
      </c>
      <c r="N724" s="65" t="s">
        <v>4918</v>
      </c>
      <c r="P724" s="65" t="s">
        <v>4919</v>
      </c>
      <c r="R724" s="70" t="s">
        <v>4908</v>
      </c>
      <c r="S724" s="70" t="s">
        <v>4920</v>
      </c>
      <c r="T724" s="65" t="s">
        <v>3344</v>
      </c>
    </row>
    <row r="725" spans="1:20" x14ac:dyDescent="0.25">
      <c r="A725" s="63">
        <v>720</v>
      </c>
      <c r="B725" s="64" t="s">
        <v>29</v>
      </c>
      <c r="C725" s="68" t="str" cm="1">
        <f t="array" aca="1" ref="C725" ca="1">IF(B725="","",HYPERLINK("#"&amp;RIGHT(CELL("dateiname"),LEN(CELL("dateiname"))-FIND("]",CELL("dateiname")))&amp;"!"&amp;CELL("adresse",OFFSET($J$6,B725-1,0)),"Definition"))</f>
        <v/>
      </c>
      <c r="D725" s="63">
        <f>IF(_xlfn.XLOOKUP(A725,Korrelation!$A$4:$A$883,Korrelation!$B$4:$B$883,0,0)="-",0,_xlfn.XLOOKUP(A725,Korrelation!$A$4:$A$883,Korrelation!$B$4:$B$883,0,0))</f>
        <v>0</v>
      </c>
      <c r="E725" s="68" t="str" cm="1">
        <f t="array" aca="1" ref="E725" ca="1">IF(D725=0,"",HYPERLINK("#"&amp;RIGHT(CELL("adresse",OFFSET(DMAV_Doku!$A$6,D725-1,0)),LEN(CELL("adresse",OFFSET(DMAV_Doku!$A$6,D725-1,0)))-SEARCH("]",CELL("adresse",OFFSET(DMAV_Doku!$A$6,D725-1,0)))),"ModDoc"))</f>
        <v/>
      </c>
      <c r="G725" s="63" t="s">
        <v>1746</v>
      </c>
      <c r="H725" s="63" t="s">
        <v>1492</v>
      </c>
      <c r="I725" s="63" t="s">
        <v>24</v>
      </c>
      <c r="J725" s="63" t="s">
        <v>1542</v>
      </c>
      <c r="K725" s="63" t="s">
        <v>1751</v>
      </c>
      <c r="N725" s="65" t="s">
        <v>1544</v>
      </c>
      <c r="P725" s="65" t="s">
        <v>705</v>
      </c>
      <c r="Q725" s="63" t="s">
        <v>1545</v>
      </c>
      <c r="R725" s="70" t="s">
        <v>4908</v>
      </c>
      <c r="S725" s="70"/>
    </row>
    <row r="726" spans="1:20" x14ac:dyDescent="0.25">
      <c r="A726" s="63">
        <v>721</v>
      </c>
      <c r="B726" s="64" t="s">
        <v>29</v>
      </c>
      <c r="C726" s="68" t="str" cm="1">
        <f t="array" aca="1" ref="C726" ca="1">IF(B726="","",HYPERLINK("#"&amp;RIGHT(CELL("dateiname"),LEN(CELL("dateiname"))-FIND("]",CELL("dateiname")))&amp;"!"&amp;CELL("adresse",OFFSET($J$6,B726-1,0)),"Definition"))</f>
        <v/>
      </c>
      <c r="D726" s="63">
        <f>IF(_xlfn.XLOOKUP(A726,Korrelation!$A$4:$A$883,Korrelation!$B$4:$B$883,0,0)="-",0,_xlfn.XLOOKUP(A726,Korrelation!$A$4:$A$883,Korrelation!$B$4:$B$883,0,0))</f>
        <v>0</v>
      </c>
      <c r="E726" s="68" t="str" cm="1">
        <f t="array" aca="1" ref="E726" ca="1">IF(D726=0,"",HYPERLINK("#"&amp;RIGHT(CELL("adresse",OFFSET(DMAV_Doku!$A$6,D726-1,0)),LEN(CELL("adresse",OFFSET(DMAV_Doku!$A$6,D726-1,0)))-SEARCH("]",CELL("adresse",OFFSET(DMAV_Doku!$A$6,D726-1,0)))),"ModDoc"))</f>
        <v/>
      </c>
      <c r="G726" s="63" t="s">
        <v>1746</v>
      </c>
      <c r="H726" s="63" t="s">
        <v>1492</v>
      </c>
      <c r="I726" s="63" t="s">
        <v>24</v>
      </c>
      <c r="J726" s="63" t="s">
        <v>1542</v>
      </c>
      <c r="K726" s="63" t="s">
        <v>1751</v>
      </c>
      <c r="N726" s="65" t="s">
        <v>1752</v>
      </c>
      <c r="P726" s="65" t="s">
        <v>706</v>
      </c>
      <c r="Q726" s="63" t="s">
        <v>1547</v>
      </c>
      <c r="R726" s="70" t="s">
        <v>4908</v>
      </c>
      <c r="S726" s="70"/>
    </row>
    <row r="727" spans="1:20" x14ac:dyDescent="0.25">
      <c r="A727" s="63">
        <v>722</v>
      </c>
      <c r="B727" s="64" t="s">
        <v>29</v>
      </c>
      <c r="C727" s="68" t="str" cm="1">
        <f t="array" aca="1" ref="C727" ca="1">IF(B727="","",HYPERLINK("#"&amp;RIGHT(CELL("dateiname"),LEN(CELL("dateiname"))-FIND("]",CELL("dateiname")))&amp;"!"&amp;CELL("adresse",OFFSET($J$6,B727-1,0)),"Definition"))</f>
        <v/>
      </c>
      <c r="D727" s="63">
        <f>IF(_xlfn.XLOOKUP(A727,Korrelation!$A$4:$A$883,Korrelation!$B$4:$B$883,0,0)="-",0,_xlfn.XLOOKUP(A727,Korrelation!$A$4:$A$883,Korrelation!$B$4:$B$883,0,0))</f>
        <v>0</v>
      </c>
      <c r="E727" s="68" t="str" cm="1">
        <f t="array" aca="1" ref="E727" ca="1">IF(D727=0,"",HYPERLINK("#"&amp;RIGHT(CELL("adresse",OFFSET(DMAV_Doku!$A$6,D727-1,0)),LEN(CELL("adresse",OFFSET(DMAV_Doku!$A$6,D727-1,0)))-SEARCH("]",CELL("adresse",OFFSET(DMAV_Doku!$A$6,D727-1,0)))),"ModDoc"))</f>
        <v/>
      </c>
      <c r="G727" s="63" t="s">
        <v>1746</v>
      </c>
      <c r="H727" s="63" t="s">
        <v>1492</v>
      </c>
      <c r="I727" s="63" t="s">
        <v>24</v>
      </c>
      <c r="J727" s="63" t="s">
        <v>1542</v>
      </c>
      <c r="K727" s="63" t="s">
        <v>1753</v>
      </c>
      <c r="N727" s="65" t="s">
        <v>1549</v>
      </c>
      <c r="P727" s="65" t="s">
        <v>705</v>
      </c>
      <c r="Q727" s="63" t="s">
        <v>1550</v>
      </c>
      <c r="R727" s="70" t="s">
        <v>4908</v>
      </c>
      <c r="S727" s="70"/>
    </row>
    <row r="728" spans="1:20" x14ac:dyDescent="0.25">
      <c r="A728" s="63">
        <v>723</v>
      </c>
      <c r="B728" s="64" t="s">
        <v>29</v>
      </c>
      <c r="C728" s="68" t="str" cm="1">
        <f t="array" aca="1" ref="C728" ca="1">IF(B728="","",HYPERLINK("#"&amp;RIGHT(CELL("dateiname"),LEN(CELL("dateiname"))-FIND("]",CELL("dateiname")))&amp;"!"&amp;CELL("adresse",OFFSET($J$6,B728-1,0)),"Definition"))</f>
        <v/>
      </c>
      <c r="D728" s="63">
        <f>IF(_xlfn.XLOOKUP(A728,Korrelation!$A$4:$A$883,Korrelation!$B$4:$B$883,0,0)="-",0,_xlfn.XLOOKUP(A728,Korrelation!$A$4:$A$883,Korrelation!$B$4:$B$883,0,0))</f>
        <v>0</v>
      </c>
      <c r="E728" s="68" t="str" cm="1">
        <f t="array" aca="1" ref="E728" ca="1">IF(D728=0,"",HYPERLINK("#"&amp;RIGHT(CELL("adresse",OFFSET(DMAV_Doku!$A$6,D728-1,0)),LEN(CELL("adresse",OFFSET(DMAV_Doku!$A$6,D728-1,0)))-SEARCH("]",CELL("adresse",OFFSET(DMAV_Doku!$A$6,D728-1,0)))),"ModDoc"))</f>
        <v/>
      </c>
      <c r="G728" s="63" t="s">
        <v>1746</v>
      </c>
      <c r="H728" s="63" t="s">
        <v>1492</v>
      </c>
      <c r="I728" s="63" t="s">
        <v>24</v>
      </c>
      <c r="J728" s="63" t="s">
        <v>1542</v>
      </c>
      <c r="K728" s="63" t="s">
        <v>1753</v>
      </c>
      <c r="N728" s="65" t="s">
        <v>1754</v>
      </c>
      <c r="P728" s="65" t="s">
        <v>706</v>
      </c>
      <c r="Q728" s="63" t="s">
        <v>1547</v>
      </c>
      <c r="R728" s="70" t="s">
        <v>4908</v>
      </c>
      <c r="S728" s="70"/>
    </row>
    <row r="729" spans="1:20" x14ac:dyDescent="0.25">
      <c r="A729" s="63">
        <v>724</v>
      </c>
      <c r="B729" s="64" t="s">
        <v>29</v>
      </c>
      <c r="C729" s="68" t="str" cm="1">
        <f t="array" aca="1" ref="C729" ca="1">IF(B729="","",HYPERLINK("#"&amp;RIGHT(CELL("dateiname"),LEN(CELL("dateiname"))-FIND("]",CELL("dateiname")))&amp;"!"&amp;CELL("adresse",OFFSET($J$6,B729-1,0)),"Definition"))</f>
        <v/>
      </c>
      <c r="D729" s="63">
        <f>IF(_xlfn.XLOOKUP(A729,Korrelation!$A$4:$A$883,Korrelation!$B$4:$B$883,0,0)="-",0,_xlfn.XLOOKUP(A729,Korrelation!$A$4:$A$883,Korrelation!$B$4:$B$883,0,0))</f>
        <v>0</v>
      </c>
      <c r="E729" s="68" t="str" cm="1">
        <f t="array" aca="1" ref="E729" ca="1">IF(D729=0,"",HYPERLINK("#"&amp;RIGHT(CELL("adresse",OFFSET(DMAV_Doku!$A$6,D729-1,0)),LEN(CELL("adresse",OFFSET(DMAV_Doku!$A$6,D729-1,0)))-SEARCH("]",CELL("adresse",OFFSET(DMAV_Doku!$A$6,D729-1,0)))),"ModDoc"))</f>
        <v/>
      </c>
      <c r="G729" s="63" t="s">
        <v>1746</v>
      </c>
      <c r="H729" s="63" t="s">
        <v>1492</v>
      </c>
      <c r="I729" s="63" t="s">
        <v>24</v>
      </c>
      <c r="J729" s="63" t="s">
        <v>1542</v>
      </c>
      <c r="K729" s="63" t="s">
        <v>1755</v>
      </c>
      <c r="N729" s="65" t="s">
        <v>1574</v>
      </c>
      <c r="P729" s="65" t="s">
        <v>706</v>
      </c>
      <c r="Q729" s="63" t="s">
        <v>1550</v>
      </c>
      <c r="R729" s="70" t="s">
        <v>4908</v>
      </c>
      <c r="S729" s="70"/>
    </row>
    <row r="730" spans="1:20" x14ac:dyDescent="0.25">
      <c r="A730" s="63">
        <v>725</v>
      </c>
      <c r="B730" s="64"/>
      <c r="C730" s="68" t="str" cm="1">
        <f t="array" aca="1" ref="C730" ca="1">IF(B730="","",HYPERLINK("#"&amp;RIGHT(CELL("dateiname"),LEN(CELL("dateiname"))-FIND("]",CELL("dateiname")))&amp;"!"&amp;CELL("adresse",OFFSET($J$6,B730-1,0)),"Definition"))</f>
        <v/>
      </c>
      <c r="D730" s="63">
        <f>IF(_xlfn.XLOOKUP(A730,Korrelation!$A$4:$A$883,Korrelation!$B$4:$B$883,0,0)="-",0,_xlfn.XLOOKUP(A730,Korrelation!$A$4:$A$883,Korrelation!$B$4:$B$883,0,0))</f>
        <v>0</v>
      </c>
      <c r="E730" s="68" t="str" cm="1">
        <f t="array" aca="1" ref="E730" ca="1">IF(D730=0,"",HYPERLINK("#"&amp;RIGHT(CELL("adresse",OFFSET(DMAV_Doku!$A$6,D730-1,0)),LEN(CELL("adresse",OFFSET(DMAV_Doku!$A$6,D730-1,0)))-SEARCH("]",CELL("adresse",OFFSET(DMAV_Doku!$A$6,D730-1,0)))),"ModDoc"))</f>
        <v/>
      </c>
      <c r="G730" s="63" t="s">
        <v>1746</v>
      </c>
      <c r="H730" s="63" t="s">
        <v>1492</v>
      </c>
      <c r="I730" s="63" t="s">
        <v>24</v>
      </c>
      <c r="J730" s="63" t="s">
        <v>1542</v>
      </c>
      <c r="K730" s="63" t="s">
        <v>1755</v>
      </c>
      <c r="N730" s="65" t="s">
        <v>1575</v>
      </c>
      <c r="P730" s="65" t="s">
        <v>706</v>
      </c>
      <c r="Q730" s="63" t="s">
        <v>1547</v>
      </c>
      <c r="R730" s="70" t="s">
        <v>4908</v>
      </c>
      <c r="S730" s="70"/>
    </row>
    <row r="731" spans="1:20" x14ac:dyDescent="0.25">
      <c r="A731" s="63">
        <v>726</v>
      </c>
      <c r="B731" s="64"/>
      <c r="C731" s="68" t="str" cm="1">
        <f t="array" aca="1" ref="C731" ca="1">IF(B731="","",HYPERLINK("#"&amp;RIGHT(CELL("dateiname"),LEN(CELL("dateiname"))-FIND("]",CELL("dateiname")))&amp;"!"&amp;CELL("adresse",OFFSET($J$6,B731-1,0)),"Definition"))</f>
        <v/>
      </c>
      <c r="D731" s="63">
        <f>IF(_xlfn.XLOOKUP(A731,Korrelation!$A$4:$A$883,Korrelation!$B$4:$B$883,0,0)="-",0,_xlfn.XLOOKUP(A731,Korrelation!$A$4:$A$883,Korrelation!$B$4:$B$883,0,0))</f>
        <v>0</v>
      </c>
      <c r="E731" s="68" t="str" cm="1">
        <f t="array" aca="1" ref="E731" ca="1">IF(D731=0,"",HYPERLINK("#"&amp;RIGHT(CELL("adresse",OFFSET(DMAV_Doku!$A$6,D731-1,0)),LEN(CELL("adresse",OFFSET(DMAV_Doku!$A$6,D731-1,0)))-SEARCH("]",CELL("adresse",OFFSET(DMAV_Doku!$A$6,D731-1,0)))),"ModDoc"))</f>
        <v/>
      </c>
      <c r="G731" s="63" t="s">
        <v>1746</v>
      </c>
      <c r="H731" s="63" t="s">
        <v>1492</v>
      </c>
      <c r="I731" s="63" t="s">
        <v>24</v>
      </c>
      <c r="J731" s="63" t="s">
        <v>1552</v>
      </c>
      <c r="K731" s="63" t="s">
        <v>1756</v>
      </c>
      <c r="N731" s="65" t="s">
        <v>1554</v>
      </c>
      <c r="P731" s="65" t="s">
        <v>706</v>
      </c>
      <c r="R731" s="70" t="s">
        <v>4908</v>
      </c>
      <c r="S731" s="70"/>
    </row>
    <row r="732" spans="1:20" ht="25.5" x14ac:dyDescent="0.25">
      <c r="A732" s="63">
        <v>727</v>
      </c>
      <c r="B732" s="64" t="s">
        <v>29</v>
      </c>
      <c r="C732" s="68" t="str" cm="1">
        <f t="array" aca="1" ref="C732" ca="1">IF(B732="","",HYPERLINK("#"&amp;RIGHT(CELL("dateiname"),LEN(CELL("dateiname"))-FIND("]",CELL("dateiname")))&amp;"!"&amp;CELL("adresse",OFFSET($J$6,B732-1,0)),"Definition"))</f>
        <v/>
      </c>
      <c r="D732" s="63">
        <f>IF(_xlfn.XLOOKUP(A732,Korrelation!$A$4:$A$883,Korrelation!$B$4:$B$883,0,0)="-",0,_xlfn.XLOOKUP(A732,Korrelation!$A$4:$A$883,Korrelation!$B$4:$B$883,0,0))</f>
        <v>0</v>
      </c>
      <c r="E732" s="68" t="str" cm="1">
        <f t="array" aca="1" ref="E732" ca="1">IF(D732=0,"",HYPERLINK("#"&amp;RIGHT(CELL("adresse",OFFSET(DMAV_Doku!$A$6,D732-1,0)),LEN(CELL("adresse",OFFSET(DMAV_Doku!$A$6,D732-1,0)))-SEARCH("]",CELL("adresse",OFFSET(DMAV_Doku!$A$6,D732-1,0)))),"ModDoc"))</f>
        <v/>
      </c>
      <c r="G732" s="63" t="s">
        <v>1746</v>
      </c>
      <c r="H732" s="63" t="s">
        <v>1492</v>
      </c>
      <c r="I732" s="63" t="s">
        <v>24</v>
      </c>
      <c r="J732" s="63" t="s">
        <v>1552</v>
      </c>
      <c r="K732" s="63" t="s">
        <v>1756</v>
      </c>
      <c r="N732" s="65" t="s">
        <v>1555</v>
      </c>
      <c r="P732" s="65" t="s">
        <v>1757</v>
      </c>
      <c r="R732" s="70" t="s">
        <v>4908</v>
      </c>
      <c r="S732" s="70"/>
      <c r="T732" s="65" t="s">
        <v>3382</v>
      </c>
    </row>
    <row r="733" spans="1:20" x14ac:dyDescent="0.25">
      <c r="A733" s="63">
        <v>728</v>
      </c>
      <c r="B733" s="64"/>
      <c r="C733" s="68" t="str" cm="1">
        <f t="array" aca="1" ref="C733" ca="1">IF(B733="","",HYPERLINK("#"&amp;RIGHT(CELL("dateiname"),LEN(CELL("dateiname"))-FIND("]",CELL("dateiname")))&amp;"!"&amp;CELL("adresse",OFFSET($J$6,B733-1,0)),"Definition"))</f>
        <v/>
      </c>
      <c r="D733" s="63">
        <f>IF(_xlfn.XLOOKUP(A733,Korrelation!$A$4:$A$883,Korrelation!$B$4:$B$883,0,0)="-",0,_xlfn.XLOOKUP(A733,Korrelation!$A$4:$A$883,Korrelation!$B$4:$B$883,0,0))</f>
        <v>0</v>
      </c>
      <c r="E733" s="68" t="str" cm="1">
        <f t="array" aca="1" ref="E733" ca="1">IF(D733=0,"",HYPERLINK("#"&amp;RIGHT(CELL("adresse",OFFSET(DMAV_Doku!$A$6,D733-1,0)),LEN(CELL("adresse",OFFSET(DMAV_Doku!$A$6,D733-1,0)))-SEARCH("]",CELL("adresse",OFFSET(DMAV_Doku!$A$6,D733-1,0)))),"ModDoc"))</f>
        <v/>
      </c>
      <c r="G733" s="63" t="s">
        <v>1746</v>
      </c>
      <c r="H733" s="63" t="s">
        <v>1492</v>
      </c>
      <c r="I733" s="63" t="s">
        <v>24</v>
      </c>
      <c r="J733" s="63" t="s">
        <v>1552</v>
      </c>
      <c r="K733" s="63" t="s">
        <v>1756</v>
      </c>
      <c r="N733" s="65" t="s">
        <v>1557</v>
      </c>
      <c r="P733" s="65" t="s">
        <v>706</v>
      </c>
      <c r="R733" s="70" t="s">
        <v>4908</v>
      </c>
      <c r="S733" s="70"/>
    </row>
    <row r="734" spans="1:20" x14ac:dyDescent="0.25">
      <c r="A734" s="63">
        <v>729</v>
      </c>
      <c r="B734" s="64"/>
      <c r="C734" s="68" t="str" cm="1">
        <f t="array" aca="1" ref="C734" ca="1">IF(B734="","",HYPERLINK("#"&amp;RIGHT(CELL("dateiname"),LEN(CELL("dateiname"))-FIND("]",CELL("dateiname")))&amp;"!"&amp;CELL("adresse",OFFSET($J$6,B734-1,0)),"Definition"))</f>
        <v/>
      </c>
      <c r="D734" s="63">
        <f>IF(_xlfn.XLOOKUP(A734,Korrelation!$A$4:$A$883,Korrelation!$B$4:$B$883,0,0)="-",0,_xlfn.XLOOKUP(A734,Korrelation!$A$4:$A$883,Korrelation!$B$4:$B$883,0,0))</f>
        <v>435</v>
      </c>
      <c r="E734" s="68" t="str" cm="1">
        <f t="array" aca="1" ref="E734" ca="1">IF(D734=0,"",HYPERLINK("#"&amp;RIGHT(CELL("adresse",OFFSET(DMAV_Doku!$A$6,D734-1,0)),LEN(CELL("adresse",OFFSET(DMAV_Doku!$A$6,D734-1,0)))-SEARCH("]",CELL("adresse",OFFSET(DMAV_Doku!$A$6,D734-1,0)))),"ModDoc"))</f>
        <v>ModDoc</v>
      </c>
      <c r="G734" s="63" t="s">
        <v>1746</v>
      </c>
      <c r="H734" s="63" t="s">
        <v>1492</v>
      </c>
      <c r="I734" s="63" t="s">
        <v>24</v>
      </c>
      <c r="J734" s="63" t="s">
        <v>1642</v>
      </c>
      <c r="K734" s="63" t="s">
        <v>1758</v>
      </c>
      <c r="L734" s="62" t="s">
        <v>1525</v>
      </c>
      <c r="N734" s="65" t="s">
        <v>5</v>
      </c>
      <c r="P734" s="65" t="s">
        <v>1539</v>
      </c>
      <c r="R734" s="70" t="s">
        <v>4908</v>
      </c>
      <c r="S734" s="70"/>
    </row>
    <row r="735" spans="1:20" x14ac:dyDescent="0.25">
      <c r="A735" s="63">
        <v>730</v>
      </c>
      <c r="B735" s="64" t="s">
        <v>29</v>
      </c>
      <c r="C735" s="68" t="str" cm="1">
        <f t="array" aca="1" ref="C735" ca="1">IF(B735="","",HYPERLINK("#"&amp;RIGHT(CELL("dateiname"),LEN(CELL("dateiname"))-FIND("]",CELL("dateiname")))&amp;"!"&amp;CELL("adresse",OFFSET($J$6,B735-1,0)),"Definition"))</f>
        <v/>
      </c>
      <c r="D735" s="63">
        <f>IF(_xlfn.XLOOKUP(A735,Korrelation!$A$4:$A$883,Korrelation!$B$4:$B$883,0,0)="-",0,_xlfn.XLOOKUP(A735,Korrelation!$A$4:$A$883,Korrelation!$B$4:$B$883,0,0))</f>
        <v>436</v>
      </c>
      <c r="E735" s="68" t="str" cm="1">
        <f t="array" aca="1" ref="E735" ca="1">IF(D735=0,"",HYPERLINK("#"&amp;RIGHT(CELL("adresse",OFFSET(DMAV_Doku!$A$6,D735-1,0)),LEN(CELL("adresse",OFFSET(DMAV_Doku!$A$6,D735-1,0)))-SEARCH("]",CELL("adresse",OFFSET(DMAV_Doku!$A$6,D735-1,0)))),"ModDoc"))</f>
        <v>ModDoc</v>
      </c>
      <c r="G735" s="63" t="s">
        <v>1746</v>
      </c>
      <c r="H735" s="63" t="s">
        <v>1492</v>
      </c>
      <c r="I735" s="63" t="s">
        <v>24</v>
      </c>
      <c r="J735" s="63" t="s">
        <v>1642</v>
      </c>
      <c r="K735" s="63" t="s">
        <v>1758</v>
      </c>
      <c r="N735" s="65" t="s">
        <v>682</v>
      </c>
      <c r="P735" s="65" t="s">
        <v>1748</v>
      </c>
      <c r="R735" s="70" t="s">
        <v>4908</v>
      </c>
      <c r="S735" s="70"/>
    </row>
    <row r="736" spans="1:20" x14ac:dyDescent="0.25">
      <c r="A736" s="63">
        <v>731</v>
      </c>
      <c r="B736" s="64" t="s">
        <v>29</v>
      </c>
      <c r="C736" s="68" t="str" cm="1">
        <f t="array" aca="1" ref="C736" ca="1">IF(B736="","",HYPERLINK("#"&amp;RIGHT(CELL("dateiname"),LEN(CELL("dateiname"))-FIND("]",CELL("dateiname")))&amp;"!"&amp;CELL("adresse",OFFSET($J$6,B736-1,0)),"Definition"))</f>
        <v/>
      </c>
      <c r="D736" s="63">
        <f>IF(_xlfn.XLOOKUP(A736,Korrelation!$A$4:$A$883,Korrelation!$B$4:$B$883,0,0)="-",0,_xlfn.XLOOKUP(A736,Korrelation!$A$4:$A$883,Korrelation!$B$4:$B$883,0,0))</f>
        <v>437</v>
      </c>
      <c r="E736" s="68" t="str" cm="1">
        <f t="array" aca="1" ref="E736" ca="1">IF(D736=0,"",HYPERLINK("#"&amp;RIGHT(CELL("adresse",OFFSET(DMAV_Doku!$A$6,D736-1,0)),LEN(CELL("adresse",OFFSET(DMAV_Doku!$A$6,D736-1,0)))-SEARCH("]",CELL("adresse",OFFSET(DMAV_Doku!$A$6,D736-1,0)))),"ModDoc"))</f>
        <v>ModDoc</v>
      </c>
      <c r="G736" s="63" t="s">
        <v>1746</v>
      </c>
      <c r="H736" s="63" t="s">
        <v>1492</v>
      </c>
      <c r="I736" s="63" t="s">
        <v>24</v>
      </c>
      <c r="J736" s="63" t="s">
        <v>1642</v>
      </c>
      <c r="K736" s="63" t="s">
        <v>1758</v>
      </c>
      <c r="N736" s="65" t="s">
        <v>685</v>
      </c>
      <c r="P736" s="65" t="s">
        <v>1749</v>
      </c>
      <c r="R736" s="70" t="s">
        <v>4908</v>
      </c>
      <c r="S736" s="70"/>
    </row>
    <row r="737" spans="1:23" x14ac:dyDescent="0.25">
      <c r="A737" s="63">
        <v>732</v>
      </c>
      <c r="B737" s="64">
        <v>690</v>
      </c>
      <c r="C737" s="68" t="str" cm="1">
        <f t="array" aca="1" ref="C737" ca="1">IF(B737="","",HYPERLINK("#"&amp;RIGHT(CELL("dateiname"),LEN(CELL("dateiname"))-FIND("]",CELL("dateiname")))&amp;"!"&amp;CELL("adresse",OFFSET($J$6,B737-1,0)),"Definition"))</f>
        <v>Definition</v>
      </c>
      <c r="D737" s="63">
        <f>IF(_xlfn.XLOOKUP(A737,Korrelation!$A$4:$A$883,Korrelation!$B$4:$B$883,0,0)="-",0,_xlfn.XLOOKUP(A737,Korrelation!$A$4:$A$883,Korrelation!$B$4:$B$883,0,0))</f>
        <v>438</v>
      </c>
      <c r="E737" s="68" t="str" cm="1">
        <f t="array" aca="1" ref="E737" ca="1">IF(D737=0,"",HYPERLINK("#"&amp;RIGHT(CELL("adresse",OFFSET(DMAV_Doku!$A$6,D737-1,0)),LEN(CELL("adresse",OFFSET(DMAV_Doku!$A$6,D737-1,0)))-SEARCH("]",CELL("adresse",OFFSET(DMAV_Doku!$A$6,D737-1,0)))),"ModDoc"))</f>
        <v>ModDoc</v>
      </c>
      <c r="G737" s="63" t="s">
        <v>1746</v>
      </c>
      <c r="H737" s="63" t="s">
        <v>1492</v>
      </c>
      <c r="I737" s="63" t="s">
        <v>24</v>
      </c>
      <c r="J737" s="63" t="s">
        <v>1642</v>
      </c>
      <c r="K737" s="63" t="s">
        <v>1758</v>
      </c>
      <c r="L737" s="62" t="s">
        <v>1525</v>
      </c>
      <c r="N737" s="65" t="s">
        <v>665</v>
      </c>
      <c r="P737" s="65" t="s">
        <v>665</v>
      </c>
      <c r="R737" s="70" t="s">
        <v>4908</v>
      </c>
      <c r="S737" s="70"/>
    </row>
    <row r="738" spans="1:23" x14ac:dyDescent="0.25">
      <c r="A738" s="63">
        <v>733</v>
      </c>
      <c r="B738" s="64">
        <v>26</v>
      </c>
      <c r="C738" s="68" t="str" cm="1">
        <f t="array" aca="1" ref="C738" ca="1">IF(B738="","",HYPERLINK("#"&amp;RIGHT(CELL("dateiname"),LEN(CELL("dateiname"))-FIND("]",CELL("dateiname")))&amp;"!"&amp;CELL("adresse",OFFSET($J$6,B738-1,0)),"Definition"))</f>
        <v>Definition</v>
      </c>
      <c r="D738" s="63">
        <f>IF(_xlfn.XLOOKUP(A738,Korrelation!$A$4:$A$883,Korrelation!$B$4:$B$883,0,0)="-",0,_xlfn.XLOOKUP(A738,Korrelation!$A$4:$A$883,Korrelation!$B$4:$B$883,0,0))</f>
        <v>439</v>
      </c>
      <c r="E738" s="68" t="str" cm="1">
        <f t="array" aca="1" ref="E738" ca="1">IF(D738=0,"",HYPERLINK("#"&amp;RIGHT(CELL("adresse",OFFSET(DMAV_Doku!$A$6,D738-1,0)),LEN(CELL("adresse",OFFSET(DMAV_Doku!$A$6,D738-1,0)))-SEARCH("]",CELL("adresse",OFFSET(DMAV_Doku!$A$6,D738-1,0)))),"ModDoc"))</f>
        <v>ModDoc</v>
      </c>
      <c r="G738" s="63" t="s">
        <v>1746</v>
      </c>
      <c r="H738" s="63" t="s">
        <v>1492</v>
      </c>
      <c r="I738" s="63" t="s">
        <v>24</v>
      </c>
      <c r="J738" s="63" t="s">
        <v>1642</v>
      </c>
      <c r="K738" s="63" t="s">
        <v>1758</v>
      </c>
      <c r="N738" s="65" t="s">
        <v>86</v>
      </c>
      <c r="O738" s="65" t="s">
        <v>4817</v>
      </c>
      <c r="P738" s="65" t="s">
        <v>4818</v>
      </c>
      <c r="R738" s="70" t="s">
        <v>4908</v>
      </c>
      <c r="S738" s="70"/>
    </row>
    <row r="739" spans="1:23" x14ac:dyDescent="0.25">
      <c r="A739" s="63">
        <v>734</v>
      </c>
      <c r="B739" s="64" t="s">
        <v>29</v>
      </c>
      <c r="C739" s="68" t="str" cm="1">
        <f t="array" aca="1" ref="C739" ca="1">IF(B739="","",HYPERLINK("#"&amp;RIGHT(CELL("dateiname"),LEN(CELL("dateiname"))-FIND("]",CELL("dateiname")))&amp;"!"&amp;CELL("adresse",OFFSET($J$6,B739-1,0)),"Definition"))</f>
        <v/>
      </c>
      <c r="D739" s="63">
        <f>IF(_xlfn.XLOOKUP(A739,Korrelation!$A$4:$A$883,Korrelation!$B$4:$B$883,0,0)="-",0,_xlfn.XLOOKUP(A739,Korrelation!$A$4:$A$883,Korrelation!$B$4:$B$883,0,0))</f>
        <v>433</v>
      </c>
      <c r="E739" s="68" t="str" cm="1">
        <f t="array" aca="1" ref="E739" ca="1">IF(D739=0,"",HYPERLINK("#"&amp;RIGHT(CELL("adresse",OFFSET(DMAV_Doku!$A$6,D739-1,0)),LEN(CELL("adresse",OFFSET(DMAV_Doku!$A$6,D739-1,0)))-SEARCH("]",CELL("adresse",OFFSET(DMAV_Doku!$A$6,D739-1,0)))),"ModDoc"))</f>
        <v>ModDoc</v>
      </c>
      <c r="G739" s="63" t="s">
        <v>1746</v>
      </c>
      <c r="H739" s="63" t="s">
        <v>1492</v>
      </c>
      <c r="I739" s="63" t="s">
        <v>24</v>
      </c>
      <c r="J739" s="63" t="s">
        <v>1642</v>
      </c>
      <c r="K739" s="63" t="s">
        <v>1759</v>
      </c>
      <c r="L739" s="62" t="s">
        <v>1525</v>
      </c>
      <c r="N739" s="65" t="s">
        <v>111</v>
      </c>
      <c r="P739" s="65" t="s">
        <v>1760</v>
      </c>
      <c r="R739" s="70" t="s">
        <v>4908</v>
      </c>
      <c r="S739" s="70"/>
    </row>
    <row r="740" spans="1:23" x14ac:dyDescent="0.25">
      <c r="A740" s="63">
        <v>735</v>
      </c>
      <c r="B740" s="64">
        <v>690</v>
      </c>
      <c r="C740" s="68" t="str" cm="1">
        <f t="array" aca="1" ref="C740" ca="1">IF(B740="","",HYPERLINK("#"&amp;RIGHT(CELL("dateiname"),LEN(CELL("dateiname"))-FIND("]",CELL("dateiname")))&amp;"!"&amp;CELL("adresse",OFFSET($J$6,B740-1,0)),"Definition"))</f>
        <v>Definition</v>
      </c>
      <c r="D740" s="63">
        <f>IF(_xlfn.XLOOKUP(A740,Korrelation!$A$4:$A$883,Korrelation!$B$4:$B$883,0,0)="-",0,_xlfn.XLOOKUP(A740,Korrelation!$A$4:$A$883,Korrelation!$B$4:$B$883,0,0))</f>
        <v>434</v>
      </c>
      <c r="E740" s="68" t="str" cm="1">
        <f t="array" aca="1" ref="E740" ca="1">IF(D740=0,"",HYPERLINK("#"&amp;RIGHT(CELL("adresse",OFFSET(DMAV_Doku!$A$6,D740-1,0)),LEN(CELL("adresse",OFFSET(DMAV_Doku!$A$6,D740-1,0)))-SEARCH("]",CELL("adresse",OFFSET(DMAV_Doku!$A$6,D740-1,0)))),"ModDoc"))</f>
        <v>ModDoc</v>
      </c>
      <c r="G740" s="63" t="s">
        <v>1746</v>
      </c>
      <c r="H740" s="63" t="s">
        <v>1492</v>
      </c>
      <c r="I740" s="63" t="s">
        <v>24</v>
      </c>
      <c r="J740" s="63" t="s">
        <v>1642</v>
      </c>
      <c r="K740" s="63" t="s">
        <v>1759</v>
      </c>
      <c r="L740" s="62" t="s">
        <v>1525</v>
      </c>
      <c r="N740" s="65" t="s">
        <v>665</v>
      </c>
      <c r="P740" s="65" t="s">
        <v>665</v>
      </c>
      <c r="R740" s="70" t="s">
        <v>4908</v>
      </c>
      <c r="S740" s="70"/>
    </row>
    <row r="741" spans="1:23" x14ac:dyDescent="0.25">
      <c r="A741" s="63">
        <v>736</v>
      </c>
      <c r="B741" s="64">
        <v>36</v>
      </c>
      <c r="C741" s="68" t="str" cm="1">
        <f t="array" aca="1" ref="C741" ca="1">IF(B741="","",HYPERLINK("#"&amp;RIGHT(CELL("dateiname"),LEN(CELL("dateiname"))-FIND("]",CELL("dateiname")))&amp;"!"&amp;CELL("adresse",OFFSET($J$6,B741-1,0)),"Definition"))</f>
        <v>Definition</v>
      </c>
      <c r="D741" s="63">
        <f>IF(_xlfn.XLOOKUP(A741,Korrelation!$A$4:$A$883,Korrelation!$B$4:$B$883,0,0)="-",0,_xlfn.XLOOKUP(A741,Korrelation!$A$4:$A$883,Korrelation!$B$4:$B$883,0,0))</f>
        <v>466</v>
      </c>
      <c r="E741" s="68" t="str" cm="1">
        <f t="array" aca="1" ref="E741" ca="1">IF(D741=0,"",HYPERLINK("#"&amp;RIGHT(CELL("adresse",OFFSET(DMAV_Doku!$A$6,D741-1,0)),LEN(CELL("adresse",OFFSET(DMAV_Doku!$A$6,D741-1,0)))-SEARCH("]",CELL("adresse",OFFSET(DMAV_Doku!$A$6,D741-1,0)))),"ModDoc"))</f>
        <v>ModDoc</v>
      </c>
      <c r="G741" s="63" t="s">
        <v>1746</v>
      </c>
      <c r="H741" s="63" t="s">
        <v>1492</v>
      </c>
      <c r="I741" s="63" t="s">
        <v>24</v>
      </c>
      <c r="J741" s="63" t="s">
        <v>1524</v>
      </c>
      <c r="K741" s="63" t="s">
        <v>736</v>
      </c>
      <c r="L741" s="62" t="s">
        <v>1525</v>
      </c>
      <c r="N741" s="65" t="s">
        <v>744</v>
      </c>
      <c r="P741" s="65" t="s">
        <v>1699</v>
      </c>
      <c r="R741" s="70" t="s">
        <v>4908</v>
      </c>
      <c r="S741" s="70"/>
    </row>
    <row r="742" spans="1:23" x14ac:dyDescent="0.25">
      <c r="A742" s="63">
        <v>737</v>
      </c>
      <c r="B742" s="64" t="s">
        <v>29</v>
      </c>
      <c r="C742" s="68" t="str" cm="1">
        <f t="array" aca="1" ref="C742" ca="1">IF(B742="","",HYPERLINK("#"&amp;RIGHT(CELL("dateiname"),LEN(CELL("dateiname"))-FIND("]",CELL("dateiname")))&amp;"!"&amp;CELL("adresse",OFFSET($J$6,B742-1,0)),"Definition"))</f>
        <v/>
      </c>
      <c r="D742" s="63">
        <f>IF(_xlfn.XLOOKUP(A742,Korrelation!$A$4:$A$883,Korrelation!$B$4:$B$883,0,0)="-",0,_xlfn.XLOOKUP(A742,Korrelation!$A$4:$A$883,Korrelation!$B$4:$B$883,0,0))</f>
        <v>471</v>
      </c>
      <c r="E742" s="68" t="str" cm="1">
        <f t="array" aca="1" ref="E742" ca="1">IF(D742=0,"",HYPERLINK("#"&amp;RIGHT(CELL("adresse",OFFSET(DMAV_Doku!$A$6,D742-1,0)),LEN(CELL("adresse",OFFSET(DMAV_Doku!$A$6,D742-1,0)))-SEARCH("]",CELL("adresse",OFFSET(DMAV_Doku!$A$6,D742-1,0)))),"ModDoc"))</f>
        <v>ModDoc</v>
      </c>
      <c r="G742" s="63" t="s">
        <v>1746</v>
      </c>
      <c r="H742" s="63" t="s">
        <v>1492</v>
      </c>
      <c r="I742" s="63" t="s">
        <v>24</v>
      </c>
      <c r="J742" s="63" t="s">
        <v>1524</v>
      </c>
      <c r="K742" s="63" t="s">
        <v>736</v>
      </c>
      <c r="L742" s="62" t="s">
        <v>1525</v>
      </c>
      <c r="N742" s="65" t="s">
        <v>724</v>
      </c>
      <c r="P742" s="65" t="s">
        <v>143</v>
      </c>
      <c r="R742" s="70" t="s">
        <v>4908</v>
      </c>
      <c r="S742" s="70"/>
    </row>
    <row r="743" spans="1:23" x14ac:dyDescent="0.25">
      <c r="A743" s="63">
        <v>738</v>
      </c>
      <c r="B743" s="64" t="s">
        <v>29</v>
      </c>
      <c r="C743" s="68" t="str" cm="1">
        <f t="array" aca="1" ref="C743" ca="1">IF(B743="","",HYPERLINK("#"&amp;RIGHT(CELL("dateiname"),LEN(CELL("dateiname"))-FIND("]",CELL("dateiname")))&amp;"!"&amp;CELL("adresse",OFFSET($J$6,B743-1,0)),"Definition"))</f>
        <v/>
      </c>
      <c r="D743" s="63">
        <f>IF(_xlfn.XLOOKUP(A743,Korrelation!$A$4:$A$883,Korrelation!$B$4:$B$883,0,0)="-",0,_xlfn.XLOOKUP(A743,Korrelation!$A$4:$A$883,Korrelation!$B$4:$B$883,0,0))</f>
        <v>472</v>
      </c>
      <c r="E743" s="68" t="str" cm="1">
        <f t="array" aca="1" ref="E743" ca="1">IF(D743=0,"",HYPERLINK("#"&amp;RIGHT(CELL("adresse",OFFSET(DMAV_Doku!$A$6,D743-1,0)),LEN(CELL("adresse",OFFSET(DMAV_Doku!$A$6,D743-1,0)))-SEARCH("]",CELL("adresse",OFFSET(DMAV_Doku!$A$6,D743-1,0)))),"ModDoc"))</f>
        <v>ModDoc</v>
      </c>
      <c r="G743" s="63" t="s">
        <v>1746</v>
      </c>
      <c r="H743" s="63" t="s">
        <v>1492</v>
      </c>
      <c r="I743" s="63" t="s">
        <v>24</v>
      </c>
      <c r="J743" s="63" t="s">
        <v>1524</v>
      </c>
      <c r="K743" s="63" t="s">
        <v>736</v>
      </c>
      <c r="L743" s="62" t="s">
        <v>1525</v>
      </c>
      <c r="N743" s="65" t="s">
        <v>727</v>
      </c>
      <c r="O743" s="69"/>
      <c r="P743" s="65" t="s">
        <v>143</v>
      </c>
      <c r="R743" s="70" t="s">
        <v>4908</v>
      </c>
      <c r="S743" s="70"/>
    </row>
    <row r="744" spans="1:23" x14ac:dyDescent="0.25">
      <c r="A744" s="63">
        <v>739</v>
      </c>
      <c r="B744" s="64"/>
      <c r="C744" s="68" t="str" cm="1">
        <f t="array" aca="1" ref="C744" ca="1">IF(B744="","",HYPERLINK("#"&amp;RIGHT(CELL("dateiname"),LEN(CELL("dateiname"))-FIND("]",CELL("dateiname")))&amp;"!"&amp;CELL("adresse",OFFSET($J$6,B744-1,0)),"Definition"))</f>
        <v/>
      </c>
      <c r="D744" s="63">
        <f>IF(_xlfn.XLOOKUP(A744,Korrelation!$A$4:$A$883,Korrelation!$B$4:$B$883,0,0)="-",0,_xlfn.XLOOKUP(A744,Korrelation!$A$4:$A$883,Korrelation!$B$4:$B$883,0,0))</f>
        <v>470</v>
      </c>
      <c r="E744" s="68" t="str" cm="1">
        <f t="array" aca="1" ref="E744" ca="1">IF(D744=0,"",HYPERLINK("#"&amp;RIGHT(CELL("adresse",OFFSET(DMAV_Doku!$A$6,D744-1,0)),LEN(CELL("adresse",OFFSET(DMAV_Doku!$A$6,D744-1,0)))-SEARCH("]",CELL("adresse",OFFSET(DMAV_Doku!$A$6,D744-1,0)))),"ModDoc"))</f>
        <v>ModDoc</v>
      </c>
      <c r="G744" s="63" t="s">
        <v>1746</v>
      </c>
      <c r="H744" s="63" t="s">
        <v>1492</v>
      </c>
      <c r="I744" s="63" t="s">
        <v>24</v>
      </c>
      <c r="J744" s="63" t="s">
        <v>1524</v>
      </c>
      <c r="K744" s="63" t="s">
        <v>736</v>
      </c>
      <c r="L744" s="62" t="s">
        <v>1525</v>
      </c>
      <c r="N744" s="65" t="s">
        <v>1761</v>
      </c>
      <c r="P744" s="65" t="s">
        <v>143</v>
      </c>
      <c r="R744" s="70" t="s">
        <v>4908</v>
      </c>
      <c r="S744" s="70"/>
    </row>
    <row r="745" spans="1:23" x14ac:dyDescent="0.25">
      <c r="A745" s="63">
        <v>740</v>
      </c>
      <c r="B745" s="64"/>
      <c r="C745" s="68" t="str" cm="1">
        <f t="array" aca="1" ref="C745" ca="1">IF(B745="","",HYPERLINK("#"&amp;RIGHT(CELL("dateiname"),LEN(CELL("dateiname"))-FIND("]",CELL("dateiname")))&amp;"!"&amp;CELL("adresse",OFFSET($J$6,B745-1,0)),"Definition"))</f>
        <v/>
      </c>
      <c r="D745" s="63">
        <f>IF(_xlfn.XLOOKUP(A745,Korrelation!$A$4:$A$883,Korrelation!$B$4:$B$883,0,0)="-",0,_xlfn.XLOOKUP(A745,Korrelation!$A$4:$A$883,Korrelation!$B$4:$B$883,0,0))</f>
        <v>468</v>
      </c>
      <c r="E745" s="68" t="str" cm="1">
        <f t="array" aca="1" ref="E745" ca="1">IF(D745=0,"",HYPERLINK("#"&amp;RIGHT(CELL("adresse",OFFSET(DMAV_Doku!$A$6,D745-1,0)),LEN(CELL("adresse",OFFSET(DMAV_Doku!$A$6,D745-1,0)))-SEARCH("]",CELL("adresse",OFFSET(DMAV_Doku!$A$6,D745-1,0)))),"ModDoc"))</f>
        <v>ModDoc</v>
      </c>
      <c r="G745" s="63" t="s">
        <v>1746</v>
      </c>
      <c r="H745" s="63" t="s">
        <v>1492</v>
      </c>
      <c r="I745" s="63" t="s">
        <v>24</v>
      </c>
      <c r="J745" s="63" t="s">
        <v>1524</v>
      </c>
      <c r="K745" s="63" t="s">
        <v>736</v>
      </c>
      <c r="L745" s="62" t="s">
        <v>1525</v>
      </c>
      <c r="N745" s="65" t="s">
        <v>135</v>
      </c>
      <c r="P745" s="65" t="s">
        <v>1527</v>
      </c>
      <c r="R745" s="70" t="s">
        <v>4908</v>
      </c>
      <c r="S745" s="70"/>
    </row>
    <row r="746" spans="1:23" x14ac:dyDescent="0.25">
      <c r="A746" s="63">
        <v>741</v>
      </c>
      <c r="B746" s="64"/>
      <c r="C746" s="68" t="str" cm="1">
        <f t="array" aca="1" ref="C746" ca="1">IF(B746="","",HYPERLINK("#"&amp;RIGHT(CELL("dateiname"),LEN(CELL("dateiname"))-FIND("]",CELL("dateiname")))&amp;"!"&amp;CELL("adresse",OFFSET($J$6,B746-1,0)),"Definition"))</f>
        <v/>
      </c>
      <c r="D746" s="63">
        <f>IF(_xlfn.XLOOKUP(A746,Korrelation!$A$4:$A$883,Korrelation!$B$4:$B$883,0,0)="-",0,_xlfn.XLOOKUP(A746,Korrelation!$A$4:$A$883,Korrelation!$B$4:$B$883,0,0))</f>
        <v>469</v>
      </c>
      <c r="E746" s="68" t="str" cm="1">
        <f t="array" aca="1" ref="E746" ca="1">IF(D746=0,"",HYPERLINK("#"&amp;RIGHT(CELL("adresse",OFFSET(DMAV_Doku!$A$6,D746-1,0)),LEN(CELL("adresse",OFFSET(DMAV_Doku!$A$6,D746-1,0)))-SEARCH("]",CELL("adresse",OFFSET(DMAV_Doku!$A$6,D746-1,0)))),"ModDoc"))</f>
        <v>ModDoc</v>
      </c>
      <c r="G746" s="63" t="s">
        <v>1746</v>
      </c>
      <c r="H746" s="63" t="s">
        <v>1492</v>
      </c>
      <c r="I746" s="63" t="s">
        <v>24</v>
      </c>
      <c r="J746" s="63" t="s">
        <v>1524</v>
      </c>
      <c r="K746" s="63" t="s">
        <v>736</v>
      </c>
      <c r="N746" s="65" t="s">
        <v>749</v>
      </c>
      <c r="P746" s="65" t="s">
        <v>1762</v>
      </c>
      <c r="R746" s="70" t="s">
        <v>4908</v>
      </c>
      <c r="S746" s="70"/>
    </row>
    <row r="747" spans="1:23" ht="25.5" x14ac:dyDescent="0.25">
      <c r="A747" s="63">
        <v>742</v>
      </c>
      <c r="B747" s="64" t="s">
        <v>29</v>
      </c>
      <c r="C747" s="68" t="str" cm="1">
        <f t="array" aca="1" ref="C747" ca="1">IF(B747="","",HYPERLINK("#"&amp;RIGHT(CELL("dateiname"),LEN(CELL("dateiname"))-FIND("]",CELL("dateiname")))&amp;"!"&amp;CELL("adresse",OFFSET($J$6,B747-1,0)),"Definition"))</f>
        <v/>
      </c>
      <c r="D747" s="63">
        <f>IF(_xlfn.XLOOKUP(A747,Korrelation!$A$4:$A$883,Korrelation!$B$4:$B$883,0,0)="-",0,_xlfn.XLOOKUP(A747,Korrelation!$A$4:$A$883,Korrelation!$B$4:$B$883,0,0))</f>
        <v>463</v>
      </c>
      <c r="E747" s="68" t="str" cm="1">
        <f t="array" aca="1" ref="E747" ca="1">IF(D747=0,"",HYPERLINK("#"&amp;RIGHT(CELL("adresse",OFFSET(DMAV_Doku!$A$6,D747-1,0)),LEN(CELL("adresse",OFFSET(DMAV_Doku!$A$6,D747-1,0)))-SEARCH("]",CELL("adresse",OFFSET(DMAV_Doku!$A$6,D747-1,0)))),"ModDoc"))</f>
        <v>ModDoc</v>
      </c>
      <c r="G747" s="63" t="s">
        <v>1746</v>
      </c>
      <c r="H747" s="63" t="s">
        <v>1492</v>
      </c>
      <c r="I747" s="63" t="s">
        <v>24</v>
      </c>
      <c r="J747" s="63" t="s">
        <v>1524</v>
      </c>
      <c r="K747" s="63" t="s">
        <v>736</v>
      </c>
      <c r="N747" s="65" t="s">
        <v>737</v>
      </c>
      <c r="O747" s="69"/>
      <c r="P747" s="65" t="s">
        <v>1526</v>
      </c>
      <c r="R747" s="70" t="s">
        <v>4921</v>
      </c>
      <c r="S747" s="70"/>
      <c r="T747" s="70"/>
    </row>
    <row r="748" spans="1:23" s="64" customFormat="1" x14ac:dyDescent="0.25">
      <c r="A748" s="63">
        <v>743</v>
      </c>
      <c r="B748" s="64" t="s">
        <v>29</v>
      </c>
      <c r="C748" s="68" t="str" cm="1">
        <f t="array" aca="1" ref="C748" ca="1">IF(B748="","",HYPERLINK("#"&amp;RIGHT(CELL("dateiname"),LEN(CELL("dateiname"))-FIND("]",CELL("dateiname")))&amp;"!"&amp;CELL("adresse",OFFSET($J$6,B748-1,0)),"Definition"))</f>
        <v/>
      </c>
      <c r="D748" s="63">
        <f>IF(_xlfn.XLOOKUP(A748,Korrelation!$A$4:$A$883,Korrelation!$B$4:$B$883,0,0)="-",0,_xlfn.XLOOKUP(A748,Korrelation!$A$4:$A$883,Korrelation!$B$4:$B$883,0,0))</f>
        <v>467</v>
      </c>
      <c r="E748" s="68" t="str" cm="1">
        <f t="array" aca="1" ref="E748" ca="1">IF(D748=0,"",HYPERLINK("#"&amp;RIGHT(CELL("adresse",OFFSET(DMAV_Doku!$A$6,D748-1,0)),LEN(CELL("adresse",OFFSET(DMAV_Doku!$A$6,D748-1,0)))-SEARCH("]",CELL("adresse",OFFSET(DMAV_Doku!$A$6,D748-1,0)))),"ModDoc"))</f>
        <v>ModDoc</v>
      </c>
      <c r="G748" s="64" t="s">
        <v>1746</v>
      </c>
      <c r="H748" s="64" t="s">
        <v>1492</v>
      </c>
      <c r="I748" s="64" t="s">
        <v>24</v>
      </c>
      <c r="J748" s="64" t="s">
        <v>1524</v>
      </c>
      <c r="K748" s="64" t="s">
        <v>736</v>
      </c>
      <c r="L748" s="71" t="s">
        <v>1525</v>
      </c>
      <c r="N748" s="70" t="s">
        <v>644</v>
      </c>
      <c r="O748" s="70"/>
      <c r="P748" s="70" t="s">
        <v>1763</v>
      </c>
      <c r="R748" s="70" t="s">
        <v>4908</v>
      </c>
      <c r="S748" s="70"/>
      <c r="T748" s="70"/>
      <c r="V748" s="162"/>
      <c r="W748" s="162"/>
    </row>
    <row r="749" spans="1:23" s="64" customFormat="1" x14ac:dyDescent="0.25">
      <c r="A749" s="63">
        <v>744</v>
      </c>
      <c r="B749" s="64" t="s">
        <v>29</v>
      </c>
      <c r="C749" s="68" t="str" cm="1">
        <f t="array" aca="1" ref="C749" ca="1">IF(B749="","",HYPERLINK("#"&amp;RIGHT(CELL("dateiname"),LEN(CELL("dateiname"))-FIND("]",CELL("dateiname")))&amp;"!"&amp;CELL("adresse",OFFSET($J$6,B749-1,0)),"Definition"))</f>
        <v/>
      </c>
      <c r="D749" s="63">
        <f>IF(_xlfn.XLOOKUP(A749,Korrelation!$A$4:$A$883,Korrelation!$B$4:$B$883,0,0)="-",0,_xlfn.XLOOKUP(A749,Korrelation!$A$4:$A$883,Korrelation!$B$4:$B$883,0,0))</f>
        <v>473</v>
      </c>
      <c r="E749" s="68" t="str" cm="1">
        <f t="array" aca="1" ref="E749" ca="1">IF(D749=0,"",HYPERLINK("#"&amp;RIGHT(CELL("adresse",OFFSET(DMAV_Doku!$A$6,D749-1,0)),LEN(CELL("adresse",OFFSET(DMAV_Doku!$A$6,D749-1,0)))-SEARCH("]",CELL("adresse",OFFSET(DMAV_Doku!$A$6,D749-1,0)))),"ModDoc"))</f>
        <v>ModDoc</v>
      </c>
      <c r="G749" s="64" t="s">
        <v>1746</v>
      </c>
      <c r="H749" s="64" t="s">
        <v>1492</v>
      </c>
      <c r="I749" s="64" t="s">
        <v>24</v>
      </c>
      <c r="J749" s="64" t="s">
        <v>1524</v>
      </c>
      <c r="K749" s="64" t="s">
        <v>736</v>
      </c>
      <c r="L749" s="71"/>
      <c r="N749" s="70" t="s">
        <v>446</v>
      </c>
      <c r="O749" s="70"/>
      <c r="P749" s="70" t="s">
        <v>447</v>
      </c>
      <c r="R749" s="70" t="s">
        <v>4908</v>
      </c>
      <c r="S749" s="70"/>
      <c r="T749" s="70"/>
      <c r="V749" s="162"/>
      <c r="W749" s="162"/>
    </row>
    <row r="750" spans="1:23" s="64" customFormat="1" x14ac:dyDescent="0.25">
      <c r="A750" s="63">
        <v>745</v>
      </c>
      <c r="B750" s="64" t="s">
        <v>29</v>
      </c>
      <c r="C750" s="68" t="str" cm="1">
        <f t="array" aca="1" ref="C750" ca="1">IF(B750="","",HYPERLINK("#"&amp;RIGHT(CELL("dateiname"),LEN(CELL("dateiname"))-FIND("]",CELL("dateiname")))&amp;"!"&amp;CELL("adresse",OFFSET($J$6,B750-1,0)),"Definition"))</f>
        <v/>
      </c>
      <c r="D750" s="63">
        <f>IF(_xlfn.XLOOKUP(A750,Korrelation!$A$4:$A$883,Korrelation!$B$4:$B$883,0,0)="-",0,_xlfn.XLOOKUP(A750,Korrelation!$A$4:$A$883,Korrelation!$B$4:$B$883,0,0))</f>
        <v>474</v>
      </c>
      <c r="E750" s="68" t="str" cm="1">
        <f t="array" aca="1" ref="E750" ca="1">IF(D750=0,"",HYPERLINK("#"&amp;RIGHT(CELL("adresse",OFFSET(DMAV_Doku!$A$6,D750-1,0)),LEN(CELL("adresse",OFFSET(DMAV_Doku!$A$6,D750-1,0)))-SEARCH("]",CELL("adresse",OFFSET(DMAV_Doku!$A$6,D750-1,0)))),"ModDoc"))</f>
        <v>ModDoc</v>
      </c>
      <c r="G750" s="64" t="s">
        <v>1746</v>
      </c>
      <c r="H750" s="64" t="s">
        <v>1492</v>
      </c>
      <c r="I750" s="64" t="s">
        <v>24</v>
      </c>
      <c r="J750" s="64" t="s">
        <v>1524</v>
      </c>
      <c r="K750" s="64" t="s">
        <v>736</v>
      </c>
      <c r="L750" s="71"/>
      <c r="N750" s="70" t="s">
        <v>756</v>
      </c>
      <c r="O750" s="70"/>
      <c r="P750" s="70" t="s">
        <v>757</v>
      </c>
      <c r="R750" s="70" t="s">
        <v>4908</v>
      </c>
      <c r="S750" s="70"/>
      <c r="T750" s="70"/>
      <c r="V750" s="162"/>
      <c r="W750" s="162"/>
    </row>
    <row r="751" spans="1:23" x14ac:dyDescent="0.25">
      <c r="A751" s="63">
        <v>746</v>
      </c>
      <c r="B751" s="64">
        <v>729</v>
      </c>
      <c r="C751" s="68" t="str" cm="1">
        <f t="array" aca="1" ref="C751" ca="1">IF(B751="","",HYPERLINK("#"&amp;RIGHT(CELL("dateiname"),LEN(CELL("dateiname"))-FIND("]",CELL("dateiname")))&amp;"!"&amp;CELL("adresse",OFFSET($J$6,B751-1,0)),"Definition"))</f>
        <v>Definition</v>
      </c>
      <c r="D751" s="63">
        <f>IF(_xlfn.XLOOKUP(A751,Korrelation!$A$4:$A$883,Korrelation!$B$4:$B$883,0,0)="-",0,_xlfn.XLOOKUP(A751,Korrelation!$A$4:$A$883,Korrelation!$B$4:$B$883,0,0))</f>
        <v>464</v>
      </c>
      <c r="E751" s="68" t="str" cm="1">
        <f t="array" aca="1" ref="E751" ca="1">IF(D751=0,"",HYPERLINK("#"&amp;RIGHT(CELL("adresse",OFFSET(DMAV_Doku!$A$6,D751-1,0)),LEN(CELL("adresse",OFFSET(DMAV_Doku!$A$6,D751-1,0)))-SEARCH("]",CELL("adresse",OFFSET(DMAV_Doku!$A$6,D751-1,0)))),"ModDoc"))</f>
        <v>ModDoc</v>
      </c>
      <c r="G751" s="63" t="s">
        <v>1746</v>
      </c>
      <c r="H751" s="63" t="s">
        <v>1492</v>
      </c>
      <c r="I751" s="63" t="s">
        <v>24</v>
      </c>
      <c r="J751" s="63" t="s">
        <v>1524</v>
      </c>
      <c r="K751" s="63" t="s">
        <v>736</v>
      </c>
      <c r="N751" s="65" t="s">
        <v>740</v>
      </c>
      <c r="O751" s="65" t="s">
        <v>4817</v>
      </c>
      <c r="P751" s="173" t="s">
        <v>1758</v>
      </c>
      <c r="R751" s="65" t="s">
        <v>4908</v>
      </c>
    </row>
    <row r="752" spans="1:23" x14ac:dyDescent="0.25">
      <c r="A752" s="63">
        <v>747</v>
      </c>
      <c r="B752" s="64">
        <v>734</v>
      </c>
      <c r="C752" s="68" t="str" cm="1">
        <f t="array" aca="1" ref="C752" ca="1">IF(B752="","",HYPERLINK("#"&amp;RIGHT(CELL("dateiname"),LEN(CELL("dateiname"))-FIND("]",CELL("dateiname")))&amp;"!"&amp;CELL("adresse",OFFSET($J$6,B752-1,0)),"Definition"))</f>
        <v>Definition</v>
      </c>
      <c r="D752" s="63">
        <f>IF(_xlfn.XLOOKUP(A752,Korrelation!$A$4:$A$883,Korrelation!$B$4:$B$883,0,0)="-",0,_xlfn.XLOOKUP(A752,Korrelation!$A$4:$A$883,Korrelation!$B$4:$B$883,0,0))</f>
        <v>465</v>
      </c>
      <c r="E752" s="68" t="str" cm="1">
        <f t="array" aca="1" ref="E752" ca="1">IF(D752=0,"",HYPERLINK("#"&amp;RIGHT(CELL("adresse",OFFSET(DMAV_Doku!$A$6,D752-1,0)),LEN(CELL("adresse",OFFSET(DMAV_Doku!$A$6,D752-1,0)))-SEARCH("]",CELL("adresse",OFFSET(DMAV_Doku!$A$6,D752-1,0)))),"ModDoc"))</f>
        <v>ModDoc</v>
      </c>
      <c r="G752" s="63" t="s">
        <v>1746</v>
      </c>
      <c r="H752" s="63" t="s">
        <v>1492</v>
      </c>
      <c r="I752" s="63" t="s">
        <v>24</v>
      </c>
      <c r="J752" s="63" t="s">
        <v>1524</v>
      </c>
      <c r="K752" s="63" t="s">
        <v>736</v>
      </c>
      <c r="N752" s="65" t="s">
        <v>742</v>
      </c>
      <c r="O752" s="65" t="s">
        <v>4817</v>
      </c>
      <c r="P752" s="173" t="s">
        <v>1759</v>
      </c>
      <c r="R752" s="65" t="s">
        <v>4908</v>
      </c>
    </row>
    <row r="753" spans="1:23" x14ac:dyDescent="0.25">
      <c r="A753" s="64">
        <v>748</v>
      </c>
      <c r="B753" s="64">
        <v>26</v>
      </c>
      <c r="C753" s="68" t="str" cm="1">
        <f t="array" aca="1" ref="C753" ca="1">IF(B753="","",HYPERLINK("#"&amp;RIGHT(CELL("dateiname"),LEN(CELL("dateiname"))-FIND("]",CELL("dateiname")))&amp;"!"&amp;CELL("adresse",OFFSET($J$6,B753-1,0)),"Definition"))</f>
        <v>Definition</v>
      </c>
      <c r="D753" s="63">
        <f>IF(_xlfn.XLOOKUP(A753,Korrelation!$A$4:$A$883,Korrelation!$B$4:$B$883,0,0)="-",0,_xlfn.XLOOKUP(A753,Korrelation!$A$4:$A$883,Korrelation!$B$4:$B$883,0,0))</f>
        <v>475</v>
      </c>
      <c r="E753" s="68" t="str" cm="1">
        <f t="array" aca="1" ref="E753" ca="1">IF(D753=0,"",HYPERLINK("#"&amp;RIGHT(CELL("adresse",OFFSET(DMAV_Doku!$A$6,D753-1,0)),LEN(CELL("adresse",OFFSET(DMAV_Doku!$A$6,D753-1,0)))-SEARCH("]",CELL("adresse",OFFSET(DMAV_Doku!$A$6,D753-1,0)))),"ModDoc"))</f>
        <v>ModDoc</v>
      </c>
      <c r="G753" s="63" t="s">
        <v>1746</v>
      </c>
      <c r="H753" s="63" t="s">
        <v>1492</v>
      </c>
      <c r="I753" s="63" t="s">
        <v>24</v>
      </c>
      <c r="J753" s="63" t="s">
        <v>1524</v>
      </c>
      <c r="K753" s="63" t="s">
        <v>736</v>
      </c>
      <c r="N753" s="65" t="s">
        <v>86</v>
      </c>
      <c r="O753" s="65" t="s">
        <v>4817</v>
      </c>
      <c r="P753" s="173" t="s">
        <v>4818</v>
      </c>
      <c r="R753" s="65" t="s">
        <v>4908</v>
      </c>
    </row>
    <row r="754" spans="1:23" s="64" customFormat="1" x14ac:dyDescent="0.25">
      <c r="A754" s="64">
        <v>749</v>
      </c>
      <c r="B754" s="64" t="s">
        <v>29</v>
      </c>
      <c r="C754" s="68" t="str" cm="1">
        <f t="array" aca="1" ref="C754" ca="1">IF(B754="","",HYPERLINK("#"&amp;RIGHT(CELL("dateiname"),LEN(CELL("dateiname"))-FIND("]",CELL("dateiname")))&amp;"!"&amp;CELL("adresse",OFFSET($J$6,B754-1,0)),"Definition"))</f>
        <v/>
      </c>
      <c r="D754" s="63">
        <f>IF(_xlfn.XLOOKUP(A754,Korrelation!$A$4:$A$883,Korrelation!$B$4:$B$883,0,0)="-",0,_xlfn.XLOOKUP(A754,Korrelation!$A$4:$A$883,Korrelation!$B$4:$B$883,0,0))</f>
        <v>0</v>
      </c>
      <c r="E754" s="68" t="str" cm="1">
        <f t="array" aca="1" ref="E754" ca="1">IF(D754=0,"",HYPERLINK("#"&amp;RIGHT(CELL("adresse",OFFSET(DMAV_Doku!$A$6,D754-1,0)),LEN(CELL("adresse",OFFSET(DMAV_Doku!$A$6,D754-1,0)))-SEARCH("]",CELL("adresse",OFFSET(DMAV_Doku!$A$6,D754-1,0)))),"ModDoc"))</f>
        <v/>
      </c>
      <c r="G754" s="64" t="s">
        <v>1746</v>
      </c>
      <c r="H754" s="64" t="s">
        <v>1492</v>
      </c>
      <c r="I754" s="64" t="s">
        <v>24</v>
      </c>
      <c r="J754" s="64" t="s">
        <v>1542</v>
      </c>
      <c r="K754" s="64" t="s">
        <v>1764</v>
      </c>
      <c r="L754" s="71"/>
      <c r="N754" s="70" t="s">
        <v>1544</v>
      </c>
      <c r="O754" s="70"/>
      <c r="P754" s="177" t="s">
        <v>705</v>
      </c>
      <c r="Q754" s="64" t="s">
        <v>1545</v>
      </c>
      <c r="R754" s="70" t="s">
        <v>4908</v>
      </c>
      <c r="S754" s="70"/>
      <c r="T754" s="70"/>
      <c r="V754" s="162"/>
      <c r="W754" s="162"/>
    </row>
    <row r="755" spans="1:23" s="64" customFormat="1" x14ac:dyDescent="0.25">
      <c r="A755" s="64">
        <v>750</v>
      </c>
      <c r="B755" s="64" t="s">
        <v>29</v>
      </c>
      <c r="C755" s="68" t="str" cm="1">
        <f t="array" aca="1" ref="C755" ca="1">IF(B755="","",HYPERLINK("#"&amp;RIGHT(CELL("dateiname"),LEN(CELL("dateiname"))-FIND("]",CELL("dateiname")))&amp;"!"&amp;CELL("adresse",OFFSET($J$6,B755-1,0)),"Definition"))</f>
        <v/>
      </c>
      <c r="D755" s="63">
        <f>IF(_xlfn.XLOOKUP(A755,Korrelation!$A$4:$A$883,Korrelation!$B$4:$B$883,0,0)="-",0,_xlfn.XLOOKUP(A755,Korrelation!$A$4:$A$883,Korrelation!$B$4:$B$883,0,0))</f>
        <v>0</v>
      </c>
      <c r="E755" s="68" t="str" cm="1">
        <f t="array" aca="1" ref="E755" ca="1">IF(D755=0,"",HYPERLINK("#"&amp;RIGHT(CELL("adresse",OFFSET(DMAV_Doku!$A$6,D755-1,0)),LEN(CELL("adresse",OFFSET(DMAV_Doku!$A$6,D755-1,0)))-SEARCH("]",CELL("adresse",OFFSET(DMAV_Doku!$A$6,D755-1,0)))),"ModDoc"))</f>
        <v/>
      </c>
      <c r="G755" s="64" t="s">
        <v>1746</v>
      </c>
      <c r="H755" s="64" t="s">
        <v>1492</v>
      </c>
      <c r="I755" s="64" t="s">
        <v>24</v>
      </c>
      <c r="J755" s="64" t="s">
        <v>1542</v>
      </c>
      <c r="K755" s="64" t="s">
        <v>1764</v>
      </c>
      <c r="L755" s="71"/>
      <c r="N755" s="70" t="s">
        <v>1765</v>
      </c>
      <c r="O755" s="70"/>
      <c r="P755" s="177" t="s">
        <v>736</v>
      </c>
      <c r="Q755" s="64" t="s">
        <v>1547</v>
      </c>
      <c r="R755" s="70" t="s">
        <v>4908</v>
      </c>
      <c r="S755" s="70"/>
      <c r="T755" s="70"/>
      <c r="V755" s="162"/>
      <c r="W755" s="162"/>
    </row>
    <row r="756" spans="1:23" s="64" customFormat="1" x14ac:dyDescent="0.25">
      <c r="A756" s="64">
        <v>751</v>
      </c>
      <c r="B756" s="64" t="s">
        <v>29</v>
      </c>
      <c r="C756" s="68" t="str" cm="1">
        <f t="array" aca="1" ref="C756" ca="1">IF(B756="","",HYPERLINK("#"&amp;RIGHT(CELL("dateiname"),LEN(CELL("dateiname"))-FIND("]",CELL("dateiname")))&amp;"!"&amp;CELL("adresse",OFFSET($J$6,B756-1,0)),"Definition"))</f>
        <v/>
      </c>
      <c r="D756" s="63">
        <f>IF(_xlfn.XLOOKUP(A756,Korrelation!$A$4:$A$883,Korrelation!$B$4:$B$883,0,0)="-",0,_xlfn.XLOOKUP(A756,Korrelation!$A$4:$A$883,Korrelation!$B$4:$B$883,0,0))</f>
        <v>0</v>
      </c>
      <c r="E756" s="68" t="str" cm="1">
        <f t="array" aca="1" ref="E756" ca="1">IF(D756=0,"",HYPERLINK("#"&amp;RIGHT(CELL("adresse",OFFSET(DMAV_Doku!$A$6,D756-1,0)),LEN(CELL("adresse",OFFSET(DMAV_Doku!$A$6,D756-1,0)))-SEARCH("]",CELL("adresse",OFFSET(DMAV_Doku!$A$6,D756-1,0)))),"ModDoc"))</f>
        <v/>
      </c>
      <c r="G756" s="64" t="s">
        <v>1746</v>
      </c>
      <c r="H756" s="64" t="s">
        <v>1492</v>
      </c>
      <c r="I756" s="64" t="s">
        <v>24</v>
      </c>
      <c r="J756" s="64" t="s">
        <v>1542</v>
      </c>
      <c r="K756" s="64" t="s">
        <v>1766</v>
      </c>
      <c r="L756" s="71"/>
      <c r="N756" s="70" t="s">
        <v>1549</v>
      </c>
      <c r="O756" s="70"/>
      <c r="P756" s="177" t="s">
        <v>705</v>
      </c>
      <c r="Q756" s="64" t="s">
        <v>1550</v>
      </c>
      <c r="R756" s="70" t="s">
        <v>4908</v>
      </c>
      <c r="S756" s="70"/>
      <c r="T756" s="70"/>
      <c r="V756" s="162"/>
      <c r="W756" s="162"/>
    </row>
    <row r="757" spans="1:23" s="64" customFormat="1" x14ac:dyDescent="0.25">
      <c r="A757" s="64">
        <v>752</v>
      </c>
      <c r="B757" s="64" t="s">
        <v>29</v>
      </c>
      <c r="C757" s="68" t="str" cm="1">
        <f t="array" aca="1" ref="C757" ca="1">IF(B757="","",HYPERLINK("#"&amp;RIGHT(CELL("dateiname"),LEN(CELL("dateiname"))-FIND("]",CELL("dateiname")))&amp;"!"&amp;CELL("adresse",OFFSET($J$6,B757-1,0)),"Definition"))</f>
        <v/>
      </c>
      <c r="D757" s="63">
        <f>IF(_xlfn.XLOOKUP(A757,Korrelation!$A$4:$A$883,Korrelation!$B$4:$B$883,0,0)="-",0,_xlfn.XLOOKUP(A757,Korrelation!$A$4:$A$883,Korrelation!$B$4:$B$883,0,0))</f>
        <v>0</v>
      </c>
      <c r="E757" s="68" t="str" cm="1">
        <f t="array" aca="1" ref="E757" ca="1">IF(D757=0,"",HYPERLINK("#"&amp;RIGHT(CELL("adresse",OFFSET(DMAV_Doku!$A$6,D757-1,0)),LEN(CELL("adresse",OFFSET(DMAV_Doku!$A$6,D757-1,0)))-SEARCH("]",CELL("adresse",OFFSET(DMAV_Doku!$A$6,D757-1,0)))),"ModDoc"))</f>
        <v/>
      </c>
      <c r="G757" s="64" t="s">
        <v>1746</v>
      </c>
      <c r="H757" s="64" t="s">
        <v>1492</v>
      </c>
      <c r="I757" s="64" t="s">
        <v>24</v>
      </c>
      <c r="J757" s="64" t="s">
        <v>1542</v>
      </c>
      <c r="K757" s="64" t="s">
        <v>1766</v>
      </c>
      <c r="L757" s="71"/>
      <c r="N757" s="70" t="s">
        <v>1767</v>
      </c>
      <c r="O757" s="70"/>
      <c r="P757" s="177" t="s">
        <v>736</v>
      </c>
      <c r="Q757" s="64" t="s">
        <v>1547</v>
      </c>
      <c r="R757" s="70" t="s">
        <v>4908</v>
      </c>
      <c r="S757" s="70"/>
      <c r="T757" s="70"/>
      <c r="V757" s="162"/>
      <c r="W757" s="162"/>
    </row>
    <row r="758" spans="1:23" s="64" customFormat="1" x14ac:dyDescent="0.25">
      <c r="A758" s="64">
        <v>753</v>
      </c>
      <c r="B758" s="64" t="s">
        <v>29</v>
      </c>
      <c r="C758" s="68" t="str" cm="1">
        <f t="array" aca="1" ref="C758" ca="1">IF(B758="","",HYPERLINK("#"&amp;RIGHT(CELL("dateiname"),LEN(CELL("dateiname"))-FIND("]",CELL("dateiname")))&amp;"!"&amp;CELL("adresse",OFFSET($J$6,B758-1,0)),"Definition"))</f>
        <v/>
      </c>
      <c r="D758" s="63">
        <f>IF(_xlfn.XLOOKUP(A758,Korrelation!$A$4:$A$883,Korrelation!$B$4:$B$883,0,0)="-",0,_xlfn.XLOOKUP(A758,Korrelation!$A$4:$A$883,Korrelation!$B$4:$B$883,0,0))</f>
        <v>0</v>
      </c>
      <c r="E758" s="68" t="str" cm="1">
        <f t="array" aca="1" ref="E758" ca="1">IF(D758=0,"",HYPERLINK("#"&amp;RIGHT(CELL("adresse",OFFSET(DMAV_Doku!$A$6,D758-1,0)),LEN(CELL("adresse",OFFSET(DMAV_Doku!$A$6,D758-1,0)))-SEARCH("]",CELL("adresse",OFFSET(DMAV_Doku!$A$6,D758-1,0)))),"ModDoc"))</f>
        <v/>
      </c>
      <c r="G758" s="64" t="s">
        <v>1746</v>
      </c>
      <c r="H758" s="64" t="s">
        <v>1492</v>
      </c>
      <c r="I758" s="64" t="s">
        <v>24</v>
      </c>
      <c r="J758" s="64" t="s">
        <v>1542</v>
      </c>
      <c r="K758" s="64" t="s">
        <v>1768</v>
      </c>
      <c r="L758" s="71"/>
      <c r="N758" s="70" t="s">
        <v>1574</v>
      </c>
      <c r="O758" s="70"/>
      <c r="P758" s="177" t="s">
        <v>736</v>
      </c>
      <c r="Q758" s="64" t="s">
        <v>1550</v>
      </c>
      <c r="R758" s="70" t="s">
        <v>4908</v>
      </c>
      <c r="S758" s="70"/>
      <c r="T758" s="70"/>
      <c r="V758" s="162"/>
      <c r="W758" s="162"/>
    </row>
    <row r="759" spans="1:23" s="64" customFormat="1" x14ac:dyDescent="0.25">
      <c r="A759" s="64">
        <v>754</v>
      </c>
      <c r="B759" s="64" t="s">
        <v>29</v>
      </c>
      <c r="C759" s="68" t="str" cm="1">
        <f t="array" aca="1" ref="C759" ca="1">IF(B759="","",HYPERLINK("#"&amp;RIGHT(CELL("dateiname"),LEN(CELL("dateiname"))-FIND("]",CELL("dateiname")))&amp;"!"&amp;CELL("adresse",OFFSET($J$6,B759-1,0)),"Definition"))</f>
        <v/>
      </c>
      <c r="D759" s="63">
        <f>IF(_xlfn.XLOOKUP(A759,Korrelation!$A$4:$A$883,Korrelation!$B$4:$B$883,0,0)="-",0,_xlfn.XLOOKUP(A759,Korrelation!$A$4:$A$883,Korrelation!$B$4:$B$883,0,0))</f>
        <v>0</v>
      </c>
      <c r="E759" s="68" t="str" cm="1">
        <f t="array" aca="1" ref="E759" ca="1">IF(D759=0,"",HYPERLINK("#"&amp;RIGHT(CELL("adresse",OFFSET(DMAV_Doku!$A$6,D759-1,0)),LEN(CELL("adresse",OFFSET(DMAV_Doku!$A$6,D759-1,0)))-SEARCH("]",CELL("adresse",OFFSET(DMAV_Doku!$A$6,D759-1,0)))),"ModDoc"))</f>
        <v/>
      </c>
      <c r="G759" s="64" t="s">
        <v>1746</v>
      </c>
      <c r="H759" s="64" t="s">
        <v>1492</v>
      </c>
      <c r="I759" s="64" t="s">
        <v>24</v>
      </c>
      <c r="J759" s="64" t="s">
        <v>1542</v>
      </c>
      <c r="K759" s="64" t="s">
        <v>1768</v>
      </c>
      <c r="L759" s="71"/>
      <c r="N759" s="70" t="s">
        <v>1575</v>
      </c>
      <c r="O759" s="70"/>
      <c r="P759" s="177" t="s">
        <v>736</v>
      </c>
      <c r="Q759" s="64" t="s">
        <v>1547</v>
      </c>
      <c r="R759" s="70" t="s">
        <v>4908</v>
      </c>
      <c r="S759" s="70"/>
      <c r="T759" s="70"/>
      <c r="V759" s="162"/>
      <c r="W759" s="162"/>
    </row>
    <row r="760" spans="1:23" s="64" customFormat="1" x14ac:dyDescent="0.25">
      <c r="A760" s="64">
        <v>755</v>
      </c>
      <c r="B760" s="64" t="s">
        <v>29</v>
      </c>
      <c r="C760" s="68" t="str" cm="1">
        <f t="array" aca="1" ref="C760" ca="1">IF(B760="","",HYPERLINK("#"&amp;RIGHT(CELL("dateiname"),LEN(CELL("dateiname"))-FIND("]",CELL("dateiname")))&amp;"!"&amp;CELL("adresse",OFFSET($J$6,B760-1,0)),"Definition"))</f>
        <v/>
      </c>
      <c r="D760" s="63">
        <f>IF(_xlfn.XLOOKUP(A760,Korrelation!$A$4:$A$883,Korrelation!$B$4:$B$883,0,0)="-",0,_xlfn.XLOOKUP(A760,Korrelation!$A$4:$A$883,Korrelation!$B$4:$B$883,0,0))</f>
        <v>0</v>
      </c>
      <c r="E760" s="68" t="str" cm="1">
        <f t="array" aca="1" ref="E760" ca="1">IF(D760=0,"",HYPERLINK("#"&amp;RIGHT(CELL("adresse",OFFSET(DMAV_Doku!$A$6,D760-1,0)),LEN(CELL("adresse",OFFSET(DMAV_Doku!$A$6,D760-1,0)))-SEARCH("]",CELL("adresse",OFFSET(DMAV_Doku!$A$6,D760-1,0)))),"ModDoc"))</f>
        <v/>
      </c>
      <c r="G760" s="64" t="s">
        <v>1746</v>
      </c>
      <c r="H760" s="64" t="s">
        <v>1492</v>
      </c>
      <c r="I760" s="64" t="s">
        <v>24</v>
      </c>
      <c r="J760" s="64" t="s">
        <v>1552</v>
      </c>
      <c r="K760" s="64" t="s">
        <v>1769</v>
      </c>
      <c r="L760" s="71"/>
      <c r="N760" s="70" t="s">
        <v>1554</v>
      </c>
      <c r="O760" s="70"/>
      <c r="P760" s="177" t="s">
        <v>736</v>
      </c>
      <c r="R760" s="70" t="s">
        <v>4908</v>
      </c>
      <c r="S760" s="70"/>
      <c r="T760" s="70"/>
      <c r="V760" s="162"/>
      <c r="W760" s="162"/>
    </row>
    <row r="761" spans="1:23" s="64" customFormat="1" ht="25.5" x14ac:dyDescent="0.25">
      <c r="A761" s="64">
        <v>756</v>
      </c>
      <c r="B761" s="64" t="s">
        <v>29</v>
      </c>
      <c r="C761" s="68" t="str" cm="1">
        <f t="array" aca="1" ref="C761" ca="1">IF(B761="","",HYPERLINK("#"&amp;RIGHT(CELL("dateiname"),LEN(CELL("dateiname"))-FIND("]",CELL("dateiname")))&amp;"!"&amp;CELL("adresse",OFFSET($J$6,B761-1,0)),"Definition"))</f>
        <v/>
      </c>
      <c r="D761" s="63">
        <f>IF(_xlfn.XLOOKUP(A761,Korrelation!$A$4:$A$883,Korrelation!$B$4:$B$883,0,0)="-",0,_xlfn.XLOOKUP(A761,Korrelation!$A$4:$A$883,Korrelation!$B$4:$B$883,0,0))</f>
        <v>0</v>
      </c>
      <c r="E761" s="68" t="str" cm="1">
        <f t="array" aca="1" ref="E761" ca="1">IF(D761=0,"",HYPERLINK("#"&amp;RIGHT(CELL("adresse",OFFSET(DMAV_Doku!$A$6,D761-1,0)),LEN(CELL("adresse",OFFSET(DMAV_Doku!$A$6,D761-1,0)))-SEARCH("]",CELL("adresse",OFFSET(DMAV_Doku!$A$6,D761-1,0)))),"ModDoc"))</f>
        <v/>
      </c>
      <c r="G761" s="64" t="s">
        <v>1746</v>
      </c>
      <c r="H761" s="64" t="s">
        <v>1492</v>
      </c>
      <c r="I761" s="64" t="s">
        <v>24</v>
      </c>
      <c r="J761" s="64" t="s">
        <v>1552</v>
      </c>
      <c r="K761" s="64" t="s">
        <v>1769</v>
      </c>
      <c r="L761" s="71"/>
      <c r="N761" s="70" t="s">
        <v>1555</v>
      </c>
      <c r="O761" s="70"/>
      <c r="P761" s="177" t="s">
        <v>1770</v>
      </c>
      <c r="R761" s="70" t="s">
        <v>4908</v>
      </c>
      <c r="S761" s="70"/>
      <c r="T761" s="70" t="s">
        <v>3383</v>
      </c>
      <c r="V761" s="162"/>
      <c r="W761" s="162"/>
    </row>
    <row r="762" spans="1:23" s="64" customFormat="1" x14ac:dyDescent="0.25">
      <c r="A762" s="64">
        <v>757</v>
      </c>
      <c r="C762" s="68" t="str" cm="1">
        <f t="array" aca="1" ref="C762" ca="1">IF(B762="","",HYPERLINK("#"&amp;RIGHT(CELL("dateiname"),LEN(CELL("dateiname"))-FIND("]",CELL("dateiname")))&amp;"!"&amp;CELL("adresse",OFFSET($J$6,B762-1,0)),"Definition"))</f>
        <v/>
      </c>
      <c r="D762" s="63">
        <f>IF(_xlfn.XLOOKUP(A762,Korrelation!$A$4:$A$883,Korrelation!$B$4:$B$883,0,0)="-",0,_xlfn.XLOOKUP(A762,Korrelation!$A$4:$A$883,Korrelation!$B$4:$B$883,0,0))</f>
        <v>0</v>
      </c>
      <c r="E762" s="68" t="str" cm="1">
        <f t="array" aca="1" ref="E762" ca="1">IF(D762=0,"",HYPERLINK("#"&amp;RIGHT(CELL("adresse",OFFSET(DMAV_Doku!$A$6,D762-1,0)),LEN(CELL("adresse",OFFSET(DMAV_Doku!$A$6,D762-1,0)))-SEARCH("]",CELL("adresse",OFFSET(DMAV_Doku!$A$6,D762-1,0)))),"ModDoc"))</f>
        <v/>
      </c>
      <c r="G762" s="64" t="s">
        <v>1746</v>
      </c>
      <c r="H762" s="64" t="s">
        <v>1492</v>
      </c>
      <c r="I762" s="64" t="s">
        <v>24</v>
      </c>
      <c r="J762" s="64" t="s">
        <v>1552</v>
      </c>
      <c r="K762" s="64" t="s">
        <v>1769</v>
      </c>
      <c r="L762" s="71"/>
      <c r="N762" s="70" t="s">
        <v>1557</v>
      </c>
      <c r="O762" s="70"/>
      <c r="P762" s="177" t="s">
        <v>736</v>
      </c>
      <c r="R762" s="70" t="s">
        <v>4908</v>
      </c>
      <c r="S762" s="70"/>
      <c r="T762" s="70"/>
      <c r="V762" s="162"/>
      <c r="W762" s="162"/>
    </row>
    <row r="763" spans="1:23" s="64" customFormat="1" x14ac:dyDescent="0.25">
      <c r="A763" s="64">
        <v>758</v>
      </c>
      <c r="C763" s="68" t="str" cm="1">
        <f t="array" aca="1" ref="C763" ca="1">IF(B763="","",HYPERLINK("#"&amp;RIGHT(CELL("dateiname"),LEN(CELL("dateiname"))-FIND("]",CELL("dateiname")))&amp;"!"&amp;CELL("adresse",OFFSET($J$6,B763-1,0)),"Definition"))</f>
        <v/>
      </c>
      <c r="D763" s="63">
        <f>IF(_xlfn.XLOOKUP(A763,Korrelation!$A$4:$A$883,Korrelation!$B$4:$B$883,0,0)="-",0,_xlfn.XLOOKUP(A763,Korrelation!$A$4:$A$883,Korrelation!$B$4:$B$883,0,0))</f>
        <v>0</v>
      </c>
      <c r="E763" s="68" t="str" cm="1">
        <f t="array" aca="1" ref="E763" ca="1">IF(D763=0,"",HYPERLINK("#"&amp;RIGHT(CELL("adresse",OFFSET(DMAV_Doku!$A$6,D763-1,0)),LEN(CELL("adresse",OFFSET(DMAV_Doku!$A$6,D763-1,0)))-SEARCH("]",CELL("adresse",OFFSET(DMAV_Doku!$A$6,D763-1,0)))),"ModDoc"))</f>
        <v/>
      </c>
      <c r="G763" s="64" t="s">
        <v>1746</v>
      </c>
      <c r="H763" s="64" t="s">
        <v>1492</v>
      </c>
      <c r="I763" s="64" t="s">
        <v>24</v>
      </c>
      <c r="J763" s="64" t="s">
        <v>1542</v>
      </c>
      <c r="K763" s="64" t="s">
        <v>1771</v>
      </c>
      <c r="L763" s="71"/>
      <c r="N763" s="70" t="s">
        <v>706</v>
      </c>
      <c r="O763" s="70"/>
      <c r="P763" s="177" t="s">
        <v>706</v>
      </c>
      <c r="Q763" s="64" t="s">
        <v>1772</v>
      </c>
      <c r="R763" s="70" t="s">
        <v>4908</v>
      </c>
      <c r="S763" s="70"/>
      <c r="T763" s="70"/>
      <c r="V763" s="162"/>
      <c r="W763" s="162"/>
    </row>
    <row r="764" spans="1:23" s="64" customFormat="1" x14ac:dyDescent="0.25">
      <c r="A764" s="64">
        <v>759</v>
      </c>
      <c r="C764" s="68" t="str" cm="1">
        <f t="array" aca="1" ref="C764" ca="1">IF(B764="","",HYPERLINK("#"&amp;RIGHT(CELL("dateiname"),LEN(CELL("dateiname"))-FIND("]",CELL("dateiname")))&amp;"!"&amp;CELL("adresse",OFFSET($J$6,B764-1,0)),"Definition"))</f>
        <v/>
      </c>
      <c r="D764" s="63">
        <f>IF(_xlfn.XLOOKUP(A764,Korrelation!$A$4:$A$883,Korrelation!$B$4:$B$883,0,0)="-",0,_xlfn.XLOOKUP(A764,Korrelation!$A$4:$A$883,Korrelation!$B$4:$B$883,0,0))</f>
        <v>0</v>
      </c>
      <c r="E764" s="68" t="str" cm="1">
        <f t="array" aca="1" ref="E764" ca="1">IF(D764=0,"",HYPERLINK("#"&amp;RIGHT(CELL("adresse",OFFSET(DMAV_Doku!$A$6,D764-1,0)),LEN(CELL("adresse",OFFSET(DMAV_Doku!$A$6,D764-1,0)))-SEARCH("]",CELL("adresse",OFFSET(DMAV_Doku!$A$6,D764-1,0)))),"ModDoc"))</f>
        <v/>
      </c>
      <c r="G764" s="64" t="s">
        <v>1746</v>
      </c>
      <c r="H764" s="64" t="s">
        <v>1492</v>
      </c>
      <c r="I764" s="64" t="s">
        <v>24</v>
      </c>
      <c r="J764" s="64" t="s">
        <v>1542</v>
      </c>
      <c r="K764" s="64" t="s">
        <v>1771</v>
      </c>
      <c r="L764" s="71"/>
      <c r="N764" s="70" t="s">
        <v>736</v>
      </c>
      <c r="O764" s="70"/>
      <c r="P764" s="177" t="s">
        <v>736</v>
      </c>
      <c r="Q764" s="64" t="s">
        <v>1547</v>
      </c>
      <c r="R764" s="70" t="s">
        <v>4908</v>
      </c>
      <c r="S764" s="70"/>
      <c r="T764" s="70"/>
      <c r="V764" s="162"/>
      <c r="W764" s="162"/>
    </row>
    <row r="765" spans="1:23" s="64" customFormat="1" ht="51" x14ac:dyDescent="0.25">
      <c r="A765" s="63">
        <v>760</v>
      </c>
      <c r="C765" s="68" t="str" cm="1">
        <f t="array" aca="1" ref="C765" ca="1">IF(B765="","",HYPERLINK("#"&amp;RIGHT(CELL("dateiname"),LEN(CELL("dateiname"))-FIND("]",CELL("dateiname")))&amp;"!"&amp;CELL("adresse",OFFSET($J$6,B765-1,0)),"Definition"))</f>
        <v/>
      </c>
      <c r="D765" s="63">
        <f>IF(_xlfn.XLOOKUP(A765,Korrelation!$A$4:$A$883,Korrelation!$B$4:$B$883,0,0)="-",0,_xlfn.XLOOKUP(A765,Korrelation!$A$4:$A$883,Korrelation!$B$4:$B$883,0,0))</f>
        <v>0</v>
      </c>
      <c r="E765" s="68" t="str" cm="1">
        <f t="array" aca="1" ref="E765" ca="1">IF(D765=0,"",HYPERLINK("#"&amp;RIGHT(CELL("adresse",OFFSET(DMAV_Doku!$A$6,D765-1,0)),LEN(CELL("adresse",OFFSET(DMAV_Doku!$A$6,D765-1,0)))-SEARCH("]",CELL("adresse",OFFSET(DMAV_Doku!$A$6,D765-1,0)))),"ModDoc"))</f>
        <v/>
      </c>
      <c r="G765" s="64" t="s">
        <v>1746</v>
      </c>
      <c r="H765" s="64" t="s">
        <v>1492</v>
      </c>
      <c r="I765" s="64" t="s">
        <v>24</v>
      </c>
      <c r="J765" s="64" t="s">
        <v>1590</v>
      </c>
      <c r="K765" s="64" t="s">
        <v>1771</v>
      </c>
      <c r="L765" s="71" t="s">
        <v>1525</v>
      </c>
      <c r="N765" s="70" t="s">
        <v>4922</v>
      </c>
      <c r="O765" s="70"/>
      <c r="P765" s="177" t="s">
        <v>4923</v>
      </c>
      <c r="R765" s="70" t="s">
        <v>4908</v>
      </c>
      <c r="S765" s="70" t="s">
        <v>4924</v>
      </c>
      <c r="T765" s="70" t="s">
        <v>3384</v>
      </c>
      <c r="V765" s="162"/>
      <c r="W765" s="162"/>
    </row>
    <row r="766" spans="1:23" s="64" customFormat="1" x14ac:dyDescent="0.25">
      <c r="A766" s="63"/>
      <c r="C766" s="68"/>
      <c r="D766" s="63"/>
      <c r="E766" s="68"/>
      <c r="G766" s="63" t="s">
        <v>1483</v>
      </c>
      <c r="H766" s="63" t="s">
        <v>1484</v>
      </c>
      <c r="I766" s="63"/>
      <c r="J766" s="63" t="s">
        <v>1485</v>
      </c>
      <c r="K766" s="63" t="s">
        <v>1491</v>
      </c>
      <c r="L766" s="71"/>
      <c r="N766" s="70"/>
      <c r="O766" s="70"/>
      <c r="P766" s="177"/>
      <c r="R766" s="70"/>
      <c r="S766" s="70"/>
      <c r="T766" s="70"/>
      <c r="V766" s="162"/>
      <c r="W766" s="162">
        <v>45689</v>
      </c>
    </row>
    <row r="767" spans="1:23" s="64" customFormat="1" x14ac:dyDescent="0.25">
      <c r="A767" s="63"/>
      <c r="C767" s="68"/>
      <c r="D767" s="63"/>
      <c r="E767" s="68"/>
      <c r="G767" s="63" t="s">
        <v>1483</v>
      </c>
      <c r="H767" s="63" t="s">
        <v>1484</v>
      </c>
      <c r="I767" s="63"/>
      <c r="J767" s="63" t="s">
        <v>1485</v>
      </c>
      <c r="K767" s="63" t="s">
        <v>1489</v>
      </c>
      <c r="L767" s="71"/>
      <c r="N767" s="70"/>
      <c r="O767" s="70"/>
      <c r="P767" s="177"/>
      <c r="R767" s="70"/>
      <c r="S767" s="70"/>
      <c r="T767" s="70"/>
      <c r="V767" s="162"/>
      <c r="W767" s="162">
        <v>45689</v>
      </c>
    </row>
    <row r="768" spans="1:23" s="64" customFormat="1" x14ac:dyDescent="0.25">
      <c r="A768" s="63"/>
      <c r="C768" s="68"/>
      <c r="D768" s="63"/>
      <c r="E768" s="68"/>
      <c r="G768" s="63" t="s">
        <v>1483</v>
      </c>
      <c r="H768" s="63" t="s">
        <v>1484</v>
      </c>
      <c r="I768" s="63"/>
      <c r="J768" s="63" t="s">
        <v>1485</v>
      </c>
      <c r="K768" s="63" t="s">
        <v>1495</v>
      </c>
      <c r="L768" s="71"/>
      <c r="N768" s="70"/>
      <c r="O768" s="70"/>
      <c r="P768" s="177"/>
      <c r="R768" s="70"/>
      <c r="S768" s="70"/>
      <c r="T768" s="70"/>
      <c r="V768" s="162"/>
      <c r="W768" s="162">
        <v>45689</v>
      </c>
    </row>
    <row r="769" spans="1:23" s="64" customFormat="1" x14ac:dyDescent="0.25">
      <c r="A769" s="63"/>
      <c r="C769" s="68"/>
      <c r="D769" s="63"/>
      <c r="E769" s="68"/>
      <c r="G769" s="63" t="s">
        <v>1483</v>
      </c>
      <c r="H769" s="63" t="s">
        <v>1484</v>
      </c>
      <c r="I769" s="63"/>
      <c r="J769" s="63" t="s">
        <v>1485</v>
      </c>
      <c r="K769" s="63" t="s">
        <v>1497</v>
      </c>
      <c r="L769" s="71"/>
      <c r="N769" s="70"/>
      <c r="O769" s="70"/>
      <c r="P769" s="177"/>
      <c r="R769" s="70"/>
      <c r="S769" s="70"/>
      <c r="T769" s="70"/>
      <c r="V769" s="162"/>
      <c r="W769" s="162">
        <v>45689</v>
      </c>
    </row>
    <row r="770" spans="1:23" x14ac:dyDescent="0.25">
      <c r="B770" s="64"/>
      <c r="G770" s="63" t="s">
        <v>3974</v>
      </c>
      <c r="H770" s="63" t="s">
        <v>3971</v>
      </c>
      <c r="J770" s="63" t="s">
        <v>1485</v>
      </c>
      <c r="K770" s="63" t="s">
        <v>1511</v>
      </c>
      <c r="W770" s="159">
        <v>45444</v>
      </c>
    </row>
    <row r="771" spans="1:23" x14ac:dyDescent="0.25">
      <c r="G771" s="63" t="s">
        <v>3974</v>
      </c>
      <c r="H771" s="63" t="s">
        <v>3971</v>
      </c>
      <c r="J771" s="63" t="s">
        <v>1485</v>
      </c>
      <c r="K771" s="63" t="s">
        <v>1518</v>
      </c>
      <c r="W771" s="159">
        <v>45444</v>
      </c>
    </row>
    <row r="772" spans="1:23" x14ac:dyDescent="0.25">
      <c r="G772" s="63" t="s">
        <v>3974</v>
      </c>
      <c r="H772" s="63" t="s">
        <v>3971</v>
      </c>
      <c r="J772" s="63" t="s">
        <v>1485</v>
      </c>
      <c r="K772" s="63" t="s">
        <v>1506</v>
      </c>
      <c r="W772" s="159">
        <v>45555</v>
      </c>
    </row>
    <row r="773" spans="1:23" x14ac:dyDescent="0.25">
      <c r="G773" s="63" t="s">
        <v>1533</v>
      </c>
      <c r="H773" s="63" t="s">
        <v>1489</v>
      </c>
      <c r="J773" s="63" t="s">
        <v>1485</v>
      </c>
      <c r="K773" s="63" t="s">
        <v>1507</v>
      </c>
      <c r="W773" s="159">
        <v>45689</v>
      </c>
    </row>
    <row r="774" spans="1:23" x14ac:dyDescent="0.25">
      <c r="G774" s="63" t="s">
        <v>1533</v>
      </c>
      <c r="H774" s="63" t="s">
        <v>1489</v>
      </c>
      <c r="J774" s="63" t="s">
        <v>1485</v>
      </c>
      <c r="K774" s="63" t="s">
        <v>1501</v>
      </c>
      <c r="W774" s="159">
        <v>45689</v>
      </c>
    </row>
    <row r="775" spans="1:23" x14ac:dyDescent="0.25">
      <c r="G775" s="63" t="s">
        <v>1533</v>
      </c>
      <c r="H775" s="63" t="s">
        <v>1489</v>
      </c>
      <c r="J775" s="63" t="s">
        <v>1485</v>
      </c>
      <c r="K775" s="63" t="s">
        <v>1522</v>
      </c>
      <c r="W775" s="159">
        <v>45689</v>
      </c>
    </row>
    <row r="776" spans="1:23" x14ac:dyDescent="0.25">
      <c r="G776" s="63" t="s">
        <v>1533</v>
      </c>
      <c r="H776" s="63" t="s">
        <v>1489</v>
      </c>
      <c r="J776" s="63" t="s">
        <v>1485</v>
      </c>
      <c r="K776" s="63" t="s">
        <v>1513</v>
      </c>
      <c r="W776" s="159">
        <v>45689</v>
      </c>
    </row>
    <row r="777" spans="1:23" x14ac:dyDescent="0.25">
      <c r="G777" s="63" t="s">
        <v>1533</v>
      </c>
      <c r="H777" s="63" t="s">
        <v>1489</v>
      </c>
      <c r="J777" s="63" t="s">
        <v>1485</v>
      </c>
      <c r="K777" s="63" t="s">
        <v>1505</v>
      </c>
      <c r="W777" s="159">
        <v>45689</v>
      </c>
    </row>
    <row r="778" spans="1:23" x14ac:dyDescent="0.25">
      <c r="G778" s="63" t="s">
        <v>1533</v>
      </c>
      <c r="H778" s="63" t="s">
        <v>1489</v>
      </c>
      <c r="I778" s="63" t="s">
        <v>12</v>
      </c>
      <c r="J778" s="63" t="s">
        <v>1502</v>
      </c>
      <c r="K778" s="63" t="s">
        <v>150</v>
      </c>
      <c r="P778" s="173" t="s">
        <v>151</v>
      </c>
      <c r="V778" s="159">
        <v>45444</v>
      </c>
      <c r="W778" s="159">
        <v>45689</v>
      </c>
    </row>
    <row r="779" spans="1:23" x14ac:dyDescent="0.25">
      <c r="G779" s="63" t="s">
        <v>1533</v>
      </c>
      <c r="H779" s="63" t="s">
        <v>1489</v>
      </c>
      <c r="I779" s="63" t="s">
        <v>12</v>
      </c>
      <c r="J779" s="63" t="s">
        <v>1502</v>
      </c>
      <c r="K779" s="63" t="s">
        <v>150</v>
      </c>
      <c r="P779" s="173" t="s">
        <v>153</v>
      </c>
      <c r="V779" s="159">
        <v>45444</v>
      </c>
      <c r="W779" s="159">
        <v>45689</v>
      </c>
    </row>
    <row r="780" spans="1:23" x14ac:dyDescent="0.25">
      <c r="G780" s="63" t="s">
        <v>1533</v>
      </c>
      <c r="H780" s="63" t="s">
        <v>1489</v>
      </c>
      <c r="I780" s="63" t="s">
        <v>12</v>
      </c>
      <c r="J780" s="63" t="s">
        <v>1502</v>
      </c>
      <c r="K780" s="63" t="s">
        <v>150</v>
      </c>
      <c r="P780" s="173" t="s">
        <v>155</v>
      </c>
      <c r="V780" s="159">
        <v>45444</v>
      </c>
      <c r="W780" s="159">
        <v>45689</v>
      </c>
    </row>
    <row r="781" spans="1:23" x14ac:dyDescent="0.25">
      <c r="G781" s="63" t="s">
        <v>1533</v>
      </c>
      <c r="H781" s="63" t="s">
        <v>1489</v>
      </c>
      <c r="I781" s="63" t="s">
        <v>12</v>
      </c>
      <c r="J781" s="63" t="s">
        <v>1524</v>
      </c>
      <c r="K781" s="63" t="s">
        <v>157</v>
      </c>
      <c r="L781" s="62" t="s">
        <v>1525</v>
      </c>
      <c r="M781" s="63" t="s">
        <v>1534</v>
      </c>
      <c r="N781" s="65" t="s">
        <v>106</v>
      </c>
      <c r="P781" s="173" t="s">
        <v>1526</v>
      </c>
      <c r="S781" s="65" t="s">
        <v>4769</v>
      </c>
      <c r="T781" s="65" t="s">
        <v>4926</v>
      </c>
      <c r="W781" s="159">
        <v>45689</v>
      </c>
    </row>
    <row r="782" spans="1:23" x14ac:dyDescent="0.25">
      <c r="G782" s="63" t="s">
        <v>1533</v>
      </c>
      <c r="H782" s="63" t="s">
        <v>1489</v>
      </c>
      <c r="I782" s="63" t="s">
        <v>12</v>
      </c>
      <c r="J782" s="63" t="s">
        <v>1524</v>
      </c>
      <c r="K782" s="63" t="s">
        <v>157</v>
      </c>
      <c r="L782" s="62" t="s">
        <v>1525</v>
      </c>
      <c r="M782" s="63" t="s">
        <v>1534</v>
      </c>
      <c r="N782" s="65" t="s">
        <v>133</v>
      </c>
      <c r="P782" s="173" t="s">
        <v>1526</v>
      </c>
      <c r="S782" s="65" t="s">
        <v>4769</v>
      </c>
      <c r="T782" s="65" t="s">
        <v>4926</v>
      </c>
      <c r="W782" s="159">
        <v>45689</v>
      </c>
    </row>
    <row r="783" spans="1:23" x14ac:dyDescent="0.25">
      <c r="G783" s="63" t="s">
        <v>1533</v>
      </c>
      <c r="H783" s="63" t="s">
        <v>1489</v>
      </c>
      <c r="I783" s="63" t="s">
        <v>12</v>
      </c>
      <c r="J783" s="63" t="s">
        <v>1524</v>
      </c>
      <c r="K783" s="63" t="s">
        <v>157</v>
      </c>
      <c r="L783" s="62" t="s">
        <v>1525</v>
      </c>
      <c r="N783" s="65" t="s">
        <v>135</v>
      </c>
      <c r="P783" s="173" t="s">
        <v>1527</v>
      </c>
      <c r="W783" s="159">
        <v>45689</v>
      </c>
    </row>
    <row r="784" spans="1:23" x14ac:dyDescent="0.25">
      <c r="G784" s="63" t="s">
        <v>1533</v>
      </c>
      <c r="H784" s="63" t="s">
        <v>1489</v>
      </c>
      <c r="I784" s="63" t="s">
        <v>12</v>
      </c>
      <c r="J784" s="63" t="s">
        <v>1524</v>
      </c>
      <c r="K784" s="63" t="s">
        <v>157</v>
      </c>
      <c r="N784" s="65" t="s">
        <v>137</v>
      </c>
      <c r="P784" s="173" t="s">
        <v>1528</v>
      </c>
      <c r="W784" s="159">
        <v>45689</v>
      </c>
    </row>
    <row r="785" spans="7:23" x14ac:dyDescent="0.25">
      <c r="G785" s="63" t="s">
        <v>1533</v>
      </c>
      <c r="H785" s="63" t="s">
        <v>1489</v>
      </c>
      <c r="I785" s="63" t="s">
        <v>12</v>
      </c>
      <c r="J785" s="63" t="s">
        <v>1524</v>
      </c>
      <c r="K785" s="63" t="s">
        <v>157</v>
      </c>
      <c r="L785" s="62" t="s">
        <v>1525</v>
      </c>
      <c r="N785" s="65" t="s">
        <v>140</v>
      </c>
      <c r="P785" s="173" t="s">
        <v>1529</v>
      </c>
      <c r="W785" s="159">
        <v>45689</v>
      </c>
    </row>
    <row r="786" spans="7:23" x14ac:dyDescent="0.25">
      <c r="G786" s="63" t="s">
        <v>1533</v>
      </c>
      <c r="H786" s="63" t="s">
        <v>1489</v>
      </c>
      <c r="I786" s="63" t="s">
        <v>12</v>
      </c>
      <c r="J786" s="63" t="s">
        <v>1524</v>
      </c>
      <c r="K786" s="63" t="s">
        <v>157</v>
      </c>
      <c r="L786" s="62" t="s">
        <v>1525</v>
      </c>
      <c r="N786" s="65" t="s">
        <v>142</v>
      </c>
      <c r="P786" s="173" t="s">
        <v>1530</v>
      </c>
      <c r="W786" s="159">
        <v>45689</v>
      </c>
    </row>
    <row r="787" spans="7:23" x14ac:dyDescent="0.25">
      <c r="G787" s="63" t="s">
        <v>1533</v>
      </c>
      <c r="H787" s="63" t="s">
        <v>1489</v>
      </c>
      <c r="I787" s="63" t="s">
        <v>12</v>
      </c>
      <c r="J787" s="63" t="s">
        <v>1524</v>
      </c>
      <c r="K787" s="63" t="s">
        <v>157</v>
      </c>
      <c r="N787" s="65" t="s">
        <v>144</v>
      </c>
      <c r="P787" s="173" t="s">
        <v>1529</v>
      </c>
      <c r="W787" s="159">
        <v>45689</v>
      </c>
    </row>
    <row r="788" spans="7:23" x14ac:dyDescent="0.25">
      <c r="G788" s="63" t="s">
        <v>1533</v>
      </c>
      <c r="H788" s="63" t="s">
        <v>1489</v>
      </c>
      <c r="I788" s="63" t="s">
        <v>12</v>
      </c>
      <c r="J788" s="63" t="s">
        <v>1524</v>
      </c>
      <c r="K788" s="63" t="s">
        <v>157</v>
      </c>
      <c r="N788" s="65" t="s">
        <v>145</v>
      </c>
      <c r="P788" s="173" t="s">
        <v>1530</v>
      </c>
      <c r="W788" s="159">
        <v>45689</v>
      </c>
    </row>
    <row r="789" spans="7:23" x14ac:dyDescent="0.25">
      <c r="G789" s="63" t="s">
        <v>1533</v>
      </c>
      <c r="H789" s="63" t="s">
        <v>1489</v>
      </c>
      <c r="I789" s="63" t="s">
        <v>12</v>
      </c>
      <c r="J789" s="63" t="s">
        <v>1524</v>
      </c>
      <c r="K789" s="63" t="s">
        <v>157</v>
      </c>
      <c r="L789" s="62" t="s">
        <v>1525</v>
      </c>
      <c r="N789" s="65" t="s">
        <v>148</v>
      </c>
      <c r="P789" s="173" t="s">
        <v>143</v>
      </c>
      <c r="W789" s="159">
        <v>45689</v>
      </c>
    </row>
    <row r="790" spans="7:23" x14ac:dyDescent="0.25">
      <c r="G790" s="63" t="s">
        <v>1533</v>
      </c>
      <c r="H790" s="63" t="s">
        <v>1489</v>
      </c>
      <c r="I790" s="63" t="s">
        <v>12</v>
      </c>
      <c r="J790" s="63" t="s">
        <v>1524</v>
      </c>
      <c r="K790" s="63" t="s">
        <v>157</v>
      </c>
      <c r="N790" s="65" t="s">
        <v>146</v>
      </c>
      <c r="P790" s="173" t="s">
        <v>1535</v>
      </c>
      <c r="W790" s="159">
        <v>45689</v>
      </c>
    </row>
    <row r="791" spans="7:23" x14ac:dyDescent="0.25">
      <c r="G791" s="63" t="s">
        <v>1533</v>
      </c>
      <c r="H791" s="63" t="s">
        <v>1489</v>
      </c>
      <c r="I791" s="63" t="s">
        <v>12</v>
      </c>
      <c r="J791" s="63" t="s">
        <v>1524</v>
      </c>
      <c r="K791" s="63" t="s">
        <v>157</v>
      </c>
      <c r="N791" s="65" t="s">
        <v>150</v>
      </c>
      <c r="P791" s="173" t="s">
        <v>150</v>
      </c>
      <c r="W791" s="159">
        <v>45689</v>
      </c>
    </row>
    <row r="792" spans="7:23" x14ac:dyDescent="0.25">
      <c r="G792" s="63" t="s">
        <v>1533</v>
      </c>
      <c r="H792" s="63" t="s">
        <v>1489</v>
      </c>
      <c r="I792" s="63" t="s">
        <v>12</v>
      </c>
      <c r="J792" s="63" t="s">
        <v>1524</v>
      </c>
      <c r="K792" s="63" t="s">
        <v>157</v>
      </c>
      <c r="L792" s="62" t="s">
        <v>1525</v>
      </c>
      <c r="N792" s="65" t="s">
        <v>160</v>
      </c>
      <c r="P792" s="173" t="s">
        <v>143</v>
      </c>
      <c r="W792" s="159">
        <v>45689</v>
      </c>
    </row>
    <row r="793" spans="7:23" x14ac:dyDescent="0.25">
      <c r="G793" s="63" t="s">
        <v>1533</v>
      </c>
      <c r="H793" s="63" t="s">
        <v>1489</v>
      </c>
      <c r="I793" s="63" t="s">
        <v>12</v>
      </c>
      <c r="J793" s="63" t="s">
        <v>1524</v>
      </c>
      <c r="K793" s="63" t="s">
        <v>157</v>
      </c>
      <c r="N793" s="65" t="s">
        <v>161</v>
      </c>
      <c r="P793" s="173" t="s">
        <v>1536</v>
      </c>
      <c r="Q793" s="63">
        <v>0</v>
      </c>
      <c r="W793" s="159">
        <v>45689</v>
      </c>
    </row>
    <row r="794" spans="7:23" ht="25.5" x14ac:dyDescent="0.25">
      <c r="G794" s="63" t="s">
        <v>1533</v>
      </c>
      <c r="H794" s="63" t="s">
        <v>1489</v>
      </c>
      <c r="I794" s="63" t="s">
        <v>12</v>
      </c>
      <c r="J794" s="63" t="s">
        <v>1532</v>
      </c>
      <c r="K794" s="63" t="s">
        <v>157</v>
      </c>
      <c r="L794" s="62" t="s">
        <v>1525</v>
      </c>
      <c r="N794" s="65" t="s">
        <v>3329</v>
      </c>
      <c r="P794" s="173" t="s">
        <v>4765</v>
      </c>
      <c r="S794" s="65" t="s">
        <v>4770</v>
      </c>
      <c r="T794" s="65" t="s">
        <v>5316</v>
      </c>
      <c r="W794" s="159">
        <v>45689</v>
      </c>
    </row>
    <row r="795" spans="7:23" ht="25.5" x14ac:dyDescent="0.25">
      <c r="G795" s="63" t="s">
        <v>1533</v>
      </c>
      <c r="H795" s="63" t="s">
        <v>1489</v>
      </c>
      <c r="I795" s="63" t="s">
        <v>12</v>
      </c>
      <c r="J795" s="63" t="s">
        <v>1532</v>
      </c>
      <c r="K795" s="63" t="s">
        <v>157</v>
      </c>
      <c r="L795" s="62" t="s">
        <v>1525</v>
      </c>
      <c r="N795" s="65" t="s">
        <v>3329</v>
      </c>
      <c r="P795" s="173" t="s">
        <v>4767</v>
      </c>
      <c r="S795" s="65" t="s">
        <v>4771</v>
      </c>
      <c r="T795" s="65" t="s">
        <v>5317</v>
      </c>
      <c r="W795" s="159">
        <v>45689</v>
      </c>
    </row>
    <row r="796" spans="7:23" ht="25.5" x14ac:dyDescent="0.25">
      <c r="G796" s="63" t="s">
        <v>1533</v>
      </c>
      <c r="H796" s="63" t="s">
        <v>1489</v>
      </c>
      <c r="I796" s="63" t="s">
        <v>12</v>
      </c>
      <c r="J796" s="63" t="s">
        <v>1532</v>
      </c>
      <c r="K796" s="63" t="s">
        <v>157</v>
      </c>
      <c r="L796" s="62" t="s">
        <v>1525</v>
      </c>
      <c r="N796" s="65" t="s">
        <v>4772</v>
      </c>
      <c r="P796" s="173" t="s">
        <v>4773</v>
      </c>
      <c r="S796" s="65" t="s">
        <v>4774</v>
      </c>
      <c r="T796" s="65" t="s">
        <v>3326</v>
      </c>
      <c r="W796" s="159">
        <v>45689</v>
      </c>
    </row>
    <row r="797" spans="7:23" x14ac:dyDescent="0.25">
      <c r="G797" s="63" t="s">
        <v>1533</v>
      </c>
      <c r="H797" s="63" t="s">
        <v>1489</v>
      </c>
      <c r="I797" s="63" t="s">
        <v>12</v>
      </c>
      <c r="J797" s="63" t="s">
        <v>1524</v>
      </c>
      <c r="K797" s="63" t="s">
        <v>162</v>
      </c>
      <c r="L797" s="62" t="s">
        <v>1525</v>
      </c>
      <c r="M797" s="63" t="s">
        <v>1534</v>
      </c>
      <c r="N797" s="65" t="s">
        <v>106</v>
      </c>
      <c r="P797" s="173" t="s">
        <v>1526</v>
      </c>
      <c r="S797" s="65" t="s">
        <v>4775</v>
      </c>
      <c r="T797" s="65" t="s">
        <v>4927</v>
      </c>
      <c r="W797" s="159">
        <v>45689</v>
      </c>
    </row>
    <row r="798" spans="7:23" x14ac:dyDescent="0.25">
      <c r="G798" s="63" t="s">
        <v>1533</v>
      </c>
      <c r="H798" s="63" t="s">
        <v>1489</v>
      </c>
      <c r="I798" s="63" t="s">
        <v>12</v>
      </c>
      <c r="J798" s="63" t="s">
        <v>1524</v>
      </c>
      <c r="K798" s="63" t="s">
        <v>162</v>
      </c>
      <c r="L798" s="62" t="s">
        <v>1525</v>
      </c>
      <c r="M798" s="63" t="s">
        <v>1534</v>
      </c>
      <c r="N798" s="65" t="s">
        <v>133</v>
      </c>
      <c r="P798" s="173" t="s">
        <v>1526</v>
      </c>
      <c r="S798" s="65" t="s">
        <v>4775</v>
      </c>
      <c r="T798" s="65" t="s">
        <v>4927</v>
      </c>
      <c r="W798" s="159">
        <v>45689</v>
      </c>
    </row>
    <row r="799" spans="7:23" x14ac:dyDescent="0.25">
      <c r="G799" s="63" t="s">
        <v>1533</v>
      </c>
      <c r="H799" s="63" t="s">
        <v>1489</v>
      </c>
      <c r="I799" s="63" t="s">
        <v>12</v>
      </c>
      <c r="J799" s="63" t="s">
        <v>1524</v>
      </c>
      <c r="K799" s="63" t="s">
        <v>162</v>
      </c>
      <c r="L799" s="62" t="s">
        <v>1525</v>
      </c>
      <c r="M799" s="63" t="s">
        <v>6</v>
      </c>
      <c r="N799" s="65" t="s">
        <v>135</v>
      </c>
      <c r="P799" s="173" t="s">
        <v>1527</v>
      </c>
      <c r="S799" s="65" t="s">
        <v>4776</v>
      </c>
      <c r="T799" s="65" t="s">
        <v>4928</v>
      </c>
      <c r="W799" s="159">
        <v>45689</v>
      </c>
    </row>
    <row r="800" spans="7:23" x14ac:dyDescent="0.25">
      <c r="G800" s="63" t="s">
        <v>1533</v>
      </c>
      <c r="H800" s="63" t="s">
        <v>1489</v>
      </c>
      <c r="I800" s="63" t="s">
        <v>12</v>
      </c>
      <c r="J800" s="63" t="s">
        <v>1524</v>
      </c>
      <c r="K800" s="63" t="s">
        <v>162</v>
      </c>
      <c r="L800" s="62" t="s">
        <v>1525</v>
      </c>
      <c r="N800" s="65" t="s">
        <v>137</v>
      </c>
      <c r="P800" s="173" t="s">
        <v>1528</v>
      </c>
      <c r="W800" s="159">
        <v>45689</v>
      </c>
    </row>
    <row r="801" spans="2:23" x14ac:dyDescent="0.25">
      <c r="G801" s="63" t="s">
        <v>1533</v>
      </c>
      <c r="H801" s="63" t="s">
        <v>1489</v>
      </c>
      <c r="I801" s="63" t="s">
        <v>12</v>
      </c>
      <c r="J801" s="63" t="s">
        <v>1524</v>
      </c>
      <c r="K801" s="63" t="s">
        <v>162</v>
      </c>
      <c r="L801" s="62" t="s">
        <v>1525</v>
      </c>
      <c r="N801" s="65" t="s">
        <v>140</v>
      </c>
      <c r="P801" s="173" t="s">
        <v>1529</v>
      </c>
      <c r="W801" s="159">
        <v>45689</v>
      </c>
    </row>
    <row r="802" spans="2:23" x14ac:dyDescent="0.25">
      <c r="G802" s="63" t="s">
        <v>1533</v>
      </c>
      <c r="H802" s="63" t="s">
        <v>1489</v>
      </c>
      <c r="I802" s="63" t="s">
        <v>12</v>
      </c>
      <c r="J802" s="63" t="s">
        <v>1524</v>
      </c>
      <c r="K802" s="63" t="s">
        <v>162</v>
      </c>
      <c r="L802" s="62" t="s">
        <v>1525</v>
      </c>
      <c r="N802" s="65" t="s">
        <v>142</v>
      </c>
      <c r="P802" s="173" t="s">
        <v>1530</v>
      </c>
      <c r="W802" s="159">
        <v>45689</v>
      </c>
    </row>
    <row r="803" spans="2:23" x14ac:dyDescent="0.25">
      <c r="G803" s="63" t="s">
        <v>1533</v>
      </c>
      <c r="H803" s="63" t="s">
        <v>1489</v>
      </c>
      <c r="I803" s="63" t="s">
        <v>12</v>
      </c>
      <c r="J803" s="63" t="s">
        <v>1524</v>
      </c>
      <c r="K803" s="63" t="s">
        <v>162</v>
      </c>
      <c r="L803" s="62" t="s">
        <v>1525</v>
      </c>
      <c r="N803" s="65" t="s">
        <v>144</v>
      </c>
      <c r="P803" s="173" t="s">
        <v>1529</v>
      </c>
      <c r="W803" s="159">
        <v>45689</v>
      </c>
    </row>
    <row r="804" spans="2:23" x14ac:dyDescent="0.25">
      <c r="G804" s="63" t="s">
        <v>1533</v>
      </c>
      <c r="H804" s="63" t="s">
        <v>1489</v>
      </c>
      <c r="I804" s="63" t="s">
        <v>12</v>
      </c>
      <c r="J804" s="63" t="s">
        <v>1524</v>
      </c>
      <c r="K804" s="63" t="s">
        <v>162</v>
      </c>
      <c r="L804" s="62" t="s">
        <v>1525</v>
      </c>
      <c r="N804" s="65" t="s">
        <v>145</v>
      </c>
      <c r="P804" s="173" t="s">
        <v>1530</v>
      </c>
      <c r="W804" s="159">
        <v>45689</v>
      </c>
    </row>
    <row r="805" spans="2:23" x14ac:dyDescent="0.25">
      <c r="B805" s="64"/>
      <c r="G805" s="63" t="s">
        <v>1523</v>
      </c>
      <c r="H805" s="63" t="s">
        <v>1491</v>
      </c>
      <c r="J805" s="63" t="s">
        <v>1485</v>
      </c>
      <c r="K805" s="63" t="s">
        <v>1522</v>
      </c>
      <c r="W805" s="159">
        <v>45444</v>
      </c>
    </row>
    <row r="806" spans="2:23" x14ac:dyDescent="0.25">
      <c r="G806" s="63" t="s">
        <v>1523</v>
      </c>
      <c r="H806" s="63" t="s">
        <v>1491</v>
      </c>
      <c r="J806" s="63" t="s">
        <v>1485</v>
      </c>
      <c r="K806" s="63" t="s">
        <v>1507</v>
      </c>
      <c r="W806" s="159">
        <v>45689</v>
      </c>
    </row>
    <row r="807" spans="2:23" x14ac:dyDescent="0.25">
      <c r="G807" s="63" t="s">
        <v>1523</v>
      </c>
      <c r="H807" s="63" t="s">
        <v>1491</v>
      </c>
      <c r="J807" s="63" t="s">
        <v>1485</v>
      </c>
      <c r="K807" s="63" t="s">
        <v>1501</v>
      </c>
      <c r="W807" s="159">
        <v>45689</v>
      </c>
    </row>
    <row r="808" spans="2:23" x14ac:dyDescent="0.25">
      <c r="G808" s="63" t="s">
        <v>1523</v>
      </c>
      <c r="H808" s="63" t="s">
        <v>1491</v>
      </c>
      <c r="J808" s="63" t="s">
        <v>1485</v>
      </c>
      <c r="K808" s="63" t="s">
        <v>1513</v>
      </c>
      <c r="W808" s="159">
        <v>45689</v>
      </c>
    </row>
    <row r="809" spans="2:23" x14ac:dyDescent="0.25">
      <c r="G809" s="63" t="s">
        <v>1523</v>
      </c>
      <c r="H809" s="63" t="s">
        <v>1491</v>
      </c>
      <c r="I809" s="63" t="s">
        <v>11</v>
      </c>
      <c r="J809" s="63" t="s">
        <v>1524</v>
      </c>
      <c r="K809" s="63" t="s">
        <v>132</v>
      </c>
      <c r="L809" s="62" t="s">
        <v>1525</v>
      </c>
      <c r="N809" s="65" t="s">
        <v>133</v>
      </c>
      <c r="P809" s="173" t="s">
        <v>1526</v>
      </c>
      <c r="W809" s="159">
        <v>45689</v>
      </c>
    </row>
    <row r="810" spans="2:23" x14ac:dyDescent="0.25">
      <c r="G810" s="63" t="s">
        <v>1523</v>
      </c>
      <c r="H810" s="63" t="s">
        <v>1491</v>
      </c>
      <c r="I810" s="63" t="s">
        <v>11</v>
      </c>
      <c r="J810" s="63" t="s">
        <v>1524</v>
      </c>
      <c r="K810" s="63" t="s">
        <v>132</v>
      </c>
      <c r="L810" s="62" t="s">
        <v>1525</v>
      </c>
      <c r="N810" s="65" t="s">
        <v>135</v>
      </c>
      <c r="P810" s="173" t="s">
        <v>1527</v>
      </c>
      <c r="W810" s="159">
        <v>45689</v>
      </c>
    </row>
    <row r="811" spans="2:23" x14ac:dyDescent="0.25">
      <c r="G811" s="63" t="s">
        <v>1523</v>
      </c>
      <c r="H811" s="63" t="s">
        <v>1491</v>
      </c>
      <c r="I811" s="63" t="s">
        <v>11</v>
      </c>
      <c r="J811" s="63" t="s">
        <v>1524</v>
      </c>
      <c r="K811" s="63" t="s">
        <v>132</v>
      </c>
      <c r="N811" s="65" t="s">
        <v>137</v>
      </c>
      <c r="P811" s="173" t="s">
        <v>1528</v>
      </c>
      <c r="W811" s="159">
        <v>45689</v>
      </c>
    </row>
    <row r="812" spans="2:23" x14ac:dyDescent="0.25">
      <c r="G812" s="63" t="s">
        <v>1523</v>
      </c>
      <c r="H812" s="63" t="s">
        <v>1491</v>
      </c>
      <c r="I812" s="63" t="s">
        <v>11</v>
      </c>
      <c r="J812" s="63" t="s">
        <v>1524</v>
      </c>
      <c r="K812" s="63" t="s">
        <v>132</v>
      </c>
      <c r="L812" s="62" t="s">
        <v>1525</v>
      </c>
      <c r="N812" s="65" t="s">
        <v>140</v>
      </c>
      <c r="P812" s="173" t="s">
        <v>1529</v>
      </c>
      <c r="W812" s="159">
        <v>45689</v>
      </c>
    </row>
    <row r="813" spans="2:23" x14ac:dyDescent="0.25">
      <c r="G813" s="63" t="s">
        <v>1523</v>
      </c>
      <c r="H813" s="63" t="s">
        <v>1491</v>
      </c>
      <c r="I813" s="63" t="s">
        <v>11</v>
      </c>
      <c r="J813" s="63" t="s">
        <v>1524</v>
      </c>
      <c r="K813" s="63" t="s">
        <v>132</v>
      </c>
      <c r="L813" s="62" t="s">
        <v>1525</v>
      </c>
      <c r="N813" s="65" t="s">
        <v>142</v>
      </c>
      <c r="P813" s="173" t="s">
        <v>1530</v>
      </c>
      <c r="W813" s="159">
        <v>45689</v>
      </c>
    </row>
    <row r="814" spans="2:23" x14ac:dyDescent="0.25">
      <c r="G814" s="63" t="s">
        <v>1523</v>
      </c>
      <c r="H814" s="63" t="s">
        <v>1491</v>
      </c>
      <c r="I814" s="63" t="s">
        <v>11</v>
      </c>
      <c r="J814" s="63" t="s">
        <v>1524</v>
      </c>
      <c r="K814" s="63" t="s">
        <v>132</v>
      </c>
      <c r="N814" s="65" t="s">
        <v>144</v>
      </c>
      <c r="P814" s="173" t="s">
        <v>1529</v>
      </c>
      <c r="W814" s="159">
        <v>45689</v>
      </c>
    </row>
    <row r="815" spans="2:23" x14ac:dyDescent="0.25">
      <c r="G815" s="63" t="s">
        <v>1523</v>
      </c>
      <c r="H815" s="63" t="s">
        <v>1491</v>
      </c>
      <c r="I815" s="63" t="s">
        <v>11</v>
      </c>
      <c r="J815" s="63" t="s">
        <v>1524</v>
      </c>
      <c r="K815" s="63" t="s">
        <v>132</v>
      </c>
      <c r="N815" s="65" t="s">
        <v>145</v>
      </c>
      <c r="P815" s="173" t="s">
        <v>1530</v>
      </c>
      <c r="W815" s="159">
        <v>45689</v>
      </c>
    </row>
    <row r="816" spans="2:23" x14ac:dyDescent="0.25">
      <c r="G816" s="63" t="s">
        <v>1523</v>
      </c>
      <c r="H816" s="63" t="s">
        <v>1491</v>
      </c>
      <c r="I816" s="63" t="s">
        <v>11</v>
      </c>
      <c r="J816" s="63" t="s">
        <v>1524</v>
      </c>
      <c r="K816" s="63" t="s">
        <v>132</v>
      </c>
      <c r="L816" s="62" t="s">
        <v>1525</v>
      </c>
      <c r="N816" s="65" t="s">
        <v>148</v>
      </c>
      <c r="P816" s="173" t="s">
        <v>143</v>
      </c>
      <c r="W816" s="159">
        <v>45689</v>
      </c>
    </row>
    <row r="817" spans="7:23" x14ac:dyDescent="0.25">
      <c r="G817" s="63" t="s">
        <v>1523</v>
      </c>
      <c r="H817" s="63" t="s">
        <v>1491</v>
      </c>
      <c r="I817" s="63" t="s">
        <v>11</v>
      </c>
      <c r="J817" s="63" t="s">
        <v>1524</v>
      </c>
      <c r="K817" s="63" t="s">
        <v>132</v>
      </c>
      <c r="N817" s="65" t="s">
        <v>146</v>
      </c>
      <c r="P817" s="173" t="s">
        <v>1531</v>
      </c>
      <c r="W817" s="159">
        <v>45689</v>
      </c>
    </row>
    <row r="818" spans="7:23" ht="25.5" x14ac:dyDescent="0.25">
      <c r="G818" s="63" t="s">
        <v>1523</v>
      </c>
      <c r="H818" s="63" t="s">
        <v>1491</v>
      </c>
      <c r="I818" s="63" t="s">
        <v>11</v>
      </c>
      <c r="J818" s="63" t="s">
        <v>1532</v>
      </c>
      <c r="K818" s="63" t="s">
        <v>132</v>
      </c>
      <c r="L818" s="62" t="s">
        <v>1525</v>
      </c>
      <c r="N818" s="65" t="s">
        <v>3329</v>
      </c>
      <c r="P818" s="173" t="s">
        <v>4765</v>
      </c>
      <c r="S818" s="65" t="s">
        <v>4766</v>
      </c>
      <c r="T818" s="65" t="s">
        <v>5318</v>
      </c>
      <c r="W818" s="159">
        <v>45689</v>
      </c>
    </row>
    <row r="819" spans="7:23" ht="25.5" x14ac:dyDescent="0.25">
      <c r="G819" s="63" t="s">
        <v>1523</v>
      </c>
      <c r="H819" s="63" t="s">
        <v>1491</v>
      </c>
      <c r="I819" s="63" t="s">
        <v>11</v>
      </c>
      <c r="J819" s="63" t="s">
        <v>1532</v>
      </c>
      <c r="K819" s="63" t="s">
        <v>132</v>
      </c>
      <c r="L819" s="62" t="s">
        <v>1525</v>
      </c>
      <c r="N819" s="65" t="s">
        <v>3329</v>
      </c>
      <c r="P819" s="173" t="s">
        <v>4767</v>
      </c>
      <c r="S819" s="65" t="s">
        <v>4768</v>
      </c>
      <c r="T819" s="65" t="s">
        <v>5319</v>
      </c>
      <c r="W819" s="159">
        <v>45689</v>
      </c>
    </row>
    <row r="820" spans="7:23" x14ac:dyDescent="0.25">
      <c r="G820" s="63" t="s">
        <v>1523</v>
      </c>
      <c r="H820" s="63" t="s">
        <v>1491</v>
      </c>
      <c r="I820" s="63" t="s">
        <v>11</v>
      </c>
      <c r="J820" s="63" t="s">
        <v>1524</v>
      </c>
      <c r="K820" s="63" t="s">
        <v>149</v>
      </c>
      <c r="L820" s="62" t="s">
        <v>1525</v>
      </c>
      <c r="N820" s="65" t="s">
        <v>133</v>
      </c>
      <c r="P820" s="173" t="s">
        <v>1526</v>
      </c>
      <c r="W820" s="159">
        <v>45689</v>
      </c>
    </row>
    <row r="821" spans="7:23" x14ac:dyDescent="0.25">
      <c r="G821" s="63" t="s">
        <v>1523</v>
      </c>
      <c r="H821" s="63" t="s">
        <v>1491</v>
      </c>
      <c r="I821" s="63" t="s">
        <v>11</v>
      </c>
      <c r="J821" s="63" t="s">
        <v>1524</v>
      </c>
      <c r="K821" s="63" t="s">
        <v>149</v>
      </c>
      <c r="L821" s="62" t="s">
        <v>1525</v>
      </c>
      <c r="N821" s="65" t="s">
        <v>135</v>
      </c>
      <c r="P821" s="173" t="s">
        <v>1527</v>
      </c>
      <c r="W821" s="159">
        <v>45689</v>
      </c>
    </row>
    <row r="822" spans="7:23" x14ac:dyDescent="0.25">
      <c r="G822" s="63" t="s">
        <v>1523</v>
      </c>
      <c r="H822" s="63" t="s">
        <v>1491</v>
      </c>
      <c r="I822" s="63" t="s">
        <v>11</v>
      </c>
      <c r="J822" s="63" t="s">
        <v>1524</v>
      </c>
      <c r="K822" s="63" t="s">
        <v>149</v>
      </c>
      <c r="L822" s="62" t="s">
        <v>1525</v>
      </c>
      <c r="N822" s="65" t="s">
        <v>137</v>
      </c>
      <c r="P822" s="173" t="s">
        <v>1528</v>
      </c>
      <c r="W822" s="159">
        <v>45689</v>
      </c>
    </row>
    <row r="823" spans="7:23" x14ac:dyDescent="0.25">
      <c r="G823" s="63" t="s">
        <v>1523</v>
      </c>
      <c r="H823" s="63" t="s">
        <v>1491</v>
      </c>
      <c r="I823" s="63" t="s">
        <v>11</v>
      </c>
      <c r="J823" s="63" t="s">
        <v>1524</v>
      </c>
      <c r="K823" s="63" t="s">
        <v>149</v>
      </c>
      <c r="L823" s="62" t="s">
        <v>1525</v>
      </c>
      <c r="N823" s="65" t="s">
        <v>140</v>
      </c>
      <c r="P823" s="173" t="s">
        <v>1529</v>
      </c>
      <c r="W823" s="159">
        <v>45689</v>
      </c>
    </row>
    <row r="824" spans="7:23" x14ac:dyDescent="0.25">
      <c r="G824" s="63" t="s">
        <v>1523</v>
      </c>
      <c r="H824" s="63" t="s">
        <v>1491</v>
      </c>
      <c r="I824" s="63" t="s">
        <v>11</v>
      </c>
      <c r="J824" s="63" t="s">
        <v>1524</v>
      </c>
      <c r="K824" s="63" t="s">
        <v>149</v>
      </c>
      <c r="L824" s="62" t="s">
        <v>1525</v>
      </c>
      <c r="N824" s="65" t="s">
        <v>142</v>
      </c>
      <c r="P824" s="173" t="s">
        <v>1530</v>
      </c>
      <c r="W824" s="159">
        <v>45689</v>
      </c>
    </row>
    <row r="825" spans="7:23" x14ac:dyDescent="0.25">
      <c r="G825" s="63" t="s">
        <v>1523</v>
      </c>
      <c r="H825" s="63" t="s">
        <v>1491</v>
      </c>
      <c r="I825" s="63" t="s">
        <v>11</v>
      </c>
      <c r="J825" s="63" t="s">
        <v>1524</v>
      </c>
      <c r="K825" s="63" t="s">
        <v>149</v>
      </c>
      <c r="L825" s="62" t="s">
        <v>1525</v>
      </c>
      <c r="N825" s="65" t="s">
        <v>144</v>
      </c>
      <c r="P825" s="173" t="s">
        <v>1529</v>
      </c>
      <c r="W825" s="159">
        <v>45689</v>
      </c>
    </row>
    <row r="826" spans="7:23" x14ac:dyDescent="0.25">
      <c r="G826" s="63" t="s">
        <v>1523</v>
      </c>
      <c r="H826" s="63" t="s">
        <v>1491</v>
      </c>
      <c r="I826" s="63" t="s">
        <v>11</v>
      </c>
      <c r="J826" s="63" t="s">
        <v>1524</v>
      </c>
      <c r="K826" s="63" t="s">
        <v>149</v>
      </c>
      <c r="L826" s="62" t="s">
        <v>1525</v>
      </c>
      <c r="N826" s="65" t="s">
        <v>145</v>
      </c>
      <c r="P826" s="173" t="s">
        <v>1530</v>
      </c>
      <c r="W826" s="159">
        <v>45689</v>
      </c>
    </row>
    <row r="827" spans="7:23" x14ac:dyDescent="0.25">
      <c r="G827" s="63" t="s">
        <v>1566</v>
      </c>
      <c r="H827" s="63" t="s">
        <v>1494</v>
      </c>
      <c r="J827" s="63" t="s">
        <v>1485</v>
      </c>
      <c r="K827" s="63" t="s">
        <v>1511</v>
      </c>
      <c r="W827" s="159">
        <v>45555</v>
      </c>
    </row>
    <row r="828" spans="7:23" x14ac:dyDescent="0.25">
      <c r="G828" s="63" t="s">
        <v>1564</v>
      </c>
      <c r="H828" s="63" t="s">
        <v>1495</v>
      </c>
      <c r="J828" s="63" t="s">
        <v>1485</v>
      </c>
      <c r="K828" s="63" t="s">
        <v>1507</v>
      </c>
      <c r="W828" s="159">
        <v>45689</v>
      </c>
    </row>
    <row r="829" spans="7:23" x14ac:dyDescent="0.25">
      <c r="G829" s="63" t="s">
        <v>1564</v>
      </c>
      <c r="H829" s="63" t="s">
        <v>1495</v>
      </c>
      <c r="I829" s="63" t="s">
        <v>14</v>
      </c>
      <c r="J829" s="63" t="s">
        <v>1524</v>
      </c>
      <c r="K829" s="63" t="s">
        <v>211</v>
      </c>
      <c r="L829" s="62" t="s">
        <v>1525</v>
      </c>
      <c r="N829" s="65" t="s">
        <v>135</v>
      </c>
      <c r="P829" s="173" t="s">
        <v>1565</v>
      </c>
      <c r="R829" s="65" t="s">
        <v>4788</v>
      </c>
      <c r="W829" s="159">
        <v>45689</v>
      </c>
    </row>
    <row r="830" spans="7:23" x14ac:dyDescent="0.25">
      <c r="G830" s="63" t="s">
        <v>1564</v>
      </c>
      <c r="H830" s="63" t="s">
        <v>1495</v>
      </c>
      <c r="I830" s="63" t="s">
        <v>14</v>
      </c>
      <c r="J830" s="63" t="s">
        <v>1524</v>
      </c>
      <c r="K830" s="63" t="s">
        <v>211</v>
      </c>
      <c r="L830" s="62" t="s">
        <v>1525</v>
      </c>
      <c r="N830" s="65" t="s">
        <v>207</v>
      </c>
      <c r="P830" s="173" t="s">
        <v>3390</v>
      </c>
      <c r="W830" s="159">
        <v>45689</v>
      </c>
    </row>
    <row r="831" spans="7:23" ht="51" x14ac:dyDescent="0.25">
      <c r="G831" s="63" t="s">
        <v>1672</v>
      </c>
      <c r="H831" s="63" t="s">
        <v>1486</v>
      </c>
      <c r="I831" s="63" t="s">
        <v>19</v>
      </c>
      <c r="J831" s="63" t="s">
        <v>1532</v>
      </c>
      <c r="K831" s="63" t="s">
        <v>19</v>
      </c>
      <c r="L831" s="62" t="s">
        <v>1525</v>
      </c>
      <c r="N831" s="65" t="s">
        <v>4966</v>
      </c>
      <c r="P831" s="173" t="s">
        <v>4968</v>
      </c>
      <c r="S831" s="65" t="s">
        <v>4878</v>
      </c>
      <c r="T831" s="65" t="s">
        <v>3392</v>
      </c>
      <c r="V831" s="159">
        <v>45555</v>
      </c>
      <c r="W831" s="159">
        <v>45686</v>
      </c>
    </row>
    <row r="832" spans="7:23" x14ac:dyDescent="0.25">
      <c r="G832" s="63" t="s">
        <v>1741</v>
      </c>
      <c r="H832" s="63" t="s">
        <v>1497</v>
      </c>
      <c r="J832" s="63" t="s">
        <v>1485</v>
      </c>
      <c r="K832" s="63" t="s">
        <v>1507</v>
      </c>
      <c r="W832" s="159">
        <v>45689</v>
      </c>
    </row>
    <row r="833" spans="7:23" x14ac:dyDescent="0.25">
      <c r="G833" s="63" t="s">
        <v>1741</v>
      </c>
      <c r="H833" s="63" t="s">
        <v>1497</v>
      </c>
      <c r="I833" s="63" t="s">
        <v>1742</v>
      </c>
      <c r="J833" s="63" t="s">
        <v>1524</v>
      </c>
      <c r="K833" s="63" t="s">
        <v>637</v>
      </c>
      <c r="L833" s="62" t="s">
        <v>1525</v>
      </c>
      <c r="N833" s="65" t="s">
        <v>135</v>
      </c>
      <c r="P833" s="173" t="s">
        <v>1743</v>
      </c>
      <c r="W833" s="159">
        <v>45689</v>
      </c>
    </row>
    <row r="834" spans="7:23" x14ac:dyDescent="0.25">
      <c r="G834" s="63" t="s">
        <v>1741</v>
      </c>
      <c r="H834" s="63" t="s">
        <v>1497</v>
      </c>
      <c r="I834" s="63" t="s">
        <v>1742</v>
      </c>
      <c r="J834" s="63" t="s">
        <v>1524</v>
      </c>
      <c r="K834" s="63" t="s">
        <v>637</v>
      </c>
      <c r="L834" s="62" t="s">
        <v>1525</v>
      </c>
      <c r="N834" s="65" t="s">
        <v>638</v>
      </c>
      <c r="P834" s="173" t="s">
        <v>1744</v>
      </c>
      <c r="W834" s="159">
        <v>45689</v>
      </c>
    </row>
    <row r="835" spans="7:23" x14ac:dyDescent="0.25">
      <c r="G835" s="63" t="s">
        <v>1741</v>
      </c>
      <c r="H835" s="63" t="s">
        <v>1497</v>
      </c>
      <c r="I835" s="63" t="s">
        <v>1742</v>
      </c>
      <c r="J835" s="63" t="s">
        <v>1524</v>
      </c>
      <c r="K835" s="63" t="s">
        <v>639</v>
      </c>
      <c r="L835" s="62" t="s">
        <v>1525</v>
      </c>
      <c r="N835" s="65" t="s">
        <v>135</v>
      </c>
      <c r="P835" s="173" t="s">
        <v>1743</v>
      </c>
      <c r="W835" s="159">
        <v>45689</v>
      </c>
    </row>
    <row r="836" spans="7:23" x14ac:dyDescent="0.25">
      <c r="G836" s="63" t="s">
        <v>1741</v>
      </c>
      <c r="H836" s="63" t="s">
        <v>1497</v>
      </c>
      <c r="I836" s="63" t="s">
        <v>1742</v>
      </c>
      <c r="J836" s="63" t="s">
        <v>1524</v>
      </c>
      <c r="K836" s="63" t="s">
        <v>639</v>
      </c>
      <c r="N836" s="65" t="s">
        <v>640</v>
      </c>
      <c r="P836" s="173" t="s">
        <v>641</v>
      </c>
      <c r="W836" s="159">
        <v>45689</v>
      </c>
    </row>
    <row r="837" spans="7:23" x14ac:dyDescent="0.25">
      <c r="G837" s="63" t="s">
        <v>1741</v>
      </c>
      <c r="H837" s="63" t="s">
        <v>1497</v>
      </c>
      <c r="I837" s="63" t="s">
        <v>1742</v>
      </c>
      <c r="J837" s="63" t="s">
        <v>1524</v>
      </c>
      <c r="K837" s="63" t="s">
        <v>639</v>
      </c>
      <c r="N837" s="65" t="s">
        <v>642</v>
      </c>
      <c r="P837" s="173" t="s">
        <v>643</v>
      </c>
      <c r="W837" s="159">
        <v>45689</v>
      </c>
    </row>
    <row r="838" spans="7:23" x14ac:dyDescent="0.25">
      <c r="G838" s="63" t="s">
        <v>1741</v>
      </c>
      <c r="H838" s="63" t="s">
        <v>1497</v>
      </c>
      <c r="I838" s="63" t="s">
        <v>1742</v>
      </c>
      <c r="J838" s="63" t="s">
        <v>1542</v>
      </c>
      <c r="K838" s="63" t="s">
        <v>1745</v>
      </c>
      <c r="N838" s="65" t="s">
        <v>637</v>
      </c>
      <c r="P838" s="173" t="s">
        <v>637</v>
      </c>
      <c r="Q838" s="63" t="s">
        <v>1633</v>
      </c>
      <c r="W838" s="159">
        <v>45689</v>
      </c>
    </row>
    <row r="839" spans="7:23" x14ac:dyDescent="0.25">
      <c r="G839" s="63" t="s">
        <v>1741</v>
      </c>
      <c r="H839" s="63" t="s">
        <v>1497</v>
      </c>
      <c r="I839" s="63" t="s">
        <v>1742</v>
      </c>
      <c r="J839" s="63" t="s">
        <v>1542</v>
      </c>
      <c r="K839" s="63" t="s">
        <v>1745</v>
      </c>
      <c r="N839" s="65" t="s">
        <v>639</v>
      </c>
      <c r="P839" s="173" t="s">
        <v>639</v>
      </c>
      <c r="Q839" s="63" t="s">
        <v>1589</v>
      </c>
      <c r="W839" s="159">
        <v>45689</v>
      </c>
    </row>
    <row r="840" spans="7:23" x14ac:dyDescent="0.25">
      <c r="G840" s="63" t="s">
        <v>1732</v>
      </c>
      <c r="H840" s="63" t="s">
        <v>1499</v>
      </c>
      <c r="J840" s="63" t="s">
        <v>1485</v>
      </c>
      <c r="K840" s="63" t="s">
        <v>1511</v>
      </c>
      <c r="W840" s="159">
        <v>45689</v>
      </c>
    </row>
  </sheetData>
  <autoFilter ref="A5:W840" xr:uid="{1019C62A-C36D-4198-9B8A-6507B4402C87}"/>
  <sortState xmlns:xlrd2="http://schemas.microsoft.com/office/spreadsheetml/2017/richdata2" ref="A770:W840">
    <sortCondition ref="G770:G840"/>
  </sortState>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597D-C7EA-4FF6-BD7D-C21F920DB6FB}">
  <sheetPr codeName="Tabelle9">
    <tabColor theme="9" tint="0.39997558519241921"/>
  </sheetPr>
  <dimension ref="A1:U140"/>
  <sheetViews>
    <sheetView zoomScale="70" zoomScaleNormal="70" workbookViewId="0">
      <pane ySplit="5" topLeftCell="A6" activePane="bottomLeft" state="frozen"/>
      <selection pane="bottomLeft" activeCell="E6" sqref="E6"/>
    </sheetView>
  </sheetViews>
  <sheetFormatPr baseColWidth="10" defaultColWidth="11.42578125" defaultRowHeight="12.75" x14ac:dyDescent="0.25"/>
  <cols>
    <col min="1" max="1" width="5.7109375" style="63" customWidth="1"/>
    <col min="2" max="2" width="5.7109375" style="63" hidden="1" customWidth="1"/>
    <col min="3" max="3" width="10.7109375" style="63" customWidth="1"/>
    <col min="4" max="4" width="5.7109375" style="64" customWidth="1"/>
    <col min="5" max="7" width="30.7109375" style="63" customWidth="1"/>
    <col min="8" max="8" width="20.7109375" style="63" customWidth="1"/>
    <col min="9" max="9" width="30.7109375" style="63" customWidth="1"/>
    <col min="10" max="10" width="5.7109375" style="62" customWidth="1"/>
    <col min="11" max="11" width="5.7109375" style="63" customWidth="1"/>
    <col min="12" max="12" width="40.7109375" style="65" customWidth="1"/>
    <col min="13" max="13" width="10.7109375" style="65" customWidth="1"/>
    <col min="14" max="14" width="50.7109375" style="173" customWidth="1"/>
    <col min="15" max="15" width="10.7109375" style="63" customWidth="1"/>
    <col min="16" max="16" width="50.7109375" style="65" customWidth="1"/>
    <col min="17" max="17" width="10.7109375" style="65" customWidth="1"/>
    <col min="18" max="18" width="70.7109375" style="65" customWidth="1"/>
    <col min="19" max="19" width="5.7109375" style="63" customWidth="1"/>
    <col min="20" max="21" width="11.42578125" style="159"/>
    <col min="22" max="16384" width="11.42578125" style="63"/>
  </cols>
  <sheetData>
    <row r="1" spans="1:21" s="22" customFormat="1" ht="20.25" x14ac:dyDescent="0.25">
      <c r="A1" s="21" t="s">
        <v>5195</v>
      </c>
      <c r="B1" s="60"/>
      <c r="C1" s="21"/>
      <c r="D1" s="60"/>
      <c r="F1" s="183"/>
      <c r="G1" s="183"/>
      <c r="I1" s="23"/>
      <c r="K1" s="24"/>
      <c r="L1" s="24"/>
      <c r="N1" s="172"/>
      <c r="P1" s="24"/>
      <c r="Q1" s="24"/>
      <c r="R1" s="24"/>
      <c r="T1" s="158"/>
      <c r="U1" s="158"/>
    </row>
    <row r="2" spans="1:21" x14ac:dyDescent="0.25">
      <c r="A2" s="209" t="s">
        <v>5298</v>
      </c>
      <c r="F2" s="64"/>
      <c r="G2" s="64"/>
      <c r="I2" s="62"/>
      <c r="J2" s="63"/>
      <c r="K2" s="65"/>
      <c r="M2" s="63"/>
    </row>
    <row r="3" spans="1:21" x14ac:dyDescent="0.25">
      <c r="B3" s="194" t="s">
        <v>4021</v>
      </c>
      <c r="I3" s="62"/>
      <c r="J3" s="63"/>
      <c r="K3" s="65"/>
      <c r="M3" s="63"/>
    </row>
    <row r="4" spans="1:21" x14ac:dyDescent="0.25">
      <c r="A4" s="66"/>
      <c r="B4" s="66"/>
      <c r="C4" s="66"/>
      <c r="E4" s="25"/>
      <c r="F4" s="25"/>
      <c r="G4" s="25"/>
      <c r="H4" s="25"/>
      <c r="I4" s="25"/>
      <c r="J4" s="26"/>
      <c r="K4" s="25"/>
      <c r="L4" s="27"/>
      <c r="M4" s="27"/>
      <c r="N4" s="174"/>
      <c r="O4" s="25"/>
      <c r="P4" s="27"/>
      <c r="Q4" s="169"/>
      <c r="R4" s="67"/>
      <c r="T4" s="160"/>
      <c r="U4" s="160"/>
    </row>
    <row r="5" spans="1:21" s="31" customFormat="1" x14ac:dyDescent="0.25">
      <c r="A5" s="28" t="s">
        <v>1778</v>
      </c>
      <c r="B5" s="28" t="s">
        <v>41</v>
      </c>
      <c r="C5" s="28" t="s">
        <v>41</v>
      </c>
      <c r="D5" s="61"/>
      <c r="E5" s="28" t="s">
        <v>1</v>
      </c>
      <c r="F5" s="28" t="s">
        <v>2</v>
      </c>
      <c r="G5" s="28" t="s">
        <v>3</v>
      </c>
      <c r="H5" s="28" t="s">
        <v>4</v>
      </c>
      <c r="I5" s="28" t="s">
        <v>5</v>
      </c>
      <c r="J5" s="186" t="s">
        <v>760</v>
      </c>
      <c r="K5" s="28" t="s">
        <v>6</v>
      </c>
      <c r="L5" s="30" t="s">
        <v>7</v>
      </c>
      <c r="M5" s="30" t="s">
        <v>4925</v>
      </c>
      <c r="N5" s="175" t="s">
        <v>1774</v>
      </c>
      <c r="O5" s="28" t="s">
        <v>8</v>
      </c>
      <c r="P5" s="30" t="s">
        <v>9</v>
      </c>
      <c r="Q5" s="170" t="s">
        <v>6</v>
      </c>
      <c r="R5" s="32" t="s">
        <v>3575</v>
      </c>
      <c r="T5" s="161" t="s">
        <v>4720</v>
      </c>
      <c r="U5" s="161" t="s">
        <v>4721</v>
      </c>
    </row>
    <row r="6" spans="1:21" x14ac:dyDescent="0.25">
      <c r="A6" s="63">
        <v>1</v>
      </c>
      <c r="B6" s="64" t="s">
        <v>29</v>
      </c>
      <c r="C6" s="68" t="str" cm="1">
        <f t="array" aca="1" ref="C6" ca="1">IF(B6="","",HYPERLINK("#"&amp;$B$3&amp;"!"&amp;CELL("adresse",OFFSET($H$6,B6-1,0)),"Definition"))</f>
        <v/>
      </c>
      <c r="E6" s="194" t="s">
        <v>5073</v>
      </c>
      <c r="F6" s="194" t="s">
        <v>5074</v>
      </c>
      <c r="G6" s="194" t="s">
        <v>14</v>
      </c>
      <c r="H6" s="194" t="s">
        <v>1524</v>
      </c>
      <c r="I6" s="194" t="s">
        <v>211</v>
      </c>
      <c r="J6" s="196" t="s">
        <v>1525</v>
      </c>
      <c r="L6" s="197" t="s">
        <v>135</v>
      </c>
      <c r="N6" s="197" t="s">
        <v>1565</v>
      </c>
      <c r="P6" s="197" t="s">
        <v>2340</v>
      </c>
      <c r="T6" s="159">
        <v>45658</v>
      </c>
    </row>
    <row r="7" spans="1:21" x14ac:dyDescent="0.25">
      <c r="A7" s="63">
        <v>2</v>
      </c>
      <c r="B7" s="64" t="s">
        <v>29</v>
      </c>
      <c r="C7" s="68" t="str" cm="1">
        <f t="array" aca="1" ref="C7" ca="1">IF(B7="","",HYPERLINK("#"&amp;$B$3&amp;"!"&amp;CELL("adresse",OFFSET($H$6,B7-1,0)),"Definition"))</f>
        <v/>
      </c>
      <c r="E7" s="194" t="s">
        <v>5073</v>
      </c>
      <c r="F7" s="194" t="s">
        <v>5074</v>
      </c>
      <c r="G7" s="194" t="s">
        <v>14</v>
      </c>
      <c r="H7" s="194" t="s">
        <v>1524</v>
      </c>
      <c r="I7" s="194" t="s">
        <v>211</v>
      </c>
      <c r="J7" s="196" t="s">
        <v>1525</v>
      </c>
      <c r="L7" s="197" t="s">
        <v>207</v>
      </c>
      <c r="N7" s="197" t="s">
        <v>3390</v>
      </c>
      <c r="T7" s="159">
        <v>45658</v>
      </c>
    </row>
    <row r="8" spans="1:21" x14ac:dyDescent="0.25">
      <c r="A8" s="63">
        <v>3</v>
      </c>
      <c r="B8" s="64" t="s">
        <v>29</v>
      </c>
      <c r="C8" s="68" t="str" cm="1">
        <f t="array" aca="1" ref="C8" ca="1">IF(B8="","",HYPERLINK("#"&amp;$B$3&amp;"!"&amp;CELL("adresse",OFFSET($H$6,B8-1,0)),"Definition"))</f>
        <v/>
      </c>
      <c r="E8" s="153" t="s">
        <v>4969</v>
      </c>
      <c r="F8" s="63" t="s">
        <v>4970</v>
      </c>
      <c r="H8" s="63" t="s">
        <v>1485</v>
      </c>
      <c r="I8" s="63" t="s">
        <v>1507</v>
      </c>
      <c r="N8" s="65"/>
      <c r="T8" s="159">
        <v>45658</v>
      </c>
    </row>
    <row r="9" spans="1:21" x14ac:dyDescent="0.25">
      <c r="A9" s="63">
        <v>4</v>
      </c>
      <c r="B9" s="64" t="s">
        <v>29</v>
      </c>
      <c r="C9" s="68" t="str" cm="1">
        <f t="array" aca="1" ref="C9" ca="1">IF(B9="","",HYPERLINK("#"&amp;$B$3&amp;"!"&amp;CELL("adresse",OFFSET($H$6,B9-1,0)),"Definition"))</f>
        <v/>
      </c>
      <c r="E9" s="63" t="s">
        <v>4969</v>
      </c>
      <c r="F9" s="63" t="s">
        <v>4970</v>
      </c>
      <c r="H9" s="63" t="s">
        <v>1485</v>
      </c>
      <c r="I9" s="63" t="s">
        <v>1501</v>
      </c>
      <c r="N9" s="65"/>
      <c r="T9" s="159">
        <v>45658</v>
      </c>
    </row>
    <row r="10" spans="1:21" s="64" customFormat="1" x14ac:dyDescent="0.25">
      <c r="A10" s="63">
        <v>5</v>
      </c>
      <c r="B10" s="64" t="s">
        <v>29</v>
      </c>
      <c r="C10" s="68" t="str" cm="1">
        <f t="array" aca="1" ref="C10" ca="1">IF(B10="","",HYPERLINK("#"&amp;$B$3&amp;"!"&amp;CELL("adresse",OFFSET($H$6,B10-1,0)),"Definition"))</f>
        <v/>
      </c>
      <c r="E10" s="63" t="s">
        <v>4969</v>
      </c>
      <c r="F10" s="63" t="s">
        <v>4970</v>
      </c>
      <c r="G10" s="63"/>
      <c r="H10" s="63" t="s">
        <v>1485</v>
      </c>
      <c r="I10" s="63" t="s">
        <v>1513</v>
      </c>
      <c r="J10" s="62"/>
      <c r="K10" s="63"/>
      <c r="L10" s="65"/>
      <c r="M10" s="65"/>
      <c r="N10" s="65"/>
      <c r="O10" s="63"/>
      <c r="P10" s="65"/>
      <c r="Q10" s="65"/>
      <c r="R10" s="65"/>
      <c r="S10" s="63"/>
      <c r="T10" s="159">
        <v>45658</v>
      </c>
      <c r="U10" s="159"/>
    </row>
    <row r="11" spans="1:21" s="64" customFormat="1" x14ac:dyDescent="0.25">
      <c r="A11" s="63">
        <v>6</v>
      </c>
      <c r="B11" s="64" t="s">
        <v>29</v>
      </c>
      <c r="C11" s="68" t="str" cm="1">
        <f t="array" aca="1" ref="C11" ca="1">IF(B11="","",HYPERLINK("#"&amp;$B$3&amp;"!"&amp;CELL("adresse",OFFSET($H$6,B11-1,0)),"Definition"))</f>
        <v/>
      </c>
      <c r="E11" s="63" t="s">
        <v>4969</v>
      </c>
      <c r="F11" s="63" t="s">
        <v>4970</v>
      </c>
      <c r="G11" s="63" t="s">
        <v>11</v>
      </c>
      <c r="H11" s="63" t="s">
        <v>1524</v>
      </c>
      <c r="I11" s="63" t="s">
        <v>132</v>
      </c>
      <c r="J11" s="62" t="s">
        <v>1525</v>
      </c>
      <c r="K11" s="63"/>
      <c r="L11" s="65" t="s">
        <v>4948</v>
      </c>
      <c r="M11" s="65"/>
      <c r="N11" s="65" t="s">
        <v>1526</v>
      </c>
      <c r="O11" s="63"/>
      <c r="P11" s="65"/>
      <c r="Q11" s="65"/>
      <c r="R11" s="65"/>
      <c r="S11" s="63"/>
      <c r="T11" s="159">
        <v>45658</v>
      </c>
      <c r="U11" s="159"/>
    </row>
    <row r="12" spans="1:21" s="64" customFormat="1" x14ac:dyDescent="0.25">
      <c r="A12" s="63">
        <v>7</v>
      </c>
      <c r="B12" s="64" t="s">
        <v>29</v>
      </c>
      <c r="C12" s="68" t="str" cm="1">
        <f t="array" aca="1" ref="C12" ca="1">IF(B12="","",HYPERLINK("#"&amp;$B$3&amp;"!"&amp;CELL("adresse",OFFSET($H$6,B12-1,0)),"Definition"))</f>
        <v/>
      </c>
      <c r="E12" s="64" t="s">
        <v>4969</v>
      </c>
      <c r="F12" s="64" t="s">
        <v>4970</v>
      </c>
      <c r="G12" s="64" t="s">
        <v>11</v>
      </c>
      <c r="H12" s="64" t="s">
        <v>1524</v>
      </c>
      <c r="I12" s="64" t="s">
        <v>132</v>
      </c>
      <c r="J12" s="71" t="s">
        <v>1525</v>
      </c>
      <c r="L12" s="70" t="s">
        <v>133</v>
      </c>
      <c r="M12" s="70"/>
      <c r="N12" s="70" t="s">
        <v>1526</v>
      </c>
      <c r="P12" s="70"/>
      <c r="Q12" s="70"/>
      <c r="R12" s="70"/>
      <c r="T12" s="162">
        <v>45658</v>
      </c>
      <c r="U12" s="162"/>
    </row>
    <row r="13" spans="1:21" s="64" customFormat="1" x14ac:dyDescent="0.25">
      <c r="A13" s="63">
        <v>8</v>
      </c>
      <c r="B13" s="64" t="s">
        <v>29</v>
      </c>
      <c r="C13" s="68" t="str" cm="1">
        <f t="array" aca="1" ref="C13" ca="1">IF(B13="","",HYPERLINK("#"&amp;$B$3&amp;"!"&amp;CELL("adresse",OFFSET($H$6,B13-1,0)),"Definition"))</f>
        <v/>
      </c>
      <c r="E13" s="64" t="s">
        <v>4969</v>
      </c>
      <c r="F13" s="64" t="s">
        <v>4970</v>
      </c>
      <c r="G13" s="64" t="s">
        <v>11</v>
      </c>
      <c r="H13" s="64" t="s">
        <v>1524</v>
      </c>
      <c r="I13" s="64" t="s">
        <v>132</v>
      </c>
      <c r="J13" s="71" t="s">
        <v>1525</v>
      </c>
      <c r="L13" s="70" t="s">
        <v>135</v>
      </c>
      <c r="M13" s="70"/>
      <c r="N13" s="70" t="s">
        <v>1527</v>
      </c>
      <c r="P13" s="70"/>
      <c r="Q13" s="70"/>
      <c r="R13" s="70"/>
      <c r="T13" s="162">
        <v>45658</v>
      </c>
      <c r="U13" s="162"/>
    </row>
    <row r="14" spans="1:21" s="64" customFormat="1" x14ac:dyDescent="0.25">
      <c r="A14" s="63">
        <v>9</v>
      </c>
      <c r="B14" s="64">
        <v>17</v>
      </c>
      <c r="C14" s="68" t="str" cm="1">
        <f t="array" aca="1" ref="C14" ca="1">IF(B14="","",HYPERLINK("#"&amp;$B$3&amp;"!"&amp;CELL("adresse",OFFSET($H$6,B14-1,0)),"Definition"))</f>
        <v>Definition</v>
      </c>
      <c r="E14" s="64" t="s">
        <v>4969</v>
      </c>
      <c r="F14" s="64" t="s">
        <v>4970</v>
      </c>
      <c r="G14" s="64" t="s">
        <v>11</v>
      </c>
      <c r="H14" s="64" t="s">
        <v>1524</v>
      </c>
      <c r="I14" s="64" t="s">
        <v>132</v>
      </c>
      <c r="J14" s="71"/>
      <c r="L14" s="70" t="s">
        <v>137</v>
      </c>
      <c r="M14" s="70"/>
      <c r="N14" s="70" t="s">
        <v>1528</v>
      </c>
      <c r="P14" s="70"/>
      <c r="Q14" s="70"/>
      <c r="R14" s="70"/>
      <c r="T14" s="162">
        <v>45658</v>
      </c>
      <c r="U14" s="162"/>
    </row>
    <row r="15" spans="1:21" s="64" customFormat="1" x14ac:dyDescent="0.25">
      <c r="A15" s="63">
        <v>10</v>
      </c>
      <c r="B15" s="64">
        <v>40</v>
      </c>
      <c r="C15" s="68" t="str" cm="1">
        <f t="array" aca="1" ref="C15" ca="1">IF(B15="","",HYPERLINK("#"&amp;$B$3&amp;"!"&amp;CELL("adresse",OFFSET($H$6,B15-1,0)),"Definition"))</f>
        <v>Definition</v>
      </c>
      <c r="E15" s="64" t="s">
        <v>4969</v>
      </c>
      <c r="F15" s="64" t="s">
        <v>4970</v>
      </c>
      <c r="G15" s="64" t="s">
        <v>11</v>
      </c>
      <c r="H15" s="64" t="s">
        <v>1524</v>
      </c>
      <c r="I15" s="64" t="s">
        <v>132</v>
      </c>
      <c r="J15" s="71" t="s">
        <v>1525</v>
      </c>
      <c r="L15" s="70" t="s">
        <v>140</v>
      </c>
      <c r="M15" s="70"/>
      <c r="N15" s="70" t="s">
        <v>1529</v>
      </c>
      <c r="P15" s="70"/>
      <c r="Q15" s="70"/>
      <c r="R15" s="70"/>
      <c r="T15" s="162">
        <v>45658</v>
      </c>
      <c r="U15" s="162"/>
    </row>
    <row r="16" spans="1:21" s="64" customFormat="1" x14ac:dyDescent="0.25">
      <c r="A16" s="63">
        <v>11</v>
      </c>
      <c r="B16" s="64">
        <v>41</v>
      </c>
      <c r="C16" s="68" t="str" cm="1">
        <f t="array" aca="1" ref="C16" ca="1">IF(B16="","",HYPERLINK("#"&amp;$B$3&amp;"!"&amp;CELL("adresse",OFFSET($H$6,B16-1,0)),"Definition"))</f>
        <v>Definition</v>
      </c>
      <c r="E16" s="64" t="s">
        <v>4969</v>
      </c>
      <c r="F16" s="64" t="s">
        <v>4970</v>
      </c>
      <c r="G16" s="64" t="s">
        <v>11</v>
      </c>
      <c r="H16" s="64" t="s">
        <v>1524</v>
      </c>
      <c r="I16" s="64" t="s">
        <v>132</v>
      </c>
      <c r="J16" s="71" t="s">
        <v>1525</v>
      </c>
      <c r="L16" s="70" t="s">
        <v>142</v>
      </c>
      <c r="M16" s="70"/>
      <c r="N16" s="70" t="s">
        <v>1530</v>
      </c>
      <c r="P16" s="70"/>
      <c r="Q16" s="70"/>
      <c r="R16" s="70"/>
      <c r="T16" s="162">
        <v>45658</v>
      </c>
      <c r="U16" s="162"/>
    </row>
    <row r="17" spans="1:21" s="64" customFormat="1" x14ac:dyDescent="0.25">
      <c r="A17" s="63">
        <v>12</v>
      </c>
      <c r="B17" s="64">
        <v>40</v>
      </c>
      <c r="C17" s="68" t="str" cm="1">
        <f t="array" aca="1" ref="C17" ca="1">IF(B17="","",HYPERLINK("#"&amp;$B$3&amp;"!"&amp;CELL("adresse",OFFSET($H$6,B17-1,0)),"Definition"))</f>
        <v>Definition</v>
      </c>
      <c r="E17" s="64" t="s">
        <v>4969</v>
      </c>
      <c r="F17" s="64" t="s">
        <v>4970</v>
      </c>
      <c r="G17" s="64" t="s">
        <v>11</v>
      </c>
      <c r="H17" s="64" t="s">
        <v>1524</v>
      </c>
      <c r="I17" s="64" t="s">
        <v>132</v>
      </c>
      <c r="J17" s="71"/>
      <c r="L17" s="70" t="s">
        <v>144</v>
      </c>
      <c r="M17" s="70"/>
      <c r="N17" s="70" t="s">
        <v>1529</v>
      </c>
      <c r="P17" s="70"/>
      <c r="Q17" s="70"/>
      <c r="R17" s="70"/>
      <c r="T17" s="162">
        <v>45658</v>
      </c>
      <c r="U17" s="162"/>
    </row>
    <row r="18" spans="1:21" s="64" customFormat="1" x14ac:dyDescent="0.25">
      <c r="A18" s="63">
        <v>13</v>
      </c>
      <c r="B18" s="64">
        <v>41</v>
      </c>
      <c r="C18" s="68" t="str" cm="1">
        <f t="array" aca="1" ref="C18" ca="1">IF(B18="","",HYPERLINK("#"&amp;$B$3&amp;"!"&amp;CELL("adresse",OFFSET($H$6,B18-1,0)),"Definition"))</f>
        <v>Definition</v>
      </c>
      <c r="E18" s="64" t="s">
        <v>4969</v>
      </c>
      <c r="F18" s="64" t="s">
        <v>4970</v>
      </c>
      <c r="G18" s="64" t="s">
        <v>11</v>
      </c>
      <c r="H18" s="64" t="s">
        <v>1524</v>
      </c>
      <c r="I18" s="64" t="s">
        <v>132</v>
      </c>
      <c r="J18" s="71"/>
      <c r="L18" s="70" t="s">
        <v>145</v>
      </c>
      <c r="M18" s="70"/>
      <c r="N18" s="70" t="s">
        <v>1530</v>
      </c>
      <c r="P18" s="70"/>
      <c r="Q18" s="70"/>
      <c r="R18" s="70"/>
      <c r="T18" s="162">
        <v>45658</v>
      </c>
      <c r="U18" s="162"/>
    </row>
    <row r="19" spans="1:21" s="64" customFormat="1" x14ac:dyDescent="0.25">
      <c r="A19" s="63">
        <v>14</v>
      </c>
      <c r="B19" s="64" t="s">
        <v>29</v>
      </c>
      <c r="C19" s="68" t="str" cm="1">
        <f t="array" aca="1" ref="C19" ca="1">IF(B19="","",HYPERLINK("#"&amp;$B$3&amp;"!"&amp;CELL("adresse",OFFSET($H$6,B19-1,0)),"Definition"))</f>
        <v/>
      </c>
      <c r="E19" s="64" t="s">
        <v>4969</v>
      </c>
      <c r="F19" s="64" t="s">
        <v>4970</v>
      </c>
      <c r="G19" s="64" t="s">
        <v>11</v>
      </c>
      <c r="H19" s="64" t="s">
        <v>1524</v>
      </c>
      <c r="I19" s="64" t="s">
        <v>132</v>
      </c>
      <c r="J19" s="71" t="s">
        <v>1525</v>
      </c>
      <c r="L19" s="70" t="s">
        <v>148</v>
      </c>
      <c r="M19" s="70"/>
      <c r="N19" s="70" t="s">
        <v>143</v>
      </c>
      <c r="P19" s="70"/>
      <c r="Q19" s="70"/>
      <c r="R19" s="70"/>
      <c r="T19" s="162">
        <v>45658</v>
      </c>
      <c r="U19" s="162"/>
    </row>
    <row r="20" spans="1:21" s="64" customFormat="1" x14ac:dyDescent="0.25">
      <c r="A20" s="63">
        <v>15</v>
      </c>
      <c r="B20" s="64" t="s">
        <v>29</v>
      </c>
      <c r="C20" s="68" t="str" cm="1">
        <f t="array" aca="1" ref="C20" ca="1">IF(B20="","",HYPERLINK("#"&amp;$B$3&amp;"!"&amp;CELL("adresse",OFFSET($H$6,B20-1,0)),"Definition"))</f>
        <v/>
      </c>
      <c r="E20" s="64" t="s">
        <v>4969</v>
      </c>
      <c r="F20" s="64" t="s">
        <v>4970</v>
      </c>
      <c r="G20" s="64" t="s">
        <v>11</v>
      </c>
      <c r="H20" s="64" t="s">
        <v>1524</v>
      </c>
      <c r="I20" s="64" t="s">
        <v>132</v>
      </c>
      <c r="J20" s="71"/>
      <c r="L20" s="70" t="s">
        <v>146</v>
      </c>
      <c r="M20" s="70"/>
      <c r="N20" s="70" t="s">
        <v>4971</v>
      </c>
      <c r="P20" s="70"/>
      <c r="Q20" s="70"/>
      <c r="R20" s="70"/>
      <c r="T20" s="162">
        <v>45658</v>
      </c>
      <c r="U20" s="162"/>
    </row>
    <row r="21" spans="1:21" s="64" customFormat="1" x14ac:dyDescent="0.25">
      <c r="A21" s="63">
        <v>16</v>
      </c>
      <c r="B21" s="64" t="s">
        <v>29</v>
      </c>
      <c r="C21" s="68" t="str" cm="1">
        <f t="array" aca="1" ref="C21" ca="1">IF(B21="","",HYPERLINK("#"&amp;$B$3&amp;"!"&amp;CELL("adresse",OFFSET($H$6,B21-1,0)),"Definition"))</f>
        <v/>
      </c>
      <c r="E21" s="64" t="s">
        <v>4969</v>
      </c>
      <c r="F21" s="64" t="s">
        <v>4970</v>
      </c>
      <c r="G21" s="64" t="s">
        <v>11</v>
      </c>
      <c r="H21" s="64" t="s">
        <v>1524</v>
      </c>
      <c r="I21" s="64" t="s">
        <v>132</v>
      </c>
      <c r="J21" s="71"/>
      <c r="L21" s="70" t="s">
        <v>4947</v>
      </c>
      <c r="M21" s="70"/>
      <c r="N21" s="70" t="s">
        <v>1531</v>
      </c>
      <c r="P21" s="70"/>
      <c r="Q21" s="70"/>
      <c r="R21" s="70"/>
      <c r="T21" s="162">
        <v>45658</v>
      </c>
      <c r="U21" s="162"/>
    </row>
    <row r="22" spans="1:21" s="64" customFormat="1" x14ac:dyDescent="0.25">
      <c r="A22" s="63">
        <v>17</v>
      </c>
      <c r="B22" s="64" t="s">
        <v>29</v>
      </c>
      <c r="C22" s="68" t="str" cm="1">
        <f t="array" aca="1" ref="C22" ca="1">IF(B22="","",HYPERLINK("#"&amp;$B$3&amp;"!"&amp;CELL("adresse",OFFSET($H$6,B22-1,0)),"Definition"))</f>
        <v/>
      </c>
      <c r="E22" s="64" t="s">
        <v>4969</v>
      </c>
      <c r="F22" s="64" t="s">
        <v>4970</v>
      </c>
      <c r="G22" s="64" t="s">
        <v>11</v>
      </c>
      <c r="H22" s="64" t="s">
        <v>1524</v>
      </c>
      <c r="I22" s="64" t="s">
        <v>132</v>
      </c>
      <c r="J22" s="71"/>
      <c r="L22" s="70" t="s">
        <v>2094</v>
      </c>
      <c r="M22" s="70"/>
      <c r="N22" s="70" t="s">
        <v>4972</v>
      </c>
      <c r="P22" s="70"/>
      <c r="Q22" s="70"/>
      <c r="R22" s="70"/>
      <c r="T22" s="162">
        <v>45658</v>
      </c>
      <c r="U22" s="162"/>
    </row>
    <row r="23" spans="1:21" s="64" customFormat="1" x14ac:dyDescent="0.25">
      <c r="A23" s="63">
        <v>18</v>
      </c>
      <c r="B23" s="64" t="s">
        <v>29</v>
      </c>
      <c r="C23" s="68" t="str" cm="1">
        <f t="array" aca="1" ref="C23" ca="1">IF(B23="","",HYPERLINK("#"&amp;$B$3&amp;"!"&amp;CELL("adresse",OFFSET($H$6,B23-1,0)),"Definition"))</f>
        <v/>
      </c>
      <c r="E23" s="64" t="s">
        <v>4969</v>
      </c>
      <c r="F23" s="64" t="s">
        <v>4970</v>
      </c>
      <c r="G23" s="64" t="s">
        <v>11</v>
      </c>
      <c r="H23" s="64" t="s">
        <v>1524</v>
      </c>
      <c r="I23" s="64" t="s">
        <v>132</v>
      </c>
      <c r="J23" s="71"/>
      <c r="L23" s="70" t="s">
        <v>4949</v>
      </c>
      <c r="M23" s="70"/>
      <c r="N23" s="70" t="s">
        <v>4973</v>
      </c>
      <c r="P23" s="70"/>
      <c r="Q23" s="70"/>
      <c r="R23" s="70"/>
      <c r="T23" s="162">
        <v>45658</v>
      </c>
      <c r="U23" s="162"/>
    </row>
    <row r="24" spans="1:21" ht="25.5" x14ac:dyDescent="0.25">
      <c r="A24" s="63">
        <v>19</v>
      </c>
      <c r="B24" s="64" t="s">
        <v>29</v>
      </c>
      <c r="C24" s="68" t="str" cm="1">
        <f t="array" aca="1" ref="C24" ca="1">IF(B24="","",HYPERLINK("#"&amp;$B$3&amp;"!"&amp;CELL("adresse",OFFSET($H$6,B24-1,0)),"Definition"))</f>
        <v/>
      </c>
      <c r="E24" s="64" t="s">
        <v>4969</v>
      </c>
      <c r="F24" s="64" t="s">
        <v>4970</v>
      </c>
      <c r="G24" s="64" t="s">
        <v>11</v>
      </c>
      <c r="H24" s="64" t="s">
        <v>1524</v>
      </c>
      <c r="I24" s="64" t="s">
        <v>132</v>
      </c>
      <c r="J24" s="71"/>
      <c r="K24" s="64"/>
      <c r="L24" s="70" t="s">
        <v>2115</v>
      </c>
      <c r="M24" s="70"/>
      <c r="N24" s="70" t="s">
        <v>4974</v>
      </c>
      <c r="O24" s="64"/>
      <c r="P24" s="70"/>
      <c r="Q24" s="70"/>
      <c r="R24" s="70"/>
      <c r="S24" s="64"/>
      <c r="T24" s="162">
        <v>45658</v>
      </c>
      <c r="U24" s="162"/>
    </row>
    <row r="25" spans="1:21" ht="25.5" x14ac:dyDescent="0.25">
      <c r="A25" s="63">
        <v>20</v>
      </c>
      <c r="B25" s="64" t="s">
        <v>29</v>
      </c>
      <c r="C25" s="68" t="str" cm="1">
        <f t="array" aca="1" ref="C25" ca="1">IF(B25="","",HYPERLINK("#"&amp;$B$3&amp;"!"&amp;CELL("adresse",OFFSET($H$6,B25-1,0)),"Definition"))</f>
        <v/>
      </c>
      <c r="E25" s="64" t="s">
        <v>4969</v>
      </c>
      <c r="F25" s="64" t="s">
        <v>4970</v>
      </c>
      <c r="G25" s="64" t="s">
        <v>11</v>
      </c>
      <c r="H25" s="64" t="s">
        <v>1532</v>
      </c>
      <c r="I25" s="64" t="s">
        <v>132</v>
      </c>
      <c r="J25" s="71" t="s">
        <v>1525</v>
      </c>
      <c r="K25" s="64"/>
      <c r="L25" s="70" t="s">
        <v>3329</v>
      </c>
      <c r="M25" s="70"/>
      <c r="N25" s="70" t="s">
        <v>4765</v>
      </c>
      <c r="O25" s="64"/>
      <c r="P25" s="70"/>
      <c r="Q25" s="70"/>
      <c r="R25" s="70" t="s">
        <v>3323</v>
      </c>
      <c r="S25" s="64"/>
      <c r="T25" s="162">
        <v>45658</v>
      </c>
      <c r="U25" s="162"/>
    </row>
    <row r="26" spans="1:21" ht="25.5" x14ac:dyDescent="0.25">
      <c r="A26" s="63">
        <v>21</v>
      </c>
      <c r="B26" s="64" t="s">
        <v>29</v>
      </c>
      <c r="C26" s="68" t="str" cm="1">
        <f t="array" aca="1" ref="C26" ca="1">IF(B26="","",HYPERLINK("#"&amp;$B$3&amp;"!"&amp;CELL("adresse",OFFSET($H$6,B26-1,0)),"Definition"))</f>
        <v/>
      </c>
      <c r="E26" s="63" t="s">
        <v>4969</v>
      </c>
      <c r="F26" s="63" t="s">
        <v>4970</v>
      </c>
      <c r="G26" s="63" t="s">
        <v>11</v>
      </c>
      <c r="H26" s="63" t="s">
        <v>1532</v>
      </c>
      <c r="I26" s="63" t="s">
        <v>132</v>
      </c>
      <c r="J26" s="62" t="s">
        <v>1525</v>
      </c>
      <c r="L26" s="65" t="s">
        <v>3329</v>
      </c>
      <c r="N26" s="65" t="s">
        <v>4767</v>
      </c>
      <c r="R26" s="65" t="s">
        <v>3324</v>
      </c>
      <c r="T26" s="159">
        <v>45658</v>
      </c>
    </row>
    <row r="27" spans="1:21" x14ac:dyDescent="0.25">
      <c r="A27" s="63">
        <v>22</v>
      </c>
      <c r="B27" s="64" t="s">
        <v>29</v>
      </c>
      <c r="C27" s="68" t="str" cm="1">
        <f t="array" aca="1" ref="C27" ca="1">IF(B27="","",HYPERLINK("#"&amp;$B$3&amp;"!"&amp;CELL("adresse",OFFSET($H$6,B27-1,0)),"Definition"))</f>
        <v/>
      </c>
      <c r="E27" s="63" t="s">
        <v>4969</v>
      </c>
      <c r="F27" s="63" t="s">
        <v>4970</v>
      </c>
      <c r="G27" s="63" t="s">
        <v>11</v>
      </c>
      <c r="H27" s="63" t="s">
        <v>1524</v>
      </c>
      <c r="I27" s="63" t="s">
        <v>149</v>
      </c>
      <c r="J27" s="62" t="s">
        <v>1525</v>
      </c>
      <c r="L27" s="65" t="s">
        <v>4948</v>
      </c>
      <c r="N27" s="65" t="s">
        <v>1526</v>
      </c>
      <c r="T27" s="159">
        <v>45658</v>
      </c>
    </row>
    <row r="28" spans="1:21" x14ac:dyDescent="0.25">
      <c r="A28" s="63">
        <v>23</v>
      </c>
      <c r="B28" s="64" t="s">
        <v>29</v>
      </c>
      <c r="C28" s="68" t="str" cm="1">
        <f t="array" aca="1" ref="C28" ca="1">IF(B28="","",HYPERLINK("#"&amp;$B$3&amp;"!"&amp;CELL("adresse",OFFSET($H$6,B28-1,0)),"Definition"))</f>
        <v/>
      </c>
      <c r="E28" s="63" t="s">
        <v>4969</v>
      </c>
      <c r="F28" s="63" t="s">
        <v>4970</v>
      </c>
      <c r="G28" s="63" t="s">
        <v>11</v>
      </c>
      <c r="H28" s="63" t="s">
        <v>1524</v>
      </c>
      <c r="I28" s="63" t="s">
        <v>149</v>
      </c>
      <c r="J28" s="62" t="s">
        <v>1525</v>
      </c>
      <c r="L28" s="65" t="s">
        <v>133</v>
      </c>
      <c r="N28" s="65" t="s">
        <v>1526</v>
      </c>
      <c r="T28" s="159">
        <v>45658</v>
      </c>
    </row>
    <row r="29" spans="1:21" x14ac:dyDescent="0.25">
      <c r="A29" s="63">
        <v>24</v>
      </c>
      <c r="B29" s="64" t="s">
        <v>29</v>
      </c>
      <c r="C29" s="68" t="str" cm="1">
        <f t="array" aca="1" ref="C29" ca="1">IF(B29="","",HYPERLINK("#"&amp;$B$3&amp;"!"&amp;CELL("adresse",OFFSET($H$6,B29-1,0)),"Definition"))</f>
        <v/>
      </c>
      <c r="E29" s="63" t="s">
        <v>4969</v>
      </c>
      <c r="F29" s="63" t="s">
        <v>4970</v>
      </c>
      <c r="G29" s="63" t="s">
        <v>11</v>
      </c>
      <c r="H29" s="63" t="s">
        <v>1524</v>
      </c>
      <c r="I29" s="63" t="s">
        <v>149</v>
      </c>
      <c r="J29" s="62" t="s">
        <v>1525</v>
      </c>
      <c r="L29" s="65" t="s">
        <v>135</v>
      </c>
      <c r="N29" s="65" t="s">
        <v>1527</v>
      </c>
      <c r="T29" s="159">
        <v>45658</v>
      </c>
    </row>
    <row r="30" spans="1:21" x14ac:dyDescent="0.25">
      <c r="A30" s="63">
        <v>25</v>
      </c>
      <c r="B30" s="64">
        <v>17</v>
      </c>
      <c r="C30" s="68" t="str" cm="1">
        <f t="array" aca="1" ref="C30" ca="1">IF(B30="","",HYPERLINK("#"&amp;$B$3&amp;"!"&amp;CELL("adresse",OFFSET($H$6,B30-1,0)),"Definition"))</f>
        <v>Definition</v>
      </c>
      <c r="E30" s="63" t="s">
        <v>4969</v>
      </c>
      <c r="F30" s="63" t="s">
        <v>4970</v>
      </c>
      <c r="G30" s="63" t="s">
        <v>11</v>
      </c>
      <c r="H30" s="63" t="s">
        <v>1524</v>
      </c>
      <c r="I30" s="63" t="s">
        <v>149</v>
      </c>
      <c r="J30" s="62" t="s">
        <v>1525</v>
      </c>
      <c r="L30" s="65" t="s">
        <v>137</v>
      </c>
      <c r="N30" s="65" t="s">
        <v>1528</v>
      </c>
      <c r="T30" s="159">
        <v>45658</v>
      </c>
    </row>
    <row r="31" spans="1:21" x14ac:dyDescent="0.25">
      <c r="A31" s="63">
        <v>26</v>
      </c>
      <c r="B31" s="64">
        <v>40</v>
      </c>
      <c r="C31" s="68" t="str" cm="1">
        <f t="array" aca="1" ref="C31" ca="1">IF(B31="","",HYPERLINK("#"&amp;$B$3&amp;"!"&amp;CELL("adresse",OFFSET($H$6,B31-1,0)),"Definition"))</f>
        <v>Definition</v>
      </c>
      <c r="E31" s="63" t="s">
        <v>4969</v>
      </c>
      <c r="F31" s="63" t="s">
        <v>4970</v>
      </c>
      <c r="G31" s="63" t="s">
        <v>11</v>
      </c>
      <c r="H31" s="63" t="s">
        <v>1524</v>
      </c>
      <c r="I31" s="63" t="s">
        <v>149</v>
      </c>
      <c r="J31" s="62" t="s">
        <v>1525</v>
      </c>
      <c r="L31" s="65" t="s">
        <v>140</v>
      </c>
      <c r="N31" s="65" t="s">
        <v>1529</v>
      </c>
      <c r="T31" s="159">
        <v>45658</v>
      </c>
    </row>
    <row r="32" spans="1:21" x14ac:dyDescent="0.25">
      <c r="A32" s="63">
        <v>27</v>
      </c>
      <c r="B32" s="64">
        <v>41</v>
      </c>
      <c r="C32" s="68" t="str" cm="1">
        <f t="array" aca="1" ref="C32" ca="1">IF(B32="","",HYPERLINK("#"&amp;$B$3&amp;"!"&amp;CELL("adresse",OFFSET($H$6,B32-1,0)),"Definition"))</f>
        <v>Definition</v>
      </c>
      <c r="E32" s="63" t="s">
        <v>4969</v>
      </c>
      <c r="F32" s="63" t="s">
        <v>4970</v>
      </c>
      <c r="G32" s="63" t="s">
        <v>11</v>
      </c>
      <c r="H32" s="63" t="s">
        <v>1524</v>
      </c>
      <c r="I32" s="63" t="s">
        <v>149</v>
      </c>
      <c r="J32" s="62" t="s">
        <v>1525</v>
      </c>
      <c r="L32" s="65" t="s">
        <v>142</v>
      </c>
      <c r="N32" s="65" t="s">
        <v>1530</v>
      </c>
      <c r="T32" s="159">
        <v>45658</v>
      </c>
    </row>
    <row r="33" spans="1:20" x14ac:dyDescent="0.25">
      <c r="A33" s="63">
        <v>28</v>
      </c>
      <c r="B33" s="64">
        <v>40</v>
      </c>
      <c r="C33" s="68" t="str" cm="1">
        <f t="array" aca="1" ref="C33" ca="1">IF(B33="","",HYPERLINK("#"&amp;$B$3&amp;"!"&amp;CELL("adresse",OFFSET($H$6,B33-1,0)),"Definition"))</f>
        <v>Definition</v>
      </c>
      <c r="E33" s="63" t="s">
        <v>4969</v>
      </c>
      <c r="F33" s="63" t="s">
        <v>4970</v>
      </c>
      <c r="G33" s="63" t="s">
        <v>11</v>
      </c>
      <c r="H33" s="63" t="s">
        <v>1524</v>
      </c>
      <c r="I33" s="63" t="s">
        <v>149</v>
      </c>
      <c r="J33" s="62" t="s">
        <v>1525</v>
      </c>
      <c r="L33" s="65" t="s">
        <v>144</v>
      </c>
      <c r="N33" s="65" t="s">
        <v>1529</v>
      </c>
      <c r="T33" s="159">
        <v>45658</v>
      </c>
    </row>
    <row r="34" spans="1:20" x14ac:dyDescent="0.25">
      <c r="A34" s="63">
        <v>29</v>
      </c>
      <c r="B34" s="64">
        <v>41</v>
      </c>
      <c r="C34" s="68" t="str" cm="1">
        <f t="array" aca="1" ref="C34" ca="1">IF(B34="","",HYPERLINK("#"&amp;$B$3&amp;"!"&amp;CELL("adresse",OFFSET($H$6,B34-1,0)),"Definition"))</f>
        <v>Definition</v>
      </c>
      <c r="E34" s="63" t="s">
        <v>4969</v>
      </c>
      <c r="F34" s="63" t="s">
        <v>4970</v>
      </c>
      <c r="G34" s="63" t="s">
        <v>11</v>
      </c>
      <c r="H34" s="63" t="s">
        <v>1524</v>
      </c>
      <c r="I34" s="63" t="s">
        <v>149</v>
      </c>
      <c r="J34" s="62" t="s">
        <v>1525</v>
      </c>
      <c r="L34" s="65" t="s">
        <v>145</v>
      </c>
      <c r="N34" s="65" t="s">
        <v>1530</v>
      </c>
      <c r="T34" s="159">
        <v>45658</v>
      </c>
    </row>
    <row r="35" spans="1:20" x14ac:dyDescent="0.25">
      <c r="A35" s="63">
        <v>30</v>
      </c>
      <c r="B35" s="64" t="s">
        <v>29</v>
      </c>
      <c r="C35" s="68" t="str" cm="1">
        <f t="array" aca="1" ref="C35" ca="1">IF(B35="","",HYPERLINK("#"&amp;$B$3&amp;"!"&amp;CELL("adresse",OFFSET($H$6,B35-1,0)),"Definition"))</f>
        <v/>
      </c>
      <c r="E35" s="63" t="s">
        <v>4969</v>
      </c>
      <c r="F35" s="63" t="s">
        <v>4970</v>
      </c>
      <c r="G35" s="63" t="s">
        <v>11</v>
      </c>
      <c r="H35" s="63" t="s">
        <v>1524</v>
      </c>
      <c r="I35" s="63" t="s">
        <v>149</v>
      </c>
      <c r="L35" s="65" t="s">
        <v>4949</v>
      </c>
      <c r="N35" s="65" t="s">
        <v>4973</v>
      </c>
      <c r="T35" s="159">
        <v>45658</v>
      </c>
    </row>
    <row r="36" spans="1:20" x14ac:dyDescent="0.25">
      <c r="A36" s="63">
        <v>31</v>
      </c>
      <c r="B36" s="64" t="s">
        <v>29</v>
      </c>
      <c r="C36" s="68" t="str" cm="1">
        <f t="array" aca="1" ref="C36" ca="1">IF(B36="","",HYPERLINK("#"&amp;$B$3&amp;"!"&amp;CELL("adresse",OFFSET($H$6,B36-1,0)),"Definition"))</f>
        <v/>
      </c>
      <c r="E36" s="63" t="s">
        <v>4969</v>
      </c>
      <c r="F36" s="63" t="s">
        <v>4970</v>
      </c>
      <c r="G36" s="63" t="s">
        <v>11</v>
      </c>
      <c r="H36" s="63" t="s">
        <v>1524</v>
      </c>
      <c r="I36" s="63" t="s">
        <v>149</v>
      </c>
      <c r="L36" s="65" t="s">
        <v>2115</v>
      </c>
      <c r="N36" s="65" t="s">
        <v>4975</v>
      </c>
      <c r="T36" s="159">
        <v>45658</v>
      </c>
    </row>
    <row r="37" spans="1:20" x14ac:dyDescent="0.25">
      <c r="A37" s="63">
        <v>32</v>
      </c>
      <c r="B37" s="64" t="s">
        <v>29</v>
      </c>
      <c r="C37" s="68" t="str" cm="1">
        <f t="array" aca="1" ref="C37" ca="1">IF(B37="","",HYPERLINK("#"&amp;$B$3&amp;"!"&amp;CELL("adresse",OFFSET($H$6,B37-1,0)),"Definition"))</f>
        <v/>
      </c>
      <c r="E37" s="63" t="s">
        <v>4969</v>
      </c>
      <c r="F37" s="63" t="s">
        <v>4970</v>
      </c>
      <c r="G37" s="63" t="s">
        <v>11</v>
      </c>
      <c r="H37" s="63" t="s">
        <v>1524</v>
      </c>
      <c r="I37" s="63" t="s">
        <v>149</v>
      </c>
      <c r="L37" s="65" t="s">
        <v>4947</v>
      </c>
      <c r="N37" s="65" t="s">
        <v>1531</v>
      </c>
      <c r="T37" s="159">
        <v>45658</v>
      </c>
    </row>
    <row r="38" spans="1:20" x14ac:dyDescent="0.25">
      <c r="A38" s="63">
        <v>33</v>
      </c>
      <c r="B38" s="64">
        <v>17</v>
      </c>
      <c r="C38" s="68" t="str" cm="1">
        <f t="array" aca="1" ref="C38" ca="1">IF(B38="","",HYPERLINK("#"&amp;$B$3&amp;"!"&amp;CELL("adresse",OFFSET($H$6,B38-1,0)),"Definition"))</f>
        <v>Definition</v>
      </c>
      <c r="E38" s="63" t="s">
        <v>4969</v>
      </c>
      <c r="F38" s="63" t="s">
        <v>4970</v>
      </c>
      <c r="G38" s="63" t="s">
        <v>11</v>
      </c>
      <c r="H38" s="63" t="s">
        <v>1524</v>
      </c>
      <c r="I38" s="63" t="s">
        <v>149</v>
      </c>
      <c r="L38" s="65" t="s">
        <v>4976</v>
      </c>
      <c r="N38" s="65" t="s">
        <v>1528</v>
      </c>
      <c r="T38" s="159">
        <v>45658</v>
      </c>
    </row>
    <row r="39" spans="1:20" x14ac:dyDescent="0.25">
      <c r="A39" s="63">
        <v>34</v>
      </c>
      <c r="B39" s="64"/>
      <c r="C39" s="68" t="str" cm="1">
        <f t="array" aca="1" ref="C39" ca="1">IF(B39="","",HYPERLINK("#"&amp;$B$3&amp;"!"&amp;CELL("adresse",OFFSET($H$6,B39-1,0)),"Definition"))</f>
        <v/>
      </c>
      <c r="E39" s="63" t="s">
        <v>4969</v>
      </c>
      <c r="F39" s="63" t="s">
        <v>4970</v>
      </c>
      <c r="G39" s="63" t="s">
        <v>11</v>
      </c>
      <c r="H39" s="63" t="s">
        <v>1524</v>
      </c>
      <c r="I39" s="63" t="s">
        <v>149</v>
      </c>
      <c r="L39" s="65" t="s">
        <v>4950</v>
      </c>
      <c r="N39" s="65" t="s">
        <v>4977</v>
      </c>
      <c r="T39" s="159">
        <v>45658</v>
      </c>
    </row>
    <row r="40" spans="1:20" x14ac:dyDescent="0.25">
      <c r="A40" s="63">
        <v>35</v>
      </c>
      <c r="B40" s="64"/>
      <c r="C40" s="68" t="str" cm="1">
        <f t="array" aca="1" ref="C40" ca="1">IF(B40="","",HYPERLINK("#"&amp;$B$3&amp;"!"&amp;CELL("adresse",OFFSET($H$6,B40-1,0)),"Definition"))</f>
        <v/>
      </c>
      <c r="E40" s="63" t="s">
        <v>4969</v>
      </c>
      <c r="F40" s="63" t="s">
        <v>4970</v>
      </c>
      <c r="G40" s="63" t="s">
        <v>11</v>
      </c>
      <c r="H40" s="63" t="s">
        <v>1524</v>
      </c>
      <c r="I40" s="63" t="s">
        <v>149</v>
      </c>
      <c r="L40" s="65" t="s">
        <v>4951</v>
      </c>
      <c r="N40" s="65" t="s">
        <v>4977</v>
      </c>
      <c r="T40" s="159">
        <v>45658</v>
      </c>
    </row>
    <row r="41" spans="1:20" x14ac:dyDescent="0.25">
      <c r="A41" s="63">
        <v>36</v>
      </c>
      <c r="B41" s="64" t="s">
        <v>29</v>
      </c>
      <c r="C41" s="68" t="str" cm="1">
        <f t="array" aca="1" ref="C41" ca="1">IF(B41="","",HYPERLINK("#"&amp;$B$3&amp;"!"&amp;CELL("adresse",OFFSET($H$6,B41-1,0)),"Definition"))</f>
        <v/>
      </c>
      <c r="E41" s="63" t="s">
        <v>4969</v>
      </c>
      <c r="F41" s="63" t="s">
        <v>4970</v>
      </c>
      <c r="G41" s="63" t="s">
        <v>11</v>
      </c>
      <c r="H41" s="63" t="s">
        <v>1524</v>
      </c>
      <c r="I41" s="63" t="s">
        <v>149</v>
      </c>
      <c r="L41" s="65" t="s">
        <v>146</v>
      </c>
      <c r="N41" s="65" t="s">
        <v>4971</v>
      </c>
      <c r="T41" s="159">
        <v>45658</v>
      </c>
    </row>
    <row r="42" spans="1:20" x14ac:dyDescent="0.25">
      <c r="A42" s="63">
        <v>37</v>
      </c>
      <c r="B42" s="64" t="s">
        <v>29</v>
      </c>
      <c r="C42" s="68" t="str" cm="1">
        <f t="array" aca="1" ref="C42" ca="1">IF(B42="","",HYPERLINK("#"&amp;$B$3&amp;"!"&amp;CELL("adresse",OFFSET($H$6,B42-1,0)),"Definition"))</f>
        <v/>
      </c>
      <c r="E42" s="63" t="s">
        <v>4969</v>
      </c>
      <c r="F42" s="63" t="s">
        <v>4970</v>
      </c>
      <c r="G42" s="63" t="s">
        <v>11</v>
      </c>
      <c r="H42" s="63" t="s">
        <v>1524</v>
      </c>
      <c r="I42" s="63" t="s">
        <v>149</v>
      </c>
      <c r="L42" s="65" t="s">
        <v>148</v>
      </c>
      <c r="N42" s="65" t="s">
        <v>143</v>
      </c>
      <c r="T42" s="159">
        <v>45658</v>
      </c>
    </row>
    <row r="43" spans="1:20" x14ac:dyDescent="0.25">
      <c r="A43" s="63">
        <v>38</v>
      </c>
      <c r="B43" s="64" t="s">
        <v>29</v>
      </c>
      <c r="C43" s="68" t="str" cm="1">
        <f t="array" aca="1" ref="C43" ca="1">IF(B43="","",HYPERLINK("#"&amp;$B$3&amp;"!"&amp;CELL("adresse",OFFSET($H$6,B43-1,0)),"Definition"))</f>
        <v/>
      </c>
      <c r="E43" s="63" t="s">
        <v>4969</v>
      </c>
      <c r="F43" s="63" t="s">
        <v>4970</v>
      </c>
      <c r="G43" s="63" t="s">
        <v>11</v>
      </c>
      <c r="H43" s="63" t="s">
        <v>1524</v>
      </c>
      <c r="I43" s="63" t="s">
        <v>4978</v>
      </c>
      <c r="J43" s="62" t="s">
        <v>1525</v>
      </c>
      <c r="L43" s="65" t="s">
        <v>133</v>
      </c>
      <c r="N43" s="65" t="s">
        <v>1526</v>
      </c>
      <c r="T43" s="159">
        <v>45658</v>
      </c>
    </row>
    <row r="44" spans="1:20" x14ac:dyDescent="0.25">
      <c r="A44" s="63">
        <v>39</v>
      </c>
      <c r="B44" s="64" t="s">
        <v>29</v>
      </c>
      <c r="C44" s="68" t="str" cm="1">
        <f t="array" aca="1" ref="C44" ca="1">IF(B44="","",HYPERLINK("#"&amp;$B$3&amp;"!"&amp;CELL("adresse",OFFSET($H$6,B44-1,0)),"Definition"))</f>
        <v/>
      </c>
      <c r="E44" s="63" t="s">
        <v>4969</v>
      </c>
      <c r="F44" s="63" t="s">
        <v>4970</v>
      </c>
      <c r="G44" s="63" t="s">
        <v>11</v>
      </c>
      <c r="H44" s="63" t="s">
        <v>1524</v>
      </c>
      <c r="I44" s="63" t="s">
        <v>4978</v>
      </c>
      <c r="J44" s="62" t="s">
        <v>1525</v>
      </c>
      <c r="L44" s="65" t="s">
        <v>135</v>
      </c>
      <c r="N44" s="65" t="s">
        <v>1527</v>
      </c>
      <c r="T44" s="159">
        <v>45658</v>
      </c>
    </row>
    <row r="45" spans="1:20" x14ac:dyDescent="0.25">
      <c r="A45" s="63">
        <v>40</v>
      </c>
      <c r="B45" s="64">
        <v>17</v>
      </c>
      <c r="C45" s="68" t="str" cm="1">
        <f t="array" aca="1" ref="C45" ca="1">IF(B45="","",HYPERLINK("#"&amp;$B$3&amp;"!"&amp;CELL("adresse",OFFSET($H$6,B45-1,0)),"Definition"))</f>
        <v>Definition</v>
      </c>
      <c r="E45" s="63" t="s">
        <v>4969</v>
      </c>
      <c r="F45" s="63" t="s">
        <v>4970</v>
      </c>
      <c r="G45" s="63" t="s">
        <v>11</v>
      </c>
      <c r="H45" s="63" t="s">
        <v>1524</v>
      </c>
      <c r="I45" s="63" t="s">
        <v>4978</v>
      </c>
      <c r="J45" s="62" t="s">
        <v>1525</v>
      </c>
      <c r="L45" s="65" t="s">
        <v>137</v>
      </c>
      <c r="N45" s="65" t="s">
        <v>1528</v>
      </c>
      <c r="T45" s="159">
        <v>45658</v>
      </c>
    </row>
    <row r="46" spans="1:20" x14ac:dyDescent="0.25">
      <c r="A46" s="63">
        <v>41</v>
      </c>
      <c r="B46" s="64" t="s">
        <v>29</v>
      </c>
      <c r="C46" s="68" t="str" cm="1">
        <f t="array" aca="1" ref="C46" ca="1">IF(B46="","",HYPERLINK("#"&amp;$B$3&amp;"!"&amp;CELL("adresse",OFFSET($H$6,B46-1,0)),"Definition"))</f>
        <v/>
      </c>
      <c r="E46" s="63" t="s">
        <v>4969</v>
      </c>
      <c r="F46" s="63" t="s">
        <v>4970</v>
      </c>
      <c r="G46" s="63" t="s">
        <v>11</v>
      </c>
      <c r="H46" s="63" t="s">
        <v>1524</v>
      </c>
      <c r="I46" s="63" t="s">
        <v>4978</v>
      </c>
      <c r="L46" s="65" t="s">
        <v>4979</v>
      </c>
      <c r="N46" s="65" t="s">
        <v>4980</v>
      </c>
      <c r="T46" s="159">
        <v>45658</v>
      </c>
    </row>
    <row r="47" spans="1:20" x14ac:dyDescent="0.25">
      <c r="A47" s="63">
        <v>42</v>
      </c>
      <c r="B47" s="64" t="s">
        <v>29</v>
      </c>
      <c r="C47" s="68" t="str" cm="1">
        <f t="array" aca="1" ref="C47" ca="1">IF(B47="","",HYPERLINK("#"&amp;$B$3&amp;"!"&amp;CELL("adresse",OFFSET($H$6,B47-1,0)),"Definition"))</f>
        <v/>
      </c>
      <c r="E47" s="63" t="s">
        <v>4969</v>
      </c>
      <c r="F47" s="63" t="s">
        <v>4970</v>
      </c>
      <c r="G47" s="63" t="s">
        <v>11</v>
      </c>
      <c r="H47" s="63" t="s">
        <v>1524</v>
      </c>
      <c r="I47" s="63" t="s">
        <v>4978</v>
      </c>
      <c r="L47" s="65" t="s">
        <v>4981</v>
      </c>
      <c r="N47" s="65" t="s">
        <v>4982</v>
      </c>
      <c r="T47" s="159">
        <v>45658</v>
      </c>
    </row>
    <row r="48" spans="1:20" x14ac:dyDescent="0.25">
      <c r="A48" s="63">
        <v>43</v>
      </c>
      <c r="B48" s="64" t="s">
        <v>29</v>
      </c>
      <c r="C48" s="68" t="str" cm="1">
        <f t="array" aca="1" ref="C48" ca="1">IF(B48="","",HYPERLINK("#"&amp;$B$3&amp;"!"&amp;CELL("adresse",OFFSET($H$6,B48-1,0)),"Definition"))</f>
        <v/>
      </c>
      <c r="E48" s="63" t="s">
        <v>4969</v>
      </c>
      <c r="F48" s="63" t="s">
        <v>4970</v>
      </c>
      <c r="G48" s="63" t="s">
        <v>11</v>
      </c>
      <c r="H48" s="63" t="s">
        <v>1524</v>
      </c>
      <c r="I48" s="63" t="s">
        <v>4978</v>
      </c>
      <c r="L48" s="65" t="s">
        <v>4983</v>
      </c>
      <c r="N48" s="65" t="s">
        <v>4984</v>
      </c>
      <c r="T48" s="159">
        <v>45658</v>
      </c>
    </row>
    <row r="49" spans="1:20" x14ac:dyDescent="0.25">
      <c r="A49" s="63">
        <v>44</v>
      </c>
      <c r="B49" s="64" t="s">
        <v>29</v>
      </c>
      <c r="C49" s="68" t="str" cm="1">
        <f t="array" aca="1" ref="C49" ca="1">IF(B49="","",HYPERLINK("#"&amp;$B$3&amp;"!"&amp;CELL("adresse",OFFSET($H$6,B49-1,0)),"Definition"))</f>
        <v/>
      </c>
      <c r="E49" s="63" t="s">
        <v>4969</v>
      </c>
      <c r="F49" s="63" t="s">
        <v>4970</v>
      </c>
      <c r="G49" s="63" t="s">
        <v>11</v>
      </c>
      <c r="H49" s="63" t="s">
        <v>1524</v>
      </c>
      <c r="I49" s="63" t="s">
        <v>4978</v>
      </c>
      <c r="L49" s="65" t="s">
        <v>4985</v>
      </c>
      <c r="N49" s="65" t="s">
        <v>4986</v>
      </c>
      <c r="T49" s="159">
        <v>45658</v>
      </c>
    </row>
    <row r="50" spans="1:20" x14ac:dyDescent="0.25">
      <c r="A50" s="63">
        <v>45</v>
      </c>
      <c r="B50" s="64" t="s">
        <v>29</v>
      </c>
      <c r="C50" s="68" t="str" cm="1">
        <f t="array" aca="1" ref="C50" ca="1">IF(B50="","",HYPERLINK("#"&amp;$B$3&amp;"!"&amp;CELL("adresse",OFFSET($H$6,B50-1,0)),"Definition"))</f>
        <v/>
      </c>
      <c r="E50" s="63" t="s">
        <v>4969</v>
      </c>
      <c r="F50" s="63" t="s">
        <v>4970</v>
      </c>
      <c r="G50" s="63" t="s">
        <v>11</v>
      </c>
      <c r="H50" s="63" t="s">
        <v>1524</v>
      </c>
      <c r="I50" s="63" t="s">
        <v>4978</v>
      </c>
      <c r="L50" s="65" t="s">
        <v>4987</v>
      </c>
      <c r="N50" s="65" t="s">
        <v>4988</v>
      </c>
      <c r="T50" s="159">
        <v>45658</v>
      </c>
    </row>
    <row r="51" spans="1:20" x14ac:dyDescent="0.25">
      <c r="A51" s="63">
        <v>46</v>
      </c>
      <c r="B51" s="64" t="s">
        <v>29</v>
      </c>
      <c r="C51" s="68" t="str" cm="1">
        <f t="array" aca="1" ref="C51" ca="1">IF(B51="","",HYPERLINK("#"&amp;$B$3&amp;"!"&amp;CELL("adresse",OFFSET($H$6,B51-1,0)),"Definition"))</f>
        <v/>
      </c>
      <c r="E51" s="63" t="s">
        <v>4969</v>
      </c>
      <c r="F51" s="63" t="s">
        <v>4970</v>
      </c>
      <c r="G51" s="63" t="s">
        <v>11</v>
      </c>
      <c r="H51" s="63" t="s">
        <v>1524</v>
      </c>
      <c r="I51" s="63" t="s">
        <v>4978</v>
      </c>
      <c r="L51" s="65" t="s">
        <v>4947</v>
      </c>
      <c r="N51" s="65" t="s">
        <v>1531</v>
      </c>
      <c r="T51" s="159">
        <v>45658</v>
      </c>
    </row>
    <row r="52" spans="1:20" ht="25.5" x14ac:dyDescent="0.25">
      <c r="A52" s="63">
        <v>47</v>
      </c>
      <c r="B52" s="64" t="s">
        <v>29</v>
      </c>
      <c r="C52" s="68" t="str" cm="1">
        <f t="array" aca="1" ref="C52" ca="1">IF(B52="","",HYPERLINK("#"&amp;$B$3&amp;"!"&amp;CELL("adresse",OFFSET($H$6,B52-1,0)),"Definition"))</f>
        <v/>
      </c>
      <c r="E52" s="63" t="s">
        <v>4969</v>
      </c>
      <c r="F52" s="63" t="s">
        <v>4970</v>
      </c>
      <c r="G52" s="63" t="s">
        <v>11</v>
      </c>
      <c r="H52" s="63" t="s">
        <v>1524</v>
      </c>
      <c r="I52" s="63" t="s">
        <v>4978</v>
      </c>
      <c r="L52" s="65" t="s">
        <v>2115</v>
      </c>
      <c r="N52" s="65" t="s">
        <v>4989</v>
      </c>
      <c r="T52" s="159">
        <v>45658</v>
      </c>
    </row>
    <row r="53" spans="1:20" x14ac:dyDescent="0.25">
      <c r="A53" s="63">
        <v>48</v>
      </c>
      <c r="B53" s="64" t="s">
        <v>29</v>
      </c>
      <c r="C53" s="68" t="str" cm="1">
        <f t="array" aca="1" ref="C53" ca="1">IF(B53="","",HYPERLINK("#"&amp;$B$3&amp;"!"&amp;CELL("adresse",OFFSET($H$6,B53-1,0)),"Definition"))</f>
        <v/>
      </c>
      <c r="E53" s="63" t="s">
        <v>4990</v>
      </c>
      <c r="F53" s="63" t="s">
        <v>4991</v>
      </c>
      <c r="H53" s="63" t="s">
        <v>1485</v>
      </c>
      <c r="I53" s="63" t="s">
        <v>4992</v>
      </c>
      <c r="N53" s="65"/>
      <c r="T53" s="159">
        <v>45658</v>
      </c>
    </row>
    <row r="54" spans="1:20" x14ac:dyDescent="0.25">
      <c r="A54" s="63">
        <v>49</v>
      </c>
      <c r="B54" s="64" t="s">
        <v>29</v>
      </c>
      <c r="C54" s="68" t="str" cm="1">
        <f t="array" aca="1" ref="C54" ca="1">IF(B54="","",HYPERLINK("#"&amp;$B$3&amp;"!"&amp;CELL("adresse",OFFSET($H$6,B54-1,0)),"Definition"))</f>
        <v/>
      </c>
      <c r="E54" s="63" t="s">
        <v>4990</v>
      </c>
      <c r="F54" s="63" t="s">
        <v>4991</v>
      </c>
      <c r="G54" s="63" t="s">
        <v>4993</v>
      </c>
      <c r="H54" s="63" t="s">
        <v>1524</v>
      </c>
      <c r="I54" s="63" t="s">
        <v>4994</v>
      </c>
      <c r="K54" s="63" t="s">
        <v>6</v>
      </c>
      <c r="L54" s="65" t="s">
        <v>4952</v>
      </c>
      <c r="N54" s="65" t="s">
        <v>4995</v>
      </c>
      <c r="T54" s="159">
        <v>45658</v>
      </c>
    </row>
    <row r="55" spans="1:20" x14ac:dyDescent="0.25">
      <c r="A55" s="63">
        <v>50</v>
      </c>
      <c r="B55" s="64" t="s">
        <v>29</v>
      </c>
      <c r="C55" s="68" t="str" cm="1">
        <f t="array" aca="1" ref="C55" ca="1">IF(B55="","",HYPERLINK("#"&amp;$B$3&amp;"!"&amp;CELL("adresse",OFFSET($H$6,B55-1,0)),"Definition"))</f>
        <v/>
      </c>
      <c r="E55" s="63" t="s">
        <v>4990</v>
      </c>
      <c r="F55" s="63" t="s">
        <v>4991</v>
      </c>
      <c r="G55" s="63" t="s">
        <v>4993</v>
      </c>
      <c r="H55" s="63" t="s">
        <v>1524</v>
      </c>
      <c r="I55" s="63" t="s">
        <v>4994</v>
      </c>
      <c r="J55" s="62" t="s">
        <v>1525</v>
      </c>
      <c r="L55" s="65" t="s">
        <v>4953</v>
      </c>
      <c r="N55" s="65" t="s">
        <v>1744</v>
      </c>
      <c r="T55" s="159">
        <v>45658</v>
      </c>
    </row>
    <row r="56" spans="1:20" x14ac:dyDescent="0.25">
      <c r="A56" s="63">
        <v>51</v>
      </c>
      <c r="B56" s="64" t="s">
        <v>29</v>
      </c>
      <c r="C56" s="68" t="str" cm="1">
        <f t="array" aca="1" ref="C56" ca="1">IF(B56="","",HYPERLINK("#"&amp;$B$3&amp;"!"&amp;CELL("adresse",OFFSET($H$6,B56-1,0)),"Definition"))</f>
        <v/>
      </c>
      <c r="E56" s="63" t="s">
        <v>4990</v>
      </c>
      <c r="F56" s="63" t="s">
        <v>4991</v>
      </c>
      <c r="G56" s="63" t="s">
        <v>4993</v>
      </c>
      <c r="H56" s="63" t="s">
        <v>1524</v>
      </c>
      <c r="I56" s="63" t="s">
        <v>4994</v>
      </c>
      <c r="L56" s="65" t="s">
        <v>4954</v>
      </c>
      <c r="N56" s="65" t="s">
        <v>1945</v>
      </c>
      <c r="T56" s="159">
        <v>45658</v>
      </c>
    </row>
    <row r="57" spans="1:20" x14ac:dyDescent="0.25">
      <c r="A57" s="63">
        <v>52</v>
      </c>
      <c r="B57" s="64" t="s">
        <v>29</v>
      </c>
      <c r="C57" s="68" t="str" cm="1">
        <f t="array" aca="1" ref="C57" ca="1">IF(B57="","",HYPERLINK("#"&amp;$B$3&amp;"!"&amp;CELL("adresse",OFFSET($H$6,B57-1,0)),"Definition"))</f>
        <v/>
      </c>
      <c r="E57" s="63" t="s">
        <v>4990</v>
      </c>
      <c r="F57" s="63" t="s">
        <v>4991</v>
      </c>
      <c r="G57" s="63" t="s">
        <v>4993</v>
      </c>
      <c r="H57" s="63" t="s">
        <v>1524</v>
      </c>
      <c r="I57" s="63" t="s">
        <v>4994</v>
      </c>
      <c r="L57" s="65" t="s">
        <v>4955</v>
      </c>
      <c r="N57" s="65" t="s">
        <v>1945</v>
      </c>
      <c r="T57" s="159">
        <v>45658</v>
      </c>
    </row>
    <row r="58" spans="1:20" x14ac:dyDescent="0.25">
      <c r="A58" s="63">
        <v>53</v>
      </c>
      <c r="B58" s="64" t="s">
        <v>29</v>
      </c>
      <c r="C58" s="68" t="str" cm="1">
        <f t="array" aca="1" ref="C58" ca="1">IF(B58="","",HYPERLINK("#"&amp;$B$3&amp;"!"&amp;CELL("adresse",OFFSET($H$6,B58-1,0)),"Definition"))</f>
        <v/>
      </c>
      <c r="E58" s="63" t="s">
        <v>4990</v>
      </c>
      <c r="F58" s="63" t="s">
        <v>4991</v>
      </c>
      <c r="G58" s="63" t="s">
        <v>4993</v>
      </c>
      <c r="H58" s="63" t="s">
        <v>1524</v>
      </c>
      <c r="I58" s="63" t="s">
        <v>4994</v>
      </c>
      <c r="J58" s="62" t="s">
        <v>1525</v>
      </c>
      <c r="L58" s="65" t="s">
        <v>4956</v>
      </c>
      <c r="N58" s="65" t="s">
        <v>4996</v>
      </c>
      <c r="T58" s="159">
        <v>45658</v>
      </c>
    </row>
    <row r="59" spans="1:20" x14ac:dyDescent="0.25">
      <c r="A59" s="63">
        <v>54</v>
      </c>
      <c r="B59" s="64" t="s">
        <v>29</v>
      </c>
      <c r="C59" s="68" t="str" cm="1">
        <f t="array" aca="1" ref="C59" ca="1">IF(B59="","",HYPERLINK("#"&amp;$B$3&amp;"!"&amp;CELL("adresse",OFFSET($H$6,B59-1,0)),"Definition"))</f>
        <v/>
      </c>
      <c r="E59" s="63" t="s">
        <v>4990</v>
      </c>
      <c r="F59" s="63" t="s">
        <v>4991</v>
      </c>
      <c r="G59" s="63" t="s">
        <v>4993</v>
      </c>
      <c r="H59" s="63" t="s">
        <v>1524</v>
      </c>
      <c r="I59" s="63" t="s">
        <v>4994</v>
      </c>
      <c r="J59" s="62" t="s">
        <v>1525</v>
      </c>
      <c r="L59" s="65" t="s">
        <v>2094</v>
      </c>
      <c r="N59" s="65" t="s">
        <v>4997</v>
      </c>
      <c r="T59" s="159">
        <v>45658</v>
      </c>
    </row>
    <row r="60" spans="1:20" x14ac:dyDescent="0.25">
      <c r="A60" s="63">
        <v>55</v>
      </c>
      <c r="B60" s="64" t="s">
        <v>29</v>
      </c>
      <c r="C60" s="68" t="str" cm="1">
        <f t="array" aca="1" ref="C60" ca="1">IF(B60="","",HYPERLINK("#"&amp;$B$3&amp;"!"&amp;CELL("adresse",OFFSET($H$6,B60-1,0)),"Definition"))</f>
        <v/>
      </c>
      <c r="E60" s="63" t="s">
        <v>4990</v>
      </c>
      <c r="F60" s="63" t="s">
        <v>4991</v>
      </c>
      <c r="G60" s="63" t="s">
        <v>4993</v>
      </c>
      <c r="H60" s="63" t="s">
        <v>1524</v>
      </c>
      <c r="I60" s="63" t="s">
        <v>4994</v>
      </c>
      <c r="J60" s="62" t="s">
        <v>1525</v>
      </c>
      <c r="L60" s="65" t="s">
        <v>4957</v>
      </c>
      <c r="N60" s="65" t="s">
        <v>143</v>
      </c>
      <c r="T60" s="159">
        <v>45658</v>
      </c>
    </row>
    <row r="61" spans="1:20" x14ac:dyDescent="0.25">
      <c r="A61" s="63">
        <v>56</v>
      </c>
      <c r="B61" s="64" t="s">
        <v>29</v>
      </c>
      <c r="C61" s="68" t="str" cm="1">
        <f t="array" aca="1" ref="C61" ca="1">IF(B61="","",HYPERLINK("#"&amp;$B$3&amp;"!"&amp;CELL("adresse",OFFSET($H$6,B61-1,0)),"Definition"))</f>
        <v/>
      </c>
      <c r="E61" s="63" t="s">
        <v>4990</v>
      </c>
      <c r="F61" s="63" t="s">
        <v>4991</v>
      </c>
      <c r="G61" s="63" t="s">
        <v>4993</v>
      </c>
      <c r="H61" s="63" t="s">
        <v>1524</v>
      </c>
      <c r="I61" s="63" t="s">
        <v>4994</v>
      </c>
      <c r="J61" s="62" t="s">
        <v>1525</v>
      </c>
      <c r="L61" s="65" t="s">
        <v>4958</v>
      </c>
      <c r="N61" s="65" t="s">
        <v>4998</v>
      </c>
      <c r="T61" s="159">
        <v>45658</v>
      </c>
    </row>
    <row r="62" spans="1:20" x14ac:dyDescent="0.25">
      <c r="A62" s="63">
        <v>57</v>
      </c>
      <c r="B62" s="64" t="s">
        <v>29</v>
      </c>
      <c r="C62" s="68" t="str" cm="1">
        <f t="array" aca="1" ref="C62" ca="1">IF(B62="","",HYPERLINK("#"&amp;$B$3&amp;"!"&amp;CELL("adresse",OFFSET($H$6,B62-1,0)),"Definition"))</f>
        <v/>
      </c>
      <c r="E62" s="63" t="s">
        <v>4990</v>
      </c>
      <c r="F62" s="63" t="s">
        <v>4991</v>
      </c>
      <c r="G62" s="63" t="s">
        <v>4993</v>
      </c>
      <c r="H62" s="63" t="s">
        <v>1524</v>
      </c>
      <c r="I62" s="63" t="s">
        <v>4994</v>
      </c>
      <c r="J62" s="62" t="s">
        <v>1525</v>
      </c>
      <c r="L62" s="65" t="s">
        <v>4959</v>
      </c>
      <c r="N62" s="65" t="s">
        <v>4999</v>
      </c>
      <c r="T62" s="159">
        <v>45658</v>
      </c>
    </row>
    <row r="63" spans="1:20" x14ac:dyDescent="0.25">
      <c r="A63" s="63">
        <v>58</v>
      </c>
      <c r="B63" s="64"/>
      <c r="C63" s="68" t="str" cm="1">
        <f t="array" aca="1" ref="C63" ca="1">IF(B63="","",HYPERLINK("#"&amp;$B$3&amp;"!"&amp;CELL("adresse",OFFSET($H$6,B63-1,0)),"Definition"))</f>
        <v/>
      </c>
      <c r="E63" s="63" t="s">
        <v>4990</v>
      </c>
      <c r="F63" s="63" t="s">
        <v>4991</v>
      </c>
      <c r="G63" s="63" t="s">
        <v>4993</v>
      </c>
      <c r="H63" s="63" t="s">
        <v>1524</v>
      </c>
      <c r="I63" s="63" t="s">
        <v>4994</v>
      </c>
      <c r="J63" s="62" t="s">
        <v>1525</v>
      </c>
      <c r="L63" s="65" t="s">
        <v>5000</v>
      </c>
      <c r="N63" s="65" t="s">
        <v>1743</v>
      </c>
      <c r="T63" s="159">
        <v>45658</v>
      </c>
    </row>
    <row r="64" spans="1:20" x14ac:dyDescent="0.25">
      <c r="A64" s="63">
        <v>59</v>
      </c>
      <c r="B64" s="64"/>
      <c r="C64" s="68" t="str" cm="1">
        <f t="array" aca="1" ref="C64" ca="1">IF(B64="","",HYPERLINK("#"&amp;$B$3&amp;"!"&amp;CELL("adresse",OFFSET($H$6,B64-1,0)),"Definition"))</f>
        <v/>
      </c>
      <c r="E64" s="63" t="s">
        <v>4990</v>
      </c>
      <c r="F64" s="63" t="s">
        <v>4991</v>
      </c>
      <c r="G64" s="63" t="s">
        <v>4993</v>
      </c>
      <c r="H64" s="63" t="s">
        <v>1524</v>
      </c>
      <c r="I64" s="63" t="s">
        <v>5001</v>
      </c>
      <c r="K64" s="63" t="s">
        <v>6</v>
      </c>
      <c r="L64" s="65" t="s">
        <v>4960</v>
      </c>
      <c r="N64" s="65" t="s">
        <v>5002</v>
      </c>
      <c r="T64" s="159">
        <v>45658</v>
      </c>
    </row>
    <row r="65" spans="1:21" x14ac:dyDescent="0.25">
      <c r="A65" s="63">
        <v>60</v>
      </c>
      <c r="B65" s="64"/>
      <c r="C65" s="68" t="str" cm="1">
        <f t="array" aca="1" ref="C65" ca="1">IF(B65="","",HYPERLINK("#"&amp;$B$3&amp;"!"&amp;CELL("adresse",OFFSET($H$6,B65-1,0)),"Definition"))</f>
        <v/>
      </c>
      <c r="E65" s="63" t="s">
        <v>4990</v>
      </c>
      <c r="F65" s="63" t="s">
        <v>4991</v>
      </c>
      <c r="G65" s="63" t="s">
        <v>4993</v>
      </c>
      <c r="H65" s="63" t="s">
        <v>1524</v>
      </c>
      <c r="I65" s="63" t="s">
        <v>5001</v>
      </c>
      <c r="L65" s="65" t="s">
        <v>4961</v>
      </c>
      <c r="N65" s="65" t="s">
        <v>641</v>
      </c>
      <c r="T65" s="159">
        <v>45658</v>
      </c>
    </row>
    <row r="66" spans="1:21" s="64" customFormat="1" x14ac:dyDescent="0.25">
      <c r="A66" s="63">
        <v>61</v>
      </c>
      <c r="C66" s="68" t="str" cm="1">
        <f t="array" aca="1" ref="C66" ca="1">IF(B66="","",HYPERLINK("#"&amp;$B$3&amp;"!"&amp;CELL("adresse",OFFSET($H$6,B66-1,0)),"Definition"))</f>
        <v/>
      </c>
      <c r="E66" s="63" t="s">
        <v>4990</v>
      </c>
      <c r="F66" s="63" t="s">
        <v>4991</v>
      </c>
      <c r="G66" s="63" t="s">
        <v>4993</v>
      </c>
      <c r="H66" s="63" t="s">
        <v>1524</v>
      </c>
      <c r="I66" s="63" t="s">
        <v>5001</v>
      </c>
      <c r="J66" s="62"/>
      <c r="K66" s="63"/>
      <c r="L66" s="65" t="s">
        <v>4962</v>
      </c>
      <c r="M66" s="65"/>
      <c r="N66" s="65" t="s">
        <v>5003</v>
      </c>
      <c r="O66" s="63"/>
      <c r="P66" s="65"/>
      <c r="Q66" s="65"/>
      <c r="R66" s="65"/>
      <c r="S66" s="63"/>
      <c r="T66" s="159">
        <v>45658</v>
      </c>
      <c r="U66" s="159"/>
    </row>
    <row r="67" spans="1:21" s="64" customFormat="1" x14ac:dyDescent="0.25">
      <c r="A67" s="63">
        <v>62</v>
      </c>
      <c r="C67" s="68" t="str" cm="1">
        <f t="array" aca="1" ref="C67" ca="1">IF(B67="","",HYPERLINK("#"&amp;$B$3&amp;"!"&amp;CELL("adresse",OFFSET($H$6,B67-1,0)),"Definition"))</f>
        <v/>
      </c>
      <c r="E67" s="63" t="s">
        <v>4990</v>
      </c>
      <c r="F67" s="63" t="s">
        <v>4991</v>
      </c>
      <c r="G67" s="63" t="s">
        <v>4993</v>
      </c>
      <c r="H67" s="63" t="s">
        <v>1524</v>
      </c>
      <c r="I67" s="63" t="s">
        <v>5001</v>
      </c>
      <c r="J67" s="62" t="s">
        <v>1525</v>
      </c>
      <c r="K67" s="63"/>
      <c r="L67" s="65" t="s">
        <v>2094</v>
      </c>
      <c r="M67" s="65"/>
      <c r="N67" s="65" t="s">
        <v>4997</v>
      </c>
      <c r="O67" s="63"/>
      <c r="P67" s="65"/>
      <c r="Q67" s="65"/>
      <c r="R67" s="65"/>
      <c r="S67" s="63"/>
      <c r="T67" s="159">
        <v>45658</v>
      </c>
      <c r="U67" s="159"/>
    </row>
    <row r="68" spans="1:21" s="64" customFormat="1" x14ac:dyDescent="0.25">
      <c r="A68" s="63">
        <v>63</v>
      </c>
      <c r="C68" s="68" t="str" cm="1">
        <f t="array" aca="1" ref="C68" ca="1">IF(B68="","",HYPERLINK("#"&amp;$B$3&amp;"!"&amp;CELL("adresse",OFFSET($H$6,B68-1,0)),"Definition"))</f>
        <v/>
      </c>
      <c r="E68" s="187" t="s">
        <v>4990</v>
      </c>
      <c r="F68" s="64" t="s">
        <v>4991</v>
      </c>
      <c r="G68" s="64" t="s">
        <v>4993</v>
      </c>
      <c r="H68" s="64" t="s">
        <v>1524</v>
      </c>
      <c r="I68" s="64" t="s">
        <v>5001</v>
      </c>
      <c r="J68" s="71" t="s">
        <v>1525</v>
      </c>
      <c r="L68" s="70" t="s">
        <v>4957</v>
      </c>
      <c r="M68" s="70"/>
      <c r="N68" s="70" t="s">
        <v>143</v>
      </c>
      <c r="P68" s="70"/>
      <c r="Q68" s="70"/>
      <c r="R68" s="70"/>
      <c r="T68" s="162">
        <v>45658</v>
      </c>
      <c r="U68" s="162"/>
    </row>
    <row r="69" spans="1:21" s="64" customFormat="1" x14ac:dyDescent="0.25">
      <c r="A69" s="63">
        <v>64</v>
      </c>
      <c r="C69" s="68" t="str" cm="1">
        <f t="array" aca="1" ref="C69" ca="1">IF(B69="","",HYPERLINK("#"&amp;$B$3&amp;"!"&amp;CELL("adresse",OFFSET($H$6,B69-1,0)),"Definition"))</f>
        <v/>
      </c>
      <c r="E69" s="64" t="s">
        <v>4990</v>
      </c>
      <c r="F69" s="64" t="s">
        <v>4991</v>
      </c>
      <c r="G69" s="64" t="s">
        <v>4993</v>
      </c>
      <c r="H69" s="64" t="s">
        <v>1524</v>
      </c>
      <c r="I69" s="64" t="s">
        <v>5001</v>
      </c>
      <c r="J69" s="71" t="s">
        <v>1525</v>
      </c>
      <c r="L69" s="70" t="s">
        <v>4959</v>
      </c>
      <c r="M69" s="70"/>
      <c r="N69" s="70" t="s">
        <v>4999</v>
      </c>
      <c r="P69" s="70"/>
      <c r="Q69" s="70"/>
      <c r="R69" s="70"/>
      <c r="T69" s="162">
        <v>45658</v>
      </c>
      <c r="U69" s="162"/>
    </row>
    <row r="70" spans="1:21" s="64" customFormat="1" x14ac:dyDescent="0.25">
      <c r="A70" s="63">
        <v>65</v>
      </c>
      <c r="C70" s="68" t="str" cm="1">
        <f t="array" aca="1" ref="C70" ca="1">IF(B70="","",HYPERLINK("#"&amp;$B$3&amp;"!"&amp;CELL("adresse",OFFSET($H$6,B70-1,0)),"Definition"))</f>
        <v/>
      </c>
      <c r="E70" s="64" t="s">
        <v>4990</v>
      </c>
      <c r="F70" s="64" t="s">
        <v>4991</v>
      </c>
      <c r="G70" s="64" t="s">
        <v>4993</v>
      </c>
      <c r="H70" s="64" t="s">
        <v>1524</v>
      </c>
      <c r="I70" s="64" t="s">
        <v>5001</v>
      </c>
      <c r="J70" s="71" t="s">
        <v>1525</v>
      </c>
      <c r="L70" s="70" t="s">
        <v>5000</v>
      </c>
      <c r="M70" s="144"/>
      <c r="N70" s="70" t="s">
        <v>1743</v>
      </c>
      <c r="P70" s="70"/>
      <c r="Q70" s="70"/>
      <c r="R70" s="70"/>
      <c r="T70" s="162">
        <v>45658</v>
      </c>
      <c r="U70" s="162"/>
    </row>
    <row r="71" spans="1:21" s="64" customFormat="1" x14ac:dyDescent="0.25">
      <c r="A71" s="63">
        <v>66</v>
      </c>
      <c r="C71" s="68" t="str" cm="1">
        <f t="array" aca="1" ref="C71" ca="1">IF(B71="","",HYPERLINK("#"&amp;$B$3&amp;"!"&amp;CELL("adresse",OFFSET($H$6,B71-1,0)),"Definition"))</f>
        <v/>
      </c>
      <c r="E71" s="64" t="s">
        <v>4990</v>
      </c>
      <c r="F71" s="64" t="s">
        <v>4991</v>
      </c>
      <c r="G71" s="64" t="s">
        <v>4993</v>
      </c>
      <c r="H71" s="64" t="s">
        <v>1532</v>
      </c>
      <c r="I71" s="64" t="s">
        <v>5001</v>
      </c>
      <c r="J71" s="71" t="s">
        <v>1525</v>
      </c>
      <c r="L71" s="189" t="s">
        <v>5005</v>
      </c>
      <c r="M71" s="144"/>
      <c r="N71" s="190" t="s">
        <v>5006</v>
      </c>
      <c r="P71" s="70"/>
      <c r="Q71" s="70"/>
      <c r="R71" s="189" t="s">
        <v>5007</v>
      </c>
      <c r="T71" s="162">
        <v>45658</v>
      </c>
      <c r="U71" s="162"/>
    </row>
    <row r="72" spans="1:21" s="64" customFormat="1" x14ac:dyDescent="0.25">
      <c r="A72" s="63">
        <v>67</v>
      </c>
      <c r="C72" s="68" t="str" cm="1">
        <f t="array" aca="1" ref="C72" ca="1">IF(B72="","",HYPERLINK("#"&amp;$B$3&amp;"!"&amp;CELL("adresse",OFFSET($H$6,B72-1,0)),"Definition"))</f>
        <v/>
      </c>
      <c r="E72" s="64" t="s">
        <v>4990</v>
      </c>
      <c r="F72" s="64" t="s">
        <v>4991</v>
      </c>
      <c r="G72" s="64" t="s">
        <v>4993</v>
      </c>
      <c r="H72" s="64" t="s">
        <v>1542</v>
      </c>
      <c r="I72" s="64" t="s">
        <v>5004</v>
      </c>
      <c r="J72" s="71"/>
      <c r="L72" s="70" t="s">
        <v>4994</v>
      </c>
      <c r="M72" s="70"/>
      <c r="N72" s="70" t="s">
        <v>4994</v>
      </c>
      <c r="O72" s="64" t="s">
        <v>1633</v>
      </c>
      <c r="P72" s="70"/>
      <c r="Q72" s="70"/>
      <c r="R72" s="70"/>
      <c r="T72" s="162">
        <v>45658</v>
      </c>
      <c r="U72" s="162"/>
    </row>
    <row r="73" spans="1:21" s="64" customFormat="1" x14ac:dyDescent="0.25">
      <c r="A73" s="63">
        <v>68</v>
      </c>
      <c r="C73" s="68" t="str" cm="1">
        <f t="array" aca="1" ref="C73" ca="1">IF(B73="","",HYPERLINK("#"&amp;$B$3&amp;"!"&amp;CELL("adresse",OFFSET($H$6,B73-1,0)),"Definition"))</f>
        <v/>
      </c>
      <c r="E73" s="64" t="s">
        <v>4990</v>
      </c>
      <c r="F73" s="64" t="s">
        <v>4991</v>
      </c>
      <c r="G73" s="64" t="s">
        <v>4993</v>
      </c>
      <c r="H73" s="64" t="s">
        <v>1542</v>
      </c>
      <c r="I73" s="64" t="s">
        <v>5004</v>
      </c>
      <c r="J73" s="71"/>
      <c r="L73" s="70" t="s">
        <v>5001</v>
      </c>
      <c r="M73" s="70"/>
      <c r="N73" s="188" t="s">
        <v>5001</v>
      </c>
      <c r="O73" s="64" t="s">
        <v>1589</v>
      </c>
      <c r="P73" s="70"/>
      <c r="Q73" s="70"/>
      <c r="R73" s="70"/>
      <c r="T73" s="162">
        <v>45658</v>
      </c>
      <c r="U73" s="162"/>
    </row>
    <row r="74" spans="1:21" s="64" customFormat="1" x14ac:dyDescent="0.25">
      <c r="A74" s="63">
        <v>69</v>
      </c>
      <c r="C74" s="68" t="str" cm="1">
        <f t="array" aca="1" ref="C74" ca="1">IF(B74="","",HYPERLINK("#"&amp;$B$3&amp;"!"&amp;CELL("adresse",OFFSET($H$6,B74-1,0)),"Definition"))</f>
        <v/>
      </c>
      <c r="E74" s="64" t="s">
        <v>5076</v>
      </c>
      <c r="F74" s="64" t="s">
        <v>5077</v>
      </c>
      <c r="H74" s="64" t="s">
        <v>1485</v>
      </c>
      <c r="I74" s="64" t="s">
        <v>1567</v>
      </c>
      <c r="J74" s="71"/>
      <c r="L74" s="70"/>
      <c r="M74" s="70"/>
      <c r="N74" s="70"/>
      <c r="P74" s="70"/>
      <c r="Q74" s="70"/>
      <c r="R74" s="70"/>
      <c r="T74" s="162">
        <v>45658</v>
      </c>
      <c r="U74" s="162"/>
    </row>
    <row r="75" spans="1:21" s="64" customFormat="1" x14ac:dyDescent="0.25">
      <c r="A75" s="63">
        <v>70</v>
      </c>
      <c r="C75" s="68" t="str" cm="1">
        <f t="array" aca="1" ref="C75" ca="1">IF(B75="","",HYPERLINK("#"&amp;$B$3&amp;"!"&amp;CELL("adresse",OFFSET($H$6,B75-1,0)),"Definition"))</f>
        <v/>
      </c>
      <c r="E75" s="64" t="s">
        <v>5076</v>
      </c>
      <c r="F75" s="64" t="s">
        <v>5077</v>
      </c>
      <c r="H75" s="64" t="s">
        <v>1485</v>
      </c>
      <c r="I75" s="64" t="s">
        <v>1507</v>
      </c>
      <c r="J75" s="71"/>
      <c r="L75" s="70"/>
      <c r="M75" s="70"/>
      <c r="N75" s="70"/>
      <c r="P75" s="70"/>
      <c r="Q75" s="70"/>
      <c r="R75" s="70"/>
      <c r="T75" s="162">
        <v>45658</v>
      </c>
      <c r="U75" s="162"/>
    </row>
    <row r="76" spans="1:21" s="64" customFormat="1" x14ac:dyDescent="0.25">
      <c r="A76" s="63">
        <v>71</v>
      </c>
      <c r="B76" s="64" t="s">
        <v>29</v>
      </c>
      <c r="C76" s="68" t="str" cm="1">
        <f t="array" aca="1" ref="C76" ca="1">IF(B76="","",HYPERLINK("#"&amp;$B$3&amp;"!"&amp;CELL("adresse",OFFSET($H$6,B76-1,0)),"Definition"))</f>
        <v/>
      </c>
      <c r="E76" s="64" t="s">
        <v>5076</v>
      </c>
      <c r="F76" s="64" t="s">
        <v>5077</v>
      </c>
      <c r="H76" s="64" t="s">
        <v>1502</v>
      </c>
      <c r="I76" s="64" t="s">
        <v>1514</v>
      </c>
      <c r="J76" s="71"/>
      <c r="L76" s="70"/>
      <c r="M76" s="70"/>
      <c r="N76" s="70" t="s">
        <v>5078</v>
      </c>
      <c r="P76" s="70"/>
      <c r="Q76" s="70"/>
      <c r="R76" s="70"/>
      <c r="T76" s="162">
        <v>45658</v>
      </c>
      <c r="U76" s="162"/>
    </row>
    <row r="77" spans="1:21" s="64" customFormat="1" x14ac:dyDescent="0.25">
      <c r="A77" s="63">
        <v>72</v>
      </c>
      <c r="B77" s="64" t="s">
        <v>29</v>
      </c>
      <c r="C77" s="68" t="str" cm="1">
        <f t="array" aca="1" ref="C77" ca="1">IF(B77="","",HYPERLINK("#"&amp;$B$3&amp;"!"&amp;CELL("adresse",OFFSET($H$6,B77-1,0)),"Definition"))</f>
        <v/>
      </c>
      <c r="E77" s="64" t="s">
        <v>5076</v>
      </c>
      <c r="F77" s="64" t="s">
        <v>5077</v>
      </c>
      <c r="H77" s="64" t="s">
        <v>1502</v>
      </c>
      <c r="I77" s="64" t="s">
        <v>106</v>
      </c>
      <c r="J77" s="71"/>
      <c r="L77" s="70"/>
      <c r="M77" s="70"/>
      <c r="N77" s="70" t="s">
        <v>1526</v>
      </c>
      <c r="P77" s="70"/>
      <c r="Q77" s="70"/>
      <c r="R77" s="70"/>
      <c r="T77" s="162">
        <v>45658</v>
      </c>
      <c r="U77" s="162"/>
    </row>
    <row r="78" spans="1:21" s="64" customFormat="1" x14ac:dyDescent="0.25">
      <c r="A78" s="63">
        <v>73</v>
      </c>
      <c r="B78" s="64" t="s">
        <v>29</v>
      </c>
      <c r="C78" s="68" t="str" cm="1">
        <f t="array" aca="1" ref="C78" ca="1">IF(B78="","",HYPERLINK("#"&amp;$B$3&amp;"!"&amp;CELL("adresse",OFFSET($H$6,B78-1,0)),"Definition"))</f>
        <v/>
      </c>
      <c r="E78" s="64" t="s">
        <v>5076</v>
      </c>
      <c r="F78" s="64" t="s">
        <v>5077</v>
      </c>
      <c r="H78" s="64" t="s">
        <v>1502</v>
      </c>
      <c r="I78" s="64" t="s">
        <v>1516</v>
      </c>
      <c r="J78" s="71"/>
      <c r="L78" s="70"/>
      <c r="M78" s="70"/>
      <c r="N78" s="70" t="s">
        <v>3299</v>
      </c>
      <c r="P78" s="70"/>
      <c r="Q78" s="70"/>
      <c r="R78" s="70"/>
      <c r="T78" s="162">
        <v>45658</v>
      </c>
      <c r="U78" s="162"/>
    </row>
    <row r="79" spans="1:21" s="64" customFormat="1" x14ac:dyDescent="0.25">
      <c r="A79" s="63">
        <v>74</v>
      </c>
      <c r="B79" s="64" t="s">
        <v>29</v>
      </c>
      <c r="C79" s="68" t="str" cm="1">
        <f t="array" aca="1" ref="C79" ca="1">IF(B79="","",HYPERLINK("#"&amp;$B$3&amp;"!"&amp;CELL("adresse",OFFSET($H$6,B79-1,0)),"Definition"))</f>
        <v/>
      </c>
      <c r="E79" s="64" t="s">
        <v>5076</v>
      </c>
      <c r="F79" s="64" t="s">
        <v>5077</v>
      </c>
      <c r="H79" s="64" t="s">
        <v>1502</v>
      </c>
      <c r="I79" s="64" t="s">
        <v>1516</v>
      </c>
      <c r="J79" s="71"/>
      <c r="L79" s="70"/>
      <c r="M79" s="70"/>
      <c r="N79" s="70" t="s">
        <v>3293</v>
      </c>
      <c r="P79" s="70"/>
      <c r="Q79" s="70"/>
      <c r="R79" s="70"/>
      <c r="T79" s="162">
        <v>45658</v>
      </c>
      <c r="U79" s="162"/>
    </row>
    <row r="80" spans="1:21" s="64" customFormat="1" x14ac:dyDescent="0.25">
      <c r="A80" s="63">
        <v>75</v>
      </c>
      <c r="B80" s="64" t="s">
        <v>29</v>
      </c>
      <c r="C80" s="68" t="str" cm="1">
        <f t="array" aca="1" ref="C80" ca="1">IF(B80="","",HYPERLINK("#"&amp;$B$3&amp;"!"&amp;CELL("adresse",OFFSET($H$6,B80-1,0)),"Definition"))</f>
        <v/>
      </c>
      <c r="E80" s="64" t="s">
        <v>5076</v>
      </c>
      <c r="F80" s="64" t="s">
        <v>5077</v>
      </c>
      <c r="G80" s="64" t="s">
        <v>5079</v>
      </c>
      <c r="H80" s="64" t="s">
        <v>1524</v>
      </c>
      <c r="I80" s="64" t="s">
        <v>5080</v>
      </c>
      <c r="J80" s="71" t="s">
        <v>1525</v>
      </c>
      <c r="L80" s="70" t="s">
        <v>5081</v>
      </c>
      <c r="M80" s="70"/>
      <c r="N80" s="70" t="s">
        <v>1531</v>
      </c>
      <c r="P80" s="70"/>
      <c r="Q80" s="70"/>
      <c r="R80" s="70"/>
      <c r="T80" s="162">
        <v>45658</v>
      </c>
      <c r="U80" s="162"/>
    </row>
    <row r="81" spans="1:21" s="64" customFormat="1" x14ac:dyDescent="0.25">
      <c r="A81" s="63">
        <v>76</v>
      </c>
      <c r="B81" s="64" t="s">
        <v>29</v>
      </c>
      <c r="C81" s="68" t="str" cm="1">
        <f t="array" aca="1" ref="C81" ca="1">IF(B81="","",HYPERLINK("#"&amp;$B$3&amp;"!"&amp;CELL("adresse",OFFSET($H$6,B81-1,0)),"Definition"))</f>
        <v/>
      </c>
      <c r="E81" s="64" t="s">
        <v>5076</v>
      </c>
      <c r="F81" s="64" t="s">
        <v>5077</v>
      </c>
      <c r="G81" s="64" t="s">
        <v>5079</v>
      </c>
      <c r="H81" s="64" t="s">
        <v>1524</v>
      </c>
      <c r="I81" s="64" t="s">
        <v>5080</v>
      </c>
      <c r="J81" s="71" t="s">
        <v>1525</v>
      </c>
      <c r="L81" s="70" t="s">
        <v>5082</v>
      </c>
      <c r="M81" s="70"/>
      <c r="N81" s="70" t="s">
        <v>5083</v>
      </c>
      <c r="P81" s="70"/>
      <c r="Q81" s="70"/>
      <c r="R81" s="70"/>
      <c r="T81" s="162">
        <v>45658</v>
      </c>
      <c r="U81" s="162"/>
    </row>
    <row r="82" spans="1:21" s="64" customFormat="1" x14ac:dyDescent="0.25">
      <c r="A82" s="63">
        <v>77</v>
      </c>
      <c r="C82" s="68" t="str" cm="1">
        <f t="array" aca="1" ref="C82" ca="1">IF(B82="","",HYPERLINK("#"&amp;$B$3&amp;"!"&amp;CELL("adresse",OFFSET($H$6,B82-1,0)),"Definition"))</f>
        <v/>
      </c>
      <c r="E82" s="64" t="s">
        <v>5076</v>
      </c>
      <c r="F82" s="64" t="s">
        <v>5077</v>
      </c>
      <c r="G82" s="64" t="s">
        <v>5079</v>
      </c>
      <c r="H82" s="64" t="s">
        <v>1524</v>
      </c>
      <c r="I82" s="64" t="s">
        <v>5084</v>
      </c>
      <c r="J82" s="71" t="s">
        <v>1525</v>
      </c>
      <c r="L82" s="70" t="s">
        <v>1924</v>
      </c>
      <c r="M82" s="70"/>
      <c r="N82" s="70" t="s">
        <v>5085</v>
      </c>
      <c r="P82" s="70"/>
      <c r="Q82" s="70"/>
      <c r="R82" s="70"/>
      <c r="T82" s="162">
        <v>45658</v>
      </c>
      <c r="U82" s="162"/>
    </row>
    <row r="83" spans="1:21" s="64" customFormat="1" x14ac:dyDescent="0.25">
      <c r="A83" s="63">
        <v>78</v>
      </c>
      <c r="C83" s="68" t="str" cm="1">
        <f t="array" aca="1" ref="C83" ca="1">IF(B83="","",HYPERLINK("#"&amp;$B$3&amp;"!"&amp;CELL("adresse",OFFSET($H$6,B83-1,0)),"Definition"))</f>
        <v/>
      </c>
      <c r="E83" s="64" t="s">
        <v>5076</v>
      </c>
      <c r="F83" s="64" t="s">
        <v>5077</v>
      </c>
      <c r="G83" s="64" t="s">
        <v>5079</v>
      </c>
      <c r="H83" s="64" t="s">
        <v>1524</v>
      </c>
      <c r="I83" s="64" t="s">
        <v>5086</v>
      </c>
      <c r="J83" s="71" t="s">
        <v>1525</v>
      </c>
      <c r="L83" s="70" t="s">
        <v>4744</v>
      </c>
      <c r="M83" s="70"/>
      <c r="N83" s="70" t="s">
        <v>4758</v>
      </c>
      <c r="P83" s="70"/>
      <c r="Q83" s="70"/>
      <c r="R83" s="70"/>
      <c r="T83" s="162">
        <v>45658</v>
      </c>
      <c r="U83" s="162"/>
    </row>
    <row r="84" spans="1:21" s="64" customFormat="1" x14ac:dyDescent="0.25">
      <c r="A84" s="63">
        <v>79</v>
      </c>
      <c r="C84" s="68" t="str" cm="1">
        <f t="array" aca="1" ref="C84" ca="1">IF(B84="","",HYPERLINK("#"&amp;$B$3&amp;"!"&amp;CELL("adresse",OFFSET($H$6,B84-1,0)),"Definition"))</f>
        <v/>
      </c>
      <c r="E84" s="64" t="s">
        <v>5076</v>
      </c>
      <c r="F84" s="64" t="s">
        <v>5077</v>
      </c>
      <c r="G84" s="64" t="s">
        <v>5079</v>
      </c>
      <c r="H84" s="64" t="s">
        <v>1524</v>
      </c>
      <c r="I84" s="70" t="s">
        <v>5086</v>
      </c>
      <c r="J84" s="71" t="s">
        <v>1525</v>
      </c>
      <c r="L84" s="70" t="s">
        <v>5</v>
      </c>
      <c r="M84" s="70"/>
      <c r="N84" s="70" t="s">
        <v>5087</v>
      </c>
      <c r="P84" s="70"/>
      <c r="Q84" s="70"/>
      <c r="R84" s="70"/>
      <c r="T84" s="162">
        <v>45658</v>
      </c>
      <c r="U84" s="162"/>
    </row>
    <row r="85" spans="1:21" s="64" customFormat="1" x14ac:dyDescent="0.25">
      <c r="A85" s="63">
        <v>80</v>
      </c>
      <c r="C85" s="68" t="str" cm="1">
        <f t="array" aca="1" ref="C85" ca="1">IF(B85="","",HYPERLINK("#"&amp;$B$3&amp;"!"&amp;CELL("adresse",OFFSET($H$6,B85-1,0)),"Definition"))</f>
        <v/>
      </c>
      <c r="E85" s="64" t="s">
        <v>5076</v>
      </c>
      <c r="F85" s="64" t="s">
        <v>5077</v>
      </c>
      <c r="G85" s="64" t="s">
        <v>5079</v>
      </c>
      <c r="H85" s="64" t="s">
        <v>1524</v>
      </c>
      <c r="I85" s="70" t="s">
        <v>5086</v>
      </c>
      <c r="J85" s="71"/>
      <c r="L85" s="70" t="s">
        <v>5088</v>
      </c>
      <c r="M85" s="70"/>
      <c r="N85" s="70" t="s">
        <v>5089</v>
      </c>
      <c r="P85" s="70"/>
      <c r="Q85" s="70"/>
      <c r="R85" s="70"/>
      <c r="T85" s="162">
        <v>45658</v>
      </c>
      <c r="U85" s="162"/>
    </row>
    <row r="86" spans="1:21" s="64" customFormat="1" x14ac:dyDescent="0.25">
      <c r="A86" s="63">
        <v>81</v>
      </c>
      <c r="C86" s="68" t="str" cm="1">
        <f t="array" aca="1" ref="C86" ca="1">IF(B86="","",HYPERLINK("#"&amp;$B$3&amp;"!"&amp;CELL("adresse",OFFSET($H$6,B86-1,0)),"Definition"))</f>
        <v/>
      </c>
      <c r="E86" s="64" t="s">
        <v>5076</v>
      </c>
      <c r="F86" s="64" t="s">
        <v>5077</v>
      </c>
      <c r="G86" s="64" t="s">
        <v>5079</v>
      </c>
      <c r="H86" s="64" t="s">
        <v>1524</v>
      </c>
      <c r="I86" s="70" t="s">
        <v>5090</v>
      </c>
      <c r="J86" s="71" t="s">
        <v>1525</v>
      </c>
      <c r="L86" s="70" t="s">
        <v>1788</v>
      </c>
      <c r="M86" s="70"/>
      <c r="N86" s="70" t="s">
        <v>5091</v>
      </c>
      <c r="P86" s="70"/>
      <c r="Q86" s="70"/>
      <c r="R86" s="70"/>
      <c r="T86" s="162">
        <v>45658</v>
      </c>
      <c r="U86" s="162"/>
    </row>
    <row r="87" spans="1:21" s="64" customFormat="1" x14ac:dyDescent="0.25">
      <c r="A87" s="63">
        <v>82</v>
      </c>
      <c r="C87" s="68" t="str" cm="1">
        <f t="array" aca="1" ref="C87" ca="1">IF(B87="","",HYPERLINK("#"&amp;$B$3&amp;"!"&amp;CELL("adresse",OFFSET($H$6,B87-1,0)),"Definition"))</f>
        <v/>
      </c>
      <c r="E87" s="64" t="s">
        <v>5076</v>
      </c>
      <c r="F87" s="64" t="s">
        <v>5077</v>
      </c>
      <c r="G87" s="64" t="s">
        <v>5079</v>
      </c>
      <c r="H87" s="64" t="s">
        <v>1524</v>
      </c>
      <c r="I87" s="64" t="s">
        <v>5090</v>
      </c>
      <c r="J87" s="71" t="s">
        <v>1525</v>
      </c>
      <c r="L87" s="70" t="s">
        <v>3176</v>
      </c>
      <c r="M87" s="70"/>
      <c r="N87" s="70" t="s">
        <v>5092</v>
      </c>
      <c r="P87" s="70"/>
      <c r="Q87" s="70"/>
      <c r="R87" s="70"/>
      <c r="T87" s="162">
        <v>45658</v>
      </c>
      <c r="U87" s="162"/>
    </row>
    <row r="88" spans="1:21" s="64" customFormat="1" x14ac:dyDescent="0.25">
      <c r="A88" s="63">
        <v>83</v>
      </c>
      <c r="C88" s="68" t="str" cm="1">
        <f t="array" aca="1" ref="C88" ca="1">IF(B88="","",HYPERLINK("#"&amp;$B$3&amp;"!"&amp;CELL("adresse",OFFSET($H$6,B88-1,0)),"Definition"))</f>
        <v/>
      </c>
      <c r="E88" s="64" t="s">
        <v>5076</v>
      </c>
      <c r="F88" s="64" t="s">
        <v>5077</v>
      </c>
      <c r="G88" s="64" t="s">
        <v>5079</v>
      </c>
      <c r="H88" s="64" t="s">
        <v>1524</v>
      </c>
      <c r="I88" s="64" t="s">
        <v>5090</v>
      </c>
      <c r="J88" s="71"/>
      <c r="L88" s="70" t="s">
        <v>3313</v>
      </c>
      <c r="M88" s="70"/>
      <c r="N88" s="70" t="s">
        <v>5093</v>
      </c>
      <c r="P88" s="70"/>
      <c r="Q88" s="70"/>
      <c r="R88" s="70"/>
      <c r="T88" s="162">
        <v>45658</v>
      </c>
      <c r="U88" s="162"/>
    </row>
    <row r="89" spans="1:21" s="64" customFormat="1" x14ac:dyDescent="0.25">
      <c r="A89" s="63">
        <v>84</v>
      </c>
      <c r="C89" s="68" t="str" cm="1">
        <f t="array" aca="1" ref="C89" ca="1">IF(B89="","",HYPERLINK("#"&amp;$B$3&amp;"!"&amp;CELL("adresse",OFFSET($H$6,B89-1,0)),"Definition"))</f>
        <v/>
      </c>
      <c r="E89" s="64" t="s">
        <v>5076</v>
      </c>
      <c r="F89" s="64" t="s">
        <v>5077</v>
      </c>
      <c r="G89" s="64" t="s">
        <v>5079</v>
      </c>
      <c r="H89" s="64" t="s">
        <v>1524</v>
      </c>
      <c r="I89" s="64" t="s">
        <v>5090</v>
      </c>
      <c r="J89" s="71"/>
      <c r="L89" s="70" t="s">
        <v>5094</v>
      </c>
      <c r="M89" s="70"/>
      <c r="N89" s="70" t="s">
        <v>5083</v>
      </c>
      <c r="P89" s="70"/>
      <c r="Q89" s="70"/>
      <c r="R89" s="70"/>
      <c r="T89" s="162">
        <v>45658</v>
      </c>
      <c r="U89" s="162"/>
    </row>
    <row r="90" spans="1:21" s="64" customFormat="1" x14ac:dyDescent="0.25">
      <c r="A90" s="63">
        <v>85</v>
      </c>
      <c r="C90" s="68" t="str" cm="1">
        <f t="array" aca="1" ref="C90" ca="1">IF(B90="","",HYPERLINK("#"&amp;$B$3&amp;"!"&amp;CELL("adresse",OFFSET($H$6,B90-1,0)),"Definition"))</f>
        <v/>
      </c>
      <c r="E90" s="64" t="s">
        <v>5076</v>
      </c>
      <c r="F90" s="64" t="s">
        <v>5077</v>
      </c>
      <c r="G90" s="64" t="s">
        <v>5079</v>
      </c>
      <c r="H90" s="64" t="s">
        <v>1524</v>
      </c>
      <c r="I90" s="64" t="s">
        <v>5090</v>
      </c>
      <c r="J90" s="71"/>
      <c r="L90" s="70" t="s">
        <v>5095</v>
      </c>
      <c r="M90" s="70"/>
      <c r="N90" s="70" t="s">
        <v>5083</v>
      </c>
      <c r="P90" s="70"/>
      <c r="Q90" s="70"/>
      <c r="R90" s="70"/>
      <c r="T90" s="162">
        <v>45658</v>
      </c>
      <c r="U90" s="162"/>
    </row>
    <row r="91" spans="1:21" s="64" customFormat="1" x14ac:dyDescent="0.25">
      <c r="A91" s="63">
        <v>86</v>
      </c>
      <c r="C91" s="68" t="str" cm="1">
        <f t="array" aca="1" ref="C91" ca="1">IF(B91="","",HYPERLINK("#"&amp;$B$3&amp;"!"&amp;CELL("adresse",OFFSET($H$6,B91-1,0)),"Definition"))</f>
        <v/>
      </c>
      <c r="E91" s="64" t="s">
        <v>5076</v>
      </c>
      <c r="F91" s="64" t="s">
        <v>5077</v>
      </c>
      <c r="G91" s="64" t="s">
        <v>5079</v>
      </c>
      <c r="H91" s="64" t="s">
        <v>1524</v>
      </c>
      <c r="I91" s="64" t="s">
        <v>5090</v>
      </c>
      <c r="J91" s="71" t="s">
        <v>1525</v>
      </c>
      <c r="L91" s="70" t="s">
        <v>5096</v>
      </c>
      <c r="M91" s="70"/>
      <c r="N91" s="70" t="s">
        <v>5097</v>
      </c>
      <c r="P91" s="70"/>
      <c r="Q91" s="70"/>
      <c r="R91" s="70"/>
      <c r="T91" s="162">
        <v>45658</v>
      </c>
      <c r="U91" s="162"/>
    </row>
    <row r="92" spans="1:21" s="64" customFormat="1" x14ac:dyDescent="0.25">
      <c r="A92" s="63">
        <v>87</v>
      </c>
      <c r="C92" s="68" t="str" cm="1">
        <f t="array" aca="1" ref="C92" ca="1">IF(B92="","",HYPERLINK("#"&amp;$B$3&amp;"!"&amp;CELL("adresse",OFFSET($H$6,B92-1,0)),"Definition"))</f>
        <v/>
      </c>
      <c r="E92" s="64" t="s">
        <v>5076</v>
      </c>
      <c r="F92" s="64" t="s">
        <v>5077</v>
      </c>
      <c r="G92" s="64" t="s">
        <v>5079</v>
      </c>
      <c r="H92" s="64" t="s">
        <v>1524</v>
      </c>
      <c r="I92" s="64" t="s">
        <v>5090</v>
      </c>
      <c r="J92" s="71"/>
      <c r="L92" s="70" t="s">
        <v>5098</v>
      </c>
      <c r="M92" s="70"/>
      <c r="N92" s="70" t="s">
        <v>5099</v>
      </c>
      <c r="P92" s="70"/>
      <c r="Q92" s="70"/>
      <c r="R92" s="70"/>
      <c r="T92" s="162">
        <v>45658</v>
      </c>
      <c r="U92" s="162"/>
    </row>
    <row r="93" spans="1:21" s="64" customFormat="1" x14ac:dyDescent="0.25">
      <c r="A93" s="63">
        <v>88</v>
      </c>
      <c r="C93" s="68" t="str" cm="1">
        <f t="array" aca="1" ref="C93" ca="1">IF(B93="","",HYPERLINK("#"&amp;$B$3&amp;"!"&amp;CELL("adresse",OFFSET($H$6,B93-1,0)),"Definition"))</f>
        <v/>
      </c>
      <c r="E93" s="64" t="s">
        <v>5076</v>
      </c>
      <c r="F93" s="64" t="s">
        <v>5077</v>
      </c>
      <c r="G93" s="64" t="s">
        <v>5079</v>
      </c>
      <c r="H93" s="64" t="s">
        <v>1524</v>
      </c>
      <c r="I93" s="64" t="s">
        <v>5090</v>
      </c>
      <c r="J93" s="71" t="s">
        <v>1525</v>
      </c>
      <c r="K93" s="64" t="s">
        <v>1534</v>
      </c>
      <c r="L93" s="70" t="s">
        <v>106</v>
      </c>
      <c r="M93" s="70"/>
      <c r="N93" s="70" t="s">
        <v>5100</v>
      </c>
      <c r="P93" s="70"/>
      <c r="Q93" s="70"/>
      <c r="R93" s="70"/>
      <c r="T93" s="162">
        <v>45658</v>
      </c>
      <c r="U93" s="162"/>
    </row>
    <row r="94" spans="1:21" s="64" customFormat="1" x14ac:dyDescent="0.25">
      <c r="A94" s="63">
        <v>89</v>
      </c>
      <c r="C94" s="68" t="str" cm="1">
        <f t="array" aca="1" ref="C94" ca="1">IF(B94="","",HYPERLINK("#"&amp;$B$3&amp;"!"&amp;CELL("adresse",OFFSET($H$6,B94-1,0)),"Definition"))</f>
        <v/>
      </c>
      <c r="E94" s="64" t="s">
        <v>5076</v>
      </c>
      <c r="F94" s="64" t="s">
        <v>5077</v>
      </c>
      <c r="G94" s="64" t="s">
        <v>5079</v>
      </c>
      <c r="H94" s="64" t="s">
        <v>1524</v>
      </c>
      <c r="I94" s="64" t="s">
        <v>5090</v>
      </c>
      <c r="J94" s="71" t="s">
        <v>1525</v>
      </c>
      <c r="K94" s="64" t="s">
        <v>1534</v>
      </c>
      <c r="L94" s="70" t="s">
        <v>133</v>
      </c>
      <c r="M94" s="70"/>
      <c r="N94" s="70" t="s">
        <v>1526</v>
      </c>
      <c r="P94" s="70"/>
      <c r="Q94" s="70"/>
      <c r="R94" s="70"/>
      <c r="T94" s="162">
        <v>45658</v>
      </c>
      <c r="U94" s="162"/>
    </row>
    <row r="95" spans="1:21" s="64" customFormat="1" x14ac:dyDescent="0.25">
      <c r="A95" s="63">
        <v>90</v>
      </c>
      <c r="C95" s="68" t="str" cm="1">
        <f t="array" aca="1" ref="C95" ca="1">IF(B95="","",HYPERLINK("#"&amp;$B$3&amp;"!"&amp;CELL("adresse",OFFSET($H$6,B95-1,0)),"Definition"))</f>
        <v/>
      </c>
      <c r="E95" s="64" t="s">
        <v>5076</v>
      </c>
      <c r="F95" s="64" t="s">
        <v>5077</v>
      </c>
      <c r="G95" s="64" t="s">
        <v>5079</v>
      </c>
      <c r="H95" s="64" t="s">
        <v>1524</v>
      </c>
      <c r="I95" s="64" t="s">
        <v>5090</v>
      </c>
      <c r="J95" s="71" t="s">
        <v>1525</v>
      </c>
      <c r="L95" s="70" t="s">
        <v>5101</v>
      </c>
      <c r="M95" s="70"/>
      <c r="N95" s="70" t="s">
        <v>5102</v>
      </c>
      <c r="P95" s="70"/>
      <c r="Q95" s="70"/>
      <c r="R95" s="70"/>
      <c r="T95" s="162">
        <v>45658</v>
      </c>
      <c r="U95" s="162"/>
    </row>
    <row r="96" spans="1:21" s="64" customFormat="1" x14ac:dyDescent="0.25">
      <c r="A96" s="63">
        <v>91</v>
      </c>
      <c r="C96" s="68" t="str" cm="1">
        <f t="array" aca="1" ref="C96" ca="1">IF(B96="","",HYPERLINK("#"&amp;$B$3&amp;"!"&amp;CELL("adresse",OFFSET($H$6,B96-1,0)),"Definition"))</f>
        <v/>
      </c>
      <c r="E96" s="64" t="s">
        <v>5076</v>
      </c>
      <c r="F96" s="64" t="s">
        <v>5077</v>
      </c>
      <c r="G96" s="64" t="s">
        <v>5079</v>
      </c>
      <c r="H96" s="64" t="s">
        <v>1524</v>
      </c>
      <c r="I96" s="64" t="s">
        <v>5090</v>
      </c>
      <c r="J96" s="71"/>
      <c r="L96" s="70" t="s">
        <v>161</v>
      </c>
      <c r="M96" s="70"/>
      <c r="N96" s="70" t="s">
        <v>5103</v>
      </c>
      <c r="P96" s="70"/>
      <c r="Q96" s="70"/>
      <c r="R96" s="70"/>
      <c r="T96" s="162">
        <v>45658</v>
      </c>
      <c r="U96" s="162"/>
    </row>
    <row r="97" spans="1:21" s="64" customFormat="1" x14ac:dyDescent="0.25">
      <c r="A97" s="63">
        <v>92</v>
      </c>
      <c r="C97" s="68" t="str" cm="1">
        <f t="array" aca="1" ref="C97" ca="1">IF(B97="","",HYPERLINK("#"&amp;$B$3&amp;"!"&amp;CELL("adresse",OFFSET($H$6,B97-1,0)),"Definition"))</f>
        <v/>
      </c>
      <c r="E97" s="187" t="s">
        <v>5076</v>
      </c>
      <c r="F97" s="64" t="s">
        <v>5077</v>
      </c>
      <c r="G97" s="64" t="s">
        <v>5079</v>
      </c>
      <c r="H97" s="64" t="s">
        <v>1524</v>
      </c>
      <c r="I97" s="64" t="s">
        <v>5090</v>
      </c>
      <c r="J97" s="71" t="s">
        <v>1525</v>
      </c>
      <c r="L97" s="70" t="s">
        <v>5104</v>
      </c>
      <c r="M97" s="70"/>
      <c r="N97" s="70" t="s">
        <v>143</v>
      </c>
      <c r="P97" s="70"/>
      <c r="Q97" s="70"/>
      <c r="R97" s="188"/>
      <c r="T97" s="162">
        <v>45658</v>
      </c>
      <c r="U97" s="162"/>
    </row>
    <row r="98" spans="1:21" x14ac:dyDescent="0.25">
      <c r="A98" s="63">
        <v>93</v>
      </c>
      <c r="B98" s="64"/>
      <c r="C98" s="68" t="str" cm="1">
        <f t="array" aca="1" ref="C98" ca="1">IF(B98="","",HYPERLINK("#"&amp;$B$3&amp;"!"&amp;CELL("adresse",OFFSET($H$6,B98-1,0)),"Definition"))</f>
        <v/>
      </c>
      <c r="E98" s="64" t="s">
        <v>5076</v>
      </c>
      <c r="F98" s="64" t="s">
        <v>5077</v>
      </c>
      <c r="G98" s="64" t="s">
        <v>5079</v>
      </c>
      <c r="H98" s="64" t="s">
        <v>1524</v>
      </c>
      <c r="I98" s="64" t="s">
        <v>5090</v>
      </c>
      <c r="J98" s="71" t="s">
        <v>1525</v>
      </c>
      <c r="K98" s="64"/>
      <c r="L98" s="70" t="s">
        <v>5105</v>
      </c>
      <c r="M98" s="70"/>
      <c r="N98" s="70" t="s">
        <v>5106</v>
      </c>
      <c r="O98" s="64"/>
      <c r="P98" s="70"/>
      <c r="Q98" s="70"/>
      <c r="R98" s="188"/>
      <c r="S98" s="64"/>
      <c r="T98" s="162">
        <v>45658</v>
      </c>
      <c r="U98" s="162"/>
    </row>
    <row r="99" spans="1:21" x14ac:dyDescent="0.25">
      <c r="A99" s="63">
        <v>94</v>
      </c>
      <c r="B99" s="64"/>
      <c r="C99" s="68" t="str" cm="1">
        <f t="array" aca="1" ref="C99" ca="1">IF(B99="","",HYPERLINK("#"&amp;$B$3&amp;"!"&amp;CELL("adresse",OFFSET($H$6,B99-1,0)),"Definition"))</f>
        <v/>
      </c>
      <c r="E99" s="64" t="s">
        <v>5076</v>
      </c>
      <c r="F99" s="64" t="s">
        <v>5077</v>
      </c>
      <c r="G99" s="64" t="s">
        <v>5079</v>
      </c>
      <c r="H99" s="64" t="s">
        <v>3393</v>
      </c>
      <c r="I99" s="64" t="s">
        <v>5090</v>
      </c>
      <c r="J99" s="71" t="s">
        <v>1525</v>
      </c>
      <c r="K99" s="64"/>
      <c r="L99" s="70" t="s">
        <v>5107</v>
      </c>
      <c r="M99" s="70"/>
      <c r="N99" s="177" t="s">
        <v>5108</v>
      </c>
      <c r="O99" s="64"/>
      <c r="P99" s="70"/>
      <c r="Q99" s="70"/>
      <c r="R99" s="198" t="s">
        <v>5150</v>
      </c>
      <c r="S99" s="64"/>
      <c r="T99" s="162">
        <v>45658</v>
      </c>
      <c r="U99" s="162"/>
    </row>
    <row r="100" spans="1:21" x14ac:dyDescent="0.25">
      <c r="A100" s="63">
        <v>95</v>
      </c>
      <c r="B100" s="64"/>
      <c r="C100" s="68" t="str" cm="1">
        <f t="array" aca="1" ref="C100" ca="1">IF(B100="","",HYPERLINK("#"&amp;$B$3&amp;"!"&amp;CELL("adresse",OFFSET($H$6,B100-1,0)),"Definition"))</f>
        <v/>
      </c>
      <c r="E100" s="63" t="s">
        <v>5076</v>
      </c>
      <c r="F100" s="63" t="s">
        <v>5077</v>
      </c>
      <c r="G100" s="63" t="s">
        <v>5079</v>
      </c>
      <c r="H100" s="63" t="s">
        <v>1524</v>
      </c>
      <c r="I100" s="63" t="s">
        <v>5109</v>
      </c>
      <c r="L100" s="65" t="s">
        <v>135</v>
      </c>
      <c r="N100" s="173" t="s">
        <v>1527</v>
      </c>
      <c r="T100" s="159">
        <v>45658</v>
      </c>
    </row>
    <row r="101" spans="1:21" x14ac:dyDescent="0.25">
      <c r="A101" s="63">
        <v>96</v>
      </c>
      <c r="B101" s="64"/>
      <c r="C101" s="68" t="str" cm="1">
        <f t="array" aca="1" ref="C101" ca="1">IF(B101="","",HYPERLINK("#"&amp;$B$3&amp;"!"&amp;CELL("adresse",OFFSET($H$6,B101-1,0)),"Definition"))</f>
        <v/>
      </c>
      <c r="E101" s="63" t="s">
        <v>5076</v>
      </c>
      <c r="F101" s="63" t="s">
        <v>5077</v>
      </c>
      <c r="G101" s="63" t="s">
        <v>5079</v>
      </c>
      <c r="H101" s="63" t="s">
        <v>1524</v>
      </c>
      <c r="I101" s="63" t="s">
        <v>5109</v>
      </c>
      <c r="L101" s="65" t="s">
        <v>5110</v>
      </c>
      <c r="N101" s="173" t="s">
        <v>5111</v>
      </c>
      <c r="T101" s="159">
        <v>45658</v>
      </c>
    </row>
    <row r="102" spans="1:21" x14ac:dyDescent="0.25">
      <c r="A102" s="63">
        <v>97</v>
      </c>
      <c r="B102" s="64"/>
      <c r="C102" s="68" t="str" cm="1">
        <f t="array" aca="1" ref="C102" ca="1">IF(B102="","",HYPERLINK("#"&amp;$B$3&amp;"!"&amp;CELL("adresse",OFFSET($H$6,B102-1,0)),"Definition"))</f>
        <v/>
      </c>
      <c r="E102" s="63" t="s">
        <v>5076</v>
      </c>
      <c r="F102" s="63" t="s">
        <v>5077</v>
      </c>
      <c r="G102" s="63" t="s">
        <v>5079</v>
      </c>
      <c r="H102" s="63" t="s">
        <v>1524</v>
      </c>
      <c r="I102" s="63" t="s">
        <v>5109</v>
      </c>
      <c r="L102" s="65" t="s">
        <v>3114</v>
      </c>
      <c r="N102" s="173" t="s">
        <v>5112</v>
      </c>
      <c r="T102" s="159">
        <v>45658</v>
      </c>
    </row>
    <row r="103" spans="1:21" x14ac:dyDescent="0.25">
      <c r="A103" s="63">
        <v>98</v>
      </c>
      <c r="B103" s="64"/>
      <c r="C103" s="68" t="str" cm="1">
        <f t="array" aca="1" ref="C103" ca="1">IF(B103="","",HYPERLINK("#"&amp;$B$3&amp;"!"&amp;CELL("adresse",OFFSET($H$6,B103-1,0)),"Definition"))</f>
        <v/>
      </c>
      <c r="E103" s="63" t="s">
        <v>5076</v>
      </c>
      <c r="F103" s="63" t="s">
        <v>5077</v>
      </c>
      <c r="G103" s="63" t="s">
        <v>5079</v>
      </c>
      <c r="H103" s="63" t="s">
        <v>1524</v>
      </c>
      <c r="I103" s="63" t="s">
        <v>5109</v>
      </c>
      <c r="L103" s="65" t="s">
        <v>593</v>
      </c>
      <c r="N103" s="173" t="s">
        <v>5113</v>
      </c>
      <c r="T103" s="159">
        <v>45658</v>
      </c>
    </row>
    <row r="104" spans="1:21" x14ac:dyDescent="0.25">
      <c r="A104" s="63">
        <v>99</v>
      </c>
      <c r="B104" s="64"/>
      <c r="C104" s="68" t="str" cm="1">
        <f t="array" aca="1" ref="C104" ca="1">IF(B104="","",HYPERLINK("#"&amp;$B$3&amp;"!"&amp;CELL("adresse",OFFSET($H$6,B104-1,0)),"Definition"))</f>
        <v/>
      </c>
      <c r="E104" s="63" t="s">
        <v>5076</v>
      </c>
      <c r="F104" s="63" t="s">
        <v>5077</v>
      </c>
      <c r="G104" s="63" t="s">
        <v>5079</v>
      </c>
      <c r="H104" s="63" t="s">
        <v>1524</v>
      </c>
      <c r="I104" s="63" t="s">
        <v>5109</v>
      </c>
      <c r="L104" s="65" t="s">
        <v>3112</v>
      </c>
      <c r="N104" s="173" t="s">
        <v>5114</v>
      </c>
      <c r="T104" s="159">
        <v>45658</v>
      </c>
    </row>
    <row r="105" spans="1:21" x14ac:dyDescent="0.25">
      <c r="A105" s="63">
        <v>100</v>
      </c>
      <c r="B105" s="64"/>
      <c r="C105" s="68" t="str" cm="1">
        <f t="array" aca="1" ref="C105" ca="1">IF(B105="","",HYPERLINK("#"&amp;$B$3&amp;"!"&amp;CELL("adresse",OFFSET($H$6,B105-1,0)),"Definition"))</f>
        <v/>
      </c>
      <c r="E105" s="63" t="s">
        <v>5076</v>
      </c>
      <c r="F105" s="63" t="s">
        <v>5077</v>
      </c>
      <c r="G105" s="63" t="s">
        <v>5079</v>
      </c>
      <c r="H105" s="63" t="s">
        <v>1524</v>
      </c>
      <c r="I105" s="63" t="s">
        <v>5109</v>
      </c>
      <c r="J105" s="62" t="s">
        <v>1525</v>
      </c>
      <c r="L105" s="65" t="s">
        <v>5115</v>
      </c>
      <c r="N105" s="173" t="s">
        <v>5116</v>
      </c>
      <c r="T105" s="159">
        <v>45658</v>
      </c>
    </row>
    <row r="106" spans="1:21" x14ac:dyDescent="0.25">
      <c r="A106" s="63">
        <v>101</v>
      </c>
      <c r="B106" s="64"/>
      <c r="C106" s="68" t="str" cm="1">
        <f t="array" aca="1" ref="C106" ca="1">IF(B106="","",HYPERLINK("#"&amp;$B$3&amp;"!"&amp;CELL("adresse",OFFSET($H$6,B106-1,0)),"Definition"))</f>
        <v/>
      </c>
      <c r="E106" s="63" t="s">
        <v>5076</v>
      </c>
      <c r="F106" s="63" t="s">
        <v>5077</v>
      </c>
      <c r="G106" s="63" t="s">
        <v>5079</v>
      </c>
      <c r="H106" s="63" t="s">
        <v>1524</v>
      </c>
      <c r="I106" s="63" t="s">
        <v>5109</v>
      </c>
      <c r="J106" s="62" t="s">
        <v>1525</v>
      </c>
      <c r="L106" s="65" t="s">
        <v>2431</v>
      </c>
      <c r="N106" s="173" t="s">
        <v>5112</v>
      </c>
      <c r="T106" s="159">
        <v>45658</v>
      </c>
    </row>
    <row r="107" spans="1:21" x14ac:dyDescent="0.25">
      <c r="A107" s="63">
        <v>102</v>
      </c>
      <c r="B107" s="64"/>
      <c r="C107" s="68" t="str" cm="1">
        <f t="array" aca="1" ref="C107" ca="1">IF(B107="","",HYPERLINK("#"&amp;$B$3&amp;"!"&amp;CELL("adresse",OFFSET($H$6,B107-1,0)),"Definition"))</f>
        <v/>
      </c>
      <c r="E107" s="63" t="s">
        <v>5076</v>
      </c>
      <c r="F107" s="63" t="s">
        <v>5077</v>
      </c>
      <c r="G107" s="63" t="s">
        <v>5079</v>
      </c>
      <c r="H107" s="63" t="s">
        <v>1524</v>
      </c>
      <c r="I107" s="63" t="s">
        <v>5109</v>
      </c>
      <c r="J107" s="62" t="s">
        <v>1525</v>
      </c>
      <c r="L107" s="65" t="s">
        <v>2427</v>
      </c>
      <c r="N107" s="173" t="s">
        <v>5114</v>
      </c>
      <c r="T107" s="159">
        <v>45658</v>
      </c>
    </row>
    <row r="108" spans="1:21" ht="51" x14ac:dyDescent="0.25">
      <c r="A108" s="63">
        <v>103</v>
      </c>
      <c r="B108" s="64"/>
      <c r="C108" s="68" t="str" cm="1">
        <f t="array" aca="1" ref="C108" ca="1">IF(B108="","",HYPERLINK("#"&amp;$B$3&amp;"!"&amp;CELL("adresse",OFFSET($H$6,B108-1,0)),"Definition"))</f>
        <v/>
      </c>
      <c r="E108" s="63" t="s">
        <v>5076</v>
      </c>
      <c r="F108" s="63" t="s">
        <v>5077</v>
      </c>
      <c r="G108" s="63" t="s">
        <v>5079</v>
      </c>
      <c r="H108" s="63" t="s">
        <v>1524</v>
      </c>
      <c r="I108" s="63" t="s">
        <v>5109</v>
      </c>
      <c r="J108" s="62" t="s">
        <v>1525</v>
      </c>
      <c r="L108" s="65" t="s">
        <v>146</v>
      </c>
      <c r="N108" s="173" t="s">
        <v>5117</v>
      </c>
      <c r="T108" s="159">
        <v>45658</v>
      </c>
    </row>
    <row r="109" spans="1:21" x14ac:dyDescent="0.25">
      <c r="A109" s="63">
        <v>104</v>
      </c>
      <c r="B109" s="64"/>
      <c r="C109" s="68" t="str" cm="1">
        <f t="array" aca="1" ref="C109" ca="1">IF(B109="","",HYPERLINK("#"&amp;$B$3&amp;"!"&amp;CELL("adresse",OFFSET($H$6,B109-1,0)),"Definition"))</f>
        <v/>
      </c>
      <c r="E109" s="63" t="s">
        <v>5076</v>
      </c>
      <c r="F109" s="63" t="s">
        <v>5077</v>
      </c>
      <c r="G109" s="63" t="s">
        <v>5079</v>
      </c>
      <c r="H109" s="63" t="s">
        <v>1524</v>
      </c>
      <c r="I109" s="63" t="s">
        <v>5109</v>
      </c>
      <c r="L109" s="65" t="s">
        <v>5118</v>
      </c>
      <c r="N109" s="173" t="s">
        <v>5119</v>
      </c>
      <c r="T109" s="159">
        <v>45658</v>
      </c>
    </row>
    <row r="110" spans="1:21" x14ac:dyDescent="0.25">
      <c r="A110" s="63">
        <v>105</v>
      </c>
      <c r="B110" s="64"/>
      <c r="C110" s="68" t="str" cm="1">
        <f t="array" aca="1" ref="C110" ca="1">IF(B110="","",HYPERLINK("#"&amp;$B$3&amp;"!"&amp;CELL("adresse",OFFSET($H$6,B110-1,0)),"Definition"))</f>
        <v/>
      </c>
      <c r="E110" s="63" t="s">
        <v>5076</v>
      </c>
      <c r="F110" s="63" t="s">
        <v>5077</v>
      </c>
      <c r="G110" s="63" t="s">
        <v>5079</v>
      </c>
      <c r="H110" s="63" t="s">
        <v>1524</v>
      </c>
      <c r="I110" s="63" t="s">
        <v>5109</v>
      </c>
      <c r="L110" s="65" t="s">
        <v>150</v>
      </c>
      <c r="N110" s="173" t="s">
        <v>5120</v>
      </c>
      <c r="T110" s="159">
        <v>45658</v>
      </c>
    </row>
    <row r="111" spans="1:21" x14ac:dyDescent="0.25">
      <c r="A111" s="63">
        <v>106</v>
      </c>
      <c r="B111" s="64"/>
      <c r="C111" s="68" t="str" cm="1">
        <f t="array" aca="1" ref="C111" ca="1">IF(B111="","",HYPERLINK("#"&amp;$B$3&amp;"!"&amp;CELL("adresse",OFFSET($H$6,B111-1,0)),"Definition"))</f>
        <v/>
      </c>
      <c r="E111" s="63" t="s">
        <v>5076</v>
      </c>
      <c r="F111" s="63" t="s">
        <v>5077</v>
      </c>
      <c r="G111" s="63" t="s">
        <v>5079</v>
      </c>
      <c r="H111" s="63" t="s">
        <v>1524</v>
      </c>
      <c r="I111" s="63" t="s">
        <v>5109</v>
      </c>
      <c r="L111" s="65" t="s">
        <v>5121</v>
      </c>
      <c r="N111" s="173" t="s">
        <v>4971</v>
      </c>
      <c r="T111" s="159">
        <v>45658</v>
      </c>
    </row>
    <row r="112" spans="1:21" x14ac:dyDescent="0.25">
      <c r="A112" s="63">
        <v>107</v>
      </c>
      <c r="B112" s="64"/>
      <c r="C112" s="68" t="str" cm="1">
        <f t="array" aca="1" ref="C112" ca="1">IF(B112="","",HYPERLINK("#"&amp;$B$3&amp;"!"&amp;CELL("adresse",OFFSET($H$6,B112-1,0)),"Definition"))</f>
        <v/>
      </c>
      <c r="E112" s="63" t="s">
        <v>5076</v>
      </c>
      <c r="F112" s="63" t="s">
        <v>5077</v>
      </c>
      <c r="G112" s="63" t="s">
        <v>5079</v>
      </c>
      <c r="H112" s="63" t="s">
        <v>1524</v>
      </c>
      <c r="I112" s="63" t="s">
        <v>5109</v>
      </c>
      <c r="L112" s="65" t="s">
        <v>5122</v>
      </c>
      <c r="N112" s="173" t="s">
        <v>5087</v>
      </c>
      <c r="T112" s="159">
        <v>45658</v>
      </c>
    </row>
    <row r="113" spans="1:20" x14ac:dyDescent="0.25">
      <c r="A113" s="63">
        <v>108</v>
      </c>
      <c r="B113" s="64"/>
      <c r="C113" s="68" t="str" cm="1">
        <f t="array" aca="1" ref="C113" ca="1">IF(B113="","",HYPERLINK("#"&amp;$B$3&amp;"!"&amp;CELL("adresse",OFFSET($H$6,B113-1,0)),"Definition"))</f>
        <v/>
      </c>
      <c r="E113" s="63" t="s">
        <v>5076</v>
      </c>
      <c r="F113" s="63" t="s">
        <v>5077</v>
      </c>
      <c r="G113" s="63" t="s">
        <v>5079</v>
      </c>
      <c r="H113" s="63" t="s">
        <v>1524</v>
      </c>
      <c r="I113" s="63" t="s">
        <v>5123</v>
      </c>
      <c r="J113" s="62" t="s">
        <v>1525</v>
      </c>
      <c r="L113" s="65" t="s">
        <v>111</v>
      </c>
      <c r="N113" s="173" t="s">
        <v>5124</v>
      </c>
      <c r="T113" s="159">
        <v>45658</v>
      </c>
    </row>
    <row r="114" spans="1:20" x14ac:dyDescent="0.25">
      <c r="A114" s="63">
        <v>109</v>
      </c>
      <c r="B114" s="64"/>
      <c r="C114" s="68" t="str" cm="1">
        <f t="array" aca="1" ref="C114" ca="1">IF(B114="","",HYPERLINK("#"&amp;$B$3&amp;"!"&amp;CELL("adresse",OFFSET($H$6,B114-1,0)),"Definition"))</f>
        <v/>
      </c>
      <c r="E114" s="63" t="s">
        <v>5076</v>
      </c>
      <c r="F114" s="63" t="s">
        <v>5077</v>
      </c>
      <c r="G114" s="63" t="s">
        <v>5079</v>
      </c>
      <c r="H114" s="63" t="s">
        <v>1524</v>
      </c>
      <c r="I114" s="63" t="s">
        <v>5123</v>
      </c>
      <c r="J114" s="62" t="s">
        <v>1525</v>
      </c>
      <c r="L114" s="65" t="s">
        <v>5125</v>
      </c>
      <c r="N114" s="173" t="s">
        <v>5111</v>
      </c>
      <c r="T114" s="159">
        <v>45658</v>
      </c>
    </row>
    <row r="115" spans="1:20" x14ac:dyDescent="0.25">
      <c r="A115" s="63">
        <v>110</v>
      </c>
      <c r="B115" s="64"/>
      <c r="C115" s="68" t="str" cm="1">
        <f t="array" aca="1" ref="C115" ca="1">IF(B115="","",HYPERLINK("#"&amp;$B$3&amp;"!"&amp;CELL("adresse",OFFSET($H$6,B115-1,0)),"Definition"))</f>
        <v/>
      </c>
      <c r="E115" s="63" t="s">
        <v>5076</v>
      </c>
      <c r="F115" s="63" t="s">
        <v>5077</v>
      </c>
      <c r="G115" s="63" t="s">
        <v>5079</v>
      </c>
      <c r="H115" s="63" t="s">
        <v>1524</v>
      </c>
      <c r="I115" s="63" t="s">
        <v>5126</v>
      </c>
      <c r="L115" s="65" t="s">
        <v>3313</v>
      </c>
      <c r="N115" s="173" t="s">
        <v>5127</v>
      </c>
      <c r="T115" s="159">
        <v>45658</v>
      </c>
    </row>
    <row r="116" spans="1:20" x14ac:dyDescent="0.25">
      <c r="A116" s="63">
        <v>111</v>
      </c>
      <c r="B116" s="64"/>
      <c r="C116" s="68" t="str" cm="1">
        <f t="array" aca="1" ref="C116" ca="1">IF(B116="","",HYPERLINK("#"&amp;$B$3&amp;"!"&amp;CELL("adresse",OFFSET($H$6,B116-1,0)),"Definition"))</f>
        <v/>
      </c>
      <c r="E116" s="63" t="s">
        <v>5076</v>
      </c>
      <c r="F116" s="63" t="s">
        <v>5077</v>
      </c>
      <c r="G116" s="63" t="s">
        <v>5079</v>
      </c>
      <c r="H116" s="63" t="s">
        <v>1524</v>
      </c>
      <c r="I116" s="63" t="s">
        <v>5126</v>
      </c>
      <c r="J116" s="62" t="s">
        <v>1525</v>
      </c>
      <c r="L116" s="65" t="s">
        <v>111</v>
      </c>
      <c r="N116" s="173" t="s">
        <v>1531</v>
      </c>
      <c r="T116" s="159">
        <v>45658</v>
      </c>
    </row>
    <row r="117" spans="1:20" x14ac:dyDescent="0.25">
      <c r="A117" s="63">
        <v>112</v>
      </c>
      <c r="B117" s="64"/>
      <c r="C117" s="68" t="str" cm="1">
        <f t="array" aca="1" ref="C117" ca="1">IF(B117="","",HYPERLINK("#"&amp;$B$3&amp;"!"&amp;CELL("adresse",OFFSET($H$6,B117-1,0)),"Definition"))</f>
        <v/>
      </c>
      <c r="E117" s="63" t="s">
        <v>5076</v>
      </c>
      <c r="F117" s="63" t="s">
        <v>5077</v>
      </c>
      <c r="G117" s="63" t="s">
        <v>5079</v>
      </c>
      <c r="H117" s="63" t="s">
        <v>1524</v>
      </c>
      <c r="I117" s="63" t="s">
        <v>5126</v>
      </c>
      <c r="L117" s="65" t="s">
        <v>117</v>
      </c>
      <c r="N117" s="173" t="s">
        <v>5111</v>
      </c>
      <c r="T117" s="159">
        <v>45658</v>
      </c>
    </row>
    <row r="118" spans="1:20" x14ac:dyDescent="0.25">
      <c r="A118" s="63">
        <v>113</v>
      </c>
      <c r="B118" s="64"/>
      <c r="C118" s="68" t="str" cm="1">
        <f t="array" aca="1" ref="C118" ca="1">IF(B118="","",HYPERLINK("#"&amp;$B$3&amp;"!"&amp;CELL("adresse",OFFSET($H$6,B118-1,0)),"Definition"))</f>
        <v/>
      </c>
      <c r="E118" s="63" t="s">
        <v>5076</v>
      </c>
      <c r="F118" s="63" t="s">
        <v>5077</v>
      </c>
      <c r="G118" s="63" t="s">
        <v>5079</v>
      </c>
      <c r="H118" s="63" t="s">
        <v>1524</v>
      </c>
      <c r="I118" s="63" t="s">
        <v>5126</v>
      </c>
      <c r="J118" s="62" t="s">
        <v>1525</v>
      </c>
      <c r="L118" s="65" t="s">
        <v>5128</v>
      </c>
      <c r="N118" s="173" t="s">
        <v>5111</v>
      </c>
      <c r="T118" s="159">
        <v>45658</v>
      </c>
    </row>
    <row r="119" spans="1:20" x14ac:dyDescent="0.25">
      <c r="A119" s="63">
        <v>114</v>
      </c>
      <c r="B119" s="64"/>
      <c r="C119" s="68" t="str" cm="1">
        <f t="array" aca="1" ref="C119" ca="1">IF(B119="","",HYPERLINK("#"&amp;$B$3&amp;"!"&amp;CELL("adresse",OFFSET($H$6,B119-1,0)),"Definition"))</f>
        <v/>
      </c>
      <c r="E119" s="63" t="s">
        <v>5076</v>
      </c>
      <c r="F119" s="63" t="s">
        <v>5077</v>
      </c>
      <c r="G119" s="63" t="s">
        <v>5079</v>
      </c>
      <c r="H119" s="63" t="s">
        <v>1524</v>
      </c>
      <c r="I119" s="63" t="s">
        <v>5126</v>
      </c>
      <c r="J119" s="62" t="s">
        <v>1525</v>
      </c>
      <c r="K119" s="63" t="s">
        <v>1534</v>
      </c>
      <c r="L119" s="65" t="s">
        <v>109</v>
      </c>
      <c r="N119" s="173" t="s">
        <v>1526</v>
      </c>
      <c r="T119" s="159">
        <v>45658</v>
      </c>
    </row>
    <row r="120" spans="1:20" x14ac:dyDescent="0.25">
      <c r="A120" s="63">
        <v>115</v>
      </c>
      <c r="B120" s="64"/>
      <c r="C120" s="68" t="str" cm="1">
        <f t="array" aca="1" ref="C120" ca="1">IF(B120="","",HYPERLINK("#"&amp;$B$3&amp;"!"&amp;CELL("adresse",OFFSET($H$6,B120-1,0)),"Definition"))</f>
        <v/>
      </c>
      <c r="E120" s="63" t="s">
        <v>5076</v>
      </c>
      <c r="F120" s="63" t="s">
        <v>5077</v>
      </c>
      <c r="G120" s="63" t="s">
        <v>5079</v>
      </c>
      <c r="H120" s="63" t="s">
        <v>1524</v>
      </c>
      <c r="I120" s="63" t="s">
        <v>5126</v>
      </c>
      <c r="J120" s="62" t="s">
        <v>1525</v>
      </c>
      <c r="K120" s="63" t="s">
        <v>1534</v>
      </c>
      <c r="L120" s="65" t="s">
        <v>106</v>
      </c>
      <c r="N120" s="173" t="s">
        <v>5100</v>
      </c>
      <c r="T120" s="159">
        <v>45658</v>
      </c>
    </row>
    <row r="121" spans="1:20" x14ac:dyDescent="0.25">
      <c r="A121" s="63">
        <v>116</v>
      </c>
      <c r="B121" s="64"/>
      <c r="C121" s="68" t="str" cm="1">
        <f t="array" aca="1" ref="C121" ca="1">IF(B121="","",HYPERLINK("#"&amp;$B$3&amp;"!"&amp;CELL("adresse",OFFSET($H$6,B121-1,0)),"Definition"))</f>
        <v/>
      </c>
      <c r="E121" s="63" t="s">
        <v>5076</v>
      </c>
      <c r="F121" s="63" t="s">
        <v>5077</v>
      </c>
      <c r="G121" s="63" t="s">
        <v>5079</v>
      </c>
      <c r="H121" s="63" t="s">
        <v>1524</v>
      </c>
      <c r="I121" s="63" t="s">
        <v>5126</v>
      </c>
      <c r="J121" s="62" t="s">
        <v>1525</v>
      </c>
      <c r="L121" s="65" t="s">
        <v>2094</v>
      </c>
      <c r="N121" s="173" t="s">
        <v>5129</v>
      </c>
      <c r="T121" s="159">
        <v>45658</v>
      </c>
    </row>
    <row r="122" spans="1:20" x14ac:dyDescent="0.25">
      <c r="A122" s="63">
        <v>117</v>
      </c>
      <c r="B122" s="64"/>
      <c r="C122" s="68" t="str" cm="1">
        <f t="array" aca="1" ref="C122" ca="1">IF(B122="","",HYPERLINK("#"&amp;$B$3&amp;"!"&amp;CELL("adresse",OFFSET($H$6,B122-1,0)),"Definition"))</f>
        <v/>
      </c>
      <c r="E122" s="63" t="s">
        <v>5076</v>
      </c>
      <c r="F122" s="63" t="s">
        <v>5077</v>
      </c>
      <c r="G122" s="63" t="s">
        <v>5079</v>
      </c>
      <c r="H122" s="63" t="s">
        <v>1542</v>
      </c>
      <c r="I122" s="63" t="s">
        <v>5130</v>
      </c>
      <c r="L122" s="65" t="s">
        <v>5131</v>
      </c>
      <c r="N122" s="173" t="s">
        <v>5080</v>
      </c>
      <c r="O122" s="63" t="s">
        <v>1545</v>
      </c>
      <c r="T122" s="159">
        <v>45658</v>
      </c>
    </row>
    <row r="123" spans="1:20" x14ac:dyDescent="0.25">
      <c r="A123" s="63">
        <v>118</v>
      </c>
      <c r="B123" s="64"/>
      <c r="C123" s="68" t="str" cm="1">
        <f t="array" aca="1" ref="C123" ca="1">IF(B123="","",HYPERLINK("#"&amp;$B$3&amp;"!"&amp;CELL("adresse",OFFSET($H$6,B123-1,0)),"Definition"))</f>
        <v/>
      </c>
      <c r="E123" s="63" t="s">
        <v>5076</v>
      </c>
      <c r="F123" s="63" t="s">
        <v>5077</v>
      </c>
      <c r="G123" s="63" t="s">
        <v>5079</v>
      </c>
      <c r="H123" s="63" t="s">
        <v>1542</v>
      </c>
      <c r="I123" s="63" t="s">
        <v>5130</v>
      </c>
      <c r="L123" s="65" t="s">
        <v>5132</v>
      </c>
      <c r="N123" s="173" t="s">
        <v>5090</v>
      </c>
      <c r="O123" s="63" t="s">
        <v>1547</v>
      </c>
      <c r="T123" s="159">
        <v>45658</v>
      </c>
    </row>
    <row r="124" spans="1:20" x14ac:dyDescent="0.25">
      <c r="A124" s="63">
        <v>119</v>
      </c>
      <c r="B124" s="64"/>
      <c r="C124" s="68" t="str" cm="1">
        <f t="array" aca="1" ref="C124" ca="1">IF(B124="","",HYPERLINK("#"&amp;$B$3&amp;"!"&amp;CELL("adresse",OFFSET($H$6,B124-1,0)),"Definition"))</f>
        <v/>
      </c>
      <c r="E124" s="63" t="s">
        <v>5076</v>
      </c>
      <c r="F124" s="63" t="s">
        <v>5077</v>
      </c>
      <c r="G124" s="63" t="s">
        <v>5079</v>
      </c>
      <c r="H124" s="63" t="s">
        <v>1542</v>
      </c>
      <c r="I124" s="63" t="s">
        <v>5133</v>
      </c>
      <c r="L124" s="65" t="s">
        <v>5134</v>
      </c>
      <c r="N124" s="173" t="s">
        <v>5084</v>
      </c>
      <c r="O124" s="63" t="s">
        <v>1545</v>
      </c>
      <c r="T124" s="159">
        <v>45658</v>
      </c>
    </row>
    <row r="125" spans="1:20" x14ac:dyDescent="0.25">
      <c r="A125" s="63">
        <v>120</v>
      </c>
      <c r="B125" s="64"/>
      <c r="C125" s="68" t="str" cm="1">
        <f t="array" aca="1" ref="C125" ca="1">IF(B125="","",HYPERLINK("#"&amp;$B$3&amp;"!"&amp;CELL("adresse",OFFSET($H$6,B125-1,0)),"Definition"))</f>
        <v/>
      </c>
      <c r="E125" s="63" t="s">
        <v>5076</v>
      </c>
      <c r="F125" s="63" t="s">
        <v>5077</v>
      </c>
      <c r="G125" s="63" t="s">
        <v>5079</v>
      </c>
      <c r="H125" s="63" t="s">
        <v>1542</v>
      </c>
      <c r="I125" s="63" t="s">
        <v>5133</v>
      </c>
      <c r="L125" s="65" t="s">
        <v>5132</v>
      </c>
      <c r="N125" s="173" t="s">
        <v>5090</v>
      </c>
      <c r="O125" s="63" t="s">
        <v>1547</v>
      </c>
      <c r="T125" s="159">
        <v>45658</v>
      </c>
    </row>
    <row r="126" spans="1:20" x14ac:dyDescent="0.25">
      <c r="A126" s="63">
        <v>121</v>
      </c>
      <c r="B126" s="64"/>
      <c r="C126" s="68" t="str" cm="1">
        <f t="array" aca="1" ref="C126" ca="1">IF(B126="","",HYPERLINK("#"&amp;$B$3&amp;"!"&amp;CELL("adresse",OFFSET($H$6,B126-1,0)),"Definition"))</f>
        <v/>
      </c>
      <c r="E126" s="63" t="s">
        <v>5076</v>
      </c>
      <c r="F126" s="63" t="s">
        <v>5077</v>
      </c>
      <c r="G126" s="63" t="s">
        <v>5079</v>
      </c>
      <c r="H126" s="63" t="s">
        <v>1542</v>
      </c>
      <c r="I126" s="63" t="s">
        <v>5135</v>
      </c>
      <c r="L126" s="65" t="s">
        <v>5136</v>
      </c>
      <c r="N126" s="173" t="s">
        <v>5086</v>
      </c>
      <c r="O126" s="63" t="s">
        <v>1545</v>
      </c>
      <c r="T126" s="159">
        <v>45658</v>
      </c>
    </row>
    <row r="127" spans="1:20" x14ac:dyDescent="0.25">
      <c r="A127" s="63">
        <v>122</v>
      </c>
      <c r="B127" s="64"/>
      <c r="C127" s="68" t="str" cm="1">
        <f t="array" aca="1" ref="C127" ca="1">IF(B127="","",HYPERLINK("#"&amp;$B$3&amp;"!"&amp;CELL("adresse",OFFSET($H$6,B127-1,0)),"Definition"))</f>
        <v/>
      </c>
      <c r="E127" s="63" t="s">
        <v>5076</v>
      </c>
      <c r="F127" s="63" t="s">
        <v>5077</v>
      </c>
      <c r="G127" s="63" t="s">
        <v>5079</v>
      </c>
      <c r="H127" s="63" t="s">
        <v>1542</v>
      </c>
      <c r="I127" s="63" t="s">
        <v>5135</v>
      </c>
      <c r="L127" s="65" t="s">
        <v>5132</v>
      </c>
      <c r="N127" s="173" t="s">
        <v>5090</v>
      </c>
      <c r="O127" s="63" t="s">
        <v>1547</v>
      </c>
      <c r="T127" s="159">
        <v>45658</v>
      </c>
    </row>
    <row r="128" spans="1:20" x14ac:dyDescent="0.25">
      <c r="A128" s="63">
        <v>123</v>
      </c>
      <c r="B128" s="64"/>
      <c r="C128" s="68" t="str" cm="1">
        <f t="array" aca="1" ref="C128" ca="1">IF(B128="","",HYPERLINK("#"&amp;$B$3&amp;"!"&amp;CELL("adresse",OFFSET($H$6,B128-1,0)),"Definition"))</f>
        <v/>
      </c>
      <c r="E128" s="63" t="s">
        <v>5076</v>
      </c>
      <c r="F128" s="63" t="s">
        <v>5077</v>
      </c>
      <c r="G128" s="63" t="s">
        <v>5079</v>
      </c>
      <c r="H128" s="63" t="s">
        <v>1542</v>
      </c>
      <c r="I128" s="63" t="s">
        <v>5137</v>
      </c>
      <c r="L128" s="65" t="s">
        <v>5138</v>
      </c>
      <c r="N128" s="173" t="s">
        <v>5126</v>
      </c>
      <c r="O128" s="63" t="s">
        <v>1545</v>
      </c>
      <c r="T128" s="159">
        <v>45658</v>
      </c>
    </row>
    <row r="129" spans="1:20" x14ac:dyDescent="0.25">
      <c r="A129" s="63">
        <v>124</v>
      </c>
      <c r="B129" s="64"/>
      <c r="C129" s="68" t="str" cm="1">
        <f t="array" aca="1" ref="C129" ca="1">IF(B129="","",HYPERLINK("#"&amp;$B$3&amp;"!"&amp;CELL("adresse",OFFSET($H$6,B129-1,0)),"Definition"))</f>
        <v/>
      </c>
      <c r="E129" s="63" t="s">
        <v>5076</v>
      </c>
      <c r="F129" s="63" t="s">
        <v>5077</v>
      </c>
      <c r="G129" s="63" t="s">
        <v>5079</v>
      </c>
      <c r="H129" s="63" t="s">
        <v>1542</v>
      </c>
      <c r="I129" s="63" t="s">
        <v>5137</v>
      </c>
      <c r="L129" s="65" t="s">
        <v>5139</v>
      </c>
      <c r="N129" s="173" t="s">
        <v>5109</v>
      </c>
      <c r="O129" s="63" t="s">
        <v>1547</v>
      </c>
      <c r="T129" s="159">
        <v>45658</v>
      </c>
    </row>
    <row r="130" spans="1:20" x14ac:dyDescent="0.25">
      <c r="A130" s="63">
        <v>125</v>
      </c>
      <c r="B130" s="64"/>
      <c r="C130" s="68" t="str" cm="1">
        <f t="array" aca="1" ref="C130" ca="1">IF(B130="","",HYPERLINK("#"&amp;$B$3&amp;"!"&amp;CELL("adresse",OFFSET($H$6,B130-1,0)),"Definition"))</f>
        <v/>
      </c>
      <c r="E130" s="63" t="s">
        <v>5076</v>
      </c>
      <c r="F130" s="63" t="s">
        <v>5077</v>
      </c>
      <c r="G130" s="63" t="s">
        <v>5079</v>
      </c>
      <c r="H130" s="63" t="s">
        <v>1542</v>
      </c>
      <c r="I130" s="63" t="s">
        <v>5140</v>
      </c>
      <c r="L130" s="65" t="s">
        <v>5132</v>
      </c>
      <c r="N130" s="173" t="s">
        <v>5090</v>
      </c>
      <c r="O130" s="63" t="s">
        <v>1545</v>
      </c>
      <c r="T130" s="159">
        <v>45658</v>
      </c>
    </row>
    <row r="131" spans="1:20" x14ac:dyDescent="0.25">
      <c r="A131" s="63">
        <v>126</v>
      </c>
      <c r="B131" s="64"/>
      <c r="C131" s="68" t="str" cm="1">
        <f t="array" aca="1" ref="C131" ca="1">IF(B131="","",HYPERLINK("#"&amp;$B$3&amp;"!"&amp;CELL("adresse",OFFSET($H$6,B131-1,0)),"Definition"))</f>
        <v/>
      </c>
      <c r="E131" s="63" t="s">
        <v>5076</v>
      </c>
      <c r="F131" s="63" t="s">
        <v>5077</v>
      </c>
      <c r="G131" s="63" t="s">
        <v>5079</v>
      </c>
      <c r="H131" s="63" t="s">
        <v>1542</v>
      </c>
      <c r="I131" s="63" t="s">
        <v>5140</v>
      </c>
      <c r="L131" s="65" t="s">
        <v>5141</v>
      </c>
      <c r="N131" s="173" t="s">
        <v>5123</v>
      </c>
      <c r="O131" s="63" t="s">
        <v>1547</v>
      </c>
      <c r="T131" s="159">
        <v>45658</v>
      </c>
    </row>
    <row r="132" spans="1:20" x14ac:dyDescent="0.25">
      <c r="A132" s="63">
        <v>127</v>
      </c>
      <c r="B132" s="64"/>
      <c r="C132" s="68" t="str" cm="1">
        <f t="array" aca="1" ref="C132" ca="1">IF(B132="","",HYPERLINK("#"&amp;$B$3&amp;"!"&amp;CELL("adresse",OFFSET($H$6,B132-1,0)),"Definition"))</f>
        <v/>
      </c>
      <c r="E132" s="63" t="s">
        <v>5076</v>
      </c>
      <c r="F132" s="63" t="s">
        <v>5077</v>
      </c>
      <c r="G132" s="63" t="s">
        <v>5079</v>
      </c>
      <c r="H132" s="63" t="s">
        <v>1542</v>
      </c>
      <c r="I132" s="63" t="s">
        <v>5142</v>
      </c>
      <c r="L132" s="65" t="s">
        <v>5139</v>
      </c>
      <c r="N132" s="173" t="s">
        <v>5109</v>
      </c>
      <c r="O132" s="63" t="s">
        <v>1547</v>
      </c>
      <c r="T132" s="159">
        <v>45658</v>
      </c>
    </row>
    <row r="133" spans="1:20" x14ac:dyDescent="0.25">
      <c r="A133" s="63">
        <v>128</v>
      </c>
      <c r="B133" s="64"/>
      <c r="C133" s="68" t="str" cm="1">
        <f t="array" aca="1" ref="C133" ca="1">IF(B133="","",HYPERLINK("#"&amp;$B$3&amp;"!"&amp;CELL("adresse",OFFSET($H$6,B133-1,0)),"Definition"))</f>
        <v/>
      </c>
      <c r="E133" s="63" t="s">
        <v>5076</v>
      </c>
      <c r="F133" s="63" t="s">
        <v>5077</v>
      </c>
      <c r="G133" s="63" t="s">
        <v>5079</v>
      </c>
      <c r="H133" s="63" t="s">
        <v>1542</v>
      </c>
      <c r="I133" s="63" t="s">
        <v>5142</v>
      </c>
      <c r="L133" s="65" t="s">
        <v>5132</v>
      </c>
      <c r="N133" s="173" t="s">
        <v>5090</v>
      </c>
      <c r="O133" s="63" t="s">
        <v>1545</v>
      </c>
      <c r="T133" s="159">
        <v>45658</v>
      </c>
    </row>
    <row r="134" spans="1:20" ht="51" x14ac:dyDescent="0.25">
      <c r="A134" s="63">
        <v>129</v>
      </c>
      <c r="B134" s="64"/>
      <c r="C134" s="68" t="str" cm="1">
        <f t="array" aca="1" ref="C134" ca="1">IF(B134="","",HYPERLINK("#"&amp;$B$3&amp;"!"&amp;CELL("adresse",OFFSET($H$6,B134-1,0)),"Definition"))</f>
        <v/>
      </c>
      <c r="E134" s="63" t="s">
        <v>5076</v>
      </c>
      <c r="F134" s="63" t="s">
        <v>5077</v>
      </c>
      <c r="G134" s="63" t="s">
        <v>5079</v>
      </c>
      <c r="H134" s="63" t="s">
        <v>3393</v>
      </c>
      <c r="I134" s="63" t="s">
        <v>5109</v>
      </c>
      <c r="J134" s="62" t="s">
        <v>1525</v>
      </c>
      <c r="L134" s="65" t="s">
        <v>5143</v>
      </c>
      <c r="N134" s="173" t="s">
        <v>5144</v>
      </c>
      <c r="R134" s="198" t="s">
        <v>5151</v>
      </c>
      <c r="T134" s="159">
        <v>45658</v>
      </c>
    </row>
    <row r="135" spans="1:20" ht="51" x14ac:dyDescent="0.25">
      <c r="A135" s="63">
        <v>130</v>
      </c>
      <c r="B135" s="64"/>
      <c r="C135" s="68" t="str" cm="1">
        <f t="array" aca="1" ref="C135" ca="1">IF(B135="","",HYPERLINK("#"&amp;$B$3&amp;"!"&amp;CELL("adresse",OFFSET($H$6,B135-1,0)),"Definition"))</f>
        <v/>
      </c>
      <c r="E135" s="63" t="s">
        <v>5076</v>
      </c>
      <c r="F135" s="63" t="s">
        <v>5077</v>
      </c>
      <c r="G135" s="63" t="s">
        <v>5079</v>
      </c>
      <c r="H135" s="63" t="s">
        <v>3393</v>
      </c>
      <c r="I135" s="63" t="s">
        <v>5109</v>
      </c>
      <c r="J135" s="62" t="s">
        <v>1525</v>
      </c>
      <c r="L135" s="65" t="s">
        <v>5143</v>
      </c>
      <c r="N135" s="173" t="s">
        <v>5145</v>
      </c>
      <c r="R135" s="70" t="s">
        <v>5151</v>
      </c>
      <c r="T135" s="159">
        <v>45658</v>
      </c>
    </row>
    <row r="136" spans="1:20" ht="51" x14ac:dyDescent="0.25">
      <c r="A136" s="63">
        <v>131</v>
      </c>
      <c r="B136" s="64"/>
      <c r="C136" s="68" t="str" cm="1">
        <f t="array" aca="1" ref="C136" ca="1">IF(B136="","",HYPERLINK("#"&amp;$B$3&amp;"!"&amp;CELL("adresse",OFFSET($H$6,B136-1,0)),"Definition"))</f>
        <v/>
      </c>
      <c r="E136" s="63" t="s">
        <v>5076</v>
      </c>
      <c r="F136" s="63" t="s">
        <v>5077</v>
      </c>
      <c r="G136" s="63" t="s">
        <v>5079</v>
      </c>
      <c r="H136" s="63" t="s">
        <v>3393</v>
      </c>
      <c r="I136" s="63" t="s">
        <v>5109</v>
      </c>
      <c r="J136" s="62" t="s">
        <v>1525</v>
      </c>
      <c r="L136" s="65" t="s">
        <v>5143</v>
      </c>
      <c r="N136" s="173" t="s">
        <v>5146</v>
      </c>
      <c r="R136" s="70" t="s">
        <v>5151</v>
      </c>
      <c r="T136" s="159">
        <v>45658</v>
      </c>
    </row>
    <row r="137" spans="1:20" ht="51" x14ac:dyDescent="0.25">
      <c r="A137" s="63">
        <v>132</v>
      </c>
      <c r="B137" s="64"/>
      <c r="C137" s="68" t="str" cm="1">
        <f t="array" aca="1" ref="C137" ca="1">IF(B137="","",HYPERLINK("#"&amp;$B$3&amp;"!"&amp;CELL("adresse",OFFSET($H$6,B137-1,0)),"Definition"))</f>
        <v/>
      </c>
      <c r="E137" s="63" t="s">
        <v>5076</v>
      </c>
      <c r="F137" s="63" t="s">
        <v>5077</v>
      </c>
      <c r="G137" s="63" t="s">
        <v>5079</v>
      </c>
      <c r="H137" s="63" t="s">
        <v>3393</v>
      </c>
      <c r="I137" s="63" t="s">
        <v>5109</v>
      </c>
      <c r="J137" s="62" t="s">
        <v>1525</v>
      </c>
      <c r="L137" s="65" t="s">
        <v>5147</v>
      </c>
      <c r="N137" s="173" t="s">
        <v>5148</v>
      </c>
      <c r="R137" s="70" t="s">
        <v>5151</v>
      </c>
      <c r="T137" s="159">
        <v>45658</v>
      </c>
    </row>
    <row r="138" spans="1:20" ht="51" x14ac:dyDescent="0.25">
      <c r="A138" s="63">
        <v>133</v>
      </c>
      <c r="B138" s="64"/>
      <c r="C138" s="68" t="str" cm="1">
        <f t="array" aca="1" ref="C138" ca="1">IF(B138="","",HYPERLINK("#"&amp;$B$3&amp;"!"&amp;CELL("adresse",OFFSET($H$6,B138-1,0)),"Definition"))</f>
        <v/>
      </c>
      <c r="E138" s="63" t="s">
        <v>5076</v>
      </c>
      <c r="F138" s="63" t="s">
        <v>5077</v>
      </c>
      <c r="G138" s="63" t="s">
        <v>5079</v>
      </c>
      <c r="H138" s="63" t="s">
        <v>3393</v>
      </c>
      <c r="I138" s="63" t="s">
        <v>5109</v>
      </c>
      <c r="J138" s="62" t="s">
        <v>1525</v>
      </c>
      <c r="L138" s="65" t="s">
        <v>5147</v>
      </c>
      <c r="N138" s="173" t="s">
        <v>5149</v>
      </c>
      <c r="R138" s="70" t="s">
        <v>5151</v>
      </c>
      <c r="T138" s="159">
        <v>45658</v>
      </c>
    </row>
    <row r="139" spans="1:20" x14ac:dyDescent="0.25">
      <c r="B139" s="64"/>
    </row>
    <row r="140" spans="1:20" x14ac:dyDescent="0.25">
      <c r="B140" s="64"/>
    </row>
  </sheetData>
  <autoFilter ref="A5:U97" xr:uid="{1019C62A-C36D-4198-9B8A-6507B4402C87}">
    <sortState xmlns:xlrd2="http://schemas.microsoft.com/office/spreadsheetml/2017/richdata2" ref="A6:U97">
      <sortCondition ref="C5:C97"/>
    </sortState>
  </autoFilter>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7A6B1-9CD6-4FC1-93B2-47A276417B32}">
  <sheetPr codeName="Tabelle3">
    <tabColor rgb="FF00B0F0"/>
  </sheetPr>
  <dimension ref="A1:Z834"/>
  <sheetViews>
    <sheetView zoomScale="70" zoomScaleNormal="70" workbookViewId="0">
      <pane xSplit="6" ySplit="5" topLeftCell="G6" activePane="bottomRight" state="frozen"/>
      <selection activeCell="B1" sqref="B1"/>
      <selection pane="topRight" activeCell="I1" sqref="I1"/>
      <selection pane="bottomLeft" activeCell="B3" sqref="B3"/>
      <selection pane="bottomRight" activeCell="G6" sqref="G6"/>
    </sheetView>
  </sheetViews>
  <sheetFormatPr baseColWidth="10" defaultColWidth="11.42578125" defaultRowHeight="12.75" x14ac:dyDescent="0.2"/>
  <cols>
    <col min="1" max="1" width="5.7109375" style="4" customWidth="1"/>
    <col min="2" max="5" width="5.7109375" style="6" customWidth="1"/>
    <col min="6" max="6" width="3.7109375" style="4" customWidth="1"/>
    <col min="7" max="8" width="20.7109375" style="4" customWidth="1"/>
    <col min="9" max="10" width="20.7109375" style="2" customWidth="1"/>
    <col min="11" max="11" width="10.7109375" style="3" customWidth="1"/>
    <col min="12" max="12" width="50.7109375" style="2" customWidth="1"/>
    <col min="13" max="13" width="3.7109375" style="1" customWidth="1"/>
    <col min="14" max="15" width="20.7109375" style="4" customWidth="1"/>
    <col min="16" max="17" width="20.7109375" style="2" customWidth="1"/>
    <col min="18" max="18" width="10.7109375" style="3" customWidth="1"/>
    <col min="19" max="19" width="50.7109375" style="2" customWidth="1"/>
    <col min="20" max="20" width="3.7109375" style="5" customWidth="1"/>
    <col min="21" max="22" width="20.7109375" style="4" customWidth="1"/>
    <col min="23" max="24" width="20.7109375" style="2" customWidth="1"/>
    <col min="25" max="25" width="10.7109375" style="3" customWidth="1"/>
    <col min="26" max="26" width="50.7109375" style="2" customWidth="1"/>
    <col min="27" max="16384" width="11.42578125" style="1"/>
  </cols>
  <sheetData>
    <row r="1" spans="1:26" s="45" customFormat="1" ht="20.25" x14ac:dyDescent="0.3">
      <c r="A1" s="45" t="s">
        <v>3636</v>
      </c>
      <c r="B1" s="47"/>
      <c r="C1" s="47"/>
      <c r="D1" s="47"/>
      <c r="E1" s="47"/>
      <c r="F1" s="46"/>
      <c r="G1" s="46"/>
      <c r="H1" s="46"/>
      <c r="I1" s="48"/>
      <c r="J1" s="48"/>
      <c r="K1" s="49"/>
      <c r="L1" s="48"/>
      <c r="N1" s="46"/>
      <c r="O1" s="46"/>
      <c r="P1" s="48"/>
      <c r="Q1" s="48"/>
      <c r="R1" s="49"/>
      <c r="S1" s="48"/>
      <c r="T1" s="50"/>
      <c r="U1" s="46"/>
      <c r="V1" s="46"/>
      <c r="W1" s="48"/>
      <c r="X1" s="48"/>
      <c r="Y1" s="49"/>
      <c r="Z1" s="48"/>
    </row>
    <row r="2" spans="1:26" s="51" customFormat="1" x14ac:dyDescent="0.2">
      <c r="A2" s="141" t="s">
        <v>3970</v>
      </c>
      <c r="B2" s="53"/>
      <c r="C2" s="53"/>
      <c r="D2" s="53"/>
      <c r="E2" s="53"/>
      <c r="F2" s="52"/>
      <c r="G2" s="52"/>
      <c r="H2" s="52"/>
      <c r="I2" s="54"/>
      <c r="J2" s="54"/>
      <c r="K2" s="55"/>
      <c r="L2" s="54"/>
      <c r="N2" s="52"/>
      <c r="O2" s="52"/>
      <c r="P2" s="54"/>
      <c r="Q2" s="54"/>
      <c r="R2" s="55"/>
      <c r="S2" s="54"/>
      <c r="T2" s="5"/>
      <c r="U2" s="52"/>
      <c r="V2" s="52"/>
      <c r="W2" s="54"/>
      <c r="X2" s="54"/>
      <c r="Y2" s="55"/>
      <c r="Z2" s="54"/>
    </row>
    <row r="4" spans="1:26" s="7" customFormat="1" ht="18" x14ac:dyDescent="0.2">
      <c r="A4" s="228" t="s">
        <v>3228</v>
      </c>
      <c r="B4" s="228"/>
      <c r="C4" s="228"/>
      <c r="D4" s="228"/>
      <c r="E4" s="228"/>
      <c r="F4" s="17"/>
      <c r="G4" s="228" t="s">
        <v>3321</v>
      </c>
      <c r="H4" s="228"/>
      <c r="I4" s="228"/>
      <c r="J4" s="228"/>
      <c r="K4" s="228"/>
      <c r="L4" s="228"/>
      <c r="M4" s="5"/>
      <c r="N4" s="226" t="s">
        <v>3320</v>
      </c>
      <c r="O4" s="226"/>
      <c r="P4" s="226"/>
      <c r="Q4" s="226"/>
      <c r="R4" s="226"/>
      <c r="S4" s="226"/>
      <c r="T4" s="5"/>
      <c r="U4" s="227" t="s">
        <v>3319</v>
      </c>
      <c r="V4" s="227"/>
      <c r="W4" s="227"/>
      <c r="X4" s="227"/>
      <c r="Y4" s="227"/>
      <c r="Z4" s="227"/>
    </row>
    <row r="5" spans="1:26" s="7" customFormat="1" x14ac:dyDescent="0.2">
      <c r="A5" s="15" t="s">
        <v>0</v>
      </c>
      <c r="B5" s="16" t="s">
        <v>6</v>
      </c>
      <c r="C5" s="16" t="s">
        <v>3318</v>
      </c>
      <c r="D5" s="16" t="s">
        <v>3317</v>
      </c>
      <c r="E5" s="16" t="s">
        <v>3316</v>
      </c>
      <c r="F5" s="14"/>
      <c r="G5" s="12" t="s">
        <v>3</v>
      </c>
      <c r="H5" s="12" t="s">
        <v>3315</v>
      </c>
      <c r="I5" s="12" t="s">
        <v>7</v>
      </c>
      <c r="J5" s="12" t="s">
        <v>3314</v>
      </c>
      <c r="K5" s="13" t="s">
        <v>8</v>
      </c>
      <c r="L5" s="12" t="s">
        <v>3313</v>
      </c>
      <c r="M5" s="5"/>
      <c r="N5" s="10" t="s">
        <v>3</v>
      </c>
      <c r="O5" s="10" t="s">
        <v>3312</v>
      </c>
      <c r="P5" s="10" t="s">
        <v>7</v>
      </c>
      <c r="Q5" s="10" t="s">
        <v>3311</v>
      </c>
      <c r="R5" s="11" t="s">
        <v>8</v>
      </c>
      <c r="S5" s="10" t="s">
        <v>3310</v>
      </c>
      <c r="T5" s="5"/>
      <c r="U5" s="8" t="s">
        <v>3</v>
      </c>
      <c r="V5" s="8" t="s">
        <v>3309</v>
      </c>
      <c r="W5" s="8" t="s">
        <v>3308</v>
      </c>
      <c r="X5" s="8" t="s">
        <v>3307</v>
      </c>
      <c r="Y5" s="9" t="s">
        <v>8</v>
      </c>
      <c r="Z5" s="8" t="s">
        <v>3306</v>
      </c>
    </row>
    <row r="6" spans="1:26" ht="38.25" x14ac:dyDescent="0.2">
      <c r="A6" s="4">
        <v>1</v>
      </c>
      <c r="E6" s="6" t="s">
        <v>1961</v>
      </c>
      <c r="G6" s="154" t="s">
        <v>3228</v>
      </c>
      <c r="H6" s="2"/>
      <c r="I6" s="2" t="s">
        <v>1796</v>
      </c>
      <c r="J6" s="2" t="s">
        <v>3305</v>
      </c>
      <c r="N6" s="2" t="s">
        <v>3226</v>
      </c>
      <c r="O6" s="2"/>
      <c r="P6" s="2" t="s">
        <v>1794</v>
      </c>
      <c r="Q6" s="2" t="s">
        <v>3305</v>
      </c>
      <c r="U6" s="2" t="s">
        <v>3224</v>
      </c>
      <c r="V6" s="2"/>
      <c r="W6" s="2" t="s">
        <v>1794</v>
      </c>
      <c r="X6" s="2" t="s">
        <v>3305</v>
      </c>
    </row>
    <row r="7" spans="1:26" ht="38.25" x14ac:dyDescent="0.2">
      <c r="A7" s="4">
        <v>2</v>
      </c>
      <c r="E7" s="6" t="s">
        <v>1961</v>
      </c>
      <c r="G7" s="2" t="s">
        <v>3228</v>
      </c>
      <c r="H7" s="2"/>
      <c r="I7" s="2" t="s">
        <v>2834</v>
      </c>
      <c r="J7" s="2" t="s">
        <v>3304</v>
      </c>
      <c r="N7" s="2" t="s">
        <v>3226</v>
      </c>
      <c r="O7" s="2"/>
      <c r="P7" s="2" t="s">
        <v>2833</v>
      </c>
      <c r="Q7" s="2" t="s">
        <v>3304</v>
      </c>
      <c r="U7" s="2" t="s">
        <v>3224</v>
      </c>
      <c r="V7" s="2"/>
      <c r="W7" s="2" t="s">
        <v>2833</v>
      </c>
      <c r="X7" s="2" t="s">
        <v>3304</v>
      </c>
    </row>
    <row r="8" spans="1:26" x14ac:dyDescent="0.2">
      <c r="A8" s="4">
        <v>3</v>
      </c>
      <c r="E8" s="6" t="s">
        <v>1961</v>
      </c>
      <c r="G8" s="2" t="s">
        <v>3228</v>
      </c>
      <c r="H8" s="2"/>
      <c r="I8" s="2" t="s">
        <v>337</v>
      </c>
      <c r="J8" s="2" t="s">
        <v>3303</v>
      </c>
      <c r="N8" s="2" t="s">
        <v>3226</v>
      </c>
      <c r="O8" s="2"/>
      <c r="P8" s="2" t="s">
        <v>1069</v>
      </c>
      <c r="Q8" s="2" t="s">
        <v>3303</v>
      </c>
      <c r="U8" s="2" t="s">
        <v>3224</v>
      </c>
      <c r="V8" s="2"/>
      <c r="W8" s="2" t="s">
        <v>2073</v>
      </c>
      <c r="X8" s="2" t="s">
        <v>3303</v>
      </c>
    </row>
    <row r="9" spans="1:26" x14ac:dyDescent="0.2">
      <c r="A9" s="4">
        <v>4</v>
      </c>
      <c r="E9" s="6" t="s">
        <v>1961</v>
      </c>
      <c r="G9" s="2" t="s">
        <v>3228</v>
      </c>
      <c r="H9" s="2"/>
      <c r="I9" s="2" t="s">
        <v>1514</v>
      </c>
      <c r="J9" s="2" t="s">
        <v>3301</v>
      </c>
      <c r="L9" s="2" t="s">
        <v>3300</v>
      </c>
      <c r="N9" s="2" t="s">
        <v>3226</v>
      </c>
      <c r="O9" s="2"/>
      <c r="P9" s="2" t="s">
        <v>2430</v>
      </c>
      <c r="Q9" s="2" t="s">
        <v>3301</v>
      </c>
      <c r="S9" s="2" t="s">
        <v>3302</v>
      </c>
      <c r="U9" s="2" t="s">
        <v>3224</v>
      </c>
      <c r="V9" s="2"/>
      <c r="W9" s="2" t="s">
        <v>2428</v>
      </c>
      <c r="X9" s="2" t="s">
        <v>3301</v>
      </c>
      <c r="Z9" s="2" t="s">
        <v>3300</v>
      </c>
    </row>
    <row r="10" spans="1:26" x14ac:dyDescent="0.2">
      <c r="A10" s="4">
        <v>5</v>
      </c>
      <c r="E10" s="6" t="s">
        <v>1961</v>
      </c>
      <c r="G10" s="2" t="s">
        <v>3228</v>
      </c>
      <c r="H10" s="2"/>
      <c r="I10" s="2" t="s">
        <v>1516</v>
      </c>
      <c r="J10" s="2" t="s">
        <v>3299</v>
      </c>
      <c r="L10" s="2" t="s">
        <v>3298</v>
      </c>
      <c r="N10" s="2" t="s">
        <v>3226</v>
      </c>
      <c r="O10" s="2"/>
      <c r="P10" s="2" t="s">
        <v>2425</v>
      </c>
      <c r="Q10" s="2" t="s">
        <v>3297</v>
      </c>
      <c r="S10" s="2" t="s">
        <v>3296</v>
      </c>
      <c r="U10" s="2" t="s">
        <v>3224</v>
      </c>
      <c r="V10" s="2"/>
      <c r="W10" s="2" t="s">
        <v>2423</v>
      </c>
      <c r="X10" s="2" t="s">
        <v>3295</v>
      </c>
      <c r="Z10" s="2" t="s">
        <v>3294</v>
      </c>
    </row>
    <row r="11" spans="1:26" x14ac:dyDescent="0.2">
      <c r="A11" s="4">
        <v>6</v>
      </c>
      <c r="E11" s="6" t="s">
        <v>1961</v>
      </c>
      <c r="G11" s="2" t="s">
        <v>3228</v>
      </c>
      <c r="H11" s="2"/>
      <c r="I11" s="2" t="s">
        <v>1516</v>
      </c>
      <c r="J11" s="2" t="s">
        <v>3293</v>
      </c>
      <c r="L11" s="2" t="s">
        <v>3292</v>
      </c>
      <c r="N11" s="2" t="s">
        <v>3226</v>
      </c>
      <c r="O11" s="2"/>
      <c r="P11" s="2" t="s">
        <v>2425</v>
      </c>
      <c r="Q11" s="2" t="s">
        <v>3291</v>
      </c>
      <c r="S11" s="2" t="s">
        <v>3290</v>
      </c>
      <c r="U11" s="2" t="s">
        <v>3224</v>
      </c>
      <c r="V11" s="2"/>
      <c r="W11" s="2" t="s">
        <v>2423</v>
      </c>
      <c r="X11" s="2" t="s">
        <v>3289</v>
      </c>
      <c r="Z11" s="2" t="s">
        <v>3288</v>
      </c>
    </row>
    <row r="12" spans="1:26" x14ac:dyDescent="0.2">
      <c r="A12" s="4">
        <v>7</v>
      </c>
      <c r="E12" s="6" t="s">
        <v>1961</v>
      </c>
      <c r="G12" s="2" t="s">
        <v>3228</v>
      </c>
      <c r="H12" s="2"/>
      <c r="I12" s="2" t="s">
        <v>2094</v>
      </c>
      <c r="J12" s="2" t="s">
        <v>423</v>
      </c>
      <c r="N12" s="2" t="s">
        <v>3226</v>
      </c>
      <c r="O12" s="2"/>
      <c r="P12" s="2" t="s">
        <v>2169</v>
      </c>
      <c r="Q12" s="2" t="s">
        <v>1156</v>
      </c>
      <c r="U12" s="2" t="s">
        <v>3224</v>
      </c>
      <c r="V12" s="2"/>
      <c r="W12" s="2" t="s">
        <v>2168</v>
      </c>
      <c r="X12" s="2" t="s">
        <v>3250</v>
      </c>
    </row>
    <row r="13" spans="1:26" x14ac:dyDescent="0.2">
      <c r="A13" s="4">
        <v>8</v>
      </c>
      <c r="E13" s="6" t="s">
        <v>1961</v>
      </c>
      <c r="G13" s="2" t="s">
        <v>3228</v>
      </c>
      <c r="H13" s="2"/>
      <c r="I13" s="2" t="s">
        <v>2094</v>
      </c>
      <c r="J13" s="2" t="s">
        <v>3287</v>
      </c>
      <c r="N13" s="2" t="s">
        <v>3226</v>
      </c>
      <c r="O13" s="2"/>
      <c r="P13" s="2" t="s">
        <v>2169</v>
      </c>
      <c r="Q13" s="2" t="s">
        <v>3286</v>
      </c>
      <c r="U13" s="2" t="s">
        <v>3224</v>
      </c>
      <c r="V13" s="2"/>
      <c r="W13" s="2" t="s">
        <v>2168</v>
      </c>
      <c r="X13" s="2" t="s">
        <v>3285</v>
      </c>
    </row>
    <row r="14" spans="1:26" x14ac:dyDescent="0.2">
      <c r="A14" s="4">
        <v>9</v>
      </c>
      <c r="E14" s="6" t="s">
        <v>1961</v>
      </c>
      <c r="G14" s="2" t="s">
        <v>3228</v>
      </c>
      <c r="H14" s="2"/>
      <c r="I14" s="2" t="s">
        <v>284</v>
      </c>
      <c r="J14" s="2" t="s">
        <v>42</v>
      </c>
      <c r="N14" s="2" t="s">
        <v>3226</v>
      </c>
      <c r="O14" s="2"/>
      <c r="P14" s="2" t="s">
        <v>802</v>
      </c>
      <c r="Q14" s="2" t="s">
        <v>803</v>
      </c>
      <c r="U14" s="2" t="s">
        <v>3224</v>
      </c>
      <c r="V14" s="2"/>
      <c r="W14" s="2" t="s">
        <v>2552</v>
      </c>
      <c r="X14" s="2" t="s">
        <v>3284</v>
      </c>
    </row>
    <row r="15" spans="1:26" x14ac:dyDescent="0.2">
      <c r="A15" s="4">
        <v>10</v>
      </c>
      <c r="E15" s="6" t="s">
        <v>1961</v>
      </c>
      <c r="G15" s="2" t="s">
        <v>3228</v>
      </c>
      <c r="H15" s="2"/>
      <c r="I15" s="2" t="s">
        <v>284</v>
      </c>
      <c r="J15" s="2" t="s">
        <v>3283</v>
      </c>
      <c r="N15" s="2" t="s">
        <v>3226</v>
      </c>
      <c r="O15" s="2"/>
      <c r="P15" s="2" t="s">
        <v>802</v>
      </c>
      <c r="Q15" s="2" t="s">
        <v>3282</v>
      </c>
      <c r="U15" s="2" t="s">
        <v>3224</v>
      </c>
      <c r="V15" s="2"/>
      <c r="W15" s="2" t="s">
        <v>2552</v>
      </c>
      <c r="X15" s="2" t="s">
        <v>3282</v>
      </c>
    </row>
    <row r="16" spans="1:26" x14ac:dyDescent="0.2">
      <c r="A16" s="4">
        <v>11</v>
      </c>
      <c r="E16" s="6" t="s">
        <v>1961</v>
      </c>
      <c r="G16" s="2" t="s">
        <v>3228</v>
      </c>
      <c r="H16" s="2"/>
      <c r="I16" s="2" t="s">
        <v>284</v>
      </c>
      <c r="J16" s="2" t="s">
        <v>44</v>
      </c>
      <c r="N16" s="2" t="s">
        <v>3226</v>
      </c>
      <c r="O16" s="2"/>
      <c r="P16" s="2" t="s">
        <v>802</v>
      </c>
      <c r="Q16" s="2" t="s">
        <v>805</v>
      </c>
      <c r="U16" s="2" t="s">
        <v>3224</v>
      </c>
      <c r="V16" s="2"/>
      <c r="W16" s="2" t="s">
        <v>2552</v>
      </c>
      <c r="X16" s="2" t="s">
        <v>3281</v>
      </c>
    </row>
    <row r="17" spans="1:26" x14ac:dyDescent="0.2">
      <c r="A17" s="4">
        <v>12</v>
      </c>
      <c r="E17" s="6" t="s">
        <v>1961</v>
      </c>
      <c r="G17" s="2" t="s">
        <v>3228</v>
      </c>
      <c r="H17" s="2"/>
      <c r="I17" s="2" t="s">
        <v>284</v>
      </c>
      <c r="J17" s="2" t="s">
        <v>3280</v>
      </c>
      <c r="L17" s="2" t="s">
        <v>3279</v>
      </c>
      <c r="N17" s="2" t="s">
        <v>3226</v>
      </c>
      <c r="O17" s="2"/>
      <c r="P17" s="2" t="s">
        <v>802</v>
      </c>
      <c r="Q17" s="2" t="s">
        <v>3277</v>
      </c>
      <c r="S17" s="2" t="s">
        <v>3278</v>
      </c>
      <c r="U17" s="2" t="s">
        <v>3224</v>
      </c>
      <c r="V17" s="2"/>
      <c r="W17" s="2" t="s">
        <v>2552</v>
      </c>
      <c r="X17" s="2" t="s">
        <v>3277</v>
      </c>
      <c r="Z17" s="2" t="s">
        <v>3276</v>
      </c>
    </row>
    <row r="18" spans="1:26" ht="25.5" x14ac:dyDescent="0.2">
      <c r="A18" s="4">
        <v>13</v>
      </c>
      <c r="E18" s="6" t="s">
        <v>1961</v>
      </c>
      <c r="G18" s="2" t="s">
        <v>3228</v>
      </c>
      <c r="H18" s="2"/>
      <c r="I18" s="2" t="s">
        <v>284</v>
      </c>
      <c r="J18" s="2" t="s">
        <v>61</v>
      </c>
      <c r="L18" s="2" t="s">
        <v>1960</v>
      </c>
      <c r="N18" s="2" t="s">
        <v>3226</v>
      </c>
      <c r="O18" s="2"/>
      <c r="P18" s="2" t="s">
        <v>802</v>
      </c>
      <c r="Q18" s="2" t="s">
        <v>1312</v>
      </c>
      <c r="S18" s="2" t="s">
        <v>1959</v>
      </c>
      <c r="U18" s="2" t="s">
        <v>3224</v>
      </c>
      <c r="V18" s="2"/>
      <c r="W18" s="2" t="s">
        <v>2552</v>
      </c>
      <c r="X18" s="2" t="s">
        <v>1958</v>
      </c>
      <c r="Z18" s="2" t="s">
        <v>1957</v>
      </c>
    </row>
    <row r="19" spans="1:26" x14ac:dyDescent="0.2">
      <c r="A19" s="4">
        <v>14</v>
      </c>
      <c r="E19" s="6" t="s">
        <v>1961</v>
      </c>
      <c r="G19" s="2" t="s">
        <v>3228</v>
      </c>
      <c r="H19" s="2"/>
      <c r="I19" s="2" t="s">
        <v>1508</v>
      </c>
      <c r="J19" s="2" t="s">
        <v>3275</v>
      </c>
      <c r="N19" s="2" t="s">
        <v>3226</v>
      </c>
      <c r="O19" s="2"/>
      <c r="P19" s="2" t="s">
        <v>1508</v>
      </c>
      <c r="Q19" s="2" t="s">
        <v>3275</v>
      </c>
      <c r="U19" s="2" t="s">
        <v>3224</v>
      </c>
      <c r="V19" s="2"/>
      <c r="W19" s="2" t="s">
        <v>1792</v>
      </c>
      <c r="X19" s="2" t="s">
        <v>3275</v>
      </c>
    </row>
    <row r="20" spans="1:26" x14ac:dyDescent="0.2">
      <c r="A20" s="4">
        <v>15</v>
      </c>
      <c r="E20" s="6" t="s">
        <v>1961</v>
      </c>
      <c r="G20" s="2" t="s">
        <v>3228</v>
      </c>
      <c r="H20" s="2"/>
      <c r="I20" s="2" t="s">
        <v>68</v>
      </c>
      <c r="J20" s="2" t="s">
        <v>3274</v>
      </c>
      <c r="N20" s="2" t="s">
        <v>3226</v>
      </c>
      <c r="O20" s="2"/>
      <c r="P20" s="2" t="s">
        <v>1852</v>
      </c>
      <c r="Q20" s="2" t="s">
        <v>3273</v>
      </c>
      <c r="U20" s="2" t="s">
        <v>3224</v>
      </c>
      <c r="V20" s="2"/>
      <c r="W20" s="2" t="s">
        <v>1848</v>
      </c>
      <c r="X20" s="2" t="s">
        <v>3272</v>
      </c>
    </row>
    <row r="21" spans="1:26" x14ac:dyDescent="0.2">
      <c r="A21" s="4">
        <v>16</v>
      </c>
      <c r="E21" s="6" t="s">
        <v>1961</v>
      </c>
      <c r="G21" s="2" t="s">
        <v>3228</v>
      </c>
      <c r="H21" s="2"/>
      <c r="I21" s="2" t="s">
        <v>68</v>
      </c>
      <c r="J21" s="2" t="s">
        <v>1855</v>
      </c>
      <c r="N21" s="2" t="s">
        <v>3226</v>
      </c>
      <c r="O21" s="2"/>
      <c r="P21" s="2" t="s">
        <v>1852</v>
      </c>
      <c r="Q21" s="2" t="s">
        <v>1851</v>
      </c>
      <c r="U21" s="2" t="s">
        <v>3224</v>
      </c>
      <c r="V21" s="2"/>
      <c r="W21" s="2" t="s">
        <v>1848</v>
      </c>
      <c r="X21" s="2" t="s">
        <v>1847</v>
      </c>
    </row>
    <row r="22" spans="1:26" x14ac:dyDescent="0.2">
      <c r="A22" s="4">
        <v>17</v>
      </c>
      <c r="E22" s="6" t="s">
        <v>1961</v>
      </c>
      <c r="G22" s="2" t="s">
        <v>3228</v>
      </c>
      <c r="H22" s="2"/>
      <c r="I22" s="2" t="s">
        <v>68</v>
      </c>
      <c r="J22" s="2" t="s">
        <v>3271</v>
      </c>
      <c r="N22" s="2" t="s">
        <v>3226</v>
      </c>
      <c r="O22" s="2"/>
      <c r="P22" s="2" t="s">
        <v>1852</v>
      </c>
      <c r="Q22" s="2" t="s">
        <v>3270</v>
      </c>
      <c r="U22" s="2" t="s">
        <v>3224</v>
      </c>
      <c r="V22" s="2"/>
      <c r="W22" s="2" t="s">
        <v>1848</v>
      </c>
      <c r="X22" s="2" t="s">
        <v>3270</v>
      </c>
    </row>
    <row r="23" spans="1:26" x14ac:dyDescent="0.2">
      <c r="A23" s="4">
        <v>18</v>
      </c>
      <c r="E23" s="6" t="s">
        <v>1961</v>
      </c>
      <c r="G23" s="2" t="s">
        <v>3228</v>
      </c>
      <c r="H23" s="2"/>
      <c r="I23" s="2" t="s">
        <v>2758</v>
      </c>
      <c r="J23" s="2" t="s">
        <v>2754</v>
      </c>
      <c r="N23" s="2" t="s">
        <v>3226</v>
      </c>
      <c r="O23" s="2"/>
      <c r="P23" s="2" t="s">
        <v>2755</v>
      </c>
      <c r="Q23" s="2" t="s">
        <v>2754</v>
      </c>
      <c r="U23" s="2" t="s">
        <v>3224</v>
      </c>
      <c r="V23" s="2"/>
      <c r="W23" s="2" t="s">
        <v>2750</v>
      </c>
      <c r="X23" s="2" t="s">
        <v>2749</v>
      </c>
    </row>
    <row r="24" spans="1:26" x14ac:dyDescent="0.2">
      <c r="A24" s="4">
        <v>19</v>
      </c>
      <c r="E24" s="6" t="s">
        <v>1961</v>
      </c>
      <c r="G24" s="2" t="s">
        <v>3228</v>
      </c>
      <c r="H24" s="2"/>
      <c r="I24" s="2" t="s">
        <v>2758</v>
      </c>
      <c r="J24" s="2" t="s">
        <v>3269</v>
      </c>
      <c r="N24" s="2" t="s">
        <v>3226</v>
      </c>
      <c r="O24" s="2"/>
      <c r="P24" s="2" t="s">
        <v>2755</v>
      </c>
      <c r="Q24" s="2" t="s">
        <v>3268</v>
      </c>
      <c r="U24" s="2" t="s">
        <v>3224</v>
      </c>
      <c r="V24" s="2"/>
      <c r="W24" s="2" t="s">
        <v>2750</v>
      </c>
      <c r="X24" s="2" t="s">
        <v>3267</v>
      </c>
    </row>
    <row r="25" spans="1:26" ht="25.5" x14ac:dyDescent="0.2">
      <c r="A25" s="4">
        <v>20</v>
      </c>
      <c r="E25" s="6" t="s">
        <v>1961</v>
      </c>
      <c r="G25" s="2" t="s">
        <v>3228</v>
      </c>
      <c r="H25" s="2"/>
      <c r="I25" s="2" t="s">
        <v>2758</v>
      </c>
      <c r="J25" s="2" t="s">
        <v>61</v>
      </c>
      <c r="L25" s="2" t="s">
        <v>1960</v>
      </c>
      <c r="N25" s="2" t="s">
        <v>3226</v>
      </c>
      <c r="O25" s="2"/>
      <c r="P25" s="2" t="s">
        <v>2755</v>
      </c>
      <c r="Q25" s="2" t="s">
        <v>1312</v>
      </c>
      <c r="S25" s="2" t="s">
        <v>1959</v>
      </c>
      <c r="U25" s="2" t="s">
        <v>3224</v>
      </c>
      <c r="V25" s="2"/>
      <c r="W25" s="2" t="s">
        <v>2750</v>
      </c>
      <c r="X25" s="2" t="s">
        <v>1958</v>
      </c>
      <c r="Z25" s="2" t="s">
        <v>1957</v>
      </c>
    </row>
    <row r="26" spans="1:26" x14ac:dyDescent="0.2">
      <c r="A26" s="4">
        <v>21</v>
      </c>
      <c r="E26" s="6" t="s">
        <v>1961</v>
      </c>
      <c r="G26" s="2" t="s">
        <v>3228</v>
      </c>
      <c r="H26" s="2"/>
      <c r="I26" s="2" t="s">
        <v>46</v>
      </c>
      <c r="J26" s="2" t="s">
        <v>47</v>
      </c>
      <c r="N26" s="2" t="s">
        <v>3226</v>
      </c>
      <c r="O26" s="2"/>
      <c r="P26" s="2" t="s">
        <v>2422</v>
      </c>
      <c r="Q26" s="2" t="s">
        <v>3266</v>
      </c>
      <c r="U26" s="2" t="s">
        <v>3224</v>
      </c>
      <c r="V26" s="2"/>
      <c r="W26" s="2" t="s">
        <v>2420</v>
      </c>
      <c r="X26" s="2" t="s">
        <v>3265</v>
      </c>
    </row>
    <row r="27" spans="1:26" x14ac:dyDescent="0.2">
      <c r="A27" s="4">
        <v>22</v>
      </c>
      <c r="E27" s="6" t="s">
        <v>1961</v>
      </c>
      <c r="G27" s="2" t="s">
        <v>3228</v>
      </c>
      <c r="H27" s="2"/>
      <c r="I27" s="2" t="s">
        <v>46</v>
      </c>
      <c r="J27" s="2" t="s">
        <v>49</v>
      </c>
      <c r="N27" s="2" t="s">
        <v>3226</v>
      </c>
      <c r="O27" s="2"/>
      <c r="P27" s="2" t="s">
        <v>2422</v>
      </c>
      <c r="Q27" s="2" t="s">
        <v>3264</v>
      </c>
      <c r="U27" s="2" t="s">
        <v>3224</v>
      </c>
      <c r="V27" s="2"/>
      <c r="W27" s="2" t="s">
        <v>2420</v>
      </c>
      <c r="X27" s="2" t="s">
        <v>3263</v>
      </c>
    </row>
    <row r="28" spans="1:26" x14ac:dyDescent="0.2">
      <c r="A28" s="4">
        <v>23</v>
      </c>
      <c r="E28" s="6" t="s">
        <v>1961</v>
      </c>
      <c r="G28" s="2" t="s">
        <v>3228</v>
      </c>
      <c r="H28" s="2"/>
      <c r="I28" s="2" t="s">
        <v>46</v>
      </c>
      <c r="J28" s="2" t="s">
        <v>51</v>
      </c>
      <c r="N28" s="2" t="s">
        <v>3226</v>
      </c>
      <c r="O28" s="2"/>
      <c r="P28" s="2" t="s">
        <v>2422</v>
      </c>
      <c r="Q28" s="2" t="s">
        <v>3262</v>
      </c>
      <c r="U28" s="2" t="s">
        <v>3224</v>
      </c>
      <c r="V28" s="2"/>
      <c r="W28" s="2" t="s">
        <v>2420</v>
      </c>
      <c r="X28" s="2" t="s">
        <v>3261</v>
      </c>
    </row>
    <row r="29" spans="1:26" x14ac:dyDescent="0.2">
      <c r="A29" s="4">
        <v>24</v>
      </c>
      <c r="E29" s="6" t="s">
        <v>1961</v>
      </c>
      <c r="G29" s="2" t="s">
        <v>3228</v>
      </c>
      <c r="H29" s="2"/>
      <c r="I29" s="2" t="s">
        <v>46</v>
      </c>
      <c r="J29" s="2" t="s">
        <v>53</v>
      </c>
      <c r="N29" s="2" t="s">
        <v>3226</v>
      </c>
      <c r="O29" s="2"/>
      <c r="P29" s="2" t="s">
        <v>2422</v>
      </c>
      <c r="Q29" s="2" t="s">
        <v>3260</v>
      </c>
      <c r="U29" s="2" t="s">
        <v>3224</v>
      </c>
      <c r="V29" s="2"/>
      <c r="W29" s="2" t="s">
        <v>2420</v>
      </c>
      <c r="X29" s="2" t="s">
        <v>3259</v>
      </c>
    </row>
    <row r="30" spans="1:26" x14ac:dyDescent="0.2">
      <c r="A30" s="4">
        <v>25</v>
      </c>
      <c r="E30" s="6" t="s">
        <v>1961</v>
      </c>
      <c r="G30" s="2" t="s">
        <v>3228</v>
      </c>
      <c r="H30" s="2"/>
      <c r="I30" s="2" t="s">
        <v>46</v>
      </c>
      <c r="J30" s="2" t="s">
        <v>55</v>
      </c>
      <c r="N30" s="2" t="s">
        <v>3226</v>
      </c>
      <c r="O30" s="2"/>
      <c r="P30" s="2" t="s">
        <v>2422</v>
      </c>
      <c r="Q30" s="2" t="s">
        <v>3258</v>
      </c>
      <c r="U30" s="2" t="s">
        <v>3224</v>
      </c>
      <c r="V30" s="2"/>
      <c r="W30" s="2" t="s">
        <v>2420</v>
      </c>
      <c r="X30" s="2" t="s">
        <v>3257</v>
      </c>
    </row>
    <row r="31" spans="1:26" x14ac:dyDescent="0.2">
      <c r="A31" s="4">
        <v>26</v>
      </c>
      <c r="E31" s="6" t="s">
        <v>1961</v>
      </c>
      <c r="G31" s="2" t="s">
        <v>3228</v>
      </c>
      <c r="H31" s="2"/>
      <c r="I31" s="2" t="s">
        <v>46</v>
      </c>
      <c r="J31" s="2" t="s">
        <v>57</v>
      </c>
      <c r="N31" s="2" t="s">
        <v>3226</v>
      </c>
      <c r="O31" s="2"/>
      <c r="P31" s="2" t="s">
        <v>2422</v>
      </c>
      <c r="Q31" s="2" t="s">
        <v>3256</v>
      </c>
      <c r="U31" s="2" t="s">
        <v>3224</v>
      </c>
      <c r="V31" s="2"/>
      <c r="W31" s="2" t="s">
        <v>2420</v>
      </c>
      <c r="X31" s="2" t="s">
        <v>3255</v>
      </c>
    </row>
    <row r="32" spans="1:26" x14ac:dyDescent="0.2">
      <c r="A32" s="4">
        <v>27</v>
      </c>
      <c r="E32" s="6" t="s">
        <v>1961</v>
      </c>
      <c r="G32" s="2" t="s">
        <v>3228</v>
      </c>
      <c r="H32" s="2"/>
      <c r="I32" s="2" t="s">
        <v>46</v>
      </c>
      <c r="J32" s="2" t="s">
        <v>59</v>
      </c>
      <c r="N32" s="2" t="s">
        <v>3226</v>
      </c>
      <c r="O32" s="2"/>
      <c r="P32" s="2" t="s">
        <v>2422</v>
      </c>
      <c r="Q32" s="2" t="s">
        <v>3254</v>
      </c>
      <c r="U32" s="2" t="s">
        <v>3224</v>
      </c>
      <c r="V32" s="2"/>
      <c r="W32" s="2" t="s">
        <v>2420</v>
      </c>
      <c r="X32" s="2" t="s">
        <v>3253</v>
      </c>
    </row>
    <row r="33" spans="1:26" ht="25.5" x14ac:dyDescent="0.2">
      <c r="A33" s="4">
        <v>28</v>
      </c>
      <c r="E33" s="6" t="s">
        <v>1961</v>
      </c>
      <c r="G33" s="2" t="s">
        <v>3228</v>
      </c>
      <c r="H33" s="2"/>
      <c r="I33" s="2" t="s">
        <v>46</v>
      </c>
      <c r="J33" s="2" t="s">
        <v>61</v>
      </c>
      <c r="L33" s="2" t="s">
        <v>1960</v>
      </c>
      <c r="N33" s="2" t="s">
        <v>3226</v>
      </c>
      <c r="O33" s="2"/>
      <c r="P33" s="2" t="s">
        <v>2422</v>
      </c>
      <c r="Q33" s="2" t="s">
        <v>1312</v>
      </c>
      <c r="S33" s="2" t="s">
        <v>1959</v>
      </c>
      <c r="U33" s="2" t="s">
        <v>3224</v>
      </c>
      <c r="V33" s="2"/>
      <c r="W33" s="2" t="s">
        <v>2420</v>
      </c>
      <c r="X33" s="2" t="s">
        <v>1958</v>
      </c>
      <c r="Z33" s="2" t="s">
        <v>1957</v>
      </c>
    </row>
    <row r="34" spans="1:26" ht="25.5" x14ac:dyDescent="0.2">
      <c r="A34" s="4">
        <v>29</v>
      </c>
      <c r="E34" s="6" t="s">
        <v>1961</v>
      </c>
      <c r="G34" s="2" t="s">
        <v>3228</v>
      </c>
      <c r="H34" s="2"/>
      <c r="I34" s="2" t="s">
        <v>2093</v>
      </c>
      <c r="J34" s="2" t="s">
        <v>423</v>
      </c>
      <c r="L34" s="2" t="s">
        <v>3252</v>
      </c>
      <c r="N34" s="2" t="s">
        <v>3226</v>
      </c>
      <c r="O34" s="2"/>
      <c r="P34" s="2" t="s">
        <v>2092</v>
      </c>
      <c r="Q34" s="2" t="s">
        <v>1156</v>
      </c>
      <c r="S34" s="2" t="s">
        <v>3251</v>
      </c>
      <c r="U34" s="2" t="s">
        <v>3224</v>
      </c>
      <c r="V34" s="2"/>
      <c r="W34" s="2" t="s">
        <v>2090</v>
      </c>
      <c r="X34" s="2" t="s">
        <v>3250</v>
      </c>
      <c r="Z34" s="2" t="s">
        <v>3249</v>
      </c>
    </row>
    <row r="35" spans="1:26" ht="25.5" x14ac:dyDescent="0.2">
      <c r="A35" s="4">
        <v>30</v>
      </c>
      <c r="E35" s="6" t="s">
        <v>1961</v>
      </c>
      <c r="G35" s="2" t="s">
        <v>3228</v>
      </c>
      <c r="H35" s="2"/>
      <c r="I35" s="2" t="s">
        <v>2093</v>
      </c>
      <c r="J35" s="2" t="s">
        <v>425</v>
      </c>
      <c r="L35" s="2" t="s">
        <v>3248</v>
      </c>
      <c r="N35" s="2" t="s">
        <v>3226</v>
      </c>
      <c r="O35" s="2"/>
      <c r="P35" s="2" t="s">
        <v>2092</v>
      </c>
      <c r="Q35" s="2" t="s">
        <v>1158</v>
      </c>
      <c r="S35" s="2" t="s">
        <v>3247</v>
      </c>
      <c r="U35" s="2" t="s">
        <v>3224</v>
      </c>
      <c r="V35" s="2"/>
      <c r="W35" s="2" t="s">
        <v>2090</v>
      </c>
      <c r="X35" s="2" t="s">
        <v>3246</v>
      </c>
      <c r="Z35" s="2" t="s">
        <v>3245</v>
      </c>
    </row>
    <row r="36" spans="1:26" ht="25.5" x14ac:dyDescent="0.2">
      <c r="A36" s="4">
        <v>31</v>
      </c>
      <c r="E36" s="6" t="s">
        <v>1961</v>
      </c>
      <c r="G36" s="2" t="s">
        <v>3228</v>
      </c>
      <c r="H36" s="2"/>
      <c r="I36" s="2" t="s">
        <v>2093</v>
      </c>
      <c r="J36" s="2" t="s">
        <v>427</v>
      </c>
      <c r="L36" s="2" t="s">
        <v>3244</v>
      </c>
      <c r="N36" s="2" t="s">
        <v>3226</v>
      </c>
      <c r="O36" s="2"/>
      <c r="P36" s="2" t="s">
        <v>2092</v>
      </c>
      <c r="Q36" s="2" t="s">
        <v>1160</v>
      </c>
      <c r="S36" s="2" t="s">
        <v>3243</v>
      </c>
      <c r="U36" s="2" t="s">
        <v>3224</v>
      </c>
      <c r="V36" s="2"/>
      <c r="W36" s="2" t="s">
        <v>2090</v>
      </c>
      <c r="X36" s="2" t="s">
        <v>3242</v>
      </c>
      <c r="Z36" s="2" t="s">
        <v>3241</v>
      </c>
    </row>
    <row r="37" spans="1:26" x14ac:dyDescent="0.2">
      <c r="A37" s="4">
        <v>32</v>
      </c>
      <c r="E37" s="6" t="s">
        <v>1961</v>
      </c>
      <c r="G37" s="2" t="s">
        <v>3228</v>
      </c>
      <c r="H37" s="2"/>
      <c r="I37" s="2" t="s">
        <v>2008</v>
      </c>
      <c r="J37" s="2" t="s">
        <v>666</v>
      </c>
      <c r="L37" s="2" t="s">
        <v>3240</v>
      </c>
      <c r="N37" s="2" t="s">
        <v>3226</v>
      </c>
      <c r="O37" s="2"/>
      <c r="P37" s="2" t="s">
        <v>2005</v>
      </c>
      <c r="Q37" s="2" t="s">
        <v>666</v>
      </c>
      <c r="S37" s="2" t="s">
        <v>3239</v>
      </c>
      <c r="U37" s="2" t="s">
        <v>3224</v>
      </c>
      <c r="V37" s="2"/>
      <c r="W37" s="2" t="s">
        <v>2001</v>
      </c>
      <c r="X37" s="2" t="s">
        <v>666</v>
      </c>
      <c r="Z37" s="2" t="s">
        <v>3238</v>
      </c>
    </row>
    <row r="38" spans="1:26" x14ac:dyDescent="0.2">
      <c r="A38" s="4">
        <v>33</v>
      </c>
      <c r="E38" s="6" t="s">
        <v>1961</v>
      </c>
      <c r="G38" s="2" t="s">
        <v>3228</v>
      </c>
      <c r="H38" s="2"/>
      <c r="I38" s="2" t="s">
        <v>2008</v>
      </c>
      <c r="J38" s="2" t="s">
        <v>668</v>
      </c>
      <c r="L38" s="2" t="s">
        <v>3237</v>
      </c>
      <c r="N38" s="2" t="s">
        <v>3226</v>
      </c>
      <c r="O38" s="2"/>
      <c r="P38" s="2" t="s">
        <v>2005</v>
      </c>
      <c r="Q38" s="2" t="s">
        <v>668</v>
      </c>
      <c r="S38" s="2" t="s">
        <v>3236</v>
      </c>
      <c r="U38" s="2" t="s">
        <v>3224</v>
      </c>
      <c r="V38" s="2"/>
      <c r="W38" s="2" t="s">
        <v>2001</v>
      </c>
      <c r="X38" s="2" t="s">
        <v>668</v>
      </c>
      <c r="Z38" s="2" t="s">
        <v>3235</v>
      </c>
    </row>
    <row r="39" spans="1:26" x14ac:dyDescent="0.2">
      <c r="A39" s="4">
        <v>34</v>
      </c>
      <c r="E39" s="6" t="s">
        <v>1961</v>
      </c>
      <c r="G39" s="2" t="s">
        <v>3228</v>
      </c>
      <c r="H39" s="2"/>
      <c r="I39" s="2" t="s">
        <v>2008</v>
      </c>
      <c r="J39" s="2" t="s">
        <v>670</v>
      </c>
      <c r="L39" s="2" t="s">
        <v>3234</v>
      </c>
      <c r="N39" s="2" t="s">
        <v>3226</v>
      </c>
      <c r="O39" s="2"/>
      <c r="P39" s="2" t="s">
        <v>2005</v>
      </c>
      <c r="Q39" s="2" t="s">
        <v>670</v>
      </c>
      <c r="S39" s="2" t="s">
        <v>3233</v>
      </c>
      <c r="U39" s="2" t="s">
        <v>3224</v>
      </c>
      <c r="V39" s="2"/>
      <c r="W39" s="2" t="s">
        <v>2001</v>
      </c>
      <c r="X39" s="2" t="s">
        <v>670</v>
      </c>
      <c r="Z39" s="2" t="s">
        <v>3232</v>
      </c>
    </row>
    <row r="40" spans="1:26" ht="25.5" x14ac:dyDescent="0.2">
      <c r="A40" s="4">
        <v>35</v>
      </c>
      <c r="E40" s="6" t="s">
        <v>1961</v>
      </c>
      <c r="G40" s="2" t="s">
        <v>3228</v>
      </c>
      <c r="H40" s="2"/>
      <c r="I40" s="2" t="s">
        <v>2008</v>
      </c>
      <c r="J40" s="2" t="s">
        <v>672</v>
      </c>
      <c r="L40" s="2" t="s">
        <v>3231</v>
      </c>
      <c r="N40" s="2" t="s">
        <v>3226</v>
      </c>
      <c r="O40" s="2"/>
      <c r="P40" s="2" t="s">
        <v>2005</v>
      </c>
      <c r="Q40" s="2" t="s">
        <v>672</v>
      </c>
      <c r="S40" s="2" t="s">
        <v>3230</v>
      </c>
      <c r="U40" s="2" t="s">
        <v>3224</v>
      </c>
      <c r="V40" s="2"/>
      <c r="W40" s="2" t="s">
        <v>2001</v>
      </c>
      <c r="X40" s="2" t="s">
        <v>672</v>
      </c>
      <c r="Z40" s="2" t="s">
        <v>3229</v>
      </c>
    </row>
    <row r="41" spans="1:26" x14ac:dyDescent="0.2">
      <c r="A41" s="4">
        <v>36</v>
      </c>
      <c r="E41" s="6" t="s">
        <v>1961</v>
      </c>
      <c r="G41" s="2" t="s">
        <v>3228</v>
      </c>
      <c r="H41" s="2"/>
      <c r="I41" s="2" t="s">
        <v>2008</v>
      </c>
      <c r="J41" s="2" t="s">
        <v>3223</v>
      </c>
      <c r="L41" s="2" t="s">
        <v>3227</v>
      </c>
      <c r="N41" s="2" t="s">
        <v>3226</v>
      </c>
      <c r="O41" s="2"/>
      <c r="P41" s="2" t="s">
        <v>2005</v>
      </c>
      <c r="Q41" s="2" t="s">
        <v>3223</v>
      </c>
      <c r="S41" s="2" t="s">
        <v>3225</v>
      </c>
      <c r="U41" s="2" t="s">
        <v>3224</v>
      </c>
      <c r="V41" s="2"/>
      <c r="W41" s="2" t="s">
        <v>2001</v>
      </c>
      <c r="X41" s="2" t="s">
        <v>3223</v>
      </c>
      <c r="Z41" s="2" t="s">
        <v>3222</v>
      </c>
    </row>
    <row r="42" spans="1:26" x14ac:dyDescent="0.2">
      <c r="A42" s="4">
        <v>37</v>
      </c>
      <c r="B42" s="6" t="s">
        <v>1797</v>
      </c>
      <c r="E42" s="6" t="s">
        <v>1791</v>
      </c>
      <c r="G42" s="4" t="s">
        <v>3190</v>
      </c>
      <c r="H42" s="4" t="s">
        <v>3221</v>
      </c>
      <c r="I42" s="2" t="s">
        <v>106</v>
      </c>
      <c r="J42" s="2" t="s">
        <v>1526</v>
      </c>
      <c r="L42" s="2" t="s">
        <v>1956</v>
      </c>
      <c r="N42" s="4" t="s">
        <v>3188</v>
      </c>
      <c r="O42" s="4" t="s">
        <v>3220</v>
      </c>
      <c r="P42" s="2" t="s">
        <v>852</v>
      </c>
      <c r="Q42" s="2" t="s">
        <v>1526</v>
      </c>
      <c r="S42" s="2" t="s">
        <v>1955</v>
      </c>
      <c r="U42" s="4" t="s">
        <v>3187</v>
      </c>
      <c r="V42" s="4" t="s">
        <v>3219</v>
      </c>
      <c r="W42" s="2" t="s">
        <v>1954</v>
      </c>
      <c r="X42" s="2" t="s">
        <v>1526</v>
      </c>
      <c r="Z42" s="2" t="s">
        <v>1953</v>
      </c>
    </row>
    <row r="43" spans="1:26" x14ac:dyDescent="0.2">
      <c r="A43" s="4">
        <v>38</v>
      </c>
      <c r="B43" s="6" t="s">
        <v>1797</v>
      </c>
      <c r="E43" s="6" t="s">
        <v>1791</v>
      </c>
      <c r="G43" s="4" t="s">
        <v>3190</v>
      </c>
      <c r="H43" s="4" t="s">
        <v>3221</v>
      </c>
      <c r="I43" s="2" t="s">
        <v>109</v>
      </c>
      <c r="J43" s="2" t="s">
        <v>1526</v>
      </c>
      <c r="L43" s="2" t="s">
        <v>3179</v>
      </c>
      <c r="N43" s="4" t="s">
        <v>3188</v>
      </c>
      <c r="O43" s="4" t="s">
        <v>3220</v>
      </c>
      <c r="P43" s="2" t="s">
        <v>854</v>
      </c>
      <c r="Q43" s="2" t="s">
        <v>1526</v>
      </c>
      <c r="S43" s="2" t="s">
        <v>3178</v>
      </c>
      <c r="U43" s="4" t="s">
        <v>3187</v>
      </c>
      <c r="V43" s="4" t="s">
        <v>3219</v>
      </c>
      <c r="W43" s="2" t="s">
        <v>1952</v>
      </c>
      <c r="X43" s="2" t="s">
        <v>1526</v>
      </c>
      <c r="Z43" s="2" t="s">
        <v>3177</v>
      </c>
    </row>
    <row r="44" spans="1:26" x14ac:dyDescent="0.2">
      <c r="A44" s="4">
        <v>39</v>
      </c>
      <c r="E44" s="6" t="s">
        <v>1791</v>
      </c>
      <c r="G44" s="4" t="s">
        <v>3190</v>
      </c>
      <c r="H44" s="4" t="s">
        <v>3221</v>
      </c>
      <c r="I44" s="2" t="s">
        <v>111</v>
      </c>
      <c r="J44" s="2" t="s">
        <v>1531</v>
      </c>
      <c r="N44" s="4" t="s">
        <v>3188</v>
      </c>
      <c r="O44" s="4" t="s">
        <v>3220</v>
      </c>
      <c r="P44" s="2" t="s">
        <v>856</v>
      </c>
      <c r="Q44" s="2" t="s">
        <v>1531</v>
      </c>
      <c r="U44" s="4" t="s">
        <v>3187</v>
      </c>
      <c r="V44" s="4" t="s">
        <v>3219</v>
      </c>
      <c r="W44" s="2" t="s">
        <v>1870</v>
      </c>
      <c r="X44" s="2" t="s">
        <v>1531</v>
      </c>
    </row>
    <row r="45" spans="1:26" ht="63.75" x14ac:dyDescent="0.2">
      <c r="A45" s="4">
        <v>40</v>
      </c>
      <c r="D45" s="6" t="s">
        <v>1525</v>
      </c>
      <c r="E45" s="6" t="s">
        <v>1791</v>
      </c>
      <c r="G45" s="4" t="s">
        <v>3190</v>
      </c>
      <c r="H45" s="4" t="s">
        <v>3221</v>
      </c>
      <c r="I45" s="2" t="s">
        <v>114</v>
      </c>
      <c r="J45" s="2" t="s">
        <v>2274</v>
      </c>
      <c r="N45" s="4" t="s">
        <v>3188</v>
      </c>
      <c r="O45" s="4" t="s">
        <v>3220</v>
      </c>
      <c r="P45" s="2" t="s">
        <v>858</v>
      </c>
      <c r="Q45" s="2" t="s">
        <v>2273</v>
      </c>
      <c r="U45" s="4" t="s">
        <v>3187</v>
      </c>
      <c r="V45" s="4" t="s">
        <v>3219</v>
      </c>
      <c r="W45" s="2" t="s">
        <v>2171</v>
      </c>
      <c r="X45" s="2" t="s">
        <v>2273</v>
      </c>
    </row>
    <row r="46" spans="1:26" ht="76.5" x14ac:dyDescent="0.2">
      <c r="A46" s="4">
        <v>41</v>
      </c>
      <c r="D46" s="6" t="s">
        <v>1525</v>
      </c>
      <c r="E46" s="6" t="s">
        <v>1791</v>
      </c>
      <c r="G46" s="4" t="s">
        <v>3190</v>
      </c>
      <c r="H46" s="4" t="s">
        <v>3221</v>
      </c>
      <c r="I46" s="2" t="s">
        <v>117</v>
      </c>
      <c r="J46" s="2" t="s">
        <v>1925</v>
      </c>
      <c r="L46" s="2" t="s">
        <v>2445</v>
      </c>
      <c r="N46" s="4" t="s">
        <v>3188</v>
      </c>
      <c r="O46" s="4" t="s">
        <v>3220</v>
      </c>
      <c r="P46" s="2" t="s">
        <v>2165</v>
      </c>
      <c r="Q46" s="2" t="s">
        <v>1925</v>
      </c>
      <c r="S46" s="2" t="s">
        <v>3418</v>
      </c>
      <c r="U46" s="4" t="s">
        <v>3187</v>
      </c>
      <c r="V46" s="4" t="s">
        <v>3219</v>
      </c>
      <c r="W46" s="2" t="s">
        <v>2163</v>
      </c>
      <c r="X46" s="2" t="s">
        <v>1925</v>
      </c>
      <c r="Z46" s="2" t="s">
        <v>2587</v>
      </c>
    </row>
    <row r="47" spans="1:26" x14ac:dyDescent="0.2">
      <c r="A47" s="4">
        <v>42</v>
      </c>
      <c r="D47" s="6" t="s">
        <v>1525</v>
      </c>
      <c r="E47" s="6" t="s">
        <v>1791</v>
      </c>
      <c r="G47" s="4" t="s">
        <v>3190</v>
      </c>
      <c r="H47" s="4" t="s">
        <v>3221</v>
      </c>
      <c r="I47" s="2" t="s">
        <v>2442</v>
      </c>
      <c r="J47" s="2" t="s">
        <v>1925</v>
      </c>
      <c r="L47" s="2" t="s">
        <v>2441</v>
      </c>
      <c r="N47" s="4" t="s">
        <v>3188</v>
      </c>
      <c r="O47" s="4" t="s">
        <v>3220</v>
      </c>
      <c r="P47" s="2" t="s">
        <v>2439</v>
      </c>
      <c r="Q47" s="2" t="s">
        <v>1925</v>
      </c>
      <c r="S47" s="2" t="s">
        <v>2438</v>
      </c>
      <c r="U47" s="4" t="s">
        <v>3187</v>
      </c>
      <c r="V47" s="4" t="s">
        <v>3219</v>
      </c>
      <c r="W47" s="2" t="s">
        <v>2436</v>
      </c>
      <c r="X47" s="2" t="s">
        <v>1925</v>
      </c>
      <c r="Z47" s="2" t="s">
        <v>2799</v>
      </c>
    </row>
    <row r="48" spans="1:26" ht="25.5" x14ac:dyDescent="0.2">
      <c r="A48" s="4">
        <v>43</v>
      </c>
      <c r="C48" s="6" t="s">
        <v>1525</v>
      </c>
      <c r="E48" s="6" t="s">
        <v>1791</v>
      </c>
      <c r="G48" s="4" t="s">
        <v>3190</v>
      </c>
      <c r="H48" s="4" t="s">
        <v>132</v>
      </c>
      <c r="I48" s="2" t="s">
        <v>1544</v>
      </c>
      <c r="J48" s="2" t="s">
        <v>3218</v>
      </c>
      <c r="L48" s="2" t="s">
        <v>1804</v>
      </c>
      <c r="N48" s="4" t="s">
        <v>3188</v>
      </c>
      <c r="O48" s="4" t="s">
        <v>874</v>
      </c>
      <c r="P48" s="2" t="s">
        <v>1895</v>
      </c>
      <c r="Q48" s="2" t="s">
        <v>3217</v>
      </c>
      <c r="S48" s="2" t="s">
        <v>1801</v>
      </c>
      <c r="U48" s="4" t="s">
        <v>3187</v>
      </c>
      <c r="V48" s="4" t="s">
        <v>874</v>
      </c>
      <c r="W48" s="2" t="s">
        <v>1895</v>
      </c>
      <c r="X48" s="2" t="s">
        <v>3216</v>
      </c>
      <c r="Z48" s="2" t="s">
        <v>1798</v>
      </c>
    </row>
    <row r="49" spans="1:26" x14ac:dyDescent="0.2">
      <c r="A49" s="4">
        <v>44</v>
      </c>
      <c r="B49" s="6" t="s">
        <v>1797</v>
      </c>
      <c r="E49" s="6" t="s">
        <v>1791</v>
      </c>
      <c r="G49" s="4" t="s">
        <v>3190</v>
      </c>
      <c r="H49" s="4" t="s">
        <v>132</v>
      </c>
      <c r="I49" s="2" t="s">
        <v>106</v>
      </c>
      <c r="J49" s="2" t="s">
        <v>1526</v>
      </c>
      <c r="L49" s="2" t="s">
        <v>1956</v>
      </c>
      <c r="N49" s="4" t="s">
        <v>3188</v>
      </c>
      <c r="O49" s="4" t="s">
        <v>874</v>
      </c>
      <c r="P49" s="2" t="s">
        <v>852</v>
      </c>
      <c r="Q49" s="2" t="s">
        <v>1526</v>
      </c>
      <c r="S49" s="2" t="s">
        <v>1955</v>
      </c>
      <c r="U49" s="4" t="s">
        <v>3187</v>
      </c>
      <c r="V49" s="4" t="s">
        <v>874</v>
      </c>
      <c r="W49" s="2" t="s">
        <v>1954</v>
      </c>
      <c r="X49" s="2" t="s">
        <v>1526</v>
      </c>
      <c r="Z49" s="2" t="s">
        <v>1953</v>
      </c>
    </row>
    <row r="50" spans="1:26" x14ac:dyDescent="0.2">
      <c r="A50" s="4">
        <v>45</v>
      </c>
      <c r="B50" s="6" t="s">
        <v>1797</v>
      </c>
      <c r="E50" s="6" t="s">
        <v>1791</v>
      </c>
      <c r="G50" s="4" t="s">
        <v>3190</v>
      </c>
      <c r="H50" s="4" t="s">
        <v>132</v>
      </c>
      <c r="I50" s="2" t="s">
        <v>133</v>
      </c>
      <c r="J50" s="2" t="s">
        <v>1526</v>
      </c>
      <c r="L50" s="2" t="s">
        <v>3179</v>
      </c>
      <c r="N50" s="4" t="s">
        <v>3188</v>
      </c>
      <c r="O50" s="4" t="s">
        <v>874</v>
      </c>
      <c r="P50" s="2" t="s">
        <v>875</v>
      </c>
      <c r="Q50" s="2" t="s">
        <v>1526</v>
      </c>
      <c r="S50" s="2" t="s">
        <v>3178</v>
      </c>
      <c r="U50" s="4" t="s">
        <v>3187</v>
      </c>
      <c r="V50" s="4" t="s">
        <v>874</v>
      </c>
      <c r="W50" s="2" t="s">
        <v>875</v>
      </c>
      <c r="X50" s="2" t="s">
        <v>1526</v>
      </c>
      <c r="Z50" s="2" t="s">
        <v>3215</v>
      </c>
    </row>
    <row r="51" spans="1:26" x14ac:dyDescent="0.2">
      <c r="A51" s="4">
        <v>46</v>
      </c>
      <c r="E51" s="6" t="s">
        <v>1791</v>
      </c>
      <c r="G51" s="4" t="s">
        <v>3190</v>
      </c>
      <c r="H51" s="4" t="s">
        <v>132</v>
      </c>
      <c r="I51" s="2" t="s">
        <v>135</v>
      </c>
      <c r="J51" s="2" t="s">
        <v>1796</v>
      </c>
      <c r="N51" s="4" t="s">
        <v>3188</v>
      </c>
      <c r="O51" s="4" t="s">
        <v>874</v>
      </c>
      <c r="P51" s="2" t="s">
        <v>135</v>
      </c>
      <c r="Q51" s="2" t="s">
        <v>1794</v>
      </c>
      <c r="U51" s="4" t="s">
        <v>3187</v>
      </c>
      <c r="V51" s="4" t="s">
        <v>874</v>
      </c>
      <c r="W51" s="2" t="s">
        <v>1823</v>
      </c>
      <c r="X51" s="2" t="s">
        <v>1794</v>
      </c>
    </row>
    <row r="52" spans="1:26" x14ac:dyDescent="0.2">
      <c r="A52" s="4">
        <v>47</v>
      </c>
      <c r="D52" s="6" t="s">
        <v>1525</v>
      </c>
      <c r="E52" s="6" t="s">
        <v>1791</v>
      </c>
      <c r="G52" s="4" t="s">
        <v>3190</v>
      </c>
      <c r="H52" s="4" t="s">
        <v>132</v>
      </c>
      <c r="I52" s="2" t="s">
        <v>593</v>
      </c>
      <c r="J52" s="2" t="s">
        <v>337</v>
      </c>
      <c r="N52" s="4" t="s">
        <v>3188</v>
      </c>
      <c r="O52" s="4" t="s">
        <v>874</v>
      </c>
      <c r="P52" s="2" t="s">
        <v>1328</v>
      </c>
      <c r="Q52" s="2" t="s">
        <v>1069</v>
      </c>
      <c r="U52" s="4" t="s">
        <v>3187</v>
      </c>
      <c r="V52" s="4" t="s">
        <v>874</v>
      </c>
      <c r="W52" s="2" t="s">
        <v>1328</v>
      </c>
      <c r="X52" s="2" t="s">
        <v>2073</v>
      </c>
    </row>
    <row r="53" spans="1:26" x14ac:dyDescent="0.2">
      <c r="A53" s="4">
        <v>48</v>
      </c>
      <c r="E53" s="6" t="s">
        <v>1791</v>
      </c>
      <c r="G53" s="4" t="s">
        <v>3190</v>
      </c>
      <c r="H53" s="4" t="s">
        <v>132</v>
      </c>
      <c r="I53" s="2" t="s">
        <v>2431</v>
      </c>
      <c r="J53" s="2" t="s">
        <v>1514</v>
      </c>
      <c r="N53" s="4" t="s">
        <v>3188</v>
      </c>
      <c r="O53" s="4" t="s">
        <v>874</v>
      </c>
      <c r="P53" s="2" t="s">
        <v>2429</v>
      </c>
      <c r="Q53" s="2" t="s">
        <v>2430</v>
      </c>
      <c r="U53" s="4" t="s">
        <v>3187</v>
      </c>
      <c r="V53" s="4" t="s">
        <v>874</v>
      </c>
      <c r="W53" s="2" t="s">
        <v>2429</v>
      </c>
      <c r="X53" s="2" t="s">
        <v>2428</v>
      </c>
    </row>
    <row r="54" spans="1:26" x14ac:dyDescent="0.2">
      <c r="A54" s="4">
        <v>49</v>
      </c>
      <c r="E54" s="6" t="s">
        <v>1791</v>
      </c>
      <c r="G54" s="4" t="s">
        <v>3190</v>
      </c>
      <c r="H54" s="4" t="s">
        <v>132</v>
      </c>
      <c r="I54" s="2" t="s">
        <v>2427</v>
      </c>
      <c r="J54" s="2" t="s">
        <v>1516</v>
      </c>
      <c r="N54" s="4" t="s">
        <v>3188</v>
      </c>
      <c r="O54" s="4" t="s">
        <v>874</v>
      </c>
      <c r="P54" s="2" t="s">
        <v>2426</v>
      </c>
      <c r="Q54" s="2" t="s">
        <v>2425</v>
      </c>
      <c r="U54" s="4" t="s">
        <v>3187</v>
      </c>
      <c r="V54" s="4" t="s">
        <v>874</v>
      </c>
      <c r="W54" s="2" t="s">
        <v>2424</v>
      </c>
      <c r="X54" s="2" t="s">
        <v>2423</v>
      </c>
    </row>
    <row r="55" spans="1:26" x14ac:dyDescent="0.2">
      <c r="A55" s="4">
        <v>50</v>
      </c>
      <c r="D55" s="6" t="s">
        <v>1525</v>
      </c>
      <c r="E55" s="6" t="s">
        <v>1791</v>
      </c>
      <c r="G55" s="4" t="s">
        <v>3190</v>
      </c>
      <c r="H55" s="4" t="s">
        <v>132</v>
      </c>
      <c r="I55" s="2" t="s">
        <v>3114</v>
      </c>
      <c r="J55" s="2" t="s">
        <v>1514</v>
      </c>
      <c r="L55" s="2" t="s">
        <v>3139</v>
      </c>
      <c r="N55" s="4" t="s">
        <v>3188</v>
      </c>
      <c r="O55" s="4" t="s">
        <v>874</v>
      </c>
      <c r="P55" s="2" t="s">
        <v>3113</v>
      </c>
      <c r="Q55" s="2" t="s">
        <v>2430</v>
      </c>
      <c r="S55" s="2" t="s">
        <v>3138</v>
      </c>
      <c r="U55" s="4" t="s">
        <v>3187</v>
      </c>
      <c r="V55" s="4" t="s">
        <v>874</v>
      </c>
      <c r="W55" s="2" t="s">
        <v>3113</v>
      </c>
      <c r="X55" s="2" t="s">
        <v>2428</v>
      </c>
      <c r="Z55" s="2" t="s">
        <v>3137</v>
      </c>
    </row>
    <row r="56" spans="1:26" x14ac:dyDescent="0.2">
      <c r="A56" s="4">
        <v>51</v>
      </c>
      <c r="D56" s="6" t="s">
        <v>1525</v>
      </c>
      <c r="E56" s="6" t="s">
        <v>1791</v>
      </c>
      <c r="G56" s="4" t="s">
        <v>3190</v>
      </c>
      <c r="H56" s="4" t="s">
        <v>132</v>
      </c>
      <c r="I56" s="2" t="s">
        <v>3112</v>
      </c>
      <c r="J56" s="2" t="s">
        <v>1516</v>
      </c>
      <c r="L56" s="2" t="s">
        <v>3139</v>
      </c>
      <c r="N56" s="4" t="s">
        <v>3188</v>
      </c>
      <c r="O56" s="4" t="s">
        <v>874</v>
      </c>
      <c r="P56" s="2" t="s">
        <v>3111</v>
      </c>
      <c r="Q56" s="2" t="s">
        <v>2425</v>
      </c>
      <c r="S56" s="2" t="s">
        <v>3138</v>
      </c>
      <c r="U56" s="4" t="s">
        <v>3187</v>
      </c>
      <c r="V56" s="4" t="s">
        <v>874</v>
      </c>
      <c r="W56" s="2" t="s">
        <v>3110</v>
      </c>
      <c r="X56" s="2" t="s">
        <v>2423</v>
      </c>
      <c r="Z56" s="2" t="s">
        <v>3137</v>
      </c>
    </row>
    <row r="57" spans="1:26" ht="25.5" x14ac:dyDescent="0.2">
      <c r="A57" s="4">
        <v>52</v>
      </c>
      <c r="E57" s="6" t="s">
        <v>1791</v>
      </c>
      <c r="G57" s="4" t="s">
        <v>3190</v>
      </c>
      <c r="H57" s="4" t="s">
        <v>132</v>
      </c>
      <c r="I57" s="2" t="s">
        <v>3176</v>
      </c>
      <c r="J57" s="2" t="s">
        <v>3530</v>
      </c>
      <c r="N57" s="4" t="s">
        <v>3188</v>
      </c>
      <c r="O57" s="4" t="s">
        <v>874</v>
      </c>
      <c r="P57" s="2" t="s">
        <v>3175</v>
      </c>
      <c r="Q57" s="2" t="s">
        <v>3531</v>
      </c>
      <c r="U57" s="4" t="s">
        <v>3187</v>
      </c>
      <c r="V57" s="4" t="s">
        <v>874</v>
      </c>
      <c r="W57" s="2" t="s">
        <v>3174</v>
      </c>
      <c r="X57" s="2" t="s">
        <v>3532</v>
      </c>
    </row>
    <row r="58" spans="1:26" x14ac:dyDescent="0.2">
      <c r="A58" s="4">
        <v>53</v>
      </c>
      <c r="D58" s="6" t="s">
        <v>1525</v>
      </c>
      <c r="E58" s="6" t="s">
        <v>1791</v>
      </c>
      <c r="G58" s="4" t="s">
        <v>3190</v>
      </c>
      <c r="H58" s="4" t="s">
        <v>132</v>
      </c>
      <c r="I58" s="2" t="s">
        <v>146</v>
      </c>
      <c r="J58" s="2" t="s">
        <v>46</v>
      </c>
      <c r="N58" s="4" t="s">
        <v>3188</v>
      </c>
      <c r="O58" s="4" t="s">
        <v>874</v>
      </c>
      <c r="P58" s="2" t="s">
        <v>884</v>
      </c>
      <c r="Q58" s="2" t="s">
        <v>2422</v>
      </c>
      <c r="U58" s="4" t="s">
        <v>3187</v>
      </c>
      <c r="V58" s="4" t="s">
        <v>874</v>
      </c>
      <c r="W58" s="2" t="s">
        <v>2421</v>
      </c>
      <c r="X58" s="2" t="s">
        <v>2420</v>
      </c>
    </row>
    <row r="59" spans="1:26" x14ac:dyDescent="0.2">
      <c r="A59" s="4">
        <v>54</v>
      </c>
      <c r="B59" s="6" t="s">
        <v>6</v>
      </c>
      <c r="C59" s="6" t="s">
        <v>1525</v>
      </c>
      <c r="E59" s="6" t="s">
        <v>1791</v>
      </c>
      <c r="G59" s="4" t="s">
        <v>3190</v>
      </c>
      <c r="H59" s="4" t="s">
        <v>3211</v>
      </c>
      <c r="I59" s="2" t="s">
        <v>3214</v>
      </c>
      <c r="J59" s="2" t="s">
        <v>3208</v>
      </c>
      <c r="L59" s="2" t="s">
        <v>3107</v>
      </c>
      <c r="N59" s="4" t="s">
        <v>3188</v>
      </c>
      <c r="O59" s="4" t="s">
        <v>3210</v>
      </c>
      <c r="P59" s="2" t="s">
        <v>3213</v>
      </c>
      <c r="Q59" s="2" t="s">
        <v>3205</v>
      </c>
      <c r="S59" s="2" t="s">
        <v>3105</v>
      </c>
      <c r="U59" s="4" t="s">
        <v>3187</v>
      </c>
      <c r="V59" s="4" t="s">
        <v>3210</v>
      </c>
      <c r="W59" s="2" t="s">
        <v>3212</v>
      </c>
      <c r="X59" s="2" t="s">
        <v>3205</v>
      </c>
      <c r="Z59" s="2" t="s">
        <v>3102</v>
      </c>
    </row>
    <row r="60" spans="1:26" x14ac:dyDescent="0.2">
      <c r="A60" s="4">
        <v>55</v>
      </c>
      <c r="E60" s="6" t="s">
        <v>1791</v>
      </c>
      <c r="G60" s="4" t="s">
        <v>3190</v>
      </c>
      <c r="H60" s="4" t="s">
        <v>3211</v>
      </c>
      <c r="I60" s="2" t="s">
        <v>1795</v>
      </c>
      <c r="J60" s="2" t="s">
        <v>1796</v>
      </c>
      <c r="N60" s="4" t="s">
        <v>3188</v>
      </c>
      <c r="O60" s="4" t="s">
        <v>3210</v>
      </c>
      <c r="P60" s="2" t="s">
        <v>1795</v>
      </c>
      <c r="Q60" s="2" t="s">
        <v>1794</v>
      </c>
      <c r="U60" s="4" t="s">
        <v>3187</v>
      </c>
      <c r="V60" s="4" t="s">
        <v>3210</v>
      </c>
      <c r="W60" s="2" t="s">
        <v>1795</v>
      </c>
      <c r="X60" s="2" t="s">
        <v>1794</v>
      </c>
    </row>
    <row r="61" spans="1:26" x14ac:dyDescent="0.2">
      <c r="A61" s="4">
        <v>56</v>
      </c>
      <c r="D61" s="6" t="s">
        <v>1525</v>
      </c>
      <c r="E61" s="6" t="s">
        <v>1791</v>
      </c>
      <c r="G61" s="4" t="s">
        <v>3190</v>
      </c>
      <c r="H61" s="4" t="s">
        <v>3211</v>
      </c>
      <c r="I61" s="2" t="s">
        <v>1793</v>
      </c>
      <c r="J61" s="2" t="s">
        <v>1508</v>
      </c>
      <c r="K61" s="3">
        <v>100</v>
      </c>
      <c r="N61" s="4" t="s">
        <v>3188</v>
      </c>
      <c r="O61" s="4" t="s">
        <v>3210</v>
      </c>
      <c r="P61" s="2" t="s">
        <v>1793</v>
      </c>
      <c r="Q61" s="2" t="s">
        <v>1508</v>
      </c>
      <c r="R61" s="3">
        <v>100</v>
      </c>
      <c r="U61" s="4" t="s">
        <v>3187</v>
      </c>
      <c r="V61" s="4" t="s">
        <v>3210</v>
      </c>
      <c r="W61" s="2" t="s">
        <v>1793</v>
      </c>
      <c r="X61" s="2" t="s">
        <v>1792</v>
      </c>
      <c r="Y61" s="3">
        <v>100</v>
      </c>
    </row>
    <row r="62" spans="1:26" x14ac:dyDescent="0.2">
      <c r="A62" s="4">
        <v>57</v>
      </c>
      <c r="D62" s="6" t="s">
        <v>1525</v>
      </c>
      <c r="E62" s="6" t="s">
        <v>1791</v>
      </c>
      <c r="G62" s="4" t="s">
        <v>3190</v>
      </c>
      <c r="H62" s="4" t="s">
        <v>3211</v>
      </c>
      <c r="I62" s="2" t="s">
        <v>1861</v>
      </c>
      <c r="J62" s="2" t="s">
        <v>1775</v>
      </c>
      <c r="K62" s="3" t="s">
        <v>95</v>
      </c>
      <c r="N62" s="4" t="s">
        <v>3188</v>
      </c>
      <c r="O62" s="4" t="s">
        <v>3210</v>
      </c>
      <c r="P62" s="2" t="s">
        <v>1861</v>
      </c>
      <c r="Q62" s="2" t="s">
        <v>1775</v>
      </c>
      <c r="R62" s="3" t="s">
        <v>95</v>
      </c>
      <c r="U62" s="4" t="s">
        <v>3187</v>
      </c>
      <c r="V62" s="4" t="s">
        <v>3210</v>
      </c>
      <c r="W62" s="2" t="s">
        <v>1861</v>
      </c>
      <c r="X62" s="2" t="s">
        <v>1775</v>
      </c>
      <c r="Y62" s="3" t="s">
        <v>95</v>
      </c>
    </row>
    <row r="63" spans="1:26" x14ac:dyDescent="0.2">
      <c r="A63" s="4">
        <v>58</v>
      </c>
      <c r="D63" s="6" t="s">
        <v>1525</v>
      </c>
      <c r="E63" s="6" t="s">
        <v>1791</v>
      </c>
      <c r="G63" s="4" t="s">
        <v>3190</v>
      </c>
      <c r="H63" s="4" t="s">
        <v>3211</v>
      </c>
      <c r="I63" s="2" t="s">
        <v>1859</v>
      </c>
      <c r="J63" s="2" t="s">
        <v>1776</v>
      </c>
      <c r="K63" s="3" t="s">
        <v>99</v>
      </c>
      <c r="N63" s="4" t="s">
        <v>3188</v>
      </c>
      <c r="O63" s="4" t="s">
        <v>3210</v>
      </c>
      <c r="P63" s="2" t="s">
        <v>1859</v>
      </c>
      <c r="Q63" s="2" t="s">
        <v>1776</v>
      </c>
      <c r="R63" s="3" t="s">
        <v>99</v>
      </c>
      <c r="U63" s="4" t="s">
        <v>3187</v>
      </c>
      <c r="V63" s="4" t="s">
        <v>3210</v>
      </c>
      <c r="W63" s="2" t="s">
        <v>1859</v>
      </c>
      <c r="X63" s="2" t="s">
        <v>1776</v>
      </c>
      <c r="Y63" s="3" t="s">
        <v>99</v>
      </c>
    </row>
    <row r="64" spans="1:26" x14ac:dyDescent="0.2">
      <c r="A64" s="4">
        <v>59</v>
      </c>
      <c r="B64" s="6" t="s">
        <v>6</v>
      </c>
      <c r="C64" s="6" t="s">
        <v>1525</v>
      </c>
      <c r="E64" s="6" t="s">
        <v>1791</v>
      </c>
      <c r="G64" s="4" t="s">
        <v>3190</v>
      </c>
      <c r="H64" s="4" t="s">
        <v>3204</v>
      </c>
      <c r="I64" s="2" t="s">
        <v>3209</v>
      </c>
      <c r="J64" s="2" t="s">
        <v>3208</v>
      </c>
      <c r="L64" s="2" t="s">
        <v>2396</v>
      </c>
      <c r="N64" s="4" t="s">
        <v>3188</v>
      </c>
      <c r="O64" s="4" t="s">
        <v>3203</v>
      </c>
      <c r="P64" s="2" t="s">
        <v>3207</v>
      </c>
      <c r="Q64" s="2" t="s">
        <v>3205</v>
      </c>
      <c r="S64" s="2" t="s">
        <v>2393</v>
      </c>
      <c r="U64" s="4" t="s">
        <v>3187</v>
      </c>
      <c r="V64" s="4" t="s">
        <v>3202</v>
      </c>
      <c r="W64" s="2" t="s">
        <v>3206</v>
      </c>
      <c r="X64" s="2" t="s">
        <v>3205</v>
      </c>
      <c r="Z64" s="2" t="s">
        <v>2390</v>
      </c>
    </row>
    <row r="65" spans="1:26" x14ac:dyDescent="0.2">
      <c r="A65" s="4">
        <v>60</v>
      </c>
      <c r="D65" s="6" t="s">
        <v>1525</v>
      </c>
      <c r="E65" s="6" t="s">
        <v>1791</v>
      </c>
      <c r="G65" s="4" t="s">
        <v>3190</v>
      </c>
      <c r="H65" s="4" t="s">
        <v>3204</v>
      </c>
      <c r="I65" s="2" t="s">
        <v>1793</v>
      </c>
      <c r="J65" s="2" t="s">
        <v>1508</v>
      </c>
      <c r="K65" s="3">
        <v>0</v>
      </c>
      <c r="N65" s="4" t="s">
        <v>3188</v>
      </c>
      <c r="O65" s="4" t="s">
        <v>3203</v>
      </c>
      <c r="P65" s="2" t="s">
        <v>1793</v>
      </c>
      <c r="Q65" s="2" t="s">
        <v>1508</v>
      </c>
      <c r="R65" s="3">
        <v>0</v>
      </c>
      <c r="U65" s="4" t="s">
        <v>3187</v>
      </c>
      <c r="V65" s="4" t="s">
        <v>3202</v>
      </c>
      <c r="W65" s="2" t="s">
        <v>1793</v>
      </c>
      <c r="X65" s="2" t="s">
        <v>1792</v>
      </c>
      <c r="Y65" s="3">
        <v>0</v>
      </c>
    </row>
    <row r="66" spans="1:26" x14ac:dyDescent="0.2">
      <c r="A66" s="4">
        <v>61</v>
      </c>
      <c r="B66" s="6" t="s">
        <v>1797</v>
      </c>
      <c r="E66" s="6" t="s">
        <v>1791</v>
      </c>
      <c r="G66" s="4" t="s">
        <v>3190</v>
      </c>
      <c r="H66" s="4" t="s">
        <v>3201</v>
      </c>
      <c r="I66" s="2" t="s">
        <v>106</v>
      </c>
      <c r="J66" s="2" t="s">
        <v>1526</v>
      </c>
      <c r="L66" s="2" t="s">
        <v>1956</v>
      </c>
      <c r="N66" s="4" t="s">
        <v>3188</v>
      </c>
      <c r="O66" s="4" t="s">
        <v>3200</v>
      </c>
      <c r="P66" s="2" t="s">
        <v>852</v>
      </c>
      <c r="Q66" s="2" t="s">
        <v>1526</v>
      </c>
      <c r="S66" s="2" t="s">
        <v>1955</v>
      </c>
      <c r="U66" s="4" t="s">
        <v>3187</v>
      </c>
      <c r="V66" s="4" t="s">
        <v>3199</v>
      </c>
      <c r="W66" s="2" t="s">
        <v>1954</v>
      </c>
      <c r="X66" s="2" t="s">
        <v>1526</v>
      </c>
      <c r="Z66" s="2" t="s">
        <v>1953</v>
      </c>
    </row>
    <row r="67" spans="1:26" x14ac:dyDescent="0.2">
      <c r="A67" s="4">
        <v>62</v>
      </c>
      <c r="B67" s="6" t="s">
        <v>1797</v>
      </c>
      <c r="E67" s="6" t="s">
        <v>1791</v>
      </c>
      <c r="G67" s="4" t="s">
        <v>3190</v>
      </c>
      <c r="H67" s="4" t="s">
        <v>3201</v>
      </c>
      <c r="I67" s="2" t="s">
        <v>109</v>
      </c>
      <c r="J67" s="2" t="s">
        <v>1526</v>
      </c>
      <c r="L67" s="2" t="s">
        <v>3179</v>
      </c>
      <c r="N67" s="4" t="s">
        <v>3188</v>
      </c>
      <c r="O67" s="4" t="s">
        <v>3200</v>
      </c>
      <c r="P67" s="2" t="s">
        <v>854</v>
      </c>
      <c r="Q67" s="2" t="s">
        <v>1526</v>
      </c>
      <c r="S67" s="2" t="s">
        <v>3178</v>
      </c>
      <c r="U67" s="4" t="s">
        <v>3187</v>
      </c>
      <c r="V67" s="4" t="s">
        <v>3199</v>
      </c>
      <c r="W67" s="2" t="s">
        <v>1952</v>
      </c>
      <c r="X67" s="2" t="s">
        <v>1526</v>
      </c>
      <c r="Z67" s="2" t="s">
        <v>3177</v>
      </c>
    </row>
    <row r="68" spans="1:26" x14ac:dyDescent="0.2">
      <c r="A68" s="4">
        <v>63</v>
      </c>
      <c r="E68" s="6" t="s">
        <v>1791</v>
      </c>
      <c r="G68" s="4" t="s">
        <v>3190</v>
      </c>
      <c r="H68" s="4" t="s">
        <v>3201</v>
      </c>
      <c r="I68" s="2" t="s">
        <v>111</v>
      </c>
      <c r="J68" s="2" t="s">
        <v>1531</v>
      </c>
      <c r="N68" s="4" t="s">
        <v>3188</v>
      </c>
      <c r="O68" s="4" t="s">
        <v>3200</v>
      </c>
      <c r="P68" s="2" t="s">
        <v>856</v>
      </c>
      <c r="Q68" s="2" t="s">
        <v>1531</v>
      </c>
      <c r="U68" s="4" t="s">
        <v>3187</v>
      </c>
      <c r="V68" s="4" t="s">
        <v>3199</v>
      </c>
      <c r="W68" s="2" t="s">
        <v>1870</v>
      </c>
      <c r="X68" s="2" t="s">
        <v>1531</v>
      </c>
    </row>
    <row r="69" spans="1:26" ht="63.75" x14ac:dyDescent="0.2">
      <c r="A69" s="4">
        <v>64</v>
      </c>
      <c r="D69" s="6" t="s">
        <v>1525</v>
      </c>
      <c r="E69" s="6" t="s">
        <v>1791</v>
      </c>
      <c r="G69" s="4" t="s">
        <v>3190</v>
      </c>
      <c r="H69" s="4" t="s">
        <v>3201</v>
      </c>
      <c r="I69" s="2" t="s">
        <v>114</v>
      </c>
      <c r="J69" s="2" t="s">
        <v>2274</v>
      </c>
      <c r="N69" s="4" t="s">
        <v>3188</v>
      </c>
      <c r="O69" s="4" t="s">
        <v>3200</v>
      </c>
      <c r="P69" s="2" t="s">
        <v>858</v>
      </c>
      <c r="Q69" s="2" t="s">
        <v>2273</v>
      </c>
      <c r="U69" s="4" t="s">
        <v>3187</v>
      </c>
      <c r="V69" s="4" t="s">
        <v>3199</v>
      </c>
      <c r="W69" s="2" t="s">
        <v>2171</v>
      </c>
      <c r="X69" s="2" t="s">
        <v>2273</v>
      </c>
    </row>
    <row r="70" spans="1:26" ht="76.5" x14ac:dyDescent="0.2">
      <c r="A70" s="4">
        <v>65</v>
      </c>
      <c r="D70" s="6" t="s">
        <v>1525</v>
      </c>
      <c r="E70" s="6" t="s">
        <v>1791</v>
      </c>
      <c r="G70" s="4" t="s">
        <v>3190</v>
      </c>
      <c r="H70" s="4" t="s">
        <v>3201</v>
      </c>
      <c r="I70" s="2" t="s">
        <v>117</v>
      </c>
      <c r="J70" s="2" t="s">
        <v>1925</v>
      </c>
      <c r="L70" s="2" t="s">
        <v>2445</v>
      </c>
      <c r="N70" s="4" t="s">
        <v>3188</v>
      </c>
      <c r="O70" s="4" t="s">
        <v>3200</v>
      </c>
      <c r="P70" s="2" t="s">
        <v>2165</v>
      </c>
      <c r="Q70" s="2" t="s">
        <v>1925</v>
      </c>
      <c r="S70" s="2" t="s">
        <v>3418</v>
      </c>
      <c r="U70" s="4" t="s">
        <v>3187</v>
      </c>
      <c r="V70" s="4" t="s">
        <v>3199</v>
      </c>
      <c r="W70" s="2" t="s">
        <v>2163</v>
      </c>
      <c r="X70" s="2" t="s">
        <v>1925</v>
      </c>
      <c r="Z70" s="2" t="s">
        <v>2587</v>
      </c>
    </row>
    <row r="71" spans="1:26" x14ac:dyDescent="0.2">
      <c r="A71" s="4">
        <v>66</v>
      </c>
      <c r="D71" s="6" t="s">
        <v>1525</v>
      </c>
      <c r="E71" s="6" t="s">
        <v>1791</v>
      </c>
      <c r="G71" s="4" t="s">
        <v>3190</v>
      </c>
      <c r="H71" s="4" t="s">
        <v>3201</v>
      </c>
      <c r="I71" s="2" t="s">
        <v>2442</v>
      </c>
      <c r="J71" s="2" t="s">
        <v>1925</v>
      </c>
      <c r="L71" s="2" t="s">
        <v>2441</v>
      </c>
      <c r="N71" s="4" t="s">
        <v>3188</v>
      </c>
      <c r="O71" s="4" t="s">
        <v>3200</v>
      </c>
      <c r="P71" s="2" t="s">
        <v>2439</v>
      </c>
      <c r="Q71" s="2" t="s">
        <v>1925</v>
      </c>
      <c r="S71" s="2" t="s">
        <v>2438</v>
      </c>
      <c r="U71" s="4" t="s">
        <v>3187</v>
      </c>
      <c r="V71" s="4" t="s">
        <v>3199</v>
      </c>
      <c r="W71" s="2" t="s">
        <v>2436</v>
      </c>
      <c r="X71" s="2" t="s">
        <v>1925</v>
      </c>
      <c r="Z71" s="2" t="s">
        <v>2799</v>
      </c>
    </row>
    <row r="72" spans="1:26" ht="25.5" x14ac:dyDescent="0.2">
      <c r="A72" s="4">
        <v>67</v>
      </c>
      <c r="C72" s="6" t="s">
        <v>1525</v>
      </c>
      <c r="E72" s="6" t="s">
        <v>1791</v>
      </c>
      <c r="G72" s="4" t="s">
        <v>3190</v>
      </c>
      <c r="H72" s="4" t="s">
        <v>149</v>
      </c>
      <c r="I72" s="2" t="s">
        <v>1544</v>
      </c>
      <c r="J72" s="2" t="s">
        <v>3198</v>
      </c>
      <c r="L72" s="2" t="s">
        <v>1804</v>
      </c>
      <c r="N72" s="4" t="s">
        <v>3188</v>
      </c>
      <c r="O72" s="4" t="s">
        <v>885</v>
      </c>
      <c r="P72" s="2" t="s">
        <v>1895</v>
      </c>
      <c r="Q72" s="2" t="s">
        <v>3197</v>
      </c>
      <c r="S72" s="2" t="s">
        <v>1801</v>
      </c>
      <c r="U72" s="4" t="s">
        <v>3187</v>
      </c>
      <c r="V72" s="4" t="s">
        <v>885</v>
      </c>
      <c r="W72" s="2" t="s">
        <v>1895</v>
      </c>
      <c r="X72" s="2" t="s">
        <v>3196</v>
      </c>
      <c r="Z72" s="2" t="s">
        <v>1798</v>
      </c>
    </row>
    <row r="73" spans="1:26" x14ac:dyDescent="0.2">
      <c r="A73" s="4">
        <v>68</v>
      </c>
      <c r="B73" s="6" t="s">
        <v>1797</v>
      </c>
      <c r="E73" s="6" t="s">
        <v>1791</v>
      </c>
      <c r="G73" s="4" t="s">
        <v>3190</v>
      </c>
      <c r="H73" s="4" t="s">
        <v>149</v>
      </c>
      <c r="I73" s="2" t="s">
        <v>106</v>
      </c>
      <c r="J73" s="2" t="s">
        <v>1526</v>
      </c>
      <c r="L73" s="2" t="s">
        <v>1956</v>
      </c>
      <c r="N73" s="4" t="s">
        <v>3188</v>
      </c>
      <c r="O73" s="4" t="s">
        <v>885</v>
      </c>
      <c r="P73" s="2" t="s">
        <v>852</v>
      </c>
      <c r="Q73" s="2" t="s">
        <v>1526</v>
      </c>
      <c r="S73" s="2" t="s">
        <v>1955</v>
      </c>
      <c r="U73" s="4" t="s">
        <v>3187</v>
      </c>
      <c r="V73" s="4" t="s">
        <v>885</v>
      </c>
      <c r="W73" s="2" t="s">
        <v>1954</v>
      </c>
      <c r="X73" s="2" t="s">
        <v>1526</v>
      </c>
      <c r="Z73" s="2" t="s">
        <v>1953</v>
      </c>
    </row>
    <row r="74" spans="1:26" x14ac:dyDescent="0.2">
      <c r="A74" s="4">
        <v>69</v>
      </c>
      <c r="B74" s="6" t="s">
        <v>1797</v>
      </c>
      <c r="E74" s="6" t="s">
        <v>1791</v>
      </c>
      <c r="G74" s="4" t="s">
        <v>3190</v>
      </c>
      <c r="H74" s="4" t="s">
        <v>149</v>
      </c>
      <c r="I74" s="2" t="s">
        <v>133</v>
      </c>
      <c r="J74" s="2" t="s">
        <v>1526</v>
      </c>
      <c r="L74" s="2" t="s">
        <v>3179</v>
      </c>
      <c r="N74" s="4" t="s">
        <v>3188</v>
      </c>
      <c r="O74" s="4" t="s">
        <v>885</v>
      </c>
      <c r="P74" s="2" t="s">
        <v>875</v>
      </c>
      <c r="Q74" s="2" t="s">
        <v>1526</v>
      </c>
      <c r="S74" s="2" t="s">
        <v>3178</v>
      </c>
      <c r="U74" s="4" t="s">
        <v>3187</v>
      </c>
      <c r="V74" s="4" t="s">
        <v>885</v>
      </c>
      <c r="W74" s="2" t="s">
        <v>875</v>
      </c>
      <c r="X74" s="2" t="s">
        <v>1526</v>
      </c>
      <c r="Z74" s="2" t="s">
        <v>3177</v>
      </c>
    </row>
    <row r="75" spans="1:26" x14ac:dyDescent="0.2">
      <c r="A75" s="4">
        <v>70</v>
      </c>
      <c r="B75" s="6" t="s">
        <v>6</v>
      </c>
      <c r="E75" s="6" t="s">
        <v>1791</v>
      </c>
      <c r="G75" s="4" t="s">
        <v>3190</v>
      </c>
      <c r="H75" s="4" t="s">
        <v>149</v>
      </c>
      <c r="I75" s="2" t="s">
        <v>135</v>
      </c>
      <c r="J75" s="2" t="s">
        <v>1796</v>
      </c>
      <c r="N75" s="4" t="s">
        <v>3188</v>
      </c>
      <c r="O75" s="4" t="s">
        <v>885</v>
      </c>
      <c r="P75" s="2" t="s">
        <v>135</v>
      </c>
      <c r="Q75" s="2" t="s">
        <v>1794</v>
      </c>
      <c r="U75" s="4" t="s">
        <v>3187</v>
      </c>
      <c r="V75" s="4" t="s">
        <v>885</v>
      </c>
      <c r="W75" s="2" t="s">
        <v>1823</v>
      </c>
      <c r="X75" s="2" t="s">
        <v>1794</v>
      </c>
    </row>
    <row r="76" spans="1:26" x14ac:dyDescent="0.2">
      <c r="A76" s="4">
        <v>71</v>
      </c>
      <c r="E76" s="6" t="s">
        <v>1791</v>
      </c>
      <c r="G76" s="4" t="s">
        <v>3190</v>
      </c>
      <c r="H76" s="4" t="s">
        <v>149</v>
      </c>
      <c r="I76" s="2" t="s">
        <v>593</v>
      </c>
      <c r="J76" s="2" t="s">
        <v>337</v>
      </c>
      <c r="N76" s="4" t="s">
        <v>3188</v>
      </c>
      <c r="O76" s="4" t="s">
        <v>885</v>
      </c>
      <c r="P76" s="2" t="s">
        <v>1328</v>
      </c>
      <c r="Q76" s="2" t="s">
        <v>1069</v>
      </c>
      <c r="U76" s="4" t="s">
        <v>3187</v>
      </c>
      <c r="V76" s="4" t="s">
        <v>885</v>
      </c>
      <c r="W76" s="2" t="s">
        <v>1328</v>
      </c>
      <c r="X76" s="2" t="s">
        <v>2073</v>
      </c>
    </row>
    <row r="77" spans="1:26" x14ac:dyDescent="0.2">
      <c r="A77" s="4">
        <v>72</v>
      </c>
      <c r="D77" s="6" t="s">
        <v>1525</v>
      </c>
      <c r="E77" s="6" t="s">
        <v>1791</v>
      </c>
      <c r="G77" s="4" t="s">
        <v>3190</v>
      </c>
      <c r="H77" s="4" t="s">
        <v>149</v>
      </c>
      <c r="I77" s="2" t="s">
        <v>2431</v>
      </c>
      <c r="J77" s="2" t="s">
        <v>1514</v>
      </c>
      <c r="N77" s="4" t="s">
        <v>3188</v>
      </c>
      <c r="O77" s="4" t="s">
        <v>885</v>
      </c>
      <c r="P77" s="2" t="s">
        <v>2429</v>
      </c>
      <c r="Q77" s="2" t="s">
        <v>2430</v>
      </c>
      <c r="U77" s="4" t="s">
        <v>3187</v>
      </c>
      <c r="V77" s="4" t="s">
        <v>885</v>
      </c>
      <c r="W77" s="2" t="s">
        <v>2429</v>
      </c>
      <c r="X77" s="2" t="s">
        <v>2428</v>
      </c>
    </row>
    <row r="78" spans="1:26" x14ac:dyDescent="0.2">
      <c r="A78" s="4">
        <v>73</v>
      </c>
      <c r="D78" s="6" t="s">
        <v>1525</v>
      </c>
      <c r="E78" s="6" t="s">
        <v>1791</v>
      </c>
      <c r="G78" s="4" t="s">
        <v>3190</v>
      </c>
      <c r="H78" s="4" t="s">
        <v>149</v>
      </c>
      <c r="I78" s="2" t="s">
        <v>2427</v>
      </c>
      <c r="J78" s="2" t="s">
        <v>1516</v>
      </c>
      <c r="N78" s="4" t="s">
        <v>3188</v>
      </c>
      <c r="O78" s="4" t="s">
        <v>885</v>
      </c>
      <c r="P78" s="2" t="s">
        <v>2426</v>
      </c>
      <c r="Q78" s="2" t="s">
        <v>2425</v>
      </c>
      <c r="U78" s="4" t="s">
        <v>3187</v>
      </c>
      <c r="V78" s="4" t="s">
        <v>885</v>
      </c>
      <c r="W78" s="2" t="s">
        <v>2424</v>
      </c>
      <c r="X78" s="2" t="s">
        <v>2423</v>
      </c>
    </row>
    <row r="79" spans="1:26" x14ac:dyDescent="0.2">
      <c r="A79" s="4">
        <v>74</v>
      </c>
      <c r="E79" s="6" t="s">
        <v>1791</v>
      </c>
      <c r="G79" s="4" t="s">
        <v>3190</v>
      </c>
      <c r="H79" s="4" t="s">
        <v>149</v>
      </c>
      <c r="I79" s="2" t="s">
        <v>3114</v>
      </c>
      <c r="J79" s="2" t="s">
        <v>1514</v>
      </c>
      <c r="N79" s="4" t="s">
        <v>3188</v>
      </c>
      <c r="O79" s="4" t="s">
        <v>885</v>
      </c>
      <c r="P79" s="2" t="s">
        <v>3113</v>
      </c>
      <c r="Q79" s="2" t="s">
        <v>2430</v>
      </c>
      <c r="U79" s="4" t="s">
        <v>3187</v>
      </c>
      <c r="V79" s="4" t="s">
        <v>885</v>
      </c>
      <c r="W79" s="2" t="s">
        <v>3113</v>
      </c>
      <c r="X79" s="2" t="s">
        <v>2428</v>
      </c>
    </row>
    <row r="80" spans="1:26" x14ac:dyDescent="0.2">
      <c r="A80" s="4">
        <v>75</v>
      </c>
      <c r="E80" s="6" t="s">
        <v>1791</v>
      </c>
      <c r="G80" s="4" t="s">
        <v>3190</v>
      </c>
      <c r="H80" s="4" t="s">
        <v>149</v>
      </c>
      <c r="I80" s="2" t="s">
        <v>3112</v>
      </c>
      <c r="J80" s="2" t="s">
        <v>1516</v>
      </c>
      <c r="N80" s="4" t="s">
        <v>3188</v>
      </c>
      <c r="O80" s="4" t="s">
        <v>885</v>
      </c>
      <c r="P80" s="2" t="s">
        <v>3111</v>
      </c>
      <c r="Q80" s="2" t="s">
        <v>2425</v>
      </c>
      <c r="U80" s="4" t="s">
        <v>3187</v>
      </c>
      <c r="V80" s="4" t="s">
        <v>885</v>
      </c>
      <c r="W80" s="2" t="s">
        <v>3110</v>
      </c>
      <c r="X80" s="2" t="s">
        <v>2423</v>
      </c>
    </row>
    <row r="81" spans="1:26" x14ac:dyDescent="0.2">
      <c r="A81" s="4">
        <v>76</v>
      </c>
      <c r="B81" s="6" t="s">
        <v>6</v>
      </c>
      <c r="C81" s="6" t="s">
        <v>1525</v>
      </c>
      <c r="E81" s="6" t="s">
        <v>1791</v>
      </c>
      <c r="G81" s="4" t="s">
        <v>3190</v>
      </c>
      <c r="H81" s="4" t="s">
        <v>3189</v>
      </c>
      <c r="I81" s="2" t="s">
        <v>3195</v>
      </c>
      <c r="J81" s="2" t="s">
        <v>3194</v>
      </c>
      <c r="L81" s="2" t="s">
        <v>3107</v>
      </c>
      <c r="N81" s="4" t="s">
        <v>3188</v>
      </c>
      <c r="O81" s="4" t="s">
        <v>3186</v>
      </c>
      <c r="P81" s="2" t="s">
        <v>3193</v>
      </c>
      <c r="Q81" s="2" t="s">
        <v>3191</v>
      </c>
      <c r="S81" s="2" t="s">
        <v>3105</v>
      </c>
      <c r="U81" s="4" t="s">
        <v>3187</v>
      </c>
      <c r="V81" s="4" t="s">
        <v>3186</v>
      </c>
      <c r="W81" s="2" t="s">
        <v>3192</v>
      </c>
      <c r="X81" s="2" t="s">
        <v>3191</v>
      </c>
      <c r="Z81" s="2" t="s">
        <v>3102</v>
      </c>
    </row>
    <row r="82" spans="1:26" x14ac:dyDescent="0.2">
      <c r="A82" s="4">
        <v>77</v>
      </c>
      <c r="E82" s="6" t="s">
        <v>1791</v>
      </c>
      <c r="G82" s="4" t="s">
        <v>3190</v>
      </c>
      <c r="H82" s="4" t="s">
        <v>3189</v>
      </c>
      <c r="I82" s="2" t="s">
        <v>1795</v>
      </c>
      <c r="J82" s="2" t="s">
        <v>1796</v>
      </c>
      <c r="N82" s="4" t="s">
        <v>3188</v>
      </c>
      <c r="O82" s="4" t="s">
        <v>3186</v>
      </c>
      <c r="P82" s="2" t="s">
        <v>1795</v>
      </c>
      <c r="Q82" s="2" t="s">
        <v>1794</v>
      </c>
      <c r="U82" s="4" t="s">
        <v>3187</v>
      </c>
      <c r="V82" s="4" t="s">
        <v>3186</v>
      </c>
      <c r="W82" s="2" t="s">
        <v>1795</v>
      </c>
      <c r="X82" s="2" t="s">
        <v>1794</v>
      </c>
    </row>
    <row r="83" spans="1:26" x14ac:dyDescent="0.2">
      <c r="A83" s="4">
        <v>78</v>
      </c>
      <c r="D83" s="6" t="s">
        <v>1525</v>
      </c>
      <c r="E83" s="6" t="s">
        <v>1791</v>
      </c>
      <c r="G83" s="4" t="s">
        <v>3190</v>
      </c>
      <c r="H83" s="4" t="s">
        <v>3189</v>
      </c>
      <c r="I83" s="2" t="s">
        <v>1793</v>
      </c>
      <c r="J83" s="2" t="s">
        <v>1508</v>
      </c>
      <c r="K83" s="3">
        <v>100</v>
      </c>
      <c r="N83" s="4" t="s">
        <v>3188</v>
      </c>
      <c r="O83" s="4" t="s">
        <v>3186</v>
      </c>
      <c r="P83" s="2" t="s">
        <v>1793</v>
      </c>
      <c r="Q83" s="2" t="s">
        <v>1508</v>
      </c>
      <c r="R83" s="3">
        <v>100</v>
      </c>
      <c r="U83" s="4" t="s">
        <v>3187</v>
      </c>
      <c r="V83" s="4" t="s">
        <v>3186</v>
      </c>
      <c r="W83" s="2" t="s">
        <v>1793</v>
      </c>
      <c r="X83" s="2" t="s">
        <v>1792</v>
      </c>
      <c r="Y83" s="3">
        <v>100</v>
      </c>
    </row>
    <row r="84" spans="1:26" x14ac:dyDescent="0.2">
      <c r="A84" s="4">
        <v>79</v>
      </c>
      <c r="D84" s="6" t="s">
        <v>1525</v>
      </c>
      <c r="E84" s="6" t="s">
        <v>1791</v>
      </c>
      <c r="G84" s="4" t="s">
        <v>3190</v>
      </c>
      <c r="H84" s="4" t="s">
        <v>3189</v>
      </c>
      <c r="I84" s="2" t="s">
        <v>1861</v>
      </c>
      <c r="J84" s="2" t="s">
        <v>1775</v>
      </c>
      <c r="K84" s="3" t="s">
        <v>95</v>
      </c>
      <c r="N84" s="4" t="s">
        <v>3188</v>
      </c>
      <c r="O84" s="4" t="s">
        <v>3186</v>
      </c>
      <c r="P84" s="2" t="s">
        <v>1861</v>
      </c>
      <c r="Q84" s="2" t="s">
        <v>1775</v>
      </c>
      <c r="R84" s="3" t="s">
        <v>95</v>
      </c>
      <c r="U84" s="4" t="s">
        <v>3187</v>
      </c>
      <c r="V84" s="4" t="s">
        <v>3186</v>
      </c>
      <c r="W84" s="2" t="s">
        <v>1861</v>
      </c>
      <c r="X84" s="2" t="s">
        <v>1775</v>
      </c>
      <c r="Y84" s="3" t="s">
        <v>95</v>
      </c>
    </row>
    <row r="85" spans="1:26" x14ac:dyDescent="0.2">
      <c r="A85" s="4">
        <v>80</v>
      </c>
      <c r="D85" s="6" t="s">
        <v>1525</v>
      </c>
      <c r="E85" s="6" t="s">
        <v>1791</v>
      </c>
      <c r="G85" s="4" t="s">
        <v>3190</v>
      </c>
      <c r="H85" s="4" t="s">
        <v>3189</v>
      </c>
      <c r="I85" s="2" t="s">
        <v>1859</v>
      </c>
      <c r="J85" s="2" t="s">
        <v>1776</v>
      </c>
      <c r="K85" s="3" t="s">
        <v>99</v>
      </c>
      <c r="N85" s="4" t="s">
        <v>3188</v>
      </c>
      <c r="O85" s="4" t="s">
        <v>3186</v>
      </c>
      <c r="P85" s="2" t="s">
        <v>1859</v>
      </c>
      <c r="Q85" s="2" t="s">
        <v>1776</v>
      </c>
      <c r="R85" s="3" t="s">
        <v>99</v>
      </c>
      <c r="U85" s="4" t="s">
        <v>3187</v>
      </c>
      <c r="V85" s="4" t="s">
        <v>3186</v>
      </c>
      <c r="W85" s="2" t="s">
        <v>1859</v>
      </c>
      <c r="X85" s="2" t="s">
        <v>1776</v>
      </c>
      <c r="Y85" s="3" t="s">
        <v>99</v>
      </c>
    </row>
    <row r="86" spans="1:26" x14ac:dyDescent="0.2">
      <c r="A86" s="4">
        <v>81</v>
      </c>
      <c r="B86" s="6" t="s">
        <v>1797</v>
      </c>
      <c r="E86" s="6" t="s">
        <v>1791</v>
      </c>
      <c r="G86" s="4" t="s">
        <v>3149</v>
      </c>
      <c r="H86" s="4" t="s">
        <v>3185</v>
      </c>
      <c r="I86" s="2" t="s">
        <v>106</v>
      </c>
      <c r="J86" s="2" t="s">
        <v>1526</v>
      </c>
      <c r="L86" s="2" t="s">
        <v>1956</v>
      </c>
      <c r="N86" s="4" t="s">
        <v>3147</v>
      </c>
      <c r="O86" s="4" t="s">
        <v>3184</v>
      </c>
      <c r="P86" s="2" t="s">
        <v>852</v>
      </c>
      <c r="Q86" s="2" t="s">
        <v>1526</v>
      </c>
      <c r="S86" s="2" t="s">
        <v>1955</v>
      </c>
      <c r="U86" s="4" t="s">
        <v>3146</v>
      </c>
      <c r="V86" s="4" t="s">
        <v>3183</v>
      </c>
      <c r="W86" s="2" t="s">
        <v>1954</v>
      </c>
      <c r="X86" s="2" t="s">
        <v>1526</v>
      </c>
      <c r="Z86" s="2" t="s">
        <v>1953</v>
      </c>
    </row>
    <row r="87" spans="1:26" x14ac:dyDescent="0.2">
      <c r="A87" s="4">
        <v>82</v>
      </c>
      <c r="B87" s="6" t="s">
        <v>1797</v>
      </c>
      <c r="E87" s="6" t="s">
        <v>1791</v>
      </c>
      <c r="G87" s="4" t="s">
        <v>3149</v>
      </c>
      <c r="H87" s="4" t="s">
        <v>3185</v>
      </c>
      <c r="I87" s="2" t="s">
        <v>109</v>
      </c>
      <c r="J87" s="2" t="s">
        <v>1526</v>
      </c>
      <c r="L87" s="2" t="s">
        <v>2175</v>
      </c>
      <c r="N87" s="4" t="s">
        <v>3147</v>
      </c>
      <c r="O87" s="4" t="s">
        <v>3184</v>
      </c>
      <c r="P87" s="2" t="s">
        <v>854</v>
      </c>
      <c r="Q87" s="2" t="s">
        <v>1526</v>
      </c>
      <c r="S87" s="2" t="s">
        <v>3419</v>
      </c>
      <c r="U87" s="4" t="s">
        <v>3146</v>
      </c>
      <c r="V87" s="4" t="s">
        <v>3183</v>
      </c>
      <c r="W87" s="2" t="s">
        <v>1952</v>
      </c>
      <c r="X87" s="2" t="s">
        <v>1526</v>
      </c>
      <c r="Z87" s="2" t="s">
        <v>2174</v>
      </c>
    </row>
    <row r="88" spans="1:26" x14ac:dyDescent="0.2">
      <c r="A88" s="4">
        <v>83</v>
      </c>
      <c r="E88" s="6" t="s">
        <v>1791</v>
      </c>
      <c r="G88" s="4" t="s">
        <v>3149</v>
      </c>
      <c r="H88" s="4" t="s">
        <v>3185</v>
      </c>
      <c r="I88" s="2" t="s">
        <v>111</v>
      </c>
      <c r="J88" s="2" t="s">
        <v>1531</v>
      </c>
      <c r="N88" s="4" t="s">
        <v>3147</v>
      </c>
      <c r="O88" s="4" t="s">
        <v>3184</v>
      </c>
      <c r="P88" s="2" t="s">
        <v>856</v>
      </c>
      <c r="Q88" s="2" t="s">
        <v>1531</v>
      </c>
      <c r="U88" s="4" t="s">
        <v>3146</v>
      </c>
      <c r="V88" s="4" t="s">
        <v>3183</v>
      </c>
      <c r="W88" s="2" t="s">
        <v>1870</v>
      </c>
      <c r="X88" s="2" t="s">
        <v>1531</v>
      </c>
    </row>
    <row r="89" spans="1:26" ht="63.75" x14ac:dyDescent="0.2">
      <c r="A89" s="4">
        <v>84</v>
      </c>
      <c r="D89" s="6" t="s">
        <v>1525</v>
      </c>
      <c r="E89" s="6" t="s">
        <v>1791</v>
      </c>
      <c r="G89" s="4" t="s">
        <v>3149</v>
      </c>
      <c r="H89" s="4" t="s">
        <v>3185</v>
      </c>
      <c r="I89" s="2" t="s">
        <v>114</v>
      </c>
      <c r="J89" s="2" t="s">
        <v>2274</v>
      </c>
      <c r="N89" s="4" t="s">
        <v>3147</v>
      </c>
      <c r="O89" s="4" t="s">
        <v>3184</v>
      </c>
      <c r="P89" s="2" t="s">
        <v>858</v>
      </c>
      <c r="Q89" s="2" t="s">
        <v>2273</v>
      </c>
      <c r="U89" s="4" t="s">
        <v>3146</v>
      </c>
      <c r="V89" s="4" t="s">
        <v>3183</v>
      </c>
      <c r="W89" s="2" t="s">
        <v>2171</v>
      </c>
      <c r="X89" s="2" t="s">
        <v>2273</v>
      </c>
    </row>
    <row r="90" spans="1:26" ht="76.5" x14ac:dyDescent="0.2">
      <c r="A90" s="4">
        <v>85</v>
      </c>
      <c r="D90" s="6" t="s">
        <v>1525</v>
      </c>
      <c r="E90" s="6" t="s">
        <v>1791</v>
      </c>
      <c r="G90" s="4" t="s">
        <v>3149</v>
      </c>
      <c r="H90" s="4" t="s">
        <v>3185</v>
      </c>
      <c r="I90" s="2" t="s">
        <v>117</v>
      </c>
      <c r="J90" s="2" t="s">
        <v>1925</v>
      </c>
      <c r="L90" s="2" t="s">
        <v>2445</v>
      </c>
      <c r="N90" s="4" t="s">
        <v>3147</v>
      </c>
      <c r="O90" s="4" t="s">
        <v>3184</v>
      </c>
      <c r="P90" s="2" t="s">
        <v>2165</v>
      </c>
      <c r="Q90" s="2" t="s">
        <v>1925</v>
      </c>
      <c r="S90" s="2" t="s">
        <v>3418</v>
      </c>
      <c r="U90" s="4" t="s">
        <v>3146</v>
      </c>
      <c r="V90" s="4" t="s">
        <v>3183</v>
      </c>
      <c r="W90" s="2" t="s">
        <v>2163</v>
      </c>
      <c r="X90" s="2" t="s">
        <v>1925</v>
      </c>
      <c r="Z90" s="2" t="s">
        <v>2587</v>
      </c>
    </row>
    <row r="91" spans="1:26" x14ac:dyDescent="0.2">
      <c r="A91" s="4">
        <v>86</v>
      </c>
      <c r="D91" s="6" t="s">
        <v>1525</v>
      </c>
      <c r="E91" s="6" t="s">
        <v>1791</v>
      </c>
      <c r="G91" s="4" t="s">
        <v>3149</v>
      </c>
      <c r="H91" s="4" t="s">
        <v>3185</v>
      </c>
      <c r="I91" s="2" t="s">
        <v>2442</v>
      </c>
      <c r="J91" s="2" t="s">
        <v>1925</v>
      </c>
      <c r="L91" s="2" t="s">
        <v>2441</v>
      </c>
      <c r="N91" s="4" t="s">
        <v>3147</v>
      </c>
      <c r="O91" s="4" t="s">
        <v>3184</v>
      </c>
      <c r="P91" s="2" t="s">
        <v>2439</v>
      </c>
      <c r="Q91" s="2" t="s">
        <v>1925</v>
      </c>
      <c r="S91" s="2" t="s">
        <v>2438</v>
      </c>
      <c r="U91" s="4" t="s">
        <v>3146</v>
      </c>
      <c r="V91" s="4" t="s">
        <v>3183</v>
      </c>
      <c r="W91" s="2" t="s">
        <v>2436</v>
      </c>
      <c r="X91" s="2" t="s">
        <v>1925</v>
      </c>
      <c r="Z91" s="2" t="s">
        <v>2799</v>
      </c>
    </row>
    <row r="92" spans="1:26" ht="25.5" x14ac:dyDescent="0.2">
      <c r="A92" s="4">
        <v>87</v>
      </c>
      <c r="C92" s="6" t="s">
        <v>1525</v>
      </c>
      <c r="E92" s="6" t="s">
        <v>1791</v>
      </c>
      <c r="G92" s="4" t="s">
        <v>3149</v>
      </c>
      <c r="H92" s="4" t="s">
        <v>157</v>
      </c>
      <c r="I92" s="2" t="s">
        <v>1544</v>
      </c>
      <c r="J92" s="2" t="s">
        <v>3182</v>
      </c>
      <c r="L92" s="2" t="s">
        <v>1804</v>
      </c>
      <c r="N92" s="4" t="s">
        <v>3147</v>
      </c>
      <c r="O92" s="4" t="s">
        <v>893</v>
      </c>
      <c r="P92" s="2" t="s">
        <v>1895</v>
      </c>
      <c r="Q92" s="2" t="s">
        <v>3181</v>
      </c>
      <c r="S92" s="2" t="s">
        <v>1801</v>
      </c>
      <c r="U92" s="4" t="s">
        <v>3146</v>
      </c>
      <c r="V92" s="4" t="s">
        <v>893</v>
      </c>
      <c r="W92" s="2" t="s">
        <v>1895</v>
      </c>
      <c r="X92" s="2" t="s">
        <v>3180</v>
      </c>
      <c r="Z92" s="2" t="s">
        <v>1798</v>
      </c>
    </row>
    <row r="93" spans="1:26" x14ac:dyDescent="0.2">
      <c r="A93" s="4">
        <v>88</v>
      </c>
      <c r="B93" s="6" t="s">
        <v>1797</v>
      </c>
      <c r="E93" s="6" t="s">
        <v>1791</v>
      </c>
      <c r="G93" s="4" t="s">
        <v>3149</v>
      </c>
      <c r="H93" s="4" t="s">
        <v>157</v>
      </c>
      <c r="I93" s="2" t="s">
        <v>106</v>
      </c>
      <c r="J93" s="2" t="s">
        <v>1526</v>
      </c>
      <c r="L93" s="2" t="s">
        <v>1956</v>
      </c>
      <c r="N93" s="4" t="s">
        <v>3147</v>
      </c>
      <c r="O93" s="4" t="s">
        <v>893</v>
      </c>
      <c r="P93" s="2" t="s">
        <v>852</v>
      </c>
      <c r="Q93" s="2" t="s">
        <v>1526</v>
      </c>
      <c r="S93" s="2" t="s">
        <v>1955</v>
      </c>
      <c r="U93" s="4" t="s">
        <v>3146</v>
      </c>
      <c r="V93" s="4" t="s">
        <v>893</v>
      </c>
      <c r="W93" s="2" t="s">
        <v>1954</v>
      </c>
      <c r="X93" s="2" t="s">
        <v>1526</v>
      </c>
      <c r="Z93" s="2" t="s">
        <v>1953</v>
      </c>
    </row>
    <row r="94" spans="1:26" x14ac:dyDescent="0.2">
      <c r="A94" s="4">
        <v>89</v>
      </c>
      <c r="B94" s="6" t="s">
        <v>1797</v>
      </c>
      <c r="E94" s="6" t="s">
        <v>1791</v>
      </c>
      <c r="G94" s="4" t="s">
        <v>3149</v>
      </c>
      <c r="H94" s="4" t="s">
        <v>157</v>
      </c>
      <c r="I94" s="2" t="s">
        <v>133</v>
      </c>
      <c r="J94" s="2" t="s">
        <v>1526</v>
      </c>
      <c r="L94" s="2" t="s">
        <v>3179</v>
      </c>
      <c r="N94" s="4" t="s">
        <v>3147</v>
      </c>
      <c r="O94" s="4" t="s">
        <v>893</v>
      </c>
      <c r="P94" s="2" t="s">
        <v>875</v>
      </c>
      <c r="Q94" s="2" t="s">
        <v>1526</v>
      </c>
      <c r="S94" s="2" t="s">
        <v>3178</v>
      </c>
      <c r="U94" s="4" t="s">
        <v>3146</v>
      </c>
      <c r="V94" s="4" t="s">
        <v>893</v>
      </c>
      <c r="W94" s="2" t="s">
        <v>875</v>
      </c>
      <c r="X94" s="2" t="s">
        <v>1526</v>
      </c>
      <c r="Z94" s="2" t="s">
        <v>3177</v>
      </c>
    </row>
    <row r="95" spans="1:26" x14ac:dyDescent="0.2">
      <c r="A95" s="4">
        <v>90</v>
      </c>
      <c r="E95" s="6" t="s">
        <v>1791</v>
      </c>
      <c r="G95" s="4" t="s">
        <v>3149</v>
      </c>
      <c r="H95" s="4" t="s">
        <v>157</v>
      </c>
      <c r="I95" s="2" t="s">
        <v>135</v>
      </c>
      <c r="J95" s="2" t="s">
        <v>1796</v>
      </c>
      <c r="N95" s="4" t="s">
        <v>3147</v>
      </c>
      <c r="O95" s="4" t="s">
        <v>893</v>
      </c>
      <c r="P95" s="2" t="s">
        <v>135</v>
      </c>
      <c r="Q95" s="2" t="s">
        <v>1794</v>
      </c>
      <c r="U95" s="4" t="s">
        <v>3146</v>
      </c>
      <c r="V95" s="4" t="s">
        <v>893</v>
      </c>
      <c r="W95" s="2" t="s">
        <v>1823</v>
      </c>
      <c r="X95" s="2" t="s">
        <v>1794</v>
      </c>
    </row>
    <row r="96" spans="1:26" x14ac:dyDescent="0.2">
      <c r="A96" s="4">
        <v>91</v>
      </c>
      <c r="D96" s="6" t="s">
        <v>1525</v>
      </c>
      <c r="E96" s="6" t="s">
        <v>1791</v>
      </c>
      <c r="G96" s="4" t="s">
        <v>3149</v>
      </c>
      <c r="H96" s="4" t="s">
        <v>157</v>
      </c>
      <c r="I96" s="2" t="s">
        <v>593</v>
      </c>
      <c r="J96" s="2" t="s">
        <v>337</v>
      </c>
      <c r="N96" s="4" t="s">
        <v>3147</v>
      </c>
      <c r="O96" s="4" t="s">
        <v>893</v>
      </c>
      <c r="P96" s="2" t="s">
        <v>1328</v>
      </c>
      <c r="Q96" s="2" t="s">
        <v>1069</v>
      </c>
      <c r="U96" s="4" t="s">
        <v>3146</v>
      </c>
      <c r="V96" s="4" t="s">
        <v>893</v>
      </c>
      <c r="W96" s="2" t="s">
        <v>1328</v>
      </c>
      <c r="X96" s="2" t="s">
        <v>2073</v>
      </c>
    </row>
    <row r="97" spans="1:26" x14ac:dyDescent="0.2">
      <c r="A97" s="4">
        <v>92</v>
      </c>
      <c r="E97" s="6" t="s">
        <v>1791</v>
      </c>
      <c r="G97" s="4" t="s">
        <v>3149</v>
      </c>
      <c r="H97" s="4" t="s">
        <v>157</v>
      </c>
      <c r="I97" s="2" t="s">
        <v>2431</v>
      </c>
      <c r="J97" s="2" t="s">
        <v>1514</v>
      </c>
      <c r="N97" s="4" t="s">
        <v>3147</v>
      </c>
      <c r="O97" s="4" t="s">
        <v>893</v>
      </c>
      <c r="P97" s="2" t="s">
        <v>2429</v>
      </c>
      <c r="Q97" s="2" t="s">
        <v>2430</v>
      </c>
      <c r="U97" s="4" t="s">
        <v>3146</v>
      </c>
      <c r="V97" s="4" t="s">
        <v>893</v>
      </c>
      <c r="W97" s="2" t="s">
        <v>2429</v>
      </c>
      <c r="X97" s="2" t="s">
        <v>2428</v>
      </c>
    </row>
    <row r="98" spans="1:26" x14ac:dyDescent="0.2">
      <c r="A98" s="4">
        <v>93</v>
      </c>
      <c r="E98" s="6" t="s">
        <v>1791</v>
      </c>
      <c r="G98" s="4" t="s">
        <v>3149</v>
      </c>
      <c r="H98" s="4" t="s">
        <v>157</v>
      </c>
      <c r="I98" s="2" t="s">
        <v>2427</v>
      </c>
      <c r="J98" s="2" t="s">
        <v>1516</v>
      </c>
      <c r="N98" s="4" t="s">
        <v>3147</v>
      </c>
      <c r="O98" s="4" t="s">
        <v>893</v>
      </c>
      <c r="P98" s="2" t="s">
        <v>2426</v>
      </c>
      <c r="Q98" s="2" t="s">
        <v>2425</v>
      </c>
      <c r="U98" s="4" t="s">
        <v>3146</v>
      </c>
      <c r="V98" s="4" t="s">
        <v>893</v>
      </c>
      <c r="W98" s="2" t="s">
        <v>2424</v>
      </c>
      <c r="X98" s="2" t="s">
        <v>2423</v>
      </c>
    </row>
    <row r="99" spans="1:26" x14ac:dyDescent="0.2">
      <c r="A99" s="4">
        <v>94</v>
      </c>
      <c r="D99" s="6" t="s">
        <v>1525</v>
      </c>
      <c r="E99" s="6" t="s">
        <v>1791</v>
      </c>
      <c r="G99" s="4" t="s">
        <v>3149</v>
      </c>
      <c r="H99" s="4" t="s">
        <v>157</v>
      </c>
      <c r="I99" s="2" t="s">
        <v>3114</v>
      </c>
      <c r="J99" s="2" t="s">
        <v>1514</v>
      </c>
      <c r="L99" s="2" t="s">
        <v>3139</v>
      </c>
      <c r="N99" s="4" t="s">
        <v>3147</v>
      </c>
      <c r="O99" s="4" t="s">
        <v>893</v>
      </c>
      <c r="P99" s="2" t="s">
        <v>3113</v>
      </c>
      <c r="Q99" s="2" t="s">
        <v>2430</v>
      </c>
      <c r="S99" s="2" t="s">
        <v>3138</v>
      </c>
      <c r="U99" s="4" t="s">
        <v>3146</v>
      </c>
      <c r="V99" s="4" t="s">
        <v>893</v>
      </c>
      <c r="W99" s="2" t="s">
        <v>3113</v>
      </c>
      <c r="X99" s="2" t="s">
        <v>2428</v>
      </c>
      <c r="Z99" s="2" t="s">
        <v>3137</v>
      </c>
    </row>
    <row r="100" spans="1:26" x14ac:dyDescent="0.2">
      <c r="A100" s="4">
        <v>95</v>
      </c>
      <c r="D100" s="6" t="s">
        <v>1525</v>
      </c>
      <c r="E100" s="6" t="s">
        <v>1791</v>
      </c>
      <c r="G100" s="4" t="s">
        <v>3149</v>
      </c>
      <c r="H100" s="4" t="s">
        <v>157</v>
      </c>
      <c r="I100" s="2" t="s">
        <v>3112</v>
      </c>
      <c r="J100" s="2" t="s">
        <v>1516</v>
      </c>
      <c r="L100" s="2" t="s">
        <v>3139</v>
      </c>
      <c r="N100" s="4" t="s">
        <v>3147</v>
      </c>
      <c r="O100" s="4" t="s">
        <v>893</v>
      </c>
      <c r="P100" s="2" t="s">
        <v>3111</v>
      </c>
      <c r="Q100" s="2" t="s">
        <v>2425</v>
      </c>
      <c r="S100" s="2" t="s">
        <v>3138</v>
      </c>
      <c r="U100" s="4" t="s">
        <v>3146</v>
      </c>
      <c r="V100" s="4" t="s">
        <v>893</v>
      </c>
      <c r="W100" s="2" t="s">
        <v>3110</v>
      </c>
      <c r="X100" s="2" t="s">
        <v>2423</v>
      </c>
      <c r="Z100" s="2" t="s">
        <v>3137</v>
      </c>
    </row>
    <row r="101" spans="1:26" ht="25.5" x14ac:dyDescent="0.2">
      <c r="A101" s="4">
        <v>96</v>
      </c>
      <c r="E101" s="6" t="s">
        <v>1791</v>
      </c>
      <c r="G101" s="4" t="s">
        <v>3149</v>
      </c>
      <c r="H101" s="4" t="s">
        <v>157</v>
      </c>
      <c r="I101" s="2" t="s">
        <v>3176</v>
      </c>
      <c r="J101" s="2" t="s">
        <v>3530</v>
      </c>
      <c r="N101" s="4" t="s">
        <v>3147</v>
      </c>
      <c r="O101" s="4" t="s">
        <v>893</v>
      </c>
      <c r="P101" s="2" t="s">
        <v>3175</v>
      </c>
      <c r="Q101" s="2" t="s">
        <v>3531</v>
      </c>
      <c r="U101" s="4" t="s">
        <v>3146</v>
      </c>
      <c r="V101" s="4" t="s">
        <v>893</v>
      </c>
      <c r="W101" s="2" t="s">
        <v>3174</v>
      </c>
      <c r="X101" s="2" t="s">
        <v>3532</v>
      </c>
    </row>
    <row r="102" spans="1:26" x14ac:dyDescent="0.2">
      <c r="A102" s="4">
        <v>97</v>
      </c>
      <c r="D102" s="6" t="s">
        <v>1525</v>
      </c>
      <c r="E102" s="6" t="s">
        <v>1791</v>
      </c>
      <c r="G102" s="4" t="s">
        <v>3149</v>
      </c>
      <c r="H102" s="4" t="s">
        <v>157</v>
      </c>
      <c r="I102" s="2" t="s">
        <v>146</v>
      </c>
      <c r="J102" s="2" t="s">
        <v>46</v>
      </c>
      <c r="N102" s="4" t="s">
        <v>3147</v>
      </c>
      <c r="O102" s="4" t="s">
        <v>893</v>
      </c>
      <c r="P102" s="2" t="s">
        <v>884</v>
      </c>
      <c r="Q102" s="2" t="s">
        <v>2422</v>
      </c>
      <c r="U102" s="4" t="s">
        <v>3146</v>
      </c>
      <c r="V102" s="4" t="s">
        <v>893</v>
      </c>
      <c r="W102" s="2" t="s">
        <v>2421</v>
      </c>
      <c r="X102" s="2" t="s">
        <v>2420</v>
      </c>
    </row>
    <row r="103" spans="1:26" x14ac:dyDescent="0.2">
      <c r="A103" s="4">
        <v>98</v>
      </c>
      <c r="B103" s="6" t="s">
        <v>6</v>
      </c>
      <c r="C103" s="6" t="s">
        <v>1525</v>
      </c>
      <c r="E103" s="6" t="s">
        <v>1791</v>
      </c>
      <c r="G103" s="4" t="s">
        <v>3149</v>
      </c>
      <c r="H103" s="4" t="s">
        <v>3170</v>
      </c>
      <c r="I103" s="2" t="s">
        <v>3173</v>
      </c>
      <c r="J103" s="2" t="s">
        <v>3167</v>
      </c>
      <c r="L103" s="2" t="s">
        <v>3107</v>
      </c>
      <c r="N103" s="4" t="s">
        <v>3147</v>
      </c>
      <c r="O103" s="4" t="s">
        <v>3169</v>
      </c>
      <c r="P103" s="2" t="s">
        <v>3172</v>
      </c>
      <c r="Q103" s="2" t="s">
        <v>3164</v>
      </c>
      <c r="S103" s="2" t="s">
        <v>3105</v>
      </c>
      <c r="U103" s="4" t="s">
        <v>3146</v>
      </c>
      <c r="V103" s="4" t="s">
        <v>3169</v>
      </c>
      <c r="W103" s="2" t="s">
        <v>3171</v>
      </c>
      <c r="X103" s="2" t="s">
        <v>3164</v>
      </c>
      <c r="Z103" s="2" t="s">
        <v>3102</v>
      </c>
    </row>
    <row r="104" spans="1:26" x14ac:dyDescent="0.2">
      <c r="A104" s="4">
        <v>99</v>
      </c>
      <c r="E104" s="6" t="s">
        <v>1791</v>
      </c>
      <c r="G104" s="4" t="s">
        <v>3149</v>
      </c>
      <c r="H104" s="4" t="s">
        <v>3170</v>
      </c>
      <c r="I104" s="2" t="s">
        <v>1795</v>
      </c>
      <c r="J104" s="2" t="s">
        <v>1796</v>
      </c>
      <c r="N104" s="4" t="s">
        <v>3147</v>
      </c>
      <c r="O104" s="4" t="s">
        <v>3169</v>
      </c>
      <c r="P104" s="2" t="s">
        <v>1795</v>
      </c>
      <c r="Q104" s="2" t="s">
        <v>1794</v>
      </c>
      <c r="U104" s="4" t="s">
        <v>3146</v>
      </c>
      <c r="V104" s="4" t="s">
        <v>3169</v>
      </c>
      <c r="W104" s="2" t="s">
        <v>1795</v>
      </c>
      <c r="X104" s="2" t="s">
        <v>1794</v>
      </c>
    </row>
    <row r="105" spans="1:26" x14ac:dyDescent="0.2">
      <c r="A105" s="4">
        <v>100</v>
      </c>
      <c r="D105" s="6" t="s">
        <v>1525</v>
      </c>
      <c r="E105" s="6" t="s">
        <v>1791</v>
      </c>
      <c r="G105" s="4" t="s">
        <v>3149</v>
      </c>
      <c r="H105" s="4" t="s">
        <v>3170</v>
      </c>
      <c r="I105" s="2" t="s">
        <v>1793</v>
      </c>
      <c r="J105" s="2" t="s">
        <v>1508</v>
      </c>
      <c r="K105" s="3">
        <v>100</v>
      </c>
      <c r="N105" s="4" t="s">
        <v>3147</v>
      </c>
      <c r="O105" s="4" t="s">
        <v>3169</v>
      </c>
      <c r="P105" s="2" t="s">
        <v>1793</v>
      </c>
      <c r="Q105" s="2" t="s">
        <v>1508</v>
      </c>
      <c r="R105" s="3">
        <v>100</v>
      </c>
      <c r="U105" s="4" t="s">
        <v>3146</v>
      </c>
      <c r="V105" s="4" t="s">
        <v>3169</v>
      </c>
      <c r="W105" s="2" t="s">
        <v>1793</v>
      </c>
      <c r="X105" s="2" t="s">
        <v>1792</v>
      </c>
      <c r="Y105" s="3">
        <v>100</v>
      </c>
    </row>
    <row r="106" spans="1:26" x14ac:dyDescent="0.2">
      <c r="A106" s="4">
        <v>101</v>
      </c>
      <c r="D106" s="6" t="s">
        <v>1525</v>
      </c>
      <c r="E106" s="6" t="s">
        <v>1791</v>
      </c>
      <c r="G106" s="4" t="s">
        <v>3149</v>
      </c>
      <c r="H106" s="4" t="s">
        <v>3170</v>
      </c>
      <c r="I106" s="2" t="s">
        <v>1861</v>
      </c>
      <c r="J106" s="2" t="s">
        <v>1775</v>
      </c>
      <c r="K106" s="3" t="s">
        <v>95</v>
      </c>
      <c r="N106" s="4" t="s">
        <v>3147</v>
      </c>
      <c r="O106" s="4" t="s">
        <v>3169</v>
      </c>
      <c r="P106" s="2" t="s">
        <v>1861</v>
      </c>
      <c r="Q106" s="2" t="s">
        <v>1775</v>
      </c>
      <c r="R106" s="3" t="s">
        <v>95</v>
      </c>
      <c r="U106" s="4" t="s">
        <v>3146</v>
      </c>
      <c r="V106" s="4" t="s">
        <v>3169</v>
      </c>
      <c r="W106" s="2" t="s">
        <v>1861</v>
      </c>
      <c r="X106" s="2" t="s">
        <v>1775</v>
      </c>
      <c r="Y106" s="3" t="s">
        <v>95</v>
      </c>
    </row>
    <row r="107" spans="1:26" x14ac:dyDescent="0.2">
      <c r="A107" s="4">
        <v>102</v>
      </c>
      <c r="D107" s="6" t="s">
        <v>1525</v>
      </c>
      <c r="E107" s="6" t="s">
        <v>1791</v>
      </c>
      <c r="G107" s="4" t="s">
        <v>3149</v>
      </c>
      <c r="H107" s="4" t="s">
        <v>3170</v>
      </c>
      <c r="I107" s="2" t="s">
        <v>1859</v>
      </c>
      <c r="J107" s="2" t="s">
        <v>1776</v>
      </c>
      <c r="K107" s="3" t="s">
        <v>99</v>
      </c>
      <c r="N107" s="4" t="s">
        <v>3147</v>
      </c>
      <c r="O107" s="4" t="s">
        <v>3169</v>
      </c>
      <c r="P107" s="2" t="s">
        <v>1859</v>
      </c>
      <c r="Q107" s="2" t="s">
        <v>1776</v>
      </c>
      <c r="R107" s="3" t="s">
        <v>99</v>
      </c>
      <c r="U107" s="4" t="s">
        <v>3146</v>
      </c>
      <c r="V107" s="4" t="s">
        <v>3169</v>
      </c>
      <c r="W107" s="2" t="s">
        <v>1859</v>
      </c>
      <c r="X107" s="2" t="s">
        <v>1776</v>
      </c>
      <c r="Y107" s="3" t="s">
        <v>99</v>
      </c>
    </row>
    <row r="108" spans="1:26" x14ac:dyDescent="0.2">
      <c r="A108" s="4">
        <v>103</v>
      </c>
      <c r="B108" s="6" t="s">
        <v>6</v>
      </c>
      <c r="C108" s="6" t="s">
        <v>1525</v>
      </c>
      <c r="E108" s="6" t="s">
        <v>1791</v>
      </c>
      <c r="G108" s="4" t="s">
        <v>3149</v>
      </c>
      <c r="H108" s="4" t="s">
        <v>3163</v>
      </c>
      <c r="I108" s="2" t="s">
        <v>3168</v>
      </c>
      <c r="J108" s="2" t="s">
        <v>3167</v>
      </c>
      <c r="L108" s="2" t="s">
        <v>2396</v>
      </c>
      <c r="N108" s="4" t="s">
        <v>3147</v>
      </c>
      <c r="O108" s="4" t="s">
        <v>3162</v>
      </c>
      <c r="P108" s="2" t="s">
        <v>3166</v>
      </c>
      <c r="Q108" s="2" t="s">
        <v>3164</v>
      </c>
      <c r="S108" s="2" t="s">
        <v>2393</v>
      </c>
      <c r="U108" s="4" t="s">
        <v>3146</v>
      </c>
      <c r="V108" s="4" t="s">
        <v>3161</v>
      </c>
      <c r="W108" s="2" t="s">
        <v>3165</v>
      </c>
      <c r="X108" s="2" t="s">
        <v>3164</v>
      </c>
      <c r="Z108" s="2" t="s">
        <v>2390</v>
      </c>
    </row>
    <row r="109" spans="1:26" x14ac:dyDescent="0.2">
      <c r="A109" s="4">
        <v>104</v>
      </c>
      <c r="D109" s="6" t="s">
        <v>1525</v>
      </c>
      <c r="E109" s="6" t="s">
        <v>1791</v>
      </c>
      <c r="G109" s="4" t="s">
        <v>3149</v>
      </c>
      <c r="H109" s="4" t="s">
        <v>3163</v>
      </c>
      <c r="I109" s="2" t="s">
        <v>1793</v>
      </c>
      <c r="J109" s="2" t="s">
        <v>1508</v>
      </c>
      <c r="K109" s="3">
        <v>0</v>
      </c>
      <c r="N109" s="4" t="s">
        <v>3147</v>
      </c>
      <c r="O109" s="4" t="s">
        <v>3162</v>
      </c>
      <c r="P109" s="2" t="s">
        <v>1793</v>
      </c>
      <c r="Q109" s="2" t="s">
        <v>1508</v>
      </c>
      <c r="R109" s="3">
        <v>0</v>
      </c>
      <c r="U109" s="4" t="s">
        <v>3146</v>
      </c>
      <c r="V109" s="4" t="s">
        <v>3161</v>
      </c>
      <c r="W109" s="2" t="s">
        <v>1793</v>
      </c>
      <c r="X109" s="2" t="s">
        <v>1792</v>
      </c>
      <c r="Y109" s="3">
        <v>0</v>
      </c>
    </row>
    <row r="110" spans="1:26" x14ac:dyDescent="0.2">
      <c r="A110" s="4">
        <v>105</v>
      </c>
      <c r="B110" s="6" t="s">
        <v>1797</v>
      </c>
      <c r="E110" s="6" t="s">
        <v>1791</v>
      </c>
      <c r="G110" s="4" t="s">
        <v>3149</v>
      </c>
      <c r="H110" s="4" t="s">
        <v>3160</v>
      </c>
      <c r="I110" s="2" t="s">
        <v>106</v>
      </c>
      <c r="J110" s="2" t="s">
        <v>1526</v>
      </c>
      <c r="L110" s="2" t="s">
        <v>1956</v>
      </c>
      <c r="N110" s="4" t="s">
        <v>3147</v>
      </c>
      <c r="O110" s="4" t="s">
        <v>3159</v>
      </c>
      <c r="P110" s="2" t="s">
        <v>852</v>
      </c>
      <c r="Q110" s="2" t="s">
        <v>1526</v>
      </c>
      <c r="S110" s="2" t="s">
        <v>1955</v>
      </c>
      <c r="U110" s="4" t="s">
        <v>3146</v>
      </c>
      <c r="V110" s="4" t="s">
        <v>3158</v>
      </c>
      <c r="W110" s="2" t="s">
        <v>1954</v>
      </c>
      <c r="X110" s="2" t="s">
        <v>1526</v>
      </c>
      <c r="Z110" s="2" t="s">
        <v>1953</v>
      </c>
    </row>
    <row r="111" spans="1:26" x14ac:dyDescent="0.2">
      <c r="A111" s="4">
        <v>106</v>
      </c>
      <c r="B111" s="6" t="s">
        <v>1797</v>
      </c>
      <c r="E111" s="6" t="s">
        <v>1791</v>
      </c>
      <c r="G111" s="4" t="s">
        <v>3149</v>
      </c>
      <c r="H111" s="4" t="s">
        <v>3160</v>
      </c>
      <c r="I111" s="2" t="s">
        <v>109</v>
      </c>
      <c r="J111" s="2" t="s">
        <v>1526</v>
      </c>
      <c r="L111" s="2" t="s">
        <v>2175</v>
      </c>
      <c r="N111" s="4" t="s">
        <v>3147</v>
      </c>
      <c r="O111" s="4" t="s">
        <v>3159</v>
      </c>
      <c r="P111" s="2" t="s">
        <v>854</v>
      </c>
      <c r="Q111" s="2" t="s">
        <v>1526</v>
      </c>
      <c r="S111" s="2" t="s">
        <v>3419</v>
      </c>
      <c r="U111" s="4" t="s">
        <v>3146</v>
      </c>
      <c r="V111" s="4" t="s">
        <v>3158</v>
      </c>
      <c r="W111" s="2" t="s">
        <v>1952</v>
      </c>
      <c r="X111" s="2" t="s">
        <v>1526</v>
      </c>
      <c r="Z111" s="2" t="s">
        <v>2174</v>
      </c>
    </row>
    <row r="112" spans="1:26" x14ac:dyDescent="0.2">
      <c r="A112" s="4">
        <v>107</v>
      </c>
      <c r="E112" s="6" t="s">
        <v>1791</v>
      </c>
      <c r="G112" s="4" t="s">
        <v>3149</v>
      </c>
      <c r="H112" s="4" t="s">
        <v>3160</v>
      </c>
      <c r="I112" s="2" t="s">
        <v>111</v>
      </c>
      <c r="J112" s="2" t="s">
        <v>1531</v>
      </c>
      <c r="N112" s="4" t="s">
        <v>3147</v>
      </c>
      <c r="O112" s="4" t="s">
        <v>3159</v>
      </c>
      <c r="P112" s="2" t="s">
        <v>856</v>
      </c>
      <c r="Q112" s="2" t="s">
        <v>1531</v>
      </c>
      <c r="U112" s="4" t="s">
        <v>3146</v>
      </c>
      <c r="V112" s="4" t="s">
        <v>3158</v>
      </c>
      <c r="W112" s="2" t="s">
        <v>1870</v>
      </c>
      <c r="X112" s="2" t="s">
        <v>1531</v>
      </c>
    </row>
    <row r="113" spans="1:26" ht="63.75" x14ac:dyDescent="0.2">
      <c r="A113" s="4">
        <v>108</v>
      </c>
      <c r="D113" s="6" t="s">
        <v>1525</v>
      </c>
      <c r="E113" s="6" t="s">
        <v>1791</v>
      </c>
      <c r="G113" s="4" t="s">
        <v>3149</v>
      </c>
      <c r="H113" s="4" t="s">
        <v>3160</v>
      </c>
      <c r="I113" s="2" t="s">
        <v>114</v>
      </c>
      <c r="J113" s="2" t="s">
        <v>2274</v>
      </c>
      <c r="N113" s="4" t="s">
        <v>3147</v>
      </c>
      <c r="O113" s="4" t="s">
        <v>3159</v>
      </c>
      <c r="P113" s="2" t="s">
        <v>858</v>
      </c>
      <c r="Q113" s="2" t="s">
        <v>2273</v>
      </c>
      <c r="U113" s="4" t="s">
        <v>3146</v>
      </c>
      <c r="V113" s="4" t="s">
        <v>3158</v>
      </c>
      <c r="W113" s="2" t="s">
        <v>2171</v>
      </c>
      <c r="X113" s="2" t="s">
        <v>2273</v>
      </c>
    </row>
    <row r="114" spans="1:26" ht="76.5" x14ac:dyDescent="0.2">
      <c r="A114" s="4">
        <v>109</v>
      </c>
      <c r="D114" s="6" t="s">
        <v>1525</v>
      </c>
      <c r="E114" s="6" t="s">
        <v>1791</v>
      </c>
      <c r="G114" s="4" t="s">
        <v>3149</v>
      </c>
      <c r="H114" s="4" t="s">
        <v>3160</v>
      </c>
      <c r="I114" s="2" t="s">
        <v>117</v>
      </c>
      <c r="J114" s="2" t="s">
        <v>1925</v>
      </c>
      <c r="L114" s="2" t="s">
        <v>2445</v>
      </c>
      <c r="N114" s="4" t="s">
        <v>3147</v>
      </c>
      <c r="O114" s="4" t="s">
        <v>3159</v>
      </c>
      <c r="P114" s="2" t="s">
        <v>2165</v>
      </c>
      <c r="Q114" s="2" t="s">
        <v>1925</v>
      </c>
      <c r="S114" s="2" t="s">
        <v>3418</v>
      </c>
      <c r="U114" s="4" t="s">
        <v>3146</v>
      </c>
      <c r="V114" s="4" t="s">
        <v>3158</v>
      </c>
      <c r="W114" s="2" t="s">
        <v>2163</v>
      </c>
      <c r="X114" s="2" t="s">
        <v>1925</v>
      </c>
      <c r="Z114" s="2" t="s">
        <v>2587</v>
      </c>
    </row>
    <row r="115" spans="1:26" x14ac:dyDescent="0.2">
      <c r="A115" s="4">
        <v>110</v>
      </c>
      <c r="D115" s="6" t="s">
        <v>1525</v>
      </c>
      <c r="E115" s="6" t="s">
        <v>1791</v>
      </c>
      <c r="G115" s="4" t="s">
        <v>3149</v>
      </c>
      <c r="H115" s="4" t="s">
        <v>3160</v>
      </c>
      <c r="I115" s="2" t="s">
        <v>2442</v>
      </c>
      <c r="J115" s="2" t="s">
        <v>1925</v>
      </c>
      <c r="L115" s="2" t="s">
        <v>2441</v>
      </c>
      <c r="N115" s="4" t="s">
        <v>3147</v>
      </c>
      <c r="O115" s="4" t="s">
        <v>3159</v>
      </c>
      <c r="P115" s="2" t="s">
        <v>2439</v>
      </c>
      <c r="Q115" s="2" t="s">
        <v>1925</v>
      </c>
      <c r="S115" s="2" t="s">
        <v>2438</v>
      </c>
      <c r="U115" s="4" t="s">
        <v>3146</v>
      </c>
      <c r="V115" s="4" t="s">
        <v>3158</v>
      </c>
      <c r="W115" s="2" t="s">
        <v>2436</v>
      </c>
      <c r="X115" s="2" t="s">
        <v>1925</v>
      </c>
      <c r="Z115" s="2" t="s">
        <v>2799</v>
      </c>
    </row>
    <row r="116" spans="1:26" ht="25.5" x14ac:dyDescent="0.2">
      <c r="A116" s="4">
        <v>111</v>
      </c>
      <c r="C116" s="6" t="s">
        <v>1525</v>
      </c>
      <c r="E116" s="6" t="s">
        <v>1791</v>
      </c>
      <c r="G116" s="4" t="s">
        <v>3149</v>
      </c>
      <c r="H116" s="4" t="s">
        <v>162</v>
      </c>
      <c r="I116" s="2" t="s">
        <v>1544</v>
      </c>
      <c r="J116" s="2" t="s">
        <v>3157</v>
      </c>
      <c r="L116" s="2" t="s">
        <v>1804</v>
      </c>
      <c r="N116" s="4" t="s">
        <v>3147</v>
      </c>
      <c r="O116" s="4" t="s">
        <v>898</v>
      </c>
      <c r="P116" s="2" t="s">
        <v>1895</v>
      </c>
      <c r="Q116" s="2" t="s">
        <v>3156</v>
      </c>
      <c r="S116" s="2" t="s">
        <v>1801</v>
      </c>
      <c r="U116" s="4" t="s">
        <v>3146</v>
      </c>
      <c r="V116" s="4" t="s">
        <v>898</v>
      </c>
      <c r="W116" s="2" t="s">
        <v>1895</v>
      </c>
      <c r="X116" s="2" t="s">
        <v>3155</v>
      </c>
      <c r="Z116" s="2" t="s">
        <v>1798</v>
      </c>
    </row>
    <row r="117" spans="1:26" x14ac:dyDescent="0.2">
      <c r="A117" s="4">
        <v>112</v>
      </c>
      <c r="B117" s="6" t="s">
        <v>1797</v>
      </c>
      <c r="E117" s="6" t="s">
        <v>1791</v>
      </c>
      <c r="G117" s="4" t="s">
        <v>3149</v>
      </c>
      <c r="H117" s="4" t="s">
        <v>162</v>
      </c>
      <c r="I117" s="2" t="s">
        <v>106</v>
      </c>
      <c r="J117" s="2" t="s">
        <v>1526</v>
      </c>
      <c r="L117" s="2" t="s">
        <v>1956</v>
      </c>
      <c r="N117" s="4" t="s">
        <v>3147</v>
      </c>
      <c r="O117" s="4" t="s">
        <v>898</v>
      </c>
      <c r="P117" s="2" t="s">
        <v>852</v>
      </c>
      <c r="Q117" s="2" t="s">
        <v>1526</v>
      </c>
      <c r="S117" s="2" t="s">
        <v>1955</v>
      </c>
      <c r="U117" s="4" t="s">
        <v>3146</v>
      </c>
      <c r="V117" s="4" t="s">
        <v>898</v>
      </c>
      <c r="W117" s="2" t="s">
        <v>1954</v>
      </c>
      <c r="X117" s="2" t="s">
        <v>1526</v>
      </c>
      <c r="Z117" s="2" t="s">
        <v>1953</v>
      </c>
    </row>
    <row r="118" spans="1:26" x14ac:dyDescent="0.2">
      <c r="A118" s="4">
        <v>113</v>
      </c>
      <c r="B118" s="6" t="s">
        <v>1797</v>
      </c>
      <c r="E118" s="6" t="s">
        <v>1791</v>
      </c>
      <c r="G118" s="4" t="s">
        <v>3149</v>
      </c>
      <c r="H118" s="4" t="s">
        <v>162</v>
      </c>
      <c r="I118" s="2" t="s">
        <v>133</v>
      </c>
      <c r="J118" s="2" t="s">
        <v>1526</v>
      </c>
      <c r="L118" s="2" t="s">
        <v>2787</v>
      </c>
      <c r="N118" s="4" t="s">
        <v>3147</v>
      </c>
      <c r="O118" s="4" t="s">
        <v>898</v>
      </c>
      <c r="P118" s="2" t="s">
        <v>875</v>
      </c>
      <c r="Q118" s="2" t="s">
        <v>1526</v>
      </c>
      <c r="S118" s="2" t="s">
        <v>2727</v>
      </c>
      <c r="U118" s="4" t="s">
        <v>3146</v>
      </c>
      <c r="V118" s="4" t="s">
        <v>898</v>
      </c>
      <c r="W118" s="2" t="s">
        <v>875</v>
      </c>
      <c r="X118" s="2" t="s">
        <v>1526</v>
      </c>
      <c r="Z118" s="2" t="s">
        <v>2783</v>
      </c>
    </row>
    <row r="119" spans="1:26" x14ac:dyDescent="0.2">
      <c r="A119" s="4">
        <v>114</v>
      </c>
      <c r="B119" s="6" t="s">
        <v>6</v>
      </c>
      <c r="E119" s="6" t="s">
        <v>1791</v>
      </c>
      <c r="G119" s="4" t="s">
        <v>3149</v>
      </c>
      <c r="H119" s="4" t="s">
        <v>162</v>
      </c>
      <c r="I119" s="2" t="s">
        <v>135</v>
      </c>
      <c r="J119" s="2" t="s">
        <v>1796</v>
      </c>
      <c r="N119" s="4" t="s">
        <v>3147</v>
      </c>
      <c r="O119" s="4" t="s">
        <v>898</v>
      </c>
      <c r="P119" s="2" t="s">
        <v>135</v>
      </c>
      <c r="Q119" s="2" t="s">
        <v>1794</v>
      </c>
      <c r="U119" s="4" t="s">
        <v>3146</v>
      </c>
      <c r="V119" s="4" t="s">
        <v>898</v>
      </c>
      <c r="W119" s="2" t="s">
        <v>1823</v>
      </c>
      <c r="X119" s="2" t="s">
        <v>1794</v>
      </c>
    </row>
    <row r="120" spans="1:26" x14ac:dyDescent="0.2">
      <c r="A120" s="4">
        <v>115</v>
      </c>
      <c r="E120" s="6" t="s">
        <v>1791</v>
      </c>
      <c r="G120" s="4" t="s">
        <v>3149</v>
      </c>
      <c r="H120" s="4" t="s">
        <v>162</v>
      </c>
      <c r="I120" s="2" t="s">
        <v>593</v>
      </c>
      <c r="J120" s="2" t="s">
        <v>337</v>
      </c>
      <c r="N120" s="4" t="s">
        <v>3147</v>
      </c>
      <c r="O120" s="4" t="s">
        <v>898</v>
      </c>
      <c r="P120" s="2" t="s">
        <v>1328</v>
      </c>
      <c r="Q120" s="2" t="s">
        <v>1069</v>
      </c>
      <c r="U120" s="4" t="s">
        <v>3146</v>
      </c>
      <c r="V120" s="4" t="s">
        <v>898</v>
      </c>
      <c r="W120" s="2" t="s">
        <v>1328</v>
      </c>
      <c r="X120" s="2" t="s">
        <v>2073</v>
      </c>
    </row>
    <row r="121" spans="1:26" x14ac:dyDescent="0.2">
      <c r="A121" s="4">
        <v>116</v>
      </c>
      <c r="D121" s="6" t="s">
        <v>1525</v>
      </c>
      <c r="E121" s="6" t="s">
        <v>1791</v>
      </c>
      <c r="G121" s="4" t="s">
        <v>3149</v>
      </c>
      <c r="H121" s="4" t="s">
        <v>162</v>
      </c>
      <c r="I121" s="2" t="s">
        <v>2431</v>
      </c>
      <c r="J121" s="2" t="s">
        <v>1514</v>
      </c>
      <c r="N121" s="4" t="s">
        <v>3147</v>
      </c>
      <c r="O121" s="4" t="s">
        <v>898</v>
      </c>
      <c r="P121" s="2" t="s">
        <v>2429</v>
      </c>
      <c r="Q121" s="2" t="s">
        <v>2430</v>
      </c>
      <c r="U121" s="4" t="s">
        <v>3146</v>
      </c>
      <c r="V121" s="4" t="s">
        <v>898</v>
      </c>
      <c r="W121" s="2" t="s">
        <v>2429</v>
      </c>
      <c r="X121" s="2" t="s">
        <v>2428</v>
      </c>
    </row>
    <row r="122" spans="1:26" x14ac:dyDescent="0.2">
      <c r="A122" s="4">
        <v>117</v>
      </c>
      <c r="D122" s="6" t="s">
        <v>1525</v>
      </c>
      <c r="E122" s="6" t="s">
        <v>1791</v>
      </c>
      <c r="G122" s="4" t="s">
        <v>3149</v>
      </c>
      <c r="H122" s="4" t="s">
        <v>162</v>
      </c>
      <c r="I122" s="2" t="s">
        <v>2427</v>
      </c>
      <c r="J122" s="2" t="s">
        <v>1516</v>
      </c>
      <c r="N122" s="4" t="s">
        <v>3147</v>
      </c>
      <c r="O122" s="4" t="s">
        <v>898</v>
      </c>
      <c r="P122" s="2" t="s">
        <v>2426</v>
      </c>
      <c r="Q122" s="2" t="s">
        <v>2425</v>
      </c>
      <c r="U122" s="4" t="s">
        <v>3146</v>
      </c>
      <c r="V122" s="4" t="s">
        <v>898</v>
      </c>
      <c r="W122" s="2" t="s">
        <v>2424</v>
      </c>
      <c r="X122" s="2" t="s">
        <v>2423</v>
      </c>
    </row>
    <row r="123" spans="1:26" x14ac:dyDescent="0.2">
      <c r="A123" s="4">
        <v>118</v>
      </c>
      <c r="E123" s="6" t="s">
        <v>1791</v>
      </c>
      <c r="G123" s="4" t="s">
        <v>3149</v>
      </c>
      <c r="H123" s="4" t="s">
        <v>162</v>
      </c>
      <c r="I123" s="2" t="s">
        <v>3114</v>
      </c>
      <c r="J123" s="2" t="s">
        <v>1514</v>
      </c>
      <c r="N123" s="4" t="s">
        <v>3147</v>
      </c>
      <c r="O123" s="4" t="s">
        <v>898</v>
      </c>
      <c r="P123" s="2" t="s">
        <v>3113</v>
      </c>
      <c r="Q123" s="2" t="s">
        <v>2430</v>
      </c>
      <c r="U123" s="4" t="s">
        <v>3146</v>
      </c>
      <c r="V123" s="4" t="s">
        <v>898</v>
      </c>
      <c r="W123" s="2" t="s">
        <v>3113</v>
      </c>
      <c r="X123" s="2" t="s">
        <v>2428</v>
      </c>
    </row>
    <row r="124" spans="1:26" x14ac:dyDescent="0.2">
      <c r="A124" s="4">
        <v>119</v>
      </c>
      <c r="E124" s="6" t="s">
        <v>1791</v>
      </c>
      <c r="G124" s="4" t="s">
        <v>3149</v>
      </c>
      <c r="H124" s="4" t="s">
        <v>162</v>
      </c>
      <c r="I124" s="2" t="s">
        <v>3112</v>
      </c>
      <c r="J124" s="2" t="s">
        <v>1516</v>
      </c>
      <c r="N124" s="4" t="s">
        <v>3147</v>
      </c>
      <c r="O124" s="4" t="s">
        <v>898</v>
      </c>
      <c r="P124" s="2" t="s">
        <v>3111</v>
      </c>
      <c r="Q124" s="2" t="s">
        <v>2425</v>
      </c>
      <c r="U124" s="4" t="s">
        <v>3146</v>
      </c>
      <c r="V124" s="4" t="s">
        <v>898</v>
      </c>
      <c r="W124" s="2" t="s">
        <v>3110</v>
      </c>
      <c r="X124" s="2" t="s">
        <v>2423</v>
      </c>
    </row>
    <row r="125" spans="1:26" x14ac:dyDescent="0.2">
      <c r="A125" s="4">
        <v>120</v>
      </c>
      <c r="B125" s="6" t="s">
        <v>6</v>
      </c>
      <c r="C125" s="6" t="s">
        <v>1525</v>
      </c>
      <c r="E125" s="6" t="s">
        <v>1791</v>
      </c>
      <c r="G125" s="4" t="s">
        <v>3149</v>
      </c>
      <c r="H125" s="4" t="s">
        <v>3148</v>
      </c>
      <c r="I125" s="2" t="s">
        <v>3154</v>
      </c>
      <c r="J125" s="2" t="s">
        <v>3153</v>
      </c>
      <c r="L125" s="2" t="s">
        <v>3107</v>
      </c>
      <c r="N125" s="4" t="s">
        <v>3147</v>
      </c>
      <c r="O125" s="4" t="s">
        <v>3145</v>
      </c>
      <c r="P125" s="2" t="s">
        <v>3152</v>
      </c>
      <c r="Q125" s="2" t="s">
        <v>3150</v>
      </c>
      <c r="S125" s="2" t="s">
        <v>3105</v>
      </c>
      <c r="U125" s="4" t="s">
        <v>3146</v>
      </c>
      <c r="V125" s="4" t="s">
        <v>3145</v>
      </c>
      <c r="W125" s="2" t="s">
        <v>3151</v>
      </c>
      <c r="X125" s="2" t="s">
        <v>3150</v>
      </c>
      <c r="Z125" s="2" t="s">
        <v>3102</v>
      </c>
    </row>
    <row r="126" spans="1:26" x14ac:dyDescent="0.2">
      <c r="A126" s="4">
        <v>121</v>
      </c>
      <c r="E126" s="6" t="s">
        <v>1791</v>
      </c>
      <c r="G126" s="4" t="s">
        <v>3149</v>
      </c>
      <c r="H126" s="4" t="s">
        <v>3148</v>
      </c>
      <c r="I126" s="2" t="s">
        <v>1795</v>
      </c>
      <c r="J126" s="2" t="s">
        <v>1796</v>
      </c>
      <c r="N126" s="4" t="s">
        <v>3147</v>
      </c>
      <c r="O126" s="4" t="s">
        <v>3145</v>
      </c>
      <c r="P126" s="2" t="s">
        <v>1795</v>
      </c>
      <c r="Q126" s="2" t="s">
        <v>1794</v>
      </c>
      <c r="U126" s="4" t="s">
        <v>3146</v>
      </c>
      <c r="V126" s="4" t="s">
        <v>3145</v>
      </c>
      <c r="W126" s="2" t="s">
        <v>1795</v>
      </c>
      <c r="X126" s="2" t="s">
        <v>1794</v>
      </c>
    </row>
    <row r="127" spans="1:26" x14ac:dyDescent="0.2">
      <c r="A127" s="4">
        <v>122</v>
      </c>
      <c r="D127" s="6" t="s">
        <v>1525</v>
      </c>
      <c r="E127" s="6" t="s">
        <v>1791</v>
      </c>
      <c r="G127" s="4" t="s">
        <v>3149</v>
      </c>
      <c r="H127" s="4" t="s">
        <v>3148</v>
      </c>
      <c r="I127" s="2" t="s">
        <v>1793</v>
      </c>
      <c r="J127" s="2" t="s">
        <v>1508</v>
      </c>
      <c r="K127" s="3">
        <v>100</v>
      </c>
      <c r="N127" s="4" t="s">
        <v>3147</v>
      </c>
      <c r="O127" s="4" t="s">
        <v>3145</v>
      </c>
      <c r="P127" s="2" t="s">
        <v>1793</v>
      </c>
      <c r="Q127" s="2" t="s">
        <v>1508</v>
      </c>
      <c r="R127" s="3">
        <v>100</v>
      </c>
      <c r="U127" s="4" t="s">
        <v>3146</v>
      </c>
      <c r="V127" s="4" t="s">
        <v>3145</v>
      </c>
      <c r="W127" s="2" t="s">
        <v>1793</v>
      </c>
      <c r="X127" s="2" t="s">
        <v>1792</v>
      </c>
      <c r="Y127" s="3">
        <v>100</v>
      </c>
    </row>
    <row r="128" spans="1:26" x14ac:dyDescent="0.2">
      <c r="A128" s="4">
        <v>123</v>
      </c>
      <c r="D128" s="6" t="s">
        <v>1525</v>
      </c>
      <c r="E128" s="6" t="s">
        <v>1791</v>
      </c>
      <c r="G128" s="4" t="s">
        <v>3149</v>
      </c>
      <c r="H128" s="4" t="s">
        <v>3148</v>
      </c>
      <c r="I128" s="2" t="s">
        <v>1861</v>
      </c>
      <c r="J128" s="2" t="s">
        <v>1775</v>
      </c>
      <c r="K128" s="3" t="s">
        <v>95</v>
      </c>
      <c r="N128" s="4" t="s">
        <v>3147</v>
      </c>
      <c r="O128" s="4" t="s">
        <v>3145</v>
      </c>
      <c r="P128" s="2" t="s">
        <v>1861</v>
      </c>
      <c r="Q128" s="2" t="s">
        <v>1775</v>
      </c>
      <c r="R128" s="3" t="s">
        <v>95</v>
      </c>
      <c r="U128" s="4" t="s">
        <v>3146</v>
      </c>
      <c r="V128" s="4" t="s">
        <v>3145</v>
      </c>
      <c r="W128" s="2" t="s">
        <v>1861</v>
      </c>
      <c r="X128" s="2" t="s">
        <v>1775</v>
      </c>
      <c r="Y128" s="3" t="s">
        <v>95</v>
      </c>
    </row>
    <row r="129" spans="1:26" x14ac:dyDescent="0.2">
      <c r="A129" s="4">
        <v>124</v>
      </c>
      <c r="D129" s="6" t="s">
        <v>1525</v>
      </c>
      <c r="E129" s="6" t="s">
        <v>1791</v>
      </c>
      <c r="G129" s="4" t="s">
        <v>3149</v>
      </c>
      <c r="H129" s="4" t="s">
        <v>3148</v>
      </c>
      <c r="I129" s="2" t="s">
        <v>1859</v>
      </c>
      <c r="J129" s="2" t="s">
        <v>1776</v>
      </c>
      <c r="K129" s="3" t="s">
        <v>99</v>
      </c>
      <c r="N129" s="4" t="s">
        <v>3147</v>
      </c>
      <c r="O129" s="4" t="s">
        <v>3145</v>
      </c>
      <c r="P129" s="2" t="s">
        <v>1859</v>
      </c>
      <c r="Q129" s="2" t="s">
        <v>1776</v>
      </c>
      <c r="R129" s="3" t="s">
        <v>99</v>
      </c>
      <c r="U129" s="4" t="s">
        <v>3146</v>
      </c>
      <c r="V129" s="4" t="s">
        <v>3145</v>
      </c>
      <c r="W129" s="2" t="s">
        <v>1859</v>
      </c>
      <c r="X129" s="2" t="s">
        <v>1776</v>
      </c>
      <c r="Y129" s="3" t="s">
        <v>99</v>
      </c>
    </row>
    <row r="130" spans="1:26" x14ac:dyDescent="0.2">
      <c r="A130" s="4">
        <v>125</v>
      </c>
      <c r="B130" s="6" t="s">
        <v>1797</v>
      </c>
      <c r="E130" s="6" t="s">
        <v>1791</v>
      </c>
      <c r="G130" s="4" t="s">
        <v>3101</v>
      </c>
      <c r="H130" s="4" t="s">
        <v>177</v>
      </c>
      <c r="I130" s="2" t="s">
        <v>106</v>
      </c>
      <c r="J130" s="2" t="s">
        <v>1526</v>
      </c>
      <c r="L130" s="2" t="s">
        <v>1956</v>
      </c>
      <c r="N130" s="4" t="s">
        <v>3099</v>
      </c>
      <c r="O130" s="4" t="s">
        <v>3144</v>
      </c>
      <c r="P130" s="2" t="s">
        <v>852</v>
      </c>
      <c r="Q130" s="2" t="s">
        <v>1526</v>
      </c>
      <c r="S130" s="2" t="s">
        <v>1955</v>
      </c>
      <c r="U130" s="4" t="s">
        <v>3098</v>
      </c>
      <c r="V130" s="4" t="s">
        <v>3143</v>
      </c>
      <c r="W130" s="2" t="s">
        <v>1954</v>
      </c>
      <c r="X130" s="2" t="s">
        <v>1526</v>
      </c>
      <c r="Z130" s="2" t="s">
        <v>1953</v>
      </c>
    </row>
    <row r="131" spans="1:26" x14ac:dyDescent="0.2">
      <c r="A131" s="4">
        <v>126</v>
      </c>
      <c r="B131" s="6" t="s">
        <v>1797</v>
      </c>
      <c r="E131" s="6" t="s">
        <v>1791</v>
      </c>
      <c r="G131" s="4" t="s">
        <v>3101</v>
      </c>
      <c r="H131" s="4" t="s">
        <v>177</v>
      </c>
      <c r="I131" s="2" t="s">
        <v>109</v>
      </c>
      <c r="J131" s="2" t="s">
        <v>1526</v>
      </c>
      <c r="L131" s="2" t="s">
        <v>2175</v>
      </c>
      <c r="N131" s="4" t="s">
        <v>3099</v>
      </c>
      <c r="O131" s="4" t="s">
        <v>3144</v>
      </c>
      <c r="P131" s="2" t="s">
        <v>854</v>
      </c>
      <c r="Q131" s="2" t="s">
        <v>1526</v>
      </c>
      <c r="S131" s="2" t="s">
        <v>3419</v>
      </c>
      <c r="U131" s="4" t="s">
        <v>3098</v>
      </c>
      <c r="V131" s="4" t="s">
        <v>3143</v>
      </c>
      <c r="W131" s="2" t="s">
        <v>1952</v>
      </c>
      <c r="X131" s="2" t="s">
        <v>1526</v>
      </c>
      <c r="Z131" s="2" t="s">
        <v>2174</v>
      </c>
    </row>
    <row r="132" spans="1:26" x14ac:dyDescent="0.2">
      <c r="A132" s="4">
        <v>127</v>
      </c>
      <c r="E132" s="6" t="s">
        <v>1791</v>
      </c>
      <c r="G132" s="4" t="s">
        <v>3101</v>
      </c>
      <c r="H132" s="4" t="s">
        <v>177</v>
      </c>
      <c r="I132" s="2" t="s">
        <v>111</v>
      </c>
      <c r="J132" s="2" t="s">
        <v>1531</v>
      </c>
      <c r="N132" s="4" t="s">
        <v>3099</v>
      </c>
      <c r="O132" s="4" t="s">
        <v>3144</v>
      </c>
      <c r="P132" s="2" t="s">
        <v>856</v>
      </c>
      <c r="Q132" s="2" t="s">
        <v>1531</v>
      </c>
      <c r="U132" s="4" t="s">
        <v>3098</v>
      </c>
      <c r="V132" s="4" t="s">
        <v>3143</v>
      </c>
      <c r="W132" s="2" t="s">
        <v>1870</v>
      </c>
      <c r="X132" s="2" t="s">
        <v>1531</v>
      </c>
    </row>
    <row r="133" spans="1:26" ht="63.75" x14ac:dyDescent="0.2">
      <c r="A133" s="4">
        <v>128</v>
      </c>
      <c r="D133" s="6" t="s">
        <v>1525</v>
      </c>
      <c r="E133" s="6" t="s">
        <v>1791</v>
      </c>
      <c r="G133" s="4" t="s">
        <v>3101</v>
      </c>
      <c r="H133" s="4" t="s">
        <v>177</v>
      </c>
      <c r="I133" s="2" t="s">
        <v>114</v>
      </c>
      <c r="J133" s="2" t="s">
        <v>2274</v>
      </c>
      <c r="N133" s="4" t="s">
        <v>3099</v>
      </c>
      <c r="O133" s="4" t="s">
        <v>3144</v>
      </c>
      <c r="P133" s="2" t="s">
        <v>858</v>
      </c>
      <c r="Q133" s="2" t="s">
        <v>2273</v>
      </c>
      <c r="U133" s="4" t="s">
        <v>3098</v>
      </c>
      <c r="V133" s="4" t="s">
        <v>3143</v>
      </c>
      <c r="W133" s="2" t="s">
        <v>2171</v>
      </c>
      <c r="X133" s="2" t="s">
        <v>2273</v>
      </c>
    </row>
    <row r="134" spans="1:26" ht="76.5" x14ac:dyDescent="0.2">
      <c r="A134" s="4">
        <v>129</v>
      </c>
      <c r="D134" s="6" t="s">
        <v>1525</v>
      </c>
      <c r="E134" s="6" t="s">
        <v>1791</v>
      </c>
      <c r="G134" s="4" t="s">
        <v>3101</v>
      </c>
      <c r="H134" s="4" t="s">
        <v>177</v>
      </c>
      <c r="I134" s="2" t="s">
        <v>117</v>
      </c>
      <c r="J134" s="2" t="s">
        <v>1925</v>
      </c>
      <c r="L134" s="2" t="s">
        <v>2445</v>
      </c>
      <c r="N134" s="4" t="s">
        <v>3099</v>
      </c>
      <c r="O134" s="4" t="s">
        <v>3144</v>
      </c>
      <c r="P134" s="2" t="s">
        <v>2165</v>
      </c>
      <c r="Q134" s="2" t="s">
        <v>1925</v>
      </c>
      <c r="S134" s="2" t="s">
        <v>3418</v>
      </c>
      <c r="U134" s="4" t="s">
        <v>3098</v>
      </c>
      <c r="V134" s="4" t="s">
        <v>3143</v>
      </c>
      <c r="W134" s="2" t="s">
        <v>2163</v>
      </c>
      <c r="X134" s="2" t="s">
        <v>1925</v>
      </c>
      <c r="Z134" s="2" t="s">
        <v>2587</v>
      </c>
    </row>
    <row r="135" spans="1:26" x14ac:dyDescent="0.2">
      <c r="A135" s="4">
        <v>130</v>
      </c>
      <c r="D135" s="6" t="s">
        <v>1525</v>
      </c>
      <c r="E135" s="6" t="s">
        <v>1791</v>
      </c>
      <c r="G135" s="4" t="s">
        <v>3101</v>
      </c>
      <c r="H135" s="4" t="s">
        <v>177</v>
      </c>
      <c r="I135" s="2" t="s">
        <v>2442</v>
      </c>
      <c r="J135" s="2" t="s">
        <v>1925</v>
      </c>
      <c r="L135" s="2" t="s">
        <v>2441</v>
      </c>
      <c r="N135" s="4" t="s">
        <v>3099</v>
      </c>
      <c r="O135" s="4" t="s">
        <v>3144</v>
      </c>
      <c r="P135" s="2" t="s">
        <v>2439</v>
      </c>
      <c r="Q135" s="2" t="s">
        <v>1925</v>
      </c>
      <c r="S135" s="2" t="s">
        <v>2438</v>
      </c>
      <c r="U135" s="4" t="s">
        <v>3098</v>
      </c>
      <c r="V135" s="4" t="s">
        <v>3143</v>
      </c>
      <c r="W135" s="2" t="s">
        <v>2436</v>
      </c>
      <c r="X135" s="2" t="s">
        <v>1925</v>
      </c>
      <c r="Z135" s="2" t="s">
        <v>2799</v>
      </c>
    </row>
    <row r="136" spans="1:26" ht="25.5" x14ac:dyDescent="0.2">
      <c r="A136" s="4">
        <v>131</v>
      </c>
      <c r="C136" s="6" t="s">
        <v>1525</v>
      </c>
      <c r="E136" s="6" t="s">
        <v>1791</v>
      </c>
      <c r="G136" s="4" t="s">
        <v>3101</v>
      </c>
      <c r="H136" s="4" t="s">
        <v>166</v>
      </c>
      <c r="I136" s="2" t="s">
        <v>1544</v>
      </c>
      <c r="J136" s="2" t="s">
        <v>3142</v>
      </c>
      <c r="L136" s="2" t="s">
        <v>1804</v>
      </c>
      <c r="N136" s="4" t="s">
        <v>3099</v>
      </c>
      <c r="O136" s="4" t="s">
        <v>901</v>
      </c>
      <c r="P136" s="2" t="s">
        <v>1895</v>
      </c>
      <c r="Q136" s="2" t="s">
        <v>3141</v>
      </c>
      <c r="S136" s="2" t="s">
        <v>1801</v>
      </c>
      <c r="U136" s="4" t="s">
        <v>3098</v>
      </c>
      <c r="V136" s="4" t="s">
        <v>901</v>
      </c>
      <c r="W136" s="2" t="s">
        <v>1895</v>
      </c>
      <c r="X136" s="2" t="s">
        <v>3140</v>
      </c>
      <c r="Z136" s="2" t="s">
        <v>1798</v>
      </c>
    </row>
    <row r="137" spans="1:26" x14ac:dyDescent="0.2">
      <c r="A137" s="4">
        <v>132</v>
      </c>
      <c r="B137" s="6" t="s">
        <v>1797</v>
      </c>
      <c r="E137" s="6" t="s">
        <v>1791</v>
      </c>
      <c r="G137" s="4" t="s">
        <v>3101</v>
      </c>
      <c r="H137" s="4" t="s">
        <v>166</v>
      </c>
      <c r="I137" s="2" t="s">
        <v>106</v>
      </c>
      <c r="J137" s="2" t="s">
        <v>1526</v>
      </c>
      <c r="L137" s="2" t="s">
        <v>1956</v>
      </c>
      <c r="N137" s="4" t="s">
        <v>3099</v>
      </c>
      <c r="O137" s="4" t="s">
        <v>901</v>
      </c>
      <c r="P137" s="2" t="s">
        <v>852</v>
      </c>
      <c r="Q137" s="2" t="s">
        <v>1526</v>
      </c>
      <c r="S137" s="2" t="s">
        <v>1955</v>
      </c>
      <c r="U137" s="4" t="s">
        <v>3098</v>
      </c>
      <c r="V137" s="4" t="s">
        <v>901</v>
      </c>
      <c r="W137" s="2" t="s">
        <v>1954</v>
      </c>
      <c r="X137" s="2" t="s">
        <v>1526</v>
      </c>
      <c r="Z137" s="2" t="s">
        <v>1953</v>
      </c>
    </row>
    <row r="138" spans="1:26" x14ac:dyDescent="0.2">
      <c r="A138" s="4">
        <v>133</v>
      </c>
      <c r="B138" s="6" t="s">
        <v>1797</v>
      </c>
      <c r="E138" s="6" t="s">
        <v>1791</v>
      </c>
      <c r="G138" s="4" t="s">
        <v>3101</v>
      </c>
      <c r="H138" s="4" t="s">
        <v>166</v>
      </c>
      <c r="I138" s="2" t="s">
        <v>133</v>
      </c>
      <c r="J138" s="2" t="s">
        <v>1526</v>
      </c>
      <c r="L138" s="2" t="s">
        <v>2787</v>
      </c>
      <c r="N138" s="4" t="s">
        <v>3099</v>
      </c>
      <c r="O138" s="4" t="s">
        <v>901</v>
      </c>
      <c r="P138" s="2" t="s">
        <v>875</v>
      </c>
      <c r="Q138" s="2" t="s">
        <v>1526</v>
      </c>
      <c r="S138" s="2" t="s">
        <v>2727</v>
      </c>
      <c r="U138" s="4" t="s">
        <v>3098</v>
      </c>
      <c r="V138" s="4" t="s">
        <v>901</v>
      </c>
      <c r="W138" s="2" t="s">
        <v>875</v>
      </c>
      <c r="X138" s="2" t="s">
        <v>1526</v>
      </c>
      <c r="Z138" s="2" t="s">
        <v>2783</v>
      </c>
    </row>
    <row r="139" spans="1:26" x14ac:dyDescent="0.2">
      <c r="A139" s="4">
        <v>134</v>
      </c>
      <c r="B139" s="6" t="s">
        <v>6</v>
      </c>
      <c r="E139" s="6" t="s">
        <v>1791</v>
      </c>
      <c r="G139" s="4" t="s">
        <v>3101</v>
      </c>
      <c r="H139" s="4" t="s">
        <v>166</v>
      </c>
      <c r="I139" s="2" t="s">
        <v>135</v>
      </c>
      <c r="J139" s="2" t="s">
        <v>1796</v>
      </c>
      <c r="N139" s="4" t="s">
        <v>3099</v>
      </c>
      <c r="O139" s="4" t="s">
        <v>901</v>
      </c>
      <c r="P139" s="2" t="s">
        <v>135</v>
      </c>
      <c r="Q139" s="2" t="s">
        <v>1794</v>
      </c>
      <c r="U139" s="4" t="s">
        <v>3098</v>
      </c>
      <c r="V139" s="4" t="s">
        <v>901</v>
      </c>
      <c r="W139" s="2" t="s">
        <v>1823</v>
      </c>
      <c r="X139" s="2" t="s">
        <v>1794</v>
      </c>
    </row>
    <row r="140" spans="1:26" x14ac:dyDescent="0.2">
      <c r="A140" s="4">
        <v>135</v>
      </c>
      <c r="D140" s="6" t="s">
        <v>1525</v>
      </c>
      <c r="E140" s="6" t="s">
        <v>1791</v>
      </c>
      <c r="G140" s="4" t="s">
        <v>3101</v>
      </c>
      <c r="H140" s="4" t="s">
        <v>166</v>
      </c>
      <c r="I140" s="2" t="s">
        <v>593</v>
      </c>
      <c r="J140" s="2" t="s">
        <v>337</v>
      </c>
      <c r="N140" s="4" t="s">
        <v>3099</v>
      </c>
      <c r="O140" s="4" t="s">
        <v>901</v>
      </c>
      <c r="P140" s="2" t="s">
        <v>1328</v>
      </c>
      <c r="Q140" s="2" t="s">
        <v>1069</v>
      </c>
      <c r="U140" s="4" t="s">
        <v>3098</v>
      </c>
      <c r="V140" s="4" t="s">
        <v>901</v>
      </c>
      <c r="W140" s="2" t="s">
        <v>1328</v>
      </c>
      <c r="X140" s="2" t="s">
        <v>2073</v>
      </c>
    </row>
    <row r="141" spans="1:26" x14ac:dyDescent="0.2">
      <c r="A141" s="4">
        <v>136</v>
      </c>
      <c r="E141" s="6" t="s">
        <v>1791</v>
      </c>
      <c r="G141" s="4" t="s">
        <v>3101</v>
      </c>
      <c r="H141" s="4" t="s">
        <v>166</v>
      </c>
      <c r="I141" s="2" t="s">
        <v>2431</v>
      </c>
      <c r="J141" s="2" t="s">
        <v>1514</v>
      </c>
      <c r="N141" s="4" t="s">
        <v>3099</v>
      </c>
      <c r="O141" s="4" t="s">
        <v>901</v>
      </c>
      <c r="P141" s="2" t="s">
        <v>2429</v>
      </c>
      <c r="Q141" s="2" t="s">
        <v>2430</v>
      </c>
      <c r="U141" s="4" t="s">
        <v>3098</v>
      </c>
      <c r="V141" s="4" t="s">
        <v>901</v>
      </c>
      <c r="W141" s="2" t="s">
        <v>2429</v>
      </c>
      <c r="X141" s="2" t="s">
        <v>2428</v>
      </c>
    </row>
    <row r="142" spans="1:26" x14ac:dyDescent="0.2">
      <c r="A142" s="4">
        <v>137</v>
      </c>
      <c r="E142" s="6" t="s">
        <v>1791</v>
      </c>
      <c r="G142" s="4" t="s">
        <v>3101</v>
      </c>
      <c r="H142" s="4" t="s">
        <v>166</v>
      </c>
      <c r="I142" s="2" t="s">
        <v>2427</v>
      </c>
      <c r="J142" s="2" t="s">
        <v>1516</v>
      </c>
      <c r="N142" s="4" t="s">
        <v>3099</v>
      </c>
      <c r="O142" s="4" t="s">
        <v>901</v>
      </c>
      <c r="P142" s="2" t="s">
        <v>2426</v>
      </c>
      <c r="Q142" s="2" t="s">
        <v>2425</v>
      </c>
      <c r="U142" s="4" t="s">
        <v>3098</v>
      </c>
      <c r="V142" s="4" t="s">
        <v>901</v>
      </c>
      <c r="W142" s="2" t="s">
        <v>2424</v>
      </c>
      <c r="X142" s="2" t="s">
        <v>2423</v>
      </c>
    </row>
    <row r="143" spans="1:26" x14ac:dyDescent="0.2">
      <c r="A143" s="4">
        <v>138</v>
      </c>
      <c r="D143" s="6" t="s">
        <v>1525</v>
      </c>
      <c r="E143" s="6" t="s">
        <v>1791</v>
      </c>
      <c r="G143" s="4" t="s">
        <v>3101</v>
      </c>
      <c r="H143" s="4" t="s">
        <v>166</v>
      </c>
      <c r="I143" s="2" t="s">
        <v>3114</v>
      </c>
      <c r="J143" s="2" t="s">
        <v>1514</v>
      </c>
      <c r="L143" s="2" t="s">
        <v>3139</v>
      </c>
      <c r="N143" s="4" t="s">
        <v>3099</v>
      </c>
      <c r="O143" s="4" t="s">
        <v>901</v>
      </c>
      <c r="P143" s="2" t="s">
        <v>3113</v>
      </c>
      <c r="Q143" s="2" t="s">
        <v>2430</v>
      </c>
      <c r="S143" s="2" t="s">
        <v>3138</v>
      </c>
      <c r="U143" s="4" t="s">
        <v>3098</v>
      </c>
      <c r="V143" s="4" t="s">
        <v>901</v>
      </c>
      <c r="W143" s="2" t="s">
        <v>3113</v>
      </c>
      <c r="X143" s="2" t="s">
        <v>2428</v>
      </c>
      <c r="Z143" s="2" t="s">
        <v>3137</v>
      </c>
    </row>
    <row r="144" spans="1:26" x14ac:dyDescent="0.2">
      <c r="A144" s="4">
        <v>139</v>
      </c>
      <c r="D144" s="6" t="s">
        <v>1525</v>
      </c>
      <c r="E144" s="6" t="s">
        <v>1791</v>
      </c>
      <c r="G144" s="4" t="s">
        <v>3101</v>
      </c>
      <c r="H144" s="4" t="s">
        <v>166</v>
      </c>
      <c r="I144" s="2" t="s">
        <v>3112</v>
      </c>
      <c r="J144" s="2" t="s">
        <v>1516</v>
      </c>
      <c r="L144" s="2" t="s">
        <v>3139</v>
      </c>
      <c r="N144" s="4" t="s">
        <v>3099</v>
      </c>
      <c r="O144" s="4" t="s">
        <v>901</v>
      </c>
      <c r="P144" s="2" t="s">
        <v>3111</v>
      </c>
      <c r="Q144" s="2" t="s">
        <v>2425</v>
      </c>
      <c r="S144" s="2" t="s">
        <v>3138</v>
      </c>
      <c r="U144" s="4" t="s">
        <v>3098</v>
      </c>
      <c r="V144" s="4" t="s">
        <v>901</v>
      </c>
      <c r="W144" s="2" t="s">
        <v>3110</v>
      </c>
      <c r="X144" s="2" t="s">
        <v>2423</v>
      </c>
      <c r="Z144" s="2" t="s">
        <v>3137</v>
      </c>
    </row>
    <row r="145" spans="1:26" x14ac:dyDescent="0.2">
      <c r="A145" s="4">
        <v>140</v>
      </c>
      <c r="E145" s="6" t="s">
        <v>1791</v>
      </c>
      <c r="G145" s="4" t="s">
        <v>3101</v>
      </c>
      <c r="H145" s="4" t="s">
        <v>166</v>
      </c>
      <c r="I145" s="2" t="s">
        <v>146</v>
      </c>
      <c r="J145" s="2" t="s">
        <v>46</v>
      </c>
      <c r="L145" s="2" t="s">
        <v>3136</v>
      </c>
      <c r="N145" s="4" t="s">
        <v>3099</v>
      </c>
      <c r="O145" s="4" t="s">
        <v>901</v>
      </c>
      <c r="P145" s="2" t="s">
        <v>884</v>
      </c>
      <c r="Q145" s="2" t="s">
        <v>2422</v>
      </c>
      <c r="S145" s="2" t="s">
        <v>3135</v>
      </c>
      <c r="U145" s="4" t="s">
        <v>3098</v>
      </c>
      <c r="V145" s="4" t="s">
        <v>901</v>
      </c>
      <c r="W145" s="2" t="s">
        <v>2421</v>
      </c>
      <c r="X145" s="2" t="s">
        <v>2420</v>
      </c>
      <c r="Z145" s="2" t="s">
        <v>3134</v>
      </c>
    </row>
    <row r="146" spans="1:26" x14ac:dyDescent="0.2">
      <c r="A146" s="4">
        <v>141</v>
      </c>
      <c r="E146" s="6" t="s">
        <v>1791</v>
      </c>
      <c r="G146" s="4" t="s">
        <v>3101</v>
      </c>
      <c r="H146" s="4" t="s">
        <v>166</v>
      </c>
      <c r="I146" s="2" t="s">
        <v>160</v>
      </c>
      <c r="J146" s="2" t="s">
        <v>2085</v>
      </c>
      <c r="N146" s="4" t="s">
        <v>3099</v>
      </c>
      <c r="O146" s="4" t="s">
        <v>901</v>
      </c>
      <c r="P146" s="2" t="s">
        <v>896</v>
      </c>
      <c r="Q146" s="2" t="s">
        <v>2083</v>
      </c>
      <c r="U146" s="4" t="s">
        <v>3098</v>
      </c>
      <c r="V146" s="4" t="s">
        <v>901</v>
      </c>
      <c r="W146" s="2" t="s">
        <v>3133</v>
      </c>
      <c r="X146" s="2" t="s">
        <v>3533</v>
      </c>
    </row>
    <row r="147" spans="1:26" x14ac:dyDescent="0.2">
      <c r="A147" s="4">
        <v>142</v>
      </c>
      <c r="B147" s="6" t="s">
        <v>6</v>
      </c>
      <c r="C147" s="6" t="s">
        <v>1525</v>
      </c>
      <c r="E147" s="6" t="s">
        <v>1791</v>
      </c>
      <c r="G147" s="4" t="s">
        <v>3101</v>
      </c>
      <c r="H147" s="4" t="s">
        <v>3129</v>
      </c>
      <c r="I147" s="2" t="s">
        <v>3132</v>
      </c>
      <c r="J147" s="2" t="s">
        <v>3126</v>
      </c>
      <c r="L147" s="2" t="s">
        <v>3107</v>
      </c>
      <c r="N147" s="4" t="s">
        <v>3099</v>
      </c>
      <c r="O147" s="4" t="s">
        <v>3128</v>
      </c>
      <c r="P147" s="2" t="s">
        <v>3131</v>
      </c>
      <c r="Q147" s="2" t="s">
        <v>3123</v>
      </c>
      <c r="S147" s="2" t="s">
        <v>3105</v>
      </c>
      <c r="U147" s="4" t="s">
        <v>3098</v>
      </c>
      <c r="V147" s="4" t="s">
        <v>3128</v>
      </c>
      <c r="W147" s="2" t="s">
        <v>3130</v>
      </c>
      <c r="X147" s="2" t="s">
        <v>3123</v>
      </c>
      <c r="Z147" s="2" t="s">
        <v>3102</v>
      </c>
    </row>
    <row r="148" spans="1:26" x14ac:dyDescent="0.2">
      <c r="A148" s="4">
        <v>143</v>
      </c>
      <c r="E148" s="6" t="s">
        <v>1791</v>
      </c>
      <c r="G148" s="4" t="s">
        <v>3101</v>
      </c>
      <c r="H148" s="4" t="s">
        <v>3129</v>
      </c>
      <c r="I148" s="2" t="s">
        <v>1795</v>
      </c>
      <c r="J148" s="2" t="s">
        <v>1796</v>
      </c>
      <c r="N148" s="4" t="s">
        <v>3099</v>
      </c>
      <c r="O148" s="4" t="s">
        <v>3128</v>
      </c>
      <c r="P148" s="2" t="s">
        <v>1795</v>
      </c>
      <c r="Q148" s="2" t="s">
        <v>1794</v>
      </c>
      <c r="U148" s="4" t="s">
        <v>3098</v>
      </c>
      <c r="V148" s="4" t="s">
        <v>3128</v>
      </c>
      <c r="W148" s="2" t="s">
        <v>1795</v>
      </c>
      <c r="X148" s="2" t="s">
        <v>1794</v>
      </c>
    </row>
    <row r="149" spans="1:26" x14ac:dyDescent="0.2">
      <c r="A149" s="4">
        <v>144</v>
      </c>
      <c r="D149" s="6" t="s">
        <v>1525</v>
      </c>
      <c r="E149" s="6" t="s">
        <v>1791</v>
      </c>
      <c r="G149" s="4" t="s">
        <v>3101</v>
      </c>
      <c r="H149" s="4" t="s">
        <v>3129</v>
      </c>
      <c r="I149" s="2" t="s">
        <v>1793</v>
      </c>
      <c r="J149" s="2" t="s">
        <v>1508</v>
      </c>
      <c r="K149" s="3">
        <v>100</v>
      </c>
      <c r="N149" s="4" t="s">
        <v>3099</v>
      </c>
      <c r="O149" s="4" t="s">
        <v>3128</v>
      </c>
      <c r="P149" s="2" t="s">
        <v>1793</v>
      </c>
      <c r="Q149" s="2" t="s">
        <v>1508</v>
      </c>
      <c r="R149" s="3">
        <v>100</v>
      </c>
      <c r="U149" s="4" t="s">
        <v>3098</v>
      </c>
      <c r="V149" s="4" t="s">
        <v>3128</v>
      </c>
      <c r="W149" s="2" t="s">
        <v>1793</v>
      </c>
      <c r="X149" s="2" t="s">
        <v>1792</v>
      </c>
      <c r="Y149" s="3">
        <v>100</v>
      </c>
    </row>
    <row r="150" spans="1:26" x14ac:dyDescent="0.2">
      <c r="A150" s="4">
        <v>145</v>
      </c>
      <c r="D150" s="6" t="s">
        <v>1525</v>
      </c>
      <c r="E150" s="6" t="s">
        <v>1791</v>
      </c>
      <c r="G150" s="4" t="s">
        <v>3101</v>
      </c>
      <c r="H150" s="4" t="s">
        <v>3129</v>
      </c>
      <c r="I150" s="2" t="s">
        <v>1861</v>
      </c>
      <c r="J150" s="2" t="s">
        <v>1775</v>
      </c>
      <c r="K150" s="3" t="s">
        <v>95</v>
      </c>
      <c r="N150" s="4" t="s">
        <v>3099</v>
      </c>
      <c r="O150" s="4" t="s">
        <v>3128</v>
      </c>
      <c r="P150" s="2" t="s">
        <v>1861</v>
      </c>
      <c r="Q150" s="2" t="s">
        <v>1775</v>
      </c>
      <c r="R150" s="3" t="s">
        <v>95</v>
      </c>
      <c r="U150" s="4" t="s">
        <v>3098</v>
      </c>
      <c r="V150" s="4" t="s">
        <v>3128</v>
      </c>
      <c r="W150" s="2" t="s">
        <v>1861</v>
      </c>
      <c r="X150" s="2" t="s">
        <v>1775</v>
      </c>
      <c r="Y150" s="3" t="s">
        <v>95</v>
      </c>
    </row>
    <row r="151" spans="1:26" x14ac:dyDescent="0.2">
      <c r="A151" s="4">
        <v>146</v>
      </c>
      <c r="D151" s="6" t="s">
        <v>1525</v>
      </c>
      <c r="E151" s="6" t="s">
        <v>1791</v>
      </c>
      <c r="G151" s="4" t="s">
        <v>3101</v>
      </c>
      <c r="H151" s="4" t="s">
        <v>3129</v>
      </c>
      <c r="I151" s="2" t="s">
        <v>1859</v>
      </c>
      <c r="J151" s="2" t="s">
        <v>1776</v>
      </c>
      <c r="K151" s="3" t="s">
        <v>99</v>
      </c>
      <c r="N151" s="4" t="s">
        <v>3099</v>
      </c>
      <c r="O151" s="4" t="s">
        <v>3128</v>
      </c>
      <c r="P151" s="2" t="s">
        <v>1859</v>
      </c>
      <c r="Q151" s="2" t="s">
        <v>1776</v>
      </c>
      <c r="R151" s="3" t="s">
        <v>99</v>
      </c>
      <c r="U151" s="4" t="s">
        <v>3098</v>
      </c>
      <c r="V151" s="4" t="s">
        <v>3128</v>
      </c>
      <c r="W151" s="2" t="s">
        <v>1859</v>
      </c>
      <c r="X151" s="2" t="s">
        <v>1776</v>
      </c>
      <c r="Y151" s="3" t="s">
        <v>99</v>
      </c>
    </row>
    <row r="152" spans="1:26" x14ac:dyDescent="0.2">
      <c r="A152" s="4">
        <v>147</v>
      </c>
      <c r="B152" s="6" t="s">
        <v>6</v>
      </c>
      <c r="C152" s="6" t="s">
        <v>1525</v>
      </c>
      <c r="E152" s="6" t="s">
        <v>1791</v>
      </c>
      <c r="G152" s="4" t="s">
        <v>3101</v>
      </c>
      <c r="H152" s="4" t="s">
        <v>3122</v>
      </c>
      <c r="I152" s="2" t="s">
        <v>3127</v>
      </c>
      <c r="J152" s="2" t="s">
        <v>3126</v>
      </c>
      <c r="L152" s="2" t="s">
        <v>2396</v>
      </c>
      <c r="N152" s="4" t="s">
        <v>3099</v>
      </c>
      <c r="O152" s="4" t="s">
        <v>3121</v>
      </c>
      <c r="P152" s="2" t="s">
        <v>3125</v>
      </c>
      <c r="Q152" s="2" t="s">
        <v>3123</v>
      </c>
      <c r="S152" s="2" t="s">
        <v>2393</v>
      </c>
      <c r="U152" s="4" t="s">
        <v>3098</v>
      </c>
      <c r="V152" s="4" t="s">
        <v>3120</v>
      </c>
      <c r="W152" s="2" t="s">
        <v>3124</v>
      </c>
      <c r="X152" s="2" t="s">
        <v>3123</v>
      </c>
      <c r="Z152" s="2" t="s">
        <v>2390</v>
      </c>
    </row>
    <row r="153" spans="1:26" x14ac:dyDescent="0.2">
      <c r="A153" s="4">
        <v>148</v>
      </c>
      <c r="D153" s="6" t="s">
        <v>1525</v>
      </c>
      <c r="E153" s="6" t="s">
        <v>1791</v>
      </c>
      <c r="G153" s="4" t="s">
        <v>3101</v>
      </c>
      <c r="H153" s="4" t="s">
        <v>3122</v>
      </c>
      <c r="I153" s="2" t="s">
        <v>1793</v>
      </c>
      <c r="J153" s="2" t="s">
        <v>1508</v>
      </c>
      <c r="K153" s="3">
        <v>0</v>
      </c>
      <c r="N153" s="4" t="s">
        <v>3099</v>
      </c>
      <c r="O153" s="4" t="s">
        <v>3121</v>
      </c>
      <c r="P153" s="2" t="s">
        <v>1793</v>
      </c>
      <c r="Q153" s="2" t="s">
        <v>1508</v>
      </c>
      <c r="R153" s="3">
        <v>0</v>
      </c>
      <c r="U153" s="4" t="s">
        <v>3098</v>
      </c>
      <c r="V153" s="4" t="s">
        <v>3120</v>
      </c>
      <c r="W153" s="2" t="s">
        <v>1793</v>
      </c>
      <c r="X153" s="2" t="s">
        <v>1792</v>
      </c>
      <c r="Y153" s="3">
        <v>0</v>
      </c>
    </row>
    <row r="154" spans="1:26" x14ac:dyDescent="0.2">
      <c r="A154" s="4">
        <v>149</v>
      </c>
      <c r="B154" s="6" t="s">
        <v>1797</v>
      </c>
      <c r="E154" s="6" t="s">
        <v>1791</v>
      </c>
      <c r="G154" s="4" t="s">
        <v>3101</v>
      </c>
      <c r="H154" s="4" t="s">
        <v>198</v>
      </c>
      <c r="I154" s="2" t="s">
        <v>106</v>
      </c>
      <c r="J154" s="2" t="s">
        <v>1526</v>
      </c>
      <c r="L154" s="2" t="s">
        <v>1956</v>
      </c>
      <c r="N154" s="4" t="s">
        <v>3099</v>
      </c>
      <c r="O154" s="4" t="s">
        <v>3119</v>
      </c>
      <c r="P154" s="2" t="s">
        <v>852</v>
      </c>
      <c r="Q154" s="2" t="s">
        <v>1526</v>
      </c>
      <c r="S154" s="2" t="s">
        <v>1955</v>
      </c>
      <c r="U154" s="4" t="s">
        <v>3098</v>
      </c>
      <c r="V154" s="4" t="s">
        <v>3118</v>
      </c>
      <c r="W154" s="2" t="s">
        <v>1954</v>
      </c>
      <c r="X154" s="2" t="s">
        <v>1526</v>
      </c>
      <c r="Z154" s="2" t="s">
        <v>1953</v>
      </c>
    </row>
    <row r="155" spans="1:26" x14ac:dyDescent="0.2">
      <c r="A155" s="4">
        <v>150</v>
      </c>
      <c r="B155" s="6" t="s">
        <v>1797</v>
      </c>
      <c r="E155" s="6" t="s">
        <v>1791</v>
      </c>
      <c r="G155" s="4" t="s">
        <v>3101</v>
      </c>
      <c r="H155" s="4" t="s">
        <v>198</v>
      </c>
      <c r="I155" s="2" t="s">
        <v>109</v>
      </c>
      <c r="J155" s="2" t="s">
        <v>1526</v>
      </c>
      <c r="L155" s="2" t="s">
        <v>2175</v>
      </c>
      <c r="N155" s="4" t="s">
        <v>3099</v>
      </c>
      <c r="O155" s="4" t="s">
        <v>3119</v>
      </c>
      <c r="P155" s="2" t="s">
        <v>854</v>
      </c>
      <c r="Q155" s="2" t="s">
        <v>1526</v>
      </c>
      <c r="S155" s="2" t="s">
        <v>3419</v>
      </c>
      <c r="U155" s="4" t="s">
        <v>3098</v>
      </c>
      <c r="V155" s="4" t="s">
        <v>3118</v>
      </c>
      <c r="W155" s="2" t="s">
        <v>1952</v>
      </c>
      <c r="X155" s="2" t="s">
        <v>1526</v>
      </c>
      <c r="Z155" s="2" t="s">
        <v>2174</v>
      </c>
    </row>
    <row r="156" spans="1:26" x14ac:dyDescent="0.2">
      <c r="A156" s="4">
        <v>151</v>
      </c>
      <c r="E156" s="6" t="s">
        <v>1791</v>
      </c>
      <c r="G156" s="4" t="s">
        <v>3101</v>
      </c>
      <c r="H156" s="4" t="s">
        <v>198</v>
      </c>
      <c r="I156" s="2" t="s">
        <v>111</v>
      </c>
      <c r="J156" s="2" t="s">
        <v>1531</v>
      </c>
      <c r="N156" s="4" t="s">
        <v>3099</v>
      </c>
      <c r="O156" s="4" t="s">
        <v>3119</v>
      </c>
      <c r="P156" s="2" t="s">
        <v>856</v>
      </c>
      <c r="Q156" s="2" t="s">
        <v>1531</v>
      </c>
      <c r="U156" s="4" t="s">
        <v>3098</v>
      </c>
      <c r="V156" s="4" t="s">
        <v>3118</v>
      </c>
      <c r="W156" s="2" t="s">
        <v>1870</v>
      </c>
      <c r="X156" s="2" t="s">
        <v>1531</v>
      </c>
    </row>
    <row r="157" spans="1:26" ht="63.75" x14ac:dyDescent="0.2">
      <c r="A157" s="4">
        <v>152</v>
      </c>
      <c r="D157" s="6" t="s">
        <v>1525</v>
      </c>
      <c r="E157" s="6" t="s">
        <v>1791</v>
      </c>
      <c r="G157" s="4" t="s">
        <v>3101</v>
      </c>
      <c r="H157" s="4" t="s">
        <v>198</v>
      </c>
      <c r="I157" s="2" t="s">
        <v>114</v>
      </c>
      <c r="J157" s="2" t="s">
        <v>2274</v>
      </c>
      <c r="N157" s="4" t="s">
        <v>3099</v>
      </c>
      <c r="O157" s="4" t="s">
        <v>3119</v>
      </c>
      <c r="P157" s="2" t="s">
        <v>858</v>
      </c>
      <c r="Q157" s="2" t="s">
        <v>2273</v>
      </c>
      <c r="U157" s="4" t="s">
        <v>3098</v>
      </c>
      <c r="V157" s="4" t="s">
        <v>3118</v>
      </c>
      <c r="W157" s="2" t="s">
        <v>2171</v>
      </c>
      <c r="X157" s="2" t="s">
        <v>2273</v>
      </c>
    </row>
    <row r="158" spans="1:26" ht="76.5" x14ac:dyDescent="0.2">
      <c r="A158" s="4">
        <v>153</v>
      </c>
      <c r="D158" s="6" t="s">
        <v>1525</v>
      </c>
      <c r="E158" s="6" t="s">
        <v>1791</v>
      </c>
      <c r="G158" s="4" t="s">
        <v>3101</v>
      </c>
      <c r="H158" s="4" t="s">
        <v>198</v>
      </c>
      <c r="I158" s="2" t="s">
        <v>117</v>
      </c>
      <c r="J158" s="2" t="s">
        <v>1925</v>
      </c>
      <c r="L158" s="2" t="s">
        <v>2445</v>
      </c>
      <c r="N158" s="4" t="s">
        <v>3099</v>
      </c>
      <c r="O158" s="4" t="s">
        <v>3119</v>
      </c>
      <c r="P158" s="2" t="s">
        <v>2165</v>
      </c>
      <c r="Q158" s="2" t="s">
        <v>1925</v>
      </c>
      <c r="S158" s="2" t="s">
        <v>3418</v>
      </c>
      <c r="U158" s="4" t="s">
        <v>3098</v>
      </c>
      <c r="V158" s="4" t="s">
        <v>3118</v>
      </c>
      <c r="W158" s="2" t="s">
        <v>2163</v>
      </c>
      <c r="X158" s="2" t="s">
        <v>1925</v>
      </c>
      <c r="Z158" s="2" t="s">
        <v>2587</v>
      </c>
    </row>
    <row r="159" spans="1:26" x14ac:dyDescent="0.2">
      <c r="A159" s="4">
        <v>154</v>
      </c>
      <c r="D159" s="6" t="s">
        <v>1525</v>
      </c>
      <c r="E159" s="6" t="s">
        <v>1791</v>
      </c>
      <c r="G159" s="4" t="s">
        <v>3101</v>
      </c>
      <c r="H159" s="4" t="s">
        <v>198</v>
      </c>
      <c r="I159" s="2" t="s">
        <v>2442</v>
      </c>
      <c r="J159" s="2" t="s">
        <v>1925</v>
      </c>
      <c r="L159" s="2" t="s">
        <v>2441</v>
      </c>
      <c r="N159" s="4" t="s">
        <v>3099</v>
      </c>
      <c r="O159" s="4" t="s">
        <v>3119</v>
      </c>
      <c r="P159" s="2" t="s">
        <v>2439</v>
      </c>
      <c r="Q159" s="2" t="s">
        <v>1925</v>
      </c>
      <c r="S159" s="2" t="s">
        <v>2438</v>
      </c>
      <c r="U159" s="4" t="s">
        <v>3098</v>
      </c>
      <c r="V159" s="4" t="s">
        <v>3118</v>
      </c>
      <c r="W159" s="2" t="s">
        <v>2436</v>
      </c>
      <c r="X159" s="2" t="s">
        <v>1925</v>
      </c>
      <c r="Z159" s="2" t="s">
        <v>2799</v>
      </c>
    </row>
    <row r="160" spans="1:26" ht="25.5" x14ac:dyDescent="0.2">
      <c r="A160" s="4">
        <v>155</v>
      </c>
      <c r="C160" s="6" t="s">
        <v>1525</v>
      </c>
      <c r="E160" s="6" t="s">
        <v>1791</v>
      </c>
      <c r="G160" s="4" t="s">
        <v>3101</v>
      </c>
      <c r="H160" s="4" t="s">
        <v>199</v>
      </c>
      <c r="I160" s="2" t="s">
        <v>1544</v>
      </c>
      <c r="J160" s="2" t="s">
        <v>3117</v>
      </c>
      <c r="L160" s="2" t="s">
        <v>1804</v>
      </c>
      <c r="N160" s="4" t="s">
        <v>3099</v>
      </c>
      <c r="O160" s="4" t="s">
        <v>934</v>
      </c>
      <c r="P160" s="2" t="s">
        <v>1895</v>
      </c>
      <c r="Q160" s="2" t="s">
        <v>3116</v>
      </c>
      <c r="S160" s="2" t="s">
        <v>1801</v>
      </c>
      <c r="U160" s="4" t="s">
        <v>3098</v>
      </c>
      <c r="V160" s="4" t="s">
        <v>934</v>
      </c>
      <c r="W160" s="2" t="s">
        <v>1895</v>
      </c>
      <c r="X160" s="2" t="s">
        <v>3115</v>
      </c>
      <c r="Z160" s="2" t="s">
        <v>1798</v>
      </c>
    </row>
    <row r="161" spans="1:26" x14ac:dyDescent="0.2">
      <c r="A161" s="4">
        <v>156</v>
      </c>
      <c r="B161" s="6" t="s">
        <v>1797</v>
      </c>
      <c r="E161" s="6" t="s">
        <v>1791</v>
      </c>
      <c r="G161" s="4" t="s">
        <v>3101</v>
      </c>
      <c r="H161" s="4" t="s">
        <v>199</v>
      </c>
      <c r="I161" s="2" t="s">
        <v>106</v>
      </c>
      <c r="J161" s="2" t="s">
        <v>1526</v>
      </c>
      <c r="L161" s="2" t="s">
        <v>1956</v>
      </c>
      <c r="N161" s="4" t="s">
        <v>3099</v>
      </c>
      <c r="O161" s="4" t="s">
        <v>934</v>
      </c>
      <c r="P161" s="2" t="s">
        <v>852</v>
      </c>
      <c r="Q161" s="2" t="s">
        <v>1526</v>
      </c>
      <c r="S161" s="2" t="s">
        <v>1955</v>
      </c>
      <c r="U161" s="4" t="s">
        <v>3098</v>
      </c>
      <c r="V161" s="4" t="s">
        <v>934</v>
      </c>
      <c r="W161" s="2" t="s">
        <v>1954</v>
      </c>
      <c r="X161" s="2" t="s">
        <v>1526</v>
      </c>
      <c r="Z161" s="2" t="s">
        <v>1953</v>
      </c>
    </row>
    <row r="162" spans="1:26" x14ac:dyDescent="0.2">
      <c r="A162" s="4">
        <v>157</v>
      </c>
      <c r="B162" s="6" t="s">
        <v>1797</v>
      </c>
      <c r="E162" s="6" t="s">
        <v>1791</v>
      </c>
      <c r="G162" s="4" t="s">
        <v>3101</v>
      </c>
      <c r="H162" s="4" t="s">
        <v>199</v>
      </c>
      <c r="I162" s="2" t="s">
        <v>133</v>
      </c>
      <c r="J162" s="2" t="s">
        <v>1526</v>
      </c>
      <c r="L162" s="2" t="s">
        <v>2787</v>
      </c>
      <c r="N162" s="4" t="s">
        <v>3099</v>
      </c>
      <c r="O162" s="4" t="s">
        <v>934</v>
      </c>
      <c r="P162" s="2" t="s">
        <v>875</v>
      </c>
      <c r="Q162" s="2" t="s">
        <v>1526</v>
      </c>
      <c r="S162" s="2" t="s">
        <v>2727</v>
      </c>
      <c r="U162" s="4" t="s">
        <v>3098</v>
      </c>
      <c r="V162" s="4" t="s">
        <v>934</v>
      </c>
      <c r="W162" s="2" t="s">
        <v>875</v>
      </c>
      <c r="X162" s="2" t="s">
        <v>1526</v>
      </c>
      <c r="Z162" s="2" t="s">
        <v>2783</v>
      </c>
    </row>
    <row r="163" spans="1:26" x14ac:dyDescent="0.2">
      <c r="A163" s="4">
        <v>158</v>
      </c>
      <c r="B163" s="6" t="s">
        <v>6</v>
      </c>
      <c r="E163" s="6" t="s">
        <v>1791</v>
      </c>
      <c r="G163" s="4" t="s">
        <v>3101</v>
      </c>
      <c r="H163" s="4" t="s">
        <v>199</v>
      </c>
      <c r="I163" s="2" t="s">
        <v>135</v>
      </c>
      <c r="J163" s="2" t="s">
        <v>1796</v>
      </c>
      <c r="N163" s="4" t="s">
        <v>3099</v>
      </c>
      <c r="O163" s="4" t="s">
        <v>934</v>
      </c>
      <c r="P163" s="2" t="s">
        <v>135</v>
      </c>
      <c r="Q163" s="2" t="s">
        <v>1794</v>
      </c>
      <c r="U163" s="4" t="s">
        <v>3098</v>
      </c>
      <c r="V163" s="4" t="s">
        <v>934</v>
      </c>
      <c r="W163" s="2" t="s">
        <v>1823</v>
      </c>
      <c r="X163" s="2" t="s">
        <v>1794</v>
      </c>
    </row>
    <row r="164" spans="1:26" x14ac:dyDescent="0.2">
      <c r="A164" s="4">
        <v>159</v>
      </c>
      <c r="E164" s="6" t="s">
        <v>1791</v>
      </c>
      <c r="G164" s="4" t="s">
        <v>3101</v>
      </c>
      <c r="H164" s="4" t="s">
        <v>199</v>
      </c>
      <c r="I164" s="2" t="s">
        <v>593</v>
      </c>
      <c r="J164" s="2" t="s">
        <v>337</v>
      </c>
      <c r="N164" s="4" t="s">
        <v>3099</v>
      </c>
      <c r="O164" s="4" t="s">
        <v>934</v>
      </c>
      <c r="P164" s="2" t="s">
        <v>1328</v>
      </c>
      <c r="Q164" s="2" t="s">
        <v>1069</v>
      </c>
      <c r="U164" s="4" t="s">
        <v>3098</v>
      </c>
      <c r="V164" s="4" t="s">
        <v>934</v>
      </c>
      <c r="W164" s="2" t="s">
        <v>1328</v>
      </c>
      <c r="X164" s="2" t="s">
        <v>2073</v>
      </c>
    </row>
    <row r="165" spans="1:26" x14ac:dyDescent="0.2">
      <c r="A165" s="4">
        <v>160</v>
      </c>
      <c r="D165" s="6" t="s">
        <v>1525</v>
      </c>
      <c r="E165" s="6" t="s">
        <v>1791</v>
      </c>
      <c r="G165" s="4" t="s">
        <v>3101</v>
      </c>
      <c r="H165" s="4" t="s">
        <v>199</v>
      </c>
      <c r="I165" s="2" t="s">
        <v>2431</v>
      </c>
      <c r="J165" s="2" t="s">
        <v>1514</v>
      </c>
      <c r="N165" s="4" t="s">
        <v>3099</v>
      </c>
      <c r="O165" s="4" t="s">
        <v>934</v>
      </c>
      <c r="P165" s="2" t="s">
        <v>2429</v>
      </c>
      <c r="Q165" s="2" t="s">
        <v>2430</v>
      </c>
      <c r="U165" s="4" t="s">
        <v>3098</v>
      </c>
      <c r="V165" s="4" t="s">
        <v>934</v>
      </c>
      <c r="W165" s="2" t="s">
        <v>2429</v>
      </c>
      <c r="X165" s="2" t="s">
        <v>2428</v>
      </c>
    </row>
    <row r="166" spans="1:26" x14ac:dyDescent="0.2">
      <c r="A166" s="4">
        <v>161</v>
      </c>
      <c r="D166" s="6" t="s">
        <v>1525</v>
      </c>
      <c r="E166" s="6" t="s">
        <v>1791</v>
      </c>
      <c r="G166" s="4" t="s">
        <v>3101</v>
      </c>
      <c r="H166" s="4" t="s">
        <v>199</v>
      </c>
      <c r="I166" s="2" t="s">
        <v>2427</v>
      </c>
      <c r="J166" s="2" t="s">
        <v>1516</v>
      </c>
      <c r="N166" s="4" t="s">
        <v>3099</v>
      </c>
      <c r="O166" s="4" t="s">
        <v>934</v>
      </c>
      <c r="P166" s="2" t="s">
        <v>2426</v>
      </c>
      <c r="Q166" s="2" t="s">
        <v>2425</v>
      </c>
      <c r="U166" s="4" t="s">
        <v>3098</v>
      </c>
      <c r="V166" s="4" t="s">
        <v>934</v>
      </c>
      <c r="W166" s="2" t="s">
        <v>2424</v>
      </c>
      <c r="X166" s="2" t="s">
        <v>2423</v>
      </c>
    </row>
    <row r="167" spans="1:26" x14ac:dyDescent="0.2">
      <c r="A167" s="4">
        <v>162</v>
      </c>
      <c r="E167" s="6" t="s">
        <v>1791</v>
      </c>
      <c r="G167" s="4" t="s">
        <v>3101</v>
      </c>
      <c r="H167" s="4" t="s">
        <v>199</v>
      </c>
      <c r="I167" s="2" t="s">
        <v>3114</v>
      </c>
      <c r="J167" s="2" t="s">
        <v>1514</v>
      </c>
      <c r="N167" s="4" t="s">
        <v>3099</v>
      </c>
      <c r="O167" s="4" t="s">
        <v>934</v>
      </c>
      <c r="P167" s="2" t="s">
        <v>3113</v>
      </c>
      <c r="Q167" s="2" t="s">
        <v>2430</v>
      </c>
      <c r="U167" s="4" t="s">
        <v>3098</v>
      </c>
      <c r="V167" s="4" t="s">
        <v>934</v>
      </c>
      <c r="W167" s="2" t="s">
        <v>3113</v>
      </c>
      <c r="X167" s="2" t="s">
        <v>2428</v>
      </c>
    </row>
    <row r="168" spans="1:26" x14ac:dyDescent="0.2">
      <c r="A168" s="4">
        <v>163</v>
      </c>
      <c r="E168" s="6" t="s">
        <v>1791</v>
      </c>
      <c r="G168" s="4" t="s">
        <v>3101</v>
      </c>
      <c r="H168" s="4" t="s">
        <v>199</v>
      </c>
      <c r="I168" s="2" t="s">
        <v>3112</v>
      </c>
      <c r="J168" s="2" t="s">
        <v>1516</v>
      </c>
      <c r="N168" s="4" t="s">
        <v>3099</v>
      </c>
      <c r="O168" s="4" t="s">
        <v>934</v>
      </c>
      <c r="P168" s="2" t="s">
        <v>3111</v>
      </c>
      <c r="Q168" s="2" t="s">
        <v>2425</v>
      </c>
      <c r="U168" s="4" t="s">
        <v>3098</v>
      </c>
      <c r="V168" s="4" t="s">
        <v>934</v>
      </c>
      <c r="W168" s="2" t="s">
        <v>3110</v>
      </c>
      <c r="X168" s="2" t="s">
        <v>2423</v>
      </c>
    </row>
    <row r="169" spans="1:26" x14ac:dyDescent="0.2">
      <c r="A169" s="4">
        <v>164</v>
      </c>
      <c r="B169" s="6" t="s">
        <v>6</v>
      </c>
      <c r="C169" s="6" t="s">
        <v>1525</v>
      </c>
      <c r="E169" s="6" t="s">
        <v>1791</v>
      </c>
      <c r="G169" s="4" t="s">
        <v>3101</v>
      </c>
      <c r="H169" s="4" t="s">
        <v>3100</v>
      </c>
      <c r="I169" s="2" t="s">
        <v>3109</v>
      </c>
      <c r="J169" s="2" t="s">
        <v>3108</v>
      </c>
      <c r="L169" s="2" t="s">
        <v>3107</v>
      </c>
      <c r="N169" s="4" t="s">
        <v>3099</v>
      </c>
      <c r="O169" s="4" t="s">
        <v>3097</v>
      </c>
      <c r="P169" s="2" t="s">
        <v>3106</v>
      </c>
      <c r="Q169" s="2" t="s">
        <v>3103</v>
      </c>
      <c r="S169" s="2" t="s">
        <v>3105</v>
      </c>
      <c r="U169" s="4" t="s">
        <v>3098</v>
      </c>
      <c r="V169" s="4" t="s">
        <v>3097</v>
      </c>
      <c r="W169" s="2" t="s">
        <v>3104</v>
      </c>
      <c r="X169" s="2" t="s">
        <v>3103</v>
      </c>
      <c r="Z169" s="2" t="s">
        <v>3102</v>
      </c>
    </row>
    <row r="170" spans="1:26" x14ac:dyDescent="0.2">
      <c r="A170" s="4">
        <v>165</v>
      </c>
      <c r="E170" s="6" t="s">
        <v>1791</v>
      </c>
      <c r="G170" s="4" t="s">
        <v>3101</v>
      </c>
      <c r="H170" s="4" t="s">
        <v>3100</v>
      </c>
      <c r="I170" s="2" t="s">
        <v>1795</v>
      </c>
      <c r="J170" s="2" t="s">
        <v>1796</v>
      </c>
      <c r="N170" s="4" t="s">
        <v>3099</v>
      </c>
      <c r="O170" s="4" t="s">
        <v>3097</v>
      </c>
      <c r="P170" s="2" t="s">
        <v>1795</v>
      </c>
      <c r="Q170" s="2" t="s">
        <v>1794</v>
      </c>
      <c r="U170" s="4" t="s">
        <v>3098</v>
      </c>
      <c r="V170" s="4" t="s">
        <v>3097</v>
      </c>
      <c r="W170" s="2" t="s">
        <v>1795</v>
      </c>
      <c r="X170" s="2" t="s">
        <v>1794</v>
      </c>
    </row>
    <row r="171" spans="1:26" x14ac:dyDescent="0.2">
      <c r="A171" s="4">
        <v>166</v>
      </c>
      <c r="D171" s="6" t="s">
        <v>1525</v>
      </c>
      <c r="E171" s="6" t="s">
        <v>1791</v>
      </c>
      <c r="G171" s="4" t="s">
        <v>3101</v>
      </c>
      <c r="H171" s="4" t="s">
        <v>3100</v>
      </c>
      <c r="I171" s="2" t="s">
        <v>1793</v>
      </c>
      <c r="J171" s="2" t="s">
        <v>1508</v>
      </c>
      <c r="K171" s="3">
        <v>100</v>
      </c>
      <c r="N171" s="4" t="s">
        <v>3099</v>
      </c>
      <c r="O171" s="4" t="s">
        <v>3097</v>
      </c>
      <c r="P171" s="2" t="s">
        <v>1793</v>
      </c>
      <c r="Q171" s="2" t="s">
        <v>1508</v>
      </c>
      <c r="R171" s="3">
        <v>100</v>
      </c>
      <c r="U171" s="4" t="s">
        <v>3098</v>
      </c>
      <c r="V171" s="4" t="s">
        <v>3097</v>
      </c>
      <c r="W171" s="2" t="s">
        <v>1793</v>
      </c>
      <c r="X171" s="2" t="s">
        <v>1792</v>
      </c>
      <c r="Y171" s="3">
        <v>100</v>
      </c>
    </row>
    <row r="172" spans="1:26" x14ac:dyDescent="0.2">
      <c r="A172" s="4">
        <v>167</v>
      </c>
      <c r="D172" s="6" t="s">
        <v>1525</v>
      </c>
      <c r="E172" s="6" t="s">
        <v>1791</v>
      </c>
      <c r="G172" s="4" t="s">
        <v>3101</v>
      </c>
      <c r="H172" s="4" t="s">
        <v>3100</v>
      </c>
      <c r="I172" s="2" t="s">
        <v>1861</v>
      </c>
      <c r="J172" s="2" t="s">
        <v>1775</v>
      </c>
      <c r="K172" s="3" t="s">
        <v>95</v>
      </c>
      <c r="N172" s="4" t="s">
        <v>3099</v>
      </c>
      <c r="O172" s="4" t="s">
        <v>3097</v>
      </c>
      <c r="P172" s="2" t="s">
        <v>1861</v>
      </c>
      <c r="Q172" s="2" t="s">
        <v>1775</v>
      </c>
      <c r="R172" s="3" t="s">
        <v>95</v>
      </c>
      <c r="U172" s="4" t="s">
        <v>3098</v>
      </c>
      <c r="V172" s="4" t="s">
        <v>3097</v>
      </c>
      <c r="W172" s="2" t="s">
        <v>1861</v>
      </c>
      <c r="X172" s="2" t="s">
        <v>1775</v>
      </c>
      <c r="Y172" s="3" t="s">
        <v>95</v>
      </c>
    </row>
    <row r="173" spans="1:26" x14ac:dyDescent="0.2">
      <c r="A173" s="4">
        <v>168</v>
      </c>
      <c r="D173" s="6" t="s">
        <v>1525</v>
      </c>
      <c r="E173" s="6" t="s">
        <v>1791</v>
      </c>
      <c r="G173" s="4" t="s">
        <v>3101</v>
      </c>
      <c r="H173" s="4" t="s">
        <v>3100</v>
      </c>
      <c r="I173" s="2" t="s">
        <v>1859</v>
      </c>
      <c r="J173" s="2" t="s">
        <v>1776</v>
      </c>
      <c r="K173" s="3" t="s">
        <v>99</v>
      </c>
      <c r="N173" s="4" t="s">
        <v>3099</v>
      </c>
      <c r="O173" s="4" t="s">
        <v>3097</v>
      </c>
      <c r="P173" s="2" t="s">
        <v>1859</v>
      </c>
      <c r="Q173" s="2" t="s">
        <v>1776</v>
      </c>
      <c r="R173" s="3" t="s">
        <v>99</v>
      </c>
      <c r="U173" s="4" t="s">
        <v>3098</v>
      </c>
      <c r="V173" s="4" t="s">
        <v>3097</v>
      </c>
      <c r="W173" s="2" t="s">
        <v>1859</v>
      </c>
      <c r="X173" s="2" t="s">
        <v>1776</v>
      </c>
      <c r="Y173" s="3" t="s">
        <v>99</v>
      </c>
    </row>
    <row r="174" spans="1:26" x14ac:dyDescent="0.2">
      <c r="A174" s="4">
        <v>169</v>
      </c>
      <c r="E174" s="6" t="s">
        <v>1961</v>
      </c>
      <c r="G174" s="4" t="s">
        <v>19</v>
      </c>
      <c r="I174" s="2" t="s">
        <v>2989</v>
      </c>
      <c r="J174" s="2" t="s">
        <v>1673</v>
      </c>
      <c r="N174" s="4" t="s">
        <v>2946</v>
      </c>
      <c r="P174" s="2" t="s">
        <v>2987</v>
      </c>
      <c r="Q174" s="2" t="s">
        <v>1103</v>
      </c>
      <c r="U174" s="4" t="s">
        <v>2945</v>
      </c>
      <c r="W174" s="2" t="s">
        <v>2985</v>
      </c>
      <c r="X174" s="2" t="s">
        <v>2979</v>
      </c>
    </row>
    <row r="175" spans="1:26" ht="25.5" x14ac:dyDescent="0.2">
      <c r="A175" s="4">
        <v>170</v>
      </c>
      <c r="E175" s="6" t="s">
        <v>1961</v>
      </c>
      <c r="G175" s="4" t="s">
        <v>19</v>
      </c>
      <c r="I175" s="2" t="s">
        <v>2989</v>
      </c>
      <c r="J175" s="2" t="s">
        <v>1674</v>
      </c>
      <c r="N175" s="4" t="s">
        <v>2946</v>
      </c>
      <c r="P175" s="2" t="s">
        <v>2987</v>
      </c>
      <c r="Q175" s="2" t="s">
        <v>3096</v>
      </c>
      <c r="U175" s="4" t="s">
        <v>2945</v>
      </c>
      <c r="W175" s="2" t="s">
        <v>2985</v>
      </c>
      <c r="X175" s="2" t="s">
        <v>3095</v>
      </c>
    </row>
    <row r="176" spans="1:26" ht="25.5" x14ac:dyDescent="0.2">
      <c r="A176" s="4">
        <v>171</v>
      </c>
      <c r="E176" s="6" t="s">
        <v>1961</v>
      </c>
      <c r="G176" s="4" t="s">
        <v>19</v>
      </c>
      <c r="I176" s="2" t="s">
        <v>2989</v>
      </c>
      <c r="J176" s="2" t="s">
        <v>1675</v>
      </c>
      <c r="N176" s="4" t="s">
        <v>2946</v>
      </c>
      <c r="P176" s="2" t="s">
        <v>2987</v>
      </c>
      <c r="Q176" s="2" t="s">
        <v>3094</v>
      </c>
      <c r="U176" s="4" t="s">
        <v>2945</v>
      </c>
      <c r="W176" s="2" t="s">
        <v>2985</v>
      </c>
      <c r="X176" s="2" t="s">
        <v>3093</v>
      </c>
    </row>
    <row r="177" spans="1:26" ht="25.5" x14ac:dyDescent="0.2">
      <c r="A177" s="4">
        <v>172</v>
      </c>
      <c r="E177" s="6" t="s">
        <v>1961</v>
      </c>
      <c r="G177" s="4" t="s">
        <v>19</v>
      </c>
      <c r="I177" s="2" t="s">
        <v>2989</v>
      </c>
      <c r="J177" s="2" t="s">
        <v>1676</v>
      </c>
      <c r="N177" s="4" t="s">
        <v>2946</v>
      </c>
      <c r="P177" s="2" t="s">
        <v>2987</v>
      </c>
      <c r="Q177" s="2" t="s">
        <v>3092</v>
      </c>
      <c r="U177" s="4" t="s">
        <v>2945</v>
      </c>
      <c r="W177" s="2" t="s">
        <v>2985</v>
      </c>
      <c r="X177" s="2" t="s">
        <v>3091</v>
      </c>
    </row>
    <row r="178" spans="1:26" ht="25.5" x14ac:dyDescent="0.2">
      <c r="A178" s="4">
        <v>173</v>
      </c>
      <c r="E178" s="6" t="s">
        <v>1961</v>
      </c>
      <c r="G178" s="4" t="s">
        <v>19</v>
      </c>
      <c r="I178" s="2" t="s">
        <v>2989</v>
      </c>
      <c r="J178" s="2" t="s">
        <v>1677</v>
      </c>
      <c r="N178" s="4" t="s">
        <v>2946</v>
      </c>
      <c r="P178" s="2" t="s">
        <v>2987</v>
      </c>
      <c r="Q178" s="2" t="s">
        <v>3090</v>
      </c>
      <c r="U178" s="4" t="s">
        <v>2945</v>
      </c>
      <c r="W178" s="2" t="s">
        <v>2985</v>
      </c>
      <c r="X178" s="2" t="s">
        <v>3089</v>
      </c>
    </row>
    <row r="179" spans="1:26" ht="25.5" x14ac:dyDescent="0.2">
      <c r="A179" s="4">
        <v>174</v>
      </c>
      <c r="E179" s="6" t="s">
        <v>1961</v>
      </c>
      <c r="G179" s="4" t="s">
        <v>19</v>
      </c>
      <c r="I179" s="2" t="s">
        <v>2989</v>
      </c>
      <c r="J179" s="2" t="s">
        <v>1678</v>
      </c>
      <c r="N179" s="4" t="s">
        <v>2946</v>
      </c>
      <c r="P179" s="2" t="s">
        <v>2987</v>
      </c>
      <c r="Q179" s="2" t="s">
        <v>3088</v>
      </c>
      <c r="U179" s="4" t="s">
        <v>2945</v>
      </c>
      <c r="W179" s="2" t="s">
        <v>2985</v>
      </c>
      <c r="X179" s="2" t="s">
        <v>3087</v>
      </c>
    </row>
    <row r="180" spans="1:26" ht="25.5" x14ac:dyDescent="0.2">
      <c r="A180" s="4">
        <v>175</v>
      </c>
      <c r="E180" s="6" t="s">
        <v>1961</v>
      </c>
      <c r="G180" s="4" t="s">
        <v>19</v>
      </c>
      <c r="I180" s="2" t="s">
        <v>2989</v>
      </c>
      <c r="J180" s="2" t="s">
        <v>1679</v>
      </c>
      <c r="N180" s="4" t="s">
        <v>2946</v>
      </c>
      <c r="P180" s="2" t="s">
        <v>2987</v>
      </c>
      <c r="Q180" s="2" t="s">
        <v>3086</v>
      </c>
      <c r="U180" s="4" t="s">
        <v>2945</v>
      </c>
      <c r="W180" s="2" t="s">
        <v>2985</v>
      </c>
      <c r="X180" s="2" t="s">
        <v>3085</v>
      </c>
    </row>
    <row r="181" spans="1:26" ht="25.5" x14ac:dyDescent="0.2">
      <c r="A181" s="4">
        <v>176</v>
      </c>
      <c r="E181" s="6" t="s">
        <v>1961</v>
      </c>
      <c r="G181" s="4" t="s">
        <v>19</v>
      </c>
      <c r="I181" s="2" t="s">
        <v>2989</v>
      </c>
      <c r="J181" s="2" t="s">
        <v>1680</v>
      </c>
      <c r="N181" s="4" t="s">
        <v>2946</v>
      </c>
      <c r="P181" s="2" t="s">
        <v>2987</v>
      </c>
      <c r="Q181" s="2" t="s">
        <v>3084</v>
      </c>
      <c r="U181" s="4" t="s">
        <v>2945</v>
      </c>
      <c r="W181" s="2" t="s">
        <v>2985</v>
      </c>
      <c r="X181" s="2" t="s">
        <v>3083</v>
      </c>
    </row>
    <row r="182" spans="1:26" ht="25.5" x14ac:dyDescent="0.2">
      <c r="A182" s="4">
        <v>177</v>
      </c>
      <c r="E182" s="6" t="s">
        <v>1961</v>
      </c>
      <c r="G182" s="4" t="s">
        <v>19</v>
      </c>
      <c r="I182" s="2" t="s">
        <v>2989</v>
      </c>
      <c r="J182" s="2" t="s">
        <v>1681</v>
      </c>
      <c r="N182" s="4" t="s">
        <v>2946</v>
      </c>
      <c r="P182" s="2" t="s">
        <v>2987</v>
      </c>
      <c r="Q182" s="2" t="s">
        <v>3082</v>
      </c>
      <c r="U182" s="4" t="s">
        <v>2945</v>
      </c>
      <c r="W182" s="2" t="s">
        <v>2985</v>
      </c>
      <c r="X182" s="2" t="s">
        <v>3081</v>
      </c>
    </row>
    <row r="183" spans="1:26" ht="25.5" x14ac:dyDescent="0.2">
      <c r="A183" s="4">
        <v>178</v>
      </c>
      <c r="E183" s="6" t="s">
        <v>1961</v>
      </c>
      <c r="G183" s="4" t="s">
        <v>19</v>
      </c>
      <c r="I183" s="2" t="s">
        <v>2989</v>
      </c>
      <c r="J183" s="2" t="s">
        <v>1682</v>
      </c>
      <c r="N183" s="4" t="s">
        <v>2946</v>
      </c>
      <c r="P183" s="2" t="s">
        <v>2987</v>
      </c>
      <c r="Q183" s="2" t="s">
        <v>3080</v>
      </c>
      <c r="U183" s="4" t="s">
        <v>2945</v>
      </c>
      <c r="W183" s="2" t="s">
        <v>2985</v>
      </c>
      <c r="X183" s="2" t="s">
        <v>3079</v>
      </c>
    </row>
    <row r="184" spans="1:26" ht="38.25" x14ac:dyDescent="0.2">
      <c r="A184" s="4">
        <v>179</v>
      </c>
      <c r="E184" s="6" t="s">
        <v>1961</v>
      </c>
      <c r="G184" s="4" t="s">
        <v>19</v>
      </c>
      <c r="I184" s="2" t="s">
        <v>2989</v>
      </c>
      <c r="J184" s="2" t="s">
        <v>1683</v>
      </c>
      <c r="N184" s="4" t="s">
        <v>2946</v>
      </c>
      <c r="P184" s="2" t="s">
        <v>2987</v>
      </c>
      <c r="Q184" s="2" t="s">
        <v>3078</v>
      </c>
      <c r="U184" s="4" t="s">
        <v>2945</v>
      </c>
      <c r="W184" s="2" t="s">
        <v>2985</v>
      </c>
      <c r="X184" s="2" t="s">
        <v>3077</v>
      </c>
    </row>
    <row r="185" spans="1:26" ht="25.5" x14ac:dyDescent="0.2">
      <c r="A185" s="4">
        <v>180</v>
      </c>
      <c r="E185" s="6" t="s">
        <v>1961</v>
      </c>
      <c r="G185" s="4" t="s">
        <v>19</v>
      </c>
      <c r="I185" s="2" t="s">
        <v>2989</v>
      </c>
      <c r="J185" s="2" t="s">
        <v>1684</v>
      </c>
      <c r="N185" s="4" t="s">
        <v>2946</v>
      </c>
      <c r="P185" s="2" t="s">
        <v>2987</v>
      </c>
      <c r="Q185" s="2" t="s">
        <v>3076</v>
      </c>
      <c r="U185" s="4" t="s">
        <v>2945</v>
      </c>
      <c r="W185" s="2" t="s">
        <v>2985</v>
      </c>
      <c r="X185" s="2" t="s">
        <v>3075</v>
      </c>
    </row>
    <row r="186" spans="1:26" ht="25.5" x14ac:dyDescent="0.2">
      <c r="A186" s="4">
        <v>181</v>
      </c>
      <c r="E186" s="6" t="s">
        <v>1961</v>
      </c>
      <c r="G186" s="4" t="s">
        <v>19</v>
      </c>
      <c r="I186" s="2" t="s">
        <v>2989</v>
      </c>
      <c r="J186" s="2" t="s">
        <v>1685</v>
      </c>
      <c r="N186" s="4" t="s">
        <v>2946</v>
      </c>
      <c r="P186" s="2" t="s">
        <v>2987</v>
      </c>
      <c r="Q186" s="2" t="s">
        <v>3074</v>
      </c>
      <c r="U186" s="4" t="s">
        <v>2945</v>
      </c>
      <c r="W186" s="2" t="s">
        <v>2985</v>
      </c>
      <c r="X186" s="2" t="s">
        <v>3073</v>
      </c>
    </row>
    <row r="187" spans="1:26" ht="25.5" x14ac:dyDescent="0.2">
      <c r="A187" s="4">
        <v>182</v>
      </c>
      <c r="E187" s="6" t="s">
        <v>1961</v>
      </c>
      <c r="G187" s="4" t="s">
        <v>19</v>
      </c>
      <c r="I187" s="2" t="s">
        <v>2989</v>
      </c>
      <c r="J187" s="2" t="s">
        <v>1686</v>
      </c>
      <c r="N187" s="4" t="s">
        <v>2946</v>
      </c>
      <c r="P187" s="2" t="s">
        <v>2987</v>
      </c>
      <c r="Q187" s="2" t="s">
        <v>3072</v>
      </c>
      <c r="U187" s="4" t="s">
        <v>2945</v>
      </c>
      <c r="W187" s="2" t="s">
        <v>2985</v>
      </c>
      <c r="X187" s="2" t="s">
        <v>3071</v>
      </c>
    </row>
    <row r="188" spans="1:26" x14ac:dyDescent="0.2">
      <c r="A188" s="4">
        <v>183</v>
      </c>
      <c r="E188" s="6" t="s">
        <v>1961</v>
      </c>
      <c r="G188" s="4" t="s">
        <v>19</v>
      </c>
      <c r="I188" s="2" t="s">
        <v>2989</v>
      </c>
      <c r="J188" s="2" t="s">
        <v>3070</v>
      </c>
      <c r="N188" s="4" t="s">
        <v>2946</v>
      </c>
      <c r="P188" s="2" t="s">
        <v>2987</v>
      </c>
      <c r="Q188" s="2" t="s">
        <v>3069</v>
      </c>
      <c r="U188" s="4" t="s">
        <v>2945</v>
      </c>
      <c r="W188" s="2" t="s">
        <v>2985</v>
      </c>
      <c r="X188" s="2" t="s">
        <v>3068</v>
      </c>
    </row>
    <row r="189" spans="1:26" x14ac:dyDescent="0.2">
      <c r="A189" s="4">
        <v>184</v>
      </c>
      <c r="E189" s="6" t="s">
        <v>1961</v>
      </c>
      <c r="G189" s="4" t="s">
        <v>19</v>
      </c>
      <c r="I189" s="2" t="s">
        <v>2989</v>
      </c>
      <c r="J189" s="2" t="s">
        <v>3067</v>
      </c>
      <c r="N189" s="4" t="s">
        <v>2946</v>
      </c>
      <c r="P189" s="2" t="s">
        <v>2987</v>
      </c>
      <c r="Q189" s="2" t="s">
        <v>3066</v>
      </c>
      <c r="U189" s="4" t="s">
        <v>2945</v>
      </c>
      <c r="W189" s="2" t="s">
        <v>2985</v>
      </c>
      <c r="X189" s="2" t="s">
        <v>3065</v>
      </c>
    </row>
    <row r="190" spans="1:26" ht="25.5" x14ac:dyDescent="0.2">
      <c r="A190" s="4">
        <v>185</v>
      </c>
      <c r="E190" s="6" t="s">
        <v>1961</v>
      </c>
      <c r="G190" s="4" t="s">
        <v>19</v>
      </c>
      <c r="I190" s="2" t="s">
        <v>2989</v>
      </c>
      <c r="J190" s="2" t="s">
        <v>1689</v>
      </c>
      <c r="N190" s="4" t="s">
        <v>2946</v>
      </c>
      <c r="P190" s="2" t="s">
        <v>2987</v>
      </c>
      <c r="Q190" s="2" t="s">
        <v>3064</v>
      </c>
      <c r="U190" s="4" t="s">
        <v>2945</v>
      </c>
      <c r="W190" s="2" t="s">
        <v>2985</v>
      </c>
      <c r="X190" s="2" t="s">
        <v>3063</v>
      </c>
    </row>
    <row r="191" spans="1:26" ht="25.5" x14ac:dyDescent="0.2">
      <c r="A191" s="4">
        <v>186</v>
      </c>
      <c r="E191" s="6" t="s">
        <v>1961</v>
      </c>
      <c r="G191" s="4" t="s">
        <v>19</v>
      </c>
      <c r="I191" s="2" t="s">
        <v>2989</v>
      </c>
      <c r="J191" s="2" t="s">
        <v>1690</v>
      </c>
      <c r="N191" s="4" t="s">
        <v>2946</v>
      </c>
      <c r="P191" s="2" t="s">
        <v>2987</v>
      </c>
      <c r="Q191" s="2" t="s">
        <v>3062</v>
      </c>
      <c r="U191" s="4" t="s">
        <v>2945</v>
      </c>
      <c r="W191" s="2" t="s">
        <v>2985</v>
      </c>
      <c r="X191" s="2" t="s">
        <v>3061</v>
      </c>
    </row>
    <row r="192" spans="1:26" ht="38.25" x14ac:dyDescent="0.2">
      <c r="A192" s="4">
        <v>187</v>
      </c>
      <c r="E192" s="6" t="s">
        <v>1961</v>
      </c>
      <c r="G192" s="4" t="s">
        <v>19</v>
      </c>
      <c r="I192" s="2" t="s">
        <v>2989</v>
      </c>
      <c r="J192" s="2" t="s">
        <v>1691</v>
      </c>
      <c r="L192" s="2" t="s">
        <v>3058</v>
      </c>
      <c r="N192" s="4" t="s">
        <v>2946</v>
      </c>
      <c r="P192" s="2" t="s">
        <v>2987</v>
      </c>
      <c r="Q192" s="2" t="s">
        <v>3060</v>
      </c>
      <c r="S192" s="2" t="s">
        <v>3056</v>
      </c>
      <c r="U192" s="4" t="s">
        <v>2945</v>
      </c>
      <c r="W192" s="2" t="s">
        <v>2985</v>
      </c>
      <c r="X192" s="2" t="s">
        <v>3059</v>
      </c>
      <c r="Z192" s="2" t="s">
        <v>3054</v>
      </c>
    </row>
    <row r="193" spans="1:26" ht="38.25" x14ac:dyDescent="0.2">
      <c r="A193" s="4">
        <v>188</v>
      </c>
      <c r="E193" s="6" t="s">
        <v>1961</v>
      </c>
      <c r="G193" s="4" t="s">
        <v>19</v>
      </c>
      <c r="I193" s="2" t="s">
        <v>2989</v>
      </c>
      <c r="J193" s="2" t="s">
        <v>1692</v>
      </c>
      <c r="L193" s="2" t="s">
        <v>3058</v>
      </c>
      <c r="N193" s="4" t="s">
        <v>2946</v>
      </c>
      <c r="P193" s="2" t="s">
        <v>2987</v>
      </c>
      <c r="Q193" s="2" t="s">
        <v>3057</v>
      </c>
      <c r="S193" s="2" t="s">
        <v>3056</v>
      </c>
      <c r="U193" s="4" t="s">
        <v>2945</v>
      </c>
      <c r="W193" s="2" t="s">
        <v>2985</v>
      </c>
      <c r="X193" s="2" t="s">
        <v>3055</v>
      </c>
      <c r="Z193" s="2" t="s">
        <v>3054</v>
      </c>
    </row>
    <row r="194" spans="1:26" ht="25.5" x14ac:dyDescent="0.2">
      <c r="A194" s="4">
        <v>189</v>
      </c>
      <c r="E194" s="6" t="s">
        <v>1961</v>
      </c>
      <c r="G194" s="4" t="s">
        <v>19</v>
      </c>
      <c r="I194" s="2" t="s">
        <v>2989</v>
      </c>
      <c r="J194" s="2" t="s">
        <v>1693</v>
      </c>
      <c r="N194" s="4" t="s">
        <v>2946</v>
      </c>
      <c r="P194" s="2" t="s">
        <v>2987</v>
      </c>
      <c r="Q194" s="2" t="s">
        <v>3053</v>
      </c>
      <c r="U194" s="4" t="s">
        <v>2945</v>
      </c>
      <c r="W194" s="2" t="s">
        <v>2985</v>
      </c>
      <c r="X194" s="2" t="s">
        <v>3052</v>
      </c>
    </row>
    <row r="195" spans="1:26" ht="25.5" x14ac:dyDescent="0.2">
      <c r="A195" s="4">
        <v>190</v>
      </c>
      <c r="E195" s="6" t="s">
        <v>1961</v>
      </c>
      <c r="G195" s="4" t="s">
        <v>19</v>
      </c>
      <c r="I195" s="2" t="s">
        <v>2989</v>
      </c>
      <c r="J195" s="2" t="s">
        <v>1694</v>
      </c>
      <c r="N195" s="4" t="s">
        <v>2946</v>
      </c>
      <c r="P195" s="2" t="s">
        <v>2987</v>
      </c>
      <c r="Q195" s="2" t="s">
        <v>3051</v>
      </c>
      <c r="U195" s="4" t="s">
        <v>2945</v>
      </c>
      <c r="W195" s="2" t="s">
        <v>2985</v>
      </c>
      <c r="X195" s="2" t="s">
        <v>3050</v>
      </c>
    </row>
    <row r="196" spans="1:26" ht="25.5" x14ac:dyDescent="0.2">
      <c r="A196" s="4">
        <v>191</v>
      </c>
      <c r="E196" s="6" t="s">
        <v>1961</v>
      </c>
      <c r="G196" s="4" t="s">
        <v>19</v>
      </c>
      <c r="I196" s="2" t="s">
        <v>2989</v>
      </c>
      <c r="J196" s="2" t="s">
        <v>1695</v>
      </c>
      <c r="N196" s="4" t="s">
        <v>2946</v>
      </c>
      <c r="P196" s="2" t="s">
        <v>2987</v>
      </c>
      <c r="Q196" s="2" t="s">
        <v>3049</v>
      </c>
      <c r="U196" s="4" t="s">
        <v>2945</v>
      </c>
      <c r="W196" s="2" t="s">
        <v>2985</v>
      </c>
      <c r="X196" s="2" t="s">
        <v>3048</v>
      </c>
    </row>
    <row r="197" spans="1:26" ht="25.5" x14ac:dyDescent="0.2">
      <c r="A197" s="4">
        <v>192</v>
      </c>
      <c r="E197" s="6" t="s">
        <v>1961</v>
      </c>
      <c r="G197" s="4" t="s">
        <v>19</v>
      </c>
      <c r="I197" s="2" t="s">
        <v>2989</v>
      </c>
      <c r="J197" s="2" t="s">
        <v>1696</v>
      </c>
      <c r="N197" s="4" t="s">
        <v>2946</v>
      </c>
      <c r="P197" s="2" t="s">
        <v>2987</v>
      </c>
      <c r="Q197" s="2" t="s">
        <v>3047</v>
      </c>
      <c r="U197" s="4" t="s">
        <v>2945</v>
      </c>
      <c r="W197" s="2" t="s">
        <v>2985</v>
      </c>
      <c r="X197" s="2" t="s">
        <v>3046</v>
      </c>
    </row>
    <row r="198" spans="1:26" ht="25.5" x14ac:dyDescent="0.2">
      <c r="A198" s="4">
        <v>193</v>
      </c>
      <c r="E198" s="6" t="s">
        <v>1961</v>
      </c>
      <c r="G198" s="4" t="s">
        <v>19</v>
      </c>
      <c r="I198" s="2" t="s">
        <v>2989</v>
      </c>
      <c r="J198" s="2" t="s">
        <v>1697</v>
      </c>
      <c r="N198" s="4" t="s">
        <v>2946</v>
      </c>
      <c r="P198" s="2" t="s">
        <v>2987</v>
      </c>
      <c r="Q198" s="2" t="s">
        <v>3045</v>
      </c>
      <c r="U198" s="4" t="s">
        <v>2945</v>
      </c>
      <c r="W198" s="2" t="s">
        <v>2985</v>
      </c>
      <c r="X198" s="2" t="s">
        <v>3044</v>
      </c>
    </row>
    <row r="199" spans="1:26" ht="25.5" x14ac:dyDescent="0.2">
      <c r="A199" s="4">
        <v>194</v>
      </c>
      <c r="E199" s="6" t="s">
        <v>1961</v>
      </c>
      <c r="G199" s="4" t="s">
        <v>19</v>
      </c>
      <c r="I199" s="2" t="s">
        <v>2989</v>
      </c>
      <c r="J199" s="2" t="s">
        <v>1698</v>
      </c>
      <c r="N199" s="4" t="s">
        <v>2946</v>
      </c>
      <c r="P199" s="2" t="s">
        <v>2987</v>
      </c>
      <c r="Q199" s="2" t="s">
        <v>3043</v>
      </c>
      <c r="U199" s="4" t="s">
        <v>2945</v>
      </c>
      <c r="W199" s="2" t="s">
        <v>2985</v>
      </c>
      <c r="X199" s="2" t="s">
        <v>3042</v>
      </c>
    </row>
    <row r="200" spans="1:26" x14ac:dyDescent="0.2">
      <c r="A200" s="4">
        <v>195</v>
      </c>
      <c r="B200" s="6" t="s">
        <v>1797</v>
      </c>
      <c r="E200" s="6" t="s">
        <v>1791</v>
      </c>
      <c r="G200" s="4" t="s">
        <v>19</v>
      </c>
      <c r="H200" s="4" t="s">
        <v>435</v>
      </c>
      <c r="I200" s="2" t="s">
        <v>106</v>
      </c>
      <c r="J200" s="2" t="s">
        <v>1526</v>
      </c>
      <c r="L200" s="2" t="s">
        <v>1956</v>
      </c>
      <c r="N200" s="4" t="s">
        <v>2946</v>
      </c>
      <c r="O200" s="4" t="s">
        <v>3041</v>
      </c>
      <c r="P200" s="2" t="s">
        <v>852</v>
      </c>
      <c r="Q200" s="2" t="s">
        <v>1526</v>
      </c>
      <c r="S200" s="2" t="s">
        <v>1955</v>
      </c>
      <c r="U200" s="4" t="s">
        <v>2945</v>
      </c>
      <c r="V200" s="4" t="s">
        <v>3040</v>
      </c>
      <c r="W200" s="2" t="s">
        <v>1954</v>
      </c>
      <c r="X200" s="2" t="s">
        <v>1526</v>
      </c>
      <c r="Z200" s="2" t="s">
        <v>1953</v>
      </c>
    </row>
    <row r="201" spans="1:26" x14ac:dyDescent="0.2">
      <c r="A201" s="4">
        <v>196</v>
      </c>
      <c r="B201" s="6" t="s">
        <v>1797</v>
      </c>
      <c r="E201" s="6" t="s">
        <v>1791</v>
      </c>
      <c r="G201" s="4" t="s">
        <v>19</v>
      </c>
      <c r="H201" s="4" t="s">
        <v>435</v>
      </c>
      <c r="I201" s="2" t="s">
        <v>109</v>
      </c>
      <c r="J201" s="2" t="s">
        <v>1526</v>
      </c>
      <c r="L201" s="2" t="s">
        <v>2175</v>
      </c>
      <c r="N201" s="4" t="s">
        <v>2946</v>
      </c>
      <c r="O201" s="4" t="s">
        <v>3041</v>
      </c>
      <c r="P201" s="2" t="s">
        <v>854</v>
      </c>
      <c r="Q201" s="2" t="s">
        <v>1526</v>
      </c>
      <c r="S201" s="2" t="s">
        <v>3419</v>
      </c>
      <c r="U201" s="4" t="s">
        <v>2945</v>
      </c>
      <c r="V201" s="4" t="s">
        <v>3040</v>
      </c>
      <c r="W201" s="2" t="s">
        <v>1952</v>
      </c>
      <c r="X201" s="2" t="s">
        <v>1526</v>
      </c>
      <c r="Z201" s="2" t="s">
        <v>2174</v>
      </c>
    </row>
    <row r="202" spans="1:26" x14ac:dyDescent="0.2">
      <c r="A202" s="4">
        <v>197</v>
      </c>
      <c r="E202" s="6" t="s">
        <v>1791</v>
      </c>
      <c r="G202" s="4" t="s">
        <v>19</v>
      </c>
      <c r="H202" s="4" t="s">
        <v>435</v>
      </c>
      <c r="I202" s="2" t="s">
        <v>111</v>
      </c>
      <c r="J202" s="2" t="s">
        <v>1531</v>
      </c>
      <c r="N202" s="4" t="s">
        <v>2946</v>
      </c>
      <c r="O202" s="4" t="s">
        <v>3041</v>
      </c>
      <c r="P202" s="2" t="s">
        <v>856</v>
      </c>
      <c r="Q202" s="2" t="s">
        <v>1531</v>
      </c>
      <c r="U202" s="4" t="s">
        <v>2945</v>
      </c>
      <c r="V202" s="4" t="s">
        <v>3040</v>
      </c>
      <c r="W202" s="2" t="s">
        <v>1870</v>
      </c>
      <c r="X202" s="2" t="s">
        <v>1531</v>
      </c>
    </row>
    <row r="203" spans="1:26" ht="63.75" x14ac:dyDescent="0.2">
      <c r="A203" s="4">
        <v>198</v>
      </c>
      <c r="D203" s="6" t="s">
        <v>1525</v>
      </c>
      <c r="E203" s="6" t="s">
        <v>1791</v>
      </c>
      <c r="G203" s="4" t="s">
        <v>19</v>
      </c>
      <c r="H203" s="4" t="s">
        <v>435</v>
      </c>
      <c r="I203" s="2" t="s">
        <v>114</v>
      </c>
      <c r="J203" s="2" t="s">
        <v>1824</v>
      </c>
      <c r="N203" s="4" t="s">
        <v>2946</v>
      </c>
      <c r="O203" s="4" t="s">
        <v>3041</v>
      </c>
      <c r="P203" s="2" t="s">
        <v>858</v>
      </c>
      <c r="Q203" s="2" t="s">
        <v>1822</v>
      </c>
      <c r="U203" s="4" t="s">
        <v>2945</v>
      </c>
      <c r="V203" s="4" t="s">
        <v>3040</v>
      </c>
      <c r="W203" s="2" t="s">
        <v>2171</v>
      </c>
      <c r="X203" s="2" t="s">
        <v>1822</v>
      </c>
    </row>
    <row r="204" spans="1:26" x14ac:dyDescent="0.2">
      <c r="A204" s="4">
        <v>199</v>
      </c>
      <c r="E204" s="6" t="s">
        <v>1791</v>
      </c>
      <c r="G204" s="4" t="s">
        <v>19</v>
      </c>
      <c r="H204" s="4" t="s">
        <v>435</v>
      </c>
      <c r="I204" s="2" t="s">
        <v>207</v>
      </c>
      <c r="J204" s="2" t="s">
        <v>2094</v>
      </c>
      <c r="N204" s="4" t="s">
        <v>2946</v>
      </c>
      <c r="O204" s="4" t="s">
        <v>3041</v>
      </c>
      <c r="P204" s="2" t="s">
        <v>944</v>
      </c>
      <c r="Q204" s="2" t="s">
        <v>2169</v>
      </c>
      <c r="U204" s="4" t="s">
        <v>2945</v>
      </c>
      <c r="V204" s="4" t="s">
        <v>3040</v>
      </c>
      <c r="W204" s="2" t="s">
        <v>2091</v>
      </c>
      <c r="X204" s="2" t="s">
        <v>2168</v>
      </c>
    </row>
    <row r="205" spans="1:26" ht="76.5" x14ac:dyDescent="0.2">
      <c r="A205" s="4">
        <v>200</v>
      </c>
      <c r="D205" s="6" t="s">
        <v>1525</v>
      </c>
      <c r="E205" s="6" t="s">
        <v>1791</v>
      </c>
      <c r="G205" s="4" t="s">
        <v>19</v>
      </c>
      <c r="H205" s="4" t="s">
        <v>435</v>
      </c>
      <c r="I205" s="2" t="s">
        <v>117</v>
      </c>
      <c r="J205" s="2" t="s">
        <v>1925</v>
      </c>
      <c r="L205" s="2" t="s">
        <v>2445</v>
      </c>
      <c r="N205" s="4" t="s">
        <v>2946</v>
      </c>
      <c r="O205" s="4" t="s">
        <v>3041</v>
      </c>
      <c r="P205" s="2" t="s">
        <v>2165</v>
      </c>
      <c r="Q205" s="2" t="s">
        <v>1925</v>
      </c>
      <c r="S205" s="2" t="s">
        <v>3418</v>
      </c>
      <c r="U205" s="4" t="s">
        <v>2945</v>
      </c>
      <c r="V205" s="4" t="s">
        <v>3040</v>
      </c>
      <c r="W205" s="2" t="s">
        <v>2163</v>
      </c>
      <c r="X205" s="2" t="s">
        <v>1925</v>
      </c>
      <c r="Z205" s="2" t="s">
        <v>2587</v>
      </c>
    </row>
    <row r="206" spans="1:26" x14ac:dyDescent="0.2">
      <c r="A206" s="4">
        <v>201</v>
      </c>
      <c r="D206" s="6" t="s">
        <v>1525</v>
      </c>
      <c r="E206" s="6" t="s">
        <v>1791</v>
      </c>
      <c r="G206" s="4" t="s">
        <v>19</v>
      </c>
      <c r="H206" s="4" t="s">
        <v>435</v>
      </c>
      <c r="I206" s="2" t="s">
        <v>2442</v>
      </c>
      <c r="J206" s="2" t="s">
        <v>1925</v>
      </c>
      <c r="L206" s="2" t="s">
        <v>2441</v>
      </c>
      <c r="N206" s="4" t="s">
        <v>2946</v>
      </c>
      <c r="O206" s="4" t="s">
        <v>3041</v>
      </c>
      <c r="P206" s="2" t="s">
        <v>2439</v>
      </c>
      <c r="Q206" s="2" t="s">
        <v>1925</v>
      </c>
      <c r="S206" s="2" t="s">
        <v>2438</v>
      </c>
      <c r="U206" s="4" t="s">
        <v>2945</v>
      </c>
      <c r="V206" s="4" t="s">
        <v>3040</v>
      </c>
      <c r="W206" s="2" t="s">
        <v>2436</v>
      </c>
      <c r="X206" s="2" t="s">
        <v>1925</v>
      </c>
      <c r="Z206" s="2" t="s">
        <v>2799</v>
      </c>
    </row>
    <row r="207" spans="1:26" x14ac:dyDescent="0.2">
      <c r="A207" s="4">
        <v>202</v>
      </c>
      <c r="C207" s="6" t="s">
        <v>1525</v>
      </c>
      <c r="E207" s="6" t="s">
        <v>1791</v>
      </c>
      <c r="G207" s="4" t="s">
        <v>19</v>
      </c>
      <c r="H207" s="4" t="s">
        <v>3039</v>
      </c>
      <c r="I207" s="2" t="s">
        <v>1544</v>
      </c>
      <c r="J207" s="2" t="s">
        <v>2949</v>
      </c>
      <c r="L207" s="2" t="s">
        <v>2382</v>
      </c>
      <c r="N207" s="4" t="s">
        <v>2946</v>
      </c>
      <c r="O207" s="4" t="s">
        <v>3038</v>
      </c>
      <c r="P207" s="2" t="s">
        <v>1895</v>
      </c>
      <c r="Q207" s="2" t="s">
        <v>2948</v>
      </c>
      <c r="S207" s="2" t="s">
        <v>2381</v>
      </c>
      <c r="U207" s="4" t="s">
        <v>2945</v>
      </c>
      <c r="V207" s="4" t="s">
        <v>3037</v>
      </c>
      <c r="W207" s="2" t="s">
        <v>1895</v>
      </c>
      <c r="X207" s="2" t="s">
        <v>2947</v>
      </c>
      <c r="Z207" s="2" t="s">
        <v>2380</v>
      </c>
    </row>
    <row r="208" spans="1:26" ht="63.75" x14ac:dyDescent="0.2">
      <c r="A208" s="4">
        <v>203</v>
      </c>
      <c r="E208" s="6" t="s">
        <v>1791</v>
      </c>
      <c r="G208" s="4" t="s">
        <v>19</v>
      </c>
      <c r="H208" s="4" t="s">
        <v>3039</v>
      </c>
      <c r="I208" s="2" t="s">
        <v>135</v>
      </c>
      <c r="J208" s="2" t="s">
        <v>1824</v>
      </c>
      <c r="N208" s="4" t="s">
        <v>2946</v>
      </c>
      <c r="O208" s="4" t="s">
        <v>3038</v>
      </c>
      <c r="P208" s="2" t="s">
        <v>135</v>
      </c>
      <c r="Q208" s="2" t="s">
        <v>1822</v>
      </c>
      <c r="U208" s="4" t="s">
        <v>2945</v>
      </c>
      <c r="V208" s="4" t="s">
        <v>3037</v>
      </c>
      <c r="W208" s="2" t="s">
        <v>1823</v>
      </c>
      <c r="X208" s="2" t="s">
        <v>1822</v>
      </c>
    </row>
    <row r="209" spans="1:26" x14ac:dyDescent="0.2">
      <c r="A209" s="4">
        <v>204</v>
      </c>
      <c r="E209" s="6" t="s">
        <v>1791</v>
      </c>
      <c r="G209" s="4" t="s">
        <v>19</v>
      </c>
      <c r="H209" s="4" t="s">
        <v>3039</v>
      </c>
      <c r="I209" s="2" t="s">
        <v>2555</v>
      </c>
      <c r="J209" s="2" t="s">
        <v>284</v>
      </c>
      <c r="N209" s="4" t="s">
        <v>2946</v>
      </c>
      <c r="O209" s="4" t="s">
        <v>3038</v>
      </c>
      <c r="P209" s="2" t="s">
        <v>2554</v>
      </c>
      <c r="Q209" s="2" t="s">
        <v>802</v>
      </c>
      <c r="U209" s="4" t="s">
        <v>2945</v>
      </c>
      <c r="V209" s="4" t="s">
        <v>3037</v>
      </c>
      <c r="W209" s="2" t="s">
        <v>2553</v>
      </c>
      <c r="X209" s="2" t="s">
        <v>2552</v>
      </c>
    </row>
    <row r="210" spans="1:26" x14ac:dyDescent="0.2">
      <c r="A210" s="4">
        <v>205</v>
      </c>
      <c r="E210" s="6" t="s">
        <v>1791</v>
      </c>
      <c r="G210" s="4" t="s">
        <v>19</v>
      </c>
      <c r="H210" s="4" t="s">
        <v>3039</v>
      </c>
      <c r="I210" s="2" t="s">
        <v>1788</v>
      </c>
      <c r="J210" s="2" t="s">
        <v>2989</v>
      </c>
      <c r="N210" s="4" t="s">
        <v>2946</v>
      </c>
      <c r="O210" s="4" t="s">
        <v>3038</v>
      </c>
      <c r="P210" s="2" t="s">
        <v>1784</v>
      </c>
      <c r="Q210" s="2" t="s">
        <v>2987</v>
      </c>
      <c r="U210" s="4" t="s">
        <v>2945</v>
      </c>
      <c r="V210" s="4" t="s">
        <v>3037</v>
      </c>
      <c r="W210" s="2" t="s">
        <v>1780</v>
      </c>
      <c r="X210" s="2" t="s">
        <v>2985</v>
      </c>
    </row>
    <row r="211" spans="1:26" ht="25.5" x14ac:dyDescent="0.2">
      <c r="A211" s="4">
        <v>206</v>
      </c>
      <c r="C211" s="6" t="s">
        <v>1525</v>
      </c>
      <c r="E211" s="6" t="s">
        <v>1791</v>
      </c>
      <c r="G211" s="4" t="s">
        <v>19</v>
      </c>
      <c r="H211" s="4" t="s">
        <v>3029</v>
      </c>
      <c r="I211" s="2" t="s">
        <v>3036</v>
      </c>
      <c r="J211" s="2" t="s">
        <v>3001</v>
      </c>
      <c r="L211" s="2" t="s">
        <v>3035</v>
      </c>
      <c r="N211" s="4" t="s">
        <v>2946</v>
      </c>
      <c r="O211" s="4" t="s">
        <v>3028</v>
      </c>
      <c r="P211" s="2" t="s">
        <v>3034</v>
      </c>
      <c r="Q211" s="2" t="s">
        <v>2999</v>
      </c>
      <c r="S211" s="18" t="s">
        <v>2981</v>
      </c>
      <c r="U211" s="4" t="s">
        <v>2945</v>
      </c>
      <c r="V211" s="4" t="s">
        <v>3027</v>
      </c>
      <c r="W211" s="2" t="s">
        <v>3033</v>
      </c>
      <c r="X211" s="2" t="s">
        <v>2997</v>
      </c>
      <c r="Z211" s="18" t="s">
        <v>3427</v>
      </c>
    </row>
    <row r="212" spans="1:26" x14ac:dyDescent="0.2">
      <c r="A212" s="4">
        <v>207</v>
      </c>
      <c r="E212" s="6" t="s">
        <v>1791</v>
      </c>
      <c r="G212" s="4" t="s">
        <v>19</v>
      </c>
      <c r="H212" s="4" t="s">
        <v>3029</v>
      </c>
      <c r="I212" s="2" t="s">
        <v>133</v>
      </c>
      <c r="J212" s="2" t="s">
        <v>1526</v>
      </c>
      <c r="L212" s="2" t="s">
        <v>3032</v>
      </c>
      <c r="N212" s="4" t="s">
        <v>2946</v>
      </c>
      <c r="O212" s="4" t="s">
        <v>3028</v>
      </c>
      <c r="P212" s="2" t="s">
        <v>875</v>
      </c>
      <c r="Q212" s="2" t="s">
        <v>1526</v>
      </c>
      <c r="S212" s="2" t="s">
        <v>3031</v>
      </c>
      <c r="U212" s="4" t="s">
        <v>2945</v>
      </c>
      <c r="V212" s="4" t="s">
        <v>3027</v>
      </c>
      <c r="W212" s="2" t="s">
        <v>875</v>
      </c>
      <c r="X212" s="2" t="s">
        <v>1526</v>
      </c>
      <c r="Z212" s="2" t="s">
        <v>3030</v>
      </c>
    </row>
    <row r="213" spans="1:26" ht="25.5" x14ac:dyDescent="0.2">
      <c r="A213" s="4">
        <v>208</v>
      </c>
      <c r="D213" s="6" t="s">
        <v>1525</v>
      </c>
      <c r="E213" s="6" t="s">
        <v>1791</v>
      </c>
      <c r="G213" s="4" t="s">
        <v>19</v>
      </c>
      <c r="H213" s="4" t="s">
        <v>3029</v>
      </c>
      <c r="I213" s="2" t="s">
        <v>2061</v>
      </c>
      <c r="J213" s="2" t="s">
        <v>2058</v>
      </c>
      <c r="L213" s="2" t="s">
        <v>2855</v>
      </c>
      <c r="N213" s="4" t="s">
        <v>2946</v>
      </c>
      <c r="O213" s="4" t="s">
        <v>3028</v>
      </c>
      <c r="P213" s="2" t="s">
        <v>2060</v>
      </c>
      <c r="Q213" s="2" t="s">
        <v>2058</v>
      </c>
      <c r="S213" s="2" t="s">
        <v>2854</v>
      </c>
      <c r="U213" s="4" t="s">
        <v>2945</v>
      </c>
      <c r="V213" s="4" t="s">
        <v>3027</v>
      </c>
      <c r="W213" s="2" t="s">
        <v>2059</v>
      </c>
      <c r="X213" s="2" t="s">
        <v>2058</v>
      </c>
      <c r="Z213" s="2" t="s">
        <v>3490</v>
      </c>
    </row>
    <row r="214" spans="1:26" ht="25.5" x14ac:dyDescent="0.2">
      <c r="A214" s="4">
        <v>209</v>
      </c>
      <c r="C214" s="6" t="s">
        <v>1525</v>
      </c>
      <c r="E214" s="6" t="s">
        <v>1791</v>
      </c>
      <c r="G214" s="4" t="s">
        <v>19</v>
      </c>
      <c r="H214" s="4" t="s">
        <v>3020</v>
      </c>
      <c r="I214" s="2" t="s">
        <v>3026</v>
      </c>
      <c r="J214" s="2" t="s">
        <v>3025</v>
      </c>
      <c r="L214" s="18" t="s">
        <v>3428</v>
      </c>
      <c r="N214" s="4" t="s">
        <v>2946</v>
      </c>
      <c r="O214" s="4" t="s">
        <v>3019</v>
      </c>
      <c r="P214" s="2" t="s">
        <v>3024</v>
      </c>
      <c r="Q214" s="2" t="s">
        <v>3023</v>
      </c>
      <c r="S214" s="18" t="s">
        <v>3429</v>
      </c>
      <c r="U214" s="4" t="s">
        <v>2945</v>
      </c>
      <c r="V214" s="4" t="s">
        <v>3018</v>
      </c>
      <c r="W214" s="2" t="s">
        <v>3022</v>
      </c>
      <c r="X214" s="2" t="s">
        <v>3021</v>
      </c>
      <c r="Z214" s="18" t="s">
        <v>3430</v>
      </c>
    </row>
    <row r="215" spans="1:26" x14ac:dyDescent="0.2">
      <c r="A215" s="4">
        <v>210</v>
      </c>
      <c r="E215" s="6" t="s">
        <v>1791</v>
      </c>
      <c r="G215" s="4" t="s">
        <v>19</v>
      </c>
      <c r="H215" s="4" t="s">
        <v>3020</v>
      </c>
      <c r="I215" s="2" t="s">
        <v>1795</v>
      </c>
      <c r="J215" s="2" t="s">
        <v>1796</v>
      </c>
      <c r="N215" s="4" t="s">
        <v>2946</v>
      </c>
      <c r="O215" s="4" t="s">
        <v>3019</v>
      </c>
      <c r="P215" s="2" t="s">
        <v>1795</v>
      </c>
      <c r="Q215" s="2" t="s">
        <v>1794</v>
      </c>
      <c r="U215" s="4" t="s">
        <v>2945</v>
      </c>
      <c r="V215" s="4" t="s">
        <v>3018</v>
      </c>
      <c r="W215" s="2" t="s">
        <v>1795</v>
      </c>
      <c r="X215" s="2" t="s">
        <v>1794</v>
      </c>
    </row>
    <row r="216" spans="1:26" x14ac:dyDescent="0.2">
      <c r="A216" s="4">
        <v>211</v>
      </c>
      <c r="E216" s="6" t="s">
        <v>1791</v>
      </c>
      <c r="G216" s="4" t="s">
        <v>19</v>
      </c>
      <c r="H216" s="4" t="s">
        <v>3020</v>
      </c>
      <c r="I216" s="2" t="s">
        <v>1793</v>
      </c>
      <c r="J216" s="2" t="s">
        <v>1508</v>
      </c>
      <c r="N216" s="4" t="s">
        <v>2946</v>
      </c>
      <c r="O216" s="4" t="s">
        <v>3019</v>
      </c>
      <c r="P216" s="2" t="s">
        <v>1793</v>
      </c>
      <c r="Q216" s="2" t="s">
        <v>1508</v>
      </c>
      <c r="U216" s="4" t="s">
        <v>2945</v>
      </c>
      <c r="V216" s="4" t="s">
        <v>3018</v>
      </c>
      <c r="W216" s="2" t="s">
        <v>1793</v>
      </c>
      <c r="X216" s="2" t="s">
        <v>1792</v>
      </c>
    </row>
    <row r="217" spans="1:26" x14ac:dyDescent="0.2">
      <c r="A217" s="4">
        <v>212</v>
      </c>
      <c r="D217" s="6" t="s">
        <v>1525</v>
      </c>
      <c r="E217" s="6" t="s">
        <v>1791</v>
      </c>
      <c r="G217" s="4" t="s">
        <v>19</v>
      </c>
      <c r="H217" s="4" t="s">
        <v>3020</v>
      </c>
      <c r="I217" s="2" t="s">
        <v>1861</v>
      </c>
      <c r="J217" s="2" t="s">
        <v>1775</v>
      </c>
      <c r="K217" s="3" t="s">
        <v>1860</v>
      </c>
      <c r="N217" s="4" t="s">
        <v>2946</v>
      </c>
      <c r="O217" s="4" t="s">
        <v>3019</v>
      </c>
      <c r="P217" s="2" t="s">
        <v>1861</v>
      </c>
      <c r="Q217" s="2" t="s">
        <v>1775</v>
      </c>
      <c r="R217" s="3" t="s">
        <v>1860</v>
      </c>
      <c r="U217" s="4" t="s">
        <v>2945</v>
      </c>
      <c r="V217" s="4" t="s">
        <v>3018</v>
      </c>
      <c r="W217" s="2" t="s">
        <v>1861</v>
      </c>
      <c r="X217" s="2" t="s">
        <v>1775</v>
      </c>
      <c r="Y217" s="3" t="s">
        <v>1860</v>
      </c>
    </row>
    <row r="218" spans="1:26" x14ac:dyDescent="0.2">
      <c r="A218" s="4">
        <v>213</v>
      </c>
      <c r="D218" s="6" t="s">
        <v>1525</v>
      </c>
      <c r="E218" s="6" t="s">
        <v>1791</v>
      </c>
      <c r="G218" s="4" t="s">
        <v>19</v>
      </c>
      <c r="H218" s="4" t="s">
        <v>3020</v>
      </c>
      <c r="I218" s="2" t="s">
        <v>1859</v>
      </c>
      <c r="J218" s="2" t="s">
        <v>1776</v>
      </c>
      <c r="K218" s="3" t="s">
        <v>1858</v>
      </c>
      <c r="N218" s="4" t="s">
        <v>2946</v>
      </c>
      <c r="O218" s="4" t="s">
        <v>3019</v>
      </c>
      <c r="P218" s="2" t="s">
        <v>1859</v>
      </c>
      <c r="Q218" s="2" t="s">
        <v>1776</v>
      </c>
      <c r="R218" s="3" t="s">
        <v>1858</v>
      </c>
      <c r="U218" s="4" t="s">
        <v>2945</v>
      </c>
      <c r="V218" s="4" t="s">
        <v>3018</v>
      </c>
      <c r="W218" s="2" t="s">
        <v>1859</v>
      </c>
      <c r="X218" s="2" t="s">
        <v>1776</v>
      </c>
      <c r="Y218" s="3" t="s">
        <v>1858</v>
      </c>
    </row>
    <row r="219" spans="1:26" x14ac:dyDescent="0.2">
      <c r="A219" s="4">
        <v>214</v>
      </c>
      <c r="D219" s="6" t="s">
        <v>1525</v>
      </c>
      <c r="E219" s="6" t="s">
        <v>1791</v>
      </c>
      <c r="G219" s="4" t="s">
        <v>19</v>
      </c>
      <c r="H219" s="4" t="s">
        <v>3020</v>
      </c>
      <c r="I219" s="2" t="s">
        <v>1856</v>
      </c>
      <c r="J219" s="2" t="s">
        <v>68</v>
      </c>
      <c r="K219" s="3" t="s">
        <v>1855</v>
      </c>
      <c r="N219" s="4" t="s">
        <v>2946</v>
      </c>
      <c r="O219" s="4" t="s">
        <v>3019</v>
      </c>
      <c r="P219" s="2" t="s">
        <v>1853</v>
      </c>
      <c r="Q219" s="2" t="s">
        <v>1852</v>
      </c>
      <c r="R219" s="3" t="s">
        <v>1851</v>
      </c>
      <c r="U219" s="4" t="s">
        <v>2945</v>
      </c>
      <c r="V219" s="4" t="s">
        <v>3018</v>
      </c>
      <c r="W219" s="2" t="s">
        <v>1849</v>
      </c>
      <c r="X219" s="2" t="s">
        <v>1848</v>
      </c>
      <c r="Y219" s="3" t="s">
        <v>1847</v>
      </c>
    </row>
    <row r="220" spans="1:26" x14ac:dyDescent="0.2">
      <c r="A220" s="4">
        <v>215</v>
      </c>
      <c r="C220" s="6" t="s">
        <v>1525</v>
      </c>
      <c r="E220" s="6" t="s">
        <v>1791</v>
      </c>
      <c r="G220" s="4" t="s">
        <v>19</v>
      </c>
      <c r="H220" s="4" t="s">
        <v>3014</v>
      </c>
      <c r="I220" s="2" t="s">
        <v>3017</v>
      </c>
      <c r="J220" s="2" t="s">
        <v>3001</v>
      </c>
      <c r="L220" s="2" t="s">
        <v>1804</v>
      </c>
      <c r="N220" s="4" t="s">
        <v>2946</v>
      </c>
      <c r="O220" s="4" t="s">
        <v>3013</v>
      </c>
      <c r="P220" s="2" t="s">
        <v>3016</v>
      </c>
      <c r="Q220" s="2" t="s">
        <v>2999</v>
      </c>
      <c r="S220" s="2" t="s">
        <v>1801</v>
      </c>
      <c r="U220" s="4" t="s">
        <v>2945</v>
      </c>
      <c r="V220" s="4" t="s">
        <v>3012</v>
      </c>
      <c r="W220" s="2" t="s">
        <v>3015</v>
      </c>
      <c r="X220" s="2" t="s">
        <v>2997</v>
      </c>
      <c r="Z220" s="2" t="s">
        <v>1798</v>
      </c>
    </row>
    <row r="221" spans="1:26" x14ac:dyDescent="0.2">
      <c r="A221" s="4">
        <v>216</v>
      </c>
      <c r="E221" s="6" t="s">
        <v>1791</v>
      </c>
      <c r="G221" s="4" t="s">
        <v>19</v>
      </c>
      <c r="H221" s="4" t="s">
        <v>3014</v>
      </c>
      <c r="I221" s="2" t="s">
        <v>5</v>
      </c>
      <c r="J221" s="2" t="s">
        <v>1531</v>
      </c>
      <c r="N221" s="4" t="s">
        <v>2946</v>
      </c>
      <c r="O221" s="4" t="s">
        <v>3013</v>
      </c>
      <c r="P221" s="2" t="s">
        <v>764</v>
      </c>
      <c r="Q221" s="2" t="s">
        <v>1531</v>
      </c>
      <c r="U221" s="4" t="s">
        <v>2945</v>
      </c>
      <c r="V221" s="4" t="s">
        <v>3012</v>
      </c>
      <c r="W221" s="2" t="s">
        <v>2276</v>
      </c>
      <c r="X221" s="2" t="s">
        <v>1531</v>
      </c>
    </row>
    <row r="222" spans="1:26" ht="25.5" x14ac:dyDescent="0.2">
      <c r="A222" s="4">
        <v>217</v>
      </c>
      <c r="C222" s="6" t="s">
        <v>1525</v>
      </c>
      <c r="E222" s="6" t="s">
        <v>1791</v>
      </c>
      <c r="G222" s="4" t="s">
        <v>19</v>
      </c>
      <c r="H222" s="4" t="s">
        <v>3005</v>
      </c>
      <c r="I222" s="2" t="s">
        <v>3011</v>
      </c>
      <c r="J222" s="2" t="s">
        <v>3010</v>
      </c>
      <c r="L222" s="18" t="s">
        <v>3431</v>
      </c>
      <c r="N222" s="4" t="s">
        <v>2946</v>
      </c>
      <c r="O222" s="4" t="s">
        <v>3004</v>
      </c>
      <c r="P222" s="2" t="s">
        <v>3009</v>
      </c>
      <c r="Q222" s="2" t="s">
        <v>3008</v>
      </c>
      <c r="S222" s="18" t="s">
        <v>3432</v>
      </c>
      <c r="U222" s="4" t="s">
        <v>2945</v>
      </c>
      <c r="V222" s="4" t="s">
        <v>3003</v>
      </c>
      <c r="W222" s="2" t="s">
        <v>3007</v>
      </c>
      <c r="X222" s="2" t="s">
        <v>3006</v>
      </c>
      <c r="Z222" s="18" t="s">
        <v>3433</v>
      </c>
    </row>
    <row r="223" spans="1:26" x14ac:dyDescent="0.2">
      <c r="A223" s="4">
        <v>218</v>
      </c>
      <c r="E223" s="6" t="s">
        <v>1791</v>
      </c>
      <c r="G223" s="4" t="s">
        <v>19</v>
      </c>
      <c r="H223" s="4" t="s">
        <v>3005</v>
      </c>
      <c r="I223" s="2" t="s">
        <v>1795</v>
      </c>
      <c r="J223" s="2" t="s">
        <v>1796</v>
      </c>
      <c r="N223" s="4" t="s">
        <v>2946</v>
      </c>
      <c r="O223" s="4" t="s">
        <v>3004</v>
      </c>
      <c r="P223" s="2" t="s">
        <v>1795</v>
      </c>
      <c r="Q223" s="2" t="s">
        <v>1794</v>
      </c>
      <c r="U223" s="4" t="s">
        <v>2945</v>
      </c>
      <c r="V223" s="4" t="s">
        <v>3003</v>
      </c>
      <c r="W223" s="2" t="s">
        <v>1795</v>
      </c>
      <c r="X223" s="2" t="s">
        <v>1794</v>
      </c>
    </row>
    <row r="224" spans="1:26" x14ac:dyDescent="0.2">
      <c r="A224" s="4">
        <v>219</v>
      </c>
      <c r="E224" s="6" t="s">
        <v>1791</v>
      </c>
      <c r="G224" s="4" t="s">
        <v>19</v>
      </c>
      <c r="H224" s="4" t="s">
        <v>3005</v>
      </c>
      <c r="I224" s="2" t="s">
        <v>1793</v>
      </c>
      <c r="J224" s="2" t="s">
        <v>1508</v>
      </c>
      <c r="N224" s="4" t="s">
        <v>2946</v>
      </c>
      <c r="O224" s="4" t="s">
        <v>3004</v>
      </c>
      <c r="P224" s="2" t="s">
        <v>1793</v>
      </c>
      <c r="Q224" s="2" t="s">
        <v>1508</v>
      </c>
      <c r="U224" s="4" t="s">
        <v>2945</v>
      </c>
      <c r="V224" s="4" t="s">
        <v>3003</v>
      </c>
      <c r="W224" s="2" t="s">
        <v>1793</v>
      </c>
      <c r="X224" s="2" t="s">
        <v>1792</v>
      </c>
    </row>
    <row r="225" spans="1:26" x14ac:dyDescent="0.2">
      <c r="A225" s="4">
        <v>220</v>
      </c>
      <c r="D225" s="6" t="s">
        <v>1525</v>
      </c>
      <c r="E225" s="6" t="s">
        <v>1791</v>
      </c>
      <c r="G225" s="4" t="s">
        <v>19</v>
      </c>
      <c r="H225" s="4" t="s">
        <v>3005</v>
      </c>
      <c r="I225" s="2" t="s">
        <v>1861</v>
      </c>
      <c r="J225" s="2" t="s">
        <v>1775</v>
      </c>
      <c r="K225" s="3" t="s">
        <v>1860</v>
      </c>
      <c r="N225" s="4" t="s">
        <v>2946</v>
      </c>
      <c r="O225" s="4" t="s">
        <v>3004</v>
      </c>
      <c r="P225" s="2" t="s">
        <v>1861</v>
      </c>
      <c r="Q225" s="2" t="s">
        <v>1775</v>
      </c>
      <c r="R225" s="3" t="s">
        <v>1860</v>
      </c>
      <c r="U225" s="4" t="s">
        <v>2945</v>
      </c>
      <c r="V225" s="4" t="s">
        <v>3003</v>
      </c>
      <c r="W225" s="2" t="s">
        <v>1861</v>
      </c>
      <c r="X225" s="2" t="s">
        <v>1775</v>
      </c>
      <c r="Y225" s="3" t="s">
        <v>1860</v>
      </c>
    </row>
    <row r="226" spans="1:26" x14ac:dyDescent="0.2">
      <c r="A226" s="4">
        <v>221</v>
      </c>
      <c r="D226" s="6" t="s">
        <v>1525</v>
      </c>
      <c r="E226" s="6" t="s">
        <v>1791</v>
      </c>
      <c r="G226" s="4" t="s">
        <v>19</v>
      </c>
      <c r="H226" s="4" t="s">
        <v>3005</v>
      </c>
      <c r="I226" s="2" t="s">
        <v>1859</v>
      </c>
      <c r="J226" s="2" t="s">
        <v>1776</v>
      </c>
      <c r="K226" s="3" t="s">
        <v>1858</v>
      </c>
      <c r="N226" s="4" t="s">
        <v>2946</v>
      </c>
      <c r="O226" s="4" t="s">
        <v>3004</v>
      </c>
      <c r="P226" s="2" t="s">
        <v>1859</v>
      </c>
      <c r="Q226" s="2" t="s">
        <v>1776</v>
      </c>
      <c r="R226" s="3" t="s">
        <v>1858</v>
      </c>
      <c r="U226" s="4" t="s">
        <v>2945</v>
      </c>
      <c r="V226" s="4" t="s">
        <v>3003</v>
      </c>
      <c r="W226" s="2" t="s">
        <v>1859</v>
      </c>
      <c r="X226" s="2" t="s">
        <v>1776</v>
      </c>
      <c r="Y226" s="3" t="s">
        <v>1858</v>
      </c>
    </row>
    <row r="227" spans="1:26" x14ac:dyDescent="0.2">
      <c r="A227" s="4">
        <v>222</v>
      </c>
      <c r="D227" s="6" t="s">
        <v>1525</v>
      </c>
      <c r="E227" s="6" t="s">
        <v>1791</v>
      </c>
      <c r="G227" s="4" t="s">
        <v>19</v>
      </c>
      <c r="H227" s="4" t="s">
        <v>3005</v>
      </c>
      <c r="I227" s="2" t="s">
        <v>1856</v>
      </c>
      <c r="J227" s="2" t="s">
        <v>68</v>
      </c>
      <c r="K227" s="3" t="s">
        <v>1855</v>
      </c>
      <c r="N227" s="4" t="s">
        <v>2946</v>
      </c>
      <c r="O227" s="4" t="s">
        <v>3004</v>
      </c>
      <c r="P227" s="2" t="s">
        <v>1853</v>
      </c>
      <c r="Q227" s="2" t="s">
        <v>1852</v>
      </c>
      <c r="R227" s="3" t="s">
        <v>1851</v>
      </c>
      <c r="U227" s="4" t="s">
        <v>2945</v>
      </c>
      <c r="V227" s="4" t="s">
        <v>3003</v>
      </c>
      <c r="W227" s="2" t="s">
        <v>1849</v>
      </c>
      <c r="X227" s="2" t="s">
        <v>1848</v>
      </c>
      <c r="Y227" s="3" t="s">
        <v>1847</v>
      </c>
    </row>
    <row r="228" spans="1:26" ht="38.25" x14ac:dyDescent="0.2">
      <c r="A228" s="4">
        <v>223</v>
      </c>
      <c r="C228" s="6" t="s">
        <v>1525</v>
      </c>
      <c r="E228" s="6" t="s">
        <v>1791</v>
      </c>
      <c r="G228" s="4" t="s">
        <v>19</v>
      </c>
      <c r="H228" s="4" t="s">
        <v>2993</v>
      </c>
      <c r="I228" s="2" t="s">
        <v>3002</v>
      </c>
      <c r="J228" s="2" t="s">
        <v>3001</v>
      </c>
      <c r="L228" s="18" t="s">
        <v>3434</v>
      </c>
      <c r="N228" s="4" t="s">
        <v>2946</v>
      </c>
      <c r="O228" s="4" t="s">
        <v>2992</v>
      </c>
      <c r="P228" s="2" t="s">
        <v>3000</v>
      </c>
      <c r="Q228" s="2" t="s">
        <v>2999</v>
      </c>
      <c r="S228" s="18" t="s">
        <v>3435</v>
      </c>
      <c r="U228" s="4" t="s">
        <v>2945</v>
      </c>
      <c r="V228" s="4" t="s">
        <v>2991</v>
      </c>
      <c r="W228" s="2" t="s">
        <v>2998</v>
      </c>
      <c r="X228" s="2" t="s">
        <v>2997</v>
      </c>
      <c r="Z228" s="18" t="s">
        <v>3436</v>
      </c>
    </row>
    <row r="229" spans="1:26" x14ac:dyDescent="0.2">
      <c r="A229" s="4">
        <v>224</v>
      </c>
      <c r="E229" s="6" t="s">
        <v>1791</v>
      </c>
      <c r="G229" s="4" t="s">
        <v>19</v>
      </c>
      <c r="H229" s="4" t="s">
        <v>2993</v>
      </c>
      <c r="I229" s="2" t="s">
        <v>1795</v>
      </c>
      <c r="J229" s="2" t="s">
        <v>1796</v>
      </c>
      <c r="L229" s="2" t="s">
        <v>2996</v>
      </c>
      <c r="N229" s="4" t="s">
        <v>2946</v>
      </c>
      <c r="O229" s="4" t="s">
        <v>2992</v>
      </c>
      <c r="P229" s="2" t="s">
        <v>1795</v>
      </c>
      <c r="Q229" s="2" t="s">
        <v>1794</v>
      </c>
      <c r="S229" s="2" t="s">
        <v>2995</v>
      </c>
      <c r="U229" s="4" t="s">
        <v>2945</v>
      </c>
      <c r="V229" s="4" t="s">
        <v>2991</v>
      </c>
      <c r="W229" s="2" t="s">
        <v>1795</v>
      </c>
      <c r="X229" s="2" t="s">
        <v>1794</v>
      </c>
      <c r="Z229" s="2" t="s">
        <v>2994</v>
      </c>
    </row>
    <row r="230" spans="1:26" x14ac:dyDescent="0.2">
      <c r="A230" s="4">
        <v>225</v>
      </c>
      <c r="D230" s="6" t="s">
        <v>1525</v>
      </c>
      <c r="E230" s="6" t="s">
        <v>1791</v>
      </c>
      <c r="G230" s="4" t="s">
        <v>19</v>
      </c>
      <c r="H230" s="4" t="s">
        <v>2993</v>
      </c>
      <c r="I230" s="2" t="s">
        <v>1793</v>
      </c>
      <c r="J230" s="2" t="s">
        <v>1508</v>
      </c>
      <c r="K230" s="3">
        <v>0</v>
      </c>
      <c r="N230" s="4" t="s">
        <v>2946</v>
      </c>
      <c r="O230" s="4" t="s">
        <v>2992</v>
      </c>
      <c r="P230" s="2" t="s">
        <v>1793</v>
      </c>
      <c r="Q230" s="2" t="s">
        <v>1508</v>
      </c>
      <c r="R230" s="3">
        <v>0</v>
      </c>
      <c r="U230" s="4" t="s">
        <v>2945</v>
      </c>
      <c r="V230" s="4" t="s">
        <v>2991</v>
      </c>
      <c r="W230" s="2" t="s">
        <v>1793</v>
      </c>
      <c r="X230" s="2" t="s">
        <v>1792</v>
      </c>
      <c r="Y230" s="3">
        <v>0</v>
      </c>
    </row>
    <row r="231" spans="1:26" x14ac:dyDescent="0.2">
      <c r="A231" s="4">
        <v>226</v>
      </c>
      <c r="C231" s="6" t="s">
        <v>1525</v>
      </c>
      <c r="E231" s="6" t="s">
        <v>1791</v>
      </c>
      <c r="G231" s="4" t="s">
        <v>19</v>
      </c>
      <c r="H231" s="4" t="s">
        <v>2990</v>
      </c>
      <c r="I231" s="2" t="s">
        <v>1544</v>
      </c>
      <c r="J231" s="2" t="s">
        <v>2949</v>
      </c>
      <c r="L231" s="2" t="s">
        <v>2370</v>
      </c>
      <c r="N231" s="4" t="s">
        <v>2946</v>
      </c>
      <c r="O231" s="4" t="s">
        <v>2988</v>
      </c>
      <c r="P231" s="2" t="s">
        <v>1895</v>
      </c>
      <c r="Q231" s="2" t="s">
        <v>2948</v>
      </c>
      <c r="S231" s="2" t="s">
        <v>2368</v>
      </c>
      <c r="U231" s="4" t="s">
        <v>2945</v>
      </c>
      <c r="V231" s="4" t="s">
        <v>2986</v>
      </c>
      <c r="W231" s="2" t="s">
        <v>1895</v>
      </c>
      <c r="X231" s="2" t="s">
        <v>2947</v>
      </c>
      <c r="Z231" s="2" t="s">
        <v>2366</v>
      </c>
    </row>
    <row r="232" spans="1:26" ht="63.75" x14ac:dyDescent="0.2">
      <c r="A232" s="4">
        <v>227</v>
      </c>
      <c r="E232" s="6" t="s">
        <v>1791</v>
      </c>
      <c r="G232" s="4" t="s">
        <v>19</v>
      </c>
      <c r="H232" s="4" t="s">
        <v>2990</v>
      </c>
      <c r="I232" s="2" t="s">
        <v>135</v>
      </c>
      <c r="J232" s="2" t="s">
        <v>2318</v>
      </c>
      <c r="N232" s="4" t="s">
        <v>2946</v>
      </c>
      <c r="O232" s="4" t="s">
        <v>2988</v>
      </c>
      <c r="P232" s="2" t="s">
        <v>135</v>
      </c>
      <c r="Q232" s="2" t="s">
        <v>2315</v>
      </c>
      <c r="U232" s="4" t="s">
        <v>2945</v>
      </c>
      <c r="V232" s="4" t="s">
        <v>2986</v>
      </c>
      <c r="W232" s="2" t="s">
        <v>1823</v>
      </c>
      <c r="X232" s="2" t="s">
        <v>2315</v>
      </c>
    </row>
    <row r="233" spans="1:26" x14ac:dyDescent="0.2">
      <c r="A233" s="4">
        <v>228</v>
      </c>
      <c r="E233" s="6" t="s">
        <v>1791</v>
      </c>
      <c r="G233" s="4" t="s">
        <v>19</v>
      </c>
      <c r="H233" s="4" t="s">
        <v>2990</v>
      </c>
      <c r="I233" s="2" t="s">
        <v>2555</v>
      </c>
      <c r="J233" s="2" t="s">
        <v>284</v>
      </c>
      <c r="N233" s="4" t="s">
        <v>2946</v>
      </c>
      <c r="O233" s="4" t="s">
        <v>2988</v>
      </c>
      <c r="P233" s="2" t="s">
        <v>2554</v>
      </c>
      <c r="Q233" s="2" t="s">
        <v>802</v>
      </c>
      <c r="U233" s="4" t="s">
        <v>2945</v>
      </c>
      <c r="V233" s="4" t="s">
        <v>2986</v>
      </c>
      <c r="W233" s="2" t="s">
        <v>2553</v>
      </c>
      <c r="X233" s="2" t="s">
        <v>2552</v>
      </c>
    </row>
    <row r="234" spans="1:26" x14ac:dyDescent="0.2">
      <c r="A234" s="4">
        <v>229</v>
      </c>
      <c r="E234" s="6" t="s">
        <v>1791</v>
      </c>
      <c r="G234" s="4" t="s">
        <v>19</v>
      </c>
      <c r="H234" s="4" t="s">
        <v>2990</v>
      </c>
      <c r="I234" s="2" t="s">
        <v>1788</v>
      </c>
      <c r="J234" s="2" t="s">
        <v>2989</v>
      </c>
      <c r="N234" s="4" t="s">
        <v>2946</v>
      </c>
      <c r="O234" s="4" t="s">
        <v>2988</v>
      </c>
      <c r="P234" s="2" t="s">
        <v>1784</v>
      </c>
      <c r="Q234" s="2" t="s">
        <v>2987</v>
      </c>
      <c r="U234" s="4" t="s">
        <v>2945</v>
      </c>
      <c r="V234" s="4" t="s">
        <v>2986</v>
      </c>
      <c r="W234" s="2" t="s">
        <v>1780</v>
      </c>
      <c r="X234" s="2" t="s">
        <v>2985</v>
      </c>
    </row>
    <row r="235" spans="1:26" ht="25.5" x14ac:dyDescent="0.2">
      <c r="A235" s="4">
        <v>230</v>
      </c>
      <c r="C235" s="6" t="s">
        <v>1525</v>
      </c>
      <c r="E235" s="6" t="s">
        <v>1791</v>
      </c>
      <c r="G235" s="4" t="s">
        <v>19</v>
      </c>
      <c r="H235" s="4" t="s">
        <v>2978</v>
      </c>
      <c r="I235" s="2" t="s">
        <v>2984</v>
      </c>
      <c r="J235" s="2" t="s">
        <v>2960</v>
      </c>
      <c r="L235" s="2" t="s">
        <v>2983</v>
      </c>
      <c r="N235" s="4" t="s">
        <v>2946</v>
      </c>
      <c r="O235" s="4" t="s">
        <v>2977</v>
      </c>
      <c r="P235" s="2" t="s">
        <v>2982</v>
      </c>
      <c r="Q235" s="2" t="s">
        <v>2958</v>
      </c>
      <c r="S235" s="2" t="s">
        <v>2981</v>
      </c>
      <c r="U235" s="4" t="s">
        <v>2945</v>
      </c>
      <c r="V235" s="4" t="s">
        <v>2976</v>
      </c>
      <c r="W235" s="2" t="s">
        <v>2980</v>
      </c>
      <c r="X235" s="2" t="s">
        <v>2956</v>
      </c>
      <c r="Z235" s="18" t="s">
        <v>3427</v>
      </c>
    </row>
    <row r="236" spans="1:26" x14ac:dyDescent="0.2">
      <c r="A236" s="4">
        <v>231</v>
      </c>
      <c r="E236" s="6" t="s">
        <v>1791</v>
      </c>
      <c r="G236" s="4" t="s">
        <v>19</v>
      </c>
      <c r="H236" s="4" t="s">
        <v>2978</v>
      </c>
      <c r="I236" s="2" t="s">
        <v>133</v>
      </c>
      <c r="J236" s="2" t="s">
        <v>1526</v>
      </c>
      <c r="N236" s="4" t="s">
        <v>2946</v>
      </c>
      <c r="O236" s="4" t="s">
        <v>2977</v>
      </c>
      <c r="P236" s="2" t="s">
        <v>875</v>
      </c>
      <c r="Q236" s="2" t="s">
        <v>1526</v>
      </c>
      <c r="U236" s="4" t="s">
        <v>2945</v>
      </c>
      <c r="V236" s="4" t="s">
        <v>2976</v>
      </c>
      <c r="W236" s="2" t="s">
        <v>875</v>
      </c>
      <c r="X236" s="2" t="s">
        <v>1526</v>
      </c>
    </row>
    <row r="237" spans="1:26" ht="25.5" x14ac:dyDescent="0.2">
      <c r="A237" s="4">
        <v>232</v>
      </c>
      <c r="D237" s="6" t="s">
        <v>1525</v>
      </c>
      <c r="E237" s="6" t="s">
        <v>1791</v>
      </c>
      <c r="G237" s="4" t="s">
        <v>19</v>
      </c>
      <c r="H237" s="4" t="s">
        <v>2978</v>
      </c>
      <c r="I237" s="2" t="s">
        <v>2061</v>
      </c>
      <c r="J237" s="2" t="s">
        <v>2058</v>
      </c>
      <c r="L237" s="2" t="s">
        <v>2855</v>
      </c>
      <c r="N237" s="4" t="s">
        <v>2946</v>
      </c>
      <c r="O237" s="4" t="s">
        <v>2977</v>
      </c>
      <c r="P237" s="2" t="s">
        <v>2060</v>
      </c>
      <c r="Q237" s="2" t="s">
        <v>2058</v>
      </c>
      <c r="S237" s="2" t="s">
        <v>2854</v>
      </c>
      <c r="U237" s="4" t="s">
        <v>2945</v>
      </c>
      <c r="V237" s="4" t="s">
        <v>2976</v>
      </c>
      <c r="W237" s="2" t="s">
        <v>2059</v>
      </c>
      <c r="X237" s="2" t="s">
        <v>2058</v>
      </c>
      <c r="Z237" s="2" t="s">
        <v>3490</v>
      </c>
    </row>
    <row r="238" spans="1:26" ht="25.5" x14ac:dyDescent="0.2">
      <c r="A238" s="4">
        <v>233</v>
      </c>
      <c r="C238" s="6" t="s">
        <v>1525</v>
      </c>
      <c r="E238" s="6" t="s">
        <v>1791</v>
      </c>
      <c r="G238" s="4" t="s">
        <v>19</v>
      </c>
      <c r="H238" s="4" t="s">
        <v>2969</v>
      </c>
      <c r="I238" s="2" t="s">
        <v>2975</v>
      </c>
      <c r="J238" s="2" t="s">
        <v>2974</v>
      </c>
      <c r="L238" s="18" t="s">
        <v>3428</v>
      </c>
      <c r="N238" s="4" t="s">
        <v>2946</v>
      </c>
      <c r="O238" s="4" t="s">
        <v>2968</v>
      </c>
      <c r="P238" s="2" t="s">
        <v>2973</v>
      </c>
      <c r="Q238" s="2" t="s">
        <v>2972</v>
      </c>
      <c r="S238" s="18" t="s">
        <v>3437</v>
      </c>
      <c r="U238" s="4" t="s">
        <v>2945</v>
      </c>
      <c r="V238" s="4" t="s">
        <v>2967</v>
      </c>
      <c r="W238" s="2" t="s">
        <v>2971</v>
      </c>
      <c r="X238" s="2" t="s">
        <v>2970</v>
      </c>
      <c r="Z238" s="18" t="s">
        <v>3430</v>
      </c>
    </row>
    <row r="239" spans="1:26" x14ac:dyDescent="0.2">
      <c r="A239" s="4">
        <v>234</v>
      </c>
      <c r="E239" s="6" t="s">
        <v>1791</v>
      </c>
      <c r="G239" s="4" t="s">
        <v>19</v>
      </c>
      <c r="H239" s="4" t="s">
        <v>2969</v>
      </c>
      <c r="I239" s="2" t="s">
        <v>1795</v>
      </c>
      <c r="J239" s="2" t="s">
        <v>1796</v>
      </c>
      <c r="N239" s="4" t="s">
        <v>2946</v>
      </c>
      <c r="O239" s="4" t="s">
        <v>2968</v>
      </c>
      <c r="P239" s="2" t="s">
        <v>1795</v>
      </c>
      <c r="Q239" s="2" t="s">
        <v>1794</v>
      </c>
      <c r="U239" s="4" t="s">
        <v>2945</v>
      </c>
      <c r="V239" s="4" t="s">
        <v>2967</v>
      </c>
      <c r="W239" s="2" t="s">
        <v>1795</v>
      </c>
      <c r="X239" s="2" t="s">
        <v>1794</v>
      </c>
    </row>
    <row r="240" spans="1:26" x14ac:dyDescent="0.2">
      <c r="A240" s="4">
        <v>235</v>
      </c>
      <c r="E240" s="6" t="s">
        <v>1791</v>
      </c>
      <c r="G240" s="4" t="s">
        <v>19</v>
      </c>
      <c r="H240" s="4" t="s">
        <v>2969</v>
      </c>
      <c r="I240" s="2" t="s">
        <v>1793</v>
      </c>
      <c r="J240" s="2" t="s">
        <v>1508</v>
      </c>
      <c r="N240" s="4" t="s">
        <v>2946</v>
      </c>
      <c r="O240" s="4" t="s">
        <v>2968</v>
      </c>
      <c r="P240" s="2" t="s">
        <v>1793</v>
      </c>
      <c r="Q240" s="2" t="s">
        <v>1508</v>
      </c>
      <c r="U240" s="4" t="s">
        <v>2945</v>
      </c>
      <c r="V240" s="4" t="s">
        <v>2967</v>
      </c>
      <c r="W240" s="2" t="s">
        <v>1793</v>
      </c>
      <c r="X240" s="2" t="s">
        <v>1792</v>
      </c>
    </row>
    <row r="241" spans="1:26" x14ac:dyDescent="0.2">
      <c r="A241" s="4">
        <v>236</v>
      </c>
      <c r="D241" s="6" t="s">
        <v>1525</v>
      </c>
      <c r="E241" s="6" t="s">
        <v>1791</v>
      </c>
      <c r="G241" s="4" t="s">
        <v>19</v>
      </c>
      <c r="H241" s="4" t="s">
        <v>2969</v>
      </c>
      <c r="I241" s="2" t="s">
        <v>1861</v>
      </c>
      <c r="J241" s="2" t="s">
        <v>1775</v>
      </c>
      <c r="K241" s="3" t="s">
        <v>1860</v>
      </c>
      <c r="N241" s="4" t="s">
        <v>2946</v>
      </c>
      <c r="O241" s="4" t="s">
        <v>2968</v>
      </c>
      <c r="P241" s="2" t="s">
        <v>1861</v>
      </c>
      <c r="Q241" s="2" t="s">
        <v>1775</v>
      </c>
      <c r="R241" s="3" t="s">
        <v>1860</v>
      </c>
      <c r="U241" s="4" t="s">
        <v>2945</v>
      </c>
      <c r="V241" s="4" t="s">
        <v>2967</v>
      </c>
      <c r="W241" s="2" t="s">
        <v>1861</v>
      </c>
      <c r="X241" s="2" t="s">
        <v>1775</v>
      </c>
      <c r="Y241" s="3" t="s">
        <v>1860</v>
      </c>
    </row>
    <row r="242" spans="1:26" x14ac:dyDescent="0.2">
      <c r="A242" s="4">
        <v>237</v>
      </c>
      <c r="D242" s="6" t="s">
        <v>1525</v>
      </c>
      <c r="E242" s="6" t="s">
        <v>1791</v>
      </c>
      <c r="G242" s="4" t="s">
        <v>19</v>
      </c>
      <c r="H242" s="4" t="s">
        <v>2969</v>
      </c>
      <c r="I242" s="2" t="s">
        <v>1859</v>
      </c>
      <c r="J242" s="2" t="s">
        <v>1776</v>
      </c>
      <c r="K242" s="3" t="s">
        <v>1858</v>
      </c>
      <c r="N242" s="4" t="s">
        <v>2946</v>
      </c>
      <c r="O242" s="4" t="s">
        <v>2968</v>
      </c>
      <c r="P242" s="2" t="s">
        <v>1859</v>
      </c>
      <c r="Q242" s="2" t="s">
        <v>1776</v>
      </c>
      <c r="R242" s="3" t="s">
        <v>1858</v>
      </c>
      <c r="U242" s="4" t="s">
        <v>2945</v>
      </c>
      <c r="V242" s="4" t="s">
        <v>2967</v>
      </c>
      <c r="W242" s="2" t="s">
        <v>1859</v>
      </c>
      <c r="X242" s="2" t="s">
        <v>1776</v>
      </c>
      <c r="Y242" s="3" t="s">
        <v>1858</v>
      </c>
    </row>
    <row r="243" spans="1:26" x14ac:dyDescent="0.2">
      <c r="A243" s="4">
        <v>238</v>
      </c>
      <c r="D243" s="6" t="s">
        <v>1525</v>
      </c>
      <c r="E243" s="6" t="s">
        <v>1791</v>
      </c>
      <c r="G243" s="4" t="s">
        <v>19</v>
      </c>
      <c r="H243" s="4" t="s">
        <v>2969</v>
      </c>
      <c r="I243" s="2" t="s">
        <v>1856</v>
      </c>
      <c r="J243" s="2" t="s">
        <v>68</v>
      </c>
      <c r="K243" s="3" t="s">
        <v>1855</v>
      </c>
      <c r="N243" s="4" t="s">
        <v>2946</v>
      </c>
      <c r="O243" s="4" t="s">
        <v>2968</v>
      </c>
      <c r="P243" s="2" t="s">
        <v>1853</v>
      </c>
      <c r="Q243" s="2" t="s">
        <v>1852</v>
      </c>
      <c r="R243" s="3" t="s">
        <v>1851</v>
      </c>
      <c r="U243" s="4" t="s">
        <v>2945</v>
      </c>
      <c r="V243" s="4" t="s">
        <v>2967</v>
      </c>
      <c r="W243" s="2" t="s">
        <v>1849</v>
      </c>
      <c r="X243" s="2" t="s">
        <v>1848</v>
      </c>
      <c r="Y243" s="3" t="s">
        <v>1847</v>
      </c>
    </row>
    <row r="244" spans="1:26" x14ac:dyDescent="0.2">
      <c r="A244" s="4">
        <v>239</v>
      </c>
      <c r="C244" s="6" t="s">
        <v>1525</v>
      </c>
      <c r="E244" s="6" t="s">
        <v>1791</v>
      </c>
      <c r="G244" s="4" t="s">
        <v>19</v>
      </c>
      <c r="H244" s="4" t="s">
        <v>432</v>
      </c>
      <c r="I244" s="2" t="s">
        <v>2875</v>
      </c>
      <c r="J244" s="2" t="s">
        <v>2960</v>
      </c>
      <c r="L244" s="2" t="s">
        <v>1804</v>
      </c>
      <c r="N244" s="4" t="s">
        <v>2946</v>
      </c>
      <c r="O244" s="4" t="s">
        <v>2965</v>
      </c>
      <c r="P244" s="2" t="s">
        <v>2966</v>
      </c>
      <c r="Q244" s="2" t="s">
        <v>2958</v>
      </c>
      <c r="S244" s="2" t="s">
        <v>1801</v>
      </c>
      <c r="U244" s="4" t="s">
        <v>2945</v>
      </c>
      <c r="V244" s="4" t="s">
        <v>2871</v>
      </c>
      <c r="W244" s="2" t="s">
        <v>2873</v>
      </c>
      <c r="X244" s="2" t="s">
        <v>2956</v>
      </c>
      <c r="Z244" s="2" t="s">
        <v>1798</v>
      </c>
    </row>
    <row r="245" spans="1:26" x14ac:dyDescent="0.2">
      <c r="A245" s="4">
        <v>240</v>
      </c>
      <c r="E245" s="6" t="s">
        <v>1791</v>
      </c>
      <c r="G245" s="4" t="s">
        <v>19</v>
      </c>
      <c r="H245" s="4" t="s">
        <v>432</v>
      </c>
      <c r="I245" s="2" t="s">
        <v>5</v>
      </c>
      <c r="J245" s="2" t="s">
        <v>1531</v>
      </c>
      <c r="N245" s="4" t="s">
        <v>2946</v>
      </c>
      <c r="O245" s="4" t="s">
        <v>2965</v>
      </c>
      <c r="P245" s="2" t="s">
        <v>764</v>
      </c>
      <c r="Q245" s="2" t="s">
        <v>1531</v>
      </c>
      <c r="U245" s="4" t="s">
        <v>2945</v>
      </c>
      <c r="V245" s="4" t="s">
        <v>2871</v>
      </c>
      <c r="W245" s="2" t="s">
        <v>2276</v>
      </c>
      <c r="X245" s="2" t="s">
        <v>1531</v>
      </c>
    </row>
    <row r="246" spans="1:26" x14ac:dyDescent="0.2">
      <c r="A246" s="4">
        <v>241</v>
      </c>
      <c r="C246" s="6" t="s">
        <v>1525</v>
      </c>
      <c r="E246" s="6" t="s">
        <v>1791</v>
      </c>
      <c r="G246" s="4" t="s">
        <v>19</v>
      </c>
      <c r="H246" s="4" t="s">
        <v>2864</v>
      </c>
      <c r="I246" s="2" t="s">
        <v>2870</v>
      </c>
      <c r="J246" s="2" t="s">
        <v>2869</v>
      </c>
      <c r="L246" s="2" t="s">
        <v>2267</v>
      </c>
      <c r="N246" s="4" t="s">
        <v>2946</v>
      </c>
      <c r="O246" s="4" t="s">
        <v>2962</v>
      </c>
      <c r="P246" s="2" t="s">
        <v>2964</v>
      </c>
      <c r="Q246" s="2" t="s">
        <v>2963</v>
      </c>
      <c r="S246" s="2" t="s">
        <v>2264</v>
      </c>
      <c r="U246" s="4" t="s">
        <v>2945</v>
      </c>
      <c r="V246" s="4" t="s">
        <v>2862</v>
      </c>
      <c r="W246" s="2" t="s">
        <v>2866</v>
      </c>
      <c r="X246" s="2" t="s">
        <v>2865</v>
      </c>
      <c r="Z246" s="2" t="s">
        <v>2261</v>
      </c>
    </row>
    <row r="247" spans="1:26" x14ac:dyDescent="0.2">
      <c r="A247" s="4">
        <v>242</v>
      </c>
      <c r="E247" s="6" t="s">
        <v>1791</v>
      </c>
      <c r="G247" s="4" t="s">
        <v>19</v>
      </c>
      <c r="H247" s="4" t="s">
        <v>2864</v>
      </c>
      <c r="I247" s="2" t="s">
        <v>1795</v>
      </c>
      <c r="J247" s="2" t="s">
        <v>1796</v>
      </c>
      <c r="N247" s="4" t="s">
        <v>2946</v>
      </c>
      <c r="O247" s="4" t="s">
        <v>2962</v>
      </c>
      <c r="P247" s="2" t="s">
        <v>1795</v>
      </c>
      <c r="Q247" s="2" t="s">
        <v>1794</v>
      </c>
      <c r="U247" s="4" t="s">
        <v>2945</v>
      </c>
      <c r="V247" s="4" t="s">
        <v>2862</v>
      </c>
      <c r="W247" s="2" t="s">
        <v>1795</v>
      </c>
      <c r="X247" s="2" t="s">
        <v>1794</v>
      </c>
    </row>
    <row r="248" spans="1:26" x14ac:dyDescent="0.2">
      <c r="A248" s="4">
        <v>243</v>
      </c>
      <c r="E248" s="6" t="s">
        <v>1791</v>
      </c>
      <c r="G248" s="4" t="s">
        <v>19</v>
      </c>
      <c r="H248" s="4" t="s">
        <v>2864</v>
      </c>
      <c r="I248" s="2" t="s">
        <v>1793</v>
      </c>
      <c r="J248" s="2" t="s">
        <v>1508</v>
      </c>
      <c r="N248" s="4" t="s">
        <v>2946</v>
      </c>
      <c r="O248" s="4" t="s">
        <v>2962</v>
      </c>
      <c r="P248" s="2" t="s">
        <v>1793</v>
      </c>
      <c r="Q248" s="2" t="s">
        <v>1508</v>
      </c>
      <c r="U248" s="4" t="s">
        <v>2945</v>
      </c>
      <c r="V248" s="4" t="s">
        <v>2862</v>
      </c>
      <c r="W248" s="2" t="s">
        <v>1793</v>
      </c>
      <c r="X248" s="2" t="s">
        <v>1792</v>
      </c>
    </row>
    <row r="249" spans="1:26" x14ac:dyDescent="0.2">
      <c r="A249" s="4">
        <v>244</v>
      </c>
      <c r="D249" s="6" t="s">
        <v>1525</v>
      </c>
      <c r="E249" s="6" t="s">
        <v>1791</v>
      </c>
      <c r="G249" s="4" t="s">
        <v>19</v>
      </c>
      <c r="H249" s="4" t="s">
        <v>2864</v>
      </c>
      <c r="I249" s="2" t="s">
        <v>1861</v>
      </c>
      <c r="J249" s="2" t="s">
        <v>1775</v>
      </c>
      <c r="K249" s="3" t="s">
        <v>1860</v>
      </c>
      <c r="N249" s="4" t="s">
        <v>2946</v>
      </c>
      <c r="O249" s="4" t="s">
        <v>2962</v>
      </c>
      <c r="P249" s="2" t="s">
        <v>1861</v>
      </c>
      <c r="Q249" s="2" t="s">
        <v>1775</v>
      </c>
      <c r="R249" s="3" t="s">
        <v>1860</v>
      </c>
      <c r="U249" s="4" t="s">
        <v>2945</v>
      </c>
      <c r="V249" s="4" t="s">
        <v>2862</v>
      </c>
      <c r="W249" s="2" t="s">
        <v>1861</v>
      </c>
      <c r="X249" s="2" t="s">
        <v>1775</v>
      </c>
      <c r="Y249" s="3" t="s">
        <v>1860</v>
      </c>
    </row>
    <row r="250" spans="1:26" x14ac:dyDescent="0.2">
      <c r="A250" s="4">
        <v>245</v>
      </c>
      <c r="D250" s="6" t="s">
        <v>1525</v>
      </c>
      <c r="E250" s="6" t="s">
        <v>1791</v>
      </c>
      <c r="G250" s="4" t="s">
        <v>19</v>
      </c>
      <c r="H250" s="4" t="s">
        <v>2864</v>
      </c>
      <c r="I250" s="2" t="s">
        <v>1859</v>
      </c>
      <c r="J250" s="2" t="s">
        <v>1776</v>
      </c>
      <c r="K250" s="3" t="s">
        <v>1858</v>
      </c>
      <c r="N250" s="4" t="s">
        <v>2946</v>
      </c>
      <c r="O250" s="4" t="s">
        <v>2962</v>
      </c>
      <c r="P250" s="2" t="s">
        <v>1859</v>
      </c>
      <c r="Q250" s="2" t="s">
        <v>1776</v>
      </c>
      <c r="R250" s="3" t="s">
        <v>1858</v>
      </c>
      <c r="U250" s="4" t="s">
        <v>2945</v>
      </c>
      <c r="V250" s="4" t="s">
        <v>2862</v>
      </c>
      <c r="W250" s="2" t="s">
        <v>1859</v>
      </c>
      <c r="X250" s="2" t="s">
        <v>1776</v>
      </c>
      <c r="Y250" s="3" t="s">
        <v>1858</v>
      </c>
    </row>
    <row r="251" spans="1:26" x14ac:dyDescent="0.2">
      <c r="A251" s="4">
        <v>246</v>
      </c>
      <c r="D251" s="6" t="s">
        <v>1525</v>
      </c>
      <c r="E251" s="6" t="s">
        <v>1791</v>
      </c>
      <c r="G251" s="4" t="s">
        <v>19</v>
      </c>
      <c r="H251" s="4" t="s">
        <v>2864</v>
      </c>
      <c r="I251" s="2" t="s">
        <v>1856</v>
      </c>
      <c r="J251" s="2" t="s">
        <v>68</v>
      </c>
      <c r="K251" s="3" t="s">
        <v>1855</v>
      </c>
      <c r="N251" s="4" t="s">
        <v>2946</v>
      </c>
      <c r="O251" s="4" t="s">
        <v>2962</v>
      </c>
      <c r="P251" s="2" t="s">
        <v>1853</v>
      </c>
      <c r="Q251" s="2" t="s">
        <v>1852</v>
      </c>
      <c r="R251" s="3" t="s">
        <v>1851</v>
      </c>
      <c r="U251" s="4" t="s">
        <v>2945</v>
      </c>
      <c r="V251" s="4" t="s">
        <v>2862</v>
      </c>
      <c r="W251" s="2" t="s">
        <v>1849</v>
      </c>
      <c r="X251" s="2" t="s">
        <v>1848</v>
      </c>
      <c r="Y251" s="3" t="s">
        <v>1847</v>
      </c>
    </row>
    <row r="252" spans="1:26" ht="127.5" x14ac:dyDescent="0.2">
      <c r="A252" s="4">
        <v>247</v>
      </c>
      <c r="C252" s="6" t="s">
        <v>1525</v>
      </c>
      <c r="E252" s="6" t="s">
        <v>1791</v>
      </c>
      <c r="G252" s="4" t="s">
        <v>19</v>
      </c>
      <c r="H252" s="4" t="s">
        <v>2952</v>
      </c>
      <c r="I252" s="2" t="s">
        <v>2961</v>
      </c>
      <c r="J252" s="2" t="s">
        <v>2960</v>
      </c>
      <c r="L252" s="18" t="s">
        <v>3438</v>
      </c>
      <c r="N252" s="4" t="s">
        <v>2946</v>
      </c>
      <c r="O252" s="4" t="s">
        <v>2951</v>
      </c>
      <c r="P252" s="2" t="s">
        <v>2959</v>
      </c>
      <c r="Q252" s="2" t="s">
        <v>2958</v>
      </c>
      <c r="S252" s="18" t="s">
        <v>3439</v>
      </c>
      <c r="U252" s="4" t="s">
        <v>2945</v>
      </c>
      <c r="V252" s="4" t="s">
        <v>2950</v>
      </c>
      <c r="W252" s="2" t="s">
        <v>2957</v>
      </c>
      <c r="X252" s="2" t="s">
        <v>2956</v>
      </c>
      <c r="Z252" s="18" t="s">
        <v>3491</v>
      </c>
    </row>
    <row r="253" spans="1:26" x14ac:dyDescent="0.2">
      <c r="A253" s="4">
        <v>248</v>
      </c>
      <c r="E253" s="6" t="s">
        <v>1791</v>
      </c>
      <c r="G253" s="4" t="s">
        <v>19</v>
      </c>
      <c r="H253" s="4" t="s">
        <v>2952</v>
      </c>
      <c r="I253" s="2" t="s">
        <v>1795</v>
      </c>
      <c r="J253" s="2" t="s">
        <v>1796</v>
      </c>
      <c r="L253" s="2" t="s">
        <v>2955</v>
      </c>
      <c r="N253" s="4" t="s">
        <v>2946</v>
      </c>
      <c r="O253" s="4" t="s">
        <v>2951</v>
      </c>
      <c r="P253" s="2" t="s">
        <v>1795</v>
      </c>
      <c r="Q253" s="2" t="s">
        <v>1794</v>
      </c>
      <c r="S253" s="2" t="s">
        <v>2954</v>
      </c>
      <c r="U253" s="4" t="s">
        <v>2945</v>
      </c>
      <c r="V253" s="4" t="s">
        <v>2950</v>
      </c>
      <c r="W253" s="2" t="s">
        <v>1795</v>
      </c>
      <c r="X253" s="2" t="s">
        <v>1794</v>
      </c>
      <c r="Z253" s="2" t="s">
        <v>2953</v>
      </c>
    </row>
    <row r="254" spans="1:26" x14ac:dyDescent="0.2">
      <c r="A254" s="4">
        <v>249</v>
      </c>
      <c r="D254" s="6" t="s">
        <v>1525</v>
      </c>
      <c r="E254" s="6" t="s">
        <v>1791</v>
      </c>
      <c r="G254" s="4" t="s">
        <v>19</v>
      </c>
      <c r="H254" s="4" t="s">
        <v>2952</v>
      </c>
      <c r="I254" s="2" t="s">
        <v>1793</v>
      </c>
      <c r="J254" s="2" t="s">
        <v>1508</v>
      </c>
      <c r="K254" s="3">
        <v>0</v>
      </c>
      <c r="N254" s="4" t="s">
        <v>2946</v>
      </c>
      <c r="O254" s="4" t="s">
        <v>2951</v>
      </c>
      <c r="P254" s="2" t="s">
        <v>1793</v>
      </c>
      <c r="Q254" s="2" t="s">
        <v>1508</v>
      </c>
      <c r="R254" s="3">
        <v>0</v>
      </c>
      <c r="U254" s="4" t="s">
        <v>2945</v>
      </c>
      <c r="V254" s="4" t="s">
        <v>2950</v>
      </c>
      <c r="W254" s="2" t="s">
        <v>1793</v>
      </c>
      <c r="X254" s="2" t="s">
        <v>1792</v>
      </c>
      <c r="Y254" s="3">
        <v>0</v>
      </c>
    </row>
    <row r="255" spans="1:26" x14ac:dyDescent="0.2">
      <c r="A255" s="4">
        <v>250</v>
      </c>
      <c r="C255" s="6" t="s">
        <v>1525</v>
      </c>
      <c r="D255" s="6" t="s">
        <v>1525</v>
      </c>
      <c r="E255" s="6" t="s">
        <v>1791</v>
      </c>
      <c r="G255" s="4" t="s">
        <v>19</v>
      </c>
      <c r="H255" s="4" t="s">
        <v>2524</v>
      </c>
      <c r="I255" s="2" t="s">
        <v>1544</v>
      </c>
      <c r="J255" s="2" t="s">
        <v>2949</v>
      </c>
      <c r="L255" s="2" t="s">
        <v>2097</v>
      </c>
      <c r="N255" s="4" t="s">
        <v>2946</v>
      </c>
      <c r="O255" s="4" t="s">
        <v>2523</v>
      </c>
      <c r="P255" s="2" t="s">
        <v>1895</v>
      </c>
      <c r="Q255" s="2" t="s">
        <v>2948</v>
      </c>
      <c r="S255" s="2" t="s">
        <v>2096</v>
      </c>
      <c r="U255" s="4" t="s">
        <v>2945</v>
      </c>
      <c r="V255" s="4" t="s">
        <v>2522</v>
      </c>
      <c r="W255" s="2" t="s">
        <v>1895</v>
      </c>
      <c r="X255" s="2" t="s">
        <v>2947</v>
      </c>
      <c r="Z255" s="2" t="s">
        <v>2095</v>
      </c>
    </row>
    <row r="256" spans="1:26" x14ac:dyDescent="0.2">
      <c r="A256" s="4">
        <v>251</v>
      </c>
      <c r="D256" s="6" t="s">
        <v>1525</v>
      </c>
      <c r="E256" s="6" t="s">
        <v>1791</v>
      </c>
      <c r="G256" s="4" t="s">
        <v>19</v>
      </c>
      <c r="H256" s="4" t="s">
        <v>2524</v>
      </c>
      <c r="I256" s="2" t="s">
        <v>109</v>
      </c>
      <c r="J256" s="2" t="s">
        <v>1526</v>
      </c>
      <c r="N256" s="4" t="s">
        <v>2946</v>
      </c>
      <c r="O256" s="4" t="s">
        <v>2523</v>
      </c>
      <c r="P256" s="2" t="s">
        <v>854</v>
      </c>
      <c r="Q256" s="2" t="s">
        <v>1526</v>
      </c>
      <c r="U256" s="4" t="s">
        <v>2945</v>
      </c>
      <c r="V256" s="4" t="s">
        <v>2522</v>
      </c>
      <c r="W256" s="2" t="s">
        <v>1952</v>
      </c>
      <c r="X256" s="2" t="s">
        <v>1526</v>
      </c>
    </row>
    <row r="257" spans="1:26" ht="25.5" x14ac:dyDescent="0.2">
      <c r="A257" s="4">
        <v>252</v>
      </c>
      <c r="B257" s="6" t="s">
        <v>6</v>
      </c>
      <c r="E257" s="6" t="s">
        <v>1791</v>
      </c>
      <c r="G257" s="4" t="s">
        <v>19</v>
      </c>
      <c r="H257" s="4" t="s">
        <v>2524</v>
      </c>
      <c r="I257" s="2" t="s">
        <v>135</v>
      </c>
      <c r="J257" s="2" t="s">
        <v>1796</v>
      </c>
      <c r="L257" s="2" t="s">
        <v>2527</v>
      </c>
      <c r="N257" s="4" t="s">
        <v>2946</v>
      </c>
      <c r="O257" s="4" t="s">
        <v>2523</v>
      </c>
      <c r="P257" s="2" t="s">
        <v>135</v>
      </c>
      <c r="Q257" s="2" t="s">
        <v>1794</v>
      </c>
      <c r="S257" s="2" t="s">
        <v>2526</v>
      </c>
      <c r="U257" s="4" t="s">
        <v>2945</v>
      </c>
      <c r="V257" s="4" t="s">
        <v>2522</v>
      </c>
      <c r="W257" s="2" t="s">
        <v>1823</v>
      </c>
      <c r="X257" s="2" t="s">
        <v>1794</v>
      </c>
      <c r="Z257" s="2" t="s">
        <v>2525</v>
      </c>
    </row>
    <row r="258" spans="1:26" x14ac:dyDescent="0.2">
      <c r="A258" s="4">
        <v>253</v>
      </c>
      <c r="E258" s="6" t="s">
        <v>1791</v>
      </c>
      <c r="G258" s="4" t="s">
        <v>19</v>
      </c>
      <c r="H258" s="4" t="s">
        <v>2524</v>
      </c>
      <c r="I258" s="2" t="s">
        <v>2431</v>
      </c>
      <c r="J258" s="2" t="s">
        <v>1514</v>
      </c>
      <c r="N258" s="4" t="s">
        <v>2946</v>
      </c>
      <c r="O258" s="4" t="s">
        <v>2523</v>
      </c>
      <c r="P258" s="2" t="s">
        <v>2429</v>
      </c>
      <c r="Q258" s="2" t="s">
        <v>2430</v>
      </c>
      <c r="U258" s="4" t="s">
        <v>2945</v>
      </c>
      <c r="V258" s="4" t="s">
        <v>2522</v>
      </c>
      <c r="W258" s="2" t="s">
        <v>2429</v>
      </c>
      <c r="X258" s="2" t="s">
        <v>2428</v>
      </c>
    </row>
    <row r="259" spans="1:26" x14ac:dyDescent="0.2">
      <c r="A259" s="4">
        <v>254</v>
      </c>
      <c r="E259" s="6" t="s">
        <v>1791</v>
      </c>
      <c r="G259" s="4" t="s">
        <v>19</v>
      </c>
      <c r="H259" s="4" t="s">
        <v>2524</v>
      </c>
      <c r="I259" s="2" t="s">
        <v>2427</v>
      </c>
      <c r="J259" s="2" t="s">
        <v>1516</v>
      </c>
      <c r="N259" s="4" t="s">
        <v>2946</v>
      </c>
      <c r="O259" s="4" t="s">
        <v>2523</v>
      </c>
      <c r="P259" s="2" t="s">
        <v>2426</v>
      </c>
      <c r="Q259" s="2" t="s">
        <v>2425</v>
      </c>
      <c r="U259" s="4" t="s">
        <v>2945</v>
      </c>
      <c r="V259" s="4" t="s">
        <v>2522</v>
      </c>
      <c r="W259" s="2" t="s">
        <v>2424</v>
      </c>
      <c r="X259" s="2" t="s">
        <v>2423</v>
      </c>
    </row>
    <row r="260" spans="1:26" x14ac:dyDescent="0.2">
      <c r="A260" s="4">
        <v>255</v>
      </c>
      <c r="E260" s="6" t="s">
        <v>1791</v>
      </c>
      <c r="G260" s="4" t="s">
        <v>19</v>
      </c>
      <c r="H260" s="4" t="s">
        <v>2524</v>
      </c>
      <c r="I260" s="2" t="s">
        <v>2413</v>
      </c>
      <c r="J260" s="2" t="s">
        <v>3534</v>
      </c>
      <c r="L260" s="2" t="s">
        <v>2412</v>
      </c>
      <c r="N260" s="4" t="s">
        <v>2946</v>
      </c>
      <c r="O260" s="4" t="s">
        <v>2523</v>
      </c>
      <c r="P260" s="2" t="s">
        <v>2410</v>
      </c>
      <c r="Q260" s="2" t="s">
        <v>2083</v>
      </c>
      <c r="S260" s="2" t="s">
        <v>2409</v>
      </c>
      <c r="U260" s="4" t="s">
        <v>2945</v>
      </c>
      <c r="V260" s="4" t="s">
        <v>2522</v>
      </c>
      <c r="W260" s="2" t="s">
        <v>2407</v>
      </c>
      <c r="X260" s="2" t="s">
        <v>3533</v>
      </c>
      <c r="Z260" s="2" t="s">
        <v>2406</v>
      </c>
    </row>
    <row r="261" spans="1:26" ht="25.5" x14ac:dyDescent="0.2">
      <c r="A261" s="4">
        <v>256</v>
      </c>
      <c r="B261" s="6" t="s">
        <v>6</v>
      </c>
      <c r="C261" s="6" t="s">
        <v>1525</v>
      </c>
      <c r="E261" s="6" t="s">
        <v>1791</v>
      </c>
      <c r="G261" s="4" t="s">
        <v>19</v>
      </c>
      <c r="H261" s="4" t="s">
        <v>2515</v>
      </c>
      <c r="I261" s="2" t="s">
        <v>2521</v>
      </c>
      <c r="J261" s="2" t="s">
        <v>2520</v>
      </c>
      <c r="L261" s="18" t="s">
        <v>3440</v>
      </c>
      <c r="N261" s="4" t="s">
        <v>2946</v>
      </c>
      <c r="O261" s="4" t="s">
        <v>2514</v>
      </c>
      <c r="P261" s="2" t="s">
        <v>2519</v>
      </c>
      <c r="Q261" s="2" t="s">
        <v>2518</v>
      </c>
      <c r="S261" s="2" t="s">
        <v>2403</v>
      </c>
      <c r="U261" s="4" t="s">
        <v>2945</v>
      </c>
      <c r="V261" s="4" t="s">
        <v>2512</v>
      </c>
      <c r="W261" s="2" t="s">
        <v>2517</v>
      </c>
      <c r="X261" s="2" t="s">
        <v>2516</v>
      </c>
      <c r="Z261" s="18" t="s">
        <v>3441</v>
      </c>
    </row>
    <row r="262" spans="1:26" x14ac:dyDescent="0.2">
      <c r="A262" s="4">
        <v>257</v>
      </c>
      <c r="E262" s="6" t="s">
        <v>1791</v>
      </c>
      <c r="G262" s="4" t="s">
        <v>19</v>
      </c>
      <c r="H262" s="4" t="s">
        <v>2515</v>
      </c>
      <c r="I262" s="2" t="s">
        <v>1795</v>
      </c>
      <c r="J262" s="2" t="s">
        <v>1796</v>
      </c>
      <c r="N262" s="4" t="s">
        <v>2946</v>
      </c>
      <c r="O262" s="4" t="s">
        <v>2514</v>
      </c>
      <c r="P262" s="2" t="s">
        <v>1795</v>
      </c>
      <c r="Q262" s="2" t="s">
        <v>1794</v>
      </c>
      <c r="U262" s="4" t="s">
        <v>2945</v>
      </c>
      <c r="V262" s="4" t="s">
        <v>2512</v>
      </c>
      <c r="W262" s="2" t="s">
        <v>1795</v>
      </c>
      <c r="X262" s="2" t="s">
        <v>1794</v>
      </c>
    </row>
    <row r="263" spans="1:26" x14ac:dyDescent="0.2">
      <c r="A263" s="4">
        <v>258</v>
      </c>
      <c r="D263" s="6" t="s">
        <v>1525</v>
      </c>
      <c r="E263" s="6" t="s">
        <v>1791</v>
      </c>
      <c r="G263" s="4" t="s">
        <v>19</v>
      </c>
      <c r="H263" s="4" t="s">
        <v>2515</v>
      </c>
      <c r="I263" s="2" t="s">
        <v>1793</v>
      </c>
      <c r="J263" s="2" t="s">
        <v>1508</v>
      </c>
      <c r="K263" s="3">
        <v>100</v>
      </c>
      <c r="N263" s="4" t="s">
        <v>2946</v>
      </c>
      <c r="O263" s="4" t="s">
        <v>2514</v>
      </c>
      <c r="P263" s="2" t="s">
        <v>1793</v>
      </c>
      <c r="Q263" s="2" t="s">
        <v>1508</v>
      </c>
      <c r="R263" s="3">
        <v>100</v>
      </c>
      <c r="U263" s="4" t="s">
        <v>2945</v>
      </c>
      <c r="V263" s="4" t="s">
        <v>2512</v>
      </c>
      <c r="W263" s="2" t="s">
        <v>1793</v>
      </c>
      <c r="X263" s="2" t="s">
        <v>1792</v>
      </c>
      <c r="Y263" s="3">
        <v>100</v>
      </c>
    </row>
    <row r="264" spans="1:26" x14ac:dyDescent="0.2">
      <c r="A264" s="4">
        <v>259</v>
      </c>
      <c r="D264" s="6" t="s">
        <v>1525</v>
      </c>
      <c r="E264" s="6" t="s">
        <v>1791</v>
      </c>
      <c r="G264" s="4" t="s">
        <v>19</v>
      </c>
      <c r="H264" s="4" t="s">
        <v>2515</v>
      </c>
      <c r="I264" s="2" t="s">
        <v>1861</v>
      </c>
      <c r="J264" s="2" t="s">
        <v>1775</v>
      </c>
      <c r="K264" s="3" t="s">
        <v>95</v>
      </c>
      <c r="N264" s="4" t="s">
        <v>2946</v>
      </c>
      <c r="O264" s="4" t="s">
        <v>2514</v>
      </c>
      <c r="P264" s="2" t="s">
        <v>1861</v>
      </c>
      <c r="Q264" s="2" t="s">
        <v>1775</v>
      </c>
      <c r="R264" s="3" t="s">
        <v>95</v>
      </c>
      <c r="U264" s="4" t="s">
        <v>2945</v>
      </c>
      <c r="V264" s="4" t="s">
        <v>2512</v>
      </c>
      <c r="W264" s="2" t="s">
        <v>1861</v>
      </c>
      <c r="X264" s="2" t="s">
        <v>1775</v>
      </c>
      <c r="Y264" s="3" t="s">
        <v>95</v>
      </c>
    </row>
    <row r="265" spans="1:26" x14ac:dyDescent="0.2">
      <c r="A265" s="4">
        <v>260</v>
      </c>
      <c r="D265" s="6" t="s">
        <v>1525</v>
      </c>
      <c r="E265" s="6" t="s">
        <v>1791</v>
      </c>
      <c r="G265" s="4" t="s">
        <v>19</v>
      </c>
      <c r="H265" s="4" t="s">
        <v>2515</v>
      </c>
      <c r="I265" s="2" t="s">
        <v>1859</v>
      </c>
      <c r="J265" s="2" t="s">
        <v>1776</v>
      </c>
      <c r="K265" s="3" t="s">
        <v>99</v>
      </c>
      <c r="N265" s="4" t="s">
        <v>2946</v>
      </c>
      <c r="O265" s="4" t="s">
        <v>2514</v>
      </c>
      <c r="P265" s="2" t="s">
        <v>1859</v>
      </c>
      <c r="Q265" s="2" t="s">
        <v>1776</v>
      </c>
      <c r="R265" s="3" t="s">
        <v>99</v>
      </c>
      <c r="U265" s="4" t="s">
        <v>2945</v>
      </c>
      <c r="V265" s="4" t="s">
        <v>2512</v>
      </c>
      <c r="W265" s="2" t="s">
        <v>1859</v>
      </c>
      <c r="X265" s="2" t="s">
        <v>1776</v>
      </c>
      <c r="Y265" s="3" t="s">
        <v>99</v>
      </c>
    </row>
    <row r="266" spans="1:26" x14ac:dyDescent="0.2">
      <c r="A266" s="4">
        <v>261</v>
      </c>
      <c r="E266" s="6" t="s">
        <v>1961</v>
      </c>
      <c r="G266" s="4" t="s">
        <v>20</v>
      </c>
      <c r="I266" s="2" t="s">
        <v>2899</v>
      </c>
      <c r="J266" s="2" t="s">
        <v>468</v>
      </c>
      <c r="N266" s="4" t="s">
        <v>2839</v>
      </c>
      <c r="P266" s="2" t="s">
        <v>2897</v>
      </c>
      <c r="Q266" s="2" t="s">
        <v>1202</v>
      </c>
      <c r="U266" s="4" t="s">
        <v>2838</v>
      </c>
      <c r="W266" s="2" t="s">
        <v>2895</v>
      </c>
      <c r="X266" s="2" t="s">
        <v>2944</v>
      </c>
    </row>
    <row r="267" spans="1:26" ht="25.5" x14ac:dyDescent="0.2">
      <c r="A267" s="4">
        <v>262</v>
      </c>
      <c r="E267" s="6" t="s">
        <v>1961</v>
      </c>
      <c r="G267" s="4" t="s">
        <v>20</v>
      </c>
      <c r="I267" s="2" t="s">
        <v>2899</v>
      </c>
      <c r="J267" s="2" t="s">
        <v>470</v>
      </c>
      <c r="N267" s="4" t="s">
        <v>2839</v>
      </c>
      <c r="P267" s="2" t="s">
        <v>2897</v>
      </c>
      <c r="Q267" s="2" t="s">
        <v>1204</v>
      </c>
      <c r="U267" s="4" t="s">
        <v>2838</v>
      </c>
      <c r="W267" s="2" t="s">
        <v>2895</v>
      </c>
      <c r="X267" s="2" t="s">
        <v>2943</v>
      </c>
    </row>
    <row r="268" spans="1:26" ht="25.5" x14ac:dyDescent="0.2">
      <c r="A268" s="4">
        <v>263</v>
      </c>
      <c r="E268" s="6" t="s">
        <v>1961</v>
      </c>
      <c r="G268" s="4" t="s">
        <v>20</v>
      </c>
      <c r="I268" s="2" t="s">
        <v>2899</v>
      </c>
      <c r="J268" s="2" t="s">
        <v>472</v>
      </c>
      <c r="N268" s="4" t="s">
        <v>2839</v>
      </c>
      <c r="P268" s="2" t="s">
        <v>2897</v>
      </c>
      <c r="Q268" s="2" t="s">
        <v>1206</v>
      </c>
      <c r="U268" s="4" t="s">
        <v>2838</v>
      </c>
      <c r="W268" s="2" t="s">
        <v>2895</v>
      </c>
      <c r="X268" s="2" t="s">
        <v>2942</v>
      </c>
    </row>
    <row r="269" spans="1:26" ht="25.5" x14ac:dyDescent="0.2">
      <c r="A269" s="4">
        <v>264</v>
      </c>
      <c r="E269" s="6" t="s">
        <v>1961</v>
      </c>
      <c r="G269" s="4" t="s">
        <v>20</v>
      </c>
      <c r="I269" s="2" t="s">
        <v>2899</v>
      </c>
      <c r="J269" s="2" t="s">
        <v>474</v>
      </c>
      <c r="N269" s="4" t="s">
        <v>2839</v>
      </c>
      <c r="P269" s="2" t="s">
        <v>2897</v>
      </c>
      <c r="Q269" s="2" t="s">
        <v>1208</v>
      </c>
      <c r="U269" s="4" t="s">
        <v>2838</v>
      </c>
      <c r="W269" s="2" t="s">
        <v>2895</v>
      </c>
      <c r="X269" s="2" t="s">
        <v>2941</v>
      </c>
    </row>
    <row r="270" spans="1:26" x14ac:dyDescent="0.2">
      <c r="A270" s="4">
        <v>265</v>
      </c>
      <c r="E270" s="6" t="s">
        <v>1961</v>
      </c>
      <c r="G270" s="4" t="s">
        <v>20</v>
      </c>
      <c r="I270" s="2" t="s">
        <v>2899</v>
      </c>
      <c r="J270" s="2" t="s">
        <v>476</v>
      </c>
      <c r="N270" s="4" t="s">
        <v>2839</v>
      </c>
      <c r="P270" s="2" t="s">
        <v>2897</v>
      </c>
      <c r="Q270" s="2" t="s">
        <v>1210</v>
      </c>
      <c r="U270" s="4" t="s">
        <v>2838</v>
      </c>
      <c r="W270" s="2" t="s">
        <v>2895</v>
      </c>
      <c r="X270" s="2" t="s">
        <v>2940</v>
      </c>
    </row>
    <row r="271" spans="1:26" ht="25.5" x14ac:dyDescent="0.2">
      <c r="A271" s="4">
        <v>266</v>
      </c>
      <c r="E271" s="6" t="s">
        <v>1961</v>
      </c>
      <c r="G271" s="4" t="s">
        <v>20</v>
      </c>
      <c r="I271" s="2" t="s">
        <v>2899</v>
      </c>
      <c r="J271" s="2" t="s">
        <v>478</v>
      </c>
      <c r="N271" s="4" t="s">
        <v>2839</v>
      </c>
      <c r="P271" s="2" t="s">
        <v>2897</v>
      </c>
      <c r="Q271" s="2" t="s">
        <v>1212</v>
      </c>
      <c r="U271" s="4" t="s">
        <v>2838</v>
      </c>
      <c r="W271" s="2" t="s">
        <v>2895</v>
      </c>
      <c r="X271" s="2" t="s">
        <v>2939</v>
      </c>
    </row>
    <row r="272" spans="1:26" x14ac:dyDescent="0.2">
      <c r="A272" s="4">
        <v>267</v>
      </c>
      <c r="E272" s="6" t="s">
        <v>1961</v>
      </c>
      <c r="G272" s="4" t="s">
        <v>20</v>
      </c>
      <c r="I272" s="2" t="s">
        <v>2899</v>
      </c>
      <c r="J272" s="2" t="s">
        <v>480</v>
      </c>
      <c r="N272" s="4" t="s">
        <v>2839</v>
      </c>
      <c r="P272" s="2" t="s">
        <v>2897</v>
      </c>
      <c r="Q272" s="2" t="s">
        <v>1214</v>
      </c>
      <c r="U272" s="4" t="s">
        <v>2838</v>
      </c>
      <c r="W272" s="2" t="s">
        <v>2895</v>
      </c>
      <c r="X272" s="2" t="s">
        <v>2938</v>
      </c>
    </row>
    <row r="273" spans="1:26" x14ac:dyDescent="0.2">
      <c r="A273" s="4">
        <v>268</v>
      </c>
      <c r="E273" s="6" t="s">
        <v>1961</v>
      </c>
      <c r="G273" s="4" t="s">
        <v>20</v>
      </c>
      <c r="I273" s="2" t="s">
        <v>2899</v>
      </c>
      <c r="J273" s="2" t="s">
        <v>482</v>
      </c>
      <c r="N273" s="4" t="s">
        <v>2839</v>
      </c>
      <c r="P273" s="2" t="s">
        <v>2897</v>
      </c>
      <c r="Q273" s="2" t="s">
        <v>1216</v>
      </c>
      <c r="S273" s="2" t="s">
        <v>2937</v>
      </c>
      <c r="U273" s="4" t="s">
        <v>2838</v>
      </c>
      <c r="W273" s="2" t="s">
        <v>2895</v>
      </c>
      <c r="X273" s="2" t="s">
        <v>2936</v>
      </c>
      <c r="Z273" s="2" t="s">
        <v>2935</v>
      </c>
    </row>
    <row r="274" spans="1:26" x14ac:dyDescent="0.2">
      <c r="A274" s="4">
        <v>269</v>
      </c>
      <c r="E274" s="6" t="s">
        <v>1961</v>
      </c>
      <c r="G274" s="4" t="s">
        <v>20</v>
      </c>
      <c r="I274" s="2" t="s">
        <v>2899</v>
      </c>
      <c r="J274" s="2" t="s">
        <v>484</v>
      </c>
      <c r="N274" s="4" t="s">
        <v>2839</v>
      </c>
      <c r="P274" s="2" t="s">
        <v>2897</v>
      </c>
      <c r="Q274" s="2" t="s">
        <v>1218</v>
      </c>
      <c r="U274" s="4" t="s">
        <v>2838</v>
      </c>
      <c r="W274" s="2" t="s">
        <v>2895</v>
      </c>
      <c r="X274" s="2" t="s">
        <v>2934</v>
      </c>
    </row>
    <row r="275" spans="1:26" x14ac:dyDescent="0.2">
      <c r="A275" s="4">
        <v>270</v>
      </c>
      <c r="E275" s="6" t="s">
        <v>1961</v>
      </c>
      <c r="G275" s="4" t="s">
        <v>20</v>
      </c>
      <c r="I275" s="2" t="s">
        <v>2899</v>
      </c>
      <c r="J275" s="2" t="s">
        <v>486</v>
      </c>
      <c r="N275" s="4" t="s">
        <v>2839</v>
      </c>
      <c r="P275" s="2" t="s">
        <v>2897</v>
      </c>
      <c r="Q275" s="2" t="s">
        <v>1220</v>
      </c>
      <c r="U275" s="4" t="s">
        <v>2838</v>
      </c>
      <c r="W275" s="2" t="s">
        <v>2895</v>
      </c>
      <c r="X275" s="2" t="s">
        <v>2933</v>
      </c>
    </row>
    <row r="276" spans="1:26" x14ac:dyDescent="0.2">
      <c r="A276" s="4">
        <v>271</v>
      </c>
      <c r="E276" s="6" t="s">
        <v>1961</v>
      </c>
      <c r="G276" s="4" t="s">
        <v>20</v>
      </c>
      <c r="I276" s="2" t="s">
        <v>2899</v>
      </c>
      <c r="J276" s="2" t="s">
        <v>488</v>
      </c>
      <c r="N276" s="4" t="s">
        <v>2839</v>
      </c>
      <c r="P276" s="2" t="s">
        <v>2897</v>
      </c>
      <c r="Q276" s="2" t="s">
        <v>1222</v>
      </c>
      <c r="U276" s="4" t="s">
        <v>2838</v>
      </c>
      <c r="W276" s="2" t="s">
        <v>2895</v>
      </c>
      <c r="X276" s="2" t="s">
        <v>2932</v>
      </c>
    </row>
    <row r="277" spans="1:26" x14ac:dyDescent="0.2">
      <c r="A277" s="4">
        <v>272</v>
      </c>
      <c r="E277" s="6" t="s">
        <v>1961</v>
      </c>
      <c r="G277" s="4" t="s">
        <v>20</v>
      </c>
      <c r="I277" s="2" t="s">
        <v>2899</v>
      </c>
      <c r="J277" s="2" t="s">
        <v>490</v>
      </c>
      <c r="N277" s="4" t="s">
        <v>2839</v>
      </c>
      <c r="P277" s="2" t="s">
        <v>2897</v>
      </c>
      <c r="Q277" s="2" t="s">
        <v>1224</v>
      </c>
      <c r="U277" s="4" t="s">
        <v>2838</v>
      </c>
      <c r="W277" s="2" t="s">
        <v>2895</v>
      </c>
      <c r="X277" s="2" t="s">
        <v>2931</v>
      </c>
    </row>
    <row r="278" spans="1:26" x14ac:dyDescent="0.2">
      <c r="A278" s="4">
        <v>273</v>
      </c>
      <c r="E278" s="6" t="s">
        <v>1961</v>
      </c>
      <c r="G278" s="4" t="s">
        <v>20</v>
      </c>
      <c r="I278" s="2" t="s">
        <v>2899</v>
      </c>
      <c r="J278" s="2" t="s">
        <v>492</v>
      </c>
      <c r="N278" s="4" t="s">
        <v>2839</v>
      </c>
      <c r="P278" s="2" t="s">
        <v>2897</v>
      </c>
      <c r="Q278" s="2" t="s">
        <v>1226</v>
      </c>
      <c r="U278" s="4" t="s">
        <v>2838</v>
      </c>
      <c r="W278" s="2" t="s">
        <v>2895</v>
      </c>
      <c r="X278" s="2" t="s">
        <v>2930</v>
      </c>
    </row>
    <row r="279" spans="1:26" x14ac:dyDescent="0.2">
      <c r="A279" s="4">
        <v>274</v>
      </c>
      <c r="E279" s="6" t="s">
        <v>1961</v>
      </c>
      <c r="G279" s="4" t="s">
        <v>20</v>
      </c>
      <c r="I279" s="2" t="s">
        <v>2899</v>
      </c>
      <c r="J279" s="2" t="s">
        <v>494</v>
      </c>
      <c r="N279" s="4" t="s">
        <v>2839</v>
      </c>
      <c r="P279" s="2" t="s">
        <v>2897</v>
      </c>
      <c r="Q279" s="2" t="s">
        <v>1228</v>
      </c>
      <c r="U279" s="4" t="s">
        <v>2838</v>
      </c>
      <c r="W279" s="2" t="s">
        <v>2895</v>
      </c>
      <c r="X279" s="2" t="s">
        <v>2929</v>
      </c>
    </row>
    <row r="280" spans="1:26" x14ac:dyDescent="0.2">
      <c r="A280" s="4">
        <v>275</v>
      </c>
      <c r="E280" s="6" t="s">
        <v>1961</v>
      </c>
      <c r="G280" s="4" t="s">
        <v>20</v>
      </c>
      <c r="I280" s="2" t="s">
        <v>2899</v>
      </c>
      <c r="J280" s="2" t="s">
        <v>496</v>
      </c>
      <c r="N280" s="4" t="s">
        <v>2839</v>
      </c>
      <c r="P280" s="2" t="s">
        <v>2897</v>
      </c>
      <c r="Q280" s="2" t="s">
        <v>1230</v>
      </c>
      <c r="U280" s="4" t="s">
        <v>2838</v>
      </c>
      <c r="W280" s="2" t="s">
        <v>2895</v>
      </c>
      <c r="X280" s="2" t="s">
        <v>2928</v>
      </c>
    </row>
    <row r="281" spans="1:26" x14ac:dyDescent="0.2">
      <c r="A281" s="4">
        <v>276</v>
      </c>
      <c r="E281" s="6" t="s">
        <v>1961</v>
      </c>
      <c r="G281" s="4" t="s">
        <v>20</v>
      </c>
      <c r="I281" s="2" t="s">
        <v>2899</v>
      </c>
      <c r="J281" s="2" t="s">
        <v>498</v>
      </c>
      <c r="N281" s="4" t="s">
        <v>2839</v>
      </c>
      <c r="P281" s="2" t="s">
        <v>2897</v>
      </c>
      <c r="Q281" s="2" t="s">
        <v>1232</v>
      </c>
      <c r="U281" s="4" t="s">
        <v>2838</v>
      </c>
      <c r="W281" s="2" t="s">
        <v>2895</v>
      </c>
      <c r="X281" s="2" t="s">
        <v>2927</v>
      </c>
    </row>
    <row r="282" spans="1:26" x14ac:dyDescent="0.2">
      <c r="A282" s="4">
        <v>277</v>
      </c>
      <c r="E282" s="6" t="s">
        <v>1961</v>
      </c>
      <c r="G282" s="4" t="s">
        <v>20</v>
      </c>
      <c r="I282" s="2" t="s">
        <v>2899</v>
      </c>
      <c r="J282" s="2" t="s">
        <v>500</v>
      </c>
      <c r="N282" s="4" t="s">
        <v>2839</v>
      </c>
      <c r="P282" s="2" t="s">
        <v>2897</v>
      </c>
      <c r="Q282" s="2" t="s">
        <v>1234</v>
      </c>
      <c r="U282" s="4" t="s">
        <v>2838</v>
      </c>
      <c r="W282" s="2" t="s">
        <v>2895</v>
      </c>
      <c r="X282" s="2" t="s">
        <v>2926</v>
      </c>
    </row>
    <row r="283" spans="1:26" ht="25.5" x14ac:dyDescent="0.2">
      <c r="A283" s="4">
        <v>278</v>
      </c>
      <c r="E283" s="6" t="s">
        <v>1961</v>
      </c>
      <c r="G283" s="4" t="s">
        <v>20</v>
      </c>
      <c r="I283" s="2" t="s">
        <v>2899</v>
      </c>
      <c r="J283" s="2" t="s">
        <v>502</v>
      </c>
      <c r="N283" s="4" t="s">
        <v>2839</v>
      </c>
      <c r="P283" s="2" t="s">
        <v>2897</v>
      </c>
      <c r="Q283" s="2" t="s">
        <v>1236</v>
      </c>
      <c r="U283" s="4" t="s">
        <v>2838</v>
      </c>
      <c r="W283" s="2" t="s">
        <v>2895</v>
      </c>
      <c r="X283" s="2" t="s">
        <v>2925</v>
      </c>
    </row>
    <row r="284" spans="1:26" x14ac:dyDescent="0.2">
      <c r="A284" s="4">
        <v>279</v>
      </c>
      <c r="E284" s="6" t="s">
        <v>1961</v>
      </c>
      <c r="G284" s="4" t="s">
        <v>20</v>
      </c>
      <c r="I284" s="2" t="s">
        <v>2899</v>
      </c>
      <c r="J284" s="2" t="s">
        <v>504</v>
      </c>
      <c r="N284" s="4" t="s">
        <v>2839</v>
      </c>
      <c r="P284" s="2" t="s">
        <v>2897</v>
      </c>
      <c r="Q284" s="2" t="s">
        <v>1238</v>
      </c>
      <c r="U284" s="4" t="s">
        <v>2838</v>
      </c>
      <c r="W284" s="2" t="s">
        <v>2895</v>
      </c>
      <c r="X284" s="2" t="s">
        <v>2924</v>
      </c>
    </row>
    <row r="285" spans="1:26" x14ac:dyDescent="0.2">
      <c r="A285" s="4">
        <v>280</v>
      </c>
      <c r="E285" s="6" t="s">
        <v>1961</v>
      </c>
      <c r="G285" s="4" t="s">
        <v>20</v>
      </c>
      <c r="I285" s="2" t="s">
        <v>2899</v>
      </c>
      <c r="J285" s="2" t="s">
        <v>506</v>
      </c>
      <c r="N285" s="4" t="s">
        <v>2839</v>
      </c>
      <c r="P285" s="2" t="s">
        <v>2897</v>
      </c>
      <c r="Q285" s="2" t="s">
        <v>1240</v>
      </c>
      <c r="U285" s="4" t="s">
        <v>2838</v>
      </c>
      <c r="W285" s="2" t="s">
        <v>2895</v>
      </c>
      <c r="X285" s="2" t="s">
        <v>2923</v>
      </c>
    </row>
    <row r="286" spans="1:26" x14ac:dyDescent="0.2">
      <c r="A286" s="4">
        <v>281</v>
      </c>
      <c r="E286" s="6" t="s">
        <v>1961</v>
      </c>
      <c r="G286" s="4" t="s">
        <v>20</v>
      </c>
      <c r="I286" s="2" t="s">
        <v>2899</v>
      </c>
      <c r="J286" s="2" t="s">
        <v>508</v>
      </c>
      <c r="N286" s="4" t="s">
        <v>2839</v>
      </c>
      <c r="P286" s="2" t="s">
        <v>2897</v>
      </c>
      <c r="Q286" s="2" t="s">
        <v>1242</v>
      </c>
      <c r="U286" s="4" t="s">
        <v>2838</v>
      </c>
      <c r="W286" s="2" t="s">
        <v>2895</v>
      </c>
      <c r="X286" s="2" t="s">
        <v>2922</v>
      </c>
    </row>
    <row r="287" spans="1:26" ht="25.5" x14ac:dyDescent="0.2">
      <c r="A287" s="4">
        <v>282</v>
      </c>
      <c r="E287" s="6" t="s">
        <v>1961</v>
      </c>
      <c r="G287" s="4" t="s">
        <v>20</v>
      </c>
      <c r="I287" s="2" t="s">
        <v>2899</v>
      </c>
      <c r="J287" s="2" t="s">
        <v>510</v>
      </c>
      <c r="N287" s="4" t="s">
        <v>2839</v>
      </c>
      <c r="P287" s="2" t="s">
        <v>2897</v>
      </c>
      <c r="Q287" s="2" t="s">
        <v>1244</v>
      </c>
      <c r="U287" s="4" t="s">
        <v>2838</v>
      </c>
      <c r="W287" s="2" t="s">
        <v>2895</v>
      </c>
      <c r="X287" s="2" t="s">
        <v>2921</v>
      </c>
    </row>
    <row r="288" spans="1:26" x14ac:dyDescent="0.2">
      <c r="A288" s="4">
        <v>283</v>
      </c>
      <c r="E288" s="6" t="s">
        <v>1961</v>
      </c>
      <c r="G288" s="4" t="s">
        <v>20</v>
      </c>
      <c r="I288" s="2" t="s">
        <v>2899</v>
      </c>
      <c r="J288" s="2" t="s">
        <v>512</v>
      </c>
      <c r="N288" s="4" t="s">
        <v>2839</v>
      </c>
      <c r="P288" s="2" t="s">
        <v>2897</v>
      </c>
      <c r="Q288" s="2" t="s">
        <v>1246</v>
      </c>
      <c r="U288" s="4" t="s">
        <v>2838</v>
      </c>
      <c r="W288" s="2" t="s">
        <v>2895</v>
      </c>
      <c r="X288" s="2" t="s">
        <v>2920</v>
      </c>
    </row>
    <row r="289" spans="1:24" x14ac:dyDescent="0.2">
      <c r="A289" s="4">
        <v>284</v>
      </c>
      <c r="E289" s="6" t="s">
        <v>1961</v>
      </c>
      <c r="G289" s="4" t="s">
        <v>20</v>
      </c>
      <c r="I289" s="2" t="s">
        <v>2899</v>
      </c>
      <c r="J289" s="2" t="s">
        <v>514</v>
      </c>
      <c r="N289" s="4" t="s">
        <v>2839</v>
      </c>
      <c r="P289" s="2" t="s">
        <v>2897</v>
      </c>
      <c r="Q289" s="2" t="s">
        <v>1248</v>
      </c>
      <c r="U289" s="4" t="s">
        <v>2838</v>
      </c>
      <c r="W289" s="2" t="s">
        <v>2895</v>
      </c>
      <c r="X289" s="2" t="s">
        <v>2919</v>
      </c>
    </row>
    <row r="290" spans="1:24" ht="25.5" x14ac:dyDescent="0.2">
      <c r="A290" s="4">
        <v>285</v>
      </c>
      <c r="E290" s="6" t="s">
        <v>1961</v>
      </c>
      <c r="G290" s="4" t="s">
        <v>20</v>
      </c>
      <c r="I290" s="2" t="s">
        <v>2899</v>
      </c>
      <c r="J290" s="2" t="s">
        <v>516</v>
      </c>
      <c r="N290" s="4" t="s">
        <v>2839</v>
      </c>
      <c r="P290" s="2" t="s">
        <v>2897</v>
      </c>
      <c r="Q290" s="2" t="s">
        <v>1250</v>
      </c>
      <c r="U290" s="4" t="s">
        <v>2838</v>
      </c>
      <c r="W290" s="2" t="s">
        <v>2895</v>
      </c>
      <c r="X290" s="2" t="s">
        <v>2918</v>
      </c>
    </row>
    <row r="291" spans="1:24" x14ac:dyDescent="0.2">
      <c r="A291" s="4">
        <v>286</v>
      </c>
      <c r="E291" s="6" t="s">
        <v>1961</v>
      </c>
      <c r="G291" s="4" t="s">
        <v>20</v>
      </c>
      <c r="I291" s="2" t="s">
        <v>2899</v>
      </c>
      <c r="J291" s="2" t="s">
        <v>518</v>
      </c>
      <c r="N291" s="4" t="s">
        <v>2839</v>
      </c>
      <c r="P291" s="2" t="s">
        <v>2897</v>
      </c>
      <c r="Q291" s="2" t="s">
        <v>1252</v>
      </c>
      <c r="U291" s="4" t="s">
        <v>2838</v>
      </c>
      <c r="W291" s="2" t="s">
        <v>2895</v>
      </c>
      <c r="X291" s="2" t="s">
        <v>2917</v>
      </c>
    </row>
    <row r="292" spans="1:24" x14ac:dyDescent="0.2">
      <c r="A292" s="4">
        <v>287</v>
      </c>
      <c r="E292" s="6" t="s">
        <v>1961</v>
      </c>
      <c r="G292" s="4" t="s">
        <v>20</v>
      </c>
      <c r="I292" s="2" t="s">
        <v>2899</v>
      </c>
      <c r="J292" s="2" t="s">
        <v>520</v>
      </c>
      <c r="N292" s="4" t="s">
        <v>2839</v>
      </c>
      <c r="P292" s="2" t="s">
        <v>2897</v>
      </c>
      <c r="Q292" s="2" t="s">
        <v>1254</v>
      </c>
      <c r="U292" s="4" t="s">
        <v>2838</v>
      </c>
      <c r="W292" s="2" t="s">
        <v>2895</v>
      </c>
      <c r="X292" s="2" t="s">
        <v>2916</v>
      </c>
    </row>
    <row r="293" spans="1:24" ht="25.5" x14ac:dyDescent="0.2">
      <c r="A293" s="4">
        <v>288</v>
      </c>
      <c r="E293" s="6" t="s">
        <v>1961</v>
      </c>
      <c r="G293" s="4" t="s">
        <v>20</v>
      </c>
      <c r="I293" s="2" t="s">
        <v>2899</v>
      </c>
      <c r="J293" s="2" t="s">
        <v>522</v>
      </c>
      <c r="N293" s="4" t="s">
        <v>2839</v>
      </c>
      <c r="P293" s="2" t="s">
        <v>2897</v>
      </c>
      <c r="Q293" s="2" t="s">
        <v>1256</v>
      </c>
      <c r="U293" s="4" t="s">
        <v>2838</v>
      </c>
      <c r="W293" s="2" t="s">
        <v>2895</v>
      </c>
      <c r="X293" s="2" t="s">
        <v>2915</v>
      </c>
    </row>
    <row r="294" spans="1:24" x14ac:dyDescent="0.2">
      <c r="A294" s="4">
        <v>289</v>
      </c>
      <c r="E294" s="6" t="s">
        <v>1961</v>
      </c>
      <c r="G294" s="4" t="s">
        <v>20</v>
      </c>
      <c r="I294" s="2" t="s">
        <v>2899</v>
      </c>
      <c r="J294" s="2" t="s">
        <v>524</v>
      </c>
      <c r="N294" s="4" t="s">
        <v>2839</v>
      </c>
      <c r="P294" s="2" t="s">
        <v>2897</v>
      </c>
      <c r="Q294" s="2" t="s">
        <v>1258</v>
      </c>
      <c r="U294" s="4" t="s">
        <v>2838</v>
      </c>
      <c r="W294" s="2" t="s">
        <v>2895</v>
      </c>
      <c r="X294" s="2" t="s">
        <v>2914</v>
      </c>
    </row>
    <row r="295" spans="1:24" x14ac:dyDescent="0.2">
      <c r="A295" s="4">
        <v>290</v>
      </c>
      <c r="E295" s="6" t="s">
        <v>1961</v>
      </c>
      <c r="G295" s="4" t="s">
        <v>20</v>
      </c>
      <c r="I295" s="2" t="s">
        <v>2899</v>
      </c>
      <c r="J295" s="2" t="s">
        <v>526</v>
      </c>
      <c r="N295" s="4" t="s">
        <v>2839</v>
      </c>
      <c r="P295" s="2" t="s">
        <v>2897</v>
      </c>
      <c r="Q295" s="2" t="s">
        <v>1260</v>
      </c>
      <c r="U295" s="4" t="s">
        <v>2838</v>
      </c>
      <c r="W295" s="2" t="s">
        <v>2895</v>
      </c>
      <c r="X295" s="2" t="s">
        <v>2913</v>
      </c>
    </row>
    <row r="296" spans="1:24" x14ac:dyDescent="0.2">
      <c r="A296" s="4">
        <v>291</v>
      </c>
      <c r="E296" s="6" t="s">
        <v>1961</v>
      </c>
      <c r="G296" s="4" t="s">
        <v>20</v>
      </c>
      <c r="I296" s="2" t="s">
        <v>2899</v>
      </c>
      <c r="J296" s="2" t="s">
        <v>528</v>
      </c>
      <c r="N296" s="4" t="s">
        <v>2839</v>
      </c>
      <c r="P296" s="2" t="s">
        <v>2897</v>
      </c>
      <c r="Q296" s="2" t="s">
        <v>1262</v>
      </c>
      <c r="U296" s="4" t="s">
        <v>2838</v>
      </c>
      <c r="W296" s="2" t="s">
        <v>2895</v>
      </c>
      <c r="X296" s="2" t="s">
        <v>2912</v>
      </c>
    </row>
    <row r="297" spans="1:24" ht="25.5" x14ac:dyDescent="0.2">
      <c r="A297" s="4">
        <v>292</v>
      </c>
      <c r="E297" s="6" t="s">
        <v>1961</v>
      </c>
      <c r="G297" s="4" t="s">
        <v>20</v>
      </c>
      <c r="I297" s="2" t="s">
        <v>2899</v>
      </c>
      <c r="J297" s="2" t="s">
        <v>530</v>
      </c>
      <c r="N297" s="4" t="s">
        <v>2839</v>
      </c>
      <c r="P297" s="2" t="s">
        <v>2897</v>
      </c>
      <c r="Q297" s="2" t="s">
        <v>1264</v>
      </c>
      <c r="U297" s="4" t="s">
        <v>2838</v>
      </c>
      <c r="W297" s="2" t="s">
        <v>2895</v>
      </c>
      <c r="X297" s="2" t="s">
        <v>2911</v>
      </c>
    </row>
    <row r="298" spans="1:24" ht="25.5" x14ac:dyDescent="0.2">
      <c r="A298" s="4">
        <v>293</v>
      </c>
      <c r="E298" s="6" t="s">
        <v>1961</v>
      </c>
      <c r="G298" s="4" t="s">
        <v>20</v>
      </c>
      <c r="I298" s="2" t="s">
        <v>2899</v>
      </c>
      <c r="J298" s="2" t="s">
        <v>532</v>
      </c>
      <c r="N298" s="4" t="s">
        <v>2839</v>
      </c>
      <c r="P298" s="2" t="s">
        <v>2897</v>
      </c>
      <c r="Q298" s="2" t="s">
        <v>1266</v>
      </c>
      <c r="U298" s="4" t="s">
        <v>2838</v>
      </c>
      <c r="W298" s="2" t="s">
        <v>2895</v>
      </c>
      <c r="X298" s="2" t="s">
        <v>2910</v>
      </c>
    </row>
    <row r="299" spans="1:24" x14ac:dyDescent="0.2">
      <c r="A299" s="4">
        <v>294</v>
      </c>
      <c r="E299" s="6" t="s">
        <v>1961</v>
      </c>
      <c r="G299" s="4" t="s">
        <v>20</v>
      </c>
      <c r="I299" s="2" t="s">
        <v>2899</v>
      </c>
      <c r="J299" s="2" t="s">
        <v>534</v>
      </c>
      <c r="N299" s="4" t="s">
        <v>2839</v>
      </c>
      <c r="P299" s="2" t="s">
        <v>2897</v>
      </c>
      <c r="Q299" s="2" t="s">
        <v>1268</v>
      </c>
      <c r="U299" s="4" t="s">
        <v>2838</v>
      </c>
      <c r="W299" s="2" t="s">
        <v>2895</v>
      </c>
      <c r="X299" s="2" t="s">
        <v>2909</v>
      </c>
    </row>
    <row r="300" spans="1:24" x14ac:dyDescent="0.2">
      <c r="A300" s="4">
        <v>295</v>
      </c>
      <c r="E300" s="6" t="s">
        <v>1961</v>
      </c>
      <c r="G300" s="4" t="s">
        <v>20</v>
      </c>
      <c r="I300" s="2" t="s">
        <v>2899</v>
      </c>
      <c r="J300" s="2" t="s">
        <v>536</v>
      </c>
      <c r="N300" s="4" t="s">
        <v>2839</v>
      </c>
      <c r="P300" s="2" t="s">
        <v>2897</v>
      </c>
      <c r="Q300" s="2" t="s">
        <v>1270</v>
      </c>
      <c r="U300" s="4" t="s">
        <v>2838</v>
      </c>
      <c r="W300" s="2" t="s">
        <v>2895</v>
      </c>
      <c r="X300" s="2" t="s">
        <v>2908</v>
      </c>
    </row>
    <row r="301" spans="1:24" ht="25.5" x14ac:dyDescent="0.2">
      <c r="A301" s="4">
        <v>296</v>
      </c>
      <c r="E301" s="6" t="s">
        <v>1961</v>
      </c>
      <c r="G301" s="4" t="s">
        <v>20</v>
      </c>
      <c r="I301" s="2" t="s">
        <v>2899</v>
      </c>
      <c r="J301" s="2" t="s">
        <v>538</v>
      </c>
      <c r="N301" s="4" t="s">
        <v>2839</v>
      </c>
      <c r="P301" s="2" t="s">
        <v>2897</v>
      </c>
      <c r="Q301" s="2" t="s">
        <v>1272</v>
      </c>
      <c r="U301" s="4" t="s">
        <v>2838</v>
      </c>
      <c r="W301" s="2" t="s">
        <v>2895</v>
      </c>
      <c r="X301" s="2" t="s">
        <v>2907</v>
      </c>
    </row>
    <row r="302" spans="1:24" x14ac:dyDescent="0.2">
      <c r="A302" s="4">
        <v>297</v>
      </c>
      <c r="E302" s="6" t="s">
        <v>1961</v>
      </c>
      <c r="G302" s="4" t="s">
        <v>20</v>
      </c>
      <c r="I302" s="2" t="s">
        <v>2899</v>
      </c>
      <c r="J302" s="2" t="s">
        <v>540</v>
      </c>
      <c r="N302" s="4" t="s">
        <v>2839</v>
      </c>
      <c r="P302" s="2" t="s">
        <v>2897</v>
      </c>
      <c r="Q302" s="2" t="s">
        <v>1274</v>
      </c>
      <c r="U302" s="4" t="s">
        <v>2838</v>
      </c>
      <c r="W302" s="2" t="s">
        <v>2895</v>
      </c>
      <c r="X302" s="2" t="s">
        <v>2906</v>
      </c>
    </row>
    <row r="303" spans="1:24" x14ac:dyDescent="0.2">
      <c r="A303" s="4">
        <v>298</v>
      </c>
      <c r="E303" s="6" t="s">
        <v>1961</v>
      </c>
      <c r="G303" s="4" t="s">
        <v>20</v>
      </c>
      <c r="I303" s="2" t="s">
        <v>2899</v>
      </c>
      <c r="J303" s="2" t="s">
        <v>542</v>
      </c>
      <c r="N303" s="4" t="s">
        <v>2839</v>
      </c>
      <c r="P303" s="2" t="s">
        <v>2897</v>
      </c>
      <c r="Q303" s="2" t="s">
        <v>1276</v>
      </c>
      <c r="U303" s="4" t="s">
        <v>2838</v>
      </c>
      <c r="W303" s="2" t="s">
        <v>2895</v>
      </c>
      <c r="X303" s="2" t="s">
        <v>2905</v>
      </c>
    </row>
    <row r="304" spans="1:24" ht="25.5" x14ac:dyDescent="0.2">
      <c r="A304" s="4">
        <v>299</v>
      </c>
      <c r="E304" s="6" t="s">
        <v>1961</v>
      </c>
      <c r="G304" s="4" t="s">
        <v>20</v>
      </c>
      <c r="I304" s="2" t="s">
        <v>2899</v>
      </c>
      <c r="J304" s="2" t="s">
        <v>544</v>
      </c>
      <c r="N304" s="4" t="s">
        <v>2839</v>
      </c>
      <c r="P304" s="2" t="s">
        <v>2897</v>
      </c>
      <c r="Q304" s="2" t="s">
        <v>1278</v>
      </c>
      <c r="U304" s="4" t="s">
        <v>2838</v>
      </c>
      <c r="W304" s="2" t="s">
        <v>2895</v>
      </c>
      <c r="X304" s="2" t="s">
        <v>2904</v>
      </c>
    </row>
    <row r="305" spans="1:26" x14ac:dyDescent="0.2">
      <c r="A305" s="4">
        <v>300</v>
      </c>
      <c r="E305" s="6" t="s">
        <v>1961</v>
      </c>
      <c r="G305" s="4" t="s">
        <v>20</v>
      </c>
      <c r="I305" s="2" t="s">
        <v>2899</v>
      </c>
      <c r="J305" s="2" t="s">
        <v>546</v>
      </c>
      <c r="N305" s="4" t="s">
        <v>2839</v>
      </c>
      <c r="P305" s="2" t="s">
        <v>2897</v>
      </c>
      <c r="Q305" s="2" t="s">
        <v>1280</v>
      </c>
      <c r="U305" s="4" t="s">
        <v>2838</v>
      </c>
      <c r="W305" s="2" t="s">
        <v>2895</v>
      </c>
      <c r="X305" s="2" t="s">
        <v>2903</v>
      </c>
    </row>
    <row r="306" spans="1:26" x14ac:dyDescent="0.2">
      <c r="A306" s="4">
        <v>301</v>
      </c>
      <c r="E306" s="6" t="s">
        <v>1961</v>
      </c>
      <c r="G306" s="4" t="s">
        <v>20</v>
      </c>
      <c r="I306" s="2" t="s">
        <v>2899</v>
      </c>
      <c r="J306" s="2" t="s">
        <v>548</v>
      </c>
      <c r="N306" s="4" t="s">
        <v>2839</v>
      </c>
      <c r="P306" s="2" t="s">
        <v>2897</v>
      </c>
      <c r="Q306" s="2" t="s">
        <v>1282</v>
      </c>
      <c r="U306" s="4" t="s">
        <v>2838</v>
      </c>
      <c r="W306" s="2" t="s">
        <v>2895</v>
      </c>
      <c r="X306" s="2" t="s">
        <v>2902</v>
      </c>
    </row>
    <row r="307" spans="1:26" ht="25.5" x14ac:dyDescent="0.2">
      <c r="A307" s="4">
        <v>302</v>
      </c>
      <c r="E307" s="6" t="s">
        <v>1961</v>
      </c>
      <c r="G307" s="4" t="s">
        <v>20</v>
      </c>
      <c r="I307" s="2" t="s">
        <v>2899</v>
      </c>
      <c r="J307" s="2" t="s">
        <v>61</v>
      </c>
      <c r="L307" s="2" t="s">
        <v>1960</v>
      </c>
      <c r="N307" s="4" t="s">
        <v>2839</v>
      </c>
      <c r="P307" s="2" t="s">
        <v>2897</v>
      </c>
      <c r="Q307" s="2" t="s">
        <v>1312</v>
      </c>
      <c r="S307" s="2" t="s">
        <v>1959</v>
      </c>
      <c r="U307" s="4" t="s">
        <v>2838</v>
      </c>
      <c r="W307" s="2" t="s">
        <v>2895</v>
      </c>
      <c r="X307" s="2" t="s">
        <v>1958</v>
      </c>
      <c r="Z307" s="2" t="s">
        <v>1957</v>
      </c>
    </row>
    <row r="308" spans="1:26" x14ac:dyDescent="0.2">
      <c r="A308" s="4">
        <v>303</v>
      </c>
      <c r="B308" s="6" t="s">
        <v>1797</v>
      </c>
      <c r="E308" s="6" t="s">
        <v>1791</v>
      </c>
      <c r="G308" s="4" t="s">
        <v>20</v>
      </c>
      <c r="H308" s="4" t="s">
        <v>557</v>
      </c>
      <c r="I308" s="2" t="s">
        <v>106</v>
      </c>
      <c r="J308" s="2" t="s">
        <v>1526</v>
      </c>
      <c r="L308" s="2" t="s">
        <v>1956</v>
      </c>
      <c r="N308" s="4" t="s">
        <v>2839</v>
      </c>
      <c r="O308" s="4" t="s">
        <v>2901</v>
      </c>
      <c r="P308" s="2" t="s">
        <v>852</v>
      </c>
      <c r="Q308" s="2" t="s">
        <v>1526</v>
      </c>
      <c r="S308" s="2" t="s">
        <v>1955</v>
      </c>
      <c r="U308" s="4" t="s">
        <v>2838</v>
      </c>
      <c r="V308" s="4" t="s">
        <v>2900</v>
      </c>
      <c r="W308" s="2" t="s">
        <v>1954</v>
      </c>
      <c r="X308" s="2" t="s">
        <v>1526</v>
      </c>
      <c r="Z308" s="2" t="s">
        <v>1953</v>
      </c>
    </row>
    <row r="309" spans="1:26" x14ac:dyDescent="0.2">
      <c r="A309" s="4">
        <v>304</v>
      </c>
      <c r="B309" s="6" t="s">
        <v>1797</v>
      </c>
      <c r="E309" s="6" t="s">
        <v>1791</v>
      </c>
      <c r="G309" s="4" t="s">
        <v>20</v>
      </c>
      <c r="H309" s="4" t="s">
        <v>557</v>
      </c>
      <c r="I309" s="2" t="s">
        <v>109</v>
      </c>
      <c r="J309" s="2" t="s">
        <v>1526</v>
      </c>
      <c r="L309" s="2" t="s">
        <v>2175</v>
      </c>
      <c r="N309" s="4" t="s">
        <v>2839</v>
      </c>
      <c r="O309" s="4" t="s">
        <v>2901</v>
      </c>
      <c r="P309" s="2" t="s">
        <v>854</v>
      </c>
      <c r="Q309" s="2" t="s">
        <v>1526</v>
      </c>
      <c r="S309" s="2" t="s">
        <v>3419</v>
      </c>
      <c r="U309" s="4" t="s">
        <v>2838</v>
      </c>
      <c r="V309" s="4" t="s">
        <v>2900</v>
      </c>
      <c r="W309" s="2" t="s">
        <v>1952</v>
      </c>
      <c r="X309" s="2" t="s">
        <v>1526</v>
      </c>
      <c r="Z309" s="2" t="s">
        <v>2174</v>
      </c>
    </row>
    <row r="310" spans="1:26" x14ac:dyDescent="0.2">
      <c r="A310" s="4">
        <v>305</v>
      </c>
      <c r="E310" s="6" t="s">
        <v>1791</v>
      </c>
      <c r="G310" s="4" t="s">
        <v>20</v>
      </c>
      <c r="H310" s="4" t="s">
        <v>557</v>
      </c>
      <c r="I310" s="2" t="s">
        <v>111</v>
      </c>
      <c r="J310" s="2" t="s">
        <v>1531</v>
      </c>
      <c r="N310" s="4" t="s">
        <v>2839</v>
      </c>
      <c r="O310" s="4" t="s">
        <v>2901</v>
      </c>
      <c r="P310" s="2" t="s">
        <v>856</v>
      </c>
      <c r="Q310" s="2" t="s">
        <v>1531</v>
      </c>
      <c r="U310" s="4" t="s">
        <v>2838</v>
      </c>
      <c r="V310" s="4" t="s">
        <v>2900</v>
      </c>
      <c r="W310" s="2" t="s">
        <v>1870</v>
      </c>
      <c r="X310" s="2" t="s">
        <v>1531</v>
      </c>
    </row>
    <row r="311" spans="1:26" ht="63.75" x14ac:dyDescent="0.2">
      <c r="A311" s="4">
        <v>306</v>
      </c>
      <c r="D311" s="6" t="s">
        <v>1525</v>
      </c>
      <c r="E311" s="6" t="s">
        <v>1791</v>
      </c>
      <c r="G311" s="4" t="s">
        <v>20</v>
      </c>
      <c r="H311" s="4" t="s">
        <v>557</v>
      </c>
      <c r="I311" s="2" t="s">
        <v>114</v>
      </c>
      <c r="J311" s="2" t="s">
        <v>1824</v>
      </c>
      <c r="N311" s="4" t="s">
        <v>2839</v>
      </c>
      <c r="O311" s="4" t="s">
        <v>2901</v>
      </c>
      <c r="P311" s="2" t="s">
        <v>858</v>
      </c>
      <c r="Q311" s="2" t="s">
        <v>1822</v>
      </c>
      <c r="U311" s="4" t="s">
        <v>2838</v>
      </c>
      <c r="V311" s="4" t="s">
        <v>2900</v>
      </c>
      <c r="W311" s="2" t="s">
        <v>2171</v>
      </c>
      <c r="X311" s="2" t="s">
        <v>1822</v>
      </c>
    </row>
    <row r="312" spans="1:26" x14ac:dyDescent="0.2">
      <c r="A312" s="4">
        <v>307</v>
      </c>
      <c r="E312" s="6" t="s">
        <v>1791</v>
      </c>
      <c r="G312" s="4" t="s">
        <v>20</v>
      </c>
      <c r="H312" s="4" t="s">
        <v>557</v>
      </c>
      <c r="I312" s="2" t="s">
        <v>207</v>
      </c>
      <c r="J312" s="2" t="s">
        <v>2094</v>
      </c>
      <c r="N312" s="4" t="s">
        <v>2839</v>
      </c>
      <c r="O312" s="4" t="s">
        <v>2901</v>
      </c>
      <c r="P312" s="2" t="s">
        <v>944</v>
      </c>
      <c r="Q312" s="2" t="s">
        <v>2169</v>
      </c>
      <c r="U312" s="4" t="s">
        <v>2838</v>
      </c>
      <c r="V312" s="4" t="s">
        <v>2900</v>
      </c>
      <c r="W312" s="2" t="s">
        <v>2091</v>
      </c>
      <c r="X312" s="2" t="s">
        <v>2168</v>
      </c>
    </row>
    <row r="313" spans="1:26" ht="76.5" x14ac:dyDescent="0.2">
      <c r="A313" s="4">
        <v>308</v>
      </c>
      <c r="D313" s="6" t="s">
        <v>1525</v>
      </c>
      <c r="E313" s="6" t="s">
        <v>1791</v>
      </c>
      <c r="G313" s="4" t="s">
        <v>20</v>
      </c>
      <c r="H313" s="4" t="s">
        <v>557</v>
      </c>
      <c r="I313" s="2" t="s">
        <v>117</v>
      </c>
      <c r="J313" s="2" t="s">
        <v>1925</v>
      </c>
      <c r="L313" s="2" t="s">
        <v>2445</v>
      </c>
      <c r="N313" s="4" t="s">
        <v>2839</v>
      </c>
      <c r="O313" s="4" t="s">
        <v>2901</v>
      </c>
      <c r="P313" s="2" t="s">
        <v>2165</v>
      </c>
      <c r="Q313" s="2" t="s">
        <v>1925</v>
      </c>
      <c r="S313" s="2" t="s">
        <v>3418</v>
      </c>
      <c r="U313" s="4" t="s">
        <v>2838</v>
      </c>
      <c r="V313" s="4" t="s">
        <v>2900</v>
      </c>
      <c r="W313" s="2" t="s">
        <v>2163</v>
      </c>
      <c r="X313" s="2" t="s">
        <v>1925</v>
      </c>
      <c r="Z313" s="2" t="s">
        <v>2587</v>
      </c>
    </row>
    <row r="314" spans="1:26" x14ac:dyDescent="0.2">
      <c r="A314" s="4">
        <v>309</v>
      </c>
      <c r="D314" s="6" t="s">
        <v>1525</v>
      </c>
      <c r="E314" s="6" t="s">
        <v>1791</v>
      </c>
      <c r="G314" s="4" t="s">
        <v>20</v>
      </c>
      <c r="H314" s="4" t="s">
        <v>557</v>
      </c>
      <c r="I314" s="2" t="s">
        <v>2442</v>
      </c>
      <c r="J314" s="2" t="s">
        <v>1925</v>
      </c>
      <c r="L314" s="2" t="s">
        <v>2441</v>
      </c>
      <c r="N314" s="4" t="s">
        <v>2839</v>
      </c>
      <c r="O314" s="4" t="s">
        <v>2901</v>
      </c>
      <c r="P314" s="2" t="s">
        <v>2439</v>
      </c>
      <c r="Q314" s="2" t="s">
        <v>1925</v>
      </c>
      <c r="S314" s="2" t="s">
        <v>2438</v>
      </c>
      <c r="U314" s="4" t="s">
        <v>2838</v>
      </c>
      <c r="V314" s="4" t="s">
        <v>2900</v>
      </c>
      <c r="W314" s="2" t="s">
        <v>2436</v>
      </c>
      <c r="X314" s="2" t="s">
        <v>1925</v>
      </c>
      <c r="Z314" s="2" t="s">
        <v>2799</v>
      </c>
    </row>
    <row r="315" spans="1:26" x14ac:dyDescent="0.2">
      <c r="A315" s="4">
        <v>310</v>
      </c>
      <c r="C315" s="6" t="s">
        <v>1525</v>
      </c>
      <c r="E315" s="6" t="s">
        <v>1791</v>
      </c>
      <c r="G315" s="4" t="s">
        <v>20</v>
      </c>
      <c r="H315" s="4" t="s">
        <v>558</v>
      </c>
      <c r="I315" s="2" t="s">
        <v>1544</v>
      </c>
      <c r="J315" s="2" t="s">
        <v>2842</v>
      </c>
      <c r="L315" s="2" t="s">
        <v>1804</v>
      </c>
      <c r="N315" s="4" t="s">
        <v>2839</v>
      </c>
      <c r="O315" s="4" t="s">
        <v>2898</v>
      </c>
      <c r="P315" s="2" t="s">
        <v>1895</v>
      </c>
      <c r="Q315" s="2" t="s">
        <v>2841</v>
      </c>
      <c r="S315" s="2" t="s">
        <v>1801</v>
      </c>
      <c r="U315" s="4" t="s">
        <v>2838</v>
      </c>
      <c r="V315" s="4" t="s">
        <v>2896</v>
      </c>
      <c r="W315" s="2" t="s">
        <v>1895</v>
      </c>
      <c r="X315" s="2" t="s">
        <v>2840</v>
      </c>
      <c r="Z315" s="2" t="s">
        <v>1798</v>
      </c>
    </row>
    <row r="316" spans="1:26" x14ac:dyDescent="0.2">
      <c r="A316" s="4">
        <v>311</v>
      </c>
      <c r="E316" s="6" t="s">
        <v>1791</v>
      </c>
      <c r="G316" s="4" t="s">
        <v>20</v>
      </c>
      <c r="H316" s="4" t="s">
        <v>558</v>
      </c>
      <c r="I316" s="2" t="s">
        <v>2555</v>
      </c>
      <c r="J316" s="2" t="s">
        <v>284</v>
      </c>
      <c r="N316" s="4" t="s">
        <v>2839</v>
      </c>
      <c r="O316" s="4" t="s">
        <v>2898</v>
      </c>
      <c r="P316" s="2" t="s">
        <v>2554</v>
      </c>
      <c r="Q316" s="2" t="s">
        <v>802</v>
      </c>
      <c r="U316" s="4" t="s">
        <v>2838</v>
      </c>
      <c r="V316" s="4" t="s">
        <v>2896</v>
      </c>
      <c r="W316" s="2" t="s">
        <v>2553</v>
      </c>
      <c r="X316" s="2" t="s">
        <v>2552</v>
      </c>
    </row>
    <row r="317" spans="1:26" x14ac:dyDescent="0.2">
      <c r="A317" s="4">
        <v>312</v>
      </c>
      <c r="E317" s="6" t="s">
        <v>1791</v>
      </c>
      <c r="G317" s="4" t="s">
        <v>20</v>
      </c>
      <c r="H317" s="4" t="s">
        <v>558</v>
      </c>
      <c r="I317" s="2" t="s">
        <v>1788</v>
      </c>
      <c r="J317" s="2" t="s">
        <v>2899</v>
      </c>
      <c r="N317" s="4" t="s">
        <v>2839</v>
      </c>
      <c r="O317" s="4" t="s">
        <v>2898</v>
      </c>
      <c r="P317" s="2" t="s">
        <v>1784</v>
      </c>
      <c r="Q317" s="2" t="s">
        <v>2897</v>
      </c>
      <c r="U317" s="4" t="s">
        <v>2838</v>
      </c>
      <c r="V317" s="4" t="s">
        <v>2896</v>
      </c>
      <c r="W317" s="2" t="s">
        <v>1780</v>
      </c>
      <c r="X317" s="2" t="s">
        <v>2895</v>
      </c>
    </row>
    <row r="318" spans="1:26" x14ac:dyDescent="0.2">
      <c r="A318" s="4">
        <v>313</v>
      </c>
      <c r="C318" s="6" t="s">
        <v>1525</v>
      </c>
      <c r="E318" s="6" t="s">
        <v>1791</v>
      </c>
      <c r="G318" s="4" t="s">
        <v>20</v>
      </c>
      <c r="H318" s="4" t="s">
        <v>340</v>
      </c>
      <c r="I318" s="2" t="s">
        <v>2576</v>
      </c>
      <c r="J318" s="2" t="s">
        <v>2860</v>
      </c>
      <c r="L318" s="2" t="s">
        <v>1804</v>
      </c>
      <c r="N318" s="4" t="s">
        <v>2839</v>
      </c>
      <c r="O318" s="4" t="s">
        <v>2573</v>
      </c>
      <c r="P318" s="2" t="s">
        <v>2575</v>
      </c>
      <c r="Q318" s="2" t="s">
        <v>2858</v>
      </c>
      <c r="S318" s="2" t="s">
        <v>1801</v>
      </c>
      <c r="U318" s="4" t="s">
        <v>2838</v>
      </c>
      <c r="V318" s="4" t="s">
        <v>2572</v>
      </c>
      <c r="W318" s="2" t="s">
        <v>2894</v>
      </c>
      <c r="X318" s="2" t="s">
        <v>2856</v>
      </c>
      <c r="Z318" s="2" t="s">
        <v>1798</v>
      </c>
    </row>
    <row r="319" spans="1:26" ht="63.75" x14ac:dyDescent="0.2">
      <c r="A319" s="4">
        <v>314</v>
      </c>
      <c r="E319" s="6" t="s">
        <v>1791</v>
      </c>
      <c r="G319" s="4" t="s">
        <v>20</v>
      </c>
      <c r="H319" s="4" t="s">
        <v>340</v>
      </c>
      <c r="I319" s="2" t="s">
        <v>135</v>
      </c>
      <c r="J319" s="2" t="s">
        <v>1824</v>
      </c>
      <c r="N319" s="4" t="s">
        <v>2839</v>
      </c>
      <c r="O319" s="4" t="s">
        <v>2573</v>
      </c>
      <c r="P319" s="2" t="s">
        <v>135</v>
      </c>
      <c r="Q319" s="2" t="s">
        <v>1822</v>
      </c>
      <c r="U319" s="4" t="s">
        <v>2838</v>
      </c>
      <c r="V319" s="4" t="s">
        <v>2572</v>
      </c>
      <c r="W319" s="2" t="s">
        <v>1823</v>
      </c>
      <c r="X319" s="2" t="s">
        <v>1822</v>
      </c>
    </row>
    <row r="320" spans="1:26" ht="38.25" x14ac:dyDescent="0.2">
      <c r="A320" s="4">
        <v>315</v>
      </c>
      <c r="C320" s="6" t="s">
        <v>1525</v>
      </c>
      <c r="E320" s="6" t="s">
        <v>1791</v>
      </c>
      <c r="G320" s="4" t="s">
        <v>20</v>
      </c>
      <c r="H320" s="4" t="s">
        <v>2887</v>
      </c>
      <c r="I320" s="2" t="s">
        <v>2893</v>
      </c>
      <c r="J320" s="2" t="s">
        <v>2892</v>
      </c>
      <c r="L320" s="2" t="s">
        <v>1804</v>
      </c>
      <c r="N320" s="4" t="s">
        <v>2839</v>
      </c>
      <c r="O320" s="4" t="s">
        <v>2886</v>
      </c>
      <c r="P320" s="2" t="s">
        <v>2891</v>
      </c>
      <c r="Q320" s="2" t="s">
        <v>2890</v>
      </c>
      <c r="S320" s="2" t="s">
        <v>1801</v>
      </c>
      <c r="U320" s="4" t="s">
        <v>2838</v>
      </c>
      <c r="V320" s="4" t="s">
        <v>2885</v>
      </c>
      <c r="W320" s="2" t="s">
        <v>2889</v>
      </c>
      <c r="X320" s="2" t="s">
        <v>2888</v>
      </c>
      <c r="Z320" s="18" t="s">
        <v>3442</v>
      </c>
    </row>
    <row r="321" spans="1:26" x14ac:dyDescent="0.2">
      <c r="A321" s="4">
        <v>316</v>
      </c>
      <c r="E321" s="6" t="s">
        <v>1791</v>
      </c>
      <c r="G321" s="4" t="s">
        <v>20</v>
      </c>
      <c r="H321" s="4" t="s">
        <v>2887</v>
      </c>
      <c r="I321" s="2" t="s">
        <v>1795</v>
      </c>
      <c r="J321" s="2" t="s">
        <v>1796</v>
      </c>
      <c r="N321" s="4" t="s">
        <v>2839</v>
      </c>
      <c r="O321" s="4" t="s">
        <v>2886</v>
      </c>
      <c r="P321" s="2" t="s">
        <v>1795</v>
      </c>
      <c r="Q321" s="2" t="s">
        <v>1794</v>
      </c>
      <c r="U321" s="4" t="s">
        <v>2838</v>
      </c>
      <c r="V321" s="4" t="s">
        <v>2885</v>
      </c>
      <c r="W321" s="2" t="s">
        <v>1795</v>
      </c>
      <c r="X321" s="2" t="s">
        <v>1794</v>
      </c>
    </row>
    <row r="322" spans="1:26" x14ac:dyDescent="0.2">
      <c r="A322" s="4">
        <v>317</v>
      </c>
      <c r="D322" s="6" t="s">
        <v>1525</v>
      </c>
      <c r="E322" s="6" t="s">
        <v>1791</v>
      </c>
      <c r="G322" s="4" t="s">
        <v>20</v>
      </c>
      <c r="H322" s="4" t="s">
        <v>2887</v>
      </c>
      <c r="I322" s="2" t="s">
        <v>1793</v>
      </c>
      <c r="J322" s="2" t="s">
        <v>1508</v>
      </c>
      <c r="K322" s="3">
        <v>0</v>
      </c>
      <c r="N322" s="4" t="s">
        <v>2839</v>
      </c>
      <c r="O322" s="4" t="s">
        <v>2886</v>
      </c>
      <c r="P322" s="2" t="s">
        <v>1793</v>
      </c>
      <c r="Q322" s="2" t="s">
        <v>1508</v>
      </c>
      <c r="R322" s="3">
        <v>0</v>
      </c>
      <c r="U322" s="4" t="s">
        <v>2838</v>
      </c>
      <c r="V322" s="4" t="s">
        <v>2885</v>
      </c>
      <c r="W322" s="2" t="s">
        <v>1793</v>
      </c>
      <c r="X322" s="2" t="s">
        <v>1792</v>
      </c>
      <c r="Y322" s="3">
        <v>0</v>
      </c>
    </row>
    <row r="323" spans="1:26" x14ac:dyDescent="0.2">
      <c r="A323" s="4">
        <v>318</v>
      </c>
      <c r="C323" s="6" t="s">
        <v>1525</v>
      </c>
      <c r="E323" s="6" t="s">
        <v>1791</v>
      </c>
      <c r="G323" s="4" t="s">
        <v>20</v>
      </c>
      <c r="H323" s="4" t="s">
        <v>325</v>
      </c>
      <c r="I323" s="2" t="s">
        <v>2571</v>
      </c>
      <c r="J323" s="2" t="s">
        <v>2860</v>
      </c>
      <c r="L323" s="2" t="s">
        <v>1804</v>
      </c>
      <c r="N323" s="4" t="s">
        <v>2839</v>
      </c>
      <c r="O323" s="4" t="s">
        <v>1839</v>
      </c>
      <c r="P323" s="2" t="s">
        <v>1845</v>
      </c>
      <c r="Q323" s="2" t="s">
        <v>2858</v>
      </c>
      <c r="S323" s="2" t="s">
        <v>1801</v>
      </c>
      <c r="U323" s="4" t="s">
        <v>2838</v>
      </c>
      <c r="V323" s="4" t="s">
        <v>1837</v>
      </c>
      <c r="W323" s="2" t="s">
        <v>1844</v>
      </c>
      <c r="X323" s="2" t="s">
        <v>2856</v>
      </c>
      <c r="Z323" s="2" t="s">
        <v>1798</v>
      </c>
    </row>
    <row r="324" spans="1:26" ht="38.25" x14ac:dyDescent="0.2">
      <c r="A324" s="4">
        <v>319</v>
      </c>
      <c r="E324" s="6" t="s">
        <v>1791</v>
      </c>
      <c r="G324" s="4" t="s">
        <v>20</v>
      </c>
      <c r="H324" s="4" t="s">
        <v>325</v>
      </c>
      <c r="I324" s="2" t="s">
        <v>135</v>
      </c>
      <c r="J324" s="2" t="s">
        <v>1843</v>
      </c>
      <c r="N324" s="4" t="s">
        <v>2839</v>
      </c>
      <c r="O324" s="4" t="s">
        <v>1839</v>
      </c>
      <c r="P324" s="2" t="s">
        <v>135</v>
      </c>
      <c r="Q324" s="2" t="s">
        <v>1842</v>
      </c>
      <c r="U324" s="4" t="s">
        <v>2838</v>
      </c>
      <c r="V324" s="4" t="s">
        <v>1837</v>
      </c>
      <c r="W324" s="2" t="s">
        <v>1823</v>
      </c>
      <c r="X324" s="2" t="s">
        <v>1842</v>
      </c>
    </row>
    <row r="325" spans="1:26" ht="25.5" x14ac:dyDescent="0.2">
      <c r="A325" s="4">
        <v>320</v>
      </c>
      <c r="C325" s="6" t="s">
        <v>1525</v>
      </c>
      <c r="E325" s="6" t="s">
        <v>1791</v>
      </c>
      <c r="G325" s="4" t="s">
        <v>20</v>
      </c>
      <c r="H325" s="4" t="s">
        <v>2878</v>
      </c>
      <c r="I325" s="2" t="s">
        <v>2884</v>
      </c>
      <c r="J325" s="2" t="s">
        <v>2883</v>
      </c>
      <c r="L325" s="2" t="s">
        <v>1804</v>
      </c>
      <c r="N325" s="4" t="s">
        <v>2839</v>
      </c>
      <c r="O325" s="4" t="s">
        <v>2877</v>
      </c>
      <c r="P325" s="2" t="s">
        <v>2882</v>
      </c>
      <c r="Q325" s="2" t="s">
        <v>2881</v>
      </c>
      <c r="S325" s="2" t="s">
        <v>1801</v>
      </c>
      <c r="U325" s="4" t="s">
        <v>2838</v>
      </c>
      <c r="V325" s="4" t="s">
        <v>2876</v>
      </c>
      <c r="W325" s="2" t="s">
        <v>2880</v>
      </c>
      <c r="X325" s="2" t="s">
        <v>2879</v>
      </c>
      <c r="Z325" s="2" t="s">
        <v>1798</v>
      </c>
    </row>
    <row r="326" spans="1:26" x14ac:dyDescent="0.2">
      <c r="A326" s="4">
        <v>321</v>
      </c>
      <c r="E326" s="6" t="s">
        <v>1791</v>
      </c>
      <c r="G326" s="4" t="s">
        <v>20</v>
      </c>
      <c r="H326" s="4" t="s">
        <v>2878</v>
      </c>
      <c r="I326" s="2" t="s">
        <v>1795</v>
      </c>
      <c r="J326" s="2" t="s">
        <v>1796</v>
      </c>
      <c r="N326" s="4" t="s">
        <v>2839</v>
      </c>
      <c r="O326" s="4" t="s">
        <v>2877</v>
      </c>
      <c r="P326" s="2" t="s">
        <v>1795</v>
      </c>
      <c r="Q326" s="2" t="s">
        <v>1794</v>
      </c>
      <c r="U326" s="4" t="s">
        <v>2838</v>
      </c>
      <c r="V326" s="4" t="s">
        <v>2876</v>
      </c>
      <c r="W326" s="2" t="s">
        <v>1795</v>
      </c>
      <c r="X326" s="2" t="s">
        <v>1794</v>
      </c>
    </row>
    <row r="327" spans="1:26" x14ac:dyDescent="0.2">
      <c r="A327" s="4">
        <v>322</v>
      </c>
      <c r="E327" s="6" t="s">
        <v>1791</v>
      </c>
      <c r="G327" s="4" t="s">
        <v>20</v>
      </c>
      <c r="H327" s="4" t="s">
        <v>2878</v>
      </c>
      <c r="I327" s="2" t="s">
        <v>1793</v>
      </c>
      <c r="J327" s="2" t="s">
        <v>1508</v>
      </c>
      <c r="N327" s="4" t="s">
        <v>2839</v>
      </c>
      <c r="O327" s="4" t="s">
        <v>2877</v>
      </c>
      <c r="P327" s="2" t="s">
        <v>1793</v>
      </c>
      <c r="Q327" s="2" t="s">
        <v>1508</v>
      </c>
      <c r="U327" s="4" t="s">
        <v>2838</v>
      </c>
      <c r="V327" s="4" t="s">
        <v>2876</v>
      </c>
      <c r="W327" s="2" t="s">
        <v>1793</v>
      </c>
      <c r="X327" s="2" t="s">
        <v>1792</v>
      </c>
    </row>
    <row r="328" spans="1:26" ht="25.5" x14ac:dyDescent="0.2">
      <c r="A328" s="4">
        <v>323</v>
      </c>
      <c r="C328" s="6" t="s">
        <v>1525</v>
      </c>
      <c r="E328" s="6" t="s">
        <v>1791</v>
      </c>
      <c r="G328" s="4" t="s">
        <v>20</v>
      </c>
      <c r="H328" s="4" t="s">
        <v>327</v>
      </c>
      <c r="I328" s="2" t="s">
        <v>2564</v>
      </c>
      <c r="J328" s="2" t="s">
        <v>2860</v>
      </c>
      <c r="L328" s="2" t="s">
        <v>1804</v>
      </c>
      <c r="N328" s="4" t="s">
        <v>2839</v>
      </c>
      <c r="O328" s="4" t="s">
        <v>2558</v>
      </c>
      <c r="P328" s="2" t="s">
        <v>2562</v>
      </c>
      <c r="Q328" s="2" t="s">
        <v>2858</v>
      </c>
      <c r="S328" s="2" t="s">
        <v>1801</v>
      </c>
      <c r="U328" s="4" t="s">
        <v>2838</v>
      </c>
      <c r="V328" s="4" t="s">
        <v>2557</v>
      </c>
      <c r="W328" s="2" t="s">
        <v>2560</v>
      </c>
      <c r="X328" s="2" t="s">
        <v>2856</v>
      </c>
      <c r="Z328" s="2" t="s">
        <v>1798</v>
      </c>
    </row>
    <row r="329" spans="1:26" x14ac:dyDescent="0.2">
      <c r="A329" s="4">
        <v>324</v>
      </c>
      <c r="E329" s="6" t="s">
        <v>1791</v>
      </c>
      <c r="G329" s="4" t="s">
        <v>20</v>
      </c>
      <c r="H329" s="4" t="s">
        <v>327</v>
      </c>
      <c r="I329" s="2" t="s">
        <v>135</v>
      </c>
      <c r="J329" s="2" t="s">
        <v>1796</v>
      </c>
      <c r="N329" s="4" t="s">
        <v>2839</v>
      </c>
      <c r="O329" s="4" t="s">
        <v>2558</v>
      </c>
      <c r="P329" s="2" t="s">
        <v>135</v>
      </c>
      <c r="Q329" s="2" t="s">
        <v>1794</v>
      </c>
      <c r="U329" s="4" t="s">
        <v>2838</v>
      </c>
      <c r="V329" s="4" t="s">
        <v>2557</v>
      </c>
      <c r="W329" s="2" t="s">
        <v>1823</v>
      </c>
      <c r="X329" s="2" t="s">
        <v>1794</v>
      </c>
    </row>
    <row r="330" spans="1:26" x14ac:dyDescent="0.2">
      <c r="A330" s="4">
        <v>325</v>
      </c>
      <c r="E330" s="6" t="s">
        <v>1791</v>
      </c>
      <c r="G330" s="4" t="s">
        <v>20</v>
      </c>
      <c r="H330" s="4" t="s">
        <v>327</v>
      </c>
      <c r="I330" s="2" t="s">
        <v>1793</v>
      </c>
      <c r="J330" s="2" t="s">
        <v>1508</v>
      </c>
      <c r="N330" s="4" t="s">
        <v>2839</v>
      </c>
      <c r="O330" s="4" t="s">
        <v>2558</v>
      </c>
      <c r="P330" s="2" t="s">
        <v>1793</v>
      </c>
      <c r="Q330" s="2" t="s">
        <v>1508</v>
      </c>
      <c r="U330" s="4" t="s">
        <v>2838</v>
      </c>
      <c r="V330" s="4" t="s">
        <v>2557</v>
      </c>
      <c r="W330" s="2" t="s">
        <v>1793</v>
      </c>
      <c r="X330" s="2" t="s">
        <v>1792</v>
      </c>
    </row>
    <row r="331" spans="1:26" x14ac:dyDescent="0.2">
      <c r="A331" s="4">
        <v>326</v>
      </c>
      <c r="C331" s="6" t="s">
        <v>1525</v>
      </c>
      <c r="E331" s="6" t="s">
        <v>1791</v>
      </c>
      <c r="G331" s="4" t="s">
        <v>20</v>
      </c>
      <c r="H331" s="4" t="s">
        <v>432</v>
      </c>
      <c r="I331" s="2" t="s">
        <v>2875</v>
      </c>
      <c r="J331" s="2" t="s">
        <v>2860</v>
      </c>
      <c r="L331" s="2" t="s">
        <v>1804</v>
      </c>
      <c r="N331" s="4" t="s">
        <v>2839</v>
      </c>
      <c r="O331" s="4" t="s">
        <v>2872</v>
      </c>
      <c r="P331" s="2" t="s">
        <v>2874</v>
      </c>
      <c r="Q331" s="2" t="s">
        <v>2858</v>
      </c>
      <c r="S331" s="2" t="s">
        <v>1801</v>
      </c>
      <c r="U331" s="4" t="s">
        <v>2838</v>
      </c>
      <c r="V331" s="4" t="s">
        <v>2871</v>
      </c>
      <c r="W331" s="2" t="s">
        <v>2873</v>
      </c>
      <c r="X331" s="2" t="s">
        <v>2856</v>
      </c>
      <c r="Z331" s="2" t="s">
        <v>1798</v>
      </c>
    </row>
    <row r="332" spans="1:26" x14ac:dyDescent="0.2">
      <c r="A332" s="4">
        <v>327</v>
      </c>
      <c r="E332" s="6" t="s">
        <v>1791</v>
      </c>
      <c r="G332" s="4" t="s">
        <v>20</v>
      </c>
      <c r="H332" s="4" t="s">
        <v>432</v>
      </c>
      <c r="I332" s="2" t="s">
        <v>5</v>
      </c>
      <c r="J332" s="2" t="s">
        <v>1531</v>
      </c>
      <c r="N332" s="4" t="s">
        <v>2839</v>
      </c>
      <c r="O332" s="4" t="s">
        <v>2872</v>
      </c>
      <c r="P332" s="2" t="s">
        <v>764</v>
      </c>
      <c r="Q332" s="2" t="s">
        <v>1531</v>
      </c>
      <c r="U332" s="4" t="s">
        <v>2838</v>
      </c>
      <c r="V332" s="4" t="s">
        <v>2871</v>
      </c>
      <c r="W332" s="2" t="s">
        <v>2276</v>
      </c>
      <c r="X332" s="2" t="s">
        <v>1531</v>
      </c>
    </row>
    <row r="333" spans="1:26" x14ac:dyDescent="0.2">
      <c r="A333" s="4">
        <v>328</v>
      </c>
      <c r="C333" s="6" t="s">
        <v>1525</v>
      </c>
      <c r="E333" s="6" t="s">
        <v>1791</v>
      </c>
      <c r="G333" s="4" t="s">
        <v>20</v>
      </c>
      <c r="H333" s="4" t="s">
        <v>2864</v>
      </c>
      <c r="I333" s="2" t="s">
        <v>2870</v>
      </c>
      <c r="J333" s="2" t="s">
        <v>2869</v>
      </c>
      <c r="L333" s="2" t="s">
        <v>2267</v>
      </c>
      <c r="N333" s="4" t="s">
        <v>2839</v>
      </c>
      <c r="O333" s="4" t="s">
        <v>2863</v>
      </c>
      <c r="P333" s="2" t="s">
        <v>2868</v>
      </c>
      <c r="Q333" s="2" t="s">
        <v>2867</v>
      </c>
      <c r="S333" s="2" t="s">
        <v>2264</v>
      </c>
      <c r="U333" s="4" t="s">
        <v>2838</v>
      </c>
      <c r="V333" s="4" t="s">
        <v>2862</v>
      </c>
      <c r="W333" s="2" t="s">
        <v>2866</v>
      </c>
      <c r="X333" s="2" t="s">
        <v>2865</v>
      </c>
      <c r="Z333" s="2" t="s">
        <v>2261</v>
      </c>
    </row>
    <row r="334" spans="1:26" x14ac:dyDescent="0.2">
      <c r="A334" s="4">
        <v>329</v>
      </c>
      <c r="E334" s="6" t="s">
        <v>1791</v>
      </c>
      <c r="G334" s="4" t="s">
        <v>20</v>
      </c>
      <c r="H334" s="4" t="s">
        <v>2864</v>
      </c>
      <c r="I334" s="2" t="s">
        <v>1795</v>
      </c>
      <c r="J334" s="2" t="s">
        <v>1796</v>
      </c>
      <c r="N334" s="4" t="s">
        <v>2839</v>
      </c>
      <c r="O334" s="4" t="s">
        <v>2863</v>
      </c>
      <c r="P334" s="2" t="s">
        <v>1795</v>
      </c>
      <c r="Q334" s="2" t="s">
        <v>1794</v>
      </c>
      <c r="U334" s="4" t="s">
        <v>2838</v>
      </c>
      <c r="V334" s="4" t="s">
        <v>2862</v>
      </c>
      <c r="W334" s="2" t="s">
        <v>1795</v>
      </c>
      <c r="X334" s="2" t="s">
        <v>1794</v>
      </c>
    </row>
    <row r="335" spans="1:26" x14ac:dyDescent="0.2">
      <c r="A335" s="4">
        <v>330</v>
      </c>
      <c r="E335" s="6" t="s">
        <v>1791</v>
      </c>
      <c r="G335" s="4" t="s">
        <v>20</v>
      </c>
      <c r="H335" s="4" t="s">
        <v>2864</v>
      </c>
      <c r="I335" s="2" t="s">
        <v>1793</v>
      </c>
      <c r="J335" s="2" t="s">
        <v>1508</v>
      </c>
      <c r="N335" s="4" t="s">
        <v>2839</v>
      </c>
      <c r="O335" s="4" t="s">
        <v>2863</v>
      </c>
      <c r="P335" s="2" t="s">
        <v>1793</v>
      </c>
      <c r="Q335" s="2" t="s">
        <v>1508</v>
      </c>
      <c r="U335" s="4" t="s">
        <v>2838</v>
      </c>
      <c r="V335" s="4" t="s">
        <v>2862</v>
      </c>
      <c r="W335" s="2" t="s">
        <v>1793</v>
      </c>
      <c r="X335" s="2" t="s">
        <v>1792</v>
      </c>
    </row>
    <row r="336" spans="1:26" x14ac:dyDescent="0.2">
      <c r="A336" s="4">
        <v>331</v>
      </c>
      <c r="D336" s="6" t="s">
        <v>1525</v>
      </c>
      <c r="E336" s="6" t="s">
        <v>1791</v>
      </c>
      <c r="G336" s="4" t="s">
        <v>20</v>
      </c>
      <c r="H336" s="4" t="s">
        <v>2864</v>
      </c>
      <c r="I336" s="2" t="s">
        <v>1861</v>
      </c>
      <c r="J336" s="2" t="s">
        <v>1775</v>
      </c>
      <c r="K336" s="3" t="s">
        <v>1860</v>
      </c>
      <c r="N336" s="4" t="s">
        <v>2839</v>
      </c>
      <c r="O336" s="4" t="s">
        <v>2863</v>
      </c>
      <c r="P336" s="2" t="s">
        <v>1861</v>
      </c>
      <c r="Q336" s="2" t="s">
        <v>1775</v>
      </c>
      <c r="R336" s="3" t="s">
        <v>1860</v>
      </c>
      <c r="U336" s="4" t="s">
        <v>2838</v>
      </c>
      <c r="V336" s="4" t="s">
        <v>2862</v>
      </c>
      <c r="W336" s="2" t="s">
        <v>1861</v>
      </c>
      <c r="X336" s="2" t="s">
        <v>1775</v>
      </c>
      <c r="Y336" s="3" t="s">
        <v>1860</v>
      </c>
    </row>
    <row r="337" spans="1:26" x14ac:dyDescent="0.2">
      <c r="A337" s="4">
        <v>332</v>
      </c>
      <c r="D337" s="6" t="s">
        <v>1525</v>
      </c>
      <c r="E337" s="6" t="s">
        <v>1791</v>
      </c>
      <c r="G337" s="4" t="s">
        <v>20</v>
      </c>
      <c r="H337" s="4" t="s">
        <v>2864</v>
      </c>
      <c r="I337" s="2" t="s">
        <v>1859</v>
      </c>
      <c r="J337" s="2" t="s">
        <v>1776</v>
      </c>
      <c r="K337" s="3" t="s">
        <v>1858</v>
      </c>
      <c r="N337" s="4" t="s">
        <v>2839</v>
      </c>
      <c r="O337" s="4" t="s">
        <v>2863</v>
      </c>
      <c r="P337" s="2" t="s">
        <v>1859</v>
      </c>
      <c r="Q337" s="2" t="s">
        <v>1776</v>
      </c>
      <c r="R337" s="3" t="s">
        <v>1858</v>
      </c>
      <c r="U337" s="4" t="s">
        <v>2838</v>
      </c>
      <c r="V337" s="4" t="s">
        <v>2862</v>
      </c>
      <c r="W337" s="2" t="s">
        <v>1859</v>
      </c>
      <c r="X337" s="2" t="s">
        <v>1776</v>
      </c>
      <c r="Y337" s="3" t="s">
        <v>1858</v>
      </c>
    </row>
    <row r="338" spans="1:26" x14ac:dyDescent="0.2">
      <c r="A338" s="4">
        <v>333</v>
      </c>
      <c r="D338" s="6" t="s">
        <v>1525</v>
      </c>
      <c r="E338" s="6" t="s">
        <v>1791</v>
      </c>
      <c r="G338" s="4" t="s">
        <v>20</v>
      </c>
      <c r="H338" s="4" t="s">
        <v>2864</v>
      </c>
      <c r="I338" s="2" t="s">
        <v>1856</v>
      </c>
      <c r="J338" s="2" t="s">
        <v>68</v>
      </c>
      <c r="K338" s="3" t="s">
        <v>1855</v>
      </c>
      <c r="N338" s="4" t="s">
        <v>2839</v>
      </c>
      <c r="O338" s="4" t="s">
        <v>2863</v>
      </c>
      <c r="P338" s="2" t="s">
        <v>1853</v>
      </c>
      <c r="Q338" s="2" t="s">
        <v>1852</v>
      </c>
      <c r="R338" s="3" t="s">
        <v>1851</v>
      </c>
      <c r="U338" s="4" t="s">
        <v>2838</v>
      </c>
      <c r="V338" s="4" t="s">
        <v>2862</v>
      </c>
      <c r="W338" s="2" t="s">
        <v>1849</v>
      </c>
      <c r="X338" s="2" t="s">
        <v>1848</v>
      </c>
      <c r="Y338" s="3" t="s">
        <v>1847</v>
      </c>
    </row>
    <row r="339" spans="1:26" x14ac:dyDescent="0.2">
      <c r="A339" s="4">
        <v>334</v>
      </c>
      <c r="C339" s="6" t="s">
        <v>1525</v>
      </c>
      <c r="E339" s="6" t="s">
        <v>1791</v>
      </c>
      <c r="G339" s="4" t="s">
        <v>20</v>
      </c>
      <c r="H339" s="4" t="s">
        <v>429</v>
      </c>
      <c r="I339" s="2" t="s">
        <v>2861</v>
      </c>
      <c r="J339" s="2" t="s">
        <v>2860</v>
      </c>
      <c r="L339" s="2" t="s">
        <v>1804</v>
      </c>
      <c r="N339" s="4" t="s">
        <v>2839</v>
      </c>
      <c r="O339" s="4" t="s">
        <v>2853</v>
      </c>
      <c r="P339" s="2" t="s">
        <v>2859</v>
      </c>
      <c r="Q339" s="2" t="s">
        <v>2858</v>
      </c>
      <c r="S339" s="2" t="s">
        <v>1801</v>
      </c>
      <c r="U339" s="4" t="s">
        <v>2838</v>
      </c>
      <c r="V339" s="4" t="s">
        <v>2852</v>
      </c>
      <c r="W339" s="2" t="s">
        <v>2857</v>
      </c>
      <c r="X339" s="2" t="s">
        <v>2856</v>
      </c>
      <c r="Z339" s="2" t="s">
        <v>1798</v>
      </c>
    </row>
    <row r="340" spans="1:26" x14ac:dyDescent="0.2">
      <c r="A340" s="4">
        <v>335</v>
      </c>
      <c r="E340" s="6" t="s">
        <v>1791</v>
      </c>
      <c r="G340" s="4" t="s">
        <v>20</v>
      </c>
      <c r="H340" s="4" t="s">
        <v>429</v>
      </c>
      <c r="I340" s="2" t="s">
        <v>133</v>
      </c>
      <c r="J340" s="2" t="s">
        <v>1526</v>
      </c>
      <c r="N340" s="4" t="s">
        <v>2839</v>
      </c>
      <c r="O340" s="4" t="s">
        <v>2853</v>
      </c>
      <c r="P340" s="2" t="s">
        <v>875</v>
      </c>
      <c r="Q340" s="2" t="s">
        <v>1526</v>
      </c>
      <c r="U340" s="4" t="s">
        <v>2838</v>
      </c>
      <c r="V340" s="4" t="s">
        <v>2852</v>
      </c>
      <c r="W340" s="2" t="s">
        <v>875</v>
      </c>
      <c r="X340" s="2" t="s">
        <v>1526</v>
      </c>
    </row>
    <row r="341" spans="1:26" ht="25.5" x14ac:dyDescent="0.2">
      <c r="A341" s="4">
        <v>336</v>
      </c>
      <c r="D341" s="6" t="s">
        <v>1525</v>
      </c>
      <c r="E341" s="6" t="s">
        <v>1791</v>
      </c>
      <c r="G341" s="4" t="s">
        <v>20</v>
      </c>
      <c r="H341" s="4" t="s">
        <v>429</v>
      </c>
      <c r="I341" s="2" t="s">
        <v>2061</v>
      </c>
      <c r="J341" s="2" t="s">
        <v>2058</v>
      </c>
      <c r="L341" s="2" t="s">
        <v>2855</v>
      </c>
      <c r="N341" s="4" t="s">
        <v>2839</v>
      </c>
      <c r="O341" s="4" t="s">
        <v>2853</v>
      </c>
      <c r="P341" s="2" t="s">
        <v>2060</v>
      </c>
      <c r="Q341" s="2" t="s">
        <v>2058</v>
      </c>
      <c r="S341" s="2" t="s">
        <v>2854</v>
      </c>
      <c r="U341" s="4" t="s">
        <v>2838</v>
      </c>
      <c r="V341" s="4" t="s">
        <v>2852</v>
      </c>
      <c r="W341" s="2" t="s">
        <v>2059</v>
      </c>
      <c r="X341" s="2" t="s">
        <v>2058</v>
      </c>
      <c r="Z341" s="2" t="s">
        <v>3490</v>
      </c>
    </row>
    <row r="342" spans="1:26" ht="25.5" x14ac:dyDescent="0.2">
      <c r="A342" s="4">
        <v>337</v>
      </c>
      <c r="C342" s="6" t="s">
        <v>1525</v>
      </c>
      <c r="E342" s="6" t="s">
        <v>1791</v>
      </c>
      <c r="G342" s="4" t="s">
        <v>20</v>
      </c>
      <c r="H342" s="4" t="s">
        <v>2845</v>
      </c>
      <c r="I342" s="2" t="s">
        <v>2851</v>
      </c>
      <c r="J342" s="2" t="s">
        <v>2850</v>
      </c>
      <c r="L342" s="18" t="s">
        <v>3428</v>
      </c>
      <c r="N342" s="4" t="s">
        <v>2839</v>
      </c>
      <c r="O342" s="4" t="s">
        <v>2844</v>
      </c>
      <c r="P342" s="2" t="s">
        <v>2849</v>
      </c>
      <c r="Q342" s="2" t="s">
        <v>2848</v>
      </c>
      <c r="S342" s="18" t="s">
        <v>3429</v>
      </c>
      <c r="U342" s="4" t="s">
        <v>2838</v>
      </c>
      <c r="V342" s="4" t="s">
        <v>2843</v>
      </c>
      <c r="W342" s="2" t="s">
        <v>2847</v>
      </c>
      <c r="X342" s="2" t="s">
        <v>2846</v>
      </c>
      <c r="Z342" s="18" t="s">
        <v>3430</v>
      </c>
    </row>
    <row r="343" spans="1:26" x14ac:dyDescent="0.2">
      <c r="A343" s="4">
        <v>338</v>
      </c>
      <c r="E343" s="6" t="s">
        <v>1791</v>
      </c>
      <c r="G343" s="4" t="s">
        <v>20</v>
      </c>
      <c r="H343" s="4" t="s">
        <v>2845</v>
      </c>
      <c r="I343" s="2" t="s">
        <v>1795</v>
      </c>
      <c r="J343" s="2" t="s">
        <v>1796</v>
      </c>
      <c r="N343" s="4" t="s">
        <v>2839</v>
      </c>
      <c r="O343" s="4" t="s">
        <v>2844</v>
      </c>
      <c r="P343" s="2" t="s">
        <v>1795</v>
      </c>
      <c r="Q343" s="2" t="s">
        <v>1794</v>
      </c>
      <c r="U343" s="4" t="s">
        <v>2838</v>
      </c>
      <c r="V343" s="4" t="s">
        <v>2843</v>
      </c>
      <c r="W343" s="2" t="s">
        <v>1795</v>
      </c>
      <c r="X343" s="2" t="s">
        <v>1794</v>
      </c>
    </row>
    <row r="344" spans="1:26" x14ac:dyDescent="0.2">
      <c r="A344" s="4">
        <v>339</v>
      </c>
      <c r="E344" s="6" t="s">
        <v>1791</v>
      </c>
      <c r="G344" s="4" t="s">
        <v>20</v>
      </c>
      <c r="H344" s="4" t="s">
        <v>2845</v>
      </c>
      <c r="I344" s="2" t="s">
        <v>1793</v>
      </c>
      <c r="J344" s="2" t="s">
        <v>1508</v>
      </c>
      <c r="N344" s="4" t="s">
        <v>2839</v>
      </c>
      <c r="O344" s="4" t="s">
        <v>2844</v>
      </c>
      <c r="P344" s="2" t="s">
        <v>1793</v>
      </c>
      <c r="Q344" s="2" t="s">
        <v>1508</v>
      </c>
      <c r="U344" s="4" t="s">
        <v>2838</v>
      </c>
      <c r="V344" s="4" t="s">
        <v>2843</v>
      </c>
      <c r="W344" s="2" t="s">
        <v>1793</v>
      </c>
      <c r="X344" s="2" t="s">
        <v>1792</v>
      </c>
    </row>
    <row r="345" spans="1:26" x14ac:dyDescent="0.2">
      <c r="A345" s="4">
        <v>340</v>
      </c>
      <c r="D345" s="6" t="s">
        <v>1525</v>
      </c>
      <c r="E345" s="6" t="s">
        <v>1791</v>
      </c>
      <c r="G345" s="4" t="s">
        <v>20</v>
      </c>
      <c r="H345" s="4" t="s">
        <v>2845</v>
      </c>
      <c r="I345" s="2" t="s">
        <v>1861</v>
      </c>
      <c r="J345" s="2" t="s">
        <v>1775</v>
      </c>
      <c r="K345" s="3" t="s">
        <v>1860</v>
      </c>
      <c r="N345" s="4" t="s">
        <v>2839</v>
      </c>
      <c r="O345" s="4" t="s">
        <v>2844</v>
      </c>
      <c r="P345" s="2" t="s">
        <v>1861</v>
      </c>
      <c r="Q345" s="2" t="s">
        <v>1775</v>
      </c>
      <c r="R345" s="3" t="s">
        <v>1860</v>
      </c>
      <c r="U345" s="4" t="s">
        <v>2838</v>
      </c>
      <c r="V345" s="4" t="s">
        <v>2843</v>
      </c>
      <c r="W345" s="2" t="s">
        <v>1861</v>
      </c>
      <c r="X345" s="2" t="s">
        <v>1775</v>
      </c>
      <c r="Y345" s="3" t="s">
        <v>1860</v>
      </c>
    </row>
    <row r="346" spans="1:26" x14ac:dyDescent="0.2">
      <c r="A346" s="4">
        <v>341</v>
      </c>
      <c r="D346" s="6" t="s">
        <v>1525</v>
      </c>
      <c r="E346" s="6" t="s">
        <v>1791</v>
      </c>
      <c r="G346" s="4" t="s">
        <v>20</v>
      </c>
      <c r="H346" s="4" t="s">
        <v>2845</v>
      </c>
      <c r="I346" s="2" t="s">
        <v>1859</v>
      </c>
      <c r="J346" s="2" t="s">
        <v>1776</v>
      </c>
      <c r="K346" s="3" t="s">
        <v>1858</v>
      </c>
      <c r="N346" s="4" t="s">
        <v>2839</v>
      </c>
      <c r="O346" s="4" t="s">
        <v>2844</v>
      </c>
      <c r="P346" s="2" t="s">
        <v>1859</v>
      </c>
      <c r="Q346" s="2" t="s">
        <v>1776</v>
      </c>
      <c r="R346" s="3" t="s">
        <v>1858</v>
      </c>
      <c r="U346" s="4" t="s">
        <v>2838</v>
      </c>
      <c r="V346" s="4" t="s">
        <v>2843</v>
      </c>
      <c r="W346" s="2" t="s">
        <v>1859</v>
      </c>
      <c r="X346" s="2" t="s">
        <v>1776</v>
      </c>
      <c r="Y346" s="3" t="s">
        <v>1858</v>
      </c>
    </row>
    <row r="347" spans="1:26" x14ac:dyDescent="0.2">
      <c r="A347" s="4">
        <v>342</v>
      </c>
      <c r="D347" s="6" t="s">
        <v>1525</v>
      </c>
      <c r="E347" s="6" t="s">
        <v>1791</v>
      </c>
      <c r="G347" s="4" t="s">
        <v>20</v>
      </c>
      <c r="H347" s="4" t="s">
        <v>2845</v>
      </c>
      <c r="I347" s="2" t="s">
        <v>1856</v>
      </c>
      <c r="J347" s="2" t="s">
        <v>68</v>
      </c>
      <c r="K347" s="3" t="s">
        <v>1855</v>
      </c>
      <c r="N347" s="4" t="s">
        <v>2839</v>
      </c>
      <c r="O347" s="4" t="s">
        <v>2844</v>
      </c>
      <c r="P347" s="2" t="s">
        <v>1853</v>
      </c>
      <c r="Q347" s="2" t="s">
        <v>1852</v>
      </c>
      <c r="R347" s="3" t="s">
        <v>1851</v>
      </c>
      <c r="U347" s="4" t="s">
        <v>2838</v>
      </c>
      <c r="V347" s="4" t="s">
        <v>2843</v>
      </c>
      <c r="W347" s="2" t="s">
        <v>1849</v>
      </c>
      <c r="X347" s="2" t="s">
        <v>1848</v>
      </c>
      <c r="Y347" s="3" t="s">
        <v>1847</v>
      </c>
    </row>
    <row r="348" spans="1:26" x14ac:dyDescent="0.2">
      <c r="A348" s="4">
        <v>343</v>
      </c>
      <c r="C348" s="6" t="s">
        <v>1525</v>
      </c>
      <c r="D348" s="6" t="s">
        <v>1525</v>
      </c>
      <c r="E348" s="6" t="s">
        <v>1791</v>
      </c>
      <c r="G348" s="4" t="s">
        <v>20</v>
      </c>
      <c r="H348" s="4" t="s">
        <v>2524</v>
      </c>
      <c r="I348" s="2" t="s">
        <v>1544</v>
      </c>
      <c r="J348" s="2" t="s">
        <v>2842</v>
      </c>
      <c r="L348" s="2" t="s">
        <v>2097</v>
      </c>
      <c r="N348" s="4" t="s">
        <v>2839</v>
      </c>
      <c r="O348" s="4" t="s">
        <v>2523</v>
      </c>
      <c r="P348" s="2" t="s">
        <v>1895</v>
      </c>
      <c r="Q348" s="2" t="s">
        <v>2841</v>
      </c>
      <c r="S348" s="2" t="s">
        <v>2096</v>
      </c>
      <c r="U348" s="4" t="s">
        <v>2838</v>
      </c>
      <c r="V348" s="4" t="s">
        <v>2522</v>
      </c>
      <c r="W348" s="2" t="s">
        <v>1895</v>
      </c>
      <c r="X348" s="2" t="s">
        <v>2840</v>
      </c>
      <c r="Z348" s="2" t="s">
        <v>2095</v>
      </c>
    </row>
    <row r="349" spans="1:26" x14ac:dyDescent="0.2">
      <c r="A349" s="4">
        <v>344</v>
      </c>
      <c r="D349" s="6" t="s">
        <v>1525</v>
      </c>
      <c r="E349" s="6" t="s">
        <v>1791</v>
      </c>
      <c r="G349" s="4" t="s">
        <v>20</v>
      </c>
      <c r="H349" s="4" t="s">
        <v>2524</v>
      </c>
      <c r="I349" s="2" t="s">
        <v>109</v>
      </c>
      <c r="J349" s="2" t="s">
        <v>1526</v>
      </c>
      <c r="N349" s="4" t="s">
        <v>2839</v>
      </c>
      <c r="O349" s="4" t="s">
        <v>2523</v>
      </c>
      <c r="P349" s="2" t="s">
        <v>854</v>
      </c>
      <c r="Q349" s="2" t="s">
        <v>1526</v>
      </c>
      <c r="U349" s="4" t="s">
        <v>2838</v>
      </c>
      <c r="V349" s="4" t="s">
        <v>2522</v>
      </c>
      <c r="W349" s="2" t="s">
        <v>1952</v>
      </c>
      <c r="X349" s="2" t="s">
        <v>1526</v>
      </c>
    </row>
    <row r="350" spans="1:26" ht="25.5" x14ac:dyDescent="0.2">
      <c r="A350" s="4">
        <v>345</v>
      </c>
      <c r="B350" s="6" t="s">
        <v>6</v>
      </c>
      <c r="E350" s="6" t="s">
        <v>1791</v>
      </c>
      <c r="G350" s="4" t="s">
        <v>20</v>
      </c>
      <c r="H350" s="4" t="s">
        <v>2524</v>
      </c>
      <c r="I350" s="2" t="s">
        <v>135</v>
      </c>
      <c r="J350" s="2" t="s">
        <v>1796</v>
      </c>
      <c r="L350" s="2" t="s">
        <v>2527</v>
      </c>
      <c r="N350" s="4" t="s">
        <v>2839</v>
      </c>
      <c r="O350" s="4" t="s">
        <v>2523</v>
      </c>
      <c r="P350" s="2" t="s">
        <v>135</v>
      </c>
      <c r="Q350" s="2" t="s">
        <v>1794</v>
      </c>
      <c r="S350" s="2" t="s">
        <v>2526</v>
      </c>
      <c r="U350" s="4" t="s">
        <v>2838</v>
      </c>
      <c r="V350" s="4" t="s">
        <v>2522</v>
      </c>
      <c r="W350" s="2" t="s">
        <v>1823</v>
      </c>
      <c r="X350" s="2" t="s">
        <v>1794</v>
      </c>
      <c r="Z350" s="2" t="s">
        <v>2525</v>
      </c>
    </row>
    <row r="351" spans="1:26" x14ac:dyDescent="0.2">
      <c r="A351" s="4">
        <v>346</v>
      </c>
      <c r="E351" s="6" t="s">
        <v>1791</v>
      </c>
      <c r="G351" s="4" t="s">
        <v>20</v>
      </c>
      <c r="H351" s="4" t="s">
        <v>2524</v>
      </c>
      <c r="I351" s="2" t="s">
        <v>2431</v>
      </c>
      <c r="J351" s="2" t="s">
        <v>1514</v>
      </c>
      <c r="N351" s="4" t="s">
        <v>2839</v>
      </c>
      <c r="O351" s="4" t="s">
        <v>2523</v>
      </c>
      <c r="P351" s="2" t="s">
        <v>2429</v>
      </c>
      <c r="Q351" s="2" t="s">
        <v>2430</v>
      </c>
      <c r="U351" s="4" t="s">
        <v>2838</v>
      </c>
      <c r="V351" s="4" t="s">
        <v>2522</v>
      </c>
      <c r="W351" s="2" t="s">
        <v>2429</v>
      </c>
      <c r="X351" s="2" t="s">
        <v>2428</v>
      </c>
    </row>
    <row r="352" spans="1:26" x14ac:dyDescent="0.2">
      <c r="A352" s="4">
        <v>347</v>
      </c>
      <c r="E352" s="6" t="s">
        <v>1791</v>
      </c>
      <c r="G352" s="4" t="s">
        <v>20</v>
      </c>
      <c r="H352" s="4" t="s">
        <v>2524</v>
      </c>
      <c r="I352" s="2" t="s">
        <v>2427</v>
      </c>
      <c r="J352" s="2" t="s">
        <v>1516</v>
      </c>
      <c r="N352" s="4" t="s">
        <v>2839</v>
      </c>
      <c r="O352" s="4" t="s">
        <v>2523</v>
      </c>
      <c r="P352" s="2" t="s">
        <v>2426</v>
      </c>
      <c r="Q352" s="2" t="s">
        <v>2425</v>
      </c>
      <c r="U352" s="4" t="s">
        <v>2838</v>
      </c>
      <c r="V352" s="4" t="s">
        <v>2522</v>
      </c>
      <c r="W352" s="2" t="s">
        <v>2424</v>
      </c>
      <c r="X352" s="2" t="s">
        <v>2423</v>
      </c>
    </row>
    <row r="353" spans="1:26" x14ac:dyDescent="0.2">
      <c r="A353" s="4">
        <v>348</v>
      </c>
      <c r="E353" s="6" t="s">
        <v>1791</v>
      </c>
      <c r="G353" s="4" t="s">
        <v>20</v>
      </c>
      <c r="H353" s="4" t="s">
        <v>2524</v>
      </c>
      <c r="I353" s="2" t="s">
        <v>2413</v>
      </c>
      <c r="J353" s="2" t="s">
        <v>3534</v>
      </c>
      <c r="L353" s="2" t="s">
        <v>2412</v>
      </c>
      <c r="N353" s="4" t="s">
        <v>2839</v>
      </c>
      <c r="O353" s="4" t="s">
        <v>2523</v>
      </c>
      <c r="P353" s="2" t="s">
        <v>2410</v>
      </c>
      <c r="Q353" s="2" t="s">
        <v>2083</v>
      </c>
      <c r="S353" s="2" t="s">
        <v>2409</v>
      </c>
      <c r="U353" s="4" t="s">
        <v>2838</v>
      </c>
      <c r="V353" s="4" t="s">
        <v>2522</v>
      </c>
      <c r="W353" s="2" t="s">
        <v>2407</v>
      </c>
      <c r="X353" s="2" t="s">
        <v>3533</v>
      </c>
      <c r="Z353" s="2" t="s">
        <v>2406</v>
      </c>
    </row>
    <row r="354" spans="1:26" ht="25.5" x14ac:dyDescent="0.2">
      <c r="A354" s="4">
        <v>349</v>
      </c>
      <c r="B354" s="6" t="s">
        <v>6</v>
      </c>
      <c r="C354" s="6" t="s">
        <v>1525</v>
      </c>
      <c r="E354" s="6" t="s">
        <v>1791</v>
      </c>
      <c r="G354" s="4" t="s">
        <v>20</v>
      </c>
      <c r="H354" s="4" t="s">
        <v>2515</v>
      </c>
      <c r="I354" s="2" t="s">
        <v>2521</v>
      </c>
      <c r="J354" s="2" t="s">
        <v>2520</v>
      </c>
      <c r="L354" s="18" t="s">
        <v>3440</v>
      </c>
      <c r="N354" s="4" t="s">
        <v>2839</v>
      </c>
      <c r="O354" s="4" t="s">
        <v>2514</v>
      </c>
      <c r="P354" s="2" t="s">
        <v>2519</v>
      </c>
      <c r="Q354" s="2" t="s">
        <v>2518</v>
      </c>
      <c r="S354" s="18" t="s">
        <v>3443</v>
      </c>
      <c r="U354" s="4" t="s">
        <v>2838</v>
      </c>
      <c r="V354" s="4" t="s">
        <v>2512</v>
      </c>
      <c r="W354" s="2" t="s">
        <v>2517</v>
      </c>
      <c r="X354" s="2" t="s">
        <v>2516</v>
      </c>
      <c r="Z354" s="18" t="s">
        <v>3444</v>
      </c>
    </row>
    <row r="355" spans="1:26" x14ac:dyDescent="0.2">
      <c r="A355" s="4">
        <v>350</v>
      </c>
      <c r="E355" s="6" t="s">
        <v>1791</v>
      </c>
      <c r="G355" s="4" t="s">
        <v>20</v>
      </c>
      <c r="H355" s="4" t="s">
        <v>2515</v>
      </c>
      <c r="I355" s="2" t="s">
        <v>1795</v>
      </c>
      <c r="J355" s="2" t="s">
        <v>1796</v>
      </c>
      <c r="N355" s="4" t="s">
        <v>2839</v>
      </c>
      <c r="O355" s="4" t="s">
        <v>2514</v>
      </c>
      <c r="P355" s="2" t="s">
        <v>1795</v>
      </c>
      <c r="Q355" s="2" t="s">
        <v>1794</v>
      </c>
      <c r="U355" s="4" t="s">
        <v>2838</v>
      </c>
      <c r="V355" s="4" t="s">
        <v>2512</v>
      </c>
      <c r="W355" s="2" t="s">
        <v>1795</v>
      </c>
      <c r="X355" s="2" t="s">
        <v>1794</v>
      </c>
    </row>
    <row r="356" spans="1:26" x14ac:dyDescent="0.2">
      <c r="A356" s="4">
        <v>351</v>
      </c>
      <c r="D356" s="6" t="s">
        <v>1525</v>
      </c>
      <c r="E356" s="6" t="s">
        <v>1791</v>
      </c>
      <c r="G356" s="4" t="s">
        <v>20</v>
      </c>
      <c r="H356" s="4" t="s">
        <v>2515</v>
      </c>
      <c r="I356" s="2" t="s">
        <v>1793</v>
      </c>
      <c r="J356" s="2" t="s">
        <v>1508</v>
      </c>
      <c r="K356" s="3">
        <v>100</v>
      </c>
      <c r="N356" s="4" t="s">
        <v>2839</v>
      </c>
      <c r="O356" s="4" t="s">
        <v>2514</v>
      </c>
      <c r="P356" s="2" t="s">
        <v>1793</v>
      </c>
      <c r="Q356" s="2" t="s">
        <v>1508</v>
      </c>
      <c r="R356" s="3">
        <v>100</v>
      </c>
      <c r="U356" s="4" t="s">
        <v>2838</v>
      </c>
      <c r="V356" s="4" t="s">
        <v>2512</v>
      </c>
      <c r="W356" s="2" t="s">
        <v>1793</v>
      </c>
      <c r="X356" s="2" t="s">
        <v>1792</v>
      </c>
      <c r="Y356" s="3">
        <v>100</v>
      </c>
    </row>
    <row r="357" spans="1:26" x14ac:dyDescent="0.2">
      <c r="A357" s="4">
        <v>352</v>
      </c>
      <c r="D357" s="6" t="s">
        <v>1525</v>
      </c>
      <c r="E357" s="6" t="s">
        <v>1791</v>
      </c>
      <c r="G357" s="4" t="s">
        <v>20</v>
      </c>
      <c r="H357" s="4" t="s">
        <v>2515</v>
      </c>
      <c r="I357" s="2" t="s">
        <v>1861</v>
      </c>
      <c r="J357" s="2" t="s">
        <v>1775</v>
      </c>
      <c r="K357" s="3" t="s">
        <v>95</v>
      </c>
      <c r="N357" s="4" t="s">
        <v>2839</v>
      </c>
      <c r="O357" s="4" t="s">
        <v>2514</v>
      </c>
      <c r="P357" s="2" t="s">
        <v>1861</v>
      </c>
      <c r="Q357" s="2" t="s">
        <v>1775</v>
      </c>
      <c r="R357" s="3" t="s">
        <v>95</v>
      </c>
      <c r="U357" s="4" t="s">
        <v>2838</v>
      </c>
      <c r="V357" s="4" t="s">
        <v>2512</v>
      </c>
      <c r="W357" s="2" t="s">
        <v>1861</v>
      </c>
      <c r="X357" s="2" t="s">
        <v>1775</v>
      </c>
      <c r="Y357" s="3" t="s">
        <v>95</v>
      </c>
    </row>
    <row r="358" spans="1:26" x14ac:dyDescent="0.2">
      <c r="A358" s="4">
        <v>353</v>
      </c>
      <c r="D358" s="6" t="s">
        <v>1525</v>
      </c>
      <c r="E358" s="6" t="s">
        <v>1791</v>
      </c>
      <c r="G358" s="4" t="s">
        <v>20</v>
      </c>
      <c r="H358" s="4" t="s">
        <v>2515</v>
      </c>
      <c r="I358" s="2" t="s">
        <v>1859</v>
      </c>
      <c r="J358" s="2" t="s">
        <v>1776</v>
      </c>
      <c r="K358" s="3" t="s">
        <v>99</v>
      </c>
      <c r="N358" s="4" t="s">
        <v>2839</v>
      </c>
      <c r="O358" s="4" t="s">
        <v>2514</v>
      </c>
      <c r="P358" s="2" t="s">
        <v>1859</v>
      </c>
      <c r="Q358" s="2" t="s">
        <v>1776</v>
      </c>
      <c r="R358" s="3" t="s">
        <v>99</v>
      </c>
      <c r="U358" s="4" t="s">
        <v>2838</v>
      </c>
      <c r="V358" s="4" t="s">
        <v>2512</v>
      </c>
      <c r="W358" s="2" t="s">
        <v>1859</v>
      </c>
      <c r="X358" s="2" t="s">
        <v>1776</v>
      </c>
      <c r="Y358" s="3" t="s">
        <v>99</v>
      </c>
    </row>
    <row r="359" spans="1:26" x14ac:dyDescent="0.2">
      <c r="A359" s="4">
        <v>354</v>
      </c>
      <c r="B359" s="6" t="s">
        <v>1797</v>
      </c>
      <c r="E359" s="6" t="s">
        <v>1791</v>
      </c>
      <c r="G359" s="4" t="s">
        <v>2807</v>
      </c>
      <c r="H359" s="4" t="s">
        <v>2837</v>
      </c>
      <c r="I359" s="2" t="s">
        <v>106</v>
      </c>
      <c r="J359" s="2" t="s">
        <v>1526</v>
      </c>
      <c r="L359" s="2" t="s">
        <v>1956</v>
      </c>
      <c r="N359" s="4" t="s">
        <v>2805</v>
      </c>
      <c r="O359" s="4" t="s">
        <v>2836</v>
      </c>
      <c r="P359" s="2" t="s">
        <v>852</v>
      </c>
      <c r="Q359" s="2" t="s">
        <v>1526</v>
      </c>
      <c r="S359" s="2" t="s">
        <v>1955</v>
      </c>
      <c r="U359" s="4" t="s">
        <v>2803</v>
      </c>
      <c r="V359" s="4" t="s">
        <v>2835</v>
      </c>
      <c r="W359" s="2" t="s">
        <v>1954</v>
      </c>
      <c r="X359" s="2" t="s">
        <v>1526</v>
      </c>
      <c r="Z359" s="2" t="s">
        <v>1953</v>
      </c>
    </row>
    <row r="360" spans="1:26" x14ac:dyDescent="0.2">
      <c r="A360" s="4">
        <v>355</v>
      </c>
      <c r="B360" s="6" t="s">
        <v>1797</v>
      </c>
      <c r="E360" s="6" t="s">
        <v>1791</v>
      </c>
      <c r="G360" s="4" t="s">
        <v>2807</v>
      </c>
      <c r="H360" s="4" t="s">
        <v>2837</v>
      </c>
      <c r="I360" s="2" t="s">
        <v>109</v>
      </c>
      <c r="J360" s="2" t="s">
        <v>1526</v>
      </c>
      <c r="L360" s="2" t="s">
        <v>2175</v>
      </c>
      <c r="N360" s="4" t="s">
        <v>2805</v>
      </c>
      <c r="O360" s="4" t="s">
        <v>2836</v>
      </c>
      <c r="P360" s="2" t="s">
        <v>854</v>
      </c>
      <c r="Q360" s="2" t="s">
        <v>1526</v>
      </c>
      <c r="S360" s="2" t="s">
        <v>3419</v>
      </c>
      <c r="U360" s="4" t="s">
        <v>2803</v>
      </c>
      <c r="V360" s="4" t="s">
        <v>2835</v>
      </c>
      <c r="W360" s="2" t="s">
        <v>1952</v>
      </c>
      <c r="X360" s="2" t="s">
        <v>1526</v>
      </c>
      <c r="Z360" s="2" t="s">
        <v>2174</v>
      </c>
    </row>
    <row r="361" spans="1:26" x14ac:dyDescent="0.2">
      <c r="A361" s="4">
        <v>356</v>
      </c>
      <c r="E361" s="6" t="s">
        <v>1791</v>
      </c>
      <c r="G361" s="4" t="s">
        <v>2807</v>
      </c>
      <c r="H361" s="4" t="s">
        <v>2837</v>
      </c>
      <c r="I361" s="2" t="s">
        <v>111</v>
      </c>
      <c r="J361" s="2" t="s">
        <v>1531</v>
      </c>
      <c r="N361" s="4" t="s">
        <v>2805</v>
      </c>
      <c r="O361" s="4" t="s">
        <v>2836</v>
      </c>
      <c r="P361" s="2" t="s">
        <v>856</v>
      </c>
      <c r="Q361" s="2" t="s">
        <v>1531</v>
      </c>
      <c r="U361" s="4" t="s">
        <v>2803</v>
      </c>
      <c r="V361" s="4" t="s">
        <v>2835</v>
      </c>
      <c r="W361" s="2" t="s">
        <v>1870</v>
      </c>
      <c r="X361" s="2" t="s">
        <v>1531</v>
      </c>
    </row>
    <row r="362" spans="1:26" ht="63.75" x14ac:dyDescent="0.2">
      <c r="A362" s="4">
        <v>357</v>
      </c>
      <c r="D362" s="6" t="s">
        <v>1525</v>
      </c>
      <c r="E362" s="6" t="s">
        <v>1791</v>
      </c>
      <c r="G362" s="4" t="s">
        <v>2807</v>
      </c>
      <c r="H362" s="4" t="s">
        <v>2837</v>
      </c>
      <c r="I362" s="2" t="s">
        <v>114</v>
      </c>
      <c r="J362" s="2" t="s">
        <v>2274</v>
      </c>
      <c r="N362" s="4" t="s">
        <v>2805</v>
      </c>
      <c r="O362" s="4" t="s">
        <v>2836</v>
      </c>
      <c r="P362" s="2" t="s">
        <v>858</v>
      </c>
      <c r="Q362" s="2" t="s">
        <v>2273</v>
      </c>
      <c r="U362" s="4" t="s">
        <v>2803</v>
      </c>
      <c r="V362" s="4" t="s">
        <v>2835</v>
      </c>
      <c r="W362" s="2" t="s">
        <v>2171</v>
      </c>
      <c r="X362" s="2" t="s">
        <v>2273</v>
      </c>
    </row>
    <row r="363" spans="1:26" x14ac:dyDescent="0.2">
      <c r="A363" s="4">
        <v>358</v>
      </c>
      <c r="E363" s="6" t="s">
        <v>1791</v>
      </c>
      <c r="G363" s="4" t="s">
        <v>2807</v>
      </c>
      <c r="H363" s="4" t="s">
        <v>2837</v>
      </c>
      <c r="I363" s="2" t="s">
        <v>207</v>
      </c>
      <c r="J363" s="2" t="s">
        <v>2094</v>
      </c>
      <c r="N363" s="4" t="s">
        <v>2805</v>
      </c>
      <c r="O363" s="4" t="s">
        <v>2836</v>
      </c>
      <c r="P363" s="2" t="s">
        <v>944</v>
      </c>
      <c r="Q363" s="2" t="s">
        <v>2169</v>
      </c>
      <c r="U363" s="4" t="s">
        <v>2803</v>
      </c>
      <c r="V363" s="4" t="s">
        <v>2835</v>
      </c>
      <c r="W363" s="2" t="s">
        <v>2091</v>
      </c>
      <c r="X363" s="2" t="s">
        <v>2168</v>
      </c>
    </row>
    <row r="364" spans="1:26" ht="76.5" x14ac:dyDescent="0.2">
      <c r="A364" s="4">
        <v>359</v>
      </c>
      <c r="D364" s="6" t="s">
        <v>1525</v>
      </c>
      <c r="E364" s="6" t="s">
        <v>1791</v>
      </c>
      <c r="G364" s="4" t="s">
        <v>2807</v>
      </c>
      <c r="H364" s="4" t="s">
        <v>2837</v>
      </c>
      <c r="I364" s="2" t="s">
        <v>117</v>
      </c>
      <c r="J364" s="2" t="s">
        <v>1925</v>
      </c>
      <c r="L364" s="2" t="s">
        <v>2445</v>
      </c>
      <c r="N364" s="4" t="s">
        <v>2805</v>
      </c>
      <c r="O364" s="4" t="s">
        <v>2836</v>
      </c>
      <c r="P364" s="2" t="s">
        <v>2165</v>
      </c>
      <c r="Q364" s="2" t="s">
        <v>1925</v>
      </c>
      <c r="S364" s="2" t="s">
        <v>3418</v>
      </c>
      <c r="U364" s="4" t="s">
        <v>2803</v>
      </c>
      <c r="V364" s="4" t="s">
        <v>2835</v>
      </c>
      <c r="W364" s="2" t="s">
        <v>2163</v>
      </c>
      <c r="X364" s="2" t="s">
        <v>1925</v>
      </c>
      <c r="Z364" s="2" t="s">
        <v>2587</v>
      </c>
    </row>
    <row r="365" spans="1:26" x14ac:dyDescent="0.2">
      <c r="A365" s="4">
        <v>360</v>
      </c>
      <c r="D365" s="6" t="s">
        <v>1525</v>
      </c>
      <c r="E365" s="6" t="s">
        <v>1791</v>
      </c>
      <c r="G365" s="4" t="s">
        <v>2807</v>
      </c>
      <c r="H365" s="4" t="s">
        <v>2837</v>
      </c>
      <c r="I365" s="2" t="s">
        <v>2442</v>
      </c>
      <c r="J365" s="2" t="s">
        <v>1925</v>
      </c>
      <c r="L365" s="2" t="s">
        <v>2441</v>
      </c>
      <c r="N365" s="4" t="s">
        <v>2805</v>
      </c>
      <c r="O365" s="4" t="s">
        <v>2836</v>
      </c>
      <c r="P365" s="2" t="s">
        <v>2439</v>
      </c>
      <c r="Q365" s="2" t="s">
        <v>1925</v>
      </c>
      <c r="S365" s="2" t="s">
        <v>2438</v>
      </c>
      <c r="U365" s="4" t="s">
        <v>2803</v>
      </c>
      <c r="V365" s="4" t="s">
        <v>2835</v>
      </c>
      <c r="W365" s="2" t="s">
        <v>2436</v>
      </c>
      <c r="X365" s="2" t="s">
        <v>1925</v>
      </c>
      <c r="Z365" s="2" t="s">
        <v>2799</v>
      </c>
    </row>
    <row r="366" spans="1:26" x14ac:dyDescent="0.2">
      <c r="A366" s="4">
        <v>361</v>
      </c>
      <c r="C366" s="6" t="s">
        <v>1525</v>
      </c>
      <c r="E366" s="6" t="s">
        <v>1791</v>
      </c>
      <c r="G366" s="4" t="s">
        <v>2807</v>
      </c>
      <c r="H366" s="4" t="s">
        <v>2832</v>
      </c>
      <c r="I366" s="2" t="s">
        <v>1544</v>
      </c>
      <c r="J366" s="2" t="s">
        <v>2812</v>
      </c>
      <c r="L366" s="2" t="s">
        <v>1804</v>
      </c>
      <c r="N366" s="4" t="s">
        <v>2805</v>
      </c>
      <c r="O366" s="4" t="s">
        <v>2831</v>
      </c>
      <c r="P366" s="2" t="s">
        <v>1895</v>
      </c>
      <c r="Q366" s="2" t="s">
        <v>2811</v>
      </c>
      <c r="S366" s="2" t="s">
        <v>1801</v>
      </c>
      <c r="U366" s="4" t="s">
        <v>2803</v>
      </c>
      <c r="V366" s="4" t="s">
        <v>2830</v>
      </c>
      <c r="W366" s="2" t="s">
        <v>1895</v>
      </c>
      <c r="X366" s="2" t="s">
        <v>2810</v>
      </c>
      <c r="Z366" s="2" t="s">
        <v>1798</v>
      </c>
    </row>
    <row r="367" spans="1:26" x14ac:dyDescent="0.2">
      <c r="A367" s="4">
        <v>362</v>
      </c>
      <c r="B367" s="6" t="s">
        <v>6</v>
      </c>
      <c r="E367" s="6" t="s">
        <v>1791</v>
      </c>
      <c r="G367" s="4" t="s">
        <v>2807</v>
      </c>
      <c r="H367" s="4" t="s">
        <v>2832</v>
      </c>
      <c r="I367" s="2" t="s">
        <v>135</v>
      </c>
      <c r="J367" s="2" t="s">
        <v>2834</v>
      </c>
      <c r="N367" s="4" t="s">
        <v>2805</v>
      </c>
      <c r="O367" s="4" t="s">
        <v>2831</v>
      </c>
      <c r="P367" s="2" t="s">
        <v>135</v>
      </c>
      <c r="Q367" s="2" t="s">
        <v>2833</v>
      </c>
      <c r="U367" s="4" t="s">
        <v>2803</v>
      </c>
      <c r="V367" s="4" t="s">
        <v>2830</v>
      </c>
      <c r="W367" s="2" t="s">
        <v>1823</v>
      </c>
      <c r="X367" s="2" t="s">
        <v>2833</v>
      </c>
    </row>
    <row r="368" spans="1:26" x14ac:dyDescent="0.2">
      <c r="A368" s="4">
        <v>363</v>
      </c>
      <c r="E368" s="6" t="s">
        <v>1791</v>
      </c>
      <c r="G368" s="4" t="s">
        <v>2807</v>
      </c>
      <c r="H368" s="4" t="s">
        <v>2832</v>
      </c>
      <c r="I368" s="2" t="s">
        <v>2555</v>
      </c>
      <c r="J368" s="2" t="s">
        <v>284</v>
      </c>
      <c r="N368" s="4" t="s">
        <v>2805</v>
      </c>
      <c r="O368" s="4" t="s">
        <v>2831</v>
      </c>
      <c r="P368" s="2" t="s">
        <v>2554</v>
      </c>
      <c r="Q368" s="2" t="s">
        <v>802</v>
      </c>
      <c r="U368" s="4" t="s">
        <v>2803</v>
      </c>
      <c r="V368" s="4" t="s">
        <v>2830</v>
      </c>
      <c r="W368" s="2" t="s">
        <v>2553</v>
      </c>
      <c r="X368" s="2" t="s">
        <v>2552</v>
      </c>
    </row>
    <row r="369" spans="1:26" ht="25.5" x14ac:dyDescent="0.2">
      <c r="A369" s="4">
        <v>364</v>
      </c>
      <c r="B369" s="6" t="s">
        <v>6</v>
      </c>
      <c r="C369" s="6" t="s">
        <v>1525</v>
      </c>
      <c r="E369" s="6" t="s">
        <v>1791</v>
      </c>
      <c r="G369" s="4" t="s">
        <v>2807</v>
      </c>
      <c r="H369" s="4" t="s">
        <v>2823</v>
      </c>
      <c r="I369" s="2" t="s">
        <v>2829</v>
      </c>
      <c r="J369" s="2" t="s">
        <v>2828</v>
      </c>
      <c r="L369" s="18" t="s">
        <v>3445</v>
      </c>
      <c r="N369" s="4" t="s">
        <v>2805</v>
      </c>
      <c r="O369" s="4" t="s">
        <v>2822</v>
      </c>
      <c r="P369" s="2" t="s">
        <v>2827</v>
      </c>
      <c r="Q369" s="2" t="s">
        <v>2826</v>
      </c>
      <c r="S369" s="18" t="s">
        <v>3446</v>
      </c>
      <c r="U369" s="4" t="s">
        <v>2803</v>
      </c>
      <c r="V369" s="4" t="s">
        <v>2821</v>
      </c>
      <c r="W369" s="2" t="s">
        <v>2825</v>
      </c>
      <c r="X369" s="2" t="s">
        <v>2824</v>
      </c>
      <c r="Z369" s="18" t="s">
        <v>3447</v>
      </c>
    </row>
    <row r="370" spans="1:26" x14ac:dyDescent="0.2">
      <c r="A370" s="4">
        <v>365</v>
      </c>
      <c r="E370" s="6" t="s">
        <v>1791</v>
      </c>
      <c r="G370" s="4" t="s">
        <v>2807</v>
      </c>
      <c r="H370" s="4" t="s">
        <v>2823</v>
      </c>
      <c r="I370" s="2" t="s">
        <v>1795</v>
      </c>
      <c r="J370" s="2" t="s">
        <v>1796</v>
      </c>
      <c r="N370" s="4" t="s">
        <v>2805</v>
      </c>
      <c r="O370" s="4" t="s">
        <v>2822</v>
      </c>
      <c r="P370" s="2" t="s">
        <v>1795</v>
      </c>
      <c r="Q370" s="2" t="s">
        <v>1794</v>
      </c>
      <c r="U370" s="4" t="s">
        <v>2803</v>
      </c>
      <c r="V370" s="4" t="s">
        <v>2821</v>
      </c>
      <c r="W370" s="2" t="s">
        <v>1795</v>
      </c>
      <c r="X370" s="2" t="s">
        <v>1794</v>
      </c>
    </row>
    <row r="371" spans="1:26" x14ac:dyDescent="0.2">
      <c r="A371" s="4">
        <v>366</v>
      </c>
      <c r="D371" s="6" t="s">
        <v>1525</v>
      </c>
      <c r="E371" s="6" t="s">
        <v>1791</v>
      </c>
      <c r="G371" s="4" t="s">
        <v>2807</v>
      </c>
      <c r="H371" s="4" t="s">
        <v>2823</v>
      </c>
      <c r="I371" s="2" t="s">
        <v>1793</v>
      </c>
      <c r="J371" s="2" t="s">
        <v>1508</v>
      </c>
      <c r="K371" s="3">
        <v>100</v>
      </c>
      <c r="N371" s="4" t="s">
        <v>2805</v>
      </c>
      <c r="O371" s="4" t="s">
        <v>2822</v>
      </c>
      <c r="P371" s="2" t="s">
        <v>1793</v>
      </c>
      <c r="Q371" s="2" t="s">
        <v>1508</v>
      </c>
      <c r="R371" s="3">
        <v>100</v>
      </c>
      <c r="U371" s="4" t="s">
        <v>2803</v>
      </c>
      <c r="V371" s="4" t="s">
        <v>2821</v>
      </c>
      <c r="W371" s="2" t="s">
        <v>1793</v>
      </c>
      <c r="X371" s="2" t="s">
        <v>1792</v>
      </c>
      <c r="Y371" s="3">
        <v>100</v>
      </c>
    </row>
    <row r="372" spans="1:26" x14ac:dyDescent="0.2">
      <c r="A372" s="4">
        <v>367</v>
      </c>
      <c r="D372" s="6" t="s">
        <v>1525</v>
      </c>
      <c r="E372" s="6" t="s">
        <v>1791</v>
      </c>
      <c r="G372" s="4" t="s">
        <v>2807</v>
      </c>
      <c r="H372" s="4" t="s">
        <v>2823</v>
      </c>
      <c r="I372" s="2" t="s">
        <v>1861</v>
      </c>
      <c r="J372" s="2" t="s">
        <v>1775</v>
      </c>
      <c r="K372" s="3" t="s">
        <v>95</v>
      </c>
      <c r="N372" s="4" t="s">
        <v>2805</v>
      </c>
      <c r="O372" s="4" t="s">
        <v>2822</v>
      </c>
      <c r="P372" s="2" t="s">
        <v>1861</v>
      </c>
      <c r="Q372" s="2" t="s">
        <v>1775</v>
      </c>
      <c r="R372" s="3" t="s">
        <v>95</v>
      </c>
      <c r="U372" s="4" t="s">
        <v>2803</v>
      </c>
      <c r="V372" s="4" t="s">
        <v>2821</v>
      </c>
      <c r="W372" s="2" t="s">
        <v>1861</v>
      </c>
      <c r="X372" s="2" t="s">
        <v>1775</v>
      </c>
      <c r="Y372" s="3" t="s">
        <v>95</v>
      </c>
    </row>
    <row r="373" spans="1:26" x14ac:dyDescent="0.2">
      <c r="A373" s="4">
        <v>368</v>
      </c>
      <c r="D373" s="6" t="s">
        <v>1525</v>
      </c>
      <c r="E373" s="6" t="s">
        <v>1791</v>
      </c>
      <c r="G373" s="4" t="s">
        <v>2807</v>
      </c>
      <c r="H373" s="4" t="s">
        <v>2823</v>
      </c>
      <c r="I373" s="2" t="s">
        <v>1859</v>
      </c>
      <c r="J373" s="2" t="s">
        <v>1776</v>
      </c>
      <c r="K373" s="3" t="s">
        <v>99</v>
      </c>
      <c r="N373" s="4" t="s">
        <v>2805</v>
      </c>
      <c r="O373" s="4" t="s">
        <v>2822</v>
      </c>
      <c r="P373" s="2" t="s">
        <v>1859</v>
      </c>
      <c r="Q373" s="2" t="s">
        <v>1776</v>
      </c>
      <c r="R373" s="3" t="s">
        <v>99</v>
      </c>
      <c r="U373" s="4" t="s">
        <v>2803</v>
      </c>
      <c r="V373" s="4" t="s">
        <v>2821</v>
      </c>
      <c r="W373" s="2" t="s">
        <v>1859</v>
      </c>
      <c r="X373" s="2" t="s">
        <v>1776</v>
      </c>
      <c r="Y373" s="3" t="s">
        <v>99</v>
      </c>
    </row>
    <row r="374" spans="1:26" x14ac:dyDescent="0.2">
      <c r="A374" s="4">
        <v>369</v>
      </c>
      <c r="C374" s="6" t="s">
        <v>1525</v>
      </c>
      <c r="E374" s="6" t="s">
        <v>1791</v>
      </c>
      <c r="G374" s="4" t="s">
        <v>2807</v>
      </c>
      <c r="H374" s="4" t="s">
        <v>2815</v>
      </c>
      <c r="I374" s="2" t="s">
        <v>1544</v>
      </c>
      <c r="J374" s="2" t="s">
        <v>2812</v>
      </c>
      <c r="L374" s="2" t="s">
        <v>1804</v>
      </c>
      <c r="N374" s="4" t="s">
        <v>2805</v>
      </c>
      <c r="O374" s="4" t="s">
        <v>2814</v>
      </c>
      <c r="P374" s="2" t="s">
        <v>1895</v>
      </c>
      <c r="Q374" s="2" t="s">
        <v>2811</v>
      </c>
      <c r="S374" s="2" t="s">
        <v>1801</v>
      </c>
      <c r="U374" s="4" t="s">
        <v>2803</v>
      </c>
      <c r="V374" s="4" t="s">
        <v>2813</v>
      </c>
      <c r="W374" s="2" t="s">
        <v>1895</v>
      </c>
      <c r="X374" s="2" t="s">
        <v>2810</v>
      </c>
      <c r="Z374" s="2" t="s">
        <v>1798</v>
      </c>
    </row>
    <row r="375" spans="1:26" ht="38.25" x14ac:dyDescent="0.2">
      <c r="A375" s="4">
        <v>370</v>
      </c>
      <c r="E375" s="6" t="s">
        <v>1791</v>
      </c>
      <c r="G375" s="4" t="s">
        <v>2807</v>
      </c>
      <c r="H375" s="4" t="s">
        <v>2815</v>
      </c>
      <c r="I375" s="2" t="s">
        <v>135</v>
      </c>
      <c r="J375" s="2" t="s">
        <v>2820</v>
      </c>
      <c r="L375" s="2" t="s">
        <v>2819</v>
      </c>
      <c r="N375" s="4" t="s">
        <v>2805</v>
      </c>
      <c r="O375" s="4" t="s">
        <v>2814</v>
      </c>
      <c r="P375" s="2" t="s">
        <v>135</v>
      </c>
      <c r="Q375" s="2" t="s">
        <v>2817</v>
      </c>
      <c r="S375" s="2" t="s">
        <v>2818</v>
      </c>
      <c r="U375" s="4" t="s">
        <v>2803</v>
      </c>
      <c r="V375" s="4" t="s">
        <v>2813</v>
      </c>
      <c r="W375" s="2" t="s">
        <v>1823</v>
      </c>
      <c r="X375" s="2" t="s">
        <v>2817</v>
      </c>
      <c r="Z375" s="2" t="s">
        <v>2816</v>
      </c>
    </row>
    <row r="376" spans="1:26" x14ac:dyDescent="0.2">
      <c r="A376" s="4">
        <v>371</v>
      </c>
      <c r="E376" s="6" t="s">
        <v>1791</v>
      </c>
      <c r="G376" s="4" t="s">
        <v>2807</v>
      </c>
      <c r="H376" s="4" t="s">
        <v>2815</v>
      </c>
      <c r="I376" s="2" t="s">
        <v>2555</v>
      </c>
      <c r="J376" s="2" t="s">
        <v>284</v>
      </c>
      <c r="N376" s="4" t="s">
        <v>2805</v>
      </c>
      <c r="O376" s="4" t="s">
        <v>2814</v>
      </c>
      <c r="P376" s="2" t="s">
        <v>2554</v>
      </c>
      <c r="Q376" s="2" t="s">
        <v>802</v>
      </c>
      <c r="U376" s="4" t="s">
        <v>2803</v>
      </c>
      <c r="V376" s="4" t="s">
        <v>2813</v>
      </c>
      <c r="W376" s="2" t="s">
        <v>2553</v>
      </c>
      <c r="X376" s="2" t="s">
        <v>2552</v>
      </c>
    </row>
    <row r="377" spans="1:26" ht="38.25" x14ac:dyDescent="0.2">
      <c r="A377" s="4">
        <v>372</v>
      </c>
      <c r="E377" s="6" t="s">
        <v>1791</v>
      </c>
      <c r="G377" s="4" t="s">
        <v>2807</v>
      </c>
      <c r="H377" s="4" t="s">
        <v>2815</v>
      </c>
      <c r="I377" s="2" t="s">
        <v>1788</v>
      </c>
      <c r="J377" s="2" t="s">
        <v>3535</v>
      </c>
      <c r="L377" s="2" t="s">
        <v>2548</v>
      </c>
      <c r="N377" s="4" t="s">
        <v>2805</v>
      </c>
      <c r="O377" s="4" t="s">
        <v>2814</v>
      </c>
      <c r="P377" s="2" t="s">
        <v>1784</v>
      </c>
      <c r="Q377" s="2" t="s">
        <v>3536</v>
      </c>
      <c r="S377" s="2" t="s">
        <v>2546</v>
      </c>
      <c r="U377" s="4" t="s">
        <v>2803</v>
      </c>
      <c r="V377" s="4" t="s">
        <v>2813</v>
      </c>
      <c r="W377" s="2" t="s">
        <v>1780</v>
      </c>
      <c r="X377" s="2" t="s">
        <v>3537</v>
      </c>
      <c r="Z377" s="2" t="s">
        <v>2543</v>
      </c>
    </row>
    <row r="378" spans="1:26" x14ac:dyDescent="0.2">
      <c r="A378" s="4">
        <v>373</v>
      </c>
      <c r="C378" s="6" t="s">
        <v>1525</v>
      </c>
      <c r="E378" s="6" t="s">
        <v>1791</v>
      </c>
      <c r="G378" s="4" t="s">
        <v>2807</v>
      </c>
      <c r="H378" s="4" t="s">
        <v>2806</v>
      </c>
      <c r="I378" s="2" t="s">
        <v>1544</v>
      </c>
      <c r="J378" s="2" t="s">
        <v>2812</v>
      </c>
      <c r="L378" s="2" t="s">
        <v>1804</v>
      </c>
      <c r="N378" s="4" t="s">
        <v>2805</v>
      </c>
      <c r="O378" s="4" t="s">
        <v>2804</v>
      </c>
      <c r="P378" s="2" t="s">
        <v>1895</v>
      </c>
      <c r="Q378" s="2" t="s">
        <v>2811</v>
      </c>
      <c r="S378" s="2" t="s">
        <v>1801</v>
      </c>
      <c r="U378" s="4" t="s">
        <v>2803</v>
      </c>
      <c r="V378" s="4" t="s">
        <v>2802</v>
      </c>
      <c r="W378" s="2" t="s">
        <v>1895</v>
      </c>
      <c r="X378" s="2" t="s">
        <v>2810</v>
      </c>
      <c r="Z378" s="2" t="s">
        <v>1798</v>
      </c>
    </row>
    <row r="379" spans="1:26" ht="38.25" x14ac:dyDescent="0.2">
      <c r="A379" s="4">
        <v>374</v>
      </c>
      <c r="E379" s="6" t="s">
        <v>1791</v>
      </c>
      <c r="G379" s="4" t="s">
        <v>2807</v>
      </c>
      <c r="H379" s="4" t="s">
        <v>2806</v>
      </c>
      <c r="I379" s="2" t="s">
        <v>135</v>
      </c>
      <c r="J379" s="2" t="s">
        <v>2809</v>
      </c>
      <c r="N379" s="4" t="s">
        <v>2805</v>
      </c>
      <c r="O379" s="4" t="s">
        <v>2804</v>
      </c>
      <c r="P379" s="2" t="s">
        <v>135</v>
      </c>
      <c r="Q379" s="2" t="s">
        <v>2808</v>
      </c>
      <c r="U379" s="4" t="s">
        <v>2803</v>
      </c>
      <c r="V379" s="4" t="s">
        <v>2802</v>
      </c>
      <c r="W379" s="2" t="s">
        <v>1823</v>
      </c>
      <c r="X379" s="2" t="s">
        <v>2808</v>
      </c>
    </row>
    <row r="380" spans="1:26" x14ac:dyDescent="0.2">
      <c r="A380" s="4">
        <v>375</v>
      </c>
      <c r="E380" s="6" t="s">
        <v>1791</v>
      </c>
      <c r="G380" s="4" t="s">
        <v>2807</v>
      </c>
      <c r="H380" s="4" t="s">
        <v>2806</v>
      </c>
      <c r="I380" s="2" t="s">
        <v>2555</v>
      </c>
      <c r="J380" s="2" t="s">
        <v>284</v>
      </c>
      <c r="N380" s="4" t="s">
        <v>2805</v>
      </c>
      <c r="O380" s="4" t="s">
        <v>2804</v>
      </c>
      <c r="P380" s="2" t="s">
        <v>2554</v>
      </c>
      <c r="Q380" s="2" t="s">
        <v>802</v>
      </c>
      <c r="U380" s="4" t="s">
        <v>2803</v>
      </c>
      <c r="V380" s="4" t="s">
        <v>2802</v>
      </c>
      <c r="W380" s="2" t="s">
        <v>2553</v>
      </c>
      <c r="X380" s="2" t="s">
        <v>2552</v>
      </c>
    </row>
    <row r="381" spans="1:26" ht="25.5" x14ac:dyDescent="0.2">
      <c r="A381" s="4">
        <v>376</v>
      </c>
      <c r="E381" s="6" t="s">
        <v>1791</v>
      </c>
      <c r="G381" s="4" t="s">
        <v>2807</v>
      </c>
      <c r="H381" s="4" t="s">
        <v>2806</v>
      </c>
      <c r="I381" s="2" t="s">
        <v>1788</v>
      </c>
      <c r="J381" s="2" t="s">
        <v>3538</v>
      </c>
      <c r="L381" s="2" t="s">
        <v>2548</v>
      </c>
      <c r="N381" s="4" t="s">
        <v>2805</v>
      </c>
      <c r="O381" s="4" t="s">
        <v>2804</v>
      </c>
      <c r="P381" s="2" t="s">
        <v>1784</v>
      </c>
      <c r="Q381" s="2" t="s">
        <v>3539</v>
      </c>
      <c r="S381" s="2" t="s">
        <v>2546</v>
      </c>
      <c r="U381" s="4" t="s">
        <v>2803</v>
      </c>
      <c r="V381" s="4" t="s">
        <v>2802</v>
      </c>
      <c r="W381" s="2" t="s">
        <v>1780</v>
      </c>
      <c r="X381" s="2" t="s">
        <v>3540</v>
      </c>
      <c r="Z381" s="2" t="s">
        <v>2543</v>
      </c>
    </row>
    <row r="382" spans="1:26" x14ac:dyDescent="0.2">
      <c r="A382" s="4">
        <v>377</v>
      </c>
      <c r="B382" s="6" t="s">
        <v>1797</v>
      </c>
      <c r="E382" s="6" t="s">
        <v>1791</v>
      </c>
      <c r="G382" s="4" t="s">
        <v>18</v>
      </c>
      <c r="H382" s="4" t="s">
        <v>358</v>
      </c>
      <c r="I382" s="2" t="s">
        <v>106</v>
      </c>
      <c r="J382" s="2" t="s">
        <v>1526</v>
      </c>
      <c r="L382" s="2" t="s">
        <v>1956</v>
      </c>
      <c r="N382" s="4" t="s">
        <v>785</v>
      </c>
      <c r="O382" s="4" t="s">
        <v>2801</v>
      </c>
      <c r="P382" s="2" t="s">
        <v>852</v>
      </c>
      <c r="Q382" s="2" t="s">
        <v>1526</v>
      </c>
      <c r="S382" s="2" t="s">
        <v>1955</v>
      </c>
      <c r="U382" s="4" t="s">
        <v>2753</v>
      </c>
      <c r="V382" s="4" t="s">
        <v>2800</v>
      </c>
      <c r="W382" s="2" t="s">
        <v>1954</v>
      </c>
      <c r="X382" s="2" t="s">
        <v>1526</v>
      </c>
      <c r="Z382" s="2" t="s">
        <v>1953</v>
      </c>
    </row>
    <row r="383" spans="1:26" x14ac:dyDescent="0.2">
      <c r="A383" s="4">
        <v>378</v>
      </c>
      <c r="B383" s="6" t="s">
        <v>1797</v>
      </c>
      <c r="E383" s="6" t="s">
        <v>1791</v>
      </c>
      <c r="G383" s="4" t="s">
        <v>18</v>
      </c>
      <c r="H383" s="4" t="s">
        <v>358</v>
      </c>
      <c r="I383" s="2" t="s">
        <v>109</v>
      </c>
      <c r="J383" s="2" t="s">
        <v>1526</v>
      </c>
      <c r="L383" s="2" t="s">
        <v>2175</v>
      </c>
      <c r="N383" s="4" t="s">
        <v>785</v>
      </c>
      <c r="O383" s="4" t="s">
        <v>2801</v>
      </c>
      <c r="P383" s="2" t="s">
        <v>854</v>
      </c>
      <c r="Q383" s="2" t="s">
        <v>1526</v>
      </c>
      <c r="S383" s="2" t="s">
        <v>3419</v>
      </c>
      <c r="U383" s="4" t="s">
        <v>2753</v>
      </c>
      <c r="V383" s="4" t="s">
        <v>2800</v>
      </c>
      <c r="W383" s="2" t="s">
        <v>1952</v>
      </c>
      <c r="X383" s="2" t="s">
        <v>1526</v>
      </c>
      <c r="Z383" s="2" t="s">
        <v>2174</v>
      </c>
    </row>
    <row r="384" spans="1:26" x14ac:dyDescent="0.2">
      <c r="A384" s="4">
        <v>379</v>
      </c>
      <c r="E384" s="6" t="s">
        <v>1791</v>
      </c>
      <c r="G384" s="4" t="s">
        <v>18</v>
      </c>
      <c r="H384" s="4" t="s">
        <v>358</v>
      </c>
      <c r="I384" s="2" t="s">
        <v>111</v>
      </c>
      <c r="J384" s="2" t="s">
        <v>1531</v>
      </c>
      <c r="N384" s="4" t="s">
        <v>785</v>
      </c>
      <c r="O384" s="4" t="s">
        <v>2801</v>
      </c>
      <c r="P384" s="2" t="s">
        <v>856</v>
      </c>
      <c r="Q384" s="2" t="s">
        <v>1531</v>
      </c>
      <c r="U384" s="4" t="s">
        <v>2753</v>
      </c>
      <c r="V384" s="4" t="s">
        <v>2800</v>
      </c>
      <c r="W384" s="2" t="s">
        <v>1870</v>
      </c>
      <c r="X384" s="2" t="s">
        <v>1531</v>
      </c>
    </row>
    <row r="385" spans="1:26" ht="63.75" x14ac:dyDescent="0.2">
      <c r="A385" s="4">
        <v>380</v>
      </c>
      <c r="D385" s="6" t="s">
        <v>1525</v>
      </c>
      <c r="E385" s="6" t="s">
        <v>1791</v>
      </c>
      <c r="G385" s="4" t="s">
        <v>18</v>
      </c>
      <c r="H385" s="4" t="s">
        <v>358</v>
      </c>
      <c r="I385" s="2" t="s">
        <v>114</v>
      </c>
      <c r="J385" s="2" t="s">
        <v>2274</v>
      </c>
      <c r="N385" s="4" t="s">
        <v>785</v>
      </c>
      <c r="O385" s="4" t="s">
        <v>2801</v>
      </c>
      <c r="P385" s="2" t="s">
        <v>858</v>
      </c>
      <c r="Q385" s="2" t="s">
        <v>2273</v>
      </c>
      <c r="U385" s="4" t="s">
        <v>2753</v>
      </c>
      <c r="V385" s="4" t="s">
        <v>2800</v>
      </c>
      <c r="W385" s="2" t="s">
        <v>2171</v>
      </c>
      <c r="X385" s="2" t="s">
        <v>2273</v>
      </c>
    </row>
    <row r="386" spans="1:26" ht="76.5" x14ac:dyDescent="0.2">
      <c r="A386" s="4">
        <v>381</v>
      </c>
      <c r="D386" s="6" t="s">
        <v>1525</v>
      </c>
      <c r="E386" s="6" t="s">
        <v>1791</v>
      </c>
      <c r="G386" s="4" t="s">
        <v>18</v>
      </c>
      <c r="H386" s="4" t="s">
        <v>358</v>
      </c>
      <c r="I386" s="2" t="s">
        <v>117</v>
      </c>
      <c r="J386" s="2" t="s">
        <v>1925</v>
      </c>
      <c r="L386" s="2" t="s">
        <v>2445</v>
      </c>
      <c r="N386" s="4" t="s">
        <v>785</v>
      </c>
      <c r="O386" s="4" t="s">
        <v>2801</v>
      </c>
      <c r="P386" s="2" t="s">
        <v>2165</v>
      </c>
      <c r="Q386" s="2" t="s">
        <v>1925</v>
      </c>
      <c r="S386" s="2" t="s">
        <v>3418</v>
      </c>
      <c r="U386" s="4" t="s">
        <v>2753</v>
      </c>
      <c r="V386" s="4" t="s">
        <v>2800</v>
      </c>
      <c r="W386" s="2" t="s">
        <v>2163</v>
      </c>
      <c r="X386" s="2" t="s">
        <v>1925</v>
      </c>
      <c r="Z386" s="2" t="s">
        <v>2587</v>
      </c>
    </row>
    <row r="387" spans="1:26" x14ac:dyDescent="0.2">
      <c r="A387" s="4">
        <v>382</v>
      </c>
      <c r="D387" s="6" t="s">
        <v>1525</v>
      </c>
      <c r="E387" s="6" t="s">
        <v>1791</v>
      </c>
      <c r="G387" s="4" t="s">
        <v>18</v>
      </c>
      <c r="H387" s="4" t="s">
        <v>358</v>
      </c>
      <c r="I387" s="2" t="s">
        <v>2442</v>
      </c>
      <c r="J387" s="2" t="s">
        <v>1925</v>
      </c>
      <c r="L387" s="2" t="s">
        <v>2441</v>
      </c>
      <c r="N387" s="4" t="s">
        <v>785</v>
      </c>
      <c r="O387" s="4" t="s">
        <v>2801</v>
      </c>
      <c r="P387" s="2" t="s">
        <v>2439</v>
      </c>
      <c r="Q387" s="2" t="s">
        <v>1925</v>
      </c>
      <c r="S387" s="2" t="s">
        <v>2438</v>
      </c>
      <c r="U387" s="4" t="s">
        <v>2753</v>
      </c>
      <c r="V387" s="4" t="s">
        <v>2800</v>
      </c>
      <c r="W387" s="2" t="s">
        <v>2436</v>
      </c>
      <c r="X387" s="2" t="s">
        <v>1925</v>
      </c>
      <c r="Z387" s="2" t="s">
        <v>2799</v>
      </c>
    </row>
    <row r="388" spans="1:26" x14ac:dyDescent="0.2">
      <c r="A388" s="4">
        <v>383</v>
      </c>
      <c r="C388" s="6" t="s">
        <v>1525</v>
      </c>
      <c r="E388" s="6" t="s">
        <v>1791</v>
      </c>
      <c r="G388" s="4" t="s">
        <v>18</v>
      </c>
      <c r="H388" s="4" t="s">
        <v>363</v>
      </c>
      <c r="I388" s="2" t="s">
        <v>1544</v>
      </c>
      <c r="J388" s="2" t="s">
        <v>2773</v>
      </c>
      <c r="L388" s="2" t="s">
        <v>1804</v>
      </c>
      <c r="N388" s="4" t="s">
        <v>785</v>
      </c>
      <c r="O388" s="4" t="s">
        <v>2798</v>
      </c>
      <c r="P388" s="2" t="s">
        <v>1895</v>
      </c>
      <c r="Q388" s="2" t="s">
        <v>2772</v>
      </c>
      <c r="S388" s="2" t="s">
        <v>1801</v>
      </c>
      <c r="U388" s="4" t="s">
        <v>2753</v>
      </c>
      <c r="V388" s="4" t="s">
        <v>2797</v>
      </c>
      <c r="W388" s="2" t="s">
        <v>1895</v>
      </c>
      <c r="X388" s="2" t="s">
        <v>2771</v>
      </c>
      <c r="Z388" s="2" t="s">
        <v>1798</v>
      </c>
    </row>
    <row r="389" spans="1:26" x14ac:dyDescent="0.2">
      <c r="A389" s="4">
        <v>384</v>
      </c>
      <c r="E389" s="6" t="s">
        <v>1791</v>
      </c>
      <c r="G389" s="4" t="s">
        <v>18</v>
      </c>
      <c r="H389" s="4" t="s">
        <v>363</v>
      </c>
      <c r="I389" s="2" t="s">
        <v>5</v>
      </c>
      <c r="J389" s="2" t="s">
        <v>1744</v>
      </c>
      <c r="N389" s="4" t="s">
        <v>785</v>
      </c>
      <c r="O389" s="4" t="s">
        <v>2798</v>
      </c>
      <c r="P389" s="2" t="s">
        <v>764</v>
      </c>
      <c r="Q389" s="2" t="s">
        <v>1744</v>
      </c>
      <c r="U389" s="4" t="s">
        <v>2753</v>
      </c>
      <c r="V389" s="4" t="s">
        <v>2797</v>
      </c>
      <c r="W389" s="2" t="s">
        <v>2276</v>
      </c>
      <c r="X389" s="2" t="s">
        <v>1744</v>
      </c>
    </row>
    <row r="390" spans="1:26" ht="63.75" x14ac:dyDescent="0.2">
      <c r="A390" s="4">
        <v>385</v>
      </c>
      <c r="E390" s="6" t="s">
        <v>1791</v>
      </c>
      <c r="G390" s="4" t="s">
        <v>18</v>
      </c>
      <c r="H390" s="4" t="s">
        <v>363</v>
      </c>
      <c r="I390" s="2" t="s">
        <v>135</v>
      </c>
      <c r="J390" s="2" t="s">
        <v>2297</v>
      </c>
      <c r="N390" s="4" t="s">
        <v>785</v>
      </c>
      <c r="O390" s="4" t="s">
        <v>2798</v>
      </c>
      <c r="P390" s="2" t="s">
        <v>135</v>
      </c>
      <c r="Q390" s="2" t="s">
        <v>2296</v>
      </c>
      <c r="U390" s="4" t="s">
        <v>2753</v>
      </c>
      <c r="V390" s="4" t="s">
        <v>2797</v>
      </c>
      <c r="W390" s="2" t="s">
        <v>1823</v>
      </c>
      <c r="X390" s="2" t="s">
        <v>2296</v>
      </c>
    </row>
    <row r="391" spans="1:26" x14ac:dyDescent="0.2">
      <c r="A391" s="4">
        <v>386</v>
      </c>
      <c r="C391" s="6" t="s">
        <v>1525</v>
      </c>
      <c r="E391" s="6" t="s">
        <v>1791</v>
      </c>
      <c r="G391" s="4" t="s">
        <v>18</v>
      </c>
      <c r="H391" s="4" t="s">
        <v>2790</v>
      </c>
      <c r="I391" s="2" t="s">
        <v>2796</v>
      </c>
      <c r="J391" s="2" t="s">
        <v>2795</v>
      </c>
      <c r="L391" s="2" t="s">
        <v>2267</v>
      </c>
      <c r="N391" s="4" t="s">
        <v>785</v>
      </c>
      <c r="O391" s="4" t="s">
        <v>2789</v>
      </c>
      <c r="P391" s="2" t="s">
        <v>2794</v>
      </c>
      <c r="Q391" s="2" t="s">
        <v>2793</v>
      </c>
      <c r="S391" s="2" t="s">
        <v>2264</v>
      </c>
      <c r="U391" s="4" t="s">
        <v>2753</v>
      </c>
      <c r="V391" s="4" t="s">
        <v>2788</v>
      </c>
      <c r="W391" s="2" t="s">
        <v>2792</v>
      </c>
      <c r="X391" s="2" t="s">
        <v>2791</v>
      </c>
      <c r="Z391" s="2" t="s">
        <v>2261</v>
      </c>
    </row>
    <row r="392" spans="1:26" x14ac:dyDescent="0.2">
      <c r="A392" s="4">
        <v>387</v>
      </c>
      <c r="E392" s="6" t="s">
        <v>1791</v>
      </c>
      <c r="G392" s="4" t="s">
        <v>18</v>
      </c>
      <c r="H392" s="4" t="s">
        <v>2790</v>
      </c>
      <c r="I392" s="2" t="s">
        <v>1795</v>
      </c>
      <c r="J392" s="2" t="s">
        <v>1796</v>
      </c>
      <c r="N392" s="4" t="s">
        <v>785</v>
      </c>
      <c r="O392" s="4" t="s">
        <v>2789</v>
      </c>
      <c r="P392" s="2" t="s">
        <v>1795</v>
      </c>
      <c r="Q392" s="2" t="s">
        <v>1794</v>
      </c>
      <c r="U392" s="4" t="s">
        <v>2753</v>
      </c>
      <c r="V392" s="4" t="s">
        <v>2788</v>
      </c>
      <c r="W392" s="2" t="s">
        <v>1795</v>
      </c>
      <c r="X392" s="2" t="s">
        <v>1794</v>
      </c>
    </row>
    <row r="393" spans="1:26" x14ac:dyDescent="0.2">
      <c r="A393" s="4">
        <v>388</v>
      </c>
      <c r="D393" s="6" t="s">
        <v>1525</v>
      </c>
      <c r="E393" s="6" t="s">
        <v>1791</v>
      </c>
      <c r="G393" s="4" t="s">
        <v>18</v>
      </c>
      <c r="H393" s="4" t="s">
        <v>2790</v>
      </c>
      <c r="I393" s="2" t="s">
        <v>1793</v>
      </c>
      <c r="J393" s="2" t="s">
        <v>1508</v>
      </c>
      <c r="K393" s="3">
        <v>100</v>
      </c>
      <c r="N393" s="4" t="s">
        <v>785</v>
      </c>
      <c r="O393" s="4" t="s">
        <v>2789</v>
      </c>
      <c r="P393" s="2" t="s">
        <v>1793</v>
      </c>
      <c r="Q393" s="2" t="s">
        <v>1508</v>
      </c>
      <c r="R393" s="3">
        <v>100</v>
      </c>
      <c r="U393" s="4" t="s">
        <v>2753</v>
      </c>
      <c r="V393" s="4" t="s">
        <v>2788</v>
      </c>
      <c r="W393" s="2" t="s">
        <v>1793</v>
      </c>
      <c r="X393" s="2" t="s">
        <v>1792</v>
      </c>
      <c r="Y393" s="3">
        <v>100</v>
      </c>
    </row>
    <row r="394" spans="1:26" x14ac:dyDescent="0.2">
      <c r="A394" s="4">
        <v>389</v>
      </c>
      <c r="D394" s="6" t="s">
        <v>1525</v>
      </c>
      <c r="E394" s="6" t="s">
        <v>1791</v>
      </c>
      <c r="G394" s="4" t="s">
        <v>18</v>
      </c>
      <c r="H394" s="4" t="s">
        <v>2790</v>
      </c>
      <c r="I394" s="2" t="s">
        <v>1861</v>
      </c>
      <c r="J394" s="2" t="s">
        <v>1775</v>
      </c>
      <c r="K394" s="3" t="s">
        <v>1860</v>
      </c>
      <c r="N394" s="4" t="s">
        <v>785</v>
      </c>
      <c r="O394" s="4" t="s">
        <v>2789</v>
      </c>
      <c r="P394" s="2" t="s">
        <v>1861</v>
      </c>
      <c r="Q394" s="2" t="s">
        <v>1775</v>
      </c>
      <c r="R394" s="3" t="s">
        <v>1860</v>
      </c>
      <c r="U394" s="4" t="s">
        <v>2753</v>
      </c>
      <c r="V394" s="4" t="s">
        <v>2788</v>
      </c>
      <c r="W394" s="2" t="s">
        <v>1861</v>
      </c>
      <c r="X394" s="2" t="s">
        <v>1775</v>
      </c>
      <c r="Y394" s="3" t="s">
        <v>1860</v>
      </c>
    </row>
    <row r="395" spans="1:26" x14ac:dyDescent="0.2">
      <c r="A395" s="4">
        <v>390</v>
      </c>
      <c r="D395" s="6" t="s">
        <v>1525</v>
      </c>
      <c r="E395" s="6" t="s">
        <v>1791</v>
      </c>
      <c r="G395" s="4" t="s">
        <v>18</v>
      </c>
      <c r="H395" s="4" t="s">
        <v>2790</v>
      </c>
      <c r="I395" s="2" t="s">
        <v>1859</v>
      </c>
      <c r="J395" s="2" t="s">
        <v>1776</v>
      </c>
      <c r="K395" s="3" t="s">
        <v>1858</v>
      </c>
      <c r="N395" s="4" t="s">
        <v>785</v>
      </c>
      <c r="O395" s="4" t="s">
        <v>2789</v>
      </c>
      <c r="P395" s="2" t="s">
        <v>1859</v>
      </c>
      <c r="Q395" s="2" t="s">
        <v>1776</v>
      </c>
      <c r="R395" s="3" t="s">
        <v>1858</v>
      </c>
      <c r="U395" s="4" t="s">
        <v>2753</v>
      </c>
      <c r="V395" s="4" t="s">
        <v>2788</v>
      </c>
      <c r="W395" s="2" t="s">
        <v>1859</v>
      </c>
      <c r="X395" s="2" t="s">
        <v>1776</v>
      </c>
      <c r="Y395" s="3" t="s">
        <v>1858</v>
      </c>
    </row>
    <row r="396" spans="1:26" x14ac:dyDescent="0.2">
      <c r="A396" s="4">
        <v>391</v>
      </c>
      <c r="D396" s="6" t="s">
        <v>1525</v>
      </c>
      <c r="E396" s="6" t="s">
        <v>1791</v>
      </c>
      <c r="G396" s="4" t="s">
        <v>18</v>
      </c>
      <c r="H396" s="4" t="s">
        <v>2790</v>
      </c>
      <c r="I396" s="2" t="s">
        <v>1856</v>
      </c>
      <c r="J396" s="2" t="s">
        <v>68</v>
      </c>
      <c r="K396" s="3" t="s">
        <v>1855</v>
      </c>
      <c r="N396" s="4" t="s">
        <v>785</v>
      </c>
      <c r="O396" s="4" t="s">
        <v>2789</v>
      </c>
      <c r="P396" s="2" t="s">
        <v>1853</v>
      </c>
      <c r="Q396" s="2" t="s">
        <v>1852</v>
      </c>
      <c r="R396" s="3" t="s">
        <v>1851</v>
      </c>
      <c r="U396" s="4" t="s">
        <v>2753</v>
      </c>
      <c r="V396" s="4" t="s">
        <v>2788</v>
      </c>
      <c r="W396" s="2" t="s">
        <v>1849</v>
      </c>
      <c r="X396" s="2" t="s">
        <v>1848</v>
      </c>
      <c r="Y396" s="3" t="s">
        <v>1847</v>
      </c>
    </row>
    <row r="397" spans="1:26" x14ac:dyDescent="0.2">
      <c r="A397" s="4">
        <v>392</v>
      </c>
      <c r="D397" s="6" t="s">
        <v>1525</v>
      </c>
      <c r="E397" s="6" t="s">
        <v>1791</v>
      </c>
      <c r="G397" s="4" t="s">
        <v>18</v>
      </c>
      <c r="H397" s="4" t="s">
        <v>2790</v>
      </c>
      <c r="I397" s="2" t="s">
        <v>2759</v>
      </c>
      <c r="J397" s="2" t="s">
        <v>2758</v>
      </c>
      <c r="K397" s="3" t="s">
        <v>2754</v>
      </c>
      <c r="N397" s="4" t="s">
        <v>785</v>
      </c>
      <c r="O397" s="4" t="s">
        <v>2789</v>
      </c>
      <c r="P397" s="2" t="s">
        <v>2756</v>
      </c>
      <c r="Q397" s="2" t="s">
        <v>2755</v>
      </c>
      <c r="R397" s="3" t="s">
        <v>2754</v>
      </c>
      <c r="U397" s="4" t="s">
        <v>2753</v>
      </c>
      <c r="V397" s="4" t="s">
        <v>2788</v>
      </c>
      <c r="W397" s="2" t="s">
        <v>2751</v>
      </c>
      <c r="X397" s="2" t="s">
        <v>2750</v>
      </c>
      <c r="Y397" s="3" t="s">
        <v>2749</v>
      </c>
    </row>
    <row r="398" spans="1:26" x14ac:dyDescent="0.2">
      <c r="A398" s="4">
        <v>393</v>
      </c>
      <c r="C398" s="6" t="s">
        <v>1525</v>
      </c>
      <c r="E398" s="6" t="s">
        <v>1791</v>
      </c>
      <c r="G398" s="4" t="s">
        <v>18</v>
      </c>
      <c r="H398" s="4" t="s">
        <v>359</v>
      </c>
      <c r="I398" s="2" t="s">
        <v>1544</v>
      </c>
      <c r="J398" s="2" t="s">
        <v>2773</v>
      </c>
      <c r="L398" s="2" t="s">
        <v>1804</v>
      </c>
      <c r="N398" s="4" t="s">
        <v>785</v>
      </c>
      <c r="O398" s="4" t="s">
        <v>2786</v>
      </c>
      <c r="P398" s="2" t="s">
        <v>1895</v>
      </c>
      <c r="Q398" s="2" t="s">
        <v>2772</v>
      </c>
      <c r="S398" s="2" t="s">
        <v>1801</v>
      </c>
      <c r="U398" s="4" t="s">
        <v>2753</v>
      </c>
      <c r="V398" s="4" t="s">
        <v>2785</v>
      </c>
      <c r="W398" s="2" t="s">
        <v>1895</v>
      </c>
      <c r="X398" s="2" t="s">
        <v>2771</v>
      </c>
      <c r="Z398" s="2" t="s">
        <v>1798</v>
      </c>
    </row>
    <row r="399" spans="1:26" x14ac:dyDescent="0.2">
      <c r="A399" s="4">
        <v>394</v>
      </c>
      <c r="E399" s="6" t="s">
        <v>1791</v>
      </c>
      <c r="G399" s="4" t="s">
        <v>18</v>
      </c>
      <c r="H399" s="4" t="s">
        <v>359</v>
      </c>
      <c r="I399" s="2" t="s">
        <v>5</v>
      </c>
      <c r="J399" s="2" t="s">
        <v>1744</v>
      </c>
      <c r="N399" s="4" t="s">
        <v>785</v>
      </c>
      <c r="O399" s="4" t="s">
        <v>2786</v>
      </c>
      <c r="P399" s="2" t="s">
        <v>764</v>
      </c>
      <c r="Q399" s="2" t="s">
        <v>1744</v>
      </c>
      <c r="U399" s="4" t="s">
        <v>2753</v>
      </c>
      <c r="V399" s="4" t="s">
        <v>2785</v>
      </c>
      <c r="W399" s="2" t="s">
        <v>2276</v>
      </c>
      <c r="X399" s="2" t="s">
        <v>1744</v>
      </c>
    </row>
    <row r="400" spans="1:26" ht="63.75" x14ac:dyDescent="0.2">
      <c r="A400" s="4">
        <v>395</v>
      </c>
      <c r="E400" s="6" t="s">
        <v>1791</v>
      </c>
      <c r="G400" s="4" t="s">
        <v>18</v>
      </c>
      <c r="H400" s="4" t="s">
        <v>359</v>
      </c>
      <c r="I400" s="2" t="s">
        <v>135</v>
      </c>
      <c r="J400" s="2" t="s">
        <v>2274</v>
      </c>
      <c r="N400" s="4" t="s">
        <v>785</v>
      </c>
      <c r="O400" s="4" t="s">
        <v>2786</v>
      </c>
      <c r="P400" s="2" t="s">
        <v>135</v>
      </c>
      <c r="Q400" s="2" t="s">
        <v>2273</v>
      </c>
      <c r="U400" s="4" t="s">
        <v>2753</v>
      </c>
      <c r="V400" s="4" t="s">
        <v>2785</v>
      </c>
      <c r="W400" s="2" t="s">
        <v>1823</v>
      </c>
      <c r="X400" s="2" t="s">
        <v>2273</v>
      </c>
    </row>
    <row r="401" spans="1:26" x14ac:dyDescent="0.2">
      <c r="A401" s="4">
        <v>396</v>
      </c>
      <c r="D401" s="6" t="s">
        <v>1525</v>
      </c>
      <c r="E401" s="6" t="s">
        <v>1791</v>
      </c>
      <c r="G401" s="4" t="s">
        <v>18</v>
      </c>
      <c r="H401" s="4" t="s">
        <v>359</v>
      </c>
      <c r="I401" s="2" t="s">
        <v>4</v>
      </c>
      <c r="J401" s="2" t="s">
        <v>1531</v>
      </c>
      <c r="L401" s="2" t="s">
        <v>2787</v>
      </c>
      <c r="N401" s="4" t="s">
        <v>785</v>
      </c>
      <c r="O401" s="4" t="s">
        <v>2786</v>
      </c>
      <c r="P401" s="2" t="s">
        <v>1090</v>
      </c>
      <c r="Q401" s="2" t="s">
        <v>1531</v>
      </c>
      <c r="S401" s="2" t="s">
        <v>2727</v>
      </c>
      <c r="U401" s="4" t="s">
        <v>2753</v>
      </c>
      <c r="V401" s="4" t="s">
        <v>2785</v>
      </c>
      <c r="W401" s="2" t="s">
        <v>2784</v>
      </c>
      <c r="X401" s="2" t="s">
        <v>1531</v>
      </c>
      <c r="Z401" s="2" t="s">
        <v>2783</v>
      </c>
    </row>
    <row r="402" spans="1:26" ht="25.5" x14ac:dyDescent="0.2">
      <c r="A402" s="4">
        <v>397</v>
      </c>
      <c r="C402" s="6" t="s">
        <v>1525</v>
      </c>
      <c r="E402" s="6" t="s">
        <v>1791</v>
      </c>
      <c r="G402" s="4" t="s">
        <v>18</v>
      </c>
      <c r="H402" s="4" t="s">
        <v>2776</v>
      </c>
      <c r="I402" s="2" t="s">
        <v>2782</v>
      </c>
      <c r="J402" s="2" t="s">
        <v>2781</v>
      </c>
      <c r="L402" s="18" t="s">
        <v>3431</v>
      </c>
      <c r="N402" s="4" t="s">
        <v>785</v>
      </c>
      <c r="O402" s="4" t="s">
        <v>2775</v>
      </c>
      <c r="P402" s="2" t="s">
        <v>2780</v>
      </c>
      <c r="Q402" s="2" t="s">
        <v>2779</v>
      </c>
      <c r="S402" s="18" t="s">
        <v>3432</v>
      </c>
      <c r="U402" s="4" t="s">
        <v>2753</v>
      </c>
      <c r="V402" s="4" t="s">
        <v>2774</v>
      </c>
      <c r="W402" s="2" t="s">
        <v>2778</v>
      </c>
      <c r="X402" s="2" t="s">
        <v>2777</v>
      </c>
      <c r="Z402" s="18" t="s">
        <v>3433</v>
      </c>
    </row>
    <row r="403" spans="1:26" x14ac:dyDescent="0.2">
      <c r="A403" s="4">
        <v>398</v>
      </c>
      <c r="E403" s="6" t="s">
        <v>1791</v>
      </c>
      <c r="G403" s="4" t="s">
        <v>18</v>
      </c>
      <c r="H403" s="4" t="s">
        <v>2776</v>
      </c>
      <c r="I403" s="2" t="s">
        <v>1795</v>
      </c>
      <c r="J403" s="2" t="s">
        <v>1796</v>
      </c>
      <c r="N403" s="4" t="s">
        <v>785</v>
      </c>
      <c r="O403" s="4" t="s">
        <v>2775</v>
      </c>
      <c r="P403" s="2" t="s">
        <v>1795</v>
      </c>
      <c r="Q403" s="2" t="s">
        <v>1794</v>
      </c>
      <c r="U403" s="4" t="s">
        <v>2753</v>
      </c>
      <c r="V403" s="4" t="s">
        <v>2774</v>
      </c>
      <c r="W403" s="2" t="s">
        <v>1795</v>
      </c>
      <c r="X403" s="2" t="s">
        <v>1794</v>
      </c>
    </row>
    <row r="404" spans="1:26" x14ac:dyDescent="0.2">
      <c r="A404" s="4">
        <v>399</v>
      </c>
      <c r="D404" s="6" t="s">
        <v>1525</v>
      </c>
      <c r="E404" s="6" t="s">
        <v>1791</v>
      </c>
      <c r="G404" s="4" t="s">
        <v>18</v>
      </c>
      <c r="H404" s="4" t="s">
        <v>2776</v>
      </c>
      <c r="I404" s="2" t="s">
        <v>1793</v>
      </c>
      <c r="J404" s="2" t="s">
        <v>1508</v>
      </c>
      <c r="K404" s="3">
        <v>100</v>
      </c>
      <c r="N404" s="4" t="s">
        <v>785</v>
      </c>
      <c r="O404" s="4" t="s">
        <v>2775</v>
      </c>
      <c r="P404" s="2" t="s">
        <v>1793</v>
      </c>
      <c r="Q404" s="2" t="s">
        <v>1508</v>
      </c>
      <c r="R404" s="3">
        <v>100</v>
      </c>
      <c r="U404" s="4" t="s">
        <v>2753</v>
      </c>
      <c r="V404" s="4" t="s">
        <v>2774</v>
      </c>
      <c r="W404" s="2" t="s">
        <v>1793</v>
      </c>
      <c r="X404" s="2" t="s">
        <v>1792</v>
      </c>
      <c r="Y404" s="3">
        <v>100</v>
      </c>
    </row>
    <row r="405" spans="1:26" x14ac:dyDescent="0.2">
      <c r="A405" s="4">
        <v>400</v>
      </c>
      <c r="D405" s="6" t="s">
        <v>1525</v>
      </c>
      <c r="E405" s="6" t="s">
        <v>1791</v>
      </c>
      <c r="G405" s="4" t="s">
        <v>18</v>
      </c>
      <c r="H405" s="4" t="s">
        <v>2776</v>
      </c>
      <c r="I405" s="2" t="s">
        <v>1861</v>
      </c>
      <c r="J405" s="2" t="s">
        <v>1775</v>
      </c>
      <c r="K405" s="3" t="s">
        <v>1860</v>
      </c>
      <c r="N405" s="4" t="s">
        <v>785</v>
      </c>
      <c r="O405" s="4" t="s">
        <v>2775</v>
      </c>
      <c r="P405" s="2" t="s">
        <v>1861</v>
      </c>
      <c r="Q405" s="2" t="s">
        <v>1775</v>
      </c>
      <c r="R405" s="3" t="s">
        <v>1860</v>
      </c>
      <c r="U405" s="4" t="s">
        <v>2753</v>
      </c>
      <c r="V405" s="4" t="s">
        <v>2774</v>
      </c>
      <c r="W405" s="2" t="s">
        <v>1861</v>
      </c>
      <c r="X405" s="2" t="s">
        <v>1775</v>
      </c>
      <c r="Y405" s="3" t="s">
        <v>1860</v>
      </c>
    </row>
    <row r="406" spans="1:26" x14ac:dyDescent="0.2">
      <c r="A406" s="4">
        <v>401</v>
      </c>
      <c r="D406" s="6" t="s">
        <v>1525</v>
      </c>
      <c r="E406" s="6" t="s">
        <v>1791</v>
      </c>
      <c r="G406" s="4" t="s">
        <v>18</v>
      </c>
      <c r="H406" s="4" t="s">
        <v>2776</v>
      </c>
      <c r="I406" s="2" t="s">
        <v>1859</v>
      </c>
      <c r="J406" s="2" t="s">
        <v>1776</v>
      </c>
      <c r="K406" s="3" t="s">
        <v>1858</v>
      </c>
      <c r="N406" s="4" t="s">
        <v>785</v>
      </c>
      <c r="O406" s="4" t="s">
        <v>2775</v>
      </c>
      <c r="P406" s="2" t="s">
        <v>1859</v>
      </c>
      <c r="Q406" s="2" t="s">
        <v>1776</v>
      </c>
      <c r="R406" s="3" t="s">
        <v>1858</v>
      </c>
      <c r="U406" s="4" t="s">
        <v>2753</v>
      </c>
      <c r="V406" s="4" t="s">
        <v>2774</v>
      </c>
      <c r="W406" s="2" t="s">
        <v>1859</v>
      </c>
      <c r="X406" s="2" t="s">
        <v>1776</v>
      </c>
      <c r="Y406" s="3" t="s">
        <v>1858</v>
      </c>
    </row>
    <row r="407" spans="1:26" x14ac:dyDescent="0.2">
      <c r="A407" s="4">
        <v>402</v>
      </c>
      <c r="D407" s="6" t="s">
        <v>1525</v>
      </c>
      <c r="E407" s="6" t="s">
        <v>1791</v>
      </c>
      <c r="G407" s="4" t="s">
        <v>18</v>
      </c>
      <c r="H407" s="4" t="s">
        <v>2776</v>
      </c>
      <c r="I407" s="2" t="s">
        <v>1856</v>
      </c>
      <c r="J407" s="2" t="s">
        <v>68</v>
      </c>
      <c r="K407" s="3" t="s">
        <v>1855</v>
      </c>
      <c r="N407" s="4" t="s">
        <v>785</v>
      </c>
      <c r="O407" s="4" t="s">
        <v>2775</v>
      </c>
      <c r="P407" s="2" t="s">
        <v>1853</v>
      </c>
      <c r="Q407" s="2" t="s">
        <v>1852</v>
      </c>
      <c r="R407" s="3" t="s">
        <v>1851</v>
      </c>
      <c r="U407" s="4" t="s">
        <v>2753</v>
      </c>
      <c r="V407" s="4" t="s">
        <v>2774</v>
      </c>
      <c r="W407" s="2" t="s">
        <v>1849</v>
      </c>
      <c r="X407" s="2" t="s">
        <v>1848</v>
      </c>
      <c r="Y407" s="3" t="s">
        <v>1847</v>
      </c>
    </row>
    <row r="408" spans="1:26" x14ac:dyDescent="0.2">
      <c r="A408" s="4">
        <v>403</v>
      </c>
      <c r="D408" s="6" t="s">
        <v>1525</v>
      </c>
      <c r="E408" s="6" t="s">
        <v>1791</v>
      </c>
      <c r="G408" s="4" t="s">
        <v>18</v>
      </c>
      <c r="H408" s="4" t="s">
        <v>2776</v>
      </c>
      <c r="I408" s="2" t="s">
        <v>2759</v>
      </c>
      <c r="J408" s="2" t="s">
        <v>2758</v>
      </c>
      <c r="K408" s="3" t="s">
        <v>2754</v>
      </c>
      <c r="N408" s="4" t="s">
        <v>785</v>
      </c>
      <c r="O408" s="4" t="s">
        <v>2775</v>
      </c>
      <c r="P408" s="2" t="s">
        <v>2756</v>
      </c>
      <c r="Q408" s="2" t="s">
        <v>2755</v>
      </c>
      <c r="R408" s="3" t="s">
        <v>2754</v>
      </c>
      <c r="U408" s="4" t="s">
        <v>2753</v>
      </c>
      <c r="V408" s="4" t="s">
        <v>2774</v>
      </c>
      <c r="W408" s="2" t="s">
        <v>2751</v>
      </c>
      <c r="X408" s="2" t="s">
        <v>2750</v>
      </c>
      <c r="Y408" s="3" t="s">
        <v>2749</v>
      </c>
    </row>
    <row r="409" spans="1:26" x14ac:dyDescent="0.2">
      <c r="A409" s="4">
        <v>404</v>
      </c>
      <c r="C409" s="6" t="s">
        <v>1525</v>
      </c>
      <c r="E409" s="6" t="s">
        <v>1791</v>
      </c>
      <c r="G409" s="4" t="s">
        <v>18</v>
      </c>
      <c r="H409" s="4" t="s">
        <v>368</v>
      </c>
      <c r="I409" s="2" t="s">
        <v>1544</v>
      </c>
      <c r="J409" s="2" t="s">
        <v>2773</v>
      </c>
      <c r="L409" s="2" t="s">
        <v>1804</v>
      </c>
      <c r="N409" s="4" t="s">
        <v>785</v>
      </c>
      <c r="O409" s="4" t="s">
        <v>1100</v>
      </c>
      <c r="P409" s="2" t="s">
        <v>1895</v>
      </c>
      <c r="Q409" s="2" t="s">
        <v>2772</v>
      </c>
      <c r="S409" s="2" t="s">
        <v>1801</v>
      </c>
      <c r="U409" s="4" t="s">
        <v>2753</v>
      </c>
      <c r="V409" s="4" t="s">
        <v>2770</v>
      </c>
      <c r="W409" s="2" t="s">
        <v>1895</v>
      </c>
      <c r="X409" s="2" t="s">
        <v>2771</v>
      </c>
      <c r="Z409" s="2" t="s">
        <v>1798</v>
      </c>
    </row>
    <row r="410" spans="1:26" x14ac:dyDescent="0.2">
      <c r="A410" s="4">
        <v>405</v>
      </c>
      <c r="E410" s="6" t="s">
        <v>1791</v>
      </c>
      <c r="G410" s="4" t="s">
        <v>18</v>
      </c>
      <c r="H410" s="4" t="s">
        <v>368</v>
      </c>
      <c r="I410" s="2" t="s">
        <v>5</v>
      </c>
      <c r="J410" s="2" t="s">
        <v>1744</v>
      </c>
      <c r="N410" s="4" t="s">
        <v>785</v>
      </c>
      <c r="O410" s="4" t="s">
        <v>1100</v>
      </c>
      <c r="P410" s="2" t="s">
        <v>764</v>
      </c>
      <c r="Q410" s="2" t="s">
        <v>1744</v>
      </c>
      <c r="U410" s="4" t="s">
        <v>2753</v>
      </c>
      <c r="V410" s="4" t="s">
        <v>2770</v>
      </c>
      <c r="W410" s="2" t="s">
        <v>2276</v>
      </c>
      <c r="X410" s="2" t="s">
        <v>1744</v>
      </c>
    </row>
    <row r="411" spans="1:26" x14ac:dyDescent="0.2">
      <c r="A411" s="4">
        <v>406</v>
      </c>
      <c r="C411" s="6" t="s">
        <v>1525</v>
      </c>
      <c r="E411" s="6" t="s">
        <v>1791</v>
      </c>
      <c r="G411" s="4" t="s">
        <v>18</v>
      </c>
      <c r="H411" s="4" t="s">
        <v>2760</v>
      </c>
      <c r="I411" s="2" t="s">
        <v>2769</v>
      </c>
      <c r="J411" s="2" t="s">
        <v>2768</v>
      </c>
      <c r="L411" s="2" t="s">
        <v>2767</v>
      </c>
      <c r="N411" s="4" t="s">
        <v>785</v>
      </c>
      <c r="O411" s="4" t="s">
        <v>2757</v>
      </c>
      <c r="P411" s="2" t="s">
        <v>2766</v>
      </c>
      <c r="Q411" s="2" t="s">
        <v>2765</v>
      </c>
      <c r="S411" s="2" t="s">
        <v>2764</v>
      </c>
      <c r="U411" s="4" t="s">
        <v>2753</v>
      </c>
      <c r="V411" s="4" t="s">
        <v>2752</v>
      </c>
      <c r="W411" s="2" t="s">
        <v>2763</v>
      </c>
      <c r="X411" s="2" t="s">
        <v>2762</v>
      </c>
      <c r="Z411" s="2" t="s">
        <v>2761</v>
      </c>
    </row>
    <row r="412" spans="1:26" x14ac:dyDescent="0.2">
      <c r="A412" s="4">
        <v>407</v>
      </c>
      <c r="E412" s="6" t="s">
        <v>1791</v>
      </c>
      <c r="G412" s="4" t="s">
        <v>18</v>
      </c>
      <c r="H412" s="4" t="s">
        <v>2760</v>
      </c>
      <c r="I412" s="2" t="s">
        <v>1795</v>
      </c>
      <c r="J412" s="2" t="s">
        <v>1796</v>
      </c>
      <c r="N412" s="4" t="s">
        <v>785</v>
      </c>
      <c r="O412" s="4" t="s">
        <v>2757</v>
      </c>
      <c r="P412" s="2" t="s">
        <v>1795</v>
      </c>
      <c r="Q412" s="2" t="s">
        <v>1794</v>
      </c>
      <c r="U412" s="4" t="s">
        <v>2753</v>
      </c>
      <c r="V412" s="4" t="s">
        <v>2752</v>
      </c>
      <c r="W412" s="2" t="s">
        <v>1795</v>
      </c>
      <c r="X412" s="2" t="s">
        <v>1794</v>
      </c>
    </row>
    <row r="413" spans="1:26" x14ac:dyDescent="0.2">
      <c r="A413" s="4">
        <v>408</v>
      </c>
      <c r="D413" s="6" t="s">
        <v>1525</v>
      </c>
      <c r="E413" s="6" t="s">
        <v>1791</v>
      </c>
      <c r="G413" s="4" t="s">
        <v>18</v>
      </c>
      <c r="H413" s="4" t="s">
        <v>2760</v>
      </c>
      <c r="I413" s="2" t="s">
        <v>1793</v>
      </c>
      <c r="J413" s="2" t="s">
        <v>1508</v>
      </c>
      <c r="K413" s="3">
        <v>100</v>
      </c>
      <c r="N413" s="4" t="s">
        <v>785</v>
      </c>
      <c r="O413" s="4" t="s">
        <v>2757</v>
      </c>
      <c r="P413" s="2" t="s">
        <v>1793</v>
      </c>
      <c r="Q413" s="2" t="s">
        <v>1508</v>
      </c>
      <c r="R413" s="3">
        <v>100</v>
      </c>
      <c r="U413" s="4" t="s">
        <v>2753</v>
      </c>
      <c r="V413" s="4" t="s">
        <v>2752</v>
      </c>
      <c r="W413" s="2" t="s">
        <v>1793</v>
      </c>
      <c r="X413" s="2" t="s">
        <v>1792</v>
      </c>
      <c r="Y413" s="3">
        <v>100</v>
      </c>
    </row>
    <row r="414" spans="1:26" x14ac:dyDescent="0.2">
      <c r="A414" s="4">
        <v>409</v>
      </c>
      <c r="D414" s="6" t="s">
        <v>1525</v>
      </c>
      <c r="E414" s="6" t="s">
        <v>1791</v>
      </c>
      <c r="G414" s="4" t="s">
        <v>18</v>
      </c>
      <c r="H414" s="4" t="s">
        <v>2760</v>
      </c>
      <c r="I414" s="2" t="s">
        <v>1861</v>
      </c>
      <c r="J414" s="2" t="s">
        <v>1775</v>
      </c>
      <c r="K414" s="3" t="s">
        <v>1860</v>
      </c>
      <c r="N414" s="4" t="s">
        <v>785</v>
      </c>
      <c r="O414" s="4" t="s">
        <v>2757</v>
      </c>
      <c r="P414" s="2" t="s">
        <v>1861</v>
      </c>
      <c r="Q414" s="2" t="s">
        <v>1775</v>
      </c>
      <c r="R414" s="3" t="s">
        <v>1860</v>
      </c>
      <c r="U414" s="4" t="s">
        <v>2753</v>
      </c>
      <c r="V414" s="4" t="s">
        <v>2752</v>
      </c>
      <c r="W414" s="2" t="s">
        <v>1861</v>
      </c>
      <c r="X414" s="2" t="s">
        <v>1775</v>
      </c>
      <c r="Y414" s="3" t="s">
        <v>1860</v>
      </c>
    </row>
    <row r="415" spans="1:26" x14ac:dyDescent="0.2">
      <c r="A415" s="4">
        <v>410</v>
      </c>
      <c r="D415" s="6" t="s">
        <v>1525</v>
      </c>
      <c r="E415" s="6" t="s">
        <v>1791</v>
      </c>
      <c r="G415" s="4" t="s">
        <v>18</v>
      </c>
      <c r="H415" s="4" t="s">
        <v>2760</v>
      </c>
      <c r="I415" s="2" t="s">
        <v>1859</v>
      </c>
      <c r="J415" s="2" t="s">
        <v>1776</v>
      </c>
      <c r="K415" s="3" t="s">
        <v>1858</v>
      </c>
      <c r="N415" s="4" t="s">
        <v>785</v>
      </c>
      <c r="O415" s="4" t="s">
        <v>2757</v>
      </c>
      <c r="P415" s="2" t="s">
        <v>1859</v>
      </c>
      <c r="Q415" s="2" t="s">
        <v>1776</v>
      </c>
      <c r="R415" s="3" t="s">
        <v>1858</v>
      </c>
      <c r="U415" s="4" t="s">
        <v>2753</v>
      </c>
      <c r="V415" s="4" t="s">
        <v>2752</v>
      </c>
      <c r="W415" s="2" t="s">
        <v>1859</v>
      </c>
      <c r="X415" s="2" t="s">
        <v>1776</v>
      </c>
      <c r="Y415" s="3" t="s">
        <v>1858</v>
      </c>
    </row>
    <row r="416" spans="1:26" x14ac:dyDescent="0.2">
      <c r="A416" s="4">
        <v>411</v>
      </c>
      <c r="D416" s="6" t="s">
        <v>1525</v>
      </c>
      <c r="E416" s="6" t="s">
        <v>1791</v>
      </c>
      <c r="G416" s="4" t="s">
        <v>18</v>
      </c>
      <c r="H416" s="4" t="s">
        <v>2760</v>
      </c>
      <c r="I416" s="2" t="s">
        <v>1856</v>
      </c>
      <c r="J416" s="2" t="s">
        <v>68</v>
      </c>
      <c r="K416" s="3" t="s">
        <v>1855</v>
      </c>
      <c r="N416" s="4" t="s">
        <v>785</v>
      </c>
      <c r="O416" s="4" t="s">
        <v>2757</v>
      </c>
      <c r="P416" s="2" t="s">
        <v>1853</v>
      </c>
      <c r="Q416" s="2" t="s">
        <v>1852</v>
      </c>
      <c r="R416" s="3" t="s">
        <v>1851</v>
      </c>
      <c r="U416" s="4" t="s">
        <v>2753</v>
      </c>
      <c r="V416" s="4" t="s">
        <v>2752</v>
      </c>
      <c r="W416" s="2" t="s">
        <v>1849</v>
      </c>
      <c r="X416" s="2" t="s">
        <v>1848</v>
      </c>
      <c r="Y416" s="3" t="s">
        <v>1847</v>
      </c>
    </row>
    <row r="417" spans="1:26" x14ac:dyDescent="0.2">
      <c r="A417" s="4">
        <v>412</v>
      </c>
      <c r="D417" s="6" t="s">
        <v>1525</v>
      </c>
      <c r="E417" s="6" t="s">
        <v>1791</v>
      </c>
      <c r="G417" s="4" t="s">
        <v>18</v>
      </c>
      <c r="H417" s="4" t="s">
        <v>2760</v>
      </c>
      <c r="I417" s="2" t="s">
        <v>2759</v>
      </c>
      <c r="J417" s="2" t="s">
        <v>2758</v>
      </c>
      <c r="K417" s="3" t="s">
        <v>2754</v>
      </c>
      <c r="N417" s="4" t="s">
        <v>785</v>
      </c>
      <c r="O417" s="4" t="s">
        <v>2757</v>
      </c>
      <c r="P417" s="2" t="s">
        <v>2756</v>
      </c>
      <c r="Q417" s="2" t="s">
        <v>2755</v>
      </c>
      <c r="R417" s="3" t="s">
        <v>2754</v>
      </c>
      <c r="U417" s="4" t="s">
        <v>2753</v>
      </c>
      <c r="V417" s="4" t="s">
        <v>2752</v>
      </c>
      <c r="W417" s="2" t="s">
        <v>2751</v>
      </c>
      <c r="X417" s="2" t="s">
        <v>2750</v>
      </c>
      <c r="Y417" s="3" t="s">
        <v>2749</v>
      </c>
    </row>
    <row r="418" spans="1:26" x14ac:dyDescent="0.2">
      <c r="A418" s="4">
        <v>413</v>
      </c>
      <c r="E418" s="6" t="s">
        <v>1961</v>
      </c>
      <c r="G418" s="4" t="s">
        <v>2594</v>
      </c>
      <c r="I418" s="2" t="s">
        <v>247</v>
      </c>
      <c r="J418" s="2" t="s">
        <v>248</v>
      </c>
      <c r="N418" s="4" t="s">
        <v>2593</v>
      </c>
      <c r="P418" s="2" t="s">
        <v>2648</v>
      </c>
      <c r="Q418" s="2" t="s">
        <v>980</v>
      </c>
      <c r="U418" s="4" t="s">
        <v>2592</v>
      </c>
      <c r="W418" s="2" t="s">
        <v>2647</v>
      </c>
      <c r="X418" s="2" t="s">
        <v>2685</v>
      </c>
    </row>
    <row r="419" spans="1:26" ht="25.5" x14ac:dyDescent="0.2">
      <c r="A419" s="4">
        <v>414</v>
      </c>
      <c r="E419" s="6" t="s">
        <v>1961</v>
      </c>
      <c r="G419" s="4" t="s">
        <v>2594</v>
      </c>
      <c r="I419" s="2" t="s">
        <v>247</v>
      </c>
      <c r="J419" s="2" t="s">
        <v>2748</v>
      </c>
      <c r="N419" s="4" t="s">
        <v>2593</v>
      </c>
      <c r="P419" s="2" t="s">
        <v>2648</v>
      </c>
      <c r="Q419" s="2" t="s">
        <v>2747</v>
      </c>
      <c r="U419" s="4" t="s">
        <v>2592</v>
      </c>
      <c r="W419" s="2" t="s">
        <v>2647</v>
      </c>
      <c r="X419" s="2" t="s">
        <v>2746</v>
      </c>
    </row>
    <row r="420" spans="1:26" ht="25.5" x14ac:dyDescent="0.2">
      <c r="A420" s="4">
        <v>415</v>
      </c>
      <c r="E420" s="6" t="s">
        <v>1961</v>
      </c>
      <c r="G420" s="4" t="s">
        <v>2594</v>
      </c>
      <c r="I420" s="2" t="s">
        <v>247</v>
      </c>
      <c r="J420" s="2" t="s">
        <v>2745</v>
      </c>
      <c r="N420" s="4" t="s">
        <v>2593</v>
      </c>
      <c r="P420" s="2" t="s">
        <v>2648</v>
      </c>
      <c r="Q420" s="2" t="s">
        <v>2744</v>
      </c>
      <c r="U420" s="4" t="s">
        <v>2592</v>
      </c>
      <c r="W420" s="2" t="s">
        <v>2647</v>
      </c>
      <c r="X420" s="2" t="s">
        <v>2743</v>
      </c>
    </row>
    <row r="421" spans="1:26" ht="38.25" x14ac:dyDescent="0.2">
      <c r="A421" s="4">
        <v>416</v>
      </c>
      <c r="E421" s="6" t="s">
        <v>1961</v>
      </c>
      <c r="G421" s="4" t="s">
        <v>2594</v>
      </c>
      <c r="I421" s="2" t="s">
        <v>247</v>
      </c>
      <c r="J421" s="2" t="s">
        <v>2742</v>
      </c>
      <c r="N421" s="4" t="s">
        <v>2593</v>
      </c>
      <c r="P421" s="2" t="s">
        <v>2648</v>
      </c>
      <c r="Q421" s="2" t="s">
        <v>2741</v>
      </c>
      <c r="U421" s="4" t="s">
        <v>2592</v>
      </c>
      <c r="W421" s="2" t="s">
        <v>2647</v>
      </c>
      <c r="X421" s="2" t="s">
        <v>2740</v>
      </c>
    </row>
    <row r="422" spans="1:26" ht="25.5" x14ac:dyDescent="0.2">
      <c r="A422" s="4">
        <v>417</v>
      </c>
      <c r="E422" s="6" t="s">
        <v>1961</v>
      </c>
      <c r="G422" s="4" t="s">
        <v>2594</v>
      </c>
      <c r="I422" s="2" t="s">
        <v>247</v>
      </c>
      <c r="J422" s="2" t="s">
        <v>2739</v>
      </c>
      <c r="L422" s="2" t="s">
        <v>1960</v>
      </c>
      <c r="N422" s="4" t="s">
        <v>2593</v>
      </c>
      <c r="P422" s="2" t="s">
        <v>2648</v>
      </c>
      <c r="Q422" s="2" t="s">
        <v>2738</v>
      </c>
      <c r="S422" s="2" t="s">
        <v>1959</v>
      </c>
      <c r="U422" s="4" t="s">
        <v>2592</v>
      </c>
      <c r="W422" s="2" t="s">
        <v>2647</v>
      </c>
      <c r="X422" s="2" t="s">
        <v>2737</v>
      </c>
      <c r="Z422" s="2" t="s">
        <v>1957</v>
      </c>
    </row>
    <row r="423" spans="1:26" x14ac:dyDescent="0.2">
      <c r="A423" s="4">
        <v>418</v>
      </c>
      <c r="E423" s="6" t="s">
        <v>1961</v>
      </c>
      <c r="G423" s="4" t="s">
        <v>2594</v>
      </c>
      <c r="I423" s="2" t="s">
        <v>247</v>
      </c>
      <c r="J423" s="2" t="s">
        <v>252</v>
      </c>
      <c r="N423" s="4" t="s">
        <v>2593</v>
      </c>
      <c r="P423" s="2" t="s">
        <v>2648</v>
      </c>
      <c r="Q423" s="2" t="s">
        <v>984</v>
      </c>
      <c r="U423" s="4" t="s">
        <v>2592</v>
      </c>
      <c r="W423" s="2" t="s">
        <v>2647</v>
      </c>
      <c r="X423" s="2" t="s">
        <v>2736</v>
      </c>
    </row>
    <row r="424" spans="1:26" x14ac:dyDescent="0.2">
      <c r="A424" s="4">
        <v>419</v>
      </c>
      <c r="B424" s="6" t="s">
        <v>1797</v>
      </c>
      <c r="E424" s="6" t="s">
        <v>1791</v>
      </c>
      <c r="G424" s="4" t="s">
        <v>2594</v>
      </c>
      <c r="H424" s="4" t="s">
        <v>2730</v>
      </c>
      <c r="I424" s="2" t="s">
        <v>106</v>
      </c>
      <c r="J424" s="2" t="s">
        <v>1526</v>
      </c>
      <c r="L424" s="2" t="s">
        <v>1956</v>
      </c>
      <c r="N424" s="4" t="s">
        <v>2593</v>
      </c>
      <c r="O424" s="4" t="s">
        <v>2725</v>
      </c>
      <c r="P424" s="2" t="s">
        <v>852</v>
      </c>
      <c r="Q424" s="2" t="s">
        <v>1526</v>
      </c>
      <c r="S424" s="2" t="s">
        <v>1955</v>
      </c>
      <c r="U424" s="4" t="s">
        <v>2592</v>
      </c>
      <c r="V424" s="4" t="s">
        <v>2724</v>
      </c>
      <c r="W424" s="2" t="s">
        <v>1954</v>
      </c>
      <c r="X424" s="2" t="s">
        <v>1526</v>
      </c>
      <c r="Z424" s="2" t="s">
        <v>1953</v>
      </c>
    </row>
    <row r="425" spans="1:26" x14ac:dyDescent="0.2">
      <c r="A425" s="4">
        <v>420</v>
      </c>
      <c r="B425" s="6" t="s">
        <v>1797</v>
      </c>
      <c r="E425" s="6" t="s">
        <v>1791</v>
      </c>
      <c r="G425" s="4" t="s">
        <v>2594</v>
      </c>
      <c r="H425" s="4" t="s">
        <v>2730</v>
      </c>
      <c r="I425" s="2" t="s">
        <v>109</v>
      </c>
      <c r="J425" s="2" t="s">
        <v>1526</v>
      </c>
      <c r="L425" s="2" t="s">
        <v>2175</v>
      </c>
      <c r="N425" s="4" t="s">
        <v>2593</v>
      </c>
      <c r="O425" s="4" t="s">
        <v>2725</v>
      </c>
      <c r="P425" s="2" t="s">
        <v>854</v>
      </c>
      <c r="Q425" s="2" t="s">
        <v>1526</v>
      </c>
      <c r="S425" s="2" t="s">
        <v>3419</v>
      </c>
      <c r="U425" s="4" t="s">
        <v>2592</v>
      </c>
      <c r="V425" s="4" t="s">
        <v>2724</v>
      </c>
      <c r="W425" s="2" t="s">
        <v>1952</v>
      </c>
      <c r="X425" s="2" t="s">
        <v>1526</v>
      </c>
      <c r="Z425" s="2" t="s">
        <v>2174</v>
      </c>
    </row>
    <row r="426" spans="1:26" x14ac:dyDescent="0.2">
      <c r="A426" s="4">
        <v>421</v>
      </c>
      <c r="E426" s="6" t="s">
        <v>1791</v>
      </c>
      <c r="G426" s="4" t="s">
        <v>2594</v>
      </c>
      <c r="H426" s="4" t="s">
        <v>2730</v>
      </c>
      <c r="I426" s="2" t="s">
        <v>111</v>
      </c>
      <c r="J426" s="2" t="s">
        <v>1531</v>
      </c>
      <c r="N426" s="4" t="s">
        <v>2593</v>
      </c>
      <c r="O426" s="4" t="s">
        <v>2725</v>
      </c>
      <c r="P426" s="2" t="s">
        <v>856</v>
      </c>
      <c r="Q426" s="2" t="s">
        <v>1531</v>
      </c>
      <c r="U426" s="4" t="s">
        <v>2592</v>
      </c>
      <c r="V426" s="4" t="s">
        <v>2724</v>
      </c>
      <c r="W426" s="2" t="s">
        <v>1870</v>
      </c>
      <c r="X426" s="2" t="s">
        <v>1531</v>
      </c>
    </row>
    <row r="427" spans="1:26" ht="63.75" x14ac:dyDescent="0.2">
      <c r="A427" s="4">
        <v>422</v>
      </c>
      <c r="D427" s="6" t="s">
        <v>1525</v>
      </c>
      <c r="E427" s="6" t="s">
        <v>1791</v>
      </c>
      <c r="G427" s="4" t="s">
        <v>2594</v>
      </c>
      <c r="H427" s="4" t="s">
        <v>2730</v>
      </c>
      <c r="I427" s="2" t="s">
        <v>114</v>
      </c>
      <c r="J427" s="2" t="s">
        <v>1824</v>
      </c>
      <c r="N427" s="4" t="s">
        <v>2593</v>
      </c>
      <c r="O427" s="4" t="s">
        <v>2725</v>
      </c>
      <c r="P427" s="2" t="s">
        <v>858</v>
      </c>
      <c r="Q427" s="2" t="s">
        <v>1822</v>
      </c>
      <c r="U427" s="4" t="s">
        <v>2592</v>
      </c>
      <c r="V427" s="4" t="s">
        <v>2724</v>
      </c>
      <c r="W427" s="2" t="s">
        <v>2171</v>
      </c>
      <c r="X427" s="2" t="s">
        <v>1822</v>
      </c>
    </row>
    <row r="428" spans="1:26" x14ac:dyDescent="0.2">
      <c r="A428" s="4">
        <v>423</v>
      </c>
      <c r="E428" s="6" t="s">
        <v>1791</v>
      </c>
      <c r="G428" s="4" t="s">
        <v>2594</v>
      </c>
      <c r="H428" s="4" t="s">
        <v>2730</v>
      </c>
      <c r="I428" s="2" t="s">
        <v>207</v>
      </c>
      <c r="J428" s="2" t="s">
        <v>2094</v>
      </c>
      <c r="N428" s="4" t="s">
        <v>2593</v>
      </c>
      <c r="O428" s="4" t="s">
        <v>2725</v>
      </c>
      <c r="P428" s="2" t="s">
        <v>944</v>
      </c>
      <c r="Q428" s="2" t="s">
        <v>2169</v>
      </c>
      <c r="U428" s="4" t="s">
        <v>2592</v>
      </c>
      <c r="V428" s="4" t="s">
        <v>2724</v>
      </c>
      <c r="W428" s="2" t="s">
        <v>2091</v>
      </c>
      <c r="X428" s="2" t="s">
        <v>2168</v>
      </c>
    </row>
    <row r="429" spans="1:26" ht="102" x14ac:dyDescent="0.2">
      <c r="A429" s="4">
        <v>424</v>
      </c>
      <c r="D429" s="6" t="s">
        <v>1525</v>
      </c>
      <c r="E429" s="6" t="s">
        <v>1791</v>
      </c>
      <c r="G429" s="4" t="s">
        <v>2594</v>
      </c>
      <c r="H429" s="4" t="s">
        <v>2730</v>
      </c>
      <c r="I429" s="2" t="s">
        <v>117</v>
      </c>
      <c r="J429" s="2" t="s">
        <v>1925</v>
      </c>
      <c r="L429" s="18" t="s">
        <v>3448</v>
      </c>
      <c r="N429" s="4" t="s">
        <v>2593</v>
      </c>
      <c r="O429" s="4" t="s">
        <v>2725</v>
      </c>
      <c r="P429" s="2" t="s">
        <v>2165</v>
      </c>
      <c r="Q429" s="2" t="s">
        <v>1925</v>
      </c>
      <c r="S429" s="18" t="s">
        <v>3451</v>
      </c>
      <c r="U429" s="4" t="s">
        <v>2592</v>
      </c>
      <c r="V429" s="4" t="s">
        <v>2724</v>
      </c>
      <c r="W429" s="2" t="s">
        <v>2163</v>
      </c>
      <c r="X429" s="2" t="s">
        <v>1925</v>
      </c>
      <c r="Z429" s="18" t="s">
        <v>3454</v>
      </c>
    </row>
    <row r="430" spans="1:26" ht="89.25" x14ac:dyDescent="0.2">
      <c r="A430" s="4">
        <v>425</v>
      </c>
      <c r="D430" s="6" t="s">
        <v>1525</v>
      </c>
      <c r="E430" s="6" t="s">
        <v>1791</v>
      </c>
      <c r="G430" s="4" t="s">
        <v>2594</v>
      </c>
      <c r="H430" s="4" t="s">
        <v>2730</v>
      </c>
      <c r="I430" s="2" t="s">
        <v>2733</v>
      </c>
      <c r="J430" s="2" t="s">
        <v>1925</v>
      </c>
      <c r="L430" s="18" t="s">
        <v>2735</v>
      </c>
      <c r="N430" s="4" t="s">
        <v>2593</v>
      </c>
      <c r="O430" s="4" t="s">
        <v>2725</v>
      </c>
      <c r="P430" s="2" t="s">
        <v>2732</v>
      </c>
      <c r="Q430" s="2" t="s">
        <v>1925</v>
      </c>
      <c r="S430" s="18" t="s">
        <v>3420</v>
      </c>
      <c r="U430" s="4" t="s">
        <v>2592</v>
      </c>
      <c r="V430" s="4" t="s">
        <v>2724</v>
      </c>
      <c r="W430" s="2" t="s">
        <v>2731</v>
      </c>
      <c r="X430" s="2" t="s">
        <v>1925</v>
      </c>
      <c r="Z430" s="18" t="s">
        <v>2734</v>
      </c>
    </row>
    <row r="431" spans="1:26" ht="102" x14ac:dyDescent="0.2">
      <c r="A431" s="4">
        <v>426</v>
      </c>
      <c r="D431" s="6" t="s">
        <v>1525</v>
      </c>
      <c r="E431" s="6" t="s">
        <v>1791</v>
      </c>
      <c r="G431" s="4" t="s">
        <v>2594</v>
      </c>
      <c r="H431" s="4" t="s">
        <v>2730</v>
      </c>
      <c r="I431" s="2" t="s">
        <v>2442</v>
      </c>
      <c r="J431" s="2" t="s">
        <v>1925</v>
      </c>
      <c r="L431" s="18" t="s">
        <v>3449</v>
      </c>
      <c r="N431" s="4" t="s">
        <v>2593</v>
      </c>
      <c r="O431" s="4" t="s">
        <v>2725</v>
      </c>
      <c r="P431" s="2" t="s">
        <v>2439</v>
      </c>
      <c r="Q431" s="2" t="s">
        <v>1925</v>
      </c>
      <c r="S431" s="18" t="s">
        <v>3452</v>
      </c>
      <c r="U431" s="4" t="s">
        <v>2592</v>
      </c>
      <c r="V431" s="4" t="s">
        <v>2724</v>
      </c>
      <c r="W431" s="2" t="s">
        <v>2436</v>
      </c>
      <c r="X431" s="2" t="s">
        <v>1925</v>
      </c>
      <c r="Z431" s="18" t="s">
        <v>3455</v>
      </c>
    </row>
    <row r="432" spans="1:26" ht="102" x14ac:dyDescent="0.2">
      <c r="A432" s="4">
        <v>427</v>
      </c>
      <c r="D432" s="6" t="s">
        <v>1525</v>
      </c>
      <c r="E432" s="6" t="s">
        <v>1791</v>
      </c>
      <c r="G432" s="4" t="s">
        <v>2594</v>
      </c>
      <c r="H432" s="4" t="s">
        <v>2730</v>
      </c>
      <c r="I432" s="2" t="s">
        <v>2729</v>
      </c>
      <c r="J432" s="2" t="s">
        <v>1925</v>
      </c>
      <c r="L432" s="18" t="s">
        <v>3450</v>
      </c>
      <c r="N432" s="4" t="s">
        <v>2593</v>
      </c>
      <c r="O432" s="4" t="s">
        <v>2725</v>
      </c>
      <c r="P432" s="2" t="s">
        <v>2728</v>
      </c>
      <c r="Q432" s="2" t="s">
        <v>1925</v>
      </c>
      <c r="S432" s="18" t="s">
        <v>3453</v>
      </c>
      <c r="U432" s="4" t="s">
        <v>2592</v>
      </c>
      <c r="V432" s="4" t="s">
        <v>2724</v>
      </c>
      <c r="W432" s="2" t="s">
        <v>2726</v>
      </c>
      <c r="X432" s="2" t="s">
        <v>1925</v>
      </c>
      <c r="Z432" s="18" t="s">
        <v>3456</v>
      </c>
    </row>
    <row r="433" spans="1:26" x14ac:dyDescent="0.2">
      <c r="A433" s="4">
        <v>428</v>
      </c>
      <c r="C433" s="6" t="s">
        <v>1525</v>
      </c>
      <c r="E433" s="6" t="s">
        <v>1791</v>
      </c>
      <c r="G433" s="4" t="s">
        <v>2594</v>
      </c>
      <c r="H433" s="4" t="s">
        <v>173</v>
      </c>
      <c r="I433" s="2" t="s">
        <v>1544</v>
      </c>
      <c r="J433" s="2" t="s">
        <v>2662</v>
      </c>
      <c r="L433" s="2" t="s">
        <v>1804</v>
      </c>
      <c r="N433" s="4" t="s">
        <v>2593</v>
      </c>
      <c r="O433" s="4" t="s">
        <v>2720</v>
      </c>
      <c r="P433" s="2" t="s">
        <v>1895</v>
      </c>
      <c r="Q433" s="2" t="s">
        <v>2661</v>
      </c>
      <c r="S433" s="2" t="s">
        <v>1801</v>
      </c>
      <c r="U433" s="4" t="s">
        <v>2592</v>
      </c>
      <c r="V433" s="4" t="s">
        <v>2718</v>
      </c>
      <c r="W433" s="2" t="s">
        <v>1895</v>
      </c>
      <c r="X433" s="2" t="s">
        <v>2660</v>
      </c>
      <c r="Z433" s="2" t="s">
        <v>1798</v>
      </c>
    </row>
    <row r="434" spans="1:26" x14ac:dyDescent="0.2">
      <c r="A434" s="4">
        <v>429</v>
      </c>
      <c r="D434" s="6" t="s">
        <v>1525</v>
      </c>
      <c r="E434" s="6" t="s">
        <v>1791</v>
      </c>
      <c r="G434" s="4" t="s">
        <v>2594</v>
      </c>
      <c r="H434" s="4" t="s">
        <v>173</v>
      </c>
      <c r="I434" s="2" t="s">
        <v>109</v>
      </c>
      <c r="J434" s="2" t="s">
        <v>1526</v>
      </c>
      <c r="N434" s="4" t="s">
        <v>2593</v>
      </c>
      <c r="O434" s="4" t="s">
        <v>2720</v>
      </c>
      <c r="P434" s="2" t="s">
        <v>854</v>
      </c>
      <c r="Q434" s="2" t="s">
        <v>1526</v>
      </c>
      <c r="U434" s="4" t="s">
        <v>2592</v>
      </c>
      <c r="V434" s="4" t="s">
        <v>2718</v>
      </c>
      <c r="W434" s="2" t="s">
        <v>1952</v>
      </c>
      <c r="X434" s="2" t="s">
        <v>1526</v>
      </c>
    </row>
    <row r="435" spans="1:26" x14ac:dyDescent="0.2">
      <c r="A435" s="4">
        <v>430</v>
      </c>
      <c r="B435" s="6" t="s">
        <v>6</v>
      </c>
      <c r="E435" s="6" t="s">
        <v>1791</v>
      </c>
      <c r="G435" s="4" t="s">
        <v>2594</v>
      </c>
      <c r="H435" s="4" t="s">
        <v>173</v>
      </c>
      <c r="I435" s="2" t="s">
        <v>135</v>
      </c>
      <c r="J435" s="2" t="s">
        <v>1796</v>
      </c>
      <c r="N435" s="4" t="s">
        <v>2593</v>
      </c>
      <c r="O435" s="4" t="s">
        <v>2720</v>
      </c>
      <c r="P435" s="2" t="s">
        <v>135</v>
      </c>
      <c r="Q435" s="2" t="s">
        <v>1794</v>
      </c>
      <c r="U435" s="4" t="s">
        <v>2592</v>
      </c>
      <c r="V435" s="4" t="s">
        <v>2718</v>
      </c>
      <c r="W435" s="2" t="s">
        <v>1823</v>
      </c>
      <c r="X435" s="2" t="s">
        <v>1794</v>
      </c>
    </row>
    <row r="436" spans="1:26" x14ac:dyDescent="0.2">
      <c r="A436" s="4">
        <v>431</v>
      </c>
      <c r="E436" s="6" t="s">
        <v>1791</v>
      </c>
      <c r="G436" s="4" t="s">
        <v>2594</v>
      </c>
      <c r="H436" s="4" t="s">
        <v>173</v>
      </c>
      <c r="I436" s="2" t="s">
        <v>2431</v>
      </c>
      <c r="J436" s="2" t="s">
        <v>1514</v>
      </c>
      <c r="N436" s="4" t="s">
        <v>2593</v>
      </c>
      <c r="O436" s="4" t="s">
        <v>2720</v>
      </c>
      <c r="P436" s="2" t="s">
        <v>2429</v>
      </c>
      <c r="Q436" s="2" t="s">
        <v>2430</v>
      </c>
      <c r="U436" s="4" t="s">
        <v>2592</v>
      </c>
      <c r="V436" s="4" t="s">
        <v>2718</v>
      </c>
      <c r="W436" s="2" t="s">
        <v>2429</v>
      </c>
      <c r="X436" s="2" t="s">
        <v>2428</v>
      </c>
    </row>
    <row r="437" spans="1:26" x14ac:dyDescent="0.2">
      <c r="A437" s="4">
        <v>432</v>
      </c>
      <c r="E437" s="6" t="s">
        <v>1791</v>
      </c>
      <c r="G437" s="4" t="s">
        <v>2594</v>
      </c>
      <c r="H437" s="4" t="s">
        <v>173</v>
      </c>
      <c r="I437" s="2" t="s">
        <v>2427</v>
      </c>
      <c r="J437" s="2" t="s">
        <v>1516</v>
      </c>
      <c r="N437" s="4" t="s">
        <v>2593</v>
      </c>
      <c r="O437" s="4" t="s">
        <v>2720</v>
      </c>
      <c r="P437" s="2" t="s">
        <v>2426</v>
      </c>
      <c r="Q437" s="2" t="s">
        <v>2425</v>
      </c>
      <c r="U437" s="4" t="s">
        <v>2592</v>
      </c>
      <c r="V437" s="4" t="s">
        <v>2718</v>
      </c>
      <c r="W437" s="2" t="s">
        <v>2424</v>
      </c>
      <c r="X437" s="2" t="s">
        <v>2423</v>
      </c>
    </row>
    <row r="438" spans="1:26" x14ac:dyDescent="0.2">
      <c r="A438" s="4">
        <v>433</v>
      </c>
      <c r="E438" s="6" t="s">
        <v>1791</v>
      </c>
      <c r="G438" s="4" t="s">
        <v>2594</v>
      </c>
      <c r="H438" s="4" t="s">
        <v>173</v>
      </c>
      <c r="I438" s="2" t="s">
        <v>146</v>
      </c>
      <c r="J438" s="2" t="s">
        <v>46</v>
      </c>
      <c r="N438" s="4" t="s">
        <v>2593</v>
      </c>
      <c r="O438" s="4" t="s">
        <v>2720</v>
      </c>
      <c r="P438" s="2" t="s">
        <v>884</v>
      </c>
      <c r="Q438" s="2" t="s">
        <v>2422</v>
      </c>
      <c r="U438" s="4" t="s">
        <v>2592</v>
      </c>
      <c r="V438" s="4" t="s">
        <v>2718</v>
      </c>
      <c r="W438" s="2" t="s">
        <v>2421</v>
      </c>
      <c r="X438" s="2" t="s">
        <v>2420</v>
      </c>
    </row>
    <row r="439" spans="1:26" x14ac:dyDescent="0.2">
      <c r="A439" s="4">
        <v>434</v>
      </c>
      <c r="E439" s="6" t="s">
        <v>1791</v>
      </c>
      <c r="G439" s="4" t="s">
        <v>2594</v>
      </c>
      <c r="H439" s="4" t="s">
        <v>173</v>
      </c>
      <c r="I439" s="2" t="s">
        <v>2413</v>
      </c>
      <c r="J439" s="2" t="s">
        <v>3534</v>
      </c>
      <c r="L439" s="2" t="s">
        <v>2412</v>
      </c>
      <c r="N439" s="4" t="s">
        <v>2593</v>
      </c>
      <c r="O439" s="4" t="s">
        <v>2720</v>
      </c>
      <c r="P439" s="2" t="s">
        <v>2410</v>
      </c>
      <c r="Q439" s="2" t="s">
        <v>2083</v>
      </c>
      <c r="S439" s="2" t="s">
        <v>2723</v>
      </c>
      <c r="U439" s="4" t="s">
        <v>2592</v>
      </c>
      <c r="V439" s="4" t="s">
        <v>2718</v>
      </c>
      <c r="W439" s="2" t="s">
        <v>2407</v>
      </c>
      <c r="X439" s="2" t="s">
        <v>3533</v>
      </c>
      <c r="Z439" s="2" t="s">
        <v>2406</v>
      </c>
    </row>
    <row r="440" spans="1:26" ht="51" x14ac:dyDescent="0.2">
      <c r="A440" s="4">
        <v>435</v>
      </c>
      <c r="E440" s="6" t="s">
        <v>1791</v>
      </c>
      <c r="G440" s="4" t="s">
        <v>2594</v>
      </c>
      <c r="H440" s="4" t="s">
        <v>173</v>
      </c>
      <c r="I440" s="20" t="s">
        <v>2721</v>
      </c>
      <c r="J440" s="20" t="s">
        <v>2085</v>
      </c>
      <c r="L440" s="2" t="s">
        <v>2722</v>
      </c>
      <c r="N440" s="4" t="s">
        <v>2593</v>
      </c>
      <c r="O440" s="4" t="s">
        <v>2720</v>
      </c>
      <c r="P440" s="2" t="s">
        <v>2719</v>
      </c>
      <c r="Q440" s="2" t="s">
        <v>2083</v>
      </c>
      <c r="S440" s="18" t="s">
        <v>3457</v>
      </c>
      <c r="U440" s="4" t="s">
        <v>2592</v>
      </c>
      <c r="V440" s="4" t="s">
        <v>2718</v>
      </c>
      <c r="W440" s="2" t="s">
        <v>2717</v>
      </c>
      <c r="X440" s="2" t="s">
        <v>3533</v>
      </c>
      <c r="Z440" s="18" t="s">
        <v>3458</v>
      </c>
    </row>
    <row r="441" spans="1:26" ht="25.5" x14ac:dyDescent="0.2">
      <c r="A441" s="4">
        <v>436</v>
      </c>
      <c r="B441" s="6" t="s">
        <v>6</v>
      </c>
      <c r="C441" s="6" t="s">
        <v>1525</v>
      </c>
      <c r="E441" s="6" t="s">
        <v>1791</v>
      </c>
      <c r="G441" s="4" t="s">
        <v>2594</v>
      </c>
      <c r="H441" s="4" t="s">
        <v>2713</v>
      </c>
      <c r="I441" s="20" t="s">
        <v>2716</v>
      </c>
      <c r="J441" s="20" t="s">
        <v>2709</v>
      </c>
      <c r="L441" s="18" t="s">
        <v>3440</v>
      </c>
      <c r="N441" s="4" t="s">
        <v>2593</v>
      </c>
      <c r="O441" s="4" t="s">
        <v>2712</v>
      </c>
      <c r="P441" s="2" t="s">
        <v>2715</v>
      </c>
      <c r="Q441" s="2" t="s">
        <v>2707</v>
      </c>
      <c r="S441" s="18" t="s">
        <v>3443</v>
      </c>
      <c r="U441" s="4" t="s">
        <v>2592</v>
      </c>
      <c r="V441" s="4" t="s">
        <v>2711</v>
      </c>
      <c r="W441" s="2" t="s">
        <v>2714</v>
      </c>
      <c r="X441" s="2" t="s">
        <v>2705</v>
      </c>
      <c r="Z441" s="18" t="s">
        <v>3441</v>
      </c>
    </row>
    <row r="442" spans="1:26" x14ac:dyDescent="0.2">
      <c r="A442" s="4">
        <v>437</v>
      </c>
      <c r="E442" s="6" t="s">
        <v>1791</v>
      </c>
      <c r="G442" s="4" t="s">
        <v>2594</v>
      </c>
      <c r="H442" s="4" t="s">
        <v>2713</v>
      </c>
      <c r="I442" s="20" t="s">
        <v>1795</v>
      </c>
      <c r="J442" s="20" t="s">
        <v>1796</v>
      </c>
      <c r="N442" s="4" t="s">
        <v>2593</v>
      </c>
      <c r="O442" s="4" t="s">
        <v>2712</v>
      </c>
      <c r="P442" s="2" t="s">
        <v>1795</v>
      </c>
      <c r="Q442" s="2" t="s">
        <v>1794</v>
      </c>
      <c r="U442" s="4" t="s">
        <v>2592</v>
      </c>
      <c r="V442" s="4" t="s">
        <v>2711</v>
      </c>
      <c r="W442" s="2" t="s">
        <v>1795</v>
      </c>
      <c r="X442" s="2" t="s">
        <v>1794</v>
      </c>
    </row>
    <row r="443" spans="1:26" x14ac:dyDescent="0.2">
      <c r="A443" s="4">
        <v>438</v>
      </c>
      <c r="D443" s="6" t="s">
        <v>1525</v>
      </c>
      <c r="E443" s="6" t="s">
        <v>1791</v>
      </c>
      <c r="G443" s="4" t="s">
        <v>2594</v>
      </c>
      <c r="H443" s="4" t="s">
        <v>2713</v>
      </c>
      <c r="I443" s="20" t="s">
        <v>1793</v>
      </c>
      <c r="J443" s="20" t="s">
        <v>1508</v>
      </c>
      <c r="K443" s="3">
        <v>100</v>
      </c>
      <c r="N443" s="4" t="s">
        <v>2593</v>
      </c>
      <c r="O443" s="4" t="s">
        <v>2712</v>
      </c>
      <c r="P443" s="2" t="s">
        <v>1793</v>
      </c>
      <c r="Q443" s="2" t="s">
        <v>1508</v>
      </c>
      <c r="R443" s="3">
        <v>100</v>
      </c>
      <c r="U443" s="4" t="s">
        <v>2592</v>
      </c>
      <c r="V443" s="4" t="s">
        <v>2711</v>
      </c>
      <c r="W443" s="2" t="s">
        <v>1793</v>
      </c>
      <c r="X443" s="2" t="s">
        <v>1792</v>
      </c>
      <c r="Y443" s="3">
        <v>100</v>
      </c>
    </row>
    <row r="444" spans="1:26" x14ac:dyDescent="0.2">
      <c r="A444" s="4">
        <v>439</v>
      </c>
      <c r="D444" s="6" t="s">
        <v>1525</v>
      </c>
      <c r="E444" s="6" t="s">
        <v>1791</v>
      </c>
      <c r="G444" s="4" t="s">
        <v>2594</v>
      </c>
      <c r="H444" s="4" t="s">
        <v>2713</v>
      </c>
      <c r="I444" s="20" t="s">
        <v>1861</v>
      </c>
      <c r="J444" s="20" t="s">
        <v>1775</v>
      </c>
      <c r="K444" s="3" t="s">
        <v>95</v>
      </c>
      <c r="N444" s="4" t="s">
        <v>2593</v>
      </c>
      <c r="O444" s="4" t="s">
        <v>2712</v>
      </c>
      <c r="P444" s="2" t="s">
        <v>1861</v>
      </c>
      <c r="Q444" s="2" t="s">
        <v>1775</v>
      </c>
      <c r="R444" s="3" t="s">
        <v>95</v>
      </c>
      <c r="U444" s="4" t="s">
        <v>2592</v>
      </c>
      <c r="V444" s="4" t="s">
        <v>2711</v>
      </c>
      <c r="W444" s="2" t="s">
        <v>1861</v>
      </c>
      <c r="X444" s="2" t="s">
        <v>1775</v>
      </c>
      <c r="Y444" s="3" t="s">
        <v>95</v>
      </c>
    </row>
    <row r="445" spans="1:26" x14ac:dyDescent="0.2">
      <c r="A445" s="4">
        <v>440</v>
      </c>
      <c r="D445" s="6" t="s">
        <v>1525</v>
      </c>
      <c r="E445" s="6" t="s">
        <v>1791</v>
      </c>
      <c r="G445" s="4" t="s">
        <v>2594</v>
      </c>
      <c r="H445" s="4" t="s">
        <v>2713</v>
      </c>
      <c r="I445" s="20" t="s">
        <v>1859</v>
      </c>
      <c r="J445" s="20" t="s">
        <v>1776</v>
      </c>
      <c r="K445" s="3" t="s">
        <v>99</v>
      </c>
      <c r="N445" s="4" t="s">
        <v>2593</v>
      </c>
      <c r="O445" s="4" t="s">
        <v>2712</v>
      </c>
      <c r="P445" s="2" t="s">
        <v>1859</v>
      </c>
      <c r="Q445" s="2" t="s">
        <v>1776</v>
      </c>
      <c r="R445" s="3" t="s">
        <v>99</v>
      </c>
      <c r="U445" s="4" t="s">
        <v>2592</v>
      </c>
      <c r="V445" s="4" t="s">
        <v>2711</v>
      </c>
      <c r="W445" s="2" t="s">
        <v>1859</v>
      </c>
      <c r="X445" s="2" t="s">
        <v>1776</v>
      </c>
      <c r="Y445" s="3" t="s">
        <v>99</v>
      </c>
    </row>
    <row r="446" spans="1:26" ht="25.5" x14ac:dyDescent="0.2">
      <c r="A446" s="4">
        <v>441</v>
      </c>
      <c r="B446" s="6" t="s">
        <v>6</v>
      </c>
      <c r="C446" s="6" t="s">
        <v>1525</v>
      </c>
      <c r="E446" s="6" t="s">
        <v>1791</v>
      </c>
      <c r="G446" s="4" t="s">
        <v>2594</v>
      </c>
      <c r="H446" s="4" t="s">
        <v>2704</v>
      </c>
      <c r="I446" s="20" t="s">
        <v>2710</v>
      </c>
      <c r="J446" s="20" t="s">
        <v>2709</v>
      </c>
      <c r="L446" s="2" t="s">
        <v>2396</v>
      </c>
      <c r="N446" s="4" t="s">
        <v>2593</v>
      </c>
      <c r="O446" s="4" t="s">
        <v>2703</v>
      </c>
      <c r="P446" s="2" t="s">
        <v>2708</v>
      </c>
      <c r="Q446" s="2" t="s">
        <v>2707</v>
      </c>
      <c r="S446" s="2" t="s">
        <v>2393</v>
      </c>
      <c r="U446" s="4" t="s">
        <v>2592</v>
      </c>
      <c r="V446" s="4" t="s">
        <v>2702</v>
      </c>
      <c r="W446" s="2" t="s">
        <v>2706</v>
      </c>
      <c r="X446" s="2" t="s">
        <v>2705</v>
      </c>
      <c r="Z446" s="2" t="s">
        <v>2390</v>
      </c>
    </row>
    <row r="447" spans="1:26" x14ac:dyDescent="0.2">
      <c r="A447" s="4">
        <v>442</v>
      </c>
      <c r="D447" s="6" t="s">
        <v>1525</v>
      </c>
      <c r="E447" s="6" t="s">
        <v>1791</v>
      </c>
      <c r="G447" s="4" t="s">
        <v>2594</v>
      </c>
      <c r="H447" s="4" t="s">
        <v>2704</v>
      </c>
      <c r="I447" s="20" t="s">
        <v>1793</v>
      </c>
      <c r="J447" s="20" t="s">
        <v>1508</v>
      </c>
      <c r="K447" s="3">
        <v>0</v>
      </c>
      <c r="N447" s="4" t="s">
        <v>2593</v>
      </c>
      <c r="O447" s="4" t="s">
        <v>2703</v>
      </c>
      <c r="P447" s="2" t="s">
        <v>1793</v>
      </c>
      <c r="Q447" s="2" t="s">
        <v>1508</v>
      </c>
      <c r="R447" s="3">
        <v>0</v>
      </c>
      <c r="U447" s="4" t="s">
        <v>2592</v>
      </c>
      <c r="V447" s="4" t="s">
        <v>2702</v>
      </c>
      <c r="W447" s="2" t="s">
        <v>1793</v>
      </c>
      <c r="X447" s="2" t="s">
        <v>1792</v>
      </c>
      <c r="Y447" s="3">
        <v>0</v>
      </c>
    </row>
    <row r="448" spans="1:26" x14ac:dyDescent="0.2">
      <c r="A448" s="4">
        <v>443</v>
      </c>
      <c r="B448" s="6" t="s">
        <v>1797</v>
      </c>
      <c r="C448" s="6" t="s">
        <v>1525</v>
      </c>
      <c r="E448" s="6" t="s">
        <v>1791</v>
      </c>
      <c r="G448" s="4" t="s">
        <v>2594</v>
      </c>
      <c r="H448" s="4" t="s">
        <v>2698</v>
      </c>
      <c r="I448" s="20" t="s">
        <v>1544</v>
      </c>
      <c r="J448" s="20" t="s">
        <v>2662</v>
      </c>
      <c r="L448" s="2" t="s">
        <v>2382</v>
      </c>
      <c r="N448" s="4" t="s">
        <v>2593</v>
      </c>
      <c r="O448" s="4" t="s">
        <v>2697</v>
      </c>
      <c r="P448" s="2" t="s">
        <v>1895</v>
      </c>
      <c r="Q448" s="2" t="s">
        <v>2661</v>
      </c>
      <c r="S448" s="2" t="s">
        <v>2381</v>
      </c>
      <c r="U448" s="4" t="s">
        <v>2592</v>
      </c>
      <c r="V448" s="4" t="s">
        <v>2696</v>
      </c>
      <c r="W448" s="2" t="s">
        <v>1895</v>
      </c>
      <c r="X448" s="2" t="s">
        <v>2660</v>
      </c>
      <c r="Z448" s="2" t="s">
        <v>2380</v>
      </c>
    </row>
    <row r="449" spans="1:26" x14ac:dyDescent="0.2">
      <c r="A449" s="4">
        <v>444</v>
      </c>
      <c r="B449" s="6" t="s">
        <v>1797</v>
      </c>
      <c r="E449" s="6" t="s">
        <v>1791</v>
      </c>
      <c r="G449" s="4" t="s">
        <v>2594</v>
      </c>
      <c r="H449" s="4" t="s">
        <v>2698</v>
      </c>
      <c r="I449" s="20" t="s">
        <v>106</v>
      </c>
      <c r="J449" s="20" t="s">
        <v>1526</v>
      </c>
      <c r="L449" s="2" t="s">
        <v>1956</v>
      </c>
      <c r="N449" s="4" t="s">
        <v>2593</v>
      </c>
      <c r="O449" s="4" t="s">
        <v>2697</v>
      </c>
      <c r="P449" s="2" t="s">
        <v>852</v>
      </c>
      <c r="Q449" s="2" t="s">
        <v>1526</v>
      </c>
      <c r="S449" s="2" t="s">
        <v>1955</v>
      </c>
      <c r="U449" s="4" t="s">
        <v>2592</v>
      </c>
      <c r="V449" s="4" t="s">
        <v>2696</v>
      </c>
      <c r="W449" s="2" t="s">
        <v>1954</v>
      </c>
      <c r="X449" s="2" t="s">
        <v>1526</v>
      </c>
      <c r="Z449" s="2" t="s">
        <v>1953</v>
      </c>
    </row>
    <row r="450" spans="1:26" x14ac:dyDescent="0.2">
      <c r="A450" s="4">
        <v>445</v>
      </c>
      <c r="B450" s="6" t="s">
        <v>1797</v>
      </c>
      <c r="E450" s="6" t="s">
        <v>1791</v>
      </c>
      <c r="G450" s="4" t="s">
        <v>2594</v>
      </c>
      <c r="H450" s="4" t="s">
        <v>2698</v>
      </c>
      <c r="I450" s="20" t="s">
        <v>133</v>
      </c>
      <c r="J450" s="20" t="s">
        <v>1526</v>
      </c>
      <c r="N450" s="4" t="s">
        <v>2593</v>
      </c>
      <c r="O450" s="4" t="s">
        <v>2697</v>
      </c>
      <c r="P450" s="2" t="s">
        <v>875</v>
      </c>
      <c r="Q450" s="2" t="s">
        <v>1526</v>
      </c>
      <c r="U450" s="4" t="s">
        <v>2592</v>
      </c>
      <c r="V450" s="4" t="s">
        <v>2696</v>
      </c>
      <c r="W450" s="2" t="s">
        <v>875</v>
      </c>
      <c r="X450" s="2" t="s">
        <v>1526</v>
      </c>
    </row>
    <row r="451" spans="1:26" ht="25.5" x14ac:dyDescent="0.2">
      <c r="A451" s="4">
        <v>446</v>
      </c>
      <c r="D451" s="6" t="s">
        <v>1525</v>
      </c>
      <c r="E451" s="6" t="s">
        <v>1791</v>
      </c>
      <c r="G451" s="4" t="s">
        <v>2594</v>
      </c>
      <c r="H451" s="4" t="s">
        <v>2698</v>
      </c>
      <c r="I451" s="20" t="s">
        <v>2657</v>
      </c>
      <c r="J451" s="20" t="s">
        <v>1622</v>
      </c>
      <c r="L451" s="2" t="s">
        <v>2659</v>
      </c>
      <c r="N451" s="4" t="s">
        <v>2593</v>
      </c>
      <c r="O451" s="4" t="s">
        <v>2697</v>
      </c>
      <c r="P451" s="2" t="s">
        <v>2657</v>
      </c>
      <c r="Q451" s="2" t="s">
        <v>1622</v>
      </c>
      <c r="S451" s="2" t="s">
        <v>3421</v>
      </c>
      <c r="U451" s="4" t="s">
        <v>2592</v>
      </c>
      <c r="V451" s="4" t="s">
        <v>2696</v>
      </c>
      <c r="W451" s="2" t="s">
        <v>2657</v>
      </c>
      <c r="X451" s="2" t="s">
        <v>1622</v>
      </c>
      <c r="Z451" s="2" t="s">
        <v>2658</v>
      </c>
    </row>
    <row r="452" spans="1:26" ht="51" x14ac:dyDescent="0.2">
      <c r="A452" s="4">
        <v>447</v>
      </c>
      <c r="E452" s="6" t="s">
        <v>1791</v>
      </c>
      <c r="G452" s="4" t="s">
        <v>2594</v>
      </c>
      <c r="H452" s="4" t="s">
        <v>2698</v>
      </c>
      <c r="I452" s="20" t="s">
        <v>207</v>
      </c>
      <c r="J452" s="20" t="s">
        <v>3541</v>
      </c>
      <c r="L452" s="18" t="s">
        <v>3459</v>
      </c>
      <c r="N452" s="4" t="s">
        <v>2593</v>
      </c>
      <c r="O452" s="4" t="s">
        <v>2697</v>
      </c>
      <c r="P452" s="2" t="s">
        <v>944</v>
      </c>
      <c r="Q452" s="2" t="s">
        <v>3542</v>
      </c>
      <c r="S452" s="18" t="s">
        <v>3460</v>
      </c>
      <c r="U452" s="4" t="s">
        <v>2592</v>
      </c>
      <c r="V452" s="4" t="s">
        <v>2696</v>
      </c>
      <c r="W452" s="2" t="s">
        <v>2091</v>
      </c>
      <c r="X452" s="2" t="s">
        <v>3543</v>
      </c>
      <c r="Z452" s="18" t="s">
        <v>3461</v>
      </c>
    </row>
    <row r="453" spans="1:26" ht="25.5" x14ac:dyDescent="0.2">
      <c r="A453" s="4">
        <v>448</v>
      </c>
      <c r="E453" s="6" t="s">
        <v>1791</v>
      </c>
      <c r="G453" s="4" t="s">
        <v>2594</v>
      </c>
      <c r="H453" s="4" t="s">
        <v>2698</v>
      </c>
      <c r="I453" s="20" t="s">
        <v>2651</v>
      </c>
      <c r="J453" s="20" t="s">
        <v>3544</v>
      </c>
      <c r="L453" s="2" t="s">
        <v>2701</v>
      </c>
      <c r="N453" s="4" t="s">
        <v>2593</v>
      </c>
      <c r="O453" s="4" t="s">
        <v>2697</v>
      </c>
      <c r="P453" s="2" t="s">
        <v>2650</v>
      </c>
      <c r="Q453" s="2" t="s">
        <v>3545</v>
      </c>
      <c r="S453" s="2" t="s">
        <v>3422</v>
      </c>
      <c r="U453" s="4" t="s">
        <v>2592</v>
      </c>
      <c r="V453" s="4" t="s">
        <v>2696</v>
      </c>
      <c r="W453" s="2" t="s">
        <v>2649</v>
      </c>
      <c r="X453" s="2" t="s">
        <v>3546</v>
      </c>
      <c r="Z453" s="2" t="s">
        <v>2652</v>
      </c>
    </row>
    <row r="454" spans="1:26" ht="51" x14ac:dyDescent="0.2">
      <c r="A454" s="4">
        <v>449</v>
      </c>
      <c r="E454" s="6" t="s">
        <v>1791</v>
      </c>
      <c r="G454" s="4" t="s">
        <v>2594</v>
      </c>
      <c r="H454" s="4" t="s">
        <v>2698</v>
      </c>
      <c r="I454" s="20" t="s">
        <v>1788</v>
      </c>
      <c r="J454" s="20" t="s">
        <v>247</v>
      </c>
      <c r="L454" s="2" t="s">
        <v>2700</v>
      </c>
      <c r="N454" s="4" t="s">
        <v>2593</v>
      </c>
      <c r="O454" s="4" t="s">
        <v>2697</v>
      </c>
      <c r="P454" s="2" t="s">
        <v>1784</v>
      </c>
      <c r="Q454" s="2" t="s">
        <v>2648</v>
      </c>
      <c r="S454" s="2" t="s">
        <v>3423</v>
      </c>
      <c r="U454" s="4" t="s">
        <v>2592</v>
      </c>
      <c r="V454" s="4" t="s">
        <v>2696</v>
      </c>
      <c r="W454" s="2" t="s">
        <v>1780</v>
      </c>
      <c r="X454" s="2" t="s">
        <v>2647</v>
      </c>
      <c r="Z454" s="2" t="s">
        <v>2699</v>
      </c>
    </row>
    <row r="455" spans="1:26" ht="25.5" x14ac:dyDescent="0.2">
      <c r="A455" s="4">
        <v>450</v>
      </c>
      <c r="D455" s="6" t="s">
        <v>1525</v>
      </c>
      <c r="E455" s="6" t="s">
        <v>1791</v>
      </c>
      <c r="G455" s="4" t="s">
        <v>2594</v>
      </c>
      <c r="H455" s="4" t="s">
        <v>2698</v>
      </c>
      <c r="I455" s="20" t="s">
        <v>2644</v>
      </c>
      <c r="J455" s="20" t="s">
        <v>2590</v>
      </c>
      <c r="N455" s="4" t="s">
        <v>2593</v>
      </c>
      <c r="O455" s="4" t="s">
        <v>2697</v>
      </c>
      <c r="P455" s="2" t="s">
        <v>2642</v>
      </c>
      <c r="Q455" s="2" t="s">
        <v>2590</v>
      </c>
      <c r="U455" s="4" t="s">
        <v>2592</v>
      </c>
      <c r="V455" s="4" t="s">
        <v>2696</v>
      </c>
      <c r="W455" s="2" t="s">
        <v>2642</v>
      </c>
      <c r="X455" s="2" t="s">
        <v>2590</v>
      </c>
    </row>
    <row r="456" spans="1:26" ht="25.5" x14ac:dyDescent="0.2">
      <c r="A456" s="4">
        <v>451</v>
      </c>
      <c r="C456" s="6" t="s">
        <v>1525</v>
      </c>
      <c r="E456" s="6" t="s">
        <v>1791</v>
      </c>
      <c r="G456" s="4" t="s">
        <v>2594</v>
      </c>
      <c r="H456" s="4" t="s">
        <v>2692</v>
      </c>
      <c r="I456" s="20" t="s">
        <v>2695</v>
      </c>
      <c r="J456" s="20" t="s">
        <v>2674</v>
      </c>
      <c r="L456" s="18" t="s">
        <v>3462</v>
      </c>
      <c r="N456" s="4" t="s">
        <v>2593</v>
      </c>
      <c r="O456" s="4" t="s">
        <v>2690</v>
      </c>
      <c r="P456" s="2" t="s">
        <v>2694</v>
      </c>
      <c r="Q456" s="2" t="s">
        <v>2672</v>
      </c>
      <c r="S456" s="18" t="s">
        <v>3463</v>
      </c>
      <c r="U456" s="4" t="s">
        <v>2592</v>
      </c>
      <c r="V456" s="4" t="s">
        <v>2689</v>
      </c>
      <c r="W456" s="2" t="s">
        <v>2693</v>
      </c>
      <c r="X456" s="2" t="s">
        <v>2670</v>
      </c>
      <c r="Z456" s="18" t="s">
        <v>3464</v>
      </c>
    </row>
    <row r="457" spans="1:26" x14ac:dyDescent="0.2">
      <c r="A457" s="4">
        <v>452</v>
      </c>
      <c r="E457" s="6" t="s">
        <v>1791</v>
      </c>
      <c r="G457" s="4" t="s">
        <v>2594</v>
      </c>
      <c r="H457" s="4" t="s">
        <v>2692</v>
      </c>
      <c r="I457" s="20" t="s">
        <v>1795</v>
      </c>
      <c r="J457" s="20" t="s">
        <v>1796</v>
      </c>
      <c r="N457" s="4" t="s">
        <v>2593</v>
      </c>
      <c r="O457" s="4" t="s">
        <v>2690</v>
      </c>
      <c r="P457" s="2" t="s">
        <v>1795</v>
      </c>
      <c r="Q457" s="2" t="s">
        <v>1794</v>
      </c>
      <c r="U457" s="4" t="s">
        <v>2592</v>
      </c>
      <c r="V457" s="4" t="s">
        <v>2689</v>
      </c>
      <c r="W457" s="2" t="s">
        <v>1795</v>
      </c>
      <c r="X457" s="2" t="s">
        <v>1794</v>
      </c>
    </row>
    <row r="458" spans="1:26" x14ac:dyDescent="0.2">
      <c r="A458" s="4">
        <v>453</v>
      </c>
      <c r="D458" s="6" t="s">
        <v>1525</v>
      </c>
      <c r="E458" s="6" t="s">
        <v>1791</v>
      </c>
      <c r="G458" s="4" t="s">
        <v>2594</v>
      </c>
      <c r="H458" s="4" t="s">
        <v>2692</v>
      </c>
      <c r="I458" s="20" t="s">
        <v>1793</v>
      </c>
      <c r="J458" s="20" t="s">
        <v>1508</v>
      </c>
      <c r="K458" s="3">
        <v>100</v>
      </c>
      <c r="N458" s="4" t="s">
        <v>2593</v>
      </c>
      <c r="O458" s="4" t="s">
        <v>2690</v>
      </c>
      <c r="P458" s="2" t="s">
        <v>1793</v>
      </c>
      <c r="Q458" s="2" t="s">
        <v>1508</v>
      </c>
      <c r="R458" s="3">
        <v>100</v>
      </c>
      <c r="U458" s="4" t="s">
        <v>2592</v>
      </c>
      <c r="V458" s="4" t="s">
        <v>2689</v>
      </c>
      <c r="W458" s="2" t="s">
        <v>1793</v>
      </c>
      <c r="X458" s="2" t="s">
        <v>1792</v>
      </c>
      <c r="Y458" s="3">
        <v>100</v>
      </c>
    </row>
    <row r="459" spans="1:26" x14ac:dyDescent="0.2">
      <c r="A459" s="4">
        <v>454</v>
      </c>
      <c r="D459" s="6" t="s">
        <v>1525</v>
      </c>
      <c r="E459" s="6" t="s">
        <v>1791</v>
      </c>
      <c r="G459" s="4" t="s">
        <v>2594</v>
      </c>
      <c r="H459" s="4" t="s">
        <v>2692</v>
      </c>
      <c r="I459" s="20" t="s">
        <v>1861</v>
      </c>
      <c r="J459" s="20" t="s">
        <v>1775</v>
      </c>
      <c r="K459" s="3" t="s">
        <v>1860</v>
      </c>
      <c r="N459" s="4" t="s">
        <v>2593</v>
      </c>
      <c r="O459" s="4" t="s">
        <v>2690</v>
      </c>
      <c r="P459" s="2" t="s">
        <v>1861</v>
      </c>
      <c r="Q459" s="2" t="s">
        <v>1775</v>
      </c>
      <c r="R459" s="3" t="s">
        <v>1860</v>
      </c>
      <c r="U459" s="4" t="s">
        <v>2592</v>
      </c>
      <c r="V459" s="4" t="s">
        <v>2689</v>
      </c>
      <c r="W459" s="2" t="s">
        <v>1861</v>
      </c>
      <c r="X459" s="2" t="s">
        <v>1775</v>
      </c>
      <c r="Y459" s="3" t="s">
        <v>1860</v>
      </c>
    </row>
    <row r="460" spans="1:26" x14ac:dyDescent="0.2">
      <c r="A460" s="4">
        <v>455</v>
      </c>
      <c r="D460" s="6" t="s">
        <v>1525</v>
      </c>
      <c r="E460" s="6" t="s">
        <v>1791</v>
      </c>
      <c r="G460" s="4" t="s">
        <v>2594</v>
      </c>
      <c r="H460" s="4" t="s">
        <v>2692</v>
      </c>
      <c r="I460" s="20" t="s">
        <v>1859</v>
      </c>
      <c r="J460" s="20" t="s">
        <v>1776</v>
      </c>
      <c r="K460" s="3" t="s">
        <v>1858</v>
      </c>
      <c r="N460" s="4" t="s">
        <v>2593</v>
      </c>
      <c r="O460" s="4" t="s">
        <v>2690</v>
      </c>
      <c r="P460" s="2" t="s">
        <v>1859</v>
      </c>
      <c r="Q460" s="2" t="s">
        <v>1776</v>
      </c>
      <c r="R460" s="3" t="s">
        <v>1858</v>
      </c>
      <c r="U460" s="4" t="s">
        <v>2592</v>
      </c>
      <c r="V460" s="4" t="s">
        <v>2689</v>
      </c>
      <c r="W460" s="2" t="s">
        <v>1859</v>
      </c>
      <c r="X460" s="2" t="s">
        <v>1776</v>
      </c>
      <c r="Y460" s="3" t="s">
        <v>1858</v>
      </c>
    </row>
    <row r="461" spans="1:26" x14ac:dyDescent="0.2">
      <c r="A461" s="4">
        <v>456</v>
      </c>
      <c r="D461" s="6" t="s">
        <v>1525</v>
      </c>
      <c r="E461" s="6" t="s">
        <v>1791</v>
      </c>
      <c r="G461" s="4" t="s">
        <v>2594</v>
      </c>
      <c r="H461" s="4" t="s">
        <v>2692</v>
      </c>
      <c r="I461" s="20" t="s">
        <v>1856</v>
      </c>
      <c r="J461" s="20" t="s">
        <v>68</v>
      </c>
      <c r="K461" s="3" t="s">
        <v>1855</v>
      </c>
      <c r="N461" s="4" t="s">
        <v>2593</v>
      </c>
      <c r="O461" s="4" t="s">
        <v>2690</v>
      </c>
      <c r="P461" s="2" t="s">
        <v>1853</v>
      </c>
      <c r="Q461" s="2" t="s">
        <v>1852</v>
      </c>
      <c r="R461" s="3" t="s">
        <v>1851</v>
      </c>
      <c r="U461" s="4" t="s">
        <v>2592</v>
      </c>
      <c r="V461" s="4" t="s">
        <v>2689</v>
      </c>
      <c r="W461" s="2" t="s">
        <v>1849</v>
      </c>
      <c r="X461" s="2" t="s">
        <v>1848</v>
      </c>
      <c r="Y461" s="3" t="s">
        <v>1847</v>
      </c>
    </row>
    <row r="462" spans="1:26" ht="38.25" x14ac:dyDescent="0.2">
      <c r="A462" s="4">
        <v>457</v>
      </c>
      <c r="D462" s="6" t="s">
        <v>1525</v>
      </c>
      <c r="E462" s="6" t="s">
        <v>1791</v>
      </c>
      <c r="G462" s="4" t="s">
        <v>2594</v>
      </c>
      <c r="H462" s="4" t="s">
        <v>2692</v>
      </c>
      <c r="I462" s="20" t="s">
        <v>2021</v>
      </c>
      <c r="J462" s="20" t="s">
        <v>1831</v>
      </c>
      <c r="L462" s="2" t="s">
        <v>2691</v>
      </c>
      <c r="N462" s="4" t="s">
        <v>2593</v>
      </c>
      <c r="O462" s="4" t="s">
        <v>2690</v>
      </c>
      <c r="P462" s="2" t="s">
        <v>2019</v>
      </c>
      <c r="Q462" s="2" t="s">
        <v>1828</v>
      </c>
      <c r="S462" s="2" t="s">
        <v>2632</v>
      </c>
      <c r="U462" s="4" t="s">
        <v>2592</v>
      </c>
      <c r="V462" s="4" t="s">
        <v>2689</v>
      </c>
      <c r="W462" s="2" t="s">
        <v>2017</v>
      </c>
      <c r="X462" s="2" t="s">
        <v>1828</v>
      </c>
      <c r="Z462" s="2" t="s">
        <v>2630</v>
      </c>
    </row>
    <row r="463" spans="1:26" x14ac:dyDescent="0.2">
      <c r="A463" s="4">
        <v>458</v>
      </c>
      <c r="C463" s="6" t="s">
        <v>1525</v>
      </c>
      <c r="E463" s="6" t="s">
        <v>1791</v>
      </c>
      <c r="G463" s="4" t="s">
        <v>2594</v>
      </c>
      <c r="H463" s="4" t="s">
        <v>2684</v>
      </c>
      <c r="I463" s="20" t="s">
        <v>2688</v>
      </c>
      <c r="J463" s="20" t="s">
        <v>2674</v>
      </c>
      <c r="L463" s="18" t="s">
        <v>2628</v>
      </c>
      <c r="N463" s="4" t="s">
        <v>2593</v>
      </c>
      <c r="O463" s="4" t="s">
        <v>2683</v>
      </c>
      <c r="P463" s="2" t="s">
        <v>2687</v>
      </c>
      <c r="Q463" s="2" t="s">
        <v>2672</v>
      </c>
      <c r="S463" s="2" t="s">
        <v>2626</v>
      </c>
      <c r="U463" s="4" t="s">
        <v>2592</v>
      </c>
      <c r="V463" s="4" t="s">
        <v>2682</v>
      </c>
      <c r="W463" s="2" t="s">
        <v>2686</v>
      </c>
      <c r="X463" s="2" t="s">
        <v>2670</v>
      </c>
      <c r="Z463" s="18" t="s">
        <v>2624</v>
      </c>
    </row>
    <row r="464" spans="1:26" ht="25.5" x14ac:dyDescent="0.2">
      <c r="A464" s="4">
        <v>459</v>
      </c>
      <c r="D464" s="6" t="s">
        <v>1525</v>
      </c>
      <c r="E464" s="6" t="s">
        <v>1791</v>
      </c>
      <c r="G464" s="4" t="s">
        <v>2594</v>
      </c>
      <c r="H464" s="4" t="s">
        <v>2684</v>
      </c>
      <c r="I464" s="20" t="s">
        <v>2600</v>
      </c>
      <c r="J464" s="20" t="s">
        <v>1526</v>
      </c>
      <c r="L464" s="2" t="s">
        <v>2669</v>
      </c>
      <c r="N464" s="4" t="s">
        <v>2593</v>
      </c>
      <c r="O464" s="4" t="s">
        <v>2683</v>
      </c>
      <c r="P464" s="2" t="s">
        <v>2599</v>
      </c>
      <c r="Q464" s="2" t="s">
        <v>1526</v>
      </c>
      <c r="S464" s="2" t="s">
        <v>2668</v>
      </c>
      <c r="U464" s="4" t="s">
        <v>2592</v>
      </c>
      <c r="V464" s="4" t="s">
        <v>2682</v>
      </c>
      <c r="W464" s="2" t="s">
        <v>2598</v>
      </c>
      <c r="X464" s="2" t="s">
        <v>1526</v>
      </c>
      <c r="Z464" s="2" t="s">
        <v>2667</v>
      </c>
    </row>
    <row r="465" spans="1:26" ht="102" x14ac:dyDescent="0.2">
      <c r="A465" s="4">
        <v>460</v>
      </c>
      <c r="D465" s="6" t="s">
        <v>1525</v>
      </c>
      <c r="E465" s="6" t="s">
        <v>1791</v>
      </c>
      <c r="G465" s="4" t="s">
        <v>2594</v>
      </c>
      <c r="H465" s="4" t="s">
        <v>2684</v>
      </c>
      <c r="I465" s="20" t="s">
        <v>135</v>
      </c>
      <c r="J465" s="20" t="s">
        <v>3547</v>
      </c>
      <c r="L465" s="2" t="s">
        <v>2597</v>
      </c>
      <c r="N465" s="4" t="s">
        <v>2593</v>
      </c>
      <c r="O465" s="4" t="s">
        <v>2683</v>
      </c>
      <c r="P465" s="2" t="s">
        <v>135</v>
      </c>
      <c r="Q465" s="2" t="s">
        <v>3548</v>
      </c>
      <c r="S465" s="2" t="s">
        <v>2596</v>
      </c>
      <c r="U465" s="4" t="s">
        <v>2592</v>
      </c>
      <c r="V465" s="4" t="s">
        <v>2682</v>
      </c>
      <c r="W465" s="2" t="s">
        <v>1823</v>
      </c>
      <c r="X465" s="2" t="s">
        <v>3549</v>
      </c>
      <c r="Z465" s="2" t="s">
        <v>2616</v>
      </c>
    </row>
    <row r="466" spans="1:26" x14ac:dyDescent="0.2">
      <c r="A466" s="4">
        <v>461</v>
      </c>
      <c r="E466" s="6" t="s">
        <v>1791</v>
      </c>
      <c r="G466" s="4" t="s">
        <v>2594</v>
      </c>
      <c r="H466" s="4" t="s">
        <v>2684</v>
      </c>
      <c r="I466" s="20" t="s">
        <v>289</v>
      </c>
      <c r="J466" s="20" t="s">
        <v>2590</v>
      </c>
      <c r="N466" s="4" t="s">
        <v>2593</v>
      </c>
      <c r="O466" s="4" t="s">
        <v>2683</v>
      </c>
      <c r="P466" s="2" t="s">
        <v>1021</v>
      </c>
      <c r="Q466" s="2" t="s">
        <v>2590</v>
      </c>
      <c r="U466" s="4" t="s">
        <v>2592</v>
      </c>
      <c r="V466" s="4" t="s">
        <v>2682</v>
      </c>
      <c r="W466" s="2" t="s">
        <v>1021</v>
      </c>
      <c r="X466" s="2" t="s">
        <v>2590</v>
      </c>
    </row>
    <row r="467" spans="1:26" ht="25.5" x14ac:dyDescent="0.2">
      <c r="A467" s="4">
        <v>462</v>
      </c>
      <c r="C467" s="6" t="s">
        <v>1525</v>
      </c>
      <c r="E467" s="6" t="s">
        <v>1791</v>
      </c>
      <c r="G467" s="4" t="s">
        <v>2594</v>
      </c>
      <c r="H467" s="4" t="s">
        <v>2678</v>
      </c>
      <c r="I467" s="20" t="s">
        <v>2681</v>
      </c>
      <c r="J467" s="20" t="s">
        <v>2674</v>
      </c>
      <c r="L467" s="18" t="s">
        <v>3465</v>
      </c>
      <c r="N467" s="4" t="s">
        <v>2593</v>
      </c>
      <c r="O467" s="4" t="s">
        <v>2677</v>
      </c>
      <c r="P467" s="2" t="s">
        <v>2680</v>
      </c>
      <c r="Q467" s="2" t="s">
        <v>2672</v>
      </c>
      <c r="S467" s="18" t="s">
        <v>3466</v>
      </c>
      <c r="U467" s="4" t="s">
        <v>2592</v>
      </c>
      <c r="V467" s="4" t="s">
        <v>2676</v>
      </c>
      <c r="W467" s="2" t="s">
        <v>2679</v>
      </c>
      <c r="X467" s="2" t="s">
        <v>2670</v>
      </c>
      <c r="Z467" s="18" t="s">
        <v>3467</v>
      </c>
    </row>
    <row r="468" spans="1:26" ht="25.5" x14ac:dyDescent="0.2">
      <c r="A468" s="4">
        <v>463</v>
      </c>
      <c r="D468" s="6" t="s">
        <v>1525</v>
      </c>
      <c r="E468" s="6" t="s">
        <v>1791</v>
      </c>
      <c r="G468" s="4" t="s">
        <v>2594</v>
      </c>
      <c r="H468" s="4" t="s">
        <v>2678</v>
      </c>
      <c r="I468" s="20" t="s">
        <v>2600</v>
      </c>
      <c r="J468" s="20" t="s">
        <v>1526</v>
      </c>
      <c r="L468" s="2" t="s">
        <v>2669</v>
      </c>
      <c r="N468" s="4" t="s">
        <v>2593</v>
      </c>
      <c r="O468" s="4" t="s">
        <v>2677</v>
      </c>
      <c r="P468" s="2" t="s">
        <v>2599</v>
      </c>
      <c r="Q468" s="2" t="s">
        <v>1526</v>
      </c>
      <c r="S468" s="2" t="s">
        <v>2668</v>
      </c>
      <c r="U468" s="4" t="s">
        <v>2592</v>
      </c>
      <c r="V468" s="4" t="s">
        <v>2676</v>
      </c>
      <c r="W468" s="2" t="s">
        <v>2598</v>
      </c>
      <c r="X468" s="2" t="s">
        <v>1526</v>
      </c>
      <c r="Z468" s="2" t="s">
        <v>2667</v>
      </c>
    </row>
    <row r="469" spans="1:26" ht="102" x14ac:dyDescent="0.2">
      <c r="A469" s="4">
        <v>464</v>
      </c>
      <c r="D469" s="6" t="s">
        <v>1525</v>
      </c>
      <c r="E469" s="6" t="s">
        <v>1791</v>
      </c>
      <c r="G469" s="4" t="s">
        <v>2594</v>
      </c>
      <c r="H469" s="4" t="s">
        <v>2678</v>
      </c>
      <c r="I469" s="20" t="s">
        <v>135</v>
      </c>
      <c r="J469" s="20" t="s">
        <v>3547</v>
      </c>
      <c r="L469" s="2" t="s">
        <v>2597</v>
      </c>
      <c r="N469" s="4" t="s">
        <v>2593</v>
      </c>
      <c r="O469" s="4" t="s">
        <v>2677</v>
      </c>
      <c r="P469" s="2" t="s">
        <v>135</v>
      </c>
      <c r="Q469" s="2" t="s">
        <v>3548</v>
      </c>
      <c r="S469" s="2" t="s">
        <v>2596</v>
      </c>
      <c r="U469" s="4" t="s">
        <v>2592</v>
      </c>
      <c r="V469" s="4" t="s">
        <v>2676</v>
      </c>
      <c r="W469" s="2" t="s">
        <v>1823</v>
      </c>
      <c r="X469" s="2" t="s">
        <v>3549</v>
      </c>
      <c r="Z469" s="2" t="s">
        <v>2616</v>
      </c>
    </row>
    <row r="470" spans="1:26" x14ac:dyDescent="0.2">
      <c r="A470" s="4">
        <v>465</v>
      </c>
      <c r="E470" s="6" t="s">
        <v>1791</v>
      </c>
      <c r="G470" s="4" t="s">
        <v>2594</v>
      </c>
      <c r="H470" s="4" t="s">
        <v>2678</v>
      </c>
      <c r="I470" s="20" t="s">
        <v>289</v>
      </c>
      <c r="J470" s="20" t="s">
        <v>2590</v>
      </c>
      <c r="N470" s="4" t="s">
        <v>2593</v>
      </c>
      <c r="O470" s="4" t="s">
        <v>2677</v>
      </c>
      <c r="P470" s="2" t="s">
        <v>1021</v>
      </c>
      <c r="Q470" s="2" t="s">
        <v>2590</v>
      </c>
      <c r="U470" s="4" t="s">
        <v>2592</v>
      </c>
      <c r="V470" s="4" t="s">
        <v>2676</v>
      </c>
      <c r="W470" s="2" t="s">
        <v>1021</v>
      </c>
      <c r="X470" s="2" t="s">
        <v>2590</v>
      </c>
    </row>
    <row r="471" spans="1:26" x14ac:dyDescent="0.2">
      <c r="A471" s="4">
        <v>466</v>
      </c>
      <c r="C471" s="6" t="s">
        <v>1525</v>
      </c>
      <c r="E471" s="6" t="s">
        <v>1791</v>
      </c>
      <c r="G471" s="4" t="s">
        <v>2594</v>
      </c>
      <c r="H471" s="4" t="s">
        <v>2665</v>
      </c>
      <c r="I471" s="20" t="s">
        <v>2675</v>
      </c>
      <c r="J471" s="20" t="s">
        <v>2674</v>
      </c>
      <c r="L471" s="2" t="s">
        <v>2610</v>
      </c>
      <c r="N471" s="4" t="s">
        <v>2593</v>
      </c>
      <c r="O471" s="4" t="s">
        <v>2664</v>
      </c>
      <c r="P471" s="2" t="s">
        <v>2673</v>
      </c>
      <c r="Q471" s="2" t="s">
        <v>2672</v>
      </c>
      <c r="S471" s="2" t="s">
        <v>2607</v>
      </c>
      <c r="U471" s="4" t="s">
        <v>2592</v>
      </c>
      <c r="V471" s="4" t="s">
        <v>2663</v>
      </c>
      <c r="W471" s="2" t="s">
        <v>2671</v>
      </c>
      <c r="X471" s="2" t="s">
        <v>2670</v>
      </c>
      <c r="Z471" s="2" t="s">
        <v>2604</v>
      </c>
    </row>
    <row r="472" spans="1:26" ht="25.5" x14ac:dyDescent="0.2">
      <c r="A472" s="4">
        <v>467</v>
      </c>
      <c r="D472" s="6" t="s">
        <v>1525</v>
      </c>
      <c r="E472" s="6" t="s">
        <v>1791</v>
      </c>
      <c r="G472" s="4" t="s">
        <v>2594</v>
      </c>
      <c r="H472" s="4" t="s">
        <v>2665</v>
      </c>
      <c r="I472" s="20" t="s">
        <v>2600</v>
      </c>
      <c r="J472" s="20" t="s">
        <v>1526</v>
      </c>
      <c r="L472" s="2" t="s">
        <v>2669</v>
      </c>
      <c r="N472" s="4" t="s">
        <v>2593</v>
      </c>
      <c r="O472" s="4" t="s">
        <v>2664</v>
      </c>
      <c r="P472" s="2" t="s">
        <v>2599</v>
      </c>
      <c r="Q472" s="2" t="s">
        <v>1526</v>
      </c>
      <c r="S472" s="2" t="s">
        <v>2668</v>
      </c>
      <c r="U472" s="4" t="s">
        <v>2592</v>
      </c>
      <c r="V472" s="4" t="s">
        <v>2663</v>
      </c>
      <c r="W472" s="2" t="s">
        <v>2598</v>
      </c>
      <c r="X472" s="2" t="s">
        <v>1526</v>
      </c>
      <c r="Z472" s="2" t="s">
        <v>2667</v>
      </c>
    </row>
    <row r="473" spans="1:26" ht="102" x14ac:dyDescent="0.2">
      <c r="A473" s="4">
        <v>468</v>
      </c>
      <c r="D473" s="6" t="s">
        <v>1525</v>
      </c>
      <c r="E473" s="6" t="s">
        <v>1791</v>
      </c>
      <c r="G473" s="4" t="s">
        <v>2594</v>
      </c>
      <c r="H473" s="4" t="s">
        <v>2665</v>
      </c>
      <c r="I473" s="20" t="s">
        <v>135</v>
      </c>
      <c r="J473" s="20" t="s">
        <v>3547</v>
      </c>
      <c r="L473" s="2" t="s">
        <v>2666</v>
      </c>
      <c r="N473" s="4" t="s">
        <v>2593</v>
      </c>
      <c r="O473" s="4" t="s">
        <v>2664</v>
      </c>
      <c r="P473" s="2" t="s">
        <v>135</v>
      </c>
      <c r="Q473" s="2" t="s">
        <v>3548</v>
      </c>
      <c r="S473" s="2" t="s">
        <v>2596</v>
      </c>
      <c r="U473" s="4" t="s">
        <v>2592</v>
      </c>
      <c r="V473" s="4" t="s">
        <v>2663</v>
      </c>
      <c r="W473" s="2" t="s">
        <v>1823</v>
      </c>
      <c r="X473" s="2" t="s">
        <v>3549</v>
      </c>
      <c r="Z473" s="2" t="s">
        <v>2595</v>
      </c>
    </row>
    <row r="474" spans="1:26" x14ac:dyDescent="0.2">
      <c r="A474" s="4">
        <v>469</v>
      </c>
      <c r="E474" s="6" t="s">
        <v>1791</v>
      </c>
      <c r="G474" s="4" t="s">
        <v>2594</v>
      </c>
      <c r="H474" s="4" t="s">
        <v>2665</v>
      </c>
      <c r="I474" s="20" t="s">
        <v>289</v>
      </c>
      <c r="J474" s="20" t="s">
        <v>2590</v>
      </c>
      <c r="N474" s="4" t="s">
        <v>2593</v>
      </c>
      <c r="O474" s="4" t="s">
        <v>2664</v>
      </c>
      <c r="P474" s="2" t="s">
        <v>1021</v>
      </c>
      <c r="Q474" s="2" t="s">
        <v>2590</v>
      </c>
      <c r="U474" s="4" t="s">
        <v>2592</v>
      </c>
      <c r="V474" s="4" t="s">
        <v>2663</v>
      </c>
      <c r="W474" s="2" t="s">
        <v>1021</v>
      </c>
      <c r="X474" s="2" t="s">
        <v>2590</v>
      </c>
    </row>
    <row r="475" spans="1:26" x14ac:dyDescent="0.2">
      <c r="A475" s="4">
        <v>470</v>
      </c>
      <c r="C475" s="6" t="s">
        <v>1525</v>
      </c>
      <c r="E475" s="6" t="s">
        <v>1791</v>
      </c>
      <c r="G475" s="4" t="s">
        <v>2594</v>
      </c>
      <c r="H475" s="4" t="s">
        <v>256</v>
      </c>
      <c r="I475" s="20" t="s">
        <v>1544</v>
      </c>
      <c r="J475" s="20" t="s">
        <v>2662</v>
      </c>
      <c r="L475" s="2" t="s">
        <v>2370</v>
      </c>
      <c r="N475" s="4" t="s">
        <v>2593</v>
      </c>
      <c r="O475" s="4" t="s">
        <v>988</v>
      </c>
      <c r="P475" s="2" t="s">
        <v>1895</v>
      </c>
      <c r="Q475" s="2" t="s">
        <v>2661</v>
      </c>
      <c r="S475" s="2" t="s">
        <v>2368</v>
      </c>
      <c r="U475" s="4" t="s">
        <v>2592</v>
      </c>
      <c r="V475" s="4" t="s">
        <v>2643</v>
      </c>
      <c r="W475" s="2" t="s">
        <v>1895</v>
      </c>
      <c r="X475" s="2" t="s">
        <v>2660</v>
      </c>
      <c r="Z475" s="2" t="s">
        <v>2366</v>
      </c>
    </row>
    <row r="476" spans="1:26" x14ac:dyDescent="0.2">
      <c r="A476" s="4">
        <v>471</v>
      </c>
      <c r="B476" s="6" t="s">
        <v>1797</v>
      </c>
      <c r="E476" s="6" t="s">
        <v>1791</v>
      </c>
      <c r="G476" s="4" t="s">
        <v>2594</v>
      </c>
      <c r="H476" s="4" t="s">
        <v>256</v>
      </c>
      <c r="I476" s="20" t="s">
        <v>106</v>
      </c>
      <c r="J476" s="20" t="s">
        <v>1526</v>
      </c>
      <c r="L476" s="2" t="s">
        <v>1956</v>
      </c>
      <c r="N476" s="4" t="s">
        <v>2593</v>
      </c>
      <c r="O476" s="4" t="s">
        <v>988</v>
      </c>
      <c r="P476" s="2" t="s">
        <v>852</v>
      </c>
      <c r="Q476" s="2" t="s">
        <v>1526</v>
      </c>
      <c r="S476" s="2" t="s">
        <v>1955</v>
      </c>
      <c r="U476" s="4" t="s">
        <v>2592</v>
      </c>
      <c r="V476" s="4" t="s">
        <v>2643</v>
      </c>
      <c r="W476" s="2" t="s">
        <v>1954</v>
      </c>
      <c r="X476" s="2" t="s">
        <v>1526</v>
      </c>
      <c r="Z476" s="2" t="s">
        <v>1953</v>
      </c>
    </row>
    <row r="477" spans="1:26" x14ac:dyDescent="0.2">
      <c r="A477" s="4">
        <v>472</v>
      </c>
      <c r="B477" s="6" t="s">
        <v>1797</v>
      </c>
      <c r="E477" s="6" t="s">
        <v>1791</v>
      </c>
      <c r="G477" s="4" t="s">
        <v>2594</v>
      </c>
      <c r="H477" s="4" t="s">
        <v>256</v>
      </c>
      <c r="I477" s="20" t="s">
        <v>133</v>
      </c>
      <c r="J477" s="20" t="s">
        <v>1526</v>
      </c>
      <c r="N477" s="4" t="s">
        <v>2593</v>
      </c>
      <c r="O477" s="4" t="s">
        <v>988</v>
      </c>
      <c r="P477" s="2" t="s">
        <v>875</v>
      </c>
      <c r="Q477" s="2" t="s">
        <v>1526</v>
      </c>
      <c r="U477" s="4" t="s">
        <v>2592</v>
      </c>
      <c r="V477" s="4" t="s">
        <v>2643</v>
      </c>
      <c r="W477" s="2" t="s">
        <v>875</v>
      </c>
      <c r="X477" s="2" t="s">
        <v>1526</v>
      </c>
    </row>
    <row r="478" spans="1:26" ht="25.5" x14ac:dyDescent="0.2">
      <c r="A478" s="4">
        <v>473</v>
      </c>
      <c r="D478" s="6" t="s">
        <v>1525</v>
      </c>
      <c r="E478" s="6" t="s">
        <v>1791</v>
      </c>
      <c r="G478" s="4" t="s">
        <v>2594</v>
      </c>
      <c r="H478" s="4" t="s">
        <v>256</v>
      </c>
      <c r="I478" s="20" t="s">
        <v>2657</v>
      </c>
      <c r="J478" s="20" t="s">
        <v>1622</v>
      </c>
      <c r="L478" s="2" t="s">
        <v>2659</v>
      </c>
      <c r="N478" s="4" t="s">
        <v>2593</v>
      </c>
      <c r="O478" s="4" t="s">
        <v>988</v>
      </c>
      <c r="P478" s="2" t="s">
        <v>2657</v>
      </c>
      <c r="Q478" s="2" t="s">
        <v>1622</v>
      </c>
      <c r="S478" s="2" t="s">
        <v>3421</v>
      </c>
      <c r="U478" s="4" t="s">
        <v>2592</v>
      </c>
      <c r="V478" s="4" t="s">
        <v>2643</v>
      </c>
      <c r="W478" s="2" t="s">
        <v>2657</v>
      </c>
      <c r="X478" s="2" t="s">
        <v>1622</v>
      </c>
      <c r="Z478" s="2" t="s">
        <v>2658</v>
      </c>
    </row>
    <row r="479" spans="1:26" ht="25.5" x14ac:dyDescent="0.2">
      <c r="A479" s="4">
        <v>474</v>
      </c>
      <c r="E479" s="6" t="s">
        <v>1791</v>
      </c>
      <c r="G479" s="4" t="s">
        <v>2594</v>
      </c>
      <c r="H479" s="4" t="s">
        <v>256</v>
      </c>
      <c r="I479" s="20" t="s">
        <v>207</v>
      </c>
      <c r="J479" s="20" t="s">
        <v>3541</v>
      </c>
      <c r="L479" s="2" t="s">
        <v>2656</v>
      </c>
      <c r="N479" s="4" t="s">
        <v>2593</v>
      </c>
      <c r="O479" s="4" t="s">
        <v>988</v>
      </c>
      <c r="P479" s="2" t="s">
        <v>944</v>
      </c>
      <c r="Q479" s="2" t="s">
        <v>3542</v>
      </c>
      <c r="S479" s="2" t="s">
        <v>2655</v>
      </c>
      <c r="U479" s="4" t="s">
        <v>2592</v>
      </c>
      <c r="V479" s="4" t="s">
        <v>2643</v>
      </c>
      <c r="W479" s="2" t="s">
        <v>2091</v>
      </c>
      <c r="X479" s="2" t="s">
        <v>3543</v>
      </c>
      <c r="Z479" s="2" t="s">
        <v>2654</v>
      </c>
    </row>
    <row r="480" spans="1:26" ht="25.5" x14ac:dyDescent="0.2">
      <c r="A480" s="4">
        <v>475</v>
      </c>
      <c r="E480" s="6" t="s">
        <v>1791</v>
      </c>
      <c r="G480" s="4" t="s">
        <v>2594</v>
      </c>
      <c r="H480" s="4" t="s">
        <v>256</v>
      </c>
      <c r="I480" s="20" t="s">
        <v>2651</v>
      </c>
      <c r="J480" s="20" t="s">
        <v>3544</v>
      </c>
      <c r="L480" s="2" t="s">
        <v>2653</v>
      </c>
      <c r="N480" s="4" t="s">
        <v>2593</v>
      </c>
      <c r="O480" s="4" t="s">
        <v>988</v>
      </c>
      <c r="P480" s="2" t="s">
        <v>2650</v>
      </c>
      <c r="Q480" s="2" t="s">
        <v>3545</v>
      </c>
      <c r="S480" s="2" t="s">
        <v>3422</v>
      </c>
      <c r="U480" s="4" t="s">
        <v>2592</v>
      </c>
      <c r="V480" s="4" t="s">
        <v>2643</v>
      </c>
      <c r="W480" s="2" t="s">
        <v>2649</v>
      </c>
      <c r="X480" s="2" t="s">
        <v>3546</v>
      </c>
      <c r="Z480" s="2" t="s">
        <v>2652</v>
      </c>
    </row>
    <row r="481" spans="1:26" x14ac:dyDescent="0.2">
      <c r="A481" s="4">
        <v>476</v>
      </c>
      <c r="E481" s="6" t="s">
        <v>1791</v>
      </c>
      <c r="G481" s="4" t="s">
        <v>2594</v>
      </c>
      <c r="H481" s="4" t="s">
        <v>256</v>
      </c>
      <c r="I481" s="20" t="s">
        <v>1788</v>
      </c>
      <c r="J481" s="20" t="s">
        <v>247</v>
      </c>
      <c r="N481" s="4" t="s">
        <v>2593</v>
      </c>
      <c r="O481" s="4" t="s">
        <v>988</v>
      </c>
      <c r="P481" s="2" t="s">
        <v>1784</v>
      </c>
      <c r="Q481" s="2" t="s">
        <v>2648</v>
      </c>
      <c r="U481" s="4" t="s">
        <v>2592</v>
      </c>
      <c r="V481" s="4" t="s">
        <v>2643</v>
      </c>
      <c r="W481" s="2" t="s">
        <v>1780</v>
      </c>
      <c r="X481" s="2" t="s">
        <v>2647</v>
      </c>
    </row>
    <row r="482" spans="1:26" ht="51" x14ac:dyDescent="0.2">
      <c r="A482" s="4">
        <v>477</v>
      </c>
      <c r="D482" s="6" t="s">
        <v>1525</v>
      </c>
      <c r="E482" s="6" t="s">
        <v>1791</v>
      </c>
      <c r="G482" s="4" t="s">
        <v>2594</v>
      </c>
      <c r="H482" s="4" t="s">
        <v>256</v>
      </c>
      <c r="I482" s="20" t="s">
        <v>2644</v>
      </c>
      <c r="J482" s="20" t="s">
        <v>2590</v>
      </c>
      <c r="L482" s="2" t="s">
        <v>2646</v>
      </c>
      <c r="N482" s="4" t="s">
        <v>2593</v>
      </c>
      <c r="O482" s="4" t="s">
        <v>988</v>
      </c>
      <c r="P482" s="2" t="s">
        <v>2642</v>
      </c>
      <c r="Q482" s="2" t="s">
        <v>2590</v>
      </c>
      <c r="S482" s="2" t="s">
        <v>3424</v>
      </c>
      <c r="U482" s="4" t="s">
        <v>2592</v>
      </c>
      <c r="V482" s="4" t="s">
        <v>2643</v>
      </c>
      <c r="W482" s="2" t="s">
        <v>2642</v>
      </c>
      <c r="X482" s="2" t="s">
        <v>2590</v>
      </c>
      <c r="Z482" s="2" t="s">
        <v>2645</v>
      </c>
    </row>
    <row r="483" spans="1:26" x14ac:dyDescent="0.2">
      <c r="A483" s="4">
        <v>478</v>
      </c>
      <c r="C483" s="6" t="s">
        <v>1525</v>
      </c>
      <c r="E483" s="6" t="s">
        <v>1791</v>
      </c>
      <c r="G483" s="4" t="s">
        <v>2594</v>
      </c>
      <c r="H483" s="4" t="s">
        <v>2635</v>
      </c>
      <c r="I483" s="20" t="s">
        <v>2641</v>
      </c>
      <c r="J483" s="20" t="s">
        <v>2611</v>
      </c>
      <c r="L483" s="2" t="s">
        <v>2640</v>
      </c>
      <c r="N483" s="4" t="s">
        <v>2593</v>
      </c>
      <c r="O483" s="4" t="s">
        <v>2633</v>
      </c>
      <c r="P483" s="2" t="s">
        <v>2639</v>
      </c>
      <c r="Q483" s="2" t="s">
        <v>2608</v>
      </c>
      <c r="S483" s="2" t="s">
        <v>2638</v>
      </c>
      <c r="U483" s="4" t="s">
        <v>2592</v>
      </c>
      <c r="V483" s="4" t="s">
        <v>2631</v>
      </c>
      <c r="W483" s="2" t="s">
        <v>2637</v>
      </c>
      <c r="X483" s="2" t="s">
        <v>2605</v>
      </c>
      <c r="Z483" s="2" t="s">
        <v>2636</v>
      </c>
    </row>
    <row r="484" spans="1:26" x14ac:dyDescent="0.2">
      <c r="A484" s="4">
        <v>479</v>
      </c>
      <c r="E484" s="6" t="s">
        <v>1791</v>
      </c>
      <c r="G484" s="4" t="s">
        <v>2594</v>
      </c>
      <c r="H484" s="4" t="s">
        <v>2635</v>
      </c>
      <c r="I484" s="20" t="s">
        <v>1795</v>
      </c>
      <c r="J484" s="20" t="s">
        <v>1796</v>
      </c>
      <c r="N484" s="4" t="s">
        <v>2593</v>
      </c>
      <c r="O484" s="4" t="s">
        <v>2633</v>
      </c>
      <c r="P484" s="2" t="s">
        <v>1795</v>
      </c>
      <c r="Q484" s="2" t="s">
        <v>1794</v>
      </c>
      <c r="U484" s="4" t="s">
        <v>2592</v>
      </c>
      <c r="V484" s="4" t="s">
        <v>2631</v>
      </c>
      <c r="W484" s="2" t="s">
        <v>1795</v>
      </c>
      <c r="X484" s="2" t="s">
        <v>1794</v>
      </c>
    </row>
    <row r="485" spans="1:26" x14ac:dyDescent="0.2">
      <c r="A485" s="4">
        <v>480</v>
      </c>
      <c r="D485" s="6" t="s">
        <v>1525</v>
      </c>
      <c r="E485" s="6" t="s">
        <v>1791</v>
      </c>
      <c r="G485" s="4" t="s">
        <v>2594</v>
      </c>
      <c r="H485" s="4" t="s">
        <v>2635</v>
      </c>
      <c r="I485" s="20" t="s">
        <v>1793</v>
      </c>
      <c r="J485" s="20" t="s">
        <v>1508</v>
      </c>
      <c r="K485" s="3">
        <v>100</v>
      </c>
      <c r="N485" s="4" t="s">
        <v>2593</v>
      </c>
      <c r="O485" s="4" t="s">
        <v>2633</v>
      </c>
      <c r="P485" s="2" t="s">
        <v>1793</v>
      </c>
      <c r="Q485" s="2" t="s">
        <v>1508</v>
      </c>
      <c r="R485" s="3">
        <v>100</v>
      </c>
      <c r="U485" s="4" t="s">
        <v>2592</v>
      </c>
      <c r="V485" s="4" t="s">
        <v>2631</v>
      </c>
      <c r="W485" s="2" t="s">
        <v>1793</v>
      </c>
      <c r="X485" s="2" t="s">
        <v>1792</v>
      </c>
      <c r="Y485" s="3">
        <v>100</v>
      </c>
    </row>
    <row r="486" spans="1:26" x14ac:dyDescent="0.2">
      <c r="A486" s="4">
        <v>481</v>
      </c>
      <c r="D486" s="6" t="s">
        <v>1525</v>
      </c>
      <c r="E486" s="6" t="s">
        <v>1791</v>
      </c>
      <c r="G486" s="4" t="s">
        <v>2594</v>
      </c>
      <c r="H486" s="4" t="s">
        <v>2635</v>
      </c>
      <c r="I486" s="20" t="s">
        <v>1861</v>
      </c>
      <c r="J486" s="20" t="s">
        <v>1775</v>
      </c>
      <c r="K486" s="3" t="s">
        <v>1860</v>
      </c>
      <c r="N486" s="4" t="s">
        <v>2593</v>
      </c>
      <c r="O486" s="4" t="s">
        <v>2633</v>
      </c>
      <c r="P486" s="2" t="s">
        <v>1861</v>
      </c>
      <c r="Q486" s="2" t="s">
        <v>1775</v>
      </c>
      <c r="R486" s="3" t="s">
        <v>1860</v>
      </c>
      <c r="U486" s="4" t="s">
        <v>2592</v>
      </c>
      <c r="V486" s="4" t="s">
        <v>2631</v>
      </c>
      <c r="W486" s="2" t="s">
        <v>1861</v>
      </c>
      <c r="X486" s="2" t="s">
        <v>1775</v>
      </c>
      <c r="Y486" s="3" t="s">
        <v>1860</v>
      </c>
    </row>
    <row r="487" spans="1:26" x14ac:dyDescent="0.2">
      <c r="A487" s="4">
        <v>482</v>
      </c>
      <c r="D487" s="6" t="s">
        <v>1525</v>
      </c>
      <c r="E487" s="6" t="s">
        <v>1791</v>
      </c>
      <c r="G487" s="4" t="s">
        <v>2594</v>
      </c>
      <c r="H487" s="4" t="s">
        <v>2635</v>
      </c>
      <c r="I487" s="20" t="s">
        <v>1859</v>
      </c>
      <c r="J487" s="20" t="s">
        <v>1776</v>
      </c>
      <c r="K487" s="3" t="s">
        <v>1858</v>
      </c>
      <c r="N487" s="4" t="s">
        <v>2593</v>
      </c>
      <c r="O487" s="4" t="s">
        <v>2633</v>
      </c>
      <c r="P487" s="2" t="s">
        <v>1859</v>
      </c>
      <c r="Q487" s="2" t="s">
        <v>1776</v>
      </c>
      <c r="R487" s="3" t="s">
        <v>1858</v>
      </c>
      <c r="U487" s="4" t="s">
        <v>2592</v>
      </c>
      <c r="V487" s="4" t="s">
        <v>2631</v>
      </c>
      <c r="W487" s="2" t="s">
        <v>1859</v>
      </c>
      <c r="X487" s="2" t="s">
        <v>1776</v>
      </c>
      <c r="Y487" s="3" t="s">
        <v>1858</v>
      </c>
    </row>
    <row r="488" spans="1:26" x14ac:dyDescent="0.2">
      <c r="A488" s="4">
        <v>483</v>
      </c>
      <c r="D488" s="6" t="s">
        <v>1525</v>
      </c>
      <c r="E488" s="6" t="s">
        <v>1791</v>
      </c>
      <c r="G488" s="4" t="s">
        <v>2594</v>
      </c>
      <c r="H488" s="4" t="s">
        <v>2635</v>
      </c>
      <c r="I488" s="20" t="s">
        <v>1856</v>
      </c>
      <c r="J488" s="20" t="s">
        <v>68</v>
      </c>
      <c r="K488" s="3" t="s">
        <v>1855</v>
      </c>
      <c r="N488" s="4" t="s">
        <v>2593</v>
      </c>
      <c r="O488" s="4" t="s">
        <v>2633</v>
      </c>
      <c r="P488" s="2" t="s">
        <v>1853</v>
      </c>
      <c r="Q488" s="2" t="s">
        <v>1852</v>
      </c>
      <c r="R488" s="3" t="s">
        <v>1851</v>
      </c>
      <c r="U488" s="4" t="s">
        <v>2592</v>
      </c>
      <c r="V488" s="4" t="s">
        <v>2631</v>
      </c>
      <c r="W488" s="2" t="s">
        <v>1849</v>
      </c>
      <c r="X488" s="2" t="s">
        <v>1848</v>
      </c>
      <c r="Y488" s="3" t="s">
        <v>1847</v>
      </c>
    </row>
    <row r="489" spans="1:26" ht="38.25" x14ac:dyDescent="0.2">
      <c r="A489" s="4">
        <v>484</v>
      </c>
      <c r="D489" s="6" t="s">
        <v>1525</v>
      </c>
      <c r="E489" s="6" t="s">
        <v>1791</v>
      </c>
      <c r="G489" s="4" t="s">
        <v>2594</v>
      </c>
      <c r="H489" s="4" t="s">
        <v>2635</v>
      </c>
      <c r="I489" s="20" t="s">
        <v>2021</v>
      </c>
      <c r="J489" s="20" t="s">
        <v>1831</v>
      </c>
      <c r="L489" s="2" t="s">
        <v>2634</v>
      </c>
      <c r="N489" s="4" t="s">
        <v>2593</v>
      </c>
      <c r="O489" s="4" t="s">
        <v>2633</v>
      </c>
      <c r="P489" s="2" t="s">
        <v>2019</v>
      </c>
      <c r="Q489" s="2" t="s">
        <v>1828</v>
      </c>
      <c r="S489" s="2" t="s">
        <v>2632</v>
      </c>
      <c r="U489" s="4" t="s">
        <v>2592</v>
      </c>
      <c r="V489" s="4" t="s">
        <v>2631</v>
      </c>
      <c r="W489" s="2" t="s">
        <v>2017</v>
      </c>
      <c r="X489" s="2" t="s">
        <v>1828</v>
      </c>
      <c r="Z489" s="2" t="s">
        <v>2630</v>
      </c>
    </row>
    <row r="490" spans="1:26" x14ac:dyDescent="0.2">
      <c r="A490" s="4">
        <v>485</v>
      </c>
      <c r="C490" s="6" t="s">
        <v>1525</v>
      </c>
      <c r="E490" s="6" t="s">
        <v>1791</v>
      </c>
      <c r="G490" s="4" t="s">
        <v>2594</v>
      </c>
      <c r="H490" s="4" t="s">
        <v>248</v>
      </c>
      <c r="I490" s="20" t="s">
        <v>2629</v>
      </c>
      <c r="J490" s="20" t="s">
        <v>2611</v>
      </c>
      <c r="L490" s="2" t="s">
        <v>2628</v>
      </c>
      <c r="N490" s="4" t="s">
        <v>2593</v>
      </c>
      <c r="O490" s="4" t="s">
        <v>2622</v>
      </c>
      <c r="P490" s="2" t="s">
        <v>2627</v>
      </c>
      <c r="Q490" s="2" t="s">
        <v>2608</v>
      </c>
      <c r="S490" s="2" t="s">
        <v>2626</v>
      </c>
      <c r="U490" s="4" t="s">
        <v>2592</v>
      </c>
      <c r="V490" s="4" t="s">
        <v>2620</v>
      </c>
      <c r="W490" s="2" t="s">
        <v>2625</v>
      </c>
      <c r="X490" s="2" t="s">
        <v>2605</v>
      </c>
      <c r="Z490" s="2" t="s">
        <v>2624</v>
      </c>
    </row>
    <row r="491" spans="1:26" ht="25.5" x14ac:dyDescent="0.2">
      <c r="A491" s="4">
        <v>486</v>
      </c>
      <c r="D491" s="6" t="s">
        <v>1525</v>
      </c>
      <c r="E491" s="6" t="s">
        <v>1791</v>
      </c>
      <c r="G491" s="4" t="s">
        <v>2594</v>
      </c>
      <c r="H491" s="4" t="s">
        <v>248</v>
      </c>
      <c r="I491" s="20" t="s">
        <v>2600</v>
      </c>
      <c r="J491" s="20" t="s">
        <v>1526</v>
      </c>
      <c r="L491" s="2" t="s">
        <v>2603</v>
      </c>
      <c r="N491" s="4" t="s">
        <v>2593</v>
      </c>
      <c r="O491" s="4" t="s">
        <v>2622</v>
      </c>
      <c r="P491" s="2" t="s">
        <v>2599</v>
      </c>
      <c r="Q491" s="2" t="s">
        <v>1526</v>
      </c>
      <c r="S491" s="2" t="s">
        <v>2602</v>
      </c>
      <c r="U491" s="4" t="s">
        <v>2592</v>
      </c>
      <c r="V491" s="4" t="s">
        <v>2620</v>
      </c>
      <c r="W491" s="2" t="s">
        <v>2598</v>
      </c>
      <c r="X491" s="2" t="s">
        <v>1526</v>
      </c>
      <c r="Z491" s="2" t="s">
        <v>2601</v>
      </c>
    </row>
    <row r="492" spans="1:26" ht="102" x14ac:dyDescent="0.2">
      <c r="A492" s="4">
        <v>487</v>
      </c>
      <c r="D492" s="6" t="s">
        <v>1525</v>
      </c>
      <c r="E492" s="6" t="s">
        <v>1791</v>
      </c>
      <c r="G492" s="4" t="s">
        <v>2594</v>
      </c>
      <c r="H492" s="4" t="s">
        <v>248</v>
      </c>
      <c r="I492" s="20" t="s">
        <v>135</v>
      </c>
      <c r="J492" s="20" t="s">
        <v>3550</v>
      </c>
      <c r="L492" s="2" t="s">
        <v>2597</v>
      </c>
      <c r="N492" s="4" t="s">
        <v>2593</v>
      </c>
      <c r="O492" s="4" t="s">
        <v>2622</v>
      </c>
      <c r="P492" s="2" t="s">
        <v>135</v>
      </c>
      <c r="Q492" s="2" t="s">
        <v>3551</v>
      </c>
      <c r="S492" s="2" t="s">
        <v>2596</v>
      </c>
      <c r="U492" s="4" t="s">
        <v>2592</v>
      </c>
      <c r="V492" s="4" t="s">
        <v>2620</v>
      </c>
      <c r="W492" s="2" t="s">
        <v>1823</v>
      </c>
      <c r="X492" s="2" t="s">
        <v>3552</v>
      </c>
      <c r="Z492" s="2" t="s">
        <v>2616</v>
      </c>
    </row>
    <row r="493" spans="1:26" ht="38.25" x14ac:dyDescent="0.2">
      <c r="A493" s="4">
        <v>488</v>
      </c>
      <c r="E493" s="6" t="s">
        <v>1791</v>
      </c>
      <c r="G493" s="4" t="s">
        <v>2594</v>
      </c>
      <c r="H493" s="4" t="s">
        <v>248</v>
      </c>
      <c r="I493" s="20" t="s">
        <v>289</v>
      </c>
      <c r="J493" s="20" t="s">
        <v>2590</v>
      </c>
      <c r="L493" s="2" t="s">
        <v>2623</v>
      </c>
      <c r="N493" s="4" t="s">
        <v>2593</v>
      </c>
      <c r="O493" s="4" t="s">
        <v>2622</v>
      </c>
      <c r="P493" s="2" t="s">
        <v>1021</v>
      </c>
      <c r="Q493" s="2" t="s">
        <v>2590</v>
      </c>
      <c r="S493" s="2" t="s">
        <v>2621</v>
      </c>
      <c r="U493" s="4" t="s">
        <v>2592</v>
      </c>
      <c r="V493" s="4" t="s">
        <v>2620</v>
      </c>
      <c r="W493" s="2" t="s">
        <v>1021</v>
      </c>
      <c r="X493" s="2" t="s">
        <v>2590</v>
      </c>
      <c r="Z493" s="2" t="s">
        <v>3492</v>
      </c>
    </row>
    <row r="494" spans="1:26" ht="25.5" x14ac:dyDescent="0.2">
      <c r="A494" s="4">
        <v>489</v>
      </c>
      <c r="C494" s="6" t="s">
        <v>1525</v>
      </c>
      <c r="E494" s="6" t="s">
        <v>1791</v>
      </c>
      <c r="G494" s="4" t="s">
        <v>2594</v>
      </c>
      <c r="H494" s="4" t="s">
        <v>2615</v>
      </c>
      <c r="I494" s="20" t="s">
        <v>2619</v>
      </c>
      <c r="J494" s="20" t="s">
        <v>2611</v>
      </c>
      <c r="L494" s="19" t="s">
        <v>3465</v>
      </c>
      <c r="N494" s="4" t="s">
        <v>2593</v>
      </c>
      <c r="O494" s="4" t="s">
        <v>2614</v>
      </c>
      <c r="P494" s="2" t="s">
        <v>2618</v>
      </c>
      <c r="Q494" s="2" t="s">
        <v>2608</v>
      </c>
      <c r="S494" s="19" t="s">
        <v>3466</v>
      </c>
      <c r="U494" s="4" t="s">
        <v>2592</v>
      </c>
      <c r="V494" s="4" t="s">
        <v>2613</v>
      </c>
      <c r="W494" s="2" t="s">
        <v>2617</v>
      </c>
      <c r="X494" s="2" t="s">
        <v>2605</v>
      </c>
      <c r="Z494" s="19" t="s">
        <v>3467</v>
      </c>
    </row>
    <row r="495" spans="1:26" ht="25.5" x14ac:dyDescent="0.2">
      <c r="A495" s="4">
        <v>490</v>
      </c>
      <c r="D495" s="6" t="s">
        <v>1525</v>
      </c>
      <c r="E495" s="6" t="s">
        <v>1791</v>
      </c>
      <c r="G495" s="4" t="s">
        <v>2594</v>
      </c>
      <c r="H495" s="4" t="s">
        <v>2615</v>
      </c>
      <c r="I495" s="20" t="s">
        <v>2600</v>
      </c>
      <c r="J495" s="20" t="s">
        <v>1526</v>
      </c>
      <c r="L495" s="2" t="s">
        <v>2603</v>
      </c>
      <c r="N495" s="4" t="s">
        <v>2593</v>
      </c>
      <c r="O495" s="4" t="s">
        <v>2614</v>
      </c>
      <c r="P495" s="2" t="s">
        <v>2599</v>
      </c>
      <c r="Q495" s="2" t="s">
        <v>1526</v>
      </c>
      <c r="S495" s="2" t="s">
        <v>2602</v>
      </c>
      <c r="U495" s="4" t="s">
        <v>2592</v>
      </c>
      <c r="V495" s="4" t="s">
        <v>2613</v>
      </c>
      <c r="W495" s="2" t="s">
        <v>2598</v>
      </c>
      <c r="X495" s="2" t="s">
        <v>1526</v>
      </c>
      <c r="Z495" s="2" t="s">
        <v>2601</v>
      </c>
    </row>
    <row r="496" spans="1:26" ht="102" x14ac:dyDescent="0.2">
      <c r="A496" s="4">
        <v>491</v>
      </c>
      <c r="D496" s="6" t="s">
        <v>1525</v>
      </c>
      <c r="E496" s="6" t="s">
        <v>1791</v>
      </c>
      <c r="G496" s="4" t="s">
        <v>2594</v>
      </c>
      <c r="H496" s="4" t="s">
        <v>2615</v>
      </c>
      <c r="I496" s="20" t="s">
        <v>135</v>
      </c>
      <c r="J496" s="20" t="s">
        <v>3547</v>
      </c>
      <c r="L496" s="2" t="s">
        <v>2597</v>
      </c>
      <c r="N496" s="4" t="s">
        <v>2593</v>
      </c>
      <c r="O496" s="4" t="s">
        <v>2614</v>
      </c>
      <c r="P496" s="2" t="s">
        <v>135</v>
      </c>
      <c r="Q496" s="2" t="s">
        <v>3548</v>
      </c>
      <c r="S496" s="2" t="s">
        <v>2596</v>
      </c>
      <c r="U496" s="4" t="s">
        <v>2592</v>
      </c>
      <c r="V496" s="4" t="s">
        <v>2613</v>
      </c>
      <c r="W496" s="2" t="s">
        <v>1823</v>
      </c>
      <c r="X496" s="2" t="s">
        <v>3549</v>
      </c>
      <c r="Z496" s="2" t="s">
        <v>2616</v>
      </c>
    </row>
    <row r="497" spans="1:26" x14ac:dyDescent="0.2">
      <c r="A497" s="4">
        <v>492</v>
      </c>
      <c r="E497" s="6" t="s">
        <v>1791</v>
      </c>
      <c r="G497" s="4" t="s">
        <v>2594</v>
      </c>
      <c r="H497" s="4" t="s">
        <v>2615</v>
      </c>
      <c r="I497" s="20" t="s">
        <v>289</v>
      </c>
      <c r="J497" s="20" t="s">
        <v>2590</v>
      </c>
      <c r="N497" s="4" t="s">
        <v>2593</v>
      </c>
      <c r="O497" s="4" t="s">
        <v>2614</v>
      </c>
      <c r="P497" s="2" t="s">
        <v>1021</v>
      </c>
      <c r="Q497" s="2" t="s">
        <v>2590</v>
      </c>
      <c r="U497" s="4" t="s">
        <v>2592</v>
      </c>
      <c r="V497" s="4" t="s">
        <v>2613</v>
      </c>
      <c r="W497" s="2" t="s">
        <v>1021</v>
      </c>
      <c r="X497" s="2" t="s">
        <v>2590</v>
      </c>
    </row>
    <row r="498" spans="1:26" x14ac:dyDescent="0.2">
      <c r="A498" s="4">
        <v>493</v>
      </c>
      <c r="C498" s="6" t="s">
        <v>1525</v>
      </c>
      <c r="E498" s="6" t="s">
        <v>1791</v>
      </c>
      <c r="G498" s="4" t="s">
        <v>2594</v>
      </c>
      <c r="H498" s="4" t="s">
        <v>252</v>
      </c>
      <c r="I498" s="20" t="s">
        <v>2612</v>
      </c>
      <c r="J498" s="20" t="s">
        <v>2611</v>
      </c>
      <c r="L498" s="2" t="s">
        <v>2610</v>
      </c>
      <c r="N498" s="4" t="s">
        <v>2593</v>
      </c>
      <c r="O498" s="4" t="s">
        <v>1030</v>
      </c>
      <c r="P498" s="2" t="s">
        <v>2609</v>
      </c>
      <c r="Q498" s="2" t="s">
        <v>2608</v>
      </c>
      <c r="S498" s="2" t="s">
        <v>2607</v>
      </c>
      <c r="U498" s="4" t="s">
        <v>2592</v>
      </c>
      <c r="V498" s="4" t="s">
        <v>2591</v>
      </c>
      <c r="W498" s="2" t="s">
        <v>2606</v>
      </c>
      <c r="X498" s="2" t="s">
        <v>2605</v>
      </c>
      <c r="Z498" s="2" t="s">
        <v>2604</v>
      </c>
    </row>
    <row r="499" spans="1:26" ht="25.5" x14ac:dyDescent="0.2">
      <c r="A499" s="4">
        <v>494</v>
      </c>
      <c r="D499" s="6" t="s">
        <v>1525</v>
      </c>
      <c r="E499" s="6" t="s">
        <v>1791</v>
      </c>
      <c r="G499" s="4" t="s">
        <v>2594</v>
      </c>
      <c r="H499" s="4" t="s">
        <v>252</v>
      </c>
      <c r="I499" s="20" t="s">
        <v>2600</v>
      </c>
      <c r="J499" s="20" t="s">
        <v>1526</v>
      </c>
      <c r="L499" s="2" t="s">
        <v>2603</v>
      </c>
      <c r="N499" s="4" t="s">
        <v>2593</v>
      </c>
      <c r="O499" s="4" t="s">
        <v>1030</v>
      </c>
      <c r="P499" s="2" t="s">
        <v>2599</v>
      </c>
      <c r="Q499" s="2" t="s">
        <v>1526</v>
      </c>
      <c r="S499" s="2" t="s">
        <v>2602</v>
      </c>
      <c r="U499" s="4" t="s">
        <v>2592</v>
      </c>
      <c r="V499" s="4" t="s">
        <v>2591</v>
      </c>
      <c r="W499" s="2" t="s">
        <v>2598</v>
      </c>
      <c r="X499" s="2" t="s">
        <v>1526</v>
      </c>
      <c r="Z499" s="2" t="s">
        <v>2601</v>
      </c>
    </row>
    <row r="500" spans="1:26" ht="102" x14ac:dyDescent="0.2">
      <c r="A500" s="4">
        <v>495</v>
      </c>
      <c r="D500" s="6" t="s">
        <v>1525</v>
      </c>
      <c r="E500" s="6" t="s">
        <v>1791</v>
      </c>
      <c r="G500" s="4" t="s">
        <v>2594</v>
      </c>
      <c r="H500" s="4" t="s">
        <v>252</v>
      </c>
      <c r="I500" s="20" t="s">
        <v>135</v>
      </c>
      <c r="J500" s="20" t="s">
        <v>3547</v>
      </c>
      <c r="L500" s="2" t="s">
        <v>2597</v>
      </c>
      <c r="N500" s="4" t="s">
        <v>2593</v>
      </c>
      <c r="O500" s="4" t="s">
        <v>1030</v>
      </c>
      <c r="P500" s="2" t="s">
        <v>135</v>
      </c>
      <c r="Q500" s="2" t="s">
        <v>3548</v>
      </c>
      <c r="S500" s="2" t="s">
        <v>2596</v>
      </c>
      <c r="U500" s="4" t="s">
        <v>2592</v>
      </c>
      <c r="V500" s="4" t="s">
        <v>2591</v>
      </c>
      <c r="W500" s="2" t="s">
        <v>1823</v>
      </c>
      <c r="X500" s="2" t="s">
        <v>3549</v>
      </c>
      <c r="Z500" s="2" t="s">
        <v>2595</v>
      </c>
    </row>
    <row r="501" spans="1:26" x14ac:dyDescent="0.2">
      <c r="A501" s="4">
        <v>496</v>
      </c>
      <c r="E501" s="6" t="s">
        <v>1791</v>
      </c>
      <c r="G501" s="4" t="s">
        <v>2594</v>
      </c>
      <c r="H501" s="4" t="s">
        <v>252</v>
      </c>
      <c r="I501" s="20" t="s">
        <v>289</v>
      </c>
      <c r="J501" s="20" t="s">
        <v>2590</v>
      </c>
      <c r="N501" s="4" t="s">
        <v>2593</v>
      </c>
      <c r="O501" s="4" t="s">
        <v>1030</v>
      </c>
      <c r="P501" s="2" t="s">
        <v>1021</v>
      </c>
      <c r="Q501" s="2" t="s">
        <v>2590</v>
      </c>
      <c r="U501" s="4" t="s">
        <v>2592</v>
      </c>
      <c r="V501" s="4" t="s">
        <v>2591</v>
      </c>
      <c r="W501" s="2" t="s">
        <v>1021</v>
      </c>
      <c r="X501" s="2" t="s">
        <v>2590</v>
      </c>
    </row>
    <row r="502" spans="1:26" x14ac:dyDescent="0.2">
      <c r="A502" s="4">
        <v>497</v>
      </c>
      <c r="E502" s="6" t="s">
        <v>1961</v>
      </c>
      <c r="G502" s="4" t="s">
        <v>21</v>
      </c>
      <c r="I502" s="20" t="s">
        <v>572</v>
      </c>
      <c r="J502" s="20" t="s">
        <v>575</v>
      </c>
      <c r="N502" s="4" t="s">
        <v>794</v>
      </c>
      <c r="P502" s="2" t="s">
        <v>1307</v>
      </c>
      <c r="Q502" s="2" t="s">
        <v>1310</v>
      </c>
      <c r="U502" s="4" t="s">
        <v>2513</v>
      </c>
      <c r="W502" s="2" t="s">
        <v>2551</v>
      </c>
      <c r="X502" s="2" t="s">
        <v>2589</v>
      </c>
    </row>
    <row r="503" spans="1:26" x14ac:dyDescent="0.2">
      <c r="A503" s="4">
        <v>498</v>
      </c>
      <c r="E503" s="6" t="s">
        <v>1961</v>
      </c>
      <c r="G503" s="4" t="s">
        <v>21</v>
      </c>
      <c r="I503" s="20" t="s">
        <v>572</v>
      </c>
      <c r="J503" s="20" t="s">
        <v>573</v>
      </c>
      <c r="N503" s="4" t="s">
        <v>794</v>
      </c>
      <c r="P503" s="2" t="s">
        <v>1307</v>
      </c>
      <c r="Q503" s="2" t="s">
        <v>1308</v>
      </c>
      <c r="U503" s="4" t="s">
        <v>2513</v>
      </c>
      <c r="W503" s="2" t="s">
        <v>2551</v>
      </c>
      <c r="X503" s="2" t="s">
        <v>2588</v>
      </c>
    </row>
    <row r="504" spans="1:26" ht="25.5" x14ac:dyDescent="0.2">
      <c r="A504" s="4">
        <v>499</v>
      </c>
      <c r="E504" s="6" t="s">
        <v>1961</v>
      </c>
      <c r="G504" s="4" t="s">
        <v>21</v>
      </c>
      <c r="I504" s="20" t="s">
        <v>572</v>
      </c>
      <c r="J504" s="20" t="s">
        <v>61</v>
      </c>
      <c r="L504" s="2" t="s">
        <v>1960</v>
      </c>
      <c r="N504" s="4" t="s">
        <v>794</v>
      </c>
      <c r="P504" s="2" t="s">
        <v>1307</v>
      </c>
      <c r="Q504" s="2" t="s">
        <v>1312</v>
      </c>
      <c r="S504" s="2" t="s">
        <v>1959</v>
      </c>
      <c r="U504" s="4" t="s">
        <v>2513</v>
      </c>
      <c r="W504" s="2" t="s">
        <v>2551</v>
      </c>
      <c r="X504" s="2" t="s">
        <v>1958</v>
      </c>
      <c r="Z504" s="2" t="s">
        <v>1957</v>
      </c>
    </row>
    <row r="505" spans="1:26" x14ac:dyDescent="0.2">
      <c r="A505" s="4">
        <v>500</v>
      </c>
      <c r="B505" s="6" t="s">
        <v>1797</v>
      </c>
      <c r="E505" s="6" t="s">
        <v>1791</v>
      </c>
      <c r="G505" s="4" t="s">
        <v>21</v>
      </c>
      <c r="H505" s="4" t="s">
        <v>597</v>
      </c>
      <c r="I505" s="20" t="s">
        <v>106</v>
      </c>
      <c r="J505" s="20" t="s">
        <v>1526</v>
      </c>
      <c r="L505" s="2" t="s">
        <v>1956</v>
      </c>
      <c r="N505" s="4" t="s">
        <v>794</v>
      </c>
      <c r="O505" s="4" t="s">
        <v>2586</v>
      </c>
      <c r="P505" s="2" t="s">
        <v>852</v>
      </c>
      <c r="Q505" s="2" t="s">
        <v>1526</v>
      </c>
      <c r="S505" s="2" t="s">
        <v>1955</v>
      </c>
      <c r="U505" s="4" t="s">
        <v>2513</v>
      </c>
      <c r="V505" s="4" t="s">
        <v>2585</v>
      </c>
      <c r="W505" s="2" t="s">
        <v>1954</v>
      </c>
      <c r="X505" s="2" t="s">
        <v>1526</v>
      </c>
      <c r="Z505" s="2" t="s">
        <v>1953</v>
      </c>
    </row>
    <row r="506" spans="1:26" x14ac:dyDescent="0.2">
      <c r="A506" s="4">
        <v>501</v>
      </c>
      <c r="B506" s="6" t="s">
        <v>1797</v>
      </c>
      <c r="E506" s="6" t="s">
        <v>1791</v>
      </c>
      <c r="G506" s="4" t="s">
        <v>21</v>
      </c>
      <c r="H506" s="4" t="s">
        <v>597</v>
      </c>
      <c r="I506" s="20" t="s">
        <v>109</v>
      </c>
      <c r="J506" s="20" t="s">
        <v>1526</v>
      </c>
      <c r="L506" s="2" t="s">
        <v>2175</v>
      </c>
      <c r="N506" s="4" t="s">
        <v>794</v>
      </c>
      <c r="O506" s="4" t="s">
        <v>2586</v>
      </c>
      <c r="P506" s="2" t="s">
        <v>854</v>
      </c>
      <c r="Q506" s="2" t="s">
        <v>1526</v>
      </c>
      <c r="S506" s="2" t="s">
        <v>3419</v>
      </c>
      <c r="U506" s="4" t="s">
        <v>2513</v>
      </c>
      <c r="V506" s="4" t="s">
        <v>2585</v>
      </c>
      <c r="W506" s="2" t="s">
        <v>1952</v>
      </c>
      <c r="X506" s="2" t="s">
        <v>1526</v>
      </c>
      <c r="Z506" s="2" t="s">
        <v>2174</v>
      </c>
    </row>
    <row r="507" spans="1:26" x14ac:dyDescent="0.2">
      <c r="A507" s="4">
        <v>502</v>
      </c>
      <c r="E507" s="6" t="s">
        <v>1791</v>
      </c>
      <c r="G507" s="4" t="s">
        <v>21</v>
      </c>
      <c r="H507" s="4" t="s">
        <v>597</v>
      </c>
      <c r="I507" s="20" t="s">
        <v>111</v>
      </c>
      <c r="J507" s="20" t="s">
        <v>1531</v>
      </c>
      <c r="N507" s="4" t="s">
        <v>794</v>
      </c>
      <c r="O507" s="4" t="s">
        <v>2586</v>
      </c>
      <c r="P507" s="2" t="s">
        <v>856</v>
      </c>
      <c r="Q507" s="2" t="s">
        <v>1531</v>
      </c>
      <c r="U507" s="4" t="s">
        <v>2513</v>
      </c>
      <c r="V507" s="4" t="s">
        <v>2585</v>
      </c>
      <c r="W507" s="2" t="s">
        <v>1870</v>
      </c>
      <c r="X507" s="2" t="s">
        <v>1531</v>
      </c>
    </row>
    <row r="508" spans="1:26" ht="63.75" x14ac:dyDescent="0.2">
      <c r="A508" s="4">
        <v>503</v>
      </c>
      <c r="D508" s="6" t="s">
        <v>1525</v>
      </c>
      <c r="E508" s="6" t="s">
        <v>1791</v>
      </c>
      <c r="G508" s="4" t="s">
        <v>21</v>
      </c>
      <c r="H508" s="4" t="s">
        <v>597</v>
      </c>
      <c r="I508" s="20" t="s">
        <v>114</v>
      </c>
      <c r="J508" s="20" t="s">
        <v>1824</v>
      </c>
      <c r="N508" s="4" t="s">
        <v>794</v>
      </c>
      <c r="O508" s="4" t="s">
        <v>2586</v>
      </c>
      <c r="P508" s="2" t="s">
        <v>858</v>
      </c>
      <c r="Q508" s="2" t="s">
        <v>1822</v>
      </c>
      <c r="U508" s="4" t="s">
        <v>2513</v>
      </c>
      <c r="V508" s="4" t="s">
        <v>2585</v>
      </c>
      <c r="W508" s="2" t="s">
        <v>2171</v>
      </c>
      <c r="X508" s="2" t="s">
        <v>1822</v>
      </c>
    </row>
    <row r="509" spans="1:26" x14ac:dyDescent="0.2">
      <c r="A509" s="4">
        <v>504</v>
      </c>
      <c r="E509" s="6" t="s">
        <v>1791</v>
      </c>
      <c r="G509" s="4" t="s">
        <v>21</v>
      </c>
      <c r="H509" s="4" t="s">
        <v>597</v>
      </c>
      <c r="I509" s="20" t="s">
        <v>207</v>
      </c>
      <c r="J509" s="20" t="s">
        <v>2094</v>
      </c>
      <c r="N509" s="4" t="s">
        <v>794</v>
      </c>
      <c r="O509" s="4" t="s">
        <v>2586</v>
      </c>
      <c r="P509" s="2" t="s">
        <v>944</v>
      </c>
      <c r="Q509" s="2" t="s">
        <v>2169</v>
      </c>
      <c r="U509" s="4" t="s">
        <v>2513</v>
      </c>
      <c r="V509" s="4" t="s">
        <v>2585</v>
      </c>
      <c r="W509" s="2" t="s">
        <v>2091</v>
      </c>
      <c r="X509" s="2" t="s">
        <v>2168</v>
      </c>
    </row>
    <row r="510" spans="1:26" ht="76.5" x14ac:dyDescent="0.2">
      <c r="A510" s="4">
        <v>505</v>
      </c>
      <c r="D510" s="6" t="s">
        <v>1525</v>
      </c>
      <c r="E510" s="6" t="s">
        <v>1791</v>
      </c>
      <c r="G510" s="4" t="s">
        <v>21</v>
      </c>
      <c r="H510" s="4" t="s">
        <v>597</v>
      </c>
      <c r="I510" s="20" t="s">
        <v>117</v>
      </c>
      <c r="J510" s="20" t="s">
        <v>1925</v>
      </c>
      <c r="L510" s="2" t="s">
        <v>2445</v>
      </c>
      <c r="N510" s="4" t="s">
        <v>794</v>
      </c>
      <c r="O510" s="4" t="s">
        <v>2586</v>
      </c>
      <c r="P510" s="2" t="s">
        <v>2165</v>
      </c>
      <c r="Q510" s="2" t="s">
        <v>1925</v>
      </c>
      <c r="S510" s="2" t="s">
        <v>3418</v>
      </c>
      <c r="U510" s="4" t="s">
        <v>2513</v>
      </c>
      <c r="V510" s="4" t="s">
        <v>2585</v>
      </c>
      <c r="W510" s="2" t="s">
        <v>2163</v>
      </c>
      <c r="X510" s="2" t="s">
        <v>1925</v>
      </c>
      <c r="Z510" s="2" t="s">
        <v>2587</v>
      </c>
    </row>
    <row r="511" spans="1:26" ht="89.25" x14ac:dyDescent="0.2">
      <c r="A511" s="4">
        <v>506</v>
      </c>
      <c r="D511" s="6" t="s">
        <v>1525</v>
      </c>
      <c r="E511" s="6" t="s">
        <v>1791</v>
      </c>
      <c r="G511" s="4" t="s">
        <v>21</v>
      </c>
      <c r="H511" s="4" t="s">
        <v>597</v>
      </c>
      <c r="I511" s="20" t="s">
        <v>2442</v>
      </c>
      <c r="J511" s="20" t="s">
        <v>1925</v>
      </c>
      <c r="L511" s="19" t="s">
        <v>3468</v>
      </c>
      <c r="N511" s="4" t="s">
        <v>794</v>
      </c>
      <c r="O511" s="4" t="s">
        <v>2586</v>
      </c>
      <c r="P511" s="2" t="s">
        <v>2439</v>
      </c>
      <c r="Q511" s="2" t="s">
        <v>1925</v>
      </c>
      <c r="S511" s="19" t="s">
        <v>3469</v>
      </c>
      <c r="U511" s="4" t="s">
        <v>2513</v>
      </c>
      <c r="V511" s="4" t="s">
        <v>2585</v>
      </c>
      <c r="W511" s="2" t="s">
        <v>2436</v>
      </c>
      <c r="X511" s="2" t="s">
        <v>1925</v>
      </c>
      <c r="Z511" s="19" t="s">
        <v>3470</v>
      </c>
    </row>
    <row r="512" spans="1:26" x14ac:dyDescent="0.2">
      <c r="A512" s="4">
        <v>507</v>
      </c>
      <c r="C512" s="6" t="s">
        <v>1525</v>
      </c>
      <c r="E512" s="6" t="s">
        <v>1791</v>
      </c>
      <c r="G512" s="4" t="s">
        <v>21</v>
      </c>
      <c r="H512" s="4" t="s">
        <v>598</v>
      </c>
      <c r="I512" s="20" t="s">
        <v>1544</v>
      </c>
      <c r="J512" s="20" t="s">
        <v>2530</v>
      </c>
      <c r="L512" s="19" t="s">
        <v>1804</v>
      </c>
      <c r="N512" s="4" t="s">
        <v>794</v>
      </c>
      <c r="O512" s="4" t="s">
        <v>2584</v>
      </c>
      <c r="P512" s="2" t="s">
        <v>1895</v>
      </c>
      <c r="Q512" s="2" t="s">
        <v>2529</v>
      </c>
      <c r="S512" s="2" t="s">
        <v>1801</v>
      </c>
      <c r="U512" s="4" t="s">
        <v>2513</v>
      </c>
      <c r="V512" s="4" t="s">
        <v>2583</v>
      </c>
      <c r="W512" s="2" t="s">
        <v>1895</v>
      </c>
      <c r="X512" s="2" t="s">
        <v>2528</v>
      </c>
      <c r="Z512" s="2" t="s">
        <v>1798</v>
      </c>
    </row>
    <row r="513" spans="1:26" x14ac:dyDescent="0.2">
      <c r="A513" s="4">
        <v>508</v>
      </c>
      <c r="E513" s="6" t="s">
        <v>1791</v>
      </c>
      <c r="G513" s="4" t="s">
        <v>21</v>
      </c>
      <c r="H513" s="4" t="s">
        <v>598</v>
      </c>
      <c r="I513" s="20" t="s">
        <v>601</v>
      </c>
      <c r="J513" s="20" t="s">
        <v>1531</v>
      </c>
      <c r="N513" s="4" t="s">
        <v>794</v>
      </c>
      <c r="O513" s="4" t="s">
        <v>2584</v>
      </c>
      <c r="P513" s="2" t="s">
        <v>1336</v>
      </c>
      <c r="Q513" s="2" t="s">
        <v>1531</v>
      </c>
      <c r="U513" s="4" t="s">
        <v>2513</v>
      </c>
      <c r="V513" s="4" t="s">
        <v>2583</v>
      </c>
      <c r="W513" s="2" t="s">
        <v>2556</v>
      </c>
      <c r="X513" s="2" t="s">
        <v>1531</v>
      </c>
    </row>
    <row r="514" spans="1:26" x14ac:dyDescent="0.2">
      <c r="A514" s="4">
        <v>509</v>
      </c>
      <c r="E514" s="6" t="s">
        <v>1791</v>
      </c>
      <c r="G514" s="4" t="s">
        <v>21</v>
      </c>
      <c r="H514" s="4" t="s">
        <v>598</v>
      </c>
      <c r="I514" s="20" t="s">
        <v>2555</v>
      </c>
      <c r="J514" s="20" t="s">
        <v>284</v>
      </c>
      <c r="N514" s="4" t="s">
        <v>794</v>
      </c>
      <c r="O514" s="4" t="s">
        <v>2584</v>
      </c>
      <c r="P514" s="2" t="s">
        <v>2554</v>
      </c>
      <c r="Q514" s="2" t="s">
        <v>802</v>
      </c>
      <c r="U514" s="4" t="s">
        <v>2513</v>
      </c>
      <c r="V514" s="4" t="s">
        <v>2583</v>
      </c>
      <c r="W514" s="2" t="s">
        <v>2553</v>
      </c>
      <c r="X514" s="2" t="s">
        <v>2552</v>
      </c>
    </row>
    <row r="515" spans="1:26" x14ac:dyDescent="0.2">
      <c r="A515" s="4">
        <v>510</v>
      </c>
      <c r="E515" s="6" t="s">
        <v>1791</v>
      </c>
      <c r="G515" s="4" t="s">
        <v>21</v>
      </c>
      <c r="H515" s="4" t="s">
        <v>598</v>
      </c>
      <c r="I515" s="20" t="s">
        <v>1788</v>
      </c>
      <c r="J515" s="20" t="s">
        <v>572</v>
      </c>
      <c r="N515" s="4" t="s">
        <v>794</v>
      </c>
      <c r="O515" s="4" t="s">
        <v>2584</v>
      </c>
      <c r="P515" s="2" t="s">
        <v>1784</v>
      </c>
      <c r="Q515" s="2" t="s">
        <v>1307</v>
      </c>
      <c r="U515" s="4" t="s">
        <v>2513</v>
      </c>
      <c r="V515" s="4" t="s">
        <v>2583</v>
      </c>
      <c r="W515" s="2" t="s">
        <v>1780</v>
      </c>
      <c r="X515" s="2" t="s">
        <v>2551</v>
      </c>
    </row>
    <row r="516" spans="1:26" ht="25.5" x14ac:dyDescent="0.2">
      <c r="A516" s="4">
        <v>511</v>
      </c>
      <c r="C516" s="6" t="s">
        <v>1525</v>
      </c>
      <c r="E516" s="6" t="s">
        <v>1791</v>
      </c>
      <c r="G516" s="4" t="s">
        <v>21</v>
      </c>
      <c r="H516" s="4" t="s">
        <v>2579</v>
      </c>
      <c r="I516" s="20" t="s">
        <v>2582</v>
      </c>
      <c r="J516" s="20" t="s">
        <v>2563</v>
      </c>
      <c r="L516" s="19" t="s">
        <v>3471</v>
      </c>
      <c r="N516" s="4" t="s">
        <v>794</v>
      </c>
      <c r="O516" s="4" t="s">
        <v>2578</v>
      </c>
      <c r="P516" s="2" t="s">
        <v>2581</v>
      </c>
      <c r="Q516" s="2" t="s">
        <v>2561</v>
      </c>
      <c r="S516" s="19" t="s">
        <v>3472</v>
      </c>
      <c r="U516" s="4" t="s">
        <v>2513</v>
      </c>
      <c r="V516" s="4" t="s">
        <v>2577</v>
      </c>
      <c r="W516" s="2" t="s">
        <v>2580</v>
      </c>
      <c r="X516" s="2" t="s">
        <v>2559</v>
      </c>
      <c r="Z516" s="19" t="s">
        <v>3473</v>
      </c>
    </row>
    <row r="517" spans="1:26" x14ac:dyDescent="0.2">
      <c r="A517" s="4">
        <v>512</v>
      </c>
      <c r="E517" s="6" t="s">
        <v>1791</v>
      </c>
      <c r="G517" s="4" t="s">
        <v>21</v>
      </c>
      <c r="H517" s="4" t="s">
        <v>2579</v>
      </c>
      <c r="I517" s="20" t="s">
        <v>1795</v>
      </c>
      <c r="J517" s="20" t="s">
        <v>1796</v>
      </c>
      <c r="N517" s="4" t="s">
        <v>794</v>
      </c>
      <c r="O517" s="4" t="s">
        <v>2578</v>
      </c>
      <c r="P517" s="2" t="s">
        <v>1795</v>
      </c>
      <c r="Q517" s="2" t="s">
        <v>1794</v>
      </c>
      <c r="U517" s="4" t="s">
        <v>2513</v>
      </c>
      <c r="V517" s="4" t="s">
        <v>2577</v>
      </c>
      <c r="W517" s="2" t="s">
        <v>1795</v>
      </c>
      <c r="X517" s="2" t="s">
        <v>1794</v>
      </c>
    </row>
    <row r="518" spans="1:26" x14ac:dyDescent="0.2">
      <c r="A518" s="4">
        <v>513</v>
      </c>
      <c r="E518" s="6" t="s">
        <v>1791</v>
      </c>
      <c r="G518" s="4" t="s">
        <v>21</v>
      </c>
      <c r="H518" s="4" t="s">
        <v>2579</v>
      </c>
      <c r="I518" s="20" t="s">
        <v>1793</v>
      </c>
      <c r="J518" s="20" t="s">
        <v>1508</v>
      </c>
      <c r="N518" s="4" t="s">
        <v>794</v>
      </c>
      <c r="O518" s="4" t="s">
        <v>2578</v>
      </c>
      <c r="P518" s="2" t="s">
        <v>1793</v>
      </c>
      <c r="Q518" s="2" t="s">
        <v>1508</v>
      </c>
      <c r="U518" s="4" t="s">
        <v>2513</v>
      </c>
      <c r="V518" s="4" t="s">
        <v>2577</v>
      </c>
      <c r="W518" s="2" t="s">
        <v>1793</v>
      </c>
      <c r="X518" s="2" t="s">
        <v>1792</v>
      </c>
    </row>
    <row r="519" spans="1:26" x14ac:dyDescent="0.2">
      <c r="A519" s="4">
        <v>514</v>
      </c>
      <c r="E519" s="6" t="s">
        <v>1791</v>
      </c>
      <c r="G519" s="4" t="s">
        <v>21</v>
      </c>
      <c r="H519" s="4" t="s">
        <v>2579</v>
      </c>
      <c r="I519" s="20" t="s">
        <v>1861</v>
      </c>
      <c r="J519" s="20" t="s">
        <v>1775</v>
      </c>
      <c r="N519" s="4" t="s">
        <v>794</v>
      </c>
      <c r="O519" s="4" t="s">
        <v>2578</v>
      </c>
      <c r="P519" s="2" t="s">
        <v>1861</v>
      </c>
      <c r="Q519" s="2" t="s">
        <v>1775</v>
      </c>
      <c r="U519" s="4" t="s">
        <v>2513</v>
      </c>
      <c r="V519" s="4" t="s">
        <v>2577</v>
      </c>
      <c r="W519" s="2" t="s">
        <v>1861</v>
      </c>
      <c r="X519" s="2" t="s">
        <v>1775</v>
      </c>
    </row>
    <row r="520" spans="1:26" x14ac:dyDescent="0.2">
      <c r="A520" s="4">
        <v>515</v>
      </c>
      <c r="E520" s="6" t="s">
        <v>1791</v>
      </c>
      <c r="G520" s="4" t="s">
        <v>21</v>
      </c>
      <c r="H520" s="4" t="s">
        <v>2579</v>
      </c>
      <c r="I520" s="20" t="s">
        <v>1859</v>
      </c>
      <c r="J520" s="20" t="s">
        <v>1776</v>
      </c>
      <c r="N520" s="4" t="s">
        <v>794</v>
      </c>
      <c r="O520" s="4" t="s">
        <v>2578</v>
      </c>
      <c r="P520" s="2" t="s">
        <v>1859</v>
      </c>
      <c r="Q520" s="2" t="s">
        <v>1776</v>
      </c>
      <c r="U520" s="4" t="s">
        <v>2513</v>
      </c>
      <c r="V520" s="4" t="s">
        <v>2577</v>
      </c>
      <c r="W520" s="2" t="s">
        <v>1859</v>
      </c>
      <c r="X520" s="2" t="s">
        <v>1776</v>
      </c>
    </row>
    <row r="521" spans="1:26" x14ac:dyDescent="0.2">
      <c r="A521" s="4">
        <v>516</v>
      </c>
      <c r="D521" s="6" t="s">
        <v>1525</v>
      </c>
      <c r="E521" s="6" t="s">
        <v>1791</v>
      </c>
      <c r="G521" s="4" t="s">
        <v>21</v>
      </c>
      <c r="H521" s="4" t="s">
        <v>2579</v>
      </c>
      <c r="I521" s="20" t="s">
        <v>1856</v>
      </c>
      <c r="J521" s="20" t="s">
        <v>68</v>
      </c>
      <c r="K521" s="3" t="s">
        <v>1855</v>
      </c>
      <c r="N521" s="4" t="s">
        <v>794</v>
      </c>
      <c r="O521" s="4" t="s">
        <v>2578</v>
      </c>
      <c r="P521" s="2" t="s">
        <v>1853</v>
      </c>
      <c r="Q521" s="2" t="s">
        <v>1852</v>
      </c>
      <c r="R521" s="3" t="s">
        <v>1851</v>
      </c>
      <c r="U521" s="4" t="s">
        <v>2513</v>
      </c>
      <c r="V521" s="4" t="s">
        <v>2577</v>
      </c>
      <c r="W521" s="2" t="s">
        <v>1849</v>
      </c>
      <c r="X521" s="2" t="s">
        <v>1848</v>
      </c>
      <c r="Y521" s="3" t="s">
        <v>1847</v>
      </c>
    </row>
    <row r="522" spans="1:26" x14ac:dyDescent="0.2">
      <c r="A522" s="4">
        <v>517</v>
      </c>
      <c r="C522" s="6" t="s">
        <v>1525</v>
      </c>
      <c r="E522" s="6" t="s">
        <v>1791</v>
      </c>
      <c r="G522" s="4" t="s">
        <v>21</v>
      </c>
      <c r="H522" s="4" t="s">
        <v>340</v>
      </c>
      <c r="I522" s="20" t="s">
        <v>2576</v>
      </c>
      <c r="J522" s="20" t="s">
        <v>2563</v>
      </c>
      <c r="L522" s="2" t="s">
        <v>1804</v>
      </c>
      <c r="N522" s="4" t="s">
        <v>794</v>
      </c>
      <c r="O522" s="4" t="s">
        <v>2573</v>
      </c>
      <c r="P522" s="2" t="s">
        <v>2575</v>
      </c>
      <c r="Q522" s="2" t="s">
        <v>2561</v>
      </c>
      <c r="S522" s="2" t="s">
        <v>1801</v>
      </c>
      <c r="U522" s="4" t="s">
        <v>2513</v>
      </c>
      <c r="V522" s="4" t="s">
        <v>2572</v>
      </c>
      <c r="W522" s="2" t="s">
        <v>2574</v>
      </c>
      <c r="X522" s="2" t="s">
        <v>2559</v>
      </c>
      <c r="Z522" s="2" t="s">
        <v>1798</v>
      </c>
    </row>
    <row r="523" spans="1:26" ht="89.25" x14ac:dyDescent="0.2">
      <c r="A523" s="4">
        <v>518</v>
      </c>
      <c r="D523" s="6" t="s">
        <v>1525</v>
      </c>
      <c r="E523" s="6" t="s">
        <v>1791</v>
      </c>
      <c r="G523" s="4" t="s">
        <v>21</v>
      </c>
      <c r="H523" s="4" t="s">
        <v>340</v>
      </c>
      <c r="I523" s="20" t="s">
        <v>135</v>
      </c>
      <c r="J523" s="20" t="s">
        <v>3553</v>
      </c>
      <c r="L523" s="2" t="s">
        <v>2567</v>
      </c>
      <c r="N523" s="4" t="s">
        <v>794</v>
      </c>
      <c r="O523" s="4" t="s">
        <v>2573</v>
      </c>
      <c r="P523" s="2" t="s">
        <v>135</v>
      </c>
      <c r="Q523" s="2" t="s">
        <v>3554</v>
      </c>
      <c r="S523" s="2" t="s">
        <v>2566</v>
      </c>
      <c r="U523" s="4" t="s">
        <v>2513</v>
      </c>
      <c r="V523" s="4" t="s">
        <v>2572</v>
      </c>
      <c r="W523" s="2" t="s">
        <v>1823</v>
      </c>
      <c r="X523" s="2" t="s">
        <v>3555</v>
      </c>
      <c r="Z523" s="2" t="s">
        <v>2565</v>
      </c>
    </row>
    <row r="524" spans="1:26" x14ac:dyDescent="0.2">
      <c r="A524" s="4">
        <v>519</v>
      </c>
      <c r="C524" s="6" t="s">
        <v>1525</v>
      </c>
      <c r="E524" s="6" t="s">
        <v>1791</v>
      </c>
      <c r="G524" s="4" t="s">
        <v>21</v>
      </c>
      <c r="H524" s="4" t="s">
        <v>325</v>
      </c>
      <c r="I524" s="20" t="s">
        <v>2571</v>
      </c>
      <c r="J524" s="20" t="s">
        <v>2563</v>
      </c>
      <c r="L524" s="2" t="s">
        <v>1804</v>
      </c>
      <c r="N524" s="4" t="s">
        <v>794</v>
      </c>
      <c r="O524" s="4" t="s">
        <v>1839</v>
      </c>
      <c r="P524" s="2" t="s">
        <v>1845</v>
      </c>
      <c r="Q524" s="2" t="s">
        <v>2561</v>
      </c>
      <c r="S524" s="2" t="s">
        <v>1801</v>
      </c>
      <c r="U524" s="4" t="s">
        <v>2513</v>
      </c>
      <c r="V524" s="4" t="s">
        <v>1837</v>
      </c>
      <c r="W524" s="2" t="s">
        <v>1844</v>
      </c>
      <c r="X524" s="2" t="s">
        <v>2559</v>
      </c>
      <c r="Z524" s="2" t="s">
        <v>1798</v>
      </c>
    </row>
    <row r="525" spans="1:26" ht="38.25" x14ac:dyDescent="0.2">
      <c r="A525" s="4">
        <v>520</v>
      </c>
      <c r="E525" s="6" t="s">
        <v>1791</v>
      </c>
      <c r="G525" s="4" t="s">
        <v>21</v>
      </c>
      <c r="H525" s="4" t="s">
        <v>325</v>
      </c>
      <c r="I525" s="20" t="s">
        <v>135</v>
      </c>
      <c r="J525" s="20" t="s">
        <v>1843</v>
      </c>
      <c r="N525" s="4" t="s">
        <v>794</v>
      </c>
      <c r="O525" s="4" t="s">
        <v>1839</v>
      </c>
      <c r="P525" s="2" t="s">
        <v>135</v>
      </c>
      <c r="Q525" s="2" t="s">
        <v>1842</v>
      </c>
      <c r="U525" s="4" t="s">
        <v>2513</v>
      </c>
      <c r="V525" s="4" t="s">
        <v>1837</v>
      </c>
      <c r="W525" s="2" t="s">
        <v>1823</v>
      </c>
      <c r="X525" s="2" t="s">
        <v>1842</v>
      </c>
    </row>
    <row r="526" spans="1:26" ht="25.5" x14ac:dyDescent="0.2">
      <c r="A526" s="4">
        <v>521</v>
      </c>
      <c r="D526" s="6" t="s">
        <v>1525</v>
      </c>
      <c r="E526" s="6" t="s">
        <v>1791</v>
      </c>
      <c r="G526" s="4" t="s">
        <v>21</v>
      </c>
      <c r="H526" s="4" t="s">
        <v>325</v>
      </c>
      <c r="I526" s="20" t="s">
        <v>2570</v>
      </c>
      <c r="J526" s="20" t="s">
        <v>3556</v>
      </c>
      <c r="L526" s="2" t="s">
        <v>2567</v>
      </c>
      <c r="N526" s="4" t="s">
        <v>794</v>
      </c>
      <c r="O526" s="4" t="s">
        <v>1839</v>
      </c>
      <c r="P526" s="2" t="s">
        <v>2569</v>
      </c>
      <c r="Q526" s="2" t="s">
        <v>3557</v>
      </c>
      <c r="S526" s="2" t="s">
        <v>2566</v>
      </c>
      <c r="U526" s="4" t="s">
        <v>2513</v>
      </c>
      <c r="V526" s="4" t="s">
        <v>1837</v>
      </c>
      <c r="W526" s="2" t="s">
        <v>2568</v>
      </c>
      <c r="X526" s="2" t="s">
        <v>3558</v>
      </c>
      <c r="Z526" s="2" t="s">
        <v>2565</v>
      </c>
    </row>
    <row r="527" spans="1:26" ht="25.5" x14ac:dyDescent="0.2">
      <c r="A527" s="4">
        <v>522</v>
      </c>
      <c r="C527" s="6" t="s">
        <v>1525</v>
      </c>
      <c r="E527" s="6" t="s">
        <v>1791</v>
      </c>
      <c r="G527" s="4" t="s">
        <v>21</v>
      </c>
      <c r="H527" s="4" t="s">
        <v>327</v>
      </c>
      <c r="I527" s="20" t="s">
        <v>2564</v>
      </c>
      <c r="J527" s="20" t="s">
        <v>2563</v>
      </c>
      <c r="L527" s="2" t="s">
        <v>1804</v>
      </c>
      <c r="N527" s="4" t="s">
        <v>794</v>
      </c>
      <c r="O527" s="4" t="s">
        <v>2558</v>
      </c>
      <c r="P527" s="2" t="s">
        <v>2562</v>
      </c>
      <c r="Q527" s="2" t="s">
        <v>2561</v>
      </c>
      <c r="S527" s="2" t="s">
        <v>1801</v>
      </c>
      <c r="U527" s="4" t="s">
        <v>2513</v>
      </c>
      <c r="V527" s="4" t="s">
        <v>2557</v>
      </c>
      <c r="W527" s="2" t="s">
        <v>2560</v>
      </c>
      <c r="X527" s="2" t="s">
        <v>2559</v>
      </c>
      <c r="Z527" s="2" t="s">
        <v>1798</v>
      </c>
    </row>
    <row r="528" spans="1:26" x14ac:dyDescent="0.2">
      <c r="A528" s="4">
        <v>523</v>
      </c>
      <c r="E528" s="6" t="s">
        <v>1791</v>
      </c>
      <c r="G528" s="4" t="s">
        <v>21</v>
      </c>
      <c r="H528" s="4" t="s">
        <v>327</v>
      </c>
      <c r="I528" s="20" t="s">
        <v>135</v>
      </c>
      <c r="J528" s="20" t="s">
        <v>1796</v>
      </c>
      <c r="N528" s="4" t="s">
        <v>794</v>
      </c>
      <c r="O528" s="4" t="s">
        <v>2558</v>
      </c>
      <c r="P528" s="2" t="s">
        <v>135</v>
      </c>
      <c r="Q528" s="2" t="s">
        <v>1794</v>
      </c>
      <c r="U528" s="4" t="s">
        <v>2513</v>
      </c>
      <c r="V528" s="4" t="s">
        <v>2557</v>
      </c>
      <c r="W528" s="2" t="s">
        <v>1823</v>
      </c>
      <c r="X528" s="2" t="s">
        <v>1794</v>
      </c>
    </row>
    <row r="529" spans="1:26" x14ac:dyDescent="0.2">
      <c r="A529" s="4">
        <v>524</v>
      </c>
      <c r="D529" s="6" t="s">
        <v>1525</v>
      </c>
      <c r="E529" s="6" t="s">
        <v>1791</v>
      </c>
      <c r="G529" s="4" t="s">
        <v>21</v>
      </c>
      <c r="H529" s="4" t="s">
        <v>327</v>
      </c>
      <c r="I529" s="20" t="s">
        <v>593</v>
      </c>
      <c r="J529" s="20" t="s">
        <v>337</v>
      </c>
      <c r="N529" s="4" t="s">
        <v>794</v>
      </c>
      <c r="O529" s="4" t="s">
        <v>2558</v>
      </c>
      <c r="P529" s="2" t="s">
        <v>1328</v>
      </c>
      <c r="Q529" s="2" t="s">
        <v>1069</v>
      </c>
      <c r="U529" s="4" t="s">
        <v>2513</v>
      </c>
      <c r="V529" s="4" t="s">
        <v>2557</v>
      </c>
      <c r="W529" s="2" t="s">
        <v>1328</v>
      </c>
      <c r="X529" s="2" t="s">
        <v>2073</v>
      </c>
    </row>
    <row r="530" spans="1:26" x14ac:dyDescent="0.2">
      <c r="A530" s="4">
        <v>525</v>
      </c>
      <c r="E530" s="6" t="s">
        <v>1791</v>
      </c>
      <c r="G530" s="4" t="s">
        <v>21</v>
      </c>
      <c r="H530" s="4" t="s">
        <v>327</v>
      </c>
      <c r="I530" s="20" t="s">
        <v>1793</v>
      </c>
      <c r="J530" s="20" t="s">
        <v>1508</v>
      </c>
      <c r="N530" s="4" t="s">
        <v>794</v>
      </c>
      <c r="O530" s="4" t="s">
        <v>2558</v>
      </c>
      <c r="P530" s="2" t="s">
        <v>1793</v>
      </c>
      <c r="Q530" s="2" t="s">
        <v>1508</v>
      </c>
      <c r="U530" s="4" t="s">
        <v>2513</v>
      </c>
      <c r="V530" s="4" t="s">
        <v>2557</v>
      </c>
      <c r="W530" s="2" t="s">
        <v>1793</v>
      </c>
      <c r="X530" s="2" t="s">
        <v>1792</v>
      </c>
    </row>
    <row r="531" spans="1:26" x14ac:dyDescent="0.2">
      <c r="A531" s="4">
        <v>526</v>
      </c>
      <c r="C531" s="6" t="s">
        <v>1525</v>
      </c>
      <c r="E531" s="6" t="s">
        <v>1791</v>
      </c>
      <c r="G531" s="4" t="s">
        <v>21</v>
      </c>
      <c r="H531" s="4" t="s">
        <v>2550</v>
      </c>
      <c r="I531" s="20" t="s">
        <v>1544</v>
      </c>
      <c r="J531" s="20" t="s">
        <v>2530</v>
      </c>
      <c r="L531" s="2" t="s">
        <v>1804</v>
      </c>
      <c r="N531" s="4" t="s">
        <v>794</v>
      </c>
      <c r="O531" s="4" t="s">
        <v>579</v>
      </c>
      <c r="P531" s="2" t="s">
        <v>1895</v>
      </c>
      <c r="Q531" s="2" t="s">
        <v>2529</v>
      </c>
      <c r="S531" s="2" t="s">
        <v>1801</v>
      </c>
      <c r="U531" s="4" t="s">
        <v>2513</v>
      </c>
      <c r="V531" s="4" t="s">
        <v>2545</v>
      </c>
      <c r="W531" s="2" t="s">
        <v>1895</v>
      </c>
      <c r="X531" s="2" t="s">
        <v>2528</v>
      </c>
      <c r="Z531" s="2" t="s">
        <v>1798</v>
      </c>
    </row>
    <row r="532" spans="1:26" x14ac:dyDescent="0.2">
      <c r="A532" s="4">
        <v>527</v>
      </c>
      <c r="E532" s="6" t="s">
        <v>1791</v>
      </c>
      <c r="G532" s="4" t="s">
        <v>21</v>
      </c>
      <c r="H532" s="4" t="s">
        <v>2550</v>
      </c>
      <c r="I532" s="20" t="s">
        <v>133</v>
      </c>
      <c r="J532" s="20" t="s">
        <v>1526</v>
      </c>
      <c r="N532" s="4" t="s">
        <v>794</v>
      </c>
      <c r="O532" s="4" t="s">
        <v>579</v>
      </c>
      <c r="P532" s="2" t="s">
        <v>875</v>
      </c>
      <c r="Q532" s="2" t="s">
        <v>1526</v>
      </c>
      <c r="U532" s="4" t="s">
        <v>2513</v>
      </c>
      <c r="V532" s="4" t="s">
        <v>2545</v>
      </c>
      <c r="W532" s="2" t="s">
        <v>875</v>
      </c>
      <c r="X532" s="2" t="s">
        <v>1526</v>
      </c>
    </row>
    <row r="533" spans="1:26" x14ac:dyDescent="0.2">
      <c r="A533" s="4">
        <v>528</v>
      </c>
      <c r="E533" s="6" t="s">
        <v>1791</v>
      </c>
      <c r="G533" s="4" t="s">
        <v>21</v>
      </c>
      <c r="H533" s="4" t="s">
        <v>2550</v>
      </c>
      <c r="I533" s="20" t="s">
        <v>601</v>
      </c>
      <c r="J533" s="20" t="s">
        <v>1531</v>
      </c>
      <c r="N533" s="4" t="s">
        <v>794</v>
      </c>
      <c r="O533" s="4" t="s">
        <v>579</v>
      </c>
      <c r="P533" s="2" t="s">
        <v>1336</v>
      </c>
      <c r="Q533" s="2" t="s">
        <v>1531</v>
      </c>
      <c r="U533" s="4" t="s">
        <v>2513</v>
      </c>
      <c r="V533" s="4" t="s">
        <v>2545</v>
      </c>
      <c r="W533" s="2" t="s">
        <v>2556</v>
      </c>
      <c r="X533" s="2" t="s">
        <v>1531</v>
      </c>
    </row>
    <row r="534" spans="1:26" x14ac:dyDescent="0.2">
      <c r="A534" s="4">
        <v>529</v>
      </c>
      <c r="E534" s="6" t="s">
        <v>1791</v>
      </c>
      <c r="G534" s="4" t="s">
        <v>21</v>
      </c>
      <c r="H534" s="4" t="s">
        <v>2550</v>
      </c>
      <c r="I534" s="20" t="s">
        <v>135</v>
      </c>
      <c r="J534" s="20" t="s">
        <v>1796</v>
      </c>
      <c r="N534" s="4" t="s">
        <v>794</v>
      </c>
      <c r="O534" s="4" t="s">
        <v>579</v>
      </c>
      <c r="P534" s="2" t="s">
        <v>135</v>
      </c>
      <c r="Q534" s="2" t="s">
        <v>1794</v>
      </c>
      <c r="U534" s="4" t="s">
        <v>2513</v>
      </c>
      <c r="V534" s="4" t="s">
        <v>2545</v>
      </c>
      <c r="W534" s="2" t="s">
        <v>1823</v>
      </c>
      <c r="X534" s="2" t="s">
        <v>1794</v>
      </c>
    </row>
    <row r="535" spans="1:26" x14ac:dyDescent="0.2">
      <c r="A535" s="4">
        <v>530</v>
      </c>
      <c r="E535" s="6" t="s">
        <v>1791</v>
      </c>
      <c r="G535" s="4" t="s">
        <v>21</v>
      </c>
      <c r="H535" s="4" t="s">
        <v>2550</v>
      </c>
      <c r="I535" s="20" t="s">
        <v>2555</v>
      </c>
      <c r="J535" s="20" t="s">
        <v>284</v>
      </c>
      <c r="N535" s="4" t="s">
        <v>794</v>
      </c>
      <c r="O535" s="4" t="s">
        <v>579</v>
      </c>
      <c r="P535" s="2" t="s">
        <v>2554</v>
      </c>
      <c r="Q535" s="2" t="s">
        <v>802</v>
      </c>
      <c r="U535" s="4" t="s">
        <v>2513</v>
      </c>
      <c r="V535" s="4" t="s">
        <v>2545</v>
      </c>
      <c r="W535" s="2" t="s">
        <v>2553</v>
      </c>
      <c r="X535" s="2" t="s">
        <v>2552</v>
      </c>
    </row>
    <row r="536" spans="1:26" x14ac:dyDescent="0.2">
      <c r="A536" s="4">
        <v>531</v>
      </c>
      <c r="E536" s="6" t="s">
        <v>1791</v>
      </c>
      <c r="G536" s="4" t="s">
        <v>21</v>
      </c>
      <c r="H536" s="4" t="s">
        <v>2550</v>
      </c>
      <c r="I536" s="20" t="s">
        <v>1788</v>
      </c>
      <c r="J536" s="20" t="s">
        <v>572</v>
      </c>
      <c r="N536" s="4" t="s">
        <v>794</v>
      </c>
      <c r="O536" s="4" t="s">
        <v>579</v>
      </c>
      <c r="P536" s="2" t="s">
        <v>1784</v>
      </c>
      <c r="Q536" s="2" t="s">
        <v>1307</v>
      </c>
      <c r="U536" s="4" t="s">
        <v>2513</v>
      </c>
      <c r="V536" s="4" t="s">
        <v>2545</v>
      </c>
      <c r="W536" s="2" t="s">
        <v>1780</v>
      </c>
      <c r="X536" s="2" t="s">
        <v>2551</v>
      </c>
    </row>
    <row r="537" spans="1:26" ht="25.5" x14ac:dyDescent="0.2">
      <c r="A537" s="4">
        <v>532</v>
      </c>
      <c r="E537" s="6" t="s">
        <v>1791</v>
      </c>
      <c r="G537" s="4" t="s">
        <v>21</v>
      </c>
      <c r="H537" s="4" t="s">
        <v>2550</v>
      </c>
      <c r="I537" s="20" t="s">
        <v>2549</v>
      </c>
      <c r="J537" s="20" t="s">
        <v>3386</v>
      </c>
      <c r="L537" s="2" t="s">
        <v>2548</v>
      </c>
      <c r="N537" s="4" t="s">
        <v>794</v>
      </c>
      <c r="O537" s="4" t="s">
        <v>579</v>
      </c>
      <c r="P537" s="2" t="s">
        <v>2547</v>
      </c>
      <c r="Q537" s="2" t="s">
        <v>3559</v>
      </c>
      <c r="S537" s="2" t="s">
        <v>2546</v>
      </c>
      <c r="U537" s="4" t="s">
        <v>2513</v>
      </c>
      <c r="V537" s="4" t="s">
        <v>2545</v>
      </c>
      <c r="W537" s="2" t="s">
        <v>2544</v>
      </c>
      <c r="X537" s="2" t="s">
        <v>3560</v>
      </c>
      <c r="Z537" s="2" t="s">
        <v>2543</v>
      </c>
    </row>
    <row r="538" spans="1:26" x14ac:dyDescent="0.2">
      <c r="A538" s="4">
        <v>533</v>
      </c>
      <c r="B538" s="6" t="s">
        <v>6</v>
      </c>
      <c r="C538" s="6" t="s">
        <v>1525</v>
      </c>
      <c r="E538" s="6" t="s">
        <v>1791</v>
      </c>
      <c r="G538" s="4" t="s">
        <v>21</v>
      </c>
      <c r="H538" s="4" t="s">
        <v>2533</v>
      </c>
      <c r="I538" s="20" t="s">
        <v>2542</v>
      </c>
      <c r="J538" s="20" t="s">
        <v>2541</v>
      </c>
      <c r="L538" s="2" t="s">
        <v>2540</v>
      </c>
      <c r="N538" s="4" t="s">
        <v>794</v>
      </c>
      <c r="O538" s="4" t="s">
        <v>2532</v>
      </c>
      <c r="P538" s="2" t="s">
        <v>2539</v>
      </c>
      <c r="Q538" s="2" t="s">
        <v>2538</v>
      </c>
      <c r="S538" s="2" t="s">
        <v>2537</v>
      </c>
      <c r="U538" s="4" t="s">
        <v>2513</v>
      </c>
      <c r="V538" s="4" t="s">
        <v>2531</v>
      </c>
      <c r="W538" s="2" t="s">
        <v>2536</v>
      </c>
      <c r="X538" s="2" t="s">
        <v>2535</v>
      </c>
      <c r="Z538" s="2" t="s">
        <v>2534</v>
      </c>
    </row>
    <row r="539" spans="1:26" x14ac:dyDescent="0.2">
      <c r="A539" s="4">
        <v>534</v>
      </c>
      <c r="E539" s="6" t="s">
        <v>1791</v>
      </c>
      <c r="G539" s="4" t="s">
        <v>21</v>
      </c>
      <c r="H539" s="4" t="s">
        <v>2533</v>
      </c>
      <c r="I539" s="20" t="s">
        <v>1795</v>
      </c>
      <c r="J539" s="20" t="s">
        <v>1796</v>
      </c>
      <c r="N539" s="4" t="s">
        <v>794</v>
      </c>
      <c r="O539" s="4" t="s">
        <v>2532</v>
      </c>
      <c r="P539" s="2" t="s">
        <v>1795</v>
      </c>
      <c r="Q539" s="2" t="s">
        <v>1794</v>
      </c>
      <c r="U539" s="4" t="s">
        <v>2513</v>
      </c>
      <c r="V539" s="4" t="s">
        <v>2531</v>
      </c>
      <c r="W539" s="2" t="s">
        <v>1795</v>
      </c>
      <c r="X539" s="2" t="s">
        <v>1794</v>
      </c>
    </row>
    <row r="540" spans="1:26" x14ac:dyDescent="0.2">
      <c r="A540" s="4">
        <v>535</v>
      </c>
      <c r="D540" s="6" t="s">
        <v>1525</v>
      </c>
      <c r="E540" s="6" t="s">
        <v>1791</v>
      </c>
      <c r="G540" s="4" t="s">
        <v>21</v>
      </c>
      <c r="H540" s="4" t="s">
        <v>2533</v>
      </c>
      <c r="I540" s="20" t="s">
        <v>1793</v>
      </c>
      <c r="J540" s="20" t="s">
        <v>1508</v>
      </c>
      <c r="K540" s="3">
        <v>100</v>
      </c>
      <c r="N540" s="4" t="s">
        <v>794</v>
      </c>
      <c r="O540" s="4" t="s">
        <v>2532</v>
      </c>
      <c r="P540" s="2" t="s">
        <v>1793</v>
      </c>
      <c r="Q540" s="2" t="s">
        <v>1508</v>
      </c>
      <c r="R540" s="3">
        <v>100</v>
      </c>
      <c r="U540" s="4" t="s">
        <v>2513</v>
      </c>
      <c r="V540" s="4" t="s">
        <v>2531</v>
      </c>
      <c r="W540" s="2" t="s">
        <v>1793</v>
      </c>
      <c r="X540" s="2" t="s">
        <v>1792</v>
      </c>
      <c r="Y540" s="3">
        <v>100</v>
      </c>
    </row>
    <row r="541" spans="1:26" x14ac:dyDescent="0.2">
      <c r="A541" s="4">
        <v>536</v>
      </c>
      <c r="D541" s="6" t="s">
        <v>1525</v>
      </c>
      <c r="E541" s="6" t="s">
        <v>1791</v>
      </c>
      <c r="G541" s="4" t="s">
        <v>21</v>
      </c>
      <c r="H541" s="4" t="s">
        <v>2533</v>
      </c>
      <c r="I541" s="20" t="s">
        <v>1861</v>
      </c>
      <c r="J541" s="20" t="s">
        <v>1775</v>
      </c>
      <c r="K541" s="3" t="s">
        <v>95</v>
      </c>
      <c r="N541" s="4" t="s">
        <v>794</v>
      </c>
      <c r="O541" s="4" t="s">
        <v>2532</v>
      </c>
      <c r="P541" s="2" t="s">
        <v>1861</v>
      </c>
      <c r="Q541" s="2" t="s">
        <v>1775</v>
      </c>
      <c r="R541" s="3" t="s">
        <v>95</v>
      </c>
      <c r="U541" s="4" t="s">
        <v>2513</v>
      </c>
      <c r="V541" s="4" t="s">
        <v>2531</v>
      </c>
      <c r="W541" s="2" t="s">
        <v>1861</v>
      </c>
      <c r="X541" s="2" t="s">
        <v>1775</v>
      </c>
      <c r="Y541" s="3" t="s">
        <v>95</v>
      </c>
    </row>
    <row r="542" spans="1:26" x14ac:dyDescent="0.2">
      <c r="A542" s="4">
        <v>537</v>
      </c>
      <c r="D542" s="6" t="s">
        <v>1525</v>
      </c>
      <c r="E542" s="6" t="s">
        <v>1791</v>
      </c>
      <c r="G542" s="4" t="s">
        <v>21</v>
      </c>
      <c r="H542" s="4" t="s">
        <v>2533</v>
      </c>
      <c r="I542" s="20" t="s">
        <v>1859</v>
      </c>
      <c r="J542" s="20" t="s">
        <v>1776</v>
      </c>
      <c r="K542" s="3" t="s">
        <v>99</v>
      </c>
      <c r="N542" s="4" t="s">
        <v>794</v>
      </c>
      <c r="O542" s="4" t="s">
        <v>2532</v>
      </c>
      <c r="P542" s="2" t="s">
        <v>1859</v>
      </c>
      <c r="Q542" s="2" t="s">
        <v>1776</v>
      </c>
      <c r="R542" s="3" t="s">
        <v>99</v>
      </c>
      <c r="U542" s="4" t="s">
        <v>2513</v>
      </c>
      <c r="V542" s="4" t="s">
        <v>2531</v>
      </c>
      <c r="W542" s="2" t="s">
        <v>1859</v>
      </c>
      <c r="X542" s="2" t="s">
        <v>1776</v>
      </c>
      <c r="Y542" s="3" t="s">
        <v>99</v>
      </c>
    </row>
    <row r="543" spans="1:26" x14ac:dyDescent="0.2">
      <c r="A543" s="4">
        <v>538</v>
      </c>
      <c r="C543" s="6" t="s">
        <v>1525</v>
      </c>
      <c r="D543" s="6" t="s">
        <v>1525</v>
      </c>
      <c r="E543" s="6" t="s">
        <v>1791</v>
      </c>
      <c r="G543" s="4" t="s">
        <v>21</v>
      </c>
      <c r="H543" s="4" t="s">
        <v>2524</v>
      </c>
      <c r="I543" s="20" t="s">
        <v>1544</v>
      </c>
      <c r="J543" s="20" t="s">
        <v>2530</v>
      </c>
      <c r="L543" s="2" t="s">
        <v>2097</v>
      </c>
      <c r="N543" s="4" t="s">
        <v>794</v>
      </c>
      <c r="O543" s="4" t="s">
        <v>2523</v>
      </c>
      <c r="P543" s="2" t="s">
        <v>1895</v>
      </c>
      <c r="Q543" s="2" t="s">
        <v>2529</v>
      </c>
      <c r="S543" s="2" t="s">
        <v>2096</v>
      </c>
      <c r="U543" s="4" t="s">
        <v>2513</v>
      </c>
      <c r="V543" s="4" t="s">
        <v>2522</v>
      </c>
      <c r="W543" s="2" t="s">
        <v>1895</v>
      </c>
      <c r="X543" s="2" t="s">
        <v>2528</v>
      </c>
      <c r="Z543" s="2" t="s">
        <v>2095</v>
      </c>
    </row>
    <row r="544" spans="1:26" x14ac:dyDescent="0.2">
      <c r="A544" s="4">
        <v>539</v>
      </c>
      <c r="D544" s="6" t="s">
        <v>1525</v>
      </c>
      <c r="E544" s="6" t="s">
        <v>1791</v>
      </c>
      <c r="G544" s="4" t="s">
        <v>21</v>
      </c>
      <c r="H544" s="4" t="s">
        <v>2524</v>
      </c>
      <c r="I544" s="20" t="s">
        <v>109</v>
      </c>
      <c r="J544" s="20" t="s">
        <v>1526</v>
      </c>
      <c r="N544" s="4" t="s">
        <v>794</v>
      </c>
      <c r="O544" s="4" t="s">
        <v>2523</v>
      </c>
      <c r="P544" s="2" t="s">
        <v>854</v>
      </c>
      <c r="Q544" s="2" t="s">
        <v>1526</v>
      </c>
      <c r="U544" s="4" t="s">
        <v>2513</v>
      </c>
      <c r="V544" s="4" t="s">
        <v>2522</v>
      </c>
      <c r="W544" s="2" t="s">
        <v>1952</v>
      </c>
      <c r="X544" s="2" t="s">
        <v>1526</v>
      </c>
    </row>
    <row r="545" spans="1:26" ht="25.5" x14ac:dyDescent="0.2">
      <c r="A545" s="4">
        <v>540</v>
      </c>
      <c r="B545" s="6" t="s">
        <v>6</v>
      </c>
      <c r="E545" s="6" t="s">
        <v>1791</v>
      </c>
      <c r="G545" s="4" t="s">
        <v>21</v>
      </c>
      <c r="H545" s="4" t="s">
        <v>2524</v>
      </c>
      <c r="I545" s="20" t="s">
        <v>135</v>
      </c>
      <c r="J545" s="20" t="s">
        <v>1796</v>
      </c>
      <c r="L545" s="2" t="s">
        <v>2527</v>
      </c>
      <c r="N545" s="4" t="s">
        <v>794</v>
      </c>
      <c r="O545" s="4" t="s">
        <v>2523</v>
      </c>
      <c r="P545" s="2" t="s">
        <v>135</v>
      </c>
      <c r="Q545" s="2" t="s">
        <v>1794</v>
      </c>
      <c r="S545" s="2" t="s">
        <v>2526</v>
      </c>
      <c r="U545" s="4" t="s">
        <v>2513</v>
      </c>
      <c r="V545" s="4" t="s">
        <v>2522</v>
      </c>
      <c r="W545" s="2" t="s">
        <v>1823</v>
      </c>
      <c r="X545" s="2" t="s">
        <v>1794</v>
      </c>
      <c r="Z545" s="2" t="s">
        <v>2525</v>
      </c>
    </row>
    <row r="546" spans="1:26" x14ac:dyDescent="0.2">
      <c r="A546" s="4">
        <v>541</v>
      </c>
      <c r="E546" s="6" t="s">
        <v>1791</v>
      </c>
      <c r="G546" s="4" t="s">
        <v>21</v>
      </c>
      <c r="H546" s="4" t="s">
        <v>2524</v>
      </c>
      <c r="I546" s="20" t="s">
        <v>2431</v>
      </c>
      <c r="J546" s="20" t="s">
        <v>1514</v>
      </c>
      <c r="N546" s="4" t="s">
        <v>794</v>
      </c>
      <c r="O546" s="4" t="s">
        <v>2523</v>
      </c>
      <c r="P546" s="2" t="s">
        <v>2429</v>
      </c>
      <c r="Q546" s="2" t="s">
        <v>2430</v>
      </c>
      <c r="U546" s="4" t="s">
        <v>2513</v>
      </c>
      <c r="V546" s="4" t="s">
        <v>2522</v>
      </c>
      <c r="W546" s="2" t="s">
        <v>2429</v>
      </c>
      <c r="X546" s="2" t="s">
        <v>2428</v>
      </c>
    </row>
    <row r="547" spans="1:26" x14ac:dyDescent="0.2">
      <c r="A547" s="4">
        <v>542</v>
      </c>
      <c r="E547" s="6" t="s">
        <v>1791</v>
      </c>
      <c r="G547" s="4" t="s">
        <v>21</v>
      </c>
      <c r="H547" s="4" t="s">
        <v>2524</v>
      </c>
      <c r="I547" s="20" t="s">
        <v>2427</v>
      </c>
      <c r="J547" s="20" t="s">
        <v>1516</v>
      </c>
      <c r="N547" s="4" t="s">
        <v>794</v>
      </c>
      <c r="O547" s="4" t="s">
        <v>2523</v>
      </c>
      <c r="P547" s="2" t="s">
        <v>2426</v>
      </c>
      <c r="Q547" s="2" t="s">
        <v>2425</v>
      </c>
      <c r="U547" s="4" t="s">
        <v>2513</v>
      </c>
      <c r="V547" s="4" t="s">
        <v>2522</v>
      </c>
      <c r="W547" s="2" t="s">
        <v>2424</v>
      </c>
      <c r="X547" s="2" t="s">
        <v>2423</v>
      </c>
    </row>
    <row r="548" spans="1:26" x14ac:dyDescent="0.2">
      <c r="A548" s="4">
        <v>543</v>
      </c>
      <c r="E548" s="6" t="s">
        <v>1791</v>
      </c>
      <c r="G548" s="4" t="s">
        <v>21</v>
      </c>
      <c r="H548" s="4" t="s">
        <v>2524</v>
      </c>
      <c r="I548" s="20" t="s">
        <v>2413</v>
      </c>
      <c r="J548" s="20" t="s">
        <v>3534</v>
      </c>
      <c r="L548" s="2" t="s">
        <v>2412</v>
      </c>
      <c r="N548" s="4" t="s">
        <v>794</v>
      </c>
      <c r="O548" s="4" t="s">
        <v>2523</v>
      </c>
      <c r="P548" s="2" t="s">
        <v>2410</v>
      </c>
      <c r="Q548" s="2" t="s">
        <v>2083</v>
      </c>
      <c r="S548" s="2" t="s">
        <v>2409</v>
      </c>
      <c r="U548" s="4" t="s">
        <v>2513</v>
      </c>
      <c r="V548" s="4" t="s">
        <v>2522</v>
      </c>
      <c r="W548" s="2" t="s">
        <v>2407</v>
      </c>
      <c r="X548" s="2" t="s">
        <v>3533</v>
      </c>
      <c r="Z548" s="2" t="s">
        <v>2406</v>
      </c>
    </row>
    <row r="549" spans="1:26" ht="25.5" x14ac:dyDescent="0.2">
      <c r="A549" s="4">
        <v>544</v>
      </c>
      <c r="B549" s="6" t="s">
        <v>6</v>
      </c>
      <c r="C549" s="6" t="s">
        <v>1525</v>
      </c>
      <c r="E549" s="6" t="s">
        <v>1791</v>
      </c>
      <c r="G549" s="4" t="s">
        <v>21</v>
      </c>
      <c r="H549" s="4" t="s">
        <v>2515</v>
      </c>
      <c r="I549" s="20" t="s">
        <v>2521</v>
      </c>
      <c r="J549" s="20" t="s">
        <v>2520</v>
      </c>
      <c r="L549" s="19" t="s">
        <v>3440</v>
      </c>
      <c r="N549" s="4" t="s">
        <v>794</v>
      </c>
      <c r="O549" s="4" t="s">
        <v>2514</v>
      </c>
      <c r="P549" s="2" t="s">
        <v>2519</v>
      </c>
      <c r="Q549" s="2" t="s">
        <v>2518</v>
      </c>
      <c r="S549" s="19" t="s">
        <v>3443</v>
      </c>
      <c r="U549" s="4" t="s">
        <v>2513</v>
      </c>
      <c r="V549" s="4" t="s">
        <v>2512</v>
      </c>
      <c r="W549" s="2" t="s">
        <v>2517</v>
      </c>
      <c r="X549" s="2" t="s">
        <v>2516</v>
      </c>
      <c r="Z549" s="19" t="s">
        <v>3441</v>
      </c>
    </row>
    <row r="550" spans="1:26" x14ac:dyDescent="0.2">
      <c r="A550" s="4">
        <v>545</v>
      </c>
      <c r="E550" s="6" t="s">
        <v>1791</v>
      </c>
      <c r="G550" s="4" t="s">
        <v>21</v>
      </c>
      <c r="H550" s="4" t="s">
        <v>2515</v>
      </c>
      <c r="I550" s="20" t="s">
        <v>1795</v>
      </c>
      <c r="J550" s="20" t="s">
        <v>1796</v>
      </c>
      <c r="N550" s="4" t="s">
        <v>794</v>
      </c>
      <c r="O550" s="4" t="s">
        <v>2514</v>
      </c>
      <c r="P550" s="2" t="s">
        <v>1795</v>
      </c>
      <c r="Q550" s="2" t="s">
        <v>1794</v>
      </c>
      <c r="U550" s="4" t="s">
        <v>2513</v>
      </c>
      <c r="V550" s="4" t="s">
        <v>2512</v>
      </c>
      <c r="W550" s="2" t="s">
        <v>1795</v>
      </c>
      <c r="X550" s="2" t="s">
        <v>1794</v>
      </c>
    </row>
    <row r="551" spans="1:26" x14ac:dyDescent="0.2">
      <c r="A551" s="4">
        <v>546</v>
      </c>
      <c r="D551" s="6" t="s">
        <v>1525</v>
      </c>
      <c r="E551" s="6" t="s">
        <v>1791</v>
      </c>
      <c r="G551" s="4" t="s">
        <v>21</v>
      </c>
      <c r="H551" s="4" t="s">
        <v>2515</v>
      </c>
      <c r="I551" s="20" t="s">
        <v>1793</v>
      </c>
      <c r="J551" s="20" t="s">
        <v>1508</v>
      </c>
      <c r="K551" s="3">
        <v>100</v>
      </c>
      <c r="N551" s="4" t="s">
        <v>794</v>
      </c>
      <c r="O551" s="4" t="s">
        <v>2514</v>
      </c>
      <c r="P551" s="2" t="s">
        <v>1793</v>
      </c>
      <c r="Q551" s="2" t="s">
        <v>1508</v>
      </c>
      <c r="R551" s="3">
        <v>100</v>
      </c>
      <c r="U551" s="4" t="s">
        <v>2513</v>
      </c>
      <c r="V551" s="4" t="s">
        <v>2512</v>
      </c>
      <c r="W551" s="2" t="s">
        <v>1793</v>
      </c>
      <c r="X551" s="2" t="s">
        <v>1792</v>
      </c>
      <c r="Y551" s="3">
        <v>100</v>
      </c>
    </row>
    <row r="552" spans="1:26" x14ac:dyDescent="0.2">
      <c r="A552" s="4">
        <v>547</v>
      </c>
      <c r="D552" s="6" t="s">
        <v>1525</v>
      </c>
      <c r="E552" s="6" t="s">
        <v>1791</v>
      </c>
      <c r="G552" s="4" t="s">
        <v>21</v>
      </c>
      <c r="H552" s="4" t="s">
        <v>2515</v>
      </c>
      <c r="I552" s="20" t="s">
        <v>1861</v>
      </c>
      <c r="J552" s="20" t="s">
        <v>1775</v>
      </c>
      <c r="K552" s="3" t="s">
        <v>95</v>
      </c>
      <c r="N552" s="4" t="s">
        <v>794</v>
      </c>
      <c r="O552" s="4" t="s">
        <v>2514</v>
      </c>
      <c r="P552" s="2" t="s">
        <v>1861</v>
      </c>
      <c r="Q552" s="2" t="s">
        <v>1775</v>
      </c>
      <c r="R552" s="3" t="s">
        <v>95</v>
      </c>
      <c r="U552" s="4" t="s">
        <v>2513</v>
      </c>
      <c r="V552" s="4" t="s">
        <v>2512</v>
      </c>
      <c r="W552" s="2" t="s">
        <v>1861</v>
      </c>
      <c r="X552" s="2" t="s">
        <v>1775</v>
      </c>
      <c r="Y552" s="3" t="s">
        <v>95</v>
      </c>
    </row>
    <row r="553" spans="1:26" x14ac:dyDescent="0.2">
      <c r="A553" s="4">
        <v>548</v>
      </c>
      <c r="D553" s="6" t="s">
        <v>1525</v>
      </c>
      <c r="E553" s="6" t="s">
        <v>1791</v>
      </c>
      <c r="G553" s="4" t="s">
        <v>21</v>
      </c>
      <c r="H553" s="4" t="s">
        <v>2515</v>
      </c>
      <c r="I553" s="20" t="s">
        <v>1859</v>
      </c>
      <c r="J553" s="20" t="s">
        <v>1776</v>
      </c>
      <c r="K553" s="3" t="s">
        <v>99</v>
      </c>
      <c r="N553" s="4" t="s">
        <v>794</v>
      </c>
      <c r="O553" s="4" t="s">
        <v>2514</v>
      </c>
      <c r="P553" s="2" t="s">
        <v>1859</v>
      </c>
      <c r="Q553" s="2" t="s">
        <v>1776</v>
      </c>
      <c r="R553" s="3" t="s">
        <v>99</v>
      </c>
      <c r="U553" s="4" t="s">
        <v>2513</v>
      </c>
      <c r="V553" s="4" t="s">
        <v>2512</v>
      </c>
      <c r="W553" s="2" t="s">
        <v>1859</v>
      </c>
      <c r="X553" s="2" t="s">
        <v>1776</v>
      </c>
      <c r="Y553" s="3" t="s">
        <v>99</v>
      </c>
    </row>
    <row r="554" spans="1:26" ht="25.5" x14ac:dyDescent="0.2">
      <c r="A554" s="4">
        <v>549</v>
      </c>
      <c r="E554" s="6" t="s">
        <v>1961</v>
      </c>
      <c r="G554" s="4" t="s">
        <v>2451</v>
      </c>
      <c r="I554" s="20" t="s">
        <v>2479</v>
      </c>
      <c r="J554" s="20" t="s">
        <v>2511</v>
      </c>
      <c r="L554" s="2" t="s">
        <v>2484</v>
      </c>
      <c r="N554" s="4" t="s">
        <v>2449</v>
      </c>
      <c r="P554" s="2" t="s">
        <v>2478</v>
      </c>
      <c r="Q554" s="2" t="s">
        <v>2511</v>
      </c>
      <c r="S554" s="2" t="s">
        <v>2483</v>
      </c>
      <c r="U554" s="4" t="s">
        <v>2447</v>
      </c>
      <c r="W554" s="2" t="s">
        <v>2476</v>
      </c>
      <c r="X554" s="2" t="s">
        <v>2511</v>
      </c>
      <c r="Z554" s="2" t="s">
        <v>2481</v>
      </c>
    </row>
    <row r="555" spans="1:26" ht="25.5" x14ac:dyDescent="0.2">
      <c r="A555" s="4">
        <v>550</v>
      </c>
      <c r="E555" s="6" t="s">
        <v>1961</v>
      </c>
      <c r="G555" s="4" t="s">
        <v>2451</v>
      </c>
      <c r="I555" s="20" t="s">
        <v>2479</v>
      </c>
      <c r="J555" s="20" t="s">
        <v>2510</v>
      </c>
      <c r="L555" s="2" t="s">
        <v>2484</v>
      </c>
      <c r="N555" s="4" t="s">
        <v>2449</v>
      </c>
      <c r="P555" s="2" t="s">
        <v>2478</v>
      </c>
      <c r="Q555" s="2" t="s">
        <v>2510</v>
      </c>
      <c r="S555" s="2" t="s">
        <v>2483</v>
      </c>
      <c r="U555" s="4" t="s">
        <v>2447</v>
      </c>
      <c r="W555" s="2" t="s">
        <v>2476</v>
      </c>
      <c r="X555" s="2" t="s">
        <v>2510</v>
      </c>
      <c r="Z555" s="2" t="s">
        <v>2481</v>
      </c>
    </row>
    <row r="556" spans="1:26" ht="25.5" x14ac:dyDescent="0.2">
      <c r="A556" s="4">
        <v>551</v>
      </c>
      <c r="E556" s="6" t="s">
        <v>1961</v>
      </c>
      <c r="G556" s="4" t="s">
        <v>2451</v>
      </c>
      <c r="I556" s="20" t="s">
        <v>2479</v>
      </c>
      <c r="J556" s="20" t="s">
        <v>2509</v>
      </c>
      <c r="L556" s="2" t="s">
        <v>2484</v>
      </c>
      <c r="N556" s="4" t="s">
        <v>2449</v>
      </c>
      <c r="P556" s="2" t="s">
        <v>2478</v>
      </c>
      <c r="Q556" s="2" t="s">
        <v>2509</v>
      </c>
      <c r="S556" s="2" t="s">
        <v>2483</v>
      </c>
      <c r="U556" s="4" t="s">
        <v>2447</v>
      </c>
      <c r="W556" s="2" t="s">
        <v>2476</v>
      </c>
      <c r="X556" s="2" t="s">
        <v>2509</v>
      </c>
      <c r="Z556" s="2" t="s">
        <v>2481</v>
      </c>
    </row>
    <row r="557" spans="1:26" ht="25.5" x14ac:dyDescent="0.2">
      <c r="A557" s="4">
        <v>552</v>
      </c>
      <c r="E557" s="6" t="s">
        <v>1961</v>
      </c>
      <c r="G557" s="4" t="s">
        <v>2451</v>
      </c>
      <c r="I557" s="20" t="s">
        <v>2479</v>
      </c>
      <c r="J557" s="20" t="s">
        <v>2508</v>
      </c>
      <c r="L557" s="2" t="s">
        <v>2484</v>
      </c>
      <c r="N557" s="4" t="s">
        <v>2449</v>
      </c>
      <c r="P557" s="2" t="s">
        <v>2478</v>
      </c>
      <c r="Q557" s="2" t="s">
        <v>2508</v>
      </c>
      <c r="S557" s="2" t="s">
        <v>2483</v>
      </c>
      <c r="U557" s="4" t="s">
        <v>2447</v>
      </c>
      <c r="W557" s="2" t="s">
        <v>2476</v>
      </c>
      <c r="X557" s="2" t="s">
        <v>2508</v>
      </c>
      <c r="Z557" s="2" t="s">
        <v>2481</v>
      </c>
    </row>
    <row r="558" spans="1:26" ht="25.5" x14ac:dyDescent="0.2">
      <c r="A558" s="4">
        <v>553</v>
      </c>
      <c r="E558" s="6" t="s">
        <v>1961</v>
      </c>
      <c r="G558" s="4" t="s">
        <v>2451</v>
      </c>
      <c r="I558" s="20" t="s">
        <v>2479</v>
      </c>
      <c r="J558" s="20" t="s">
        <v>2507</v>
      </c>
      <c r="L558" s="2" t="s">
        <v>2484</v>
      </c>
      <c r="N558" s="4" t="s">
        <v>2449</v>
      </c>
      <c r="P558" s="2" t="s">
        <v>2478</v>
      </c>
      <c r="Q558" s="2" t="s">
        <v>2507</v>
      </c>
      <c r="S558" s="2" t="s">
        <v>2483</v>
      </c>
      <c r="U558" s="4" t="s">
        <v>2447</v>
      </c>
      <c r="W558" s="2" t="s">
        <v>2476</v>
      </c>
      <c r="X558" s="2" t="s">
        <v>2507</v>
      </c>
      <c r="Z558" s="2" t="s">
        <v>2481</v>
      </c>
    </row>
    <row r="559" spans="1:26" ht="25.5" x14ac:dyDescent="0.2">
      <c r="A559" s="4">
        <v>554</v>
      </c>
      <c r="E559" s="6" t="s">
        <v>1961</v>
      </c>
      <c r="G559" s="4" t="s">
        <v>2451</v>
      </c>
      <c r="I559" s="20" t="s">
        <v>2479</v>
      </c>
      <c r="J559" s="20" t="s">
        <v>2506</v>
      </c>
      <c r="L559" s="2" t="s">
        <v>2484</v>
      </c>
      <c r="N559" s="4" t="s">
        <v>2449</v>
      </c>
      <c r="P559" s="2" t="s">
        <v>2478</v>
      </c>
      <c r="Q559" s="2" t="s">
        <v>2506</v>
      </c>
      <c r="S559" s="2" t="s">
        <v>2483</v>
      </c>
      <c r="U559" s="4" t="s">
        <v>2447</v>
      </c>
      <c r="W559" s="2" t="s">
        <v>2476</v>
      </c>
      <c r="X559" s="2" t="s">
        <v>2506</v>
      </c>
      <c r="Z559" s="2" t="s">
        <v>2481</v>
      </c>
    </row>
    <row r="560" spans="1:26" ht="25.5" x14ac:dyDescent="0.2">
      <c r="A560" s="4">
        <v>555</v>
      </c>
      <c r="E560" s="6" t="s">
        <v>1961</v>
      </c>
      <c r="G560" s="4" t="s">
        <v>2451</v>
      </c>
      <c r="I560" s="20" t="s">
        <v>2479</v>
      </c>
      <c r="J560" s="20" t="s">
        <v>2505</v>
      </c>
      <c r="L560" s="2" t="s">
        <v>2484</v>
      </c>
      <c r="N560" s="4" t="s">
        <v>2449</v>
      </c>
      <c r="P560" s="2" t="s">
        <v>2478</v>
      </c>
      <c r="Q560" s="2" t="s">
        <v>2505</v>
      </c>
      <c r="S560" s="2" t="s">
        <v>2483</v>
      </c>
      <c r="U560" s="4" t="s">
        <v>2447</v>
      </c>
      <c r="W560" s="2" t="s">
        <v>2476</v>
      </c>
      <c r="X560" s="2" t="s">
        <v>2505</v>
      </c>
      <c r="Z560" s="2" t="s">
        <v>2481</v>
      </c>
    </row>
    <row r="561" spans="1:26" ht="25.5" x14ac:dyDescent="0.2">
      <c r="A561" s="4">
        <v>556</v>
      </c>
      <c r="E561" s="6" t="s">
        <v>1961</v>
      </c>
      <c r="G561" s="4" t="s">
        <v>2451</v>
      </c>
      <c r="I561" s="20" t="s">
        <v>2479</v>
      </c>
      <c r="J561" s="20" t="s">
        <v>2504</v>
      </c>
      <c r="L561" s="2" t="s">
        <v>2484</v>
      </c>
      <c r="N561" s="4" t="s">
        <v>2449</v>
      </c>
      <c r="P561" s="2" t="s">
        <v>2478</v>
      </c>
      <c r="Q561" s="2" t="s">
        <v>2504</v>
      </c>
      <c r="S561" s="2" t="s">
        <v>2483</v>
      </c>
      <c r="U561" s="4" t="s">
        <v>2447</v>
      </c>
      <c r="W561" s="2" t="s">
        <v>2476</v>
      </c>
      <c r="X561" s="2" t="s">
        <v>2504</v>
      </c>
      <c r="Z561" s="2" t="s">
        <v>2481</v>
      </c>
    </row>
    <row r="562" spans="1:26" ht="25.5" x14ac:dyDescent="0.2">
      <c r="A562" s="4">
        <v>557</v>
      </c>
      <c r="E562" s="6" t="s">
        <v>1961</v>
      </c>
      <c r="G562" s="4" t="s">
        <v>2451</v>
      </c>
      <c r="I562" s="20" t="s">
        <v>2479</v>
      </c>
      <c r="J562" s="20" t="s">
        <v>2503</v>
      </c>
      <c r="L562" s="2" t="s">
        <v>2484</v>
      </c>
      <c r="N562" s="4" t="s">
        <v>2449</v>
      </c>
      <c r="P562" s="2" t="s">
        <v>2478</v>
      </c>
      <c r="Q562" s="2" t="s">
        <v>2503</v>
      </c>
      <c r="S562" s="2" t="s">
        <v>2483</v>
      </c>
      <c r="U562" s="4" t="s">
        <v>2447</v>
      </c>
      <c r="W562" s="2" t="s">
        <v>2476</v>
      </c>
      <c r="X562" s="2" t="s">
        <v>2503</v>
      </c>
      <c r="Z562" s="2" t="s">
        <v>2481</v>
      </c>
    </row>
    <row r="563" spans="1:26" ht="25.5" x14ac:dyDescent="0.2">
      <c r="A563" s="4">
        <v>558</v>
      </c>
      <c r="E563" s="6" t="s">
        <v>1961</v>
      </c>
      <c r="G563" s="4" t="s">
        <v>2451</v>
      </c>
      <c r="I563" s="20" t="s">
        <v>2479</v>
      </c>
      <c r="J563" s="20" t="s">
        <v>2502</v>
      </c>
      <c r="L563" s="2" t="s">
        <v>2484</v>
      </c>
      <c r="N563" s="4" t="s">
        <v>2449</v>
      </c>
      <c r="P563" s="2" t="s">
        <v>2478</v>
      </c>
      <c r="Q563" s="2" t="s">
        <v>2502</v>
      </c>
      <c r="S563" s="2" t="s">
        <v>2483</v>
      </c>
      <c r="U563" s="4" t="s">
        <v>2447</v>
      </c>
      <c r="W563" s="2" t="s">
        <v>2476</v>
      </c>
      <c r="X563" s="2" t="s">
        <v>2502</v>
      </c>
      <c r="Z563" s="2" t="s">
        <v>2481</v>
      </c>
    </row>
    <row r="564" spans="1:26" ht="25.5" x14ac:dyDescent="0.2">
      <c r="A564" s="4">
        <v>559</v>
      </c>
      <c r="E564" s="6" t="s">
        <v>1961</v>
      </c>
      <c r="G564" s="4" t="s">
        <v>2451</v>
      </c>
      <c r="I564" s="20" t="s">
        <v>2479</v>
      </c>
      <c r="J564" s="20" t="s">
        <v>2501</v>
      </c>
      <c r="L564" s="2" t="s">
        <v>2484</v>
      </c>
      <c r="N564" s="4" t="s">
        <v>2449</v>
      </c>
      <c r="P564" s="2" t="s">
        <v>2478</v>
      </c>
      <c r="Q564" s="2" t="s">
        <v>2501</v>
      </c>
      <c r="S564" s="2" t="s">
        <v>2483</v>
      </c>
      <c r="U564" s="4" t="s">
        <v>2447</v>
      </c>
      <c r="W564" s="2" t="s">
        <v>2476</v>
      </c>
      <c r="X564" s="2" t="s">
        <v>2501</v>
      </c>
      <c r="Z564" s="2" t="s">
        <v>2481</v>
      </c>
    </row>
    <row r="565" spans="1:26" ht="25.5" x14ac:dyDescent="0.2">
      <c r="A565" s="4">
        <v>560</v>
      </c>
      <c r="E565" s="6" t="s">
        <v>1961</v>
      </c>
      <c r="G565" s="4" t="s">
        <v>2451</v>
      </c>
      <c r="I565" s="20" t="s">
        <v>2479</v>
      </c>
      <c r="J565" s="20" t="s">
        <v>2500</v>
      </c>
      <c r="L565" s="2" t="s">
        <v>2484</v>
      </c>
      <c r="N565" s="4" t="s">
        <v>2449</v>
      </c>
      <c r="P565" s="2" t="s">
        <v>2478</v>
      </c>
      <c r="Q565" s="2" t="s">
        <v>2500</v>
      </c>
      <c r="S565" s="2" t="s">
        <v>2483</v>
      </c>
      <c r="U565" s="4" t="s">
        <v>2447</v>
      </c>
      <c r="W565" s="2" t="s">
        <v>2476</v>
      </c>
      <c r="X565" s="2" t="s">
        <v>2500</v>
      </c>
      <c r="Z565" s="2" t="s">
        <v>2481</v>
      </c>
    </row>
    <row r="566" spans="1:26" ht="25.5" x14ac:dyDescent="0.2">
      <c r="A566" s="4">
        <v>561</v>
      </c>
      <c r="E566" s="6" t="s">
        <v>1961</v>
      </c>
      <c r="G566" s="4" t="s">
        <v>2451</v>
      </c>
      <c r="I566" s="20" t="s">
        <v>2479</v>
      </c>
      <c r="J566" s="20" t="s">
        <v>2499</v>
      </c>
      <c r="L566" s="2" t="s">
        <v>2484</v>
      </c>
      <c r="N566" s="4" t="s">
        <v>2449</v>
      </c>
      <c r="P566" s="2" t="s">
        <v>2478</v>
      </c>
      <c r="Q566" s="2" t="s">
        <v>2499</v>
      </c>
      <c r="S566" s="2" t="s">
        <v>2483</v>
      </c>
      <c r="U566" s="4" t="s">
        <v>2447</v>
      </c>
      <c r="W566" s="2" t="s">
        <v>2476</v>
      </c>
      <c r="X566" s="2" t="s">
        <v>2499</v>
      </c>
      <c r="Z566" s="2" t="s">
        <v>2481</v>
      </c>
    </row>
    <row r="567" spans="1:26" ht="25.5" x14ac:dyDescent="0.2">
      <c r="A567" s="4">
        <v>562</v>
      </c>
      <c r="E567" s="6" t="s">
        <v>1961</v>
      </c>
      <c r="G567" s="4" t="s">
        <v>2451</v>
      </c>
      <c r="I567" s="20" t="s">
        <v>2479</v>
      </c>
      <c r="J567" s="20" t="s">
        <v>2498</v>
      </c>
      <c r="L567" s="2" t="s">
        <v>2484</v>
      </c>
      <c r="N567" s="4" t="s">
        <v>2449</v>
      </c>
      <c r="P567" s="2" t="s">
        <v>2478</v>
      </c>
      <c r="Q567" s="2" t="s">
        <v>2498</v>
      </c>
      <c r="S567" s="2" t="s">
        <v>2483</v>
      </c>
      <c r="U567" s="4" t="s">
        <v>2447</v>
      </c>
      <c r="W567" s="2" t="s">
        <v>2476</v>
      </c>
      <c r="X567" s="2" t="s">
        <v>2498</v>
      </c>
      <c r="Z567" s="2" t="s">
        <v>2481</v>
      </c>
    </row>
    <row r="568" spans="1:26" ht="25.5" x14ac:dyDescent="0.2">
      <c r="A568" s="4">
        <v>563</v>
      </c>
      <c r="E568" s="6" t="s">
        <v>1961</v>
      </c>
      <c r="G568" s="4" t="s">
        <v>2451</v>
      </c>
      <c r="I568" s="20" t="s">
        <v>2479</v>
      </c>
      <c r="J568" s="20" t="s">
        <v>2497</v>
      </c>
      <c r="L568" s="2" t="s">
        <v>2484</v>
      </c>
      <c r="N568" s="4" t="s">
        <v>2449</v>
      </c>
      <c r="P568" s="2" t="s">
        <v>2478</v>
      </c>
      <c r="Q568" s="2" t="s">
        <v>2497</v>
      </c>
      <c r="S568" s="2" t="s">
        <v>2483</v>
      </c>
      <c r="U568" s="4" t="s">
        <v>2447</v>
      </c>
      <c r="W568" s="2" t="s">
        <v>2476</v>
      </c>
      <c r="X568" s="2" t="s">
        <v>2497</v>
      </c>
      <c r="Z568" s="2" t="s">
        <v>2481</v>
      </c>
    </row>
    <row r="569" spans="1:26" ht="25.5" x14ac:dyDescent="0.2">
      <c r="A569" s="4">
        <v>564</v>
      </c>
      <c r="E569" s="6" t="s">
        <v>1961</v>
      </c>
      <c r="G569" s="4" t="s">
        <v>2451</v>
      </c>
      <c r="I569" s="20" t="s">
        <v>2479</v>
      </c>
      <c r="J569" s="20" t="s">
        <v>2496</v>
      </c>
      <c r="L569" s="2" t="s">
        <v>2484</v>
      </c>
      <c r="N569" s="4" t="s">
        <v>2449</v>
      </c>
      <c r="P569" s="2" t="s">
        <v>2478</v>
      </c>
      <c r="Q569" s="2" t="s">
        <v>2496</v>
      </c>
      <c r="S569" s="2" t="s">
        <v>2483</v>
      </c>
      <c r="U569" s="4" t="s">
        <v>2447</v>
      </c>
      <c r="W569" s="2" t="s">
        <v>2476</v>
      </c>
      <c r="X569" s="2" t="s">
        <v>2496</v>
      </c>
      <c r="Z569" s="2" t="s">
        <v>2481</v>
      </c>
    </row>
    <row r="570" spans="1:26" ht="25.5" x14ac:dyDescent="0.2">
      <c r="A570" s="4">
        <v>565</v>
      </c>
      <c r="E570" s="6" t="s">
        <v>1961</v>
      </c>
      <c r="G570" s="4" t="s">
        <v>2451</v>
      </c>
      <c r="I570" s="20" t="s">
        <v>2479</v>
      </c>
      <c r="J570" s="20" t="s">
        <v>2495</v>
      </c>
      <c r="L570" s="2" t="s">
        <v>2484</v>
      </c>
      <c r="N570" s="4" t="s">
        <v>2449</v>
      </c>
      <c r="P570" s="2" t="s">
        <v>2478</v>
      </c>
      <c r="Q570" s="2" t="s">
        <v>2495</v>
      </c>
      <c r="S570" s="2" t="s">
        <v>2483</v>
      </c>
      <c r="U570" s="4" t="s">
        <v>2447</v>
      </c>
      <c r="W570" s="2" t="s">
        <v>2476</v>
      </c>
      <c r="X570" s="2" t="s">
        <v>2495</v>
      </c>
      <c r="Z570" s="2" t="s">
        <v>2481</v>
      </c>
    </row>
    <row r="571" spans="1:26" ht="25.5" x14ac:dyDescent="0.2">
      <c r="A571" s="4">
        <v>566</v>
      </c>
      <c r="E571" s="6" t="s">
        <v>1961</v>
      </c>
      <c r="G571" s="4" t="s">
        <v>2451</v>
      </c>
      <c r="I571" s="20" t="s">
        <v>2479</v>
      </c>
      <c r="J571" s="20" t="s">
        <v>2494</v>
      </c>
      <c r="L571" s="2" t="s">
        <v>2484</v>
      </c>
      <c r="N571" s="4" t="s">
        <v>2449</v>
      </c>
      <c r="P571" s="2" t="s">
        <v>2478</v>
      </c>
      <c r="Q571" s="2" t="s">
        <v>2494</v>
      </c>
      <c r="S571" s="2" t="s">
        <v>2483</v>
      </c>
      <c r="U571" s="4" t="s">
        <v>2447</v>
      </c>
      <c r="W571" s="2" t="s">
        <v>2476</v>
      </c>
      <c r="X571" s="2" t="s">
        <v>2494</v>
      </c>
      <c r="Z571" s="2" t="s">
        <v>2481</v>
      </c>
    </row>
    <row r="572" spans="1:26" ht="25.5" x14ac:dyDescent="0.2">
      <c r="A572" s="4">
        <v>567</v>
      </c>
      <c r="E572" s="6" t="s">
        <v>1961</v>
      </c>
      <c r="G572" s="4" t="s">
        <v>2451</v>
      </c>
      <c r="I572" s="20" t="s">
        <v>2479</v>
      </c>
      <c r="J572" s="20" t="s">
        <v>2493</v>
      </c>
      <c r="L572" s="2" t="s">
        <v>2484</v>
      </c>
      <c r="N572" s="4" t="s">
        <v>2449</v>
      </c>
      <c r="P572" s="2" t="s">
        <v>2478</v>
      </c>
      <c r="Q572" s="2" t="s">
        <v>2493</v>
      </c>
      <c r="S572" s="2" t="s">
        <v>2483</v>
      </c>
      <c r="U572" s="4" t="s">
        <v>2447</v>
      </c>
      <c r="W572" s="2" t="s">
        <v>2476</v>
      </c>
      <c r="X572" s="2" t="s">
        <v>2493</v>
      </c>
      <c r="Z572" s="2" t="s">
        <v>2481</v>
      </c>
    </row>
    <row r="573" spans="1:26" ht="25.5" x14ac:dyDescent="0.2">
      <c r="A573" s="4">
        <v>568</v>
      </c>
      <c r="E573" s="6" t="s">
        <v>1961</v>
      </c>
      <c r="G573" s="4" t="s">
        <v>2451</v>
      </c>
      <c r="I573" s="20" t="s">
        <v>2479</v>
      </c>
      <c r="J573" s="20" t="s">
        <v>2492</v>
      </c>
      <c r="L573" s="2" t="s">
        <v>2484</v>
      </c>
      <c r="N573" s="4" t="s">
        <v>2449</v>
      </c>
      <c r="P573" s="2" t="s">
        <v>2478</v>
      </c>
      <c r="Q573" s="2" t="s">
        <v>2492</v>
      </c>
      <c r="S573" s="2" t="s">
        <v>2483</v>
      </c>
      <c r="U573" s="4" t="s">
        <v>2447</v>
      </c>
      <c r="W573" s="2" t="s">
        <v>2476</v>
      </c>
      <c r="X573" s="2" t="s">
        <v>2492</v>
      </c>
      <c r="Z573" s="2" t="s">
        <v>2481</v>
      </c>
    </row>
    <row r="574" spans="1:26" ht="25.5" x14ac:dyDescent="0.2">
      <c r="A574" s="4">
        <v>569</v>
      </c>
      <c r="E574" s="6" t="s">
        <v>1961</v>
      </c>
      <c r="G574" s="4" t="s">
        <v>2451</v>
      </c>
      <c r="I574" s="20" t="s">
        <v>2479</v>
      </c>
      <c r="J574" s="20" t="s">
        <v>2491</v>
      </c>
      <c r="L574" s="2" t="s">
        <v>2484</v>
      </c>
      <c r="N574" s="4" t="s">
        <v>2449</v>
      </c>
      <c r="P574" s="2" t="s">
        <v>2478</v>
      </c>
      <c r="Q574" s="2" t="s">
        <v>2491</v>
      </c>
      <c r="S574" s="2" t="s">
        <v>2483</v>
      </c>
      <c r="U574" s="4" t="s">
        <v>2447</v>
      </c>
      <c r="W574" s="2" t="s">
        <v>2476</v>
      </c>
      <c r="X574" s="2" t="s">
        <v>2491</v>
      </c>
      <c r="Z574" s="2" t="s">
        <v>2481</v>
      </c>
    </row>
    <row r="575" spans="1:26" ht="25.5" x14ac:dyDescent="0.2">
      <c r="A575" s="4">
        <v>570</v>
      </c>
      <c r="E575" s="6" t="s">
        <v>1961</v>
      </c>
      <c r="G575" s="4" t="s">
        <v>2451</v>
      </c>
      <c r="I575" s="20" t="s">
        <v>2479</v>
      </c>
      <c r="J575" s="20" t="s">
        <v>2490</v>
      </c>
      <c r="L575" s="2" t="s">
        <v>2484</v>
      </c>
      <c r="N575" s="4" t="s">
        <v>2449</v>
      </c>
      <c r="P575" s="2" t="s">
        <v>2478</v>
      </c>
      <c r="Q575" s="2" t="s">
        <v>2490</v>
      </c>
      <c r="S575" s="2" t="s">
        <v>2483</v>
      </c>
      <c r="U575" s="4" t="s">
        <v>2447</v>
      </c>
      <c r="W575" s="2" t="s">
        <v>2476</v>
      </c>
      <c r="X575" s="2" t="s">
        <v>2490</v>
      </c>
      <c r="Z575" s="2" t="s">
        <v>2481</v>
      </c>
    </row>
    <row r="576" spans="1:26" ht="25.5" x14ac:dyDescent="0.2">
      <c r="A576" s="4">
        <v>571</v>
      </c>
      <c r="E576" s="6" t="s">
        <v>1961</v>
      </c>
      <c r="G576" s="4" t="s">
        <v>2451</v>
      </c>
      <c r="I576" s="20" t="s">
        <v>2479</v>
      </c>
      <c r="J576" s="20" t="s">
        <v>2489</v>
      </c>
      <c r="L576" s="2" t="s">
        <v>2484</v>
      </c>
      <c r="N576" s="4" t="s">
        <v>2449</v>
      </c>
      <c r="P576" s="2" t="s">
        <v>2478</v>
      </c>
      <c r="Q576" s="2" t="s">
        <v>2489</v>
      </c>
      <c r="S576" s="2" t="s">
        <v>2483</v>
      </c>
      <c r="U576" s="4" t="s">
        <v>2447</v>
      </c>
      <c r="W576" s="2" t="s">
        <v>2476</v>
      </c>
      <c r="X576" s="2" t="s">
        <v>2489</v>
      </c>
      <c r="Z576" s="2" t="s">
        <v>2481</v>
      </c>
    </row>
    <row r="577" spans="1:26" ht="25.5" x14ac:dyDescent="0.2">
      <c r="A577" s="4">
        <v>572</v>
      </c>
      <c r="E577" s="6" t="s">
        <v>1961</v>
      </c>
      <c r="G577" s="4" t="s">
        <v>2451</v>
      </c>
      <c r="I577" s="20" t="s">
        <v>2479</v>
      </c>
      <c r="J577" s="20" t="s">
        <v>2488</v>
      </c>
      <c r="L577" s="2" t="s">
        <v>2484</v>
      </c>
      <c r="N577" s="4" t="s">
        <v>2449</v>
      </c>
      <c r="P577" s="2" t="s">
        <v>2478</v>
      </c>
      <c r="Q577" s="2" t="s">
        <v>2488</v>
      </c>
      <c r="S577" s="2" t="s">
        <v>2483</v>
      </c>
      <c r="U577" s="4" t="s">
        <v>2447</v>
      </c>
      <c r="W577" s="2" t="s">
        <v>2476</v>
      </c>
      <c r="X577" s="2" t="s">
        <v>2488</v>
      </c>
      <c r="Z577" s="2" t="s">
        <v>2481</v>
      </c>
    </row>
    <row r="578" spans="1:26" ht="25.5" x14ac:dyDescent="0.2">
      <c r="A578" s="4">
        <v>573</v>
      </c>
      <c r="E578" s="6" t="s">
        <v>1961</v>
      </c>
      <c r="G578" s="4" t="s">
        <v>2451</v>
      </c>
      <c r="I578" s="20" t="s">
        <v>2479</v>
      </c>
      <c r="J578" s="20" t="s">
        <v>2487</v>
      </c>
      <c r="L578" s="2" t="s">
        <v>2484</v>
      </c>
      <c r="N578" s="4" t="s">
        <v>2449</v>
      </c>
      <c r="P578" s="2" t="s">
        <v>2478</v>
      </c>
      <c r="Q578" s="2" t="s">
        <v>2487</v>
      </c>
      <c r="S578" s="2" t="s">
        <v>2483</v>
      </c>
      <c r="U578" s="4" t="s">
        <v>2447</v>
      </c>
      <c r="W578" s="2" t="s">
        <v>2476</v>
      </c>
      <c r="X578" s="2" t="s">
        <v>2487</v>
      </c>
      <c r="Z578" s="2" t="s">
        <v>2481</v>
      </c>
    </row>
    <row r="579" spans="1:26" ht="25.5" x14ac:dyDescent="0.2">
      <c r="A579" s="4">
        <v>574</v>
      </c>
      <c r="E579" s="6" t="s">
        <v>1961</v>
      </c>
      <c r="G579" s="4" t="s">
        <v>2451</v>
      </c>
      <c r="I579" s="20" t="s">
        <v>2479</v>
      </c>
      <c r="J579" s="20" t="s">
        <v>2486</v>
      </c>
      <c r="L579" s="2" t="s">
        <v>2484</v>
      </c>
      <c r="N579" s="4" t="s">
        <v>2449</v>
      </c>
      <c r="P579" s="2" t="s">
        <v>2478</v>
      </c>
      <c r="Q579" s="2" t="s">
        <v>2486</v>
      </c>
      <c r="S579" s="2" t="s">
        <v>2483</v>
      </c>
      <c r="U579" s="4" t="s">
        <v>2447</v>
      </c>
      <c r="W579" s="2" t="s">
        <v>2476</v>
      </c>
      <c r="X579" s="2" t="s">
        <v>2486</v>
      </c>
      <c r="Z579" s="2" t="s">
        <v>2481</v>
      </c>
    </row>
    <row r="580" spans="1:26" ht="25.5" x14ac:dyDescent="0.2">
      <c r="A580" s="4">
        <v>575</v>
      </c>
      <c r="E580" s="6" t="s">
        <v>1961</v>
      </c>
      <c r="G580" s="4" t="s">
        <v>2451</v>
      </c>
      <c r="I580" s="20" t="s">
        <v>2479</v>
      </c>
      <c r="J580" s="20" t="s">
        <v>2485</v>
      </c>
      <c r="L580" s="2" t="s">
        <v>2484</v>
      </c>
      <c r="N580" s="4" t="s">
        <v>2449</v>
      </c>
      <c r="P580" s="2" t="s">
        <v>2478</v>
      </c>
      <c r="Q580" s="2" t="s">
        <v>2485</v>
      </c>
      <c r="S580" s="2" t="s">
        <v>2483</v>
      </c>
      <c r="U580" s="4" t="s">
        <v>2447</v>
      </c>
      <c r="W580" s="2" t="s">
        <v>2476</v>
      </c>
      <c r="X580" s="2" t="s">
        <v>2485</v>
      </c>
      <c r="Z580" s="2" t="s">
        <v>2481</v>
      </c>
    </row>
    <row r="581" spans="1:26" ht="25.5" x14ac:dyDescent="0.2">
      <c r="A581" s="4">
        <v>576</v>
      </c>
      <c r="E581" s="6" t="s">
        <v>1961</v>
      </c>
      <c r="G581" s="4" t="s">
        <v>2451</v>
      </c>
      <c r="I581" s="20" t="s">
        <v>2479</v>
      </c>
      <c r="J581" s="20" t="s">
        <v>2482</v>
      </c>
      <c r="L581" s="2" t="s">
        <v>2484</v>
      </c>
      <c r="N581" s="4" t="s">
        <v>2449</v>
      </c>
      <c r="P581" s="2" t="s">
        <v>2478</v>
      </c>
      <c r="Q581" s="2" t="s">
        <v>2482</v>
      </c>
      <c r="S581" s="2" t="s">
        <v>2483</v>
      </c>
      <c r="U581" s="4" t="s">
        <v>2447</v>
      </c>
      <c r="W581" s="2" t="s">
        <v>2476</v>
      </c>
      <c r="X581" s="2" t="s">
        <v>2482</v>
      </c>
      <c r="Z581" s="2" t="s">
        <v>2481</v>
      </c>
    </row>
    <row r="582" spans="1:26" ht="25.5" x14ac:dyDescent="0.2">
      <c r="A582" s="4">
        <v>577</v>
      </c>
      <c r="B582" s="6" t="s">
        <v>1797</v>
      </c>
      <c r="E582" s="6" t="s">
        <v>1791</v>
      </c>
      <c r="G582" s="4" t="s">
        <v>2451</v>
      </c>
      <c r="H582" s="4" t="s">
        <v>2471</v>
      </c>
      <c r="I582" s="20" t="s">
        <v>2480</v>
      </c>
      <c r="J582" s="20" t="s">
        <v>2479</v>
      </c>
      <c r="L582" s="19" t="s">
        <v>3474</v>
      </c>
      <c r="N582" s="4" t="s">
        <v>2449</v>
      </c>
      <c r="O582" s="4" t="s">
        <v>2469</v>
      </c>
      <c r="P582" s="2" t="s">
        <v>2477</v>
      </c>
      <c r="Q582" s="2" t="s">
        <v>2478</v>
      </c>
      <c r="S582" s="19" t="s">
        <v>3475</v>
      </c>
      <c r="U582" s="4" t="s">
        <v>2447</v>
      </c>
      <c r="V582" s="4" t="s">
        <v>2468</v>
      </c>
      <c r="W582" s="2" t="s">
        <v>2477</v>
      </c>
      <c r="X582" s="2" t="s">
        <v>2476</v>
      </c>
      <c r="Z582" s="19" t="s">
        <v>3476</v>
      </c>
    </row>
    <row r="583" spans="1:26" x14ac:dyDescent="0.2">
      <c r="A583" s="4">
        <v>578</v>
      </c>
      <c r="B583" s="6" t="s">
        <v>1797</v>
      </c>
      <c r="E583" s="6" t="s">
        <v>1791</v>
      </c>
      <c r="G583" s="4" t="s">
        <v>2451</v>
      </c>
      <c r="H583" s="4" t="s">
        <v>2471</v>
      </c>
      <c r="I583" s="20" t="s">
        <v>2475</v>
      </c>
      <c r="J583" s="20" t="s">
        <v>2472</v>
      </c>
      <c r="L583" s="2" t="s">
        <v>2470</v>
      </c>
      <c r="N583" s="4" t="s">
        <v>2449</v>
      </c>
      <c r="O583" s="4" t="s">
        <v>2469</v>
      </c>
      <c r="P583" s="2" t="s">
        <v>2474</v>
      </c>
      <c r="Q583" s="2" t="s">
        <v>2472</v>
      </c>
      <c r="S583" s="2" t="s">
        <v>3425</v>
      </c>
      <c r="U583" s="4" t="s">
        <v>2447</v>
      </c>
      <c r="V583" s="4" t="s">
        <v>2468</v>
      </c>
      <c r="W583" s="2" t="s">
        <v>2473</v>
      </c>
      <c r="X583" s="2" t="s">
        <v>2472</v>
      </c>
      <c r="Z583" s="2" t="s">
        <v>2467</v>
      </c>
    </row>
    <row r="584" spans="1:26" x14ac:dyDescent="0.2">
      <c r="A584" s="4">
        <v>579</v>
      </c>
      <c r="E584" s="6" t="s">
        <v>1791</v>
      </c>
      <c r="G584" s="4" t="s">
        <v>2451</v>
      </c>
      <c r="H584" s="4" t="s">
        <v>2471</v>
      </c>
      <c r="I584" s="20" t="s">
        <v>2327</v>
      </c>
      <c r="J584" s="20" t="s">
        <v>1526</v>
      </c>
      <c r="N584" s="4" t="s">
        <v>2449</v>
      </c>
      <c r="O584" s="4" t="s">
        <v>2469</v>
      </c>
      <c r="P584" s="2" t="s">
        <v>2326</v>
      </c>
      <c r="Q584" s="2" t="s">
        <v>1526</v>
      </c>
      <c r="U584" s="4" t="s">
        <v>2447</v>
      </c>
      <c r="V584" s="4" t="s">
        <v>2468</v>
      </c>
      <c r="W584" s="2" t="s">
        <v>2325</v>
      </c>
      <c r="X584" s="2" t="s">
        <v>1526</v>
      </c>
    </row>
    <row r="585" spans="1:26" x14ac:dyDescent="0.2">
      <c r="A585" s="4">
        <v>580</v>
      </c>
      <c r="D585" s="6" t="s">
        <v>1525</v>
      </c>
      <c r="E585" s="6" t="s">
        <v>1791</v>
      </c>
      <c r="G585" s="4" t="s">
        <v>2451</v>
      </c>
      <c r="H585" s="4" t="s">
        <v>2471</v>
      </c>
      <c r="I585" s="20" t="s">
        <v>117</v>
      </c>
      <c r="J585" s="20" t="s">
        <v>1925</v>
      </c>
      <c r="N585" s="4" t="s">
        <v>2449</v>
      </c>
      <c r="O585" s="4" t="s">
        <v>2469</v>
      </c>
      <c r="P585" s="2" t="s">
        <v>2165</v>
      </c>
      <c r="Q585" s="2" t="s">
        <v>1925</v>
      </c>
      <c r="U585" s="4" t="s">
        <v>2447</v>
      </c>
      <c r="V585" s="4" t="s">
        <v>2468</v>
      </c>
      <c r="W585" s="2" t="s">
        <v>2163</v>
      </c>
      <c r="X585" s="2" t="s">
        <v>1925</v>
      </c>
    </row>
    <row r="586" spans="1:26" ht="25.5" x14ac:dyDescent="0.2">
      <c r="A586" s="4">
        <v>581</v>
      </c>
      <c r="C586" s="6" t="s">
        <v>1525</v>
      </c>
      <c r="E586" s="6" t="s">
        <v>1791</v>
      </c>
      <c r="G586" s="4" t="s">
        <v>2451</v>
      </c>
      <c r="H586" s="4" t="s">
        <v>2463</v>
      </c>
      <c r="I586" s="20" t="s">
        <v>2466</v>
      </c>
      <c r="J586" s="20" t="s">
        <v>2459</v>
      </c>
      <c r="L586" s="2" t="s">
        <v>2030</v>
      </c>
      <c r="N586" s="4" t="s">
        <v>2449</v>
      </c>
      <c r="O586" s="4" t="s">
        <v>2462</v>
      </c>
      <c r="P586" s="2" t="s">
        <v>2465</v>
      </c>
      <c r="Q586" s="2" t="s">
        <v>2457</v>
      </c>
      <c r="S586" s="2" t="s">
        <v>2027</v>
      </c>
      <c r="U586" s="4" t="s">
        <v>2447</v>
      </c>
      <c r="V586" s="4" t="s">
        <v>2461</v>
      </c>
      <c r="W586" s="2" t="s">
        <v>2464</v>
      </c>
      <c r="X586" s="2" t="s">
        <v>2455</v>
      </c>
      <c r="Z586" s="2" t="s">
        <v>1863</v>
      </c>
    </row>
    <row r="587" spans="1:26" ht="63.75" x14ac:dyDescent="0.2">
      <c r="A587" s="4">
        <v>582</v>
      </c>
      <c r="E587" s="6" t="s">
        <v>1791</v>
      </c>
      <c r="G587" s="4" t="s">
        <v>2451</v>
      </c>
      <c r="H587" s="4" t="s">
        <v>2463</v>
      </c>
      <c r="I587" s="20" t="s">
        <v>135</v>
      </c>
      <c r="J587" s="20" t="s">
        <v>1824</v>
      </c>
      <c r="N587" s="4" t="s">
        <v>2449</v>
      </c>
      <c r="O587" s="4" t="s">
        <v>2462</v>
      </c>
      <c r="P587" s="2" t="s">
        <v>135</v>
      </c>
      <c r="Q587" s="2" t="s">
        <v>1822</v>
      </c>
      <c r="U587" s="4" t="s">
        <v>2447</v>
      </c>
      <c r="V587" s="4" t="s">
        <v>2461</v>
      </c>
      <c r="W587" s="2" t="s">
        <v>1823</v>
      </c>
      <c r="X587" s="2" t="s">
        <v>1822</v>
      </c>
    </row>
    <row r="588" spans="1:26" ht="25.5" x14ac:dyDescent="0.2">
      <c r="A588" s="4">
        <v>583</v>
      </c>
      <c r="C588" s="6" t="s">
        <v>1525</v>
      </c>
      <c r="E588" s="6" t="s">
        <v>1791</v>
      </c>
      <c r="G588" s="4" t="s">
        <v>2451</v>
      </c>
      <c r="H588" s="4" t="s">
        <v>2450</v>
      </c>
      <c r="I588" s="20" t="s">
        <v>2460</v>
      </c>
      <c r="J588" s="20" t="s">
        <v>2459</v>
      </c>
      <c r="L588" s="19" t="s">
        <v>3477</v>
      </c>
      <c r="N588" s="4" t="s">
        <v>2449</v>
      </c>
      <c r="O588" s="4" t="s">
        <v>2448</v>
      </c>
      <c r="P588" s="2" t="s">
        <v>2458</v>
      </c>
      <c r="Q588" s="2" t="s">
        <v>2457</v>
      </c>
      <c r="S588" s="19" t="s">
        <v>3478</v>
      </c>
      <c r="U588" s="4" t="s">
        <v>2447</v>
      </c>
      <c r="V588" s="4" t="s">
        <v>2446</v>
      </c>
      <c r="W588" s="2" t="s">
        <v>2456</v>
      </c>
      <c r="X588" s="2" t="s">
        <v>2455</v>
      </c>
      <c r="Z588" s="19" t="s">
        <v>3479</v>
      </c>
    </row>
    <row r="589" spans="1:26" x14ac:dyDescent="0.2">
      <c r="A589" s="4">
        <v>584</v>
      </c>
      <c r="E589" s="6" t="s">
        <v>1791</v>
      </c>
      <c r="G589" s="4" t="s">
        <v>2451</v>
      </c>
      <c r="H589" s="4" t="s">
        <v>2450</v>
      </c>
      <c r="I589" s="20" t="s">
        <v>1795</v>
      </c>
      <c r="J589" s="20" t="s">
        <v>1796</v>
      </c>
      <c r="L589" s="2" t="s">
        <v>2454</v>
      </c>
      <c r="N589" s="4" t="s">
        <v>2449</v>
      </c>
      <c r="O589" s="4" t="s">
        <v>2448</v>
      </c>
      <c r="P589" s="2" t="s">
        <v>1795</v>
      </c>
      <c r="Q589" s="2" t="s">
        <v>1794</v>
      </c>
      <c r="S589" s="2" t="s">
        <v>2453</v>
      </c>
      <c r="U589" s="4" t="s">
        <v>2447</v>
      </c>
      <c r="V589" s="4" t="s">
        <v>2446</v>
      </c>
      <c r="W589" s="2" t="s">
        <v>1795</v>
      </c>
      <c r="X589" s="2" t="s">
        <v>1794</v>
      </c>
      <c r="Z589" s="2" t="s">
        <v>2452</v>
      </c>
    </row>
    <row r="590" spans="1:26" x14ac:dyDescent="0.2">
      <c r="A590" s="4">
        <v>585</v>
      </c>
      <c r="D590" s="6" t="s">
        <v>1525</v>
      </c>
      <c r="E590" s="6" t="s">
        <v>1791</v>
      </c>
      <c r="G590" s="4" t="s">
        <v>2451</v>
      </c>
      <c r="H590" s="4" t="s">
        <v>2450</v>
      </c>
      <c r="I590" s="20" t="s">
        <v>1793</v>
      </c>
      <c r="J590" s="20" t="s">
        <v>1508</v>
      </c>
      <c r="K590" s="3">
        <v>100</v>
      </c>
      <c r="N590" s="4" t="s">
        <v>2449</v>
      </c>
      <c r="O590" s="4" t="s">
        <v>2448</v>
      </c>
      <c r="P590" s="2" t="s">
        <v>1793</v>
      </c>
      <c r="Q590" s="2" t="s">
        <v>1508</v>
      </c>
      <c r="R590" s="3">
        <v>100</v>
      </c>
      <c r="U590" s="4" t="s">
        <v>2447</v>
      </c>
      <c r="V590" s="4" t="s">
        <v>2446</v>
      </c>
      <c r="W590" s="2" t="s">
        <v>1793</v>
      </c>
      <c r="X590" s="2" t="s">
        <v>1792</v>
      </c>
      <c r="Y590" s="3">
        <v>100</v>
      </c>
    </row>
    <row r="591" spans="1:26" x14ac:dyDescent="0.2">
      <c r="A591" s="4">
        <v>586</v>
      </c>
      <c r="D591" s="6" t="s">
        <v>1525</v>
      </c>
      <c r="E591" s="6" t="s">
        <v>1791</v>
      </c>
      <c r="G591" s="4" t="s">
        <v>2451</v>
      </c>
      <c r="H591" s="4" t="s">
        <v>2450</v>
      </c>
      <c r="I591" s="20" t="s">
        <v>1861</v>
      </c>
      <c r="J591" s="20" t="s">
        <v>1775</v>
      </c>
      <c r="K591" s="3" t="s">
        <v>1860</v>
      </c>
      <c r="N591" s="4" t="s">
        <v>2449</v>
      </c>
      <c r="O591" s="4" t="s">
        <v>2448</v>
      </c>
      <c r="P591" s="2" t="s">
        <v>1861</v>
      </c>
      <c r="Q591" s="2" t="s">
        <v>1775</v>
      </c>
      <c r="R591" s="3" t="s">
        <v>1860</v>
      </c>
      <c r="U591" s="4" t="s">
        <v>2447</v>
      </c>
      <c r="V591" s="4" t="s">
        <v>2446</v>
      </c>
      <c r="W591" s="2" t="s">
        <v>1861</v>
      </c>
      <c r="X591" s="2" t="s">
        <v>1775</v>
      </c>
      <c r="Y591" s="3" t="s">
        <v>1860</v>
      </c>
    </row>
    <row r="592" spans="1:26" x14ac:dyDescent="0.2">
      <c r="A592" s="4">
        <v>587</v>
      </c>
      <c r="D592" s="6" t="s">
        <v>1525</v>
      </c>
      <c r="E592" s="6" t="s">
        <v>1791</v>
      </c>
      <c r="G592" s="4" t="s">
        <v>2451</v>
      </c>
      <c r="H592" s="4" t="s">
        <v>2450</v>
      </c>
      <c r="I592" s="20" t="s">
        <v>1859</v>
      </c>
      <c r="J592" s="20" t="s">
        <v>1776</v>
      </c>
      <c r="K592" s="3" t="s">
        <v>1858</v>
      </c>
      <c r="N592" s="4" t="s">
        <v>2449</v>
      </c>
      <c r="O592" s="4" t="s">
        <v>2448</v>
      </c>
      <c r="P592" s="2" t="s">
        <v>1859</v>
      </c>
      <c r="Q592" s="2" t="s">
        <v>1776</v>
      </c>
      <c r="R592" s="3" t="s">
        <v>1858</v>
      </c>
      <c r="U592" s="4" t="s">
        <v>2447</v>
      </c>
      <c r="V592" s="4" t="s">
        <v>2446</v>
      </c>
      <c r="W592" s="2" t="s">
        <v>1859</v>
      </c>
      <c r="X592" s="2" t="s">
        <v>1776</v>
      </c>
      <c r="Y592" s="3" t="s">
        <v>1858</v>
      </c>
    </row>
    <row r="593" spans="1:26" x14ac:dyDescent="0.2">
      <c r="A593" s="4">
        <v>588</v>
      </c>
      <c r="D593" s="6" t="s">
        <v>1525</v>
      </c>
      <c r="E593" s="6" t="s">
        <v>1791</v>
      </c>
      <c r="G593" s="4" t="s">
        <v>2451</v>
      </c>
      <c r="H593" s="4" t="s">
        <v>2450</v>
      </c>
      <c r="I593" s="20" t="s">
        <v>1856</v>
      </c>
      <c r="J593" s="20" t="s">
        <v>68</v>
      </c>
      <c r="K593" s="3" t="s">
        <v>1855</v>
      </c>
      <c r="N593" s="4" t="s">
        <v>2449</v>
      </c>
      <c r="O593" s="4" t="s">
        <v>2448</v>
      </c>
      <c r="P593" s="2" t="s">
        <v>1853</v>
      </c>
      <c r="Q593" s="2" t="s">
        <v>1852</v>
      </c>
      <c r="R593" s="3" t="s">
        <v>1851</v>
      </c>
      <c r="U593" s="4" t="s">
        <v>2447</v>
      </c>
      <c r="V593" s="4" t="s">
        <v>2446</v>
      </c>
      <c r="W593" s="2" t="s">
        <v>1849</v>
      </c>
      <c r="X593" s="2" t="s">
        <v>1848</v>
      </c>
      <c r="Y593" s="3" t="s">
        <v>1847</v>
      </c>
    </row>
    <row r="594" spans="1:26" x14ac:dyDescent="0.2">
      <c r="A594" s="4">
        <v>589</v>
      </c>
      <c r="B594" s="6" t="s">
        <v>1797</v>
      </c>
      <c r="E594" s="6" t="s">
        <v>1791</v>
      </c>
      <c r="G594" s="4" t="s">
        <v>2359</v>
      </c>
      <c r="H594" s="4" t="s">
        <v>2443</v>
      </c>
      <c r="I594" s="20" t="s">
        <v>106</v>
      </c>
      <c r="J594" s="20" t="s">
        <v>1526</v>
      </c>
      <c r="L594" s="2" t="s">
        <v>1956</v>
      </c>
      <c r="N594" s="4" t="s">
        <v>2357</v>
      </c>
      <c r="O594" s="4" t="s">
        <v>2440</v>
      </c>
      <c r="P594" s="2" t="s">
        <v>852</v>
      </c>
      <c r="Q594" s="2" t="s">
        <v>1526</v>
      </c>
      <c r="S594" s="2" t="s">
        <v>1955</v>
      </c>
      <c r="U594" s="4" t="s">
        <v>2354</v>
      </c>
      <c r="V594" s="4" t="s">
        <v>2437</v>
      </c>
      <c r="W594" s="2" t="s">
        <v>1954</v>
      </c>
      <c r="X594" s="2" t="s">
        <v>1526</v>
      </c>
      <c r="Z594" s="2" t="s">
        <v>1953</v>
      </c>
    </row>
    <row r="595" spans="1:26" x14ac:dyDescent="0.2">
      <c r="A595" s="4">
        <v>590</v>
      </c>
      <c r="B595" s="6" t="s">
        <v>1797</v>
      </c>
      <c r="E595" s="6" t="s">
        <v>1791</v>
      </c>
      <c r="G595" s="4" t="s">
        <v>2359</v>
      </c>
      <c r="H595" s="4" t="s">
        <v>2443</v>
      </c>
      <c r="I595" s="20" t="s">
        <v>109</v>
      </c>
      <c r="J595" s="20" t="s">
        <v>1526</v>
      </c>
      <c r="L595" s="2" t="s">
        <v>2175</v>
      </c>
      <c r="N595" s="4" t="s">
        <v>2357</v>
      </c>
      <c r="O595" s="4" t="s">
        <v>2440</v>
      </c>
      <c r="P595" s="2" t="s">
        <v>854</v>
      </c>
      <c r="Q595" s="2" t="s">
        <v>1526</v>
      </c>
      <c r="S595" s="2" t="s">
        <v>3419</v>
      </c>
      <c r="U595" s="4" t="s">
        <v>2354</v>
      </c>
      <c r="V595" s="4" t="s">
        <v>2437</v>
      </c>
      <c r="W595" s="2" t="s">
        <v>1952</v>
      </c>
      <c r="X595" s="2" t="s">
        <v>1526</v>
      </c>
      <c r="Z595" s="2" t="s">
        <v>2174</v>
      </c>
    </row>
    <row r="596" spans="1:26" x14ac:dyDescent="0.2">
      <c r="A596" s="4">
        <v>591</v>
      </c>
      <c r="E596" s="6" t="s">
        <v>1791</v>
      </c>
      <c r="G596" s="4" t="s">
        <v>2359</v>
      </c>
      <c r="H596" s="4" t="s">
        <v>2443</v>
      </c>
      <c r="I596" s="20" t="s">
        <v>111</v>
      </c>
      <c r="J596" s="20" t="s">
        <v>1531</v>
      </c>
      <c r="N596" s="4" t="s">
        <v>2357</v>
      </c>
      <c r="O596" s="4" t="s">
        <v>2440</v>
      </c>
      <c r="P596" s="2" t="s">
        <v>856</v>
      </c>
      <c r="Q596" s="2" t="s">
        <v>1531</v>
      </c>
      <c r="U596" s="4" t="s">
        <v>2354</v>
      </c>
      <c r="V596" s="4" t="s">
        <v>2437</v>
      </c>
      <c r="W596" s="2" t="s">
        <v>1870</v>
      </c>
      <c r="X596" s="2" t="s">
        <v>1531</v>
      </c>
    </row>
    <row r="597" spans="1:26" ht="63.75" x14ac:dyDescent="0.2">
      <c r="A597" s="4">
        <v>592</v>
      </c>
      <c r="D597" s="6" t="s">
        <v>1525</v>
      </c>
      <c r="E597" s="6" t="s">
        <v>1791</v>
      </c>
      <c r="G597" s="4" t="s">
        <v>2359</v>
      </c>
      <c r="H597" s="4" t="s">
        <v>2443</v>
      </c>
      <c r="I597" s="20" t="s">
        <v>114</v>
      </c>
      <c r="J597" s="20" t="s">
        <v>1824</v>
      </c>
      <c r="N597" s="4" t="s">
        <v>2357</v>
      </c>
      <c r="O597" s="4" t="s">
        <v>2440</v>
      </c>
      <c r="P597" s="2" t="s">
        <v>858</v>
      </c>
      <c r="Q597" s="2" t="s">
        <v>1822</v>
      </c>
      <c r="U597" s="4" t="s">
        <v>2354</v>
      </c>
      <c r="V597" s="4" t="s">
        <v>2437</v>
      </c>
      <c r="W597" s="2" t="s">
        <v>2171</v>
      </c>
      <c r="X597" s="2" t="s">
        <v>1822</v>
      </c>
    </row>
    <row r="598" spans="1:26" x14ac:dyDescent="0.2">
      <c r="A598" s="4">
        <v>593</v>
      </c>
      <c r="E598" s="6" t="s">
        <v>1791</v>
      </c>
      <c r="G598" s="4" t="s">
        <v>2359</v>
      </c>
      <c r="H598" s="4" t="s">
        <v>2443</v>
      </c>
      <c r="I598" s="20" t="s">
        <v>207</v>
      </c>
      <c r="J598" s="20" t="s">
        <v>2094</v>
      </c>
      <c r="N598" s="4" t="s">
        <v>2357</v>
      </c>
      <c r="O598" s="4" t="s">
        <v>2440</v>
      </c>
      <c r="P598" s="2" t="s">
        <v>944</v>
      </c>
      <c r="Q598" s="2" t="s">
        <v>2169</v>
      </c>
      <c r="U598" s="4" t="s">
        <v>2354</v>
      </c>
      <c r="V598" s="4" t="s">
        <v>2437</v>
      </c>
      <c r="W598" s="2" t="s">
        <v>2091</v>
      </c>
      <c r="X598" s="2" t="s">
        <v>2168</v>
      </c>
    </row>
    <row r="599" spans="1:26" ht="76.5" x14ac:dyDescent="0.2">
      <c r="A599" s="4">
        <v>594</v>
      </c>
      <c r="D599" s="6" t="s">
        <v>1525</v>
      </c>
      <c r="E599" s="6" t="s">
        <v>1791</v>
      </c>
      <c r="G599" s="4" t="s">
        <v>2359</v>
      </c>
      <c r="H599" s="4" t="s">
        <v>2443</v>
      </c>
      <c r="I599" s="20" t="s">
        <v>117</v>
      </c>
      <c r="J599" s="20" t="s">
        <v>1925</v>
      </c>
      <c r="L599" s="2" t="s">
        <v>2445</v>
      </c>
      <c r="N599" s="4" t="s">
        <v>2357</v>
      </c>
      <c r="O599" s="4" t="s">
        <v>2440</v>
      </c>
      <c r="P599" s="2" t="s">
        <v>2165</v>
      </c>
      <c r="Q599" s="2" t="s">
        <v>1925</v>
      </c>
      <c r="S599" s="2" t="s">
        <v>3418</v>
      </c>
      <c r="U599" s="4" t="s">
        <v>2354</v>
      </c>
      <c r="V599" s="4" t="s">
        <v>2437</v>
      </c>
      <c r="W599" s="2" t="s">
        <v>2163</v>
      </c>
      <c r="X599" s="2" t="s">
        <v>1925</v>
      </c>
      <c r="Z599" s="2" t="s">
        <v>2444</v>
      </c>
    </row>
    <row r="600" spans="1:26" x14ac:dyDescent="0.2">
      <c r="A600" s="4">
        <v>595</v>
      </c>
      <c r="D600" s="6" t="s">
        <v>1525</v>
      </c>
      <c r="E600" s="6" t="s">
        <v>1791</v>
      </c>
      <c r="G600" s="4" t="s">
        <v>2359</v>
      </c>
      <c r="H600" s="4" t="s">
        <v>2443</v>
      </c>
      <c r="I600" s="20" t="s">
        <v>2442</v>
      </c>
      <c r="J600" s="20" t="s">
        <v>1925</v>
      </c>
      <c r="L600" s="2" t="s">
        <v>2441</v>
      </c>
      <c r="N600" s="4" t="s">
        <v>2357</v>
      </c>
      <c r="O600" s="4" t="s">
        <v>2440</v>
      </c>
      <c r="P600" s="2" t="s">
        <v>2439</v>
      </c>
      <c r="Q600" s="2" t="s">
        <v>1925</v>
      </c>
      <c r="S600" s="2" t="s">
        <v>2438</v>
      </c>
      <c r="U600" s="4" t="s">
        <v>2354</v>
      </c>
      <c r="V600" s="4" t="s">
        <v>2437</v>
      </c>
      <c r="W600" s="2" t="s">
        <v>2436</v>
      </c>
      <c r="X600" s="2" t="s">
        <v>1925</v>
      </c>
      <c r="Z600" s="2" t="s">
        <v>2435</v>
      </c>
    </row>
    <row r="601" spans="1:26" ht="38.25" x14ac:dyDescent="0.2">
      <c r="A601" s="4">
        <v>596</v>
      </c>
      <c r="C601" s="6" t="s">
        <v>1525</v>
      </c>
      <c r="E601" s="6" t="s">
        <v>1791</v>
      </c>
      <c r="G601" s="4" t="s">
        <v>2359</v>
      </c>
      <c r="H601" s="4" t="s">
        <v>175</v>
      </c>
      <c r="I601" s="20" t="s">
        <v>1544</v>
      </c>
      <c r="J601" s="20" t="s">
        <v>2371</v>
      </c>
      <c r="L601" s="2" t="s">
        <v>1804</v>
      </c>
      <c r="N601" s="4" t="s">
        <v>2357</v>
      </c>
      <c r="O601" s="4" t="s">
        <v>2411</v>
      </c>
      <c r="P601" s="2" t="s">
        <v>1895</v>
      </c>
      <c r="Q601" s="2" t="s">
        <v>2369</v>
      </c>
      <c r="S601" s="2" t="s">
        <v>1801</v>
      </c>
      <c r="U601" s="4" t="s">
        <v>2354</v>
      </c>
      <c r="V601" s="4" t="s">
        <v>2408</v>
      </c>
      <c r="W601" s="2" t="s">
        <v>1895</v>
      </c>
      <c r="X601" s="2" t="s">
        <v>2367</v>
      </c>
      <c r="Z601" s="2" t="s">
        <v>1798</v>
      </c>
    </row>
    <row r="602" spans="1:26" x14ac:dyDescent="0.2">
      <c r="A602" s="4">
        <v>597</v>
      </c>
      <c r="D602" s="6" t="s">
        <v>1525</v>
      </c>
      <c r="E602" s="6" t="s">
        <v>1791</v>
      </c>
      <c r="G602" s="4" t="s">
        <v>2359</v>
      </c>
      <c r="H602" s="4" t="s">
        <v>175</v>
      </c>
      <c r="I602" s="20" t="s">
        <v>109</v>
      </c>
      <c r="J602" s="20" t="s">
        <v>1526</v>
      </c>
      <c r="L602" s="2" t="s">
        <v>2434</v>
      </c>
      <c r="N602" s="4" t="s">
        <v>2357</v>
      </c>
      <c r="O602" s="4" t="s">
        <v>2411</v>
      </c>
      <c r="P602" s="2" t="s">
        <v>854</v>
      </c>
      <c r="Q602" s="2" t="s">
        <v>1526</v>
      </c>
      <c r="S602" s="2" t="s">
        <v>2433</v>
      </c>
      <c r="U602" s="4" t="s">
        <v>2354</v>
      </c>
      <c r="V602" s="4" t="s">
        <v>2408</v>
      </c>
      <c r="W602" s="2" t="s">
        <v>1952</v>
      </c>
      <c r="X602" s="2" t="s">
        <v>1526</v>
      </c>
      <c r="Z602" s="2" t="s">
        <v>2432</v>
      </c>
    </row>
    <row r="603" spans="1:26" x14ac:dyDescent="0.2">
      <c r="A603" s="4">
        <v>598</v>
      </c>
      <c r="B603" s="6" t="s">
        <v>6</v>
      </c>
      <c r="E603" s="6" t="s">
        <v>1791</v>
      </c>
      <c r="G603" s="4" t="s">
        <v>2359</v>
      </c>
      <c r="H603" s="4" t="s">
        <v>175</v>
      </c>
      <c r="I603" s="20" t="s">
        <v>135</v>
      </c>
      <c r="J603" s="20" t="s">
        <v>1796</v>
      </c>
      <c r="N603" s="4" t="s">
        <v>2357</v>
      </c>
      <c r="O603" s="4" t="s">
        <v>2411</v>
      </c>
      <c r="P603" s="2" t="s">
        <v>135</v>
      </c>
      <c r="Q603" s="2" t="s">
        <v>1794</v>
      </c>
      <c r="U603" s="4" t="s">
        <v>2354</v>
      </c>
      <c r="V603" s="4" t="s">
        <v>2408</v>
      </c>
      <c r="W603" s="2" t="s">
        <v>1823</v>
      </c>
      <c r="X603" s="2" t="s">
        <v>1794</v>
      </c>
    </row>
    <row r="604" spans="1:26" x14ac:dyDescent="0.2">
      <c r="A604" s="4">
        <v>599</v>
      </c>
      <c r="E604" s="6" t="s">
        <v>1791</v>
      </c>
      <c r="G604" s="4" t="s">
        <v>2359</v>
      </c>
      <c r="H604" s="4" t="s">
        <v>175</v>
      </c>
      <c r="I604" s="20" t="s">
        <v>2431</v>
      </c>
      <c r="J604" s="20" t="s">
        <v>1514</v>
      </c>
      <c r="N604" s="4" t="s">
        <v>2357</v>
      </c>
      <c r="O604" s="4" t="s">
        <v>2411</v>
      </c>
      <c r="P604" s="2" t="s">
        <v>2429</v>
      </c>
      <c r="Q604" s="2" t="s">
        <v>2430</v>
      </c>
      <c r="U604" s="4" t="s">
        <v>2354</v>
      </c>
      <c r="V604" s="4" t="s">
        <v>2408</v>
      </c>
      <c r="W604" s="2" t="s">
        <v>2429</v>
      </c>
      <c r="X604" s="2" t="s">
        <v>2428</v>
      </c>
    </row>
    <row r="605" spans="1:26" x14ac:dyDescent="0.2">
      <c r="A605" s="4">
        <v>600</v>
      </c>
      <c r="E605" s="6" t="s">
        <v>1791</v>
      </c>
      <c r="G605" s="4" t="s">
        <v>2359</v>
      </c>
      <c r="H605" s="4" t="s">
        <v>175</v>
      </c>
      <c r="I605" s="20" t="s">
        <v>2427</v>
      </c>
      <c r="J605" s="20" t="s">
        <v>1516</v>
      </c>
      <c r="N605" s="4" t="s">
        <v>2357</v>
      </c>
      <c r="O605" s="4" t="s">
        <v>2411</v>
      </c>
      <c r="P605" s="2" t="s">
        <v>2426</v>
      </c>
      <c r="Q605" s="2" t="s">
        <v>2425</v>
      </c>
      <c r="U605" s="4" t="s">
        <v>2354</v>
      </c>
      <c r="V605" s="4" t="s">
        <v>2408</v>
      </c>
      <c r="W605" s="2" t="s">
        <v>2424</v>
      </c>
      <c r="X605" s="2" t="s">
        <v>2423</v>
      </c>
    </row>
    <row r="606" spans="1:26" x14ac:dyDescent="0.2">
      <c r="A606" s="4">
        <v>601</v>
      </c>
      <c r="E606" s="6" t="s">
        <v>1791</v>
      </c>
      <c r="G606" s="4" t="s">
        <v>2359</v>
      </c>
      <c r="H606" s="4" t="s">
        <v>175</v>
      </c>
      <c r="I606" s="20" t="s">
        <v>146</v>
      </c>
      <c r="J606" s="20" t="s">
        <v>46</v>
      </c>
      <c r="N606" s="4" t="s">
        <v>2357</v>
      </c>
      <c r="O606" s="4" t="s">
        <v>2411</v>
      </c>
      <c r="P606" s="2" t="s">
        <v>884</v>
      </c>
      <c r="Q606" s="2" t="s">
        <v>2422</v>
      </c>
      <c r="U606" s="4" t="s">
        <v>2354</v>
      </c>
      <c r="V606" s="4" t="s">
        <v>2408</v>
      </c>
      <c r="W606" s="2" t="s">
        <v>2421</v>
      </c>
      <c r="X606" s="2" t="s">
        <v>2420</v>
      </c>
    </row>
    <row r="607" spans="1:26" x14ac:dyDescent="0.2">
      <c r="A607" s="4">
        <v>602</v>
      </c>
      <c r="E607" s="6" t="s">
        <v>1791</v>
      </c>
      <c r="G607" s="4" t="s">
        <v>2359</v>
      </c>
      <c r="H607" s="4" t="s">
        <v>175</v>
      </c>
      <c r="I607" s="20" t="s">
        <v>2419</v>
      </c>
      <c r="J607" s="20" t="s">
        <v>2085</v>
      </c>
      <c r="L607" s="2" t="s">
        <v>2418</v>
      </c>
      <c r="N607" s="4" t="s">
        <v>2357</v>
      </c>
      <c r="O607" s="4" t="s">
        <v>2411</v>
      </c>
      <c r="P607" s="2" t="s">
        <v>2417</v>
      </c>
      <c r="Q607" s="2" t="s">
        <v>2083</v>
      </c>
      <c r="S607" s="2" t="s">
        <v>2416</v>
      </c>
      <c r="U607" s="4" t="s">
        <v>2354</v>
      </c>
      <c r="V607" s="4" t="s">
        <v>2408</v>
      </c>
      <c r="W607" s="2" t="s">
        <v>2415</v>
      </c>
      <c r="X607" s="2" t="s">
        <v>3533</v>
      </c>
      <c r="Z607" s="2" t="s">
        <v>2414</v>
      </c>
    </row>
    <row r="608" spans="1:26" x14ac:dyDescent="0.2">
      <c r="A608" s="4">
        <v>603</v>
      </c>
      <c r="E608" s="6" t="s">
        <v>1791</v>
      </c>
      <c r="G608" s="4" t="s">
        <v>2359</v>
      </c>
      <c r="H608" s="4" t="s">
        <v>175</v>
      </c>
      <c r="I608" s="20" t="s">
        <v>2413</v>
      </c>
      <c r="J608" s="20" t="s">
        <v>3534</v>
      </c>
      <c r="L608" s="2" t="s">
        <v>2412</v>
      </c>
      <c r="N608" s="4" t="s">
        <v>2357</v>
      </c>
      <c r="O608" s="4" t="s">
        <v>2411</v>
      </c>
      <c r="P608" s="2" t="s">
        <v>2410</v>
      </c>
      <c r="Q608" s="2" t="s">
        <v>2083</v>
      </c>
      <c r="S608" s="2" t="s">
        <v>2409</v>
      </c>
      <c r="U608" s="4" t="s">
        <v>2354</v>
      </c>
      <c r="V608" s="4" t="s">
        <v>2408</v>
      </c>
      <c r="W608" s="2" t="s">
        <v>2407</v>
      </c>
      <c r="X608" s="2" t="s">
        <v>3533</v>
      </c>
      <c r="Z608" s="2" t="s">
        <v>2406</v>
      </c>
    </row>
    <row r="609" spans="1:26" ht="25.5" x14ac:dyDescent="0.2">
      <c r="A609" s="4">
        <v>604</v>
      </c>
      <c r="B609" s="6" t="s">
        <v>6</v>
      </c>
      <c r="C609" s="6" t="s">
        <v>1525</v>
      </c>
      <c r="E609" s="6" t="s">
        <v>1791</v>
      </c>
      <c r="G609" s="4" t="s">
        <v>2359</v>
      </c>
      <c r="H609" s="4" t="s">
        <v>2401</v>
      </c>
      <c r="I609" s="2" t="s">
        <v>2405</v>
      </c>
      <c r="J609" s="2" t="s">
        <v>2397</v>
      </c>
      <c r="L609" s="19" t="s">
        <v>3440</v>
      </c>
      <c r="N609" s="4" t="s">
        <v>2357</v>
      </c>
      <c r="O609" s="4" t="s">
        <v>2400</v>
      </c>
      <c r="P609" s="2" t="s">
        <v>2404</v>
      </c>
      <c r="Q609" s="2" t="s">
        <v>2394</v>
      </c>
      <c r="S609" s="19" t="s">
        <v>3443</v>
      </c>
      <c r="U609" s="4" t="s">
        <v>2354</v>
      </c>
      <c r="V609" s="4" t="s">
        <v>2399</v>
      </c>
      <c r="W609" s="2" t="s">
        <v>2402</v>
      </c>
      <c r="X609" s="2" t="s">
        <v>2391</v>
      </c>
      <c r="Z609" s="19" t="s">
        <v>3441</v>
      </c>
    </row>
    <row r="610" spans="1:26" x14ac:dyDescent="0.2">
      <c r="A610" s="4">
        <v>605</v>
      </c>
      <c r="E610" s="6" t="s">
        <v>1791</v>
      </c>
      <c r="G610" s="4" t="s">
        <v>2359</v>
      </c>
      <c r="H610" s="4" t="s">
        <v>2401</v>
      </c>
      <c r="I610" s="2" t="s">
        <v>1795</v>
      </c>
      <c r="J610" s="2" t="s">
        <v>1796</v>
      </c>
      <c r="N610" s="4" t="s">
        <v>2357</v>
      </c>
      <c r="O610" s="4" t="s">
        <v>2400</v>
      </c>
      <c r="P610" s="2" t="s">
        <v>1795</v>
      </c>
      <c r="Q610" s="2" t="s">
        <v>1794</v>
      </c>
      <c r="U610" s="4" t="s">
        <v>2354</v>
      </c>
      <c r="V610" s="4" t="s">
        <v>2399</v>
      </c>
      <c r="W610" s="2" t="s">
        <v>1795</v>
      </c>
      <c r="X610" s="2" t="s">
        <v>1794</v>
      </c>
    </row>
    <row r="611" spans="1:26" x14ac:dyDescent="0.2">
      <c r="A611" s="4">
        <v>606</v>
      </c>
      <c r="D611" s="6" t="s">
        <v>1525</v>
      </c>
      <c r="E611" s="6" t="s">
        <v>1791</v>
      </c>
      <c r="G611" s="4" t="s">
        <v>2359</v>
      </c>
      <c r="H611" s="4" t="s">
        <v>2401</v>
      </c>
      <c r="I611" s="2" t="s">
        <v>1793</v>
      </c>
      <c r="J611" s="2" t="s">
        <v>1508</v>
      </c>
      <c r="K611" s="3">
        <v>100</v>
      </c>
      <c r="N611" s="4" t="s">
        <v>2357</v>
      </c>
      <c r="O611" s="4" t="s">
        <v>2400</v>
      </c>
      <c r="P611" s="2" t="s">
        <v>1793</v>
      </c>
      <c r="Q611" s="2" t="s">
        <v>1508</v>
      </c>
      <c r="R611" s="3">
        <v>100</v>
      </c>
      <c r="U611" s="4" t="s">
        <v>2354</v>
      </c>
      <c r="V611" s="4" t="s">
        <v>2399</v>
      </c>
      <c r="W611" s="2" t="s">
        <v>1793</v>
      </c>
      <c r="X611" s="2" t="s">
        <v>1792</v>
      </c>
      <c r="Y611" s="3">
        <v>100</v>
      </c>
    </row>
    <row r="612" spans="1:26" x14ac:dyDescent="0.2">
      <c r="A612" s="4">
        <v>607</v>
      </c>
      <c r="D612" s="6" t="s">
        <v>1525</v>
      </c>
      <c r="E612" s="6" t="s">
        <v>1791</v>
      </c>
      <c r="G612" s="4" t="s">
        <v>2359</v>
      </c>
      <c r="H612" s="4" t="s">
        <v>2401</v>
      </c>
      <c r="I612" s="2" t="s">
        <v>1861</v>
      </c>
      <c r="J612" s="2" t="s">
        <v>1775</v>
      </c>
      <c r="K612" s="3" t="s">
        <v>95</v>
      </c>
      <c r="N612" s="4" t="s">
        <v>2357</v>
      </c>
      <c r="O612" s="4" t="s">
        <v>2400</v>
      </c>
      <c r="P612" s="2" t="s">
        <v>1861</v>
      </c>
      <c r="Q612" s="2" t="s">
        <v>1775</v>
      </c>
      <c r="R612" s="3" t="s">
        <v>95</v>
      </c>
      <c r="U612" s="4" t="s">
        <v>2354</v>
      </c>
      <c r="V612" s="4" t="s">
        <v>2399</v>
      </c>
      <c r="W612" s="2" t="s">
        <v>1861</v>
      </c>
      <c r="X612" s="2" t="s">
        <v>1775</v>
      </c>
      <c r="Y612" s="3" t="s">
        <v>95</v>
      </c>
    </row>
    <row r="613" spans="1:26" x14ac:dyDescent="0.2">
      <c r="A613" s="4">
        <v>608</v>
      </c>
      <c r="D613" s="6" t="s">
        <v>1525</v>
      </c>
      <c r="E613" s="6" t="s">
        <v>1791</v>
      </c>
      <c r="G613" s="4" t="s">
        <v>2359</v>
      </c>
      <c r="H613" s="4" t="s">
        <v>2401</v>
      </c>
      <c r="I613" s="2" t="s">
        <v>1859</v>
      </c>
      <c r="J613" s="2" t="s">
        <v>1776</v>
      </c>
      <c r="K613" s="3" t="s">
        <v>99</v>
      </c>
      <c r="N613" s="4" t="s">
        <v>2357</v>
      </c>
      <c r="O613" s="4" t="s">
        <v>2400</v>
      </c>
      <c r="P613" s="2" t="s">
        <v>1859</v>
      </c>
      <c r="Q613" s="2" t="s">
        <v>1776</v>
      </c>
      <c r="R613" s="3" t="s">
        <v>99</v>
      </c>
      <c r="U613" s="4" t="s">
        <v>2354</v>
      </c>
      <c r="V613" s="4" t="s">
        <v>2399</v>
      </c>
      <c r="W613" s="2" t="s">
        <v>1859</v>
      </c>
      <c r="X613" s="2" t="s">
        <v>1776</v>
      </c>
      <c r="Y613" s="3" t="s">
        <v>99</v>
      </c>
    </row>
    <row r="614" spans="1:26" ht="25.5" x14ac:dyDescent="0.2">
      <c r="A614" s="4">
        <v>609</v>
      </c>
      <c r="B614" s="6" t="s">
        <v>6</v>
      </c>
      <c r="C614" s="6" t="s">
        <v>1525</v>
      </c>
      <c r="E614" s="6" t="s">
        <v>1791</v>
      </c>
      <c r="G614" s="4" t="s">
        <v>2359</v>
      </c>
      <c r="H614" s="4" t="s">
        <v>2389</v>
      </c>
      <c r="I614" s="2" t="s">
        <v>2398</v>
      </c>
      <c r="J614" s="2" t="s">
        <v>2397</v>
      </c>
      <c r="L614" s="2" t="s">
        <v>2396</v>
      </c>
      <c r="N614" s="4" t="s">
        <v>2357</v>
      </c>
      <c r="O614" s="4" t="s">
        <v>2388</v>
      </c>
      <c r="P614" s="2" t="s">
        <v>2395</v>
      </c>
      <c r="Q614" s="2" t="s">
        <v>2394</v>
      </c>
      <c r="S614" s="2" t="s">
        <v>2393</v>
      </c>
      <c r="U614" s="4" t="s">
        <v>2354</v>
      </c>
      <c r="V614" s="4" t="s">
        <v>2387</v>
      </c>
      <c r="W614" s="2" t="s">
        <v>2392</v>
      </c>
      <c r="X614" s="2" t="s">
        <v>2391</v>
      </c>
      <c r="Z614" s="2" t="s">
        <v>2390</v>
      </c>
    </row>
    <row r="615" spans="1:26" x14ac:dyDescent="0.2">
      <c r="A615" s="4">
        <v>610</v>
      </c>
      <c r="D615" s="6" t="s">
        <v>1525</v>
      </c>
      <c r="E615" s="6" t="s">
        <v>1791</v>
      </c>
      <c r="G615" s="4" t="s">
        <v>2359</v>
      </c>
      <c r="H615" s="56" t="s">
        <v>2389</v>
      </c>
      <c r="I615" s="2" t="s">
        <v>1793</v>
      </c>
      <c r="J615" s="2" t="s">
        <v>1508</v>
      </c>
      <c r="K615" s="3">
        <v>0</v>
      </c>
      <c r="N615" s="4" t="s">
        <v>2357</v>
      </c>
      <c r="O615" s="4" t="s">
        <v>2388</v>
      </c>
      <c r="P615" s="2" t="s">
        <v>1793</v>
      </c>
      <c r="Q615" s="2" t="s">
        <v>1508</v>
      </c>
      <c r="R615" s="3">
        <v>0</v>
      </c>
      <c r="U615" s="4" t="s">
        <v>2354</v>
      </c>
      <c r="V615" s="4" t="s">
        <v>2387</v>
      </c>
      <c r="W615" s="2" t="s">
        <v>1793</v>
      </c>
      <c r="X615" s="2" t="s">
        <v>1792</v>
      </c>
      <c r="Y615" s="3">
        <v>0</v>
      </c>
    </row>
    <row r="616" spans="1:26" x14ac:dyDescent="0.2">
      <c r="A616" s="4">
        <v>611</v>
      </c>
      <c r="E616" s="6" t="s">
        <v>1791</v>
      </c>
      <c r="G616" s="4" t="s">
        <v>2359</v>
      </c>
      <c r="H616" s="4" t="s">
        <v>222</v>
      </c>
      <c r="I616" s="2" t="s">
        <v>5</v>
      </c>
      <c r="J616" s="2" t="s">
        <v>1531</v>
      </c>
      <c r="N616" s="4" t="s">
        <v>2357</v>
      </c>
      <c r="O616" s="4" t="s">
        <v>958</v>
      </c>
      <c r="P616" s="2" t="s">
        <v>764</v>
      </c>
      <c r="Q616" s="2" t="s">
        <v>1531</v>
      </c>
      <c r="U616" s="4" t="s">
        <v>2354</v>
      </c>
      <c r="V616" s="4" t="s">
        <v>2385</v>
      </c>
      <c r="W616" s="2" t="s">
        <v>2276</v>
      </c>
      <c r="X616" s="2" t="s">
        <v>1531</v>
      </c>
    </row>
    <row r="617" spans="1:26" x14ac:dyDescent="0.2">
      <c r="A617" s="4">
        <v>612</v>
      </c>
      <c r="B617" s="6" t="s">
        <v>6</v>
      </c>
      <c r="E617" s="6" t="s">
        <v>1791</v>
      </c>
      <c r="G617" s="4" t="s">
        <v>2359</v>
      </c>
      <c r="H617" s="4" t="s">
        <v>222</v>
      </c>
      <c r="I617" s="2" t="s">
        <v>1976</v>
      </c>
      <c r="J617" s="2" t="s">
        <v>2383</v>
      </c>
      <c r="N617" s="4" t="s">
        <v>2357</v>
      </c>
      <c r="O617" s="4" t="s">
        <v>958</v>
      </c>
      <c r="P617" s="2" t="s">
        <v>2386</v>
      </c>
      <c r="Q617" s="2" t="s">
        <v>2383</v>
      </c>
      <c r="U617" s="4" t="s">
        <v>2354</v>
      </c>
      <c r="V617" s="4" t="s">
        <v>2385</v>
      </c>
      <c r="W617" s="2" t="s">
        <v>2384</v>
      </c>
      <c r="X617" s="2" t="s">
        <v>2383</v>
      </c>
    </row>
    <row r="618" spans="1:26" ht="38.25" x14ac:dyDescent="0.2">
      <c r="A618" s="4">
        <v>613</v>
      </c>
      <c r="C618" s="6" t="s">
        <v>1525</v>
      </c>
      <c r="E618" s="6" t="s">
        <v>1791</v>
      </c>
      <c r="G618" s="4" t="s">
        <v>2359</v>
      </c>
      <c r="H618" s="4" t="s">
        <v>2376</v>
      </c>
      <c r="I618" s="2" t="s">
        <v>1544</v>
      </c>
      <c r="J618" s="2" t="s">
        <v>2371</v>
      </c>
      <c r="L618" s="2" t="s">
        <v>2382</v>
      </c>
      <c r="N618" s="4" t="s">
        <v>2357</v>
      </c>
      <c r="O618" s="4" t="s">
        <v>2374</v>
      </c>
      <c r="P618" s="2" t="s">
        <v>1895</v>
      </c>
      <c r="Q618" s="2" t="s">
        <v>2369</v>
      </c>
      <c r="S618" s="2" t="s">
        <v>2381</v>
      </c>
      <c r="U618" s="4" t="s">
        <v>2354</v>
      </c>
      <c r="V618" s="4" t="s">
        <v>2373</v>
      </c>
      <c r="W618" s="2" t="s">
        <v>1895</v>
      </c>
      <c r="X618" s="2" t="s">
        <v>2367</v>
      </c>
      <c r="Z618" s="2" t="s">
        <v>2380</v>
      </c>
    </row>
    <row r="619" spans="1:26" ht="25.5" x14ac:dyDescent="0.2">
      <c r="A619" s="4">
        <v>614</v>
      </c>
      <c r="C619" s="6" t="s">
        <v>1525</v>
      </c>
      <c r="E619" s="6" t="s">
        <v>1791</v>
      </c>
      <c r="G619" s="4" t="s">
        <v>2359</v>
      </c>
      <c r="H619" s="4" t="s">
        <v>2376</v>
      </c>
      <c r="I619" s="2" t="s">
        <v>2379</v>
      </c>
      <c r="J619" s="2" t="s">
        <v>2364</v>
      </c>
      <c r="L619" s="2" t="s">
        <v>1804</v>
      </c>
      <c r="N619" s="4" t="s">
        <v>2357</v>
      </c>
      <c r="O619" s="4" t="s">
        <v>2374</v>
      </c>
      <c r="P619" s="2" t="s">
        <v>2378</v>
      </c>
      <c r="Q619" s="2" t="s">
        <v>2362</v>
      </c>
      <c r="S619" s="2" t="s">
        <v>1801</v>
      </c>
      <c r="U619" s="4" t="s">
        <v>2354</v>
      </c>
      <c r="V619" s="4" t="s">
        <v>2373</v>
      </c>
      <c r="W619" s="2" t="s">
        <v>2377</v>
      </c>
      <c r="X619" s="2" t="s">
        <v>2360</v>
      </c>
      <c r="Z619" s="2" t="s">
        <v>1798</v>
      </c>
    </row>
    <row r="620" spans="1:26" ht="63.75" x14ac:dyDescent="0.2">
      <c r="A620" s="4">
        <v>615</v>
      </c>
      <c r="E620" s="6" t="s">
        <v>1791</v>
      </c>
      <c r="G620" s="4" t="s">
        <v>2359</v>
      </c>
      <c r="H620" s="4" t="s">
        <v>2376</v>
      </c>
      <c r="I620" s="2" t="s">
        <v>135</v>
      </c>
      <c r="J620" s="2" t="s">
        <v>2375</v>
      </c>
      <c r="L620" s="2" t="s">
        <v>2340</v>
      </c>
      <c r="N620" s="4" t="s">
        <v>2357</v>
      </c>
      <c r="O620" s="4" t="s">
        <v>2374</v>
      </c>
      <c r="P620" s="2" t="s">
        <v>135</v>
      </c>
      <c r="Q620" s="2" t="s">
        <v>2372</v>
      </c>
      <c r="S620" s="2" t="s">
        <v>2339</v>
      </c>
      <c r="U620" s="4" t="s">
        <v>2354</v>
      </c>
      <c r="V620" s="4" t="s">
        <v>2373</v>
      </c>
      <c r="W620" s="2" t="s">
        <v>1823</v>
      </c>
      <c r="X620" s="2" t="s">
        <v>2372</v>
      </c>
      <c r="Z620" s="2" t="s">
        <v>2337</v>
      </c>
    </row>
    <row r="621" spans="1:26" ht="38.25" x14ac:dyDescent="0.2">
      <c r="A621" s="4">
        <v>616</v>
      </c>
      <c r="C621" s="6" t="s">
        <v>1525</v>
      </c>
      <c r="E621" s="6" t="s">
        <v>1791</v>
      </c>
      <c r="G621" s="4" t="s">
        <v>2359</v>
      </c>
      <c r="H621" s="4" t="s">
        <v>232</v>
      </c>
      <c r="I621" s="2" t="s">
        <v>1544</v>
      </c>
      <c r="J621" s="2" t="s">
        <v>2371</v>
      </c>
      <c r="L621" s="2" t="s">
        <v>2370</v>
      </c>
      <c r="N621" s="4" t="s">
        <v>2357</v>
      </c>
      <c r="O621" s="4" t="s">
        <v>2356</v>
      </c>
      <c r="P621" s="2" t="s">
        <v>1895</v>
      </c>
      <c r="Q621" s="2" t="s">
        <v>2369</v>
      </c>
      <c r="S621" s="2" t="s">
        <v>2368</v>
      </c>
      <c r="U621" s="4" t="s">
        <v>2354</v>
      </c>
      <c r="V621" s="4" t="s">
        <v>2353</v>
      </c>
      <c r="W621" s="2" t="s">
        <v>1895</v>
      </c>
      <c r="X621" s="2" t="s">
        <v>2367</v>
      </c>
      <c r="Z621" s="2" t="s">
        <v>2366</v>
      </c>
    </row>
    <row r="622" spans="1:26" x14ac:dyDescent="0.2">
      <c r="A622" s="4">
        <v>617</v>
      </c>
      <c r="C622" s="6" t="s">
        <v>1525</v>
      </c>
      <c r="E622" s="6" t="s">
        <v>1791</v>
      </c>
      <c r="G622" s="4" t="s">
        <v>2359</v>
      </c>
      <c r="H622" s="4" t="s">
        <v>232</v>
      </c>
      <c r="I622" s="2" t="s">
        <v>2365</v>
      </c>
      <c r="J622" s="2" t="s">
        <v>2364</v>
      </c>
      <c r="L622" s="2" t="s">
        <v>2030</v>
      </c>
      <c r="N622" s="4" t="s">
        <v>2357</v>
      </c>
      <c r="O622" s="4" t="s">
        <v>2356</v>
      </c>
      <c r="P622" s="2" t="s">
        <v>2363</v>
      </c>
      <c r="Q622" s="2" t="s">
        <v>2362</v>
      </c>
      <c r="S622" s="2" t="s">
        <v>2027</v>
      </c>
      <c r="U622" s="4" t="s">
        <v>2354</v>
      </c>
      <c r="V622" s="4" t="s">
        <v>2353</v>
      </c>
      <c r="W622" s="2" t="s">
        <v>2361</v>
      </c>
      <c r="X622" s="2" t="s">
        <v>2360</v>
      </c>
      <c r="Z622" s="2" t="s">
        <v>1863</v>
      </c>
    </row>
    <row r="623" spans="1:26" ht="127.5" x14ac:dyDescent="0.2">
      <c r="A623" s="4">
        <v>618</v>
      </c>
      <c r="E623" s="6" t="s">
        <v>1791</v>
      </c>
      <c r="G623" s="4" t="s">
        <v>2359</v>
      </c>
      <c r="H623" s="4" t="s">
        <v>232</v>
      </c>
      <c r="I623" s="2" t="s">
        <v>135</v>
      </c>
      <c r="J623" s="2" t="s">
        <v>3561</v>
      </c>
      <c r="L623" s="2" t="s">
        <v>2358</v>
      </c>
      <c r="N623" s="4" t="s">
        <v>2357</v>
      </c>
      <c r="O623" s="4" t="s">
        <v>2356</v>
      </c>
      <c r="P623" s="2" t="s">
        <v>135</v>
      </c>
      <c r="Q623" s="2" t="s">
        <v>3562</v>
      </c>
      <c r="S623" s="2" t="s">
        <v>2355</v>
      </c>
      <c r="U623" s="4" t="s">
        <v>2354</v>
      </c>
      <c r="V623" s="4" t="s">
        <v>2353</v>
      </c>
      <c r="W623" s="2" t="s">
        <v>1823</v>
      </c>
      <c r="X623" s="2" t="s">
        <v>3563</v>
      </c>
      <c r="Z623" s="2" t="s">
        <v>2352</v>
      </c>
    </row>
    <row r="624" spans="1:26" ht="51" x14ac:dyDescent="0.2">
      <c r="A624" s="4">
        <v>619</v>
      </c>
      <c r="E624" s="6" t="s">
        <v>1791</v>
      </c>
      <c r="G624" s="4" t="s">
        <v>2351</v>
      </c>
      <c r="H624" s="4" t="s">
        <v>243</v>
      </c>
      <c r="I624" s="2" t="s">
        <v>135</v>
      </c>
      <c r="J624" s="2" t="s">
        <v>2341</v>
      </c>
      <c r="L624" s="2" t="s">
        <v>2340</v>
      </c>
      <c r="N624" s="4" t="s">
        <v>2350</v>
      </c>
      <c r="O624" s="4" t="s">
        <v>2349</v>
      </c>
      <c r="P624" s="2" t="s">
        <v>135</v>
      </c>
      <c r="Q624" s="2" t="s">
        <v>2338</v>
      </c>
      <c r="S624" s="2" t="s">
        <v>2339</v>
      </c>
      <c r="U624" s="4" t="s">
        <v>2348</v>
      </c>
      <c r="V624" s="4" t="s">
        <v>2347</v>
      </c>
      <c r="W624" s="2" t="s">
        <v>1823</v>
      </c>
      <c r="X624" s="2" t="s">
        <v>2338</v>
      </c>
      <c r="Z624" s="2" t="s">
        <v>2337</v>
      </c>
    </row>
    <row r="625" spans="1:26" ht="38.25" x14ac:dyDescent="0.2">
      <c r="A625" s="4">
        <v>620</v>
      </c>
      <c r="E625" s="6" t="s">
        <v>1791</v>
      </c>
      <c r="G625" s="4" t="s">
        <v>2351</v>
      </c>
      <c r="H625" s="4" t="s">
        <v>243</v>
      </c>
      <c r="I625" s="2" t="s">
        <v>207</v>
      </c>
      <c r="J625" s="2" t="s">
        <v>3385</v>
      </c>
      <c r="L625" s="2" t="s">
        <v>2334</v>
      </c>
      <c r="N625" s="4" t="s">
        <v>2350</v>
      </c>
      <c r="O625" s="4" t="s">
        <v>2349</v>
      </c>
      <c r="P625" s="2" t="s">
        <v>944</v>
      </c>
      <c r="Q625" s="2" t="s">
        <v>3564</v>
      </c>
      <c r="S625" s="2" t="s">
        <v>2331</v>
      </c>
      <c r="U625" s="4" t="s">
        <v>2348</v>
      </c>
      <c r="V625" s="4" t="s">
        <v>2347</v>
      </c>
      <c r="W625" s="2" t="s">
        <v>2091</v>
      </c>
      <c r="X625" s="2" t="s">
        <v>3565</v>
      </c>
      <c r="Z625" s="2" t="s">
        <v>2328</v>
      </c>
    </row>
    <row r="626" spans="1:26" ht="51" x14ac:dyDescent="0.2">
      <c r="A626" s="4">
        <v>621</v>
      </c>
      <c r="E626" s="6" t="s">
        <v>1791</v>
      </c>
      <c r="G626" s="4" t="s">
        <v>2346</v>
      </c>
      <c r="H626" s="4" t="s">
        <v>245</v>
      </c>
      <c r="I626" s="2" t="s">
        <v>135</v>
      </c>
      <c r="J626" s="2" t="s">
        <v>2341</v>
      </c>
      <c r="L626" s="2" t="s">
        <v>2340</v>
      </c>
      <c r="N626" s="4" t="s">
        <v>2345</v>
      </c>
      <c r="O626" s="4" t="s">
        <v>2344</v>
      </c>
      <c r="P626" s="2" t="s">
        <v>135</v>
      </c>
      <c r="Q626" s="2" t="s">
        <v>2338</v>
      </c>
      <c r="S626" s="2" t="s">
        <v>2339</v>
      </c>
      <c r="U626" s="4" t="s">
        <v>2343</v>
      </c>
      <c r="V626" s="4" t="s">
        <v>2342</v>
      </c>
      <c r="W626" s="2" t="s">
        <v>1823</v>
      </c>
      <c r="X626" s="2" t="s">
        <v>2338</v>
      </c>
      <c r="Z626" s="2" t="s">
        <v>2337</v>
      </c>
    </row>
    <row r="627" spans="1:26" ht="38.25" x14ac:dyDescent="0.2">
      <c r="A627" s="4">
        <v>622</v>
      </c>
      <c r="E627" s="6" t="s">
        <v>1791</v>
      </c>
      <c r="G627" s="4" t="s">
        <v>2346</v>
      </c>
      <c r="H627" s="4" t="s">
        <v>245</v>
      </c>
      <c r="I627" s="2" t="s">
        <v>207</v>
      </c>
      <c r="J627" s="2" t="s">
        <v>3385</v>
      </c>
      <c r="L627" s="2" t="s">
        <v>2334</v>
      </c>
      <c r="N627" s="4" t="s">
        <v>2345</v>
      </c>
      <c r="O627" s="4" t="s">
        <v>2344</v>
      </c>
      <c r="P627" s="2" t="s">
        <v>944</v>
      </c>
      <c r="Q627" s="2" t="s">
        <v>3564</v>
      </c>
      <c r="S627" s="2" t="s">
        <v>2331</v>
      </c>
      <c r="U627" s="4" t="s">
        <v>2343</v>
      </c>
      <c r="V627" s="4" t="s">
        <v>2342</v>
      </c>
      <c r="W627" s="2" t="s">
        <v>2091</v>
      </c>
      <c r="X627" s="2" t="s">
        <v>3565</v>
      </c>
      <c r="Z627" s="2" t="s">
        <v>2328</v>
      </c>
    </row>
    <row r="628" spans="1:26" ht="51" x14ac:dyDescent="0.2">
      <c r="A628" s="4">
        <v>623</v>
      </c>
      <c r="E628" s="6" t="s">
        <v>1791</v>
      </c>
      <c r="G628" s="4" t="s">
        <v>2336</v>
      </c>
      <c r="H628" s="4" t="s">
        <v>2335</v>
      </c>
      <c r="I628" s="2" t="s">
        <v>135</v>
      </c>
      <c r="J628" s="2" t="s">
        <v>2341</v>
      </c>
      <c r="L628" s="2" t="s">
        <v>2340</v>
      </c>
      <c r="N628" s="4" t="s">
        <v>2333</v>
      </c>
      <c r="O628" s="4" t="s">
        <v>2332</v>
      </c>
      <c r="P628" s="2" t="s">
        <v>135</v>
      </c>
      <c r="Q628" s="2" t="s">
        <v>2338</v>
      </c>
      <c r="S628" s="2" t="s">
        <v>2339</v>
      </c>
      <c r="U628" s="4" t="s">
        <v>2330</v>
      </c>
      <c r="V628" s="4" t="s">
        <v>2329</v>
      </c>
      <c r="W628" s="2" t="s">
        <v>1823</v>
      </c>
      <c r="X628" s="2" t="s">
        <v>2338</v>
      </c>
      <c r="Z628" s="2" t="s">
        <v>2337</v>
      </c>
    </row>
    <row r="629" spans="1:26" ht="38.25" x14ac:dyDescent="0.2">
      <c r="A629" s="4">
        <v>624</v>
      </c>
      <c r="E629" s="6" t="s">
        <v>1791</v>
      </c>
      <c r="G629" s="4" t="s">
        <v>2336</v>
      </c>
      <c r="H629" s="4" t="s">
        <v>2335</v>
      </c>
      <c r="I629" s="2" t="s">
        <v>207</v>
      </c>
      <c r="J629" s="2" t="s">
        <v>3385</v>
      </c>
      <c r="L629" s="2" t="s">
        <v>2334</v>
      </c>
      <c r="N629" s="4" t="s">
        <v>2333</v>
      </c>
      <c r="O629" s="4" t="s">
        <v>2332</v>
      </c>
      <c r="P629" s="2" t="s">
        <v>944</v>
      </c>
      <c r="Q629" s="2" t="s">
        <v>3564</v>
      </c>
      <c r="S629" s="2" t="s">
        <v>2331</v>
      </c>
      <c r="U629" s="4" t="s">
        <v>2330</v>
      </c>
      <c r="V629" s="4" t="s">
        <v>2329</v>
      </c>
      <c r="W629" s="2" t="s">
        <v>2091</v>
      </c>
      <c r="X629" s="2" t="s">
        <v>3565</v>
      </c>
      <c r="Z629" s="2" t="s">
        <v>2328</v>
      </c>
    </row>
    <row r="630" spans="1:26" x14ac:dyDescent="0.2">
      <c r="A630" s="4">
        <v>625</v>
      </c>
      <c r="B630" s="6" t="s">
        <v>1797</v>
      </c>
      <c r="E630" s="6" t="s">
        <v>1791</v>
      </c>
      <c r="G630" s="4" t="s">
        <v>2303</v>
      </c>
      <c r="H630" s="4" t="s">
        <v>2324</v>
      </c>
      <c r="I630" s="2" t="s">
        <v>106</v>
      </c>
      <c r="J630" s="2" t="s">
        <v>1526</v>
      </c>
      <c r="L630" s="2" t="s">
        <v>1956</v>
      </c>
      <c r="N630" s="4" t="s">
        <v>2301</v>
      </c>
      <c r="O630" s="4" t="s">
        <v>2324</v>
      </c>
      <c r="P630" s="2" t="s">
        <v>852</v>
      </c>
      <c r="Q630" s="2" t="s">
        <v>1526</v>
      </c>
      <c r="S630" s="2" t="s">
        <v>1955</v>
      </c>
      <c r="U630" s="4" t="s">
        <v>2299</v>
      </c>
      <c r="V630" s="4" t="s">
        <v>2323</v>
      </c>
      <c r="W630" s="2" t="s">
        <v>1954</v>
      </c>
      <c r="X630" s="2" t="s">
        <v>1526</v>
      </c>
      <c r="Z630" s="2" t="s">
        <v>1953</v>
      </c>
    </row>
    <row r="631" spans="1:26" x14ac:dyDescent="0.2">
      <c r="A631" s="4">
        <v>626</v>
      </c>
      <c r="B631" s="6" t="s">
        <v>1797</v>
      </c>
      <c r="E631" s="6" t="s">
        <v>1791</v>
      </c>
      <c r="G631" s="4" t="s">
        <v>2303</v>
      </c>
      <c r="H631" s="4" t="s">
        <v>2324</v>
      </c>
      <c r="I631" s="2" t="s">
        <v>133</v>
      </c>
      <c r="J631" s="2" t="s">
        <v>1526</v>
      </c>
      <c r="N631" s="4" t="s">
        <v>2301</v>
      </c>
      <c r="O631" s="4" t="s">
        <v>2324</v>
      </c>
      <c r="P631" s="2" t="s">
        <v>875</v>
      </c>
      <c r="Q631" s="2" t="s">
        <v>1526</v>
      </c>
      <c r="U631" s="4" t="s">
        <v>2299</v>
      </c>
      <c r="V631" s="4" t="s">
        <v>2323</v>
      </c>
      <c r="W631" s="2" t="s">
        <v>875</v>
      </c>
      <c r="X631" s="2" t="s">
        <v>1526</v>
      </c>
    </row>
    <row r="632" spans="1:26" x14ac:dyDescent="0.2">
      <c r="A632" s="4">
        <v>627</v>
      </c>
      <c r="E632" s="6" t="s">
        <v>1791</v>
      </c>
      <c r="G632" s="4" t="s">
        <v>2303</v>
      </c>
      <c r="H632" s="4" t="s">
        <v>2324</v>
      </c>
      <c r="I632" s="2" t="s">
        <v>2327</v>
      </c>
      <c r="J632" s="2" t="s">
        <v>1526</v>
      </c>
      <c r="N632" s="4" t="s">
        <v>2301</v>
      </c>
      <c r="O632" s="4" t="s">
        <v>2324</v>
      </c>
      <c r="P632" s="2" t="s">
        <v>2326</v>
      </c>
      <c r="Q632" s="2" t="s">
        <v>1526</v>
      </c>
      <c r="U632" s="4" t="s">
        <v>2299</v>
      </c>
      <c r="V632" s="4" t="s">
        <v>2323</v>
      </c>
      <c r="W632" s="2" t="s">
        <v>2325</v>
      </c>
      <c r="X632" s="2" t="s">
        <v>1526</v>
      </c>
    </row>
    <row r="633" spans="1:26" x14ac:dyDescent="0.2">
      <c r="A633" s="4">
        <v>628</v>
      </c>
      <c r="D633" s="6" t="s">
        <v>1525</v>
      </c>
      <c r="E633" s="6" t="s">
        <v>1791</v>
      </c>
      <c r="G633" s="4" t="s">
        <v>2303</v>
      </c>
      <c r="H633" s="4" t="s">
        <v>2324</v>
      </c>
      <c r="I633" s="2" t="s">
        <v>117</v>
      </c>
      <c r="J633" s="2" t="s">
        <v>1925</v>
      </c>
      <c r="N633" s="4" t="s">
        <v>2301</v>
      </c>
      <c r="O633" s="4" t="s">
        <v>2324</v>
      </c>
      <c r="P633" s="2" t="s">
        <v>2165</v>
      </c>
      <c r="Q633" s="2" t="s">
        <v>1925</v>
      </c>
      <c r="U633" s="4" t="s">
        <v>2299</v>
      </c>
      <c r="V633" s="4" t="s">
        <v>2323</v>
      </c>
      <c r="W633" s="2" t="s">
        <v>2163</v>
      </c>
      <c r="X633" s="2" t="s">
        <v>1925</v>
      </c>
    </row>
    <row r="634" spans="1:26" x14ac:dyDescent="0.2">
      <c r="A634" s="4">
        <v>629</v>
      </c>
      <c r="C634" s="6" t="s">
        <v>1525</v>
      </c>
      <c r="E634" s="6" t="s">
        <v>1791</v>
      </c>
      <c r="G634" s="4" t="s">
        <v>2303</v>
      </c>
      <c r="H634" s="4" t="s">
        <v>2319</v>
      </c>
      <c r="I634" s="2" t="s">
        <v>2322</v>
      </c>
      <c r="J634" s="2" t="s">
        <v>2311</v>
      </c>
      <c r="L634" s="2" t="s">
        <v>2030</v>
      </c>
      <c r="N634" s="4" t="s">
        <v>2301</v>
      </c>
      <c r="O634" s="4" t="s">
        <v>2317</v>
      </c>
      <c r="P634" s="2" t="s">
        <v>2321</v>
      </c>
      <c r="Q634" s="2" t="s">
        <v>2311</v>
      </c>
      <c r="S634" s="2" t="s">
        <v>2027</v>
      </c>
      <c r="U634" s="4" t="s">
        <v>2299</v>
      </c>
      <c r="V634" s="4" t="s">
        <v>2316</v>
      </c>
      <c r="W634" s="2" t="s">
        <v>2320</v>
      </c>
      <c r="X634" s="2" t="s">
        <v>2308</v>
      </c>
      <c r="Z634" s="2" t="s">
        <v>1863</v>
      </c>
    </row>
    <row r="635" spans="1:26" ht="63.75" x14ac:dyDescent="0.2">
      <c r="A635" s="4">
        <v>630</v>
      </c>
      <c r="E635" s="6" t="s">
        <v>1791</v>
      </c>
      <c r="G635" s="4" t="s">
        <v>2303</v>
      </c>
      <c r="H635" s="4" t="s">
        <v>2319</v>
      </c>
      <c r="I635" s="2" t="s">
        <v>135</v>
      </c>
      <c r="J635" s="2" t="s">
        <v>2318</v>
      </c>
      <c r="N635" s="4" t="s">
        <v>2301</v>
      </c>
      <c r="O635" s="4" t="s">
        <v>2317</v>
      </c>
      <c r="P635" s="2" t="s">
        <v>135</v>
      </c>
      <c r="Q635" s="2" t="s">
        <v>2315</v>
      </c>
      <c r="U635" s="4" t="s">
        <v>2299</v>
      </c>
      <c r="V635" s="4" t="s">
        <v>2316</v>
      </c>
      <c r="W635" s="2" t="s">
        <v>1823</v>
      </c>
      <c r="X635" s="2" t="s">
        <v>2315</v>
      </c>
    </row>
    <row r="636" spans="1:26" x14ac:dyDescent="0.2">
      <c r="A636" s="4">
        <v>631</v>
      </c>
      <c r="C636" s="6" t="s">
        <v>1525</v>
      </c>
      <c r="E636" s="6" t="s">
        <v>1791</v>
      </c>
      <c r="G636" s="4" t="s">
        <v>2303</v>
      </c>
      <c r="H636" s="4" t="s">
        <v>2302</v>
      </c>
      <c r="I636" s="2" t="s">
        <v>2314</v>
      </c>
      <c r="J636" s="2" t="s">
        <v>2311</v>
      </c>
      <c r="L636" s="2" t="s">
        <v>2313</v>
      </c>
      <c r="N636" s="4" t="s">
        <v>2301</v>
      </c>
      <c r="O636" s="4" t="s">
        <v>2300</v>
      </c>
      <c r="P636" s="2" t="s">
        <v>2312</v>
      </c>
      <c r="Q636" s="2" t="s">
        <v>2311</v>
      </c>
      <c r="S636" s="2" t="s">
        <v>2310</v>
      </c>
      <c r="U636" s="4" t="s">
        <v>2299</v>
      </c>
      <c r="V636" s="4" t="s">
        <v>2298</v>
      </c>
      <c r="W636" s="2" t="s">
        <v>2309</v>
      </c>
      <c r="X636" s="2" t="s">
        <v>2308</v>
      </c>
      <c r="Z636" s="2" t="s">
        <v>2307</v>
      </c>
    </row>
    <row r="637" spans="1:26" x14ac:dyDescent="0.2">
      <c r="A637" s="4">
        <v>632</v>
      </c>
      <c r="E637" s="6" t="s">
        <v>1791</v>
      </c>
      <c r="G637" s="4" t="s">
        <v>2303</v>
      </c>
      <c r="H637" s="4" t="s">
        <v>2302</v>
      </c>
      <c r="I637" s="2" t="s">
        <v>1795</v>
      </c>
      <c r="J637" s="2" t="s">
        <v>1796</v>
      </c>
      <c r="L637" s="2" t="s">
        <v>2306</v>
      </c>
      <c r="N637" s="4" t="s">
        <v>2301</v>
      </c>
      <c r="O637" s="4" t="s">
        <v>2300</v>
      </c>
      <c r="P637" s="2" t="s">
        <v>1795</v>
      </c>
      <c r="Q637" s="2" t="s">
        <v>1794</v>
      </c>
      <c r="S637" s="2" t="s">
        <v>2305</v>
      </c>
      <c r="U637" s="4" t="s">
        <v>2299</v>
      </c>
      <c r="V637" s="4" t="s">
        <v>2298</v>
      </c>
      <c r="W637" s="2" t="s">
        <v>1795</v>
      </c>
      <c r="X637" s="2" t="s">
        <v>1794</v>
      </c>
      <c r="Z637" s="2" t="s">
        <v>2304</v>
      </c>
    </row>
    <row r="638" spans="1:26" x14ac:dyDescent="0.2">
      <c r="A638" s="4">
        <v>633</v>
      </c>
      <c r="D638" s="6" t="s">
        <v>1525</v>
      </c>
      <c r="E638" s="6" t="s">
        <v>1791</v>
      </c>
      <c r="G638" s="4" t="s">
        <v>2303</v>
      </c>
      <c r="H638" s="4" t="s">
        <v>2302</v>
      </c>
      <c r="I638" s="2" t="s">
        <v>1793</v>
      </c>
      <c r="J638" s="2" t="s">
        <v>1508</v>
      </c>
      <c r="K638" s="3">
        <v>100</v>
      </c>
      <c r="N638" s="4" t="s">
        <v>2301</v>
      </c>
      <c r="O638" s="4" t="s">
        <v>2300</v>
      </c>
      <c r="P638" s="2" t="s">
        <v>1793</v>
      </c>
      <c r="Q638" s="2" t="s">
        <v>1508</v>
      </c>
      <c r="R638" s="3">
        <v>100</v>
      </c>
      <c r="U638" s="4" t="s">
        <v>2299</v>
      </c>
      <c r="V638" s="4" t="s">
        <v>2298</v>
      </c>
      <c r="W638" s="2" t="s">
        <v>1793</v>
      </c>
      <c r="X638" s="2" t="s">
        <v>1792</v>
      </c>
      <c r="Y638" s="3">
        <v>100</v>
      </c>
    </row>
    <row r="639" spans="1:26" x14ac:dyDescent="0.2">
      <c r="A639" s="4">
        <v>634</v>
      </c>
      <c r="D639" s="6" t="s">
        <v>1525</v>
      </c>
      <c r="E639" s="6" t="s">
        <v>1791</v>
      </c>
      <c r="G639" s="4" t="s">
        <v>2303</v>
      </c>
      <c r="H639" s="4" t="s">
        <v>2302</v>
      </c>
      <c r="I639" s="2" t="s">
        <v>1861</v>
      </c>
      <c r="J639" s="2" t="s">
        <v>1775</v>
      </c>
      <c r="K639" s="3" t="s">
        <v>1860</v>
      </c>
      <c r="N639" s="4" t="s">
        <v>2301</v>
      </c>
      <c r="O639" s="4" t="s">
        <v>2300</v>
      </c>
      <c r="P639" s="2" t="s">
        <v>1861</v>
      </c>
      <c r="Q639" s="2" t="s">
        <v>1775</v>
      </c>
      <c r="R639" s="3" t="s">
        <v>1860</v>
      </c>
      <c r="U639" s="4" t="s">
        <v>2299</v>
      </c>
      <c r="V639" s="4" t="s">
        <v>2298</v>
      </c>
      <c r="W639" s="2" t="s">
        <v>1861</v>
      </c>
      <c r="X639" s="2" t="s">
        <v>1775</v>
      </c>
      <c r="Y639" s="3" t="s">
        <v>1860</v>
      </c>
    </row>
    <row r="640" spans="1:26" x14ac:dyDescent="0.2">
      <c r="A640" s="4">
        <v>635</v>
      </c>
      <c r="D640" s="6" t="s">
        <v>1525</v>
      </c>
      <c r="E640" s="6" t="s">
        <v>1791</v>
      </c>
      <c r="G640" s="4" t="s">
        <v>2303</v>
      </c>
      <c r="H640" s="4" t="s">
        <v>2302</v>
      </c>
      <c r="I640" s="2" t="s">
        <v>1859</v>
      </c>
      <c r="J640" s="2" t="s">
        <v>1776</v>
      </c>
      <c r="K640" s="3" t="s">
        <v>1858</v>
      </c>
      <c r="N640" s="4" t="s">
        <v>2301</v>
      </c>
      <c r="O640" s="4" t="s">
        <v>2300</v>
      </c>
      <c r="P640" s="2" t="s">
        <v>1859</v>
      </c>
      <c r="Q640" s="2" t="s">
        <v>1776</v>
      </c>
      <c r="R640" s="3" t="s">
        <v>1858</v>
      </c>
      <c r="U640" s="4" t="s">
        <v>2299</v>
      </c>
      <c r="V640" s="4" t="s">
        <v>2298</v>
      </c>
      <c r="W640" s="2" t="s">
        <v>1859</v>
      </c>
      <c r="X640" s="2" t="s">
        <v>1776</v>
      </c>
      <c r="Y640" s="3" t="s">
        <v>1858</v>
      </c>
    </row>
    <row r="641" spans="1:26" x14ac:dyDescent="0.2">
      <c r="A641" s="4">
        <v>636</v>
      </c>
      <c r="D641" s="6" t="s">
        <v>1525</v>
      </c>
      <c r="E641" s="6" t="s">
        <v>1791</v>
      </c>
      <c r="G641" s="4" t="s">
        <v>2303</v>
      </c>
      <c r="H641" s="4" t="s">
        <v>2302</v>
      </c>
      <c r="I641" s="2" t="s">
        <v>1856</v>
      </c>
      <c r="J641" s="2" t="s">
        <v>68</v>
      </c>
      <c r="K641" s="3" t="s">
        <v>1855</v>
      </c>
      <c r="N641" s="4" t="s">
        <v>2301</v>
      </c>
      <c r="O641" s="4" t="s">
        <v>2300</v>
      </c>
      <c r="P641" s="2" t="s">
        <v>1853</v>
      </c>
      <c r="Q641" s="2" t="s">
        <v>1852</v>
      </c>
      <c r="R641" s="3" t="s">
        <v>1851</v>
      </c>
      <c r="U641" s="4" t="s">
        <v>2299</v>
      </c>
      <c r="V641" s="4" t="s">
        <v>2298</v>
      </c>
      <c r="W641" s="2" t="s">
        <v>1849</v>
      </c>
      <c r="X641" s="2" t="s">
        <v>1848</v>
      </c>
      <c r="Y641" s="3" t="s">
        <v>1847</v>
      </c>
    </row>
    <row r="642" spans="1:26" x14ac:dyDescent="0.2">
      <c r="A642" s="4">
        <v>637</v>
      </c>
      <c r="B642" s="6" t="s">
        <v>1797</v>
      </c>
      <c r="E642" s="6" t="s">
        <v>1791</v>
      </c>
      <c r="G642" s="4" t="s">
        <v>2284</v>
      </c>
      <c r="H642" s="4" t="s">
        <v>619</v>
      </c>
      <c r="I642" s="2" t="s">
        <v>106</v>
      </c>
      <c r="J642" s="2" t="s">
        <v>1526</v>
      </c>
      <c r="L642" s="2" t="s">
        <v>1956</v>
      </c>
      <c r="N642" s="4" t="s">
        <v>2282</v>
      </c>
      <c r="O642" s="4" t="s">
        <v>2295</v>
      </c>
      <c r="P642" s="2" t="s">
        <v>852</v>
      </c>
      <c r="Q642" s="2" t="s">
        <v>1526</v>
      </c>
      <c r="S642" s="2" t="s">
        <v>1955</v>
      </c>
      <c r="U642" s="4" t="s">
        <v>2280</v>
      </c>
      <c r="V642" s="4" t="s">
        <v>2294</v>
      </c>
      <c r="W642" s="2" t="s">
        <v>1954</v>
      </c>
      <c r="X642" s="2" t="s">
        <v>1526</v>
      </c>
      <c r="Z642" s="2" t="s">
        <v>1953</v>
      </c>
    </row>
    <row r="643" spans="1:26" x14ac:dyDescent="0.2">
      <c r="A643" s="4">
        <v>638</v>
      </c>
      <c r="B643" s="6" t="s">
        <v>1797</v>
      </c>
      <c r="E643" s="6" t="s">
        <v>1791</v>
      </c>
      <c r="G643" s="4" t="s">
        <v>2284</v>
      </c>
      <c r="H643" s="4" t="s">
        <v>619</v>
      </c>
      <c r="I643" s="2" t="s">
        <v>109</v>
      </c>
      <c r="J643" s="2" t="s">
        <v>1526</v>
      </c>
      <c r="L643" s="2" t="s">
        <v>2175</v>
      </c>
      <c r="N643" s="4" t="s">
        <v>2282</v>
      </c>
      <c r="O643" s="4" t="s">
        <v>2295</v>
      </c>
      <c r="P643" s="2" t="s">
        <v>854</v>
      </c>
      <c r="Q643" s="2" t="s">
        <v>1526</v>
      </c>
      <c r="S643" s="2" t="s">
        <v>3419</v>
      </c>
      <c r="U643" s="4" t="s">
        <v>2280</v>
      </c>
      <c r="V643" s="4" t="s">
        <v>2294</v>
      </c>
      <c r="W643" s="2" t="s">
        <v>1952</v>
      </c>
      <c r="X643" s="2" t="s">
        <v>1526</v>
      </c>
      <c r="Z643" s="2" t="s">
        <v>2174</v>
      </c>
    </row>
    <row r="644" spans="1:26" ht="63.75" x14ac:dyDescent="0.2">
      <c r="A644" s="4">
        <v>639</v>
      </c>
      <c r="E644" s="6" t="s">
        <v>1791</v>
      </c>
      <c r="G644" s="4" t="s">
        <v>2284</v>
      </c>
      <c r="H644" s="4" t="s">
        <v>619</v>
      </c>
      <c r="I644" s="2" t="s">
        <v>135</v>
      </c>
      <c r="J644" s="2" t="s">
        <v>2297</v>
      </c>
      <c r="N644" s="4" t="s">
        <v>2282</v>
      </c>
      <c r="O644" s="4" t="s">
        <v>2295</v>
      </c>
      <c r="P644" s="2" t="s">
        <v>135</v>
      </c>
      <c r="Q644" s="2" t="s">
        <v>2296</v>
      </c>
      <c r="U644" s="4" t="s">
        <v>2280</v>
      </c>
      <c r="V644" s="4" t="s">
        <v>2294</v>
      </c>
      <c r="W644" s="2" t="s">
        <v>1823</v>
      </c>
      <c r="X644" s="2" t="s">
        <v>2296</v>
      </c>
    </row>
    <row r="645" spans="1:26" x14ac:dyDescent="0.2">
      <c r="A645" s="4">
        <v>640</v>
      </c>
      <c r="D645" s="6" t="s">
        <v>1525</v>
      </c>
      <c r="E645" s="6" t="s">
        <v>1791</v>
      </c>
      <c r="G645" s="4" t="s">
        <v>2284</v>
      </c>
      <c r="H645" s="4" t="s">
        <v>619</v>
      </c>
      <c r="I645" s="2" t="s">
        <v>117</v>
      </c>
      <c r="J645" s="2" t="s">
        <v>1925</v>
      </c>
      <c r="N645" s="4" t="s">
        <v>2282</v>
      </c>
      <c r="O645" s="4" t="s">
        <v>2295</v>
      </c>
      <c r="P645" s="2" t="s">
        <v>2165</v>
      </c>
      <c r="Q645" s="2" t="s">
        <v>1925</v>
      </c>
      <c r="U645" s="4" t="s">
        <v>2280</v>
      </c>
      <c r="V645" s="4" t="s">
        <v>2294</v>
      </c>
      <c r="W645" s="2" t="s">
        <v>2163</v>
      </c>
      <c r="X645" s="2" t="s">
        <v>1925</v>
      </c>
    </row>
    <row r="646" spans="1:26" ht="25.5" x14ac:dyDescent="0.2">
      <c r="A646" s="4">
        <v>641</v>
      </c>
      <c r="E646" s="6" t="s">
        <v>1791</v>
      </c>
      <c r="G646" s="4" t="s">
        <v>2284</v>
      </c>
      <c r="H646" s="4" t="s">
        <v>619</v>
      </c>
      <c r="I646" s="2" t="s">
        <v>1788</v>
      </c>
      <c r="J646" s="2" t="s">
        <v>3387</v>
      </c>
      <c r="N646" s="4" t="s">
        <v>2282</v>
      </c>
      <c r="O646" s="4" t="s">
        <v>2295</v>
      </c>
      <c r="P646" s="2" t="s">
        <v>1784</v>
      </c>
      <c r="Q646" s="2" t="s">
        <v>3566</v>
      </c>
      <c r="U646" s="4" t="s">
        <v>2280</v>
      </c>
      <c r="V646" s="4" t="s">
        <v>2294</v>
      </c>
      <c r="W646" s="2" t="s">
        <v>1780</v>
      </c>
      <c r="X646" s="2" t="s">
        <v>3567</v>
      </c>
    </row>
    <row r="647" spans="1:26" ht="25.5" x14ac:dyDescent="0.2">
      <c r="A647" s="4">
        <v>642</v>
      </c>
      <c r="C647" s="6" t="s">
        <v>1525</v>
      </c>
      <c r="E647" s="6" t="s">
        <v>1791</v>
      </c>
      <c r="G647" s="4" t="s">
        <v>2284</v>
      </c>
      <c r="H647" s="4" t="s">
        <v>2283</v>
      </c>
      <c r="I647" s="2" t="s">
        <v>2293</v>
      </c>
      <c r="J647" s="2" t="s">
        <v>2292</v>
      </c>
      <c r="L647" s="19" t="s">
        <v>3480</v>
      </c>
      <c r="N647" s="4" t="s">
        <v>2282</v>
      </c>
      <c r="O647" s="4" t="s">
        <v>2281</v>
      </c>
      <c r="P647" s="2" t="s">
        <v>2291</v>
      </c>
      <c r="Q647" s="2" t="s">
        <v>2290</v>
      </c>
      <c r="S647" s="19" t="s">
        <v>3481</v>
      </c>
      <c r="U647" s="4" t="s">
        <v>2280</v>
      </c>
      <c r="V647" s="4" t="s">
        <v>2279</v>
      </c>
      <c r="W647" s="2" t="s">
        <v>2289</v>
      </c>
      <c r="X647" s="2" t="s">
        <v>2288</v>
      </c>
      <c r="Z647" s="19" t="s">
        <v>3482</v>
      </c>
    </row>
    <row r="648" spans="1:26" x14ac:dyDescent="0.2">
      <c r="A648" s="4">
        <v>643</v>
      </c>
      <c r="E648" s="6" t="s">
        <v>1791</v>
      </c>
      <c r="G648" s="4" t="s">
        <v>2284</v>
      </c>
      <c r="H648" s="4" t="s">
        <v>2283</v>
      </c>
      <c r="I648" s="2" t="s">
        <v>1795</v>
      </c>
      <c r="J648" s="2" t="s">
        <v>1796</v>
      </c>
      <c r="L648" s="2" t="s">
        <v>2287</v>
      </c>
      <c r="N648" s="4" t="s">
        <v>2282</v>
      </c>
      <c r="O648" s="4" t="s">
        <v>2281</v>
      </c>
      <c r="P648" s="2" t="s">
        <v>1795</v>
      </c>
      <c r="Q648" s="2" t="s">
        <v>1794</v>
      </c>
      <c r="S648" s="2" t="s">
        <v>2286</v>
      </c>
      <c r="U648" s="4" t="s">
        <v>2280</v>
      </c>
      <c r="V648" s="4" t="s">
        <v>2279</v>
      </c>
      <c r="W648" s="2" t="s">
        <v>1795</v>
      </c>
      <c r="X648" s="2" t="s">
        <v>1794</v>
      </c>
      <c r="Z648" s="2" t="s">
        <v>2285</v>
      </c>
    </row>
    <row r="649" spans="1:26" x14ac:dyDescent="0.2">
      <c r="A649" s="4">
        <v>644</v>
      </c>
      <c r="D649" s="6" t="s">
        <v>1525</v>
      </c>
      <c r="E649" s="6" t="s">
        <v>1791</v>
      </c>
      <c r="G649" s="4" t="s">
        <v>2284</v>
      </c>
      <c r="H649" s="4" t="s">
        <v>2283</v>
      </c>
      <c r="I649" s="2" t="s">
        <v>1793</v>
      </c>
      <c r="J649" s="2" t="s">
        <v>1508</v>
      </c>
      <c r="K649" s="3">
        <v>100</v>
      </c>
      <c r="N649" s="4" t="s">
        <v>2282</v>
      </c>
      <c r="O649" s="4" t="s">
        <v>2281</v>
      </c>
      <c r="P649" s="2" t="s">
        <v>1793</v>
      </c>
      <c r="Q649" s="2" t="s">
        <v>1508</v>
      </c>
      <c r="R649" s="3">
        <v>100</v>
      </c>
      <c r="U649" s="4" t="s">
        <v>2280</v>
      </c>
      <c r="V649" s="4" t="s">
        <v>2279</v>
      </c>
      <c r="W649" s="2" t="s">
        <v>1793</v>
      </c>
      <c r="X649" s="2" t="s">
        <v>1792</v>
      </c>
      <c r="Y649" s="3">
        <v>100</v>
      </c>
    </row>
    <row r="650" spans="1:26" x14ac:dyDescent="0.2">
      <c r="A650" s="4">
        <v>645</v>
      </c>
      <c r="D650" s="6" t="s">
        <v>1525</v>
      </c>
      <c r="E650" s="6" t="s">
        <v>1791</v>
      </c>
      <c r="G650" s="4" t="s">
        <v>2284</v>
      </c>
      <c r="H650" s="4" t="s">
        <v>2283</v>
      </c>
      <c r="I650" s="2" t="s">
        <v>1861</v>
      </c>
      <c r="J650" s="2" t="s">
        <v>1775</v>
      </c>
      <c r="K650" s="3" t="s">
        <v>1860</v>
      </c>
      <c r="N650" s="4" t="s">
        <v>2282</v>
      </c>
      <c r="O650" s="4" t="s">
        <v>2281</v>
      </c>
      <c r="P650" s="2" t="s">
        <v>1861</v>
      </c>
      <c r="Q650" s="2" t="s">
        <v>1775</v>
      </c>
      <c r="R650" s="3" t="s">
        <v>1860</v>
      </c>
      <c r="U650" s="4" t="s">
        <v>2280</v>
      </c>
      <c r="V650" s="4" t="s">
        <v>2279</v>
      </c>
      <c r="W650" s="2" t="s">
        <v>1861</v>
      </c>
      <c r="X650" s="2" t="s">
        <v>1775</v>
      </c>
      <c r="Y650" s="3" t="s">
        <v>1860</v>
      </c>
    </row>
    <row r="651" spans="1:26" x14ac:dyDescent="0.2">
      <c r="A651" s="4">
        <v>646</v>
      </c>
      <c r="D651" s="6" t="s">
        <v>1525</v>
      </c>
      <c r="E651" s="6" t="s">
        <v>1791</v>
      </c>
      <c r="G651" s="4" t="s">
        <v>2284</v>
      </c>
      <c r="H651" s="4" t="s">
        <v>2283</v>
      </c>
      <c r="I651" s="2" t="s">
        <v>1859</v>
      </c>
      <c r="J651" s="2" t="s">
        <v>1776</v>
      </c>
      <c r="K651" s="3" t="s">
        <v>1858</v>
      </c>
      <c r="N651" s="4" t="s">
        <v>2282</v>
      </c>
      <c r="O651" s="4" t="s">
        <v>2281</v>
      </c>
      <c r="P651" s="2" t="s">
        <v>1859</v>
      </c>
      <c r="Q651" s="2" t="s">
        <v>1776</v>
      </c>
      <c r="R651" s="3" t="s">
        <v>1858</v>
      </c>
      <c r="U651" s="4" t="s">
        <v>2280</v>
      </c>
      <c r="V651" s="4" t="s">
        <v>2279</v>
      </c>
      <c r="W651" s="2" t="s">
        <v>1859</v>
      </c>
      <c r="X651" s="2" t="s">
        <v>1776</v>
      </c>
      <c r="Y651" s="3" t="s">
        <v>1858</v>
      </c>
    </row>
    <row r="652" spans="1:26" x14ac:dyDescent="0.2">
      <c r="A652" s="4">
        <v>647</v>
      </c>
      <c r="D652" s="6" t="s">
        <v>1525</v>
      </c>
      <c r="E652" s="6" t="s">
        <v>1791</v>
      </c>
      <c r="G652" s="4" t="s">
        <v>2284</v>
      </c>
      <c r="H652" s="4" t="s">
        <v>2283</v>
      </c>
      <c r="I652" s="2" t="s">
        <v>1856</v>
      </c>
      <c r="J652" s="2" t="s">
        <v>68</v>
      </c>
      <c r="K652" s="3" t="s">
        <v>1855</v>
      </c>
      <c r="N652" s="4" t="s">
        <v>2282</v>
      </c>
      <c r="O652" s="4" t="s">
        <v>2281</v>
      </c>
      <c r="P652" s="2" t="s">
        <v>1853</v>
      </c>
      <c r="Q652" s="2" t="s">
        <v>1852</v>
      </c>
      <c r="R652" s="3" t="s">
        <v>1851</v>
      </c>
      <c r="U652" s="4" t="s">
        <v>2280</v>
      </c>
      <c r="V652" s="4" t="s">
        <v>2279</v>
      </c>
      <c r="W652" s="2" t="s">
        <v>1849</v>
      </c>
      <c r="X652" s="2" t="s">
        <v>1848</v>
      </c>
      <c r="Y652" s="3" t="s">
        <v>1847</v>
      </c>
    </row>
    <row r="653" spans="1:26" x14ac:dyDescent="0.2">
      <c r="A653" s="4">
        <v>648</v>
      </c>
      <c r="B653" s="6" t="s">
        <v>1797</v>
      </c>
      <c r="E653" s="6" t="s">
        <v>1791</v>
      </c>
      <c r="G653" s="4" t="s">
        <v>2257</v>
      </c>
      <c r="H653" s="4" t="s">
        <v>2272</v>
      </c>
      <c r="I653" s="2" t="s">
        <v>106</v>
      </c>
      <c r="J653" s="2" t="s">
        <v>1526</v>
      </c>
      <c r="L653" s="2" t="s">
        <v>1956</v>
      </c>
      <c r="N653" s="4" t="s">
        <v>2255</v>
      </c>
      <c r="O653" s="4" t="s">
        <v>2271</v>
      </c>
      <c r="P653" s="2" t="s">
        <v>852</v>
      </c>
      <c r="Q653" s="2" t="s">
        <v>1526</v>
      </c>
      <c r="S653" s="2" t="s">
        <v>1955</v>
      </c>
      <c r="U653" s="4" t="s">
        <v>2253</v>
      </c>
      <c r="V653" s="4" t="s">
        <v>2270</v>
      </c>
      <c r="W653" s="2" t="s">
        <v>1954</v>
      </c>
      <c r="X653" s="2" t="s">
        <v>1526</v>
      </c>
      <c r="Z653" s="2" t="s">
        <v>1953</v>
      </c>
    </row>
    <row r="654" spans="1:26" x14ac:dyDescent="0.2">
      <c r="A654" s="4">
        <v>649</v>
      </c>
      <c r="B654" s="6" t="s">
        <v>1797</v>
      </c>
      <c r="E654" s="6" t="s">
        <v>1791</v>
      </c>
      <c r="G654" s="4" t="s">
        <v>2257</v>
      </c>
      <c r="H654" s="4" t="s">
        <v>2272</v>
      </c>
      <c r="I654" s="2" t="s">
        <v>109</v>
      </c>
      <c r="J654" s="2" t="s">
        <v>1526</v>
      </c>
      <c r="L654" s="2" t="s">
        <v>2175</v>
      </c>
      <c r="N654" s="4" t="s">
        <v>2255</v>
      </c>
      <c r="O654" s="4" t="s">
        <v>2271</v>
      </c>
      <c r="P654" s="2" t="s">
        <v>854</v>
      </c>
      <c r="Q654" s="2" t="s">
        <v>1526</v>
      </c>
      <c r="S654" s="2" t="s">
        <v>3419</v>
      </c>
      <c r="U654" s="4" t="s">
        <v>2253</v>
      </c>
      <c r="V654" s="4" t="s">
        <v>2270</v>
      </c>
      <c r="W654" s="2" t="s">
        <v>1952</v>
      </c>
      <c r="X654" s="2" t="s">
        <v>1526</v>
      </c>
      <c r="Z654" s="2" t="s">
        <v>2174</v>
      </c>
    </row>
    <row r="655" spans="1:26" x14ac:dyDescent="0.2">
      <c r="A655" s="4">
        <v>650</v>
      </c>
      <c r="D655" s="6" t="s">
        <v>1525</v>
      </c>
      <c r="E655" s="6" t="s">
        <v>1791</v>
      </c>
      <c r="G655" s="4" t="s">
        <v>2257</v>
      </c>
      <c r="H655" s="4" t="s">
        <v>2272</v>
      </c>
      <c r="I655" s="2" t="s">
        <v>5</v>
      </c>
      <c r="J655" s="2" t="s">
        <v>1531</v>
      </c>
      <c r="L655" s="2" t="s">
        <v>2278</v>
      </c>
      <c r="N655" s="4" t="s">
        <v>2255</v>
      </c>
      <c r="O655" s="4" t="s">
        <v>2271</v>
      </c>
      <c r="P655" s="2" t="s">
        <v>764</v>
      </c>
      <c r="Q655" s="2" t="s">
        <v>1531</v>
      </c>
      <c r="S655" s="2" t="s">
        <v>2277</v>
      </c>
      <c r="U655" s="4" t="s">
        <v>2253</v>
      </c>
      <c r="V655" s="4" t="s">
        <v>2270</v>
      </c>
      <c r="W655" s="2" t="s">
        <v>2276</v>
      </c>
      <c r="X655" s="2" t="s">
        <v>1531</v>
      </c>
      <c r="Z655" s="2" t="s">
        <v>2275</v>
      </c>
    </row>
    <row r="656" spans="1:26" ht="63.75" x14ac:dyDescent="0.2">
      <c r="A656" s="4">
        <v>651</v>
      </c>
      <c r="E656" s="6" t="s">
        <v>1791</v>
      </c>
      <c r="G656" s="4" t="s">
        <v>2257</v>
      </c>
      <c r="H656" s="4" t="s">
        <v>2272</v>
      </c>
      <c r="I656" s="2" t="s">
        <v>135</v>
      </c>
      <c r="J656" s="2" t="s">
        <v>2274</v>
      </c>
      <c r="N656" s="4" t="s">
        <v>2255</v>
      </c>
      <c r="O656" s="4" t="s">
        <v>2271</v>
      </c>
      <c r="P656" s="2" t="s">
        <v>135</v>
      </c>
      <c r="Q656" s="2" t="s">
        <v>2273</v>
      </c>
      <c r="U656" s="4" t="s">
        <v>2253</v>
      </c>
      <c r="V656" s="4" t="s">
        <v>2270</v>
      </c>
      <c r="W656" s="2" t="s">
        <v>1823</v>
      </c>
      <c r="X656" s="2" t="s">
        <v>2273</v>
      </c>
    </row>
    <row r="657" spans="1:26" x14ac:dyDescent="0.2">
      <c r="A657" s="4">
        <v>652</v>
      </c>
      <c r="D657" s="6" t="s">
        <v>1525</v>
      </c>
      <c r="E657" s="6" t="s">
        <v>1791</v>
      </c>
      <c r="G657" s="4" t="s">
        <v>2257</v>
      </c>
      <c r="H657" s="4" t="s">
        <v>2272</v>
      </c>
      <c r="I657" s="2" t="s">
        <v>117</v>
      </c>
      <c r="J657" s="2" t="s">
        <v>1925</v>
      </c>
      <c r="N657" s="4" t="s">
        <v>2255</v>
      </c>
      <c r="O657" s="4" t="s">
        <v>2271</v>
      </c>
      <c r="P657" s="2" t="s">
        <v>2165</v>
      </c>
      <c r="Q657" s="2" t="s">
        <v>1925</v>
      </c>
      <c r="U657" s="4" t="s">
        <v>2253</v>
      </c>
      <c r="V657" s="4" t="s">
        <v>2270</v>
      </c>
      <c r="W657" s="2" t="s">
        <v>2163</v>
      </c>
      <c r="X657" s="2" t="s">
        <v>1925</v>
      </c>
    </row>
    <row r="658" spans="1:26" x14ac:dyDescent="0.2">
      <c r="A658" s="4">
        <v>653</v>
      </c>
      <c r="C658" s="6" t="s">
        <v>1525</v>
      </c>
      <c r="E658" s="6" t="s">
        <v>1791</v>
      </c>
      <c r="G658" s="4" t="s">
        <v>2257</v>
      </c>
      <c r="H658" s="4" t="s">
        <v>2256</v>
      </c>
      <c r="I658" s="2" t="s">
        <v>2269</v>
      </c>
      <c r="J658" s="2" t="s">
        <v>2268</v>
      </c>
      <c r="L658" s="2" t="s">
        <v>2267</v>
      </c>
      <c r="N658" s="4" t="s">
        <v>2255</v>
      </c>
      <c r="O658" s="4" t="s">
        <v>2254</v>
      </c>
      <c r="P658" s="2" t="s">
        <v>2266</v>
      </c>
      <c r="Q658" s="2" t="s">
        <v>2265</v>
      </c>
      <c r="S658" s="2" t="s">
        <v>2264</v>
      </c>
      <c r="U658" s="4" t="s">
        <v>2253</v>
      </c>
      <c r="V658" s="4" t="s">
        <v>2252</v>
      </c>
      <c r="W658" s="2" t="s">
        <v>2263</v>
      </c>
      <c r="X658" s="2" t="s">
        <v>2262</v>
      </c>
      <c r="Z658" s="2" t="s">
        <v>2261</v>
      </c>
    </row>
    <row r="659" spans="1:26" x14ac:dyDescent="0.2">
      <c r="A659" s="4">
        <v>654</v>
      </c>
      <c r="E659" s="6" t="s">
        <v>1791</v>
      </c>
      <c r="G659" s="4" t="s">
        <v>2257</v>
      </c>
      <c r="H659" s="4" t="s">
        <v>2256</v>
      </c>
      <c r="I659" s="2" t="s">
        <v>1795</v>
      </c>
      <c r="J659" s="2" t="s">
        <v>1796</v>
      </c>
      <c r="L659" s="2" t="s">
        <v>2260</v>
      </c>
      <c r="N659" s="4" t="s">
        <v>2255</v>
      </c>
      <c r="O659" s="4" t="s">
        <v>2254</v>
      </c>
      <c r="P659" s="2" t="s">
        <v>1795</v>
      </c>
      <c r="Q659" s="2" t="s">
        <v>1794</v>
      </c>
      <c r="S659" s="2" t="s">
        <v>2259</v>
      </c>
      <c r="U659" s="4" t="s">
        <v>2253</v>
      </c>
      <c r="V659" s="4" t="s">
        <v>2252</v>
      </c>
      <c r="W659" s="2" t="s">
        <v>1795</v>
      </c>
      <c r="X659" s="2" t="s">
        <v>1794</v>
      </c>
      <c r="Z659" s="2" t="s">
        <v>2258</v>
      </c>
    </row>
    <row r="660" spans="1:26" x14ac:dyDescent="0.2">
      <c r="A660" s="4">
        <v>655</v>
      </c>
      <c r="D660" s="6" t="s">
        <v>1525</v>
      </c>
      <c r="E660" s="6" t="s">
        <v>1791</v>
      </c>
      <c r="G660" s="4" t="s">
        <v>2257</v>
      </c>
      <c r="H660" s="4" t="s">
        <v>2256</v>
      </c>
      <c r="I660" s="2" t="s">
        <v>1793</v>
      </c>
      <c r="J660" s="2" t="s">
        <v>1508</v>
      </c>
      <c r="K660" s="3">
        <v>100</v>
      </c>
      <c r="N660" s="4" t="s">
        <v>2255</v>
      </c>
      <c r="O660" s="4" t="s">
        <v>2254</v>
      </c>
      <c r="P660" s="2" t="s">
        <v>1793</v>
      </c>
      <c r="Q660" s="2" t="s">
        <v>1508</v>
      </c>
      <c r="R660" s="3">
        <v>100</v>
      </c>
      <c r="U660" s="4" t="s">
        <v>2253</v>
      </c>
      <c r="V660" s="4" t="s">
        <v>2252</v>
      </c>
      <c r="W660" s="2" t="s">
        <v>1793</v>
      </c>
      <c r="X660" s="2" t="s">
        <v>1792</v>
      </c>
      <c r="Y660" s="3">
        <v>100</v>
      </c>
    </row>
    <row r="661" spans="1:26" x14ac:dyDescent="0.2">
      <c r="A661" s="4">
        <v>656</v>
      </c>
      <c r="D661" s="6" t="s">
        <v>1525</v>
      </c>
      <c r="E661" s="6" t="s">
        <v>1791</v>
      </c>
      <c r="G661" s="4" t="s">
        <v>2257</v>
      </c>
      <c r="H661" s="4" t="s">
        <v>2256</v>
      </c>
      <c r="I661" s="2" t="s">
        <v>1861</v>
      </c>
      <c r="J661" s="2" t="s">
        <v>1775</v>
      </c>
      <c r="K661" s="3" t="s">
        <v>1860</v>
      </c>
      <c r="N661" s="4" t="s">
        <v>2255</v>
      </c>
      <c r="O661" s="4" t="s">
        <v>2254</v>
      </c>
      <c r="P661" s="2" t="s">
        <v>1861</v>
      </c>
      <c r="Q661" s="2" t="s">
        <v>1775</v>
      </c>
      <c r="R661" s="3" t="s">
        <v>1860</v>
      </c>
      <c r="U661" s="4" t="s">
        <v>2253</v>
      </c>
      <c r="V661" s="4" t="s">
        <v>2252</v>
      </c>
      <c r="W661" s="2" t="s">
        <v>1861</v>
      </c>
      <c r="X661" s="2" t="s">
        <v>1775</v>
      </c>
      <c r="Y661" s="3" t="s">
        <v>1860</v>
      </c>
    </row>
    <row r="662" spans="1:26" x14ac:dyDescent="0.2">
      <c r="A662" s="4">
        <v>657</v>
      </c>
      <c r="D662" s="6" t="s">
        <v>1525</v>
      </c>
      <c r="E662" s="6" t="s">
        <v>1791</v>
      </c>
      <c r="G662" s="4" t="s">
        <v>2257</v>
      </c>
      <c r="H662" s="4" t="s">
        <v>2256</v>
      </c>
      <c r="I662" s="2" t="s">
        <v>1859</v>
      </c>
      <c r="J662" s="2" t="s">
        <v>1776</v>
      </c>
      <c r="K662" s="3" t="s">
        <v>1858</v>
      </c>
      <c r="N662" s="4" t="s">
        <v>2255</v>
      </c>
      <c r="O662" s="4" t="s">
        <v>2254</v>
      </c>
      <c r="P662" s="2" t="s">
        <v>1859</v>
      </c>
      <c r="Q662" s="2" t="s">
        <v>1776</v>
      </c>
      <c r="R662" s="3" t="s">
        <v>1858</v>
      </c>
      <c r="U662" s="4" t="s">
        <v>2253</v>
      </c>
      <c r="V662" s="4" t="s">
        <v>2252</v>
      </c>
      <c r="W662" s="2" t="s">
        <v>1859</v>
      </c>
      <c r="X662" s="2" t="s">
        <v>1776</v>
      </c>
      <c r="Y662" s="3" t="s">
        <v>1858</v>
      </c>
    </row>
    <row r="663" spans="1:26" x14ac:dyDescent="0.2">
      <c r="A663" s="4">
        <v>658</v>
      </c>
      <c r="D663" s="6" t="s">
        <v>1525</v>
      </c>
      <c r="E663" s="6" t="s">
        <v>1791</v>
      </c>
      <c r="G663" s="4" t="s">
        <v>2257</v>
      </c>
      <c r="H663" s="4" t="s">
        <v>2256</v>
      </c>
      <c r="I663" s="2" t="s">
        <v>1856</v>
      </c>
      <c r="J663" s="2" t="s">
        <v>68</v>
      </c>
      <c r="K663" s="3" t="s">
        <v>1855</v>
      </c>
      <c r="N663" s="4" t="s">
        <v>2255</v>
      </c>
      <c r="O663" s="4" t="s">
        <v>2254</v>
      </c>
      <c r="P663" s="2" t="s">
        <v>1853</v>
      </c>
      <c r="Q663" s="2" t="s">
        <v>1852</v>
      </c>
      <c r="R663" s="3" t="s">
        <v>1851</v>
      </c>
      <c r="U663" s="4" t="s">
        <v>2253</v>
      </c>
      <c r="V663" s="4" t="s">
        <v>2252</v>
      </c>
      <c r="W663" s="2" t="s">
        <v>1849</v>
      </c>
      <c r="X663" s="2" t="s">
        <v>1848</v>
      </c>
      <c r="Y663" s="3" t="s">
        <v>1847</v>
      </c>
    </row>
    <row r="664" spans="1:26" ht="25.5" x14ac:dyDescent="0.2">
      <c r="A664" s="4">
        <v>659</v>
      </c>
      <c r="B664" s="6" t="s">
        <v>1797</v>
      </c>
      <c r="E664" s="6" t="s">
        <v>1791</v>
      </c>
      <c r="G664" s="4" t="s">
        <v>23</v>
      </c>
      <c r="H664" s="4" t="s">
        <v>2251</v>
      </c>
      <c r="I664" s="2" t="s">
        <v>106</v>
      </c>
      <c r="J664" s="2" t="s">
        <v>1526</v>
      </c>
      <c r="L664" s="19" t="s">
        <v>3483</v>
      </c>
      <c r="N664" s="4" t="s">
        <v>2182</v>
      </c>
      <c r="O664" s="4" t="s">
        <v>2250</v>
      </c>
      <c r="P664" s="2" t="s">
        <v>852</v>
      </c>
      <c r="Q664" s="2" t="s">
        <v>1526</v>
      </c>
      <c r="S664" s="19" t="s">
        <v>3485</v>
      </c>
      <c r="U664" s="4" t="s">
        <v>2178</v>
      </c>
      <c r="V664" s="4" t="s">
        <v>2249</v>
      </c>
      <c r="W664" s="2" t="s">
        <v>1954</v>
      </c>
      <c r="X664" s="2" t="s">
        <v>1526</v>
      </c>
      <c r="Z664" s="19" t="s">
        <v>3487</v>
      </c>
    </row>
    <row r="665" spans="1:26" ht="25.5" x14ac:dyDescent="0.2">
      <c r="A665" s="4">
        <v>660</v>
      </c>
      <c r="B665" s="6" t="s">
        <v>1797</v>
      </c>
      <c r="E665" s="6" t="s">
        <v>1791</v>
      </c>
      <c r="G665" s="4" t="s">
        <v>23</v>
      </c>
      <c r="H665" s="4" t="s">
        <v>2251</v>
      </c>
      <c r="I665" s="2" t="s">
        <v>109</v>
      </c>
      <c r="J665" s="2" t="s">
        <v>1526</v>
      </c>
      <c r="L665" s="19" t="s">
        <v>3484</v>
      </c>
      <c r="N665" s="4" t="s">
        <v>2182</v>
      </c>
      <c r="O665" s="4" t="s">
        <v>2250</v>
      </c>
      <c r="P665" s="2" t="s">
        <v>854</v>
      </c>
      <c r="Q665" s="2" t="s">
        <v>1526</v>
      </c>
      <c r="S665" s="19" t="s">
        <v>3486</v>
      </c>
      <c r="U665" s="4" t="s">
        <v>2178</v>
      </c>
      <c r="V665" s="4" t="s">
        <v>2249</v>
      </c>
      <c r="W665" s="2" t="s">
        <v>1952</v>
      </c>
      <c r="X665" s="2" t="s">
        <v>1526</v>
      </c>
      <c r="Z665" s="19" t="s">
        <v>3488</v>
      </c>
    </row>
    <row r="666" spans="1:26" x14ac:dyDescent="0.2">
      <c r="A666" s="4">
        <v>661</v>
      </c>
      <c r="E666" s="6" t="s">
        <v>1791</v>
      </c>
      <c r="G666" s="4" t="s">
        <v>23</v>
      </c>
      <c r="H666" s="4" t="s">
        <v>2251</v>
      </c>
      <c r="I666" s="2" t="s">
        <v>111</v>
      </c>
      <c r="J666" s="2" t="s">
        <v>1531</v>
      </c>
      <c r="N666" s="4" t="s">
        <v>2182</v>
      </c>
      <c r="O666" s="4" t="s">
        <v>2250</v>
      </c>
      <c r="P666" s="2" t="s">
        <v>856</v>
      </c>
      <c r="Q666" s="2" t="s">
        <v>1531</v>
      </c>
      <c r="U666" s="4" t="s">
        <v>2178</v>
      </c>
      <c r="V666" s="4" t="s">
        <v>2249</v>
      </c>
      <c r="W666" s="2" t="s">
        <v>1870</v>
      </c>
      <c r="X666" s="2" t="s">
        <v>1531</v>
      </c>
    </row>
    <row r="667" spans="1:26" ht="63.75" x14ac:dyDescent="0.2">
      <c r="A667" s="4">
        <v>662</v>
      </c>
      <c r="D667" s="6" t="s">
        <v>1525</v>
      </c>
      <c r="E667" s="6" t="s">
        <v>1791</v>
      </c>
      <c r="G667" s="4" t="s">
        <v>23</v>
      </c>
      <c r="H667" s="4" t="s">
        <v>2251</v>
      </c>
      <c r="I667" s="2" t="s">
        <v>114</v>
      </c>
      <c r="J667" s="2" t="s">
        <v>2125</v>
      </c>
      <c r="L667" s="2" t="s">
        <v>2173</v>
      </c>
      <c r="N667" s="4" t="s">
        <v>2182</v>
      </c>
      <c r="O667" s="4" t="s">
        <v>2250</v>
      </c>
      <c r="P667" s="2" t="s">
        <v>858</v>
      </c>
      <c r="Q667" s="2" t="s">
        <v>2124</v>
      </c>
      <c r="S667" s="2" t="s">
        <v>2172</v>
      </c>
      <c r="U667" s="4" t="s">
        <v>2178</v>
      </c>
      <c r="V667" s="4" t="s">
        <v>2249</v>
      </c>
      <c r="W667" s="2" t="s">
        <v>2171</v>
      </c>
      <c r="X667" s="2" t="s">
        <v>2124</v>
      </c>
      <c r="Z667" s="2" t="s">
        <v>2170</v>
      </c>
    </row>
    <row r="668" spans="1:26" x14ac:dyDescent="0.2">
      <c r="A668" s="4">
        <v>663</v>
      </c>
      <c r="E668" s="6" t="s">
        <v>1791</v>
      </c>
      <c r="G668" s="4" t="s">
        <v>23</v>
      </c>
      <c r="H668" s="4" t="s">
        <v>2251</v>
      </c>
      <c r="I668" s="2" t="s">
        <v>207</v>
      </c>
      <c r="J668" s="2" t="s">
        <v>2094</v>
      </c>
      <c r="N668" s="4" t="s">
        <v>2182</v>
      </c>
      <c r="O668" s="4" t="s">
        <v>2250</v>
      </c>
      <c r="P668" s="2" t="s">
        <v>944</v>
      </c>
      <c r="Q668" s="2" t="s">
        <v>2169</v>
      </c>
      <c r="U668" s="4" t="s">
        <v>2178</v>
      </c>
      <c r="V668" s="4" t="s">
        <v>2249</v>
      </c>
      <c r="W668" s="2" t="s">
        <v>2091</v>
      </c>
      <c r="X668" s="2" t="s">
        <v>2168</v>
      </c>
    </row>
    <row r="669" spans="1:26" x14ac:dyDescent="0.2">
      <c r="A669" s="4">
        <v>664</v>
      </c>
      <c r="E669" s="6" t="s">
        <v>1791</v>
      </c>
      <c r="G669" s="4" t="s">
        <v>23</v>
      </c>
      <c r="H669" s="4" t="s">
        <v>2251</v>
      </c>
      <c r="I669" s="2" t="s">
        <v>117</v>
      </c>
      <c r="J669" s="2" t="s">
        <v>1925</v>
      </c>
      <c r="N669" s="4" t="s">
        <v>2182</v>
      </c>
      <c r="O669" s="4" t="s">
        <v>2250</v>
      </c>
      <c r="P669" s="2" t="s">
        <v>2165</v>
      </c>
      <c r="Q669" s="2" t="s">
        <v>1925</v>
      </c>
      <c r="U669" s="4" t="s">
        <v>2178</v>
      </c>
      <c r="V669" s="4" t="s">
        <v>2249</v>
      </c>
      <c r="W669" s="2" t="s">
        <v>2163</v>
      </c>
      <c r="X669" s="2" t="s">
        <v>1925</v>
      </c>
    </row>
    <row r="670" spans="1:26" ht="25.5" x14ac:dyDescent="0.2">
      <c r="A670" s="4">
        <v>665</v>
      </c>
      <c r="D670" s="6" t="s">
        <v>1525</v>
      </c>
      <c r="E670" s="6" t="s">
        <v>1791</v>
      </c>
      <c r="G670" s="4" t="s">
        <v>23</v>
      </c>
      <c r="H670" s="4" t="s">
        <v>2247</v>
      </c>
      <c r="I670" s="2" t="s">
        <v>2246</v>
      </c>
      <c r="J670" s="2" t="s">
        <v>2243</v>
      </c>
      <c r="L670" s="2" t="s">
        <v>2248</v>
      </c>
      <c r="N670" s="4" t="s">
        <v>2182</v>
      </c>
      <c r="O670" s="4" t="s">
        <v>2242</v>
      </c>
      <c r="P670" s="2" t="s">
        <v>2245</v>
      </c>
      <c r="Q670" s="2" t="s">
        <v>2243</v>
      </c>
      <c r="S670" s="19" t="s">
        <v>3489</v>
      </c>
      <c r="U670" s="4" t="s">
        <v>2178</v>
      </c>
      <c r="V670" s="4" t="s">
        <v>2241</v>
      </c>
      <c r="W670" s="2" t="s">
        <v>2244</v>
      </c>
      <c r="X670" s="2" t="s">
        <v>2243</v>
      </c>
      <c r="Z670" s="19" t="s">
        <v>3493</v>
      </c>
    </row>
    <row r="671" spans="1:26" ht="38.25" x14ac:dyDescent="0.2">
      <c r="A671" s="4">
        <v>666</v>
      </c>
      <c r="B671" s="6" t="s">
        <v>1797</v>
      </c>
      <c r="C671" s="6" t="s">
        <v>1525</v>
      </c>
      <c r="E671" s="6" t="s">
        <v>1791</v>
      </c>
      <c r="G671" s="4" t="s">
        <v>23</v>
      </c>
      <c r="H671" s="4" t="s">
        <v>2236</v>
      </c>
      <c r="I671" s="2" t="s">
        <v>2240</v>
      </c>
      <c r="J671" s="2" t="s">
        <v>2229</v>
      </c>
      <c r="L671" s="2" t="s">
        <v>2030</v>
      </c>
      <c r="N671" s="4" t="s">
        <v>2182</v>
      </c>
      <c r="O671" s="4" t="s">
        <v>2235</v>
      </c>
      <c r="P671" s="2" t="s">
        <v>2239</v>
      </c>
      <c r="Q671" s="2" t="s">
        <v>2226</v>
      </c>
      <c r="S671" s="2" t="s">
        <v>2027</v>
      </c>
      <c r="U671" s="4" t="s">
        <v>2178</v>
      </c>
      <c r="V671" s="4" t="s">
        <v>2234</v>
      </c>
      <c r="W671" s="2" t="s">
        <v>2238</v>
      </c>
      <c r="X671" s="2" t="s">
        <v>2223</v>
      </c>
      <c r="Z671" s="2" t="s">
        <v>1863</v>
      </c>
    </row>
    <row r="672" spans="1:26" x14ac:dyDescent="0.2">
      <c r="A672" s="4">
        <v>667</v>
      </c>
      <c r="E672" s="6" t="s">
        <v>1791</v>
      </c>
      <c r="G672" s="4" t="s">
        <v>23</v>
      </c>
      <c r="H672" s="4" t="s">
        <v>2236</v>
      </c>
      <c r="I672" s="2" t="s">
        <v>2010</v>
      </c>
      <c r="J672" s="2" t="s">
        <v>2237</v>
      </c>
      <c r="N672" s="4" t="s">
        <v>2182</v>
      </c>
      <c r="O672" s="4" t="s">
        <v>2235</v>
      </c>
      <c r="P672" s="2" t="s">
        <v>2009</v>
      </c>
      <c r="Q672" s="2" t="s">
        <v>2237</v>
      </c>
      <c r="U672" s="4" t="s">
        <v>2178</v>
      </c>
      <c r="V672" s="4" t="s">
        <v>2234</v>
      </c>
      <c r="W672" s="2" t="s">
        <v>1893</v>
      </c>
      <c r="X672" s="2" t="s">
        <v>2237</v>
      </c>
    </row>
    <row r="673" spans="1:26" x14ac:dyDescent="0.2">
      <c r="A673" s="4">
        <v>668</v>
      </c>
      <c r="B673" s="6" t="s">
        <v>1797</v>
      </c>
      <c r="E673" s="6" t="s">
        <v>1791</v>
      </c>
      <c r="G673" s="4" t="s">
        <v>23</v>
      </c>
      <c r="H673" s="4" t="s">
        <v>2236</v>
      </c>
      <c r="I673" s="2" t="s">
        <v>665</v>
      </c>
      <c r="J673" s="2" t="s">
        <v>2008</v>
      </c>
      <c r="N673" s="4" t="s">
        <v>2182</v>
      </c>
      <c r="O673" s="4" t="s">
        <v>2235</v>
      </c>
      <c r="P673" s="2" t="s">
        <v>1394</v>
      </c>
      <c r="Q673" s="2" t="s">
        <v>2005</v>
      </c>
      <c r="U673" s="4" t="s">
        <v>2178</v>
      </c>
      <c r="V673" s="4" t="s">
        <v>2234</v>
      </c>
      <c r="W673" s="2" t="s">
        <v>2002</v>
      </c>
      <c r="X673" s="2" t="s">
        <v>2001</v>
      </c>
    </row>
    <row r="674" spans="1:26" ht="38.25" x14ac:dyDescent="0.2">
      <c r="A674" s="4">
        <v>669</v>
      </c>
      <c r="C674" s="6" t="s">
        <v>1525</v>
      </c>
      <c r="E674" s="6" t="s">
        <v>1791</v>
      </c>
      <c r="G674" s="4" t="s">
        <v>23</v>
      </c>
      <c r="H674" s="4" t="s">
        <v>637</v>
      </c>
      <c r="I674" s="2" t="s">
        <v>1544</v>
      </c>
      <c r="J674" s="2" t="s">
        <v>2233</v>
      </c>
      <c r="L674" s="2" t="s">
        <v>1804</v>
      </c>
      <c r="N674" s="4" t="s">
        <v>2182</v>
      </c>
      <c r="O674" s="4" t="s">
        <v>1369</v>
      </c>
      <c r="P674" s="2" t="s">
        <v>1895</v>
      </c>
      <c r="Q674" s="2" t="s">
        <v>2232</v>
      </c>
      <c r="S674" s="2" t="s">
        <v>1801</v>
      </c>
      <c r="U674" s="4" t="s">
        <v>2178</v>
      </c>
      <c r="V674" s="4" t="s">
        <v>2219</v>
      </c>
      <c r="W674" s="2" t="s">
        <v>1895</v>
      </c>
      <c r="X674" s="2" t="s">
        <v>2231</v>
      </c>
      <c r="Z674" s="2" t="s">
        <v>1798</v>
      </c>
    </row>
    <row r="675" spans="1:26" ht="38.25" x14ac:dyDescent="0.2">
      <c r="A675" s="4">
        <v>670</v>
      </c>
      <c r="C675" s="6" t="s">
        <v>1525</v>
      </c>
      <c r="D675" s="6" t="s">
        <v>1525</v>
      </c>
      <c r="E675" s="6" t="s">
        <v>1791</v>
      </c>
      <c r="G675" s="4" t="s">
        <v>23</v>
      </c>
      <c r="H675" s="4" t="s">
        <v>637</v>
      </c>
      <c r="I675" s="2" t="s">
        <v>2230</v>
      </c>
      <c r="J675" s="2" t="s">
        <v>2229</v>
      </c>
      <c r="L675" s="2" t="s">
        <v>2228</v>
      </c>
      <c r="N675" s="4" t="s">
        <v>2182</v>
      </c>
      <c r="O675" s="4" t="s">
        <v>1369</v>
      </c>
      <c r="P675" s="2" t="s">
        <v>2227</v>
      </c>
      <c r="Q675" s="2" t="s">
        <v>2226</v>
      </c>
      <c r="S675" s="2" t="s">
        <v>2225</v>
      </c>
      <c r="U675" s="4" t="s">
        <v>2178</v>
      </c>
      <c r="V675" s="4" t="s">
        <v>2219</v>
      </c>
      <c r="W675" s="2" t="s">
        <v>2224</v>
      </c>
      <c r="X675" s="2" t="s">
        <v>2223</v>
      </c>
      <c r="Z675" s="2" t="s">
        <v>2222</v>
      </c>
    </row>
    <row r="676" spans="1:26" ht="25.5" x14ac:dyDescent="0.2">
      <c r="A676" s="4">
        <v>671</v>
      </c>
      <c r="E676" s="6" t="s">
        <v>1791</v>
      </c>
      <c r="G676" s="4" t="s">
        <v>23</v>
      </c>
      <c r="H676" s="4" t="s">
        <v>637</v>
      </c>
      <c r="I676" s="2" t="s">
        <v>2094</v>
      </c>
      <c r="J676" s="2" t="s">
        <v>2093</v>
      </c>
      <c r="N676" s="4" t="s">
        <v>2182</v>
      </c>
      <c r="O676" s="4" t="s">
        <v>1369</v>
      </c>
      <c r="P676" s="2" t="s">
        <v>944</v>
      </c>
      <c r="Q676" s="2" t="s">
        <v>2092</v>
      </c>
      <c r="U676" s="4" t="s">
        <v>2178</v>
      </c>
      <c r="V676" s="4" t="s">
        <v>2219</v>
      </c>
      <c r="W676" s="2" t="s">
        <v>2091</v>
      </c>
      <c r="X676" s="2" t="s">
        <v>2090</v>
      </c>
    </row>
    <row r="677" spans="1:26" x14ac:dyDescent="0.2">
      <c r="A677" s="4">
        <v>672</v>
      </c>
      <c r="E677" s="6" t="s">
        <v>1791</v>
      </c>
      <c r="G677" s="4" t="s">
        <v>23</v>
      </c>
      <c r="H677" s="4" t="s">
        <v>637</v>
      </c>
      <c r="I677" s="2" t="s">
        <v>724</v>
      </c>
      <c r="J677" s="2" t="s">
        <v>2085</v>
      </c>
      <c r="N677" s="4" t="s">
        <v>2182</v>
      </c>
      <c r="O677" s="4" t="s">
        <v>1369</v>
      </c>
      <c r="P677" s="2" t="s">
        <v>2089</v>
      </c>
      <c r="Q677" s="2" t="s">
        <v>2083</v>
      </c>
      <c r="U677" s="4" t="s">
        <v>2178</v>
      </c>
      <c r="V677" s="4" t="s">
        <v>2219</v>
      </c>
      <c r="W677" s="2" t="s">
        <v>2088</v>
      </c>
      <c r="X677" s="2" t="s">
        <v>2081</v>
      </c>
    </row>
    <row r="678" spans="1:26" ht="63.75" x14ac:dyDescent="0.2">
      <c r="A678" s="4">
        <v>673</v>
      </c>
      <c r="E678" s="6" t="s">
        <v>1791</v>
      </c>
      <c r="G678" s="4" t="s">
        <v>23</v>
      </c>
      <c r="H678" s="4" t="s">
        <v>637</v>
      </c>
      <c r="I678" s="2" t="s">
        <v>2126</v>
      </c>
      <c r="J678" s="2" t="s">
        <v>2125</v>
      </c>
      <c r="N678" s="4" t="s">
        <v>2182</v>
      </c>
      <c r="O678" s="4" t="s">
        <v>1369</v>
      </c>
      <c r="P678" s="2" t="s">
        <v>135</v>
      </c>
      <c r="Q678" s="2" t="s">
        <v>2124</v>
      </c>
      <c r="U678" s="4" t="s">
        <v>2178</v>
      </c>
      <c r="V678" s="4" t="s">
        <v>2219</v>
      </c>
      <c r="W678" s="2" t="s">
        <v>1823</v>
      </c>
      <c r="X678" s="2" t="s">
        <v>2124</v>
      </c>
    </row>
    <row r="679" spans="1:26" x14ac:dyDescent="0.2">
      <c r="A679" s="4">
        <v>674</v>
      </c>
      <c r="B679" s="6" t="s">
        <v>1797</v>
      </c>
      <c r="C679" s="6" t="s">
        <v>1525</v>
      </c>
      <c r="E679" s="6" t="s">
        <v>1791</v>
      </c>
      <c r="G679" s="4" t="s">
        <v>23</v>
      </c>
      <c r="H679" s="4" t="s">
        <v>2213</v>
      </c>
      <c r="I679" s="2" t="s">
        <v>2217</v>
      </c>
      <c r="J679" s="2" t="s">
        <v>2194</v>
      </c>
      <c r="L679" s="2" t="s">
        <v>2030</v>
      </c>
      <c r="N679" s="4" t="s">
        <v>2182</v>
      </c>
      <c r="O679" s="4" t="s">
        <v>2212</v>
      </c>
      <c r="P679" s="2" t="s">
        <v>2216</v>
      </c>
      <c r="Q679" s="2" t="s">
        <v>2192</v>
      </c>
      <c r="S679" s="2" t="s">
        <v>2027</v>
      </c>
      <c r="U679" s="4" t="s">
        <v>2178</v>
      </c>
      <c r="V679" s="4" t="s">
        <v>2211</v>
      </c>
      <c r="W679" s="2" t="s">
        <v>2215</v>
      </c>
      <c r="X679" s="2" t="s">
        <v>2190</v>
      </c>
      <c r="Z679" s="2" t="s">
        <v>1863</v>
      </c>
    </row>
    <row r="680" spans="1:26" ht="51" x14ac:dyDescent="0.2">
      <c r="A680" s="4">
        <v>675</v>
      </c>
      <c r="E680" s="6" t="s">
        <v>1791</v>
      </c>
      <c r="G680" s="4" t="s">
        <v>23</v>
      </c>
      <c r="H680" s="4" t="s">
        <v>2213</v>
      </c>
      <c r="I680" s="2" t="s">
        <v>2010</v>
      </c>
      <c r="J680" s="2" t="s">
        <v>1744</v>
      </c>
      <c r="L680" s="2" t="s">
        <v>2221</v>
      </c>
      <c r="N680" s="4" t="s">
        <v>2182</v>
      </c>
      <c r="O680" s="4" t="s">
        <v>2212</v>
      </c>
      <c r="P680" s="2" t="s">
        <v>2009</v>
      </c>
      <c r="Q680" s="2" t="s">
        <v>1744</v>
      </c>
      <c r="S680" s="2" t="s">
        <v>2220</v>
      </c>
      <c r="U680" s="4" t="s">
        <v>2178</v>
      </c>
      <c r="V680" s="4" t="s">
        <v>2211</v>
      </c>
      <c r="W680" s="2" t="s">
        <v>1893</v>
      </c>
      <c r="X680" s="2" t="s">
        <v>1744</v>
      </c>
      <c r="Z680" s="2" t="s">
        <v>2218</v>
      </c>
    </row>
    <row r="681" spans="1:26" ht="51" x14ac:dyDescent="0.2">
      <c r="A681" s="4">
        <v>676</v>
      </c>
      <c r="D681" s="6" t="s">
        <v>1525</v>
      </c>
      <c r="E681" s="6" t="s">
        <v>1791</v>
      </c>
      <c r="G681" s="4" t="s">
        <v>23</v>
      </c>
      <c r="H681" s="4" t="s">
        <v>2213</v>
      </c>
      <c r="I681" s="2" t="s">
        <v>2040</v>
      </c>
      <c r="J681" s="2" t="s">
        <v>2214</v>
      </c>
      <c r="L681" s="2" t="s">
        <v>2221</v>
      </c>
      <c r="N681" s="4" t="s">
        <v>2182</v>
      </c>
      <c r="O681" s="4" t="s">
        <v>2212</v>
      </c>
      <c r="P681" s="2" t="s">
        <v>2039</v>
      </c>
      <c r="Q681" s="2" t="s">
        <v>2214</v>
      </c>
      <c r="S681" s="2" t="s">
        <v>2220</v>
      </c>
      <c r="U681" s="4" t="s">
        <v>2178</v>
      </c>
      <c r="V681" s="4" t="s">
        <v>2211</v>
      </c>
      <c r="W681" s="2" t="s">
        <v>2038</v>
      </c>
      <c r="X681" s="2" t="s">
        <v>2214</v>
      </c>
      <c r="Z681" s="2" t="s">
        <v>2218</v>
      </c>
    </row>
    <row r="682" spans="1:26" ht="51" x14ac:dyDescent="0.2">
      <c r="A682" s="4">
        <v>677</v>
      </c>
      <c r="D682" s="6" t="s">
        <v>1525</v>
      </c>
      <c r="E682" s="6" t="s">
        <v>1791</v>
      </c>
      <c r="G682" s="4" t="s">
        <v>23</v>
      </c>
      <c r="H682" s="4" t="s">
        <v>2213</v>
      </c>
      <c r="I682" s="2" t="s">
        <v>2037</v>
      </c>
      <c r="J682" s="2" t="s">
        <v>1749</v>
      </c>
      <c r="L682" s="2" t="s">
        <v>2221</v>
      </c>
      <c r="N682" s="4" t="s">
        <v>2182</v>
      </c>
      <c r="O682" s="4" t="s">
        <v>2212</v>
      </c>
      <c r="P682" s="2" t="s">
        <v>2036</v>
      </c>
      <c r="Q682" s="2" t="s">
        <v>1749</v>
      </c>
      <c r="S682" s="2" t="s">
        <v>2220</v>
      </c>
      <c r="U682" s="4" t="s">
        <v>2178</v>
      </c>
      <c r="V682" s="4" t="s">
        <v>2211</v>
      </c>
      <c r="W682" s="2" t="s">
        <v>2035</v>
      </c>
      <c r="X682" s="2" t="s">
        <v>1749</v>
      </c>
      <c r="Z682" s="2" t="s">
        <v>2218</v>
      </c>
    </row>
    <row r="683" spans="1:26" x14ac:dyDescent="0.2">
      <c r="A683" s="4">
        <v>678</v>
      </c>
      <c r="B683" s="6" t="s">
        <v>1797</v>
      </c>
      <c r="E683" s="6" t="s">
        <v>1791</v>
      </c>
      <c r="G683" s="4" t="s">
        <v>23</v>
      </c>
      <c r="H683" s="4" t="s">
        <v>2213</v>
      </c>
      <c r="I683" s="2" t="s">
        <v>665</v>
      </c>
      <c r="J683" s="2" t="s">
        <v>2008</v>
      </c>
      <c r="N683" s="4" t="s">
        <v>2182</v>
      </c>
      <c r="O683" s="4" t="s">
        <v>2212</v>
      </c>
      <c r="P683" s="2" t="s">
        <v>1394</v>
      </c>
      <c r="Q683" s="2" t="s">
        <v>2005</v>
      </c>
      <c r="U683" s="4" t="s">
        <v>2178</v>
      </c>
      <c r="V683" s="4" t="s">
        <v>2211</v>
      </c>
      <c r="W683" s="2" t="s">
        <v>2002</v>
      </c>
      <c r="X683" s="2" t="s">
        <v>2001</v>
      </c>
    </row>
    <row r="684" spans="1:26" ht="25.5" x14ac:dyDescent="0.2">
      <c r="A684" s="4">
        <v>679</v>
      </c>
      <c r="C684" s="6" t="s">
        <v>1525</v>
      </c>
      <c r="E684" s="6" t="s">
        <v>1791</v>
      </c>
      <c r="G684" s="4" t="s">
        <v>23</v>
      </c>
      <c r="H684" s="4" t="s">
        <v>2204</v>
      </c>
      <c r="I684" s="2" t="s">
        <v>2210</v>
      </c>
      <c r="J684" s="2" t="s">
        <v>2209</v>
      </c>
      <c r="L684" s="19" t="s">
        <v>3495</v>
      </c>
      <c r="N684" s="4" t="s">
        <v>2182</v>
      </c>
      <c r="O684" s="4" t="s">
        <v>2203</v>
      </c>
      <c r="P684" s="2" t="s">
        <v>2208</v>
      </c>
      <c r="Q684" s="2" t="s">
        <v>2207</v>
      </c>
      <c r="S684" s="19" t="s">
        <v>3496</v>
      </c>
      <c r="U684" s="4" t="s">
        <v>2178</v>
      </c>
      <c r="V684" s="4" t="s">
        <v>2202</v>
      </c>
      <c r="W684" s="2" t="s">
        <v>2206</v>
      </c>
      <c r="X684" s="2" t="s">
        <v>2205</v>
      </c>
      <c r="Z684" s="19" t="s">
        <v>3497</v>
      </c>
    </row>
    <row r="685" spans="1:26" x14ac:dyDescent="0.2">
      <c r="A685" s="4">
        <v>680</v>
      </c>
      <c r="E685" s="6" t="s">
        <v>1791</v>
      </c>
      <c r="G685" s="4" t="s">
        <v>23</v>
      </c>
      <c r="H685" s="4" t="s">
        <v>2204</v>
      </c>
      <c r="I685" s="2" t="s">
        <v>1795</v>
      </c>
      <c r="J685" s="2" t="s">
        <v>1796</v>
      </c>
      <c r="N685" s="4" t="s">
        <v>2182</v>
      </c>
      <c r="O685" s="4" t="s">
        <v>2203</v>
      </c>
      <c r="P685" s="2" t="s">
        <v>1795</v>
      </c>
      <c r="Q685" s="2" t="s">
        <v>1794</v>
      </c>
      <c r="U685" s="4" t="s">
        <v>2178</v>
      </c>
      <c r="V685" s="4" t="s">
        <v>2202</v>
      </c>
      <c r="W685" s="2" t="s">
        <v>1795</v>
      </c>
      <c r="X685" s="2" t="s">
        <v>1794</v>
      </c>
    </row>
    <row r="686" spans="1:26" x14ac:dyDescent="0.2">
      <c r="A686" s="4">
        <v>681</v>
      </c>
      <c r="D686" s="6" t="s">
        <v>1525</v>
      </c>
      <c r="E686" s="6" t="s">
        <v>1791</v>
      </c>
      <c r="G686" s="4" t="s">
        <v>23</v>
      </c>
      <c r="H686" s="4" t="s">
        <v>2204</v>
      </c>
      <c r="I686" s="2" t="s">
        <v>1793</v>
      </c>
      <c r="J686" s="2" t="s">
        <v>1508</v>
      </c>
      <c r="K686" s="3">
        <v>100</v>
      </c>
      <c r="N686" s="4" t="s">
        <v>2182</v>
      </c>
      <c r="O686" s="4" t="s">
        <v>2203</v>
      </c>
      <c r="P686" s="2" t="s">
        <v>1793</v>
      </c>
      <c r="Q686" s="2" t="s">
        <v>1508</v>
      </c>
      <c r="R686" s="3">
        <v>100</v>
      </c>
      <c r="U686" s="4" t="s">
        <v>2178</v>
      </c>
      <c r="V686" s="4" t="s">
        <v>2202</v>
      </c>
      <c r="W686" s="2" t="s">
        <v>1793</v>
      </c>
      <c r="X686" s="2" t="s">
        <v>1792</v>
      </c>
      <c r="Y686" s="3">
        <v>100</v>
      </c>
    </row>
    <row r="687" spans="1:26" x14ac:dyDescent="0.2">
      <c r="A687" s="4">
        <v>682</v>
      </c>
      <c r="D687" s="6" t="s">
        <v>1525</v>
      </c>
      <c r="E687" s="6" t="s">
        <v>1791</v>
      </c>
      <c r="G687" s="4" t="s">
        <v>23</v>
      </c>
      <c r="H687" s="4" t="s">
        <v>2204</v>
      </c>
      <c r="I687" s="2" t="s">
        <v>1861</v>
      </c>
      <c r="J687" s="2" t="s">
        <v>1775</v>
      </c>
      <c r="K687" s="3" t="s">
        <v>1860</v>
      </c>
      <c r="N687" s="4" t="s">
        <v>2182</v>
      </c>
      <c r="O687" s="4" t="s">
        <v>2203</v>
      </c>
      <c r="P687" s="2" t="s">
        <v>1861</v>
      </c>
      <c r="Q687" s="2" t="s">
        <v>1775</v>
      </c>
      <c r="R687" s="3" t="s">
        <v>1860</v>
      </c>
      <c r="U687" s="4" t="s">
        <v>2178</v>
      </c>
      <c r="V687" s="4" t="s">
        <v>2202</v>
      </c>
      <c r="W687" s="2" t="s">
        <v>1861</v>
      </c>
      <c r="X687" s="2" t="s">
        <v>1775</v>
      </c>
      <c r="Y687" s="3" t="s">
        <v>1860</v>
      </c>
    </row>
    <row r="688" spans="1:26" x14ac:dyDescent="0.2">
      <c r="A688" s="4">
        <v>683</v>
      </c>
      <c r="D688" s="6" t="s">
        <v>1525</v>
      </c>
      <c r="E688" s="6" t="s">
        <v>1791</v>
      </c>
      <c r="G688" s="4" t="s">
        <v>23</v>
      </c>
      <c r="H688" s="4" t="s">
        <v>2204</v>
      </c>
      <c r="I688" s="2" t="s">
        <v>1859</v>
      </c>
      <c r="J688" s="2" t="s">
        <v>1776</v>
      </c>
      <c r="K688" s="3" t="s">
        <v>1858</v>
      </c>
      <c r="N688" s="4" t="s">
        <v>2182</v>
      </c>
      <c r="O688" s="4" t="s">
        <v>2203</v>
      </c>
      <c r="P688" s="2" t="s">
        <v>1859</v>
      </c>
      <c r="Q688" s="2" t="s">
        <v>1776</v>
      </c>
      <c r="R688" s="3" t="s">
        <v>1858</v>
      </c>
      <c r="U688" s="4" t="s">
        <v>2178</v>
      </c>
      <c r="V688" s="4" t="s">
        <v>2202</v>
      </c>
      <c r="W688" s="2" t="s">
        <v>1859</v>
      </c>
      <c r="X688" s="2" t="s">
        <v>1776</v>
      </c>
      <c r="Y688" s="3" t="s">
        <v>1858</v>
      </c>
    </row>
    <row r="689" spans="1:26" x14ac:dyDescent="0.2">
      <c r="A689" s="4">
        <v>684</v>
      </c>
      <c r="D689" s="6" t="s">
        <v>1525</v>
      </c>
      <c r="E689" s="6" t="s">
        <v>1791</v>
      </c>
      <c r="G689" s="4" t="s">
        <v>23</v>
      </c>
      <c r="H689" s="4" t="s">
        <v>2204</v>
      </c>
      <c r="I689" s="2" t="s">
        <v>1856</v>
      </c>
      <c r="J689" s="2" t="s">
        <v>68</v>
      </c>
      <c r="K689" s="3" t="s">
        <v>1855</v>
      </c>
      <c r="N689" s="4" t="s">
        <v>2182</v>
      </c>
      <c r="O689" s="4" t="s">
        <v>2203</v>
      </c>
      <c r="P689" s="2" t="s">
        <v>1853</v>
      </c>
      <c r="Q689" s="2" t="s">
        <v>1852</v>
      </c>
      <c r="R689" s="3" t="s">
        <v>1851</v>
      </c>
      <c r="U689" s="4" t="s">
        <v>2178</v>
      </c>
      <c r="V689" s="4" t="s">
        <v>2202</v>
      </c>
      <c r="W689" s="2" t="s">
        <v>1849</v>
      </c>
      <c r="X689" s="2" t="s">
        <v>1848</v>
      </c>
      <c r="Y689" s="3" t="s">
        <v>1847</v>
      </c>
    </row>
    <row r="690" spans="1:26" ht="25.5" x14ac:dyDescent="0.2">
      <c r="A690" s="4">
        <v>685</v>
      </c>
      <c r="B690" s="6" t="s">
        <v>1797</v>
      </c>
      <c r="E690" s="6" t="s">
        <v>1791</v>
      </c>
      <c r="G690" s="4" t="s">
        <v>23</v>
      </c>
      <c r="H690" s="4" t="s">
        <v>2199</v>
      </c>
      <c r="I690" s="2" t="s">
        <v>106</v>
      </c>
      <c r="J690" s="2" t="s">
        <v>1526</v>
      </c>
      <c r="L690" s="19" t="s">
        <v>3483</v>
      </c>
      <c r="N690" s="4" t="s">
        <v>2182</v>
      </c>
      <c r="O690" s="4" t="s">
        <v>2201</v>
      </c>
      <c r="P690" s="2" t="s">
        <v>852</v>
      </c>
      <c r="Q690" s="2" t="s">
        <v>1526</v>
      </c>
      <c r="S690" s="19" t="s">
        <v>3485</v>
      </c>
      <c r="U690" s="4" t="s">
        <v>2178</v>
      </c>
      <c r="V690" s="4" t="s">
        <v>2200</v>
      </c>
      <c r="W690" s="2" t="s">
        <v>1954</v>
      </c>
      <c r="X690" s="2" t="s">
        <v>1526</v>
      </c>
      <c r="Z690" s="19" t="s">
        <v>3487</v>
      </c>
    </row>
    <row r="691" spans="1:26" ht="25.5" x14ac:dyDescent="0.2">
      <c r="A691" s="4">
        <v>686</v>
      </c>
      <c r="B691" s="6" t="s">
        <v>1797</v>
      </c>
      <c r="E691" s="6" t="s">
        <v>1791</v>
      </c>
      <c r="G691" s="4" t="s">
        <v>23</v>
      </c>
      <c r="H691" s="4" t="s">
        <v>2199</v>
      </c>
      <c r="I691" s="2" t="s">
        <v>109</v>
      </c>
      <c r="J691" s="2" t="s">
        <v>1526</v>
      </c>
      <c r="L691" s="19" t="s">
        <v>3484</v>
      </c>
      <c r="N691" s="4" t="s">
        <v>2182</v>
      </c>
      <c r="O691" s="4" t="s">
        <v>2201</v>
      </c>
      <c r="P691" s="2" t="s">
        <v>854</v>
      </c>
      <c r="Q691" s="2" t="s">
        <v>1526</v>
      </c>
      <c r="S691" s="19" t="s">
        <v>3486</v>
      </c>
      <c r="U691" s="4" t="s">
        <v>2178</v>
      </c>
      <c r="V691" s="4" t="s">
        <v>2200</v>
      </c>
      <c r="W691" s="2" t="s">
        <v>1952</v>
      </c>
      <c r="X691" s="2" t="s">
        <v>1526</v>
      </c>
      <c r="Z691" s="19" t="s">
        <v>3488</v>
      </c>
    </row>
    <row r="692" spans="1:26" x14ac:dyDescent="0.2">
      <c r="A692" s="4">
        <v>687</v>
      </c>
      <c r="E692" s="6" t="s">
        <v>1791</v>
      </c>
      <c r="G692" s="4" t="s">
        <v>23</v>
      </c>
      <c r="H692" s="4" t="s">
        <v>2199</v>
      </c>
      <c r="I692" s="2" t="s">
        <v>111</v>
      </c>
      <c r="J692" s="2" t="s">
        <v>1531</v>
      </c>
      <c r="N692" s="4" t="s">
        <v>2182</v>
      </c>
      <c r="O692" s="4" t="s">
        <v>2201</v>
      </c>
      <c r="P692" s="2" t="s">
        <v>856</v>
      </c>
      <c r="Q692" s="2" t="s">
        <v>1531</v>
      </c>
      <c r="U692" s="4" t="s">
        <v>2178</v>
      </c>
      <c r="V692" s="4" t="s">
        <v>2200</v>
      </c>
      <c r="W692" s="2" t="s">
        <v>1870</v>
      </c>
      <c r="X692" s="2" t="s">
        <v>1531</v>
      </c>
    </row>
    <row r="693" spans="1:26" ht="63.75" x14ac:dyDescent="0.2">
      <c r="A693" s="4">
        <v>688</v>
      </c>
      <c r="D693" s="6" t="s">
        <v>1525</v>
      </c>
      <c r="E693" s="6" t="s">
        <v>1791</v>
      </c>
      <c r="G693" s="4" t="s">
        <v>23</v>
      </c>
      <c r="H693" s="4" t="s">
        <v>2199</v>
      </c>
      <c r="I693" s="2" t="s">
        <v>114</v>
      </c>
      <c r="J693" s="2" t="s">
        <v>2125</v>
      </c>
      <c r="L693" s="2" t="s">
        <v>2173</v>
      </c>
      <c r="N693" s="4" t="s">
        <v>2182</v>
      </c>
      <c r="O693" s="4" t="s">
        <v>2201</v>
      </c>
      <c r="P693" s="2" t="s">
        <v>858</v>
      </c>
      <c r="Q693" s="2" t="s">
        <v>2124</v>
      </c>
      <c r="S693" s="2" t="s">
        <v>2172</v>
      </c>
      <c r="U693" s="4" t="s">
        <v>2178</v>
      </c>
      <c r="V693" s="4" t="s">
        <v>2200</v>
      </c>
      <c r="W693" s="2" t="s">
        <v>2171</v>
      </c>
      <c r="X693" s="2" t="s">
        <v>2124</v>
      </c>
      <c r="Z693" s="2" t="s">
        <v>2170</v>
      </c>
    </row>
    <row r="694" spans="1:26" x14ac:dyDescent="0.2">
      <c r="A694" s="4">
        <v>689</v>
      </c>
      <c r="E694" s="6" t="s">
        <v>1791</v>
      </c>
      <c r="G694" s="4" t="s">
        <v>23</v>
      </c>
      <c r="H694" s="4" t="s">
        <v>2199</v>
      </c>
      <c r="I694" s="2" t="s">
        <v>207</v>
      </c>
      <c r="J694" s="2" t="s">
        <v>2094</v>
      </c>
      <c r="N694" s="4" t="s">
        <v>2182</v>
      </c>
      <c r="O694" s="4" t="s">
        <v>2201</v>
      </c>
      <c r="P694" s="2" t="s">
        <v>944</v>
      </c>
      <c r="Q694" s="2" t="s">
        <v>2169</v>
      </c>
      <c r="U694" s="4" t="s">
        <v>2178</v>
      </c>
      <c r="V694" s="4" t="s">
        <v>2200</v>
      </c>
      <c r="W694" s="2" t="s">
        <v>2091</v>
      </c>
      <c r="X694" s="2" t="s">
        <v>2168</v>
      </c>
    </row>
    <row r="695" spans="1:26" x14ac:dyDescent="0.2">
      <c r="A695" s="4">
        <v>690</v>
      </c>
      <c r="E695" s="6" t="s">
        <v>1791</v>
      </c>
      <c r="G695" s="4" t="s">
        <v>23</v>
      </c>
      <c r="H695" s="4" t="s">
        <v>2199</v>
      </c>
      <c r="I695" s="2" t="s">
        <v>117</v>
      </c>
      <c r="J695" s="2" t="s">
        <v>1925</v>
      </c>
      <c r="N695" s="4" t="s">
        <v>2182</v>
      </c>
      <c r="O695" s="4" t="s">
        <v>2201</v>
      </c>
      <c r="P695" s="2" t="s">
        <v>2165</v>
      </c>
      <c r="Q695" s="2" t="s">
        <v>1925</v>
      </c>
      <c r="U695" s="4" t="s">
        <v>2178</v>
      </c>
      <c r="V695" s="4" t="s">
        <v>2200</v>
      </c>
      <c r="W695" s="2" t="s">
        <v>2163</v>
      </c>
      <c r="X695" s="2" t="s">
        <v>1925</v>
      </c>
    </row>
    <row r="696" spans="1:26" ht="25.5" x14ac:dyDescent="0.2">
      <c r="A696" s="4">
        <v>691</v>
      </c>
      <c r="C696" s="6" t="s">
        <v>1525</v>
      </c>
      <c r="E696" s="6" t="s">
        <v>1791</v>
      </c>
      <c r="G696" s="4" t="s">
        <v>23</v>
      </c>
      <c r="H696" s="4" t="s">
        <v>2184</v>
      </c>
      <c r="I696" s="2" t="s">
        <v>1544</v>
      </c>
      <c r="J696" s="2" t="s">
        <v>2198</v>
      </c>
      <c r="L696" s="2" t="s">
        <v>1804</v>
      </c>
      <c r="N696" s="4" t="s">
        <v>2182</v>
      </c>
      <c r="O696" s="4" t="s">
        <v>2181</v>
      </c>
      <c r="P696" s="2" t="s">
        <v>1895</v>
      </c>
      <c r="Q696" s="2" t="s">
        <v>2197</v>
      </c>
      <c r="S696" s="2" t="s">
        <v>1801</v>
      </c>
      <c r="U696" s="4" t="s">
        <v>2178</v>
      </c>
      <c r="V696" s="4" t="s">
        <v>2177</v>
      </c>
      <c r="W696" s="2" t="s">
        <v>1895</v>
      </c>
      <c r="X696" s="2" t="s">
        <v>2196</v>
      </c>
      <c r="Z696" s="2" t="s">
        <v>1798</v>
      </c>
    </row>
    <row r="697" spans="1:26" x14ac:dyDescent="0.2">
      <c r="A697" s="4">
        <v>692</v>
      </c>
      <c r="C697" s="6" t="s">
        <v>1525</v>
      </c>
      <c r="E697" s="6" t="s">
        <v>1791</v>
      </c>
      <c r="G697" s="4" t="s">
        <v>23</v>
      </c>
      <c r="H697" s="4" t="s">
        <v>2184</v>
      </c>
      <c r="I697" s="2" t="s">
        <v>2195</v>
      </c>
      <c r="J697" s="2" t="s">
        <v>2194</v>
      </c>
      <c r="L697" s="2" t="s">
        <v>2030</v>
      </c>
      <c r="N697" s="4" t="s">
        <v>2182</v>
      </c>
      <c r="O697" s="4" t="s">
        <v>2181</v>
      </c>
      <c r="P697" s="2" t="s">
        <v>2193</v>
      </c>
      <c r="Q697" s="2" t="s">
        <v>2192</v>
      </c>
      <c r="S697" s="2" t="s">
        <v>2027</v>
      </c>
      <c r="U697" s="4" t="s">
        <v>2178</v>
      </c>
      <c r="V697" s="4" t="s">
        <v>2177</v>
      </c>
      <c r="W697" s="2" t="s">
        <v>2191</v>
      </c>
      <c r="X697" s="2" t="s">
        <v>2190</v>
      </c>
      <c r="Z697" s="2" t="s">
        <v>1863</v>
      </c>
    </row>
    <row r="698" spans="1:26" ht="63.75" x14ac:dyDescent="0.2">
      <c r="A698" s="4">
        <v>693</v>
      </c>
      <c r="D698" s="6" t="s">
        <v>1525</v>
      </c>
      <c r="E698" s="6" t="s">
        <v>1791</v>
      </c>
      <c r="G698" s="4" t="s">
        <v>23</v>
      </c>
      <c r="H698" s="4" t="s">
        <v>2184</v>
      </c>
      <c r="I698" s="2" t="s">
        <v>2126</v>
      </c>
      <c r="J698" s="2" t="s">
        <v>2125</v>
      </c>
      <c r="L698" s="2" t="s">
        <v>2189</v>
      </c>
      <c r="N698" s="4" t="s">
        <v>2182</v>
      </c>
      <c r="O698" s="4" t="s">
        <v>2181</v>
      </c>
      <c r="P698" s="2" t="s">
        <v>135</v>
      </c>
      <c r="Q698" s="2" t="s">
        <v>2124</v>
      </c>
      <c r="S698" s="2" t="s">
        <v>2188</v>
      </c>
      <c r="U698" s="4" t="s">
        <v>2178</v>
      </c>
      <c r="V698" s="4" t="s">
        <v>2177</v>
      </c>
      <c r="W698" s="2" t="s">
        <v>1823</v>
      </c>
      <c r="X698" s="2" t="s">
        <v>2124</v>
      </c>
      <c r="Z698" s="2" t="s">
        <v>3494</v>
      </c>
    </row>
    <row r="699" spans="1:26" ht="25.5" x14ac:dyDescent="0.2">
      <c r="A699" s="4">
        <v>694</v>
      </c>
      <c r="E699" s="6" t="s">
        <v>1791</v>
      </c>
      <c r="G699" s="4" t="s">
        <v>23</v>
      </c>
      <c r="H699" s="4" t="s">
        <v>2184</v>
      </c>
      <c r="I699" s="2" t="s">
        <v>2094</v>
      </c>
      <c r="J699" s="2" t="s">
        <v>2093</v>
      </c>
      <c r="N699" s="4" t="s">
        <v>2182</v>
      </c>
      <c r="O699" s="4" t="s">
        <v>2181</v>
      </c>
      <c r="P699" s="2" t="s">
        <v>944</v>
      </c>
      <c r="Q699" s="2" t="s">
        <v>2092</v>
      </c>
      <c r="U699" s="4" t="s">
        <v>2178</v>
      </c>
      <c r="V699" s="4" t="s">
        <v>2177</v>
      </c>
      <c r="W699" s="2" t="s">
        <v>2091</v>
      </c>
      <c r="X699" s="2" t="s">
        <v>2090</v>
      </c>
    </row>
    <row r="700" spans="1:26" x14ac:dyDescent="0.2">
      <c r="A700" s="4">
        <v>695</v>
      </c>
      <c r="E700" s="6" t="s">
        <v>1791</v>
      </c>
      <c r="G700" s="4" t="s">
        <v>23</v>
      </c>
      <c r="H700" s="4" t="s">
        <v>2184</v>
      </c>
      <c r="I700" s="2" t="s">
        <v>724</v>
      </c>
      <c r="J700" s="2" t="s">
        <v>2085</v>
      </c>
      <c r="N700" s="4" t="s">
        <v>2182</v>
      </c>
      <c r="O700" s="4" t="s">
        <v>2181</v>
      </c>
      <c r="P700" s="2" t="s">
        <v>2089</v>
      </c>
      <c r="Q700" s="2" t="s">
        <v>2083</v>
      </c>
      <c r="U700" s="4" t="s">
        <v>2178</v>
      </c>
      <c r="V700" s="4" t="s">
        <v>2177</v>
      </c>
      <c r="W700" s="2" t="s">
        <v>2088</v>
      </c>
      <c r="X700" s="2" t="s">
        <v>2081</v>
      </c>
    </row>
    <row r="701" spans="1:26" x14ac:dyDescent="0.2">
      <c r="A701" s="4">
        <v>696</v>
      </c>
      <c r="B701" s="6" t="s">
        <v>1797</v>
      </c>
      <c r="E701" s="6" t="s">
        <v>1791</v>
      </c>
      <c r="G701" s="4" t="s">
        <v>23</v>
      </c>
      <c r="H701" s="4" t="s">
        <v>2184</v>
      </c>
      <c r="I701" s="2" t="s">
        <v>639</v>
      </c>
      <c r="J701" s="2" t="s">
        <v>2187</v>
      </c>
      <c r="N701" s="4" t="s">
        <v>2182</v>
      </c>
      <c r="O701" s="4" t="s">
        <v>2181</v>
      </c>
      <c r="P701" s="2" t="s">
        <v>1370</v>
      </c>
      <c r="Q701" s="2" t="s">
        <v>2187</v>
      </c>
      <c r="U701" s="4" t="s">
        <v>2178</v>
      </c>
      <c r="V701" s="4" t="s">
        <v>2177</v>
      </c>
      <c r="W701" s="2" t="s">
        <v>2186</v>
      </c>
      <c r="X701" s="2" t="s">
        <v>2185</v>
      </c>
    </row>
    <row r="702" spans="1:26" ht="25.5" x14ac:dyDescent="0.2">
      <c r="A702" s="4">
        <v>697</v>
      </c>
      <c r="B702" s="6" t="s">
        <v>1797</v>
      </c>
      <c r="E702" s="6" t="s">
        <v>1791</v>
      </c>
      <c r="G702" s="4" t="s">
        <v>23</v>
      </c>
      <c r="H702" s="4" t="s">
        <v>2184</v>
      </c>
      <c r="I702" s="2" t="s">
        <v>2183</v>
      </c>
      <c r="J702" s="2" t="s">
        <v>2179</v>
      </c>
      <c r="N702" s="4" t="s">
        <v>2182</v>
      </c>
      <c r="O702" s="4" t="s">
        <v>2181</v>
      </c>
      <c r="P702" s="2" t="s">
        <v>2180</v>
      </c>
      <c r="Q702" s="2" t="s">
        <v>2179</v>
      </c>
      <c r="U702" s="4" t="s">
        <v>2178</v>
      </c>
      <c r="V702" s="4" t="s">
        <v>2177</v>
      </c>
      <c r="W702" s="2" t="s">
        <v>2176</v>
      </c>
      <c r="X702" s="2" t="s">
        <v>2052</v>
      </c>
    </row>
    <row r="703" spans="1:26" ht="25.5" x14ac:dyDescent="0.2">
      <c r="A703" s="4">
        <v>698</v>
      </c>
      <c r="B703" s="6" t="s">
        <v>1797</v>
      </c>
      <c r="E703" s="6" t="s">
        <v>1791</v>
      </c>
      <c r="G703" s="4" t="s">
        <v>24</v>
      </c>
      <c r="H703" s="4" t="s">
        <v>2167</v>
      </c>
      <c r="I703" s="2" t="s">
        <v>106</v>
      </c>
      <c r="J703" s="2" t="s">
        <v>1526</v>
      </c>
      <c r="L703" s="19" t="s">
        <v>3483</v>
      </c>
      <c r="N703" s="4" t="s">
        <v>2007</v>
      </c>
      <c r="O703" s="4" t="s">
        <v>2166</v>
      </c>
      <c r="P703" s="2" t="s">
        <v>852</v>
      </c>
      <c r="Q703" s="2" t="s">
        <v>1526</v>
      </c>
      <c r="S703" s="19" t="s">
        <v>3485</v>
      </c>
      <c r="U703" s="4" t="s">
        <v>2004</v>
      </c>
      <c r="V703" s="4" t="s">
        <v>2164</v>
      </c>
      <c r="W703" s="2" t="s">
        <v>1954</v>
      </c>
      <c r="X703" s="2" t="s">
        <v>1526</v>
      </c>
      <c r="Z703" s="19" t="s">
        <v>3487</v>
      </c>
    </row>
    <row r="704" spans="1:26" ht="25.5" x14ac:dyDescent="0.2">
      <c r="A704" s="4">
        <v>699</v>
      </c>
      <c r="B704" s="6" t="s">
        <v>1797</v>
      </c>
      <c r="E704" s="6" t="s">
        <v>1791</v>
      </c>
      <c r="G704" s="4" t="s">
        <v>24</v>
      </c>
      <c r="H704" s="4" t="s">
        <v>2167</v>
      </c>
      <c r="I704" s="2" t="s">
        <v>109</v>
      </c>
      <c r="J704" s="2" t="s">
        <v>1526</v>
      </c>
      <c r="L704" s="19" t="s">
        <v>3484</v>
      </c>
      <c r="N704" s="4" t="s">
        <v>2007</v>
      </c>
      <c r="O704" s="4" t="s">
        <v>2166</v>
      </c>
      <c r="P704" s="2" t="s">
        <v>854</v>
      </c>
      <c r="Q704" s="2" t="s">
        <v>1526</v>
      </c>
      <c r="S704" s="19" t="s">
        <v>3486</v>
      </c>
      <c r="U704" s="4" t="s">
        <v>2004</v>
      </c>
      <c r="V704" s="4" t="s">
        <v>2164</v>
      </c>
      <c r="W704" s="2" t="s">
        <v>1952</v>
      </c>
      <c r="X704" s="2" t="s">
        <v>1526</v>
      </c>
      <c r="Z704" s="19" t="s">
        <v>3488</v>
      </c>
    </row>
    <row r="705" spans="1:26" x14ac:dyDescent="0.2">
      <c r="A705" s="4">
        <v>700</v>
      </c>
      <c r="E705" s="6" t="s">
        <v>1791</v>
      </c>
      <c r="G705" s="4" t="s">
        <v>24</v>
      </c>
      <c r="H705" s="4" t="s">
        <v>2167</v>
      </c>
      <c r="I705" s="2" t="s">
        <v>111</v>
      </c>
      <c r="J705" s="2" t="s">
        <v>1531</v>
      </c>
      <c r="N705" s="4" t="s">
        <v>2007</v>
      </c>
      <c r="O705" s="4" t="s">
        <v>2166</v>
      </c>
      <c r="P705" s="2" t="s">
        <v>856</v>
      </c>
      <c r="Q705" s="2" t="s">
        <v>1531</v>
      </c>
      <c r="U705" s="4" t="s">
        <v>2004</v>
      </c>
      <c r="V705" s="4" t="s">
        <v>2164</v>
      </c>
      <c r="W705" s="2" t="s">
        <v>1870</v>
      </c>
      <c r="X705" s="2" t="s">
        <v>1531</v>
      </c>
    </row>
    <row r="706" spans="1:26" ht="63.75" x14ac:dyDescent="0.2">
      <c r="A706" s="4">
        <v>701</v>
      </c>
      <c r="D706" s="6" t="s">
        <v>1525</v>
      </c>
      <c r="E706" s="6" t="s">
        <v>1791</v>
      </c>
      <c r="G706" s="4" t="s">
        <v>24</v>
      </c>
      <c r="H706" s="4" t="s">
        <v>2167</v>
      </c>
      <c r="I706" s="2" t="s">
        <v>114</v>
      </c>
      <c r="J706" s="2" t="s">
        <v>2125</v>
      </c>
      <c r="L706" s="2" t="s">
        <v>2173</v>
      </c>
      <c r="N706" s="4" t="s">
        <v>2007</v>
      </c>
      <c r="O706" s="4" t="s">
        <v>2166</v>
      </c>
      <c r="P706" s="2" t="s">
        <v>858</v>
      </c>
      <c r="Q706" s="2" t="s">
        <v>2124</v>
      </c>
      <c r="S706" s="2" t="s">
        <v>2172</v>
      </c>
      <c r="U706" s="4" t="s">
        <v>2004</v>
      </c>
      <c r="V706" s="4" t="s">
        <v>2164</v>
      </c>
      <c r="W706" s="2" t="s">
        <v>2171</v>
      </c>
      <c r="X706" s="2" t="s">
        <v>2124</v>
      </c>
      <c r="Z706" s="2" t="s">
        <v>2170</v>
      </c>
    </row>
    <row r="707" spans="1:26" x14ac:dyDescent="0.2">
      <c r="A707" s="4">
        <v>702</v>
      </c>
      <c r="E707" s="6" t="s">
        <v>1791</v>
      </c>
      <c r="G707" s="4" t="s">
        <v>24</v>
      </c>
      <c r="H707" s="4" t="s">
        <v>2167</v>
      </c>
      <c r="I707" s="2" t="s">
        <v>207</v>
      </c>
      <c r="J707" s="2" t="s">
        <v>2094</v>
      </c>
      <c r="N707" s="4" t="s">
        <v>2007</v>
      </c>
      <c r="O707" s="4" t="s">
        <v>2166</v>
      </c>
      <c r="P707" s="2" t="s">
        <v>944</v>
      </c>
      <c r="Q707" s="2" t="s">
        <v>2169</v>
      </c>
      <c r="U707" s="4" t="s">
        <v>2004</v>
      </c>
      <c r="V707" s="4" t="s">
        <v>2164</v>
      </c>
      <c r="W707" s="2" t="s">
        <v>2091</v>
      </c>
      <c r="X707" s="2" t="s">
        <v>2168</v>
      </c>
    </row>
    <row r="708" spans="1:26" x14ac:dyDescent="0.2">
      <c r="A708" s="4">
        <v>703</v>
      </c>
      <c r="E708" s="6" t="s">
        <v>1791</v>
      </c>
      <c r="G708" s="4" t="s">
        <v>24</v>
      </c>
      <c r="H708" s="4" t="s">
        <v>2167</v>
      </c>
      <c r="I708" s="2" t="s">
        <v>117</v>
      </c>
      <c r="J708" s="2" t="s">
        <v>1925</v>
      </c>
      <c r="N708" s="4" t="s">
        <v>2007</v>
      </c>
      <c r="O708" s="4" t="s">
        <v>2166</v>
      </c>
      <c r="P708" s="2" t="s">
        <v>2165</v>
      </c>
      <c r="Q708" s="2" t="s">
        <v>1925</v>
      </c>
      <c r="U708" s="4" t="s">
        <v>2004</v>
      </c>
      <c r="V708" s="4" t="s">
        <v>2164</v>
      </c>
      <c r="W708" s="2" t="s">
        <v>2163</v>
      </c>
      <c r="X708" s="2" t="s">
        <v>1925</v>
      </c>
    </row>
    <row r="709" spans="1:26" ht="25.5" x14ac:dyDescent="0.2">
      <c r="A709" s="4">
        <v>704</v>
      </c>
      <c r="C709" s="6" t="s">
        <v>1525</v>
      </c>
      <c r="E709" s="6" t="s">
        <v>1791</v>
      </c>
      <c r="G709" s="4" t="s">
        <v>24</v>
      </c>
      <c r="H709" s="4" t="s">
        <v>706</v>
      </c>
      <c r="I709" s="2" t="s">
        <v>1544</v>
      </c>
      <c r="J709" s="2" t="s">
        <v>2106</v>
      </c>
      <c r="L709" s="2" t="s">
        <v>1804</v>
      </c>
      <c r="N709" s="4" t="s">
        <v>2007</v>
      </c>
      <c r="O709" s="4" t="s">
        <v>1427</v>
      </c>
      <c r="P709" s="2" t="s">
        <v>1895</v>
      </c>
      <c r="Q709" s="2" t="s">
        <v>2105</v>
      </c>
      <c r="S709" s="2" t="s">
        <v>1801</v>
      </c>
      <c r="U709" s="4" t="s">
        <v>2004</v>
      </c>
      <c r="V709" s="4" t="s">
        <v>2156</v>
      </c>
      <c r="W709" s="2" t="s">
        <v>1895</v>
      </c>
      <c r="X709" s="2" t="s">
        <v>2104</v>
      </c>
      <c r="Z709" s="2" t="s">
        <v>1798</v>
      </c>
    </row>
    <row r="710" spans="1:26" ht="51" x14ac:dyDescent="0.2">
      <c r="A710" s="4">
        <v>705</v>
      </c>
      <c r="E710" s="6" t="s">
        <v>1791</v>
      </c>
      <c r="G710" s="4" t="s">
        <v>24</v>
      </c>
      <c r="H710" s="4" t="s">
        <v>706</v>
      </c>
      <c r="I710" s="2" t="s">
        <v>654</v>
      </c>
      <c r="J710" s="2" t="s">
        <v>3389</v>
      </c>
      <c r="N710" s="4" t="s">
        <v>2007</v>
      </c>
      <c r="O710" s="4" t="s">
        <v>1427</v>
      </c>
      <c r="P710" s="2" t="s">
        <v>2162</v>
      </c>
      <c r="Q710" s="2" t="s">
        <v>3568</v>
      </c>
      <c r="U710" s="4" t="s">
        <v>2004</v>
      </c>
      <c r="V710" s="4" t="s">
        <v>2156</v>
      </c>
      <c r="W710" s="2" t="s">
        <v>2161</v>
      </c>
      <c r="X710" s="2" t="s">
        <v>3569</v>
      </c>
    </row>
    <row r="711" spans="1:26" x14ac:dyDescent="0.2">
      <c r="A711" s="4">
        <v>706</v>
      </c>
      <c r="D711" s="6" t="s">
        <v>1525</v>
      </c>
      <c r="E711" s="6" t="s">
        <v>1791</v>
      </c>
      <c r="G711" s="4" t="s">
        <v>24</v>
      </c>
      <c r="H711" s="4" t="s">
        <v>706</v>
      </c>
      <c r="I711" s="2" t="s">
        <v>707</v>
      </c>
      <c r="J711" s="2" t="s">
        <v>1526</v>
      </c>
      <c r="N711" s="4" t="s">
        <v>2007</v>
      </c>
      <c r="O711" s="4" t="s">
        <v>1427</v>
      </c>
      <c r="P711" s="2" t="s">
        <v>2160</v>
      </c>
      <c r="Q711" s="2" t="s">
        <v>1526</v>
      </c>
      <c r="U711" s="4" t="s">
        <v>2004</v>
      </c>
      <c r="V711" s="4" t="s">
        <v>2156</v>
      </c>
      <c r="W711" s="2" t="s">
        <v>2159</v>
      </c>
      <c r="X711" s="2" t="s">
        <v>1526</v>
      </c>
    </row>
    <row r="712" spans="1:26" x14ac:dyDescent="0.2">
      <c r="A712" s="4">
        <v>707</v>
      </c>
      <c r="E712" s="6" t="s">
        <v>1791</v>
      </c>
      <c r="G712" s="4" t="s">
        <v>24</v>
      </c>
      <c r="H712" s="4" t="s">
        <v>706</v>
      </c>
      <c r="I712" s="2" t="s">
        <v>727</v>
      </c>
      <c r="J712" s="2" t="s">
        <v>2085</v>
      </c>
      <c r="N712" s="4" t="s">
        <v>2007</v>
      </c>
      <c r="O712" s="4" t="s">
        <v>1427</v>
      </c>
      <c r="P712" s="2" t="s">
        <v>2087</v>
      </c>
      <c r="Q712" s="2" t="s">
        <v>2083</v>
      </c>
      <c r="U712" s="4" t="s">
        <v>2004</v>
      </c>
      <c r="V712" s="4" t="s">
        <v>2156</v>
      </c>
      <c r="W712" s="2" t="s">
        <v>2086</v>
      </c>
      <c r="X712" s="2" t="s">
        <v>2081</v>
      </c>
    </row>
    <row r="713" spans="1:26" ht="25.5" x14ac:dyDescent="0.2">
      <c r="A713" s="4">
        <v>708</v>
      </c>
      <c r="E713" s="6" t="s">
        <v>1791</v>
      </c>
      <c r="G713" s="4" t="s">
        <v>24</v>
      </c>
      <c r="H713" s="4" t="s">
        <v>706</v>
      </c>
      <c r="I713" s="2" t="s">
        <v>721</v>
      </c>
      <c r="J713" s="2" t="s">
        <v>2085</v>
      </c>
      <c r="N713" s="4" t="s">
        <v>2007</v>
      </c>
      <c r="O713" s="4" t="s">
        <v>1427</v>
      </c>
      <c r="P713" s="2" t="s">
        <v>2084</v>
      </c>
      <c r="Q713" s="2" t="s">
        <v>2083</v>
      </c>
      <c r="U713" s="4" t="s">
        <v>2004</v>
      </c>
      <c r="V713" s="4" t="s">
        <v>2156</v>
      </c>
      <c r="W713" s="2" t="s">
        <v>2082</v>
      </c>
      <c r="X713" s="2" t="s">
        <v>2081</v>
      </c>
    </row>
    <row r="714" spans="1:26" ht="25.5" x14ac:dyDescent="0.2">
      <c r="A714" s="4">
        <v>709</v>
      </c>
      <c r="E714" s="6" t="s">
        <v>1791</v>
      </c>
      <c r="G714" s="4" t="s">
        <v>24</v>
      </c>
      <c r="H714" s="4" t="s">
        <v>706</v>
      </c>
      <c r="I714" s="2" t="s">
        <v>2094</v>
      </c>
      <c r="J714" s="2" t="s">
        <v>2093</v>
      </c>
      <c r="N714" s="4" t="s">
        <v>2007</v>
      </c>
      <c r="O714" s="4" t="s">
        <v>1427</v>
      </c>
      <c r="P714" s="2" t="s">
        <v>944</v>
      </c>
      <c r="Q714" s="2" t="s">
        <v>2092</v>
      </c>
      <c r="U714" s="4" t="s">
        <v>2004</v>
      </c>
      <c r="V714" s="4" t="s">
        <v>2156</v>
      </c>
      <c r="W714" s="2" t="s">
        <v>2091</v>
      </c>
      <c r="X714" s="2" t="s">
        <v>2090</v>
      </c>
    </row>
    <row r="715" spans="1:26" x14ac:dyDescent="0.2">
      <c r="A715" s="4">
        <v>710</v>
      </c>
      <c r="E715" s="6" t="s">
        <v>1791</v>
      </c>
      <c r="G715" s="4" t="s">
        <v>24</v>
      </c>
      <c r="H715" s="4" t="s">
        <v>706</v>
      </c>
      <c r="I715" s="2" t="s">
        <v>724</v>
      </c>
      <c r="J715" s="2" t="s">
        <v>2085</v>
      </c>
      <c r="N715" s="4" t="s">
        <v>2007</v>
      </c>
      <c r="O715" s="4" t="s">
        <v>1427</v>
      </c>
      <c r="P715" s="2" t="s">
        <v>2089</v>
      </c>
      <c r="Q715" s="2" t="s">
        <v>2083</v>
      </c>
      <c r="U715" s="4" t="s">
        <v>2004</v>
      </c>
      <c r="V715" s="4" t="s">
        <v>2156</v>
      </c>
      <c r="W715" s="2" t="s">
        <v>2088</v>
      </c>
      <c r="X715" s="2" t="s">
        <v>2081</v>
      </c>
    </row>
    <row r="716" spans="1:26" ht="25.5" x14ac:dyDescent="0.2">
      <c r="A716" s="4">
        <v>711</v>
      </c>
      <c r="E716" s="6" t="s">
        <v>1791</v>
      </c>
      <c r="G716" s="4" t="s">
        <v>24</v>
      </c>
      <c r="H716" s="4" t="s">
        <v>706</v>
      </c>
      <c r="I716" s="2" t="s">
        <v>1788</v>
      </c>
      <c r="J716" s="2" t="s">
        <v>3388</v>
      </c>
      <c r="N716" s="4" t="s">
        <v>2007</v>
      </c>
      <c r="O716" s="4" t="s">
        <v>1427</v>
      </c>
      <c r="P716" s="2" t="s">
        <v>1784</v>
      </c>
      <c r="Q716" s="2" t="s">
        <v>3570</v>
      </c>
      <c r="U716" s="4" t="s">
        <v>2004</v>
      </c>
      <c r="V716" s="4" t="s">
        <v>2156</v>
      </c>
      <c r="W716" s="2" t="s">
        <v>1780</v>
      </c>
      <c r="X716" s="2" t="s">
        <v>3571</v>
      </c>
    </row>
    <row r="717" spans="1:26" ht="25.5" x14ac:dyDescent="0.2">
      <c r="A717" s="4">
        <v>712</v>
      </c>
      <c r="B717" s="6" t="s">
        <v>1797</v>
      </c>
      <c r="C717" s="6" t="s">
        <v>1525</v>
      </c>
      <c r="E717" s="6" t="s">
        <v>1791</v>
      </c>
      <c r="G717" s="4" t="s">
        <v>24</v>
      </c>
      <c r="H717" s="4" t="s">
        <v>2151</v>
      </c>
      <c r="I717" s="2" t="s">
        <v>2154</v>
      </c>
      <c r="J717" s="2" t="s">
        <v>2102</v>
      </c>
      <c r="L717" s="2" t="s">
        <v>2030</v>
      </c>
      <c r="N717" s="4" t="s">
        <v>2007</v>
      </c>
      <c r="O717" s="4" t="s">
        <v>2150</v>
      </c>
      <c r="P717" s="2" t="s">
        <v>2153</v>
      </c>
      <c r="Q717" s="2" t="s">
        <v>2100</v>
      </c>
      <c r="S717" s="2" t="s">
        <v>2027</v>
      </c>
      <c r="U717" s="4" t="s">
        <v>2004</v>
      </c>
      <c r="V717" s="4" t="s">
        <v>2149</v>
      </c>
      <c r="W717" s="2" t="s">
        <v>2152</v>
      </c>
      <c r="X717" s="2" t="s">
        <v>2098</v>
      </c>
      <c r="Z717" s="2" t="s">
        <v>1863</v>
      </c>
    </row>
    <row r="718" spans="1:26" ht="63.75" x14ac:dyDescent="0.2">
      <c r="A718" s="4">
        <v>713</v>
      </c>
      <c r="E718" s="6" t="s">
        <v>1791</v>
      </c>
      <c r="G718" s="4" t="s">
        <v>24</v>
      </c>
      <c r="H718" s="4" t="s">
        <v>2151</v>
      </c>
      <c r="I718" s="2" t="s">
        <v>2010</v>
      </c>
      <c r="J718" s="2" t="s">
        <v>1539</v>
      </c>
      <c r="L718" s="2" t="s">
        <v>2158</v>
      </c>
      <c r="N718" s="4" t="s">
        <v>2007</v>
      </c>
      <c r="O718" s="4" t="s">
        <v>2150</v>
      </c>
      <c r="P718" s="2" t="s">
        <v>2009</v>
      </c>
      <c r="Q718" s="2" t="s">
        <v>1539</v>
      </c>
      <c r="S718" s="2" t="s">
        <v>2157</v>
      </c>
      <c r="U718" s="4" t="s">
        <v>2004</v>
      </c>
      <c r="V718" s="4" t="s">
        <v>2149</v>
      </c>
      <c r="W718" s="2" t="s">
        <v>1893</v>
      </c>
      <c r="X718" s="2" t="s">
        <v>1539</v>
      </c>
      <c r="Z718" s="2" t="s">
        <v>2155</v>
      </c>
    </row>
    <row r="719" spans="1:26" ht="63.75" x14ac:dyDescent="0.2">
      <c r="A719" s="4">
        <v>714</v>
      </c>
      <c r="D719" s="6" t="s">
        <v>1525</v>
      </c>
      <c r="E719" s="6" t="s">
        <v>1791</v>
      </c>
      <c r="G719" s="4" t="s">
        <v>24</v>
      </c>
      <c r="H719" s="4" t="s">
        <v>2151</v>
      </c>
      <c r="I719" s="2" t="s">
        <v>2040</v>
      </c>
      <c r="J719" s="2" t="s">
        <v>1748</v>
      </c>
      <c r="L719" s="2" t="s">
        <v>2158</v>
      </c>
      <c r="N719" s="4" t="s">
        <v>2007</v>
      </c>
      <c r="O719" s="4" t="s">
        <v>2150</v>
      </c>
      <c r="P719" s="2" t="s">
        <v>2039</v>
      </c>
      <c r="Q719" s="2" t="s">
        <v>1748</v>
      </c>
      <c r="S719" s="2" t="s">
        <v>2157</v>
      </c>
      <c r="U719" s="4" t="s">
        <v>2004</v>
      </c>
      <c r="V719" s="4" t="s">
        <v>2149</v>
      </c>
      <c r="W719" s="2" t="s">
        <v>2038</v>
      </c>
      <c r="X719" s="2" t="s">
        <v>1748</v>
      </c>
      <c r="Z719" s="2" t="s">
        <v>2155</v>
      </c>
    </row>
    <row r="720" spans="1:26" ht="63.75" x14ac:dyDescent="0.2">
      <c r="A720" s="4">
        <v>715</v>
      </c>
      <c r="D720" s="6" t="s">
        <v>1525</v>
      </c>
      <c r="E720" s="6" t="s">
        <v>1791</v>
      </c>
      <c r="G720" s="4" t="s">
        <v>24</v>
      </c>
      <c r="H720" s="4" t="s">
        <v>2151</v>
      </c>
      <c r="I720" s="2" t="s">
        <v>2037</v>
      </c>
      <c r="J720" s="2" t="s">
        <v>1749</v>
      </c>
      <c r="L720" s="2" t="s">
        <v>2158</v>
      </c>
      <c r="N720" s="4" t="s">
        <v>2007</v>
      </c>
      <c r="O720" s="4" t="s">
        <v>2150</v>
      </c>
      <c r="P720" s="2" t="s">
        <v>2036</v>
      </c>
      <c r="Q720" s="2" t="s">
        <v>1749</v>
      </c>
      <c r="S720" s="2" t="s">
        <v>2157</v>
      </c>
      <c r="U720" s="4" t="s">
        <v>2004</v>
      </c>
      <c r="V720" s="4" t="s">
        <v>2149</v>
      </c>
      <c r="W720" s="2" t="s">
        <v>2035</v>
      </c>
      <c r="X720" s="2" t="s">
        <v>1749</v>
      </c>
      <c r="Z720" s="2" t="s">
        <v>2155</v>
      </c>
    </row>
    <row r="721" spans="1:26" x14ac:dyDescent="0.2">
      <c r="A721" s="4">
        <v>716</v>
      </c>
      <c r="B721" s="6" t="s">
        <v>1797</v>
      </c>
      <c r="E721" s="6" t="s">
        <v>1791</v>
      </c>
      <c r="G721" s="4" t="s">
        <v>24</v>
      </c>
      <c r="H721" s="4" t="s">
        <v>2151</v>
      </c>
      <c r="I721" s="2" t="s">
        <v>665</v>
      </c>
      <c r="J721" s="2" t="s">
        <v>2008</v>
      </c>
      <c r="N721" s="4" t="s">
        <v>2007</v>
      </c>
      <c r="O721" s="4" t="s">
        <v>2150</v>
      </c>
      <c r="P721" s="2" t="s">
        <v>1394</v>
      </c>
      <c r="Q721" s="2" t="s">
        <v>2005</v>
      </c>
      <c r="U721" s="4" t="s">
        <v>2004</v>
      </c>
      <c r="V721" s="4" t="s">
        <v>2149</v>
      </c>
      <c r="W721" s="2" t="s">
        <v>2002</v>
      </c>
      <c r="X721" s="2" t="s">
        <v>2001</v>
      </c>
    </row>
    <row r="722" spans="1:26" ht="25.5" x14ac:dyDescent="0.2">
      <c r="A722" s="4">
        <v>717</v>
      </c>
      <c r="C722" s="6" t="s">
        <v>1525</v>
      </c>
      <c r="E722" s="6" t="s">
        <v>1791</v>
      </c>
      <c r="G722" s="4" t="s">
        <v>24</v>
      </c>
      <c r="H722" s="4" t="s">
        <v>2132</v>
      </c>
      <c r="I722" s="2" t="s">
        <v>2148</v>
      </c>
      <c r="J722" s="2" t="s">
        <v>2147</v>
      </c>
      <c r="L722" s="19" t="s">
        <v>3498</v>
      </c>
      <c r="N722" s="4" t="s">
        <v>2007</v>
      </c>
      <c r="O722" s="4" t="s">
        <v>2131</v>
      </c>
      <c r="P722" s="2" t="s">
        <v>2146</v>
      </c>
      <c r="Q722" s="2" t="s">
        <v>2145</v>
      </c>
      <c r="S722" s="19" t="s">
        <v>3496</v>
      </c>
      <c r="U722" s="4" t="s">
        <v>2004</v>
      </c>
      <c r="V722" s="4" t="s">
        <v>2130</v>
      </c>
      <c r="W722" s="2" t="s">
        <v>2144</v>
      </c>
      <c r="X722" s="2" t="s">
        <v>2143</v>
      </c>
      <c r="Z722" s="19" t="s">
        <v>3499</v>
      </c>
    </row>
    <row r="723" spans="1:26" x14ac:dyDescent="0.2">
      <c r="A723" s="4">
        <v>718</v>
      </c>
      <c r="D723" s="6" t="s">
        <v>1525</v>
      </c>
      <c r="E723" s="6" t="s">
        <v>1791</v>
      </c>
      <c r="G723" s="4" t="s">
        <v>24</v>
      </c>
      <c r="H723" s="4" t="s">
        <v>2132</v>
      </c>
      <c r="I723" s="2" t="s">
        <v>2142</v>
      </c>
      <c r="J723" s="2" t="s">
        <v>2134</v>
      </c>
      <c r="K723" s="3">
        <v>1</v>
      </c>
      <c r="N723" s="4" t="s">
        <v>2007</v>
      </c>
      <c r="O723" s="4" t="s">
        <v>2131</v>
      </c>
      <c r="P723" s="2" t="s">
        <v>2141</v>
      </c>
      <c r="Q723" s="2" t="s">
        <v>2134</v>
      </c>
      <c r="R723" s="3">
        <v>1</v>
      </c>
      <c r="U723" s="4" t="s">
        <v>2004</v>
      </c>
      <c r="V723" s="4" t="s">
        <v>2130</v>
      </c>
      <c r="W723" s="2" t="s">
        <v>2140</v>
      </c>
      <c r="X723" s="2" t="s">
        <v>2134</v>
      </c>
      <c r="Y723" s="3">
        <v>1</v>
      </c>
    </row>
    <row r="724" spans="1:26" x14ac:dyDescent="0.2">
      <c r="A724" s="4">
        <v>719</v>
      </c>
      <c r="D724" s="6" t="s">
        <v>1525</v>
      </c>
      <c r="E724" s="6" t="s">
        <v>1791</v>
      </c>
      <c r="G724" s="4" t="s">
        <v>24</v>
      </c>
      <c r="H724" s="4" t="s">
        <v>2132</v>
      </c>
      <c r="I724" s="2" t="s">
        <v>2139</v>
      </c>
      <c r="J724" s="2" t="s">
        <v>2134</v>
      </c>
      <c r="L724" s="2" t="s">
        <v>2138</v>
      </c>
      <c r="N724" s="4" t="s">
        <v>2007</v>
      </c>
      <c r="O724" s="4" t="s">
        <v>2131</v>
      </c>
      <c r="P724" s="2" t="s">
        <v>2137</v>
      </c>
      <c r="Q724" s="2" t="s">
        <v>2134</v>
      </c>
      <c r="S724" s="2" t="s">
        <v>2136</v>
      </c>
      <c r="U724" s="4" t="s">
        <v>2004</v>
      </c>
      <c r="V724" s="4" t="s">
        <v>2130</v>
      </c>
      <c r="W724" s="2" t="s">
        <v>2135</v>
      </c>
      <c r="X724" s="2" t="s">
        <v>2134</v>
      </c>
      <c r="Z724" s="2" t="s">
        <v>2133</v>
      </c>
    </row>
    <row r="725" spans="1:26" x14ac:dyDescent="0.2">
      <c r="A725" s="4">
        <v>720</v>
      </c>
      <c r="E725" s="6" t="s">
        <v>1791</v>
      </c>
      <c r="G725" s="4" t="s">
        <v>24</v>
      </c>
      <c r="H725" s="4" t="s">
        <v>2132</v>
      </c>
      <c r="I725" s="2" t="s">
        <v>1795</v>
      </c>
      <c r="J725" s="2" t="s">
        <v>1796</v>
      </c>
      <c r="N725" s="4" t="s">
        <v>2007</v>
      </c>
      <c r="O725" s="4" t="s">
        <v>2131</v>
      </c>
      <c r="P725" s="2" t="s">
        <v>1795</v>
      </c>
      <c r="Q725" s="2" t="s">
        <v>1794</v>
      </c>
      <c r="U725" s="4" t="s">
        <v>2004</v>
      </c>
      <c r="V725" s="4" t="s">
        <v>2130</v>
      </c>
      <c r="W725" s="2" t="s">
        <v>1795</v>
      </c>
      <c r="X725" s="2" t="s">
        <v>1794</v>
      </c>
    </row>
    <row r="726" spans="1:26" x14ac:dyDescent="0.2">
      <c r="A726" s="4">
        <v>721</v>
      </c>
      <c r="D726" s="6" t="s">
        <v>1525</v>
      </c>
      <c r="E726" s="6" t="s">
        <v>1791</v>
      </c>
      <c r="G726" s="4" t="s">
        <v>24</v>
      </c>
      <c r="H726" s="4" t="s">
        <v>2132</v>
      </c>
      <c r="I726" s="2" t="s">
        <v>1793</v>
      </c>
      <c r="J726" s="2" t="s">
        <v>1508</v>
      </c>
      <c r="K726" s="3">
        <v>100</v>
      </c>
      <c r="N726" s="4" t="s">
        <v>2007</v>
      </c>
      <c r="O726" s="4" t="s">
        <v>2131</v>
      </c>
      <c r="P726" s="2" t="s">
        <v>1793</v>
      </c>
      <c r="Q726" s="2" t="s">
        <v>1508</v>
      </c>
      <c r="R726" s="3">
        <v>100</v>
      </c>
      <c r="U726" s="4" t="s">
        <v>2004</v>
      </c>
      <c r="V726" s="4" t="s">
        <v>2130</v>
      </c>
      <c r="W726" s="2" t="s">
        <v>1793</v>
      </c>
      <c r="X726" s="2" t="s">
        <v>1792</v>
      </c>
      <c r="Y726" s="3">
        <v>100</v>
      </c>
    </row>
    <row r="727" spans="1:26" x14ac:dyDescent="0.2">
      <c r="A727" s="4">
        <v>722</v>
      </c>
      <c r="D727" s="6" t="s">
        <v>1525</v>
      </c>
      <c r="E727" s="6" t="s">
        <v>1791</v>
      </c>
      <c r="G727" s="4" t="s">
        <v>24</v>
      </c>
      <c r="H727" s="4" t="s">
        <v>2132</v>
      </c>
      <c r="I727" s="2" t="s">
        <v>1861</v>
      </c>
      <c r="J727" s="2" t="s">
        <v>1775</v>
      </c>
      <c r="K727" s="3" t="s">
        <v>1860</v>
      </c>
      <c r="N727" s="4" t="s">
        <v>2007</v>
      </c>
      <c r="O727" s="4" t="s">
        <v>2131</v>
      </c>
      <c r="P727" s="2" t="s">
        <v>1861</v>
      </c>
      <c r="Q727" s="2" t="s">
        <v>1775</v>
      </c>
      <c r="R727" s="3" t="s">
        <v>1860</v>
      </c>
      <c r="U727" s="4" t="s">
        <v>2004</v>
      </c>
      <c r="V727" s="4" t="s">
        <v>2130</v>
      </c>
      <c r="W727" s="2" t="s">
        <v>1861</v>
      </c>
      <c r="X727" s="2" t="s">
        <v>1775</v>
      </c>
      <c r="Y727" s="3" t="s">
        <v>1860</v>
      </c>
    </row>
    <row r="728" spans="1:26" x14ac:dyDescent="0.2">
      <c r="A728" s="4">
        <v>723</v>
      </c>
      <c r="D728" s="6" t="s">
        <v>1525</v>
      </c>
      <c r="E728" s="6" t="s">
        <v>1791</v>
      </c>
      <c r="G728" s="4" t="s">
        <v>24</v>
      </c>
      <c r="H728" s="4" t="s">
        <v>2132</v>
      </c>
      <c r="I728" s="2" t="s">
        <v>1859</v>
      </c>
      <c r="J728" s="2" t="s">
        <v>1776</v>
      </c>
      <c r="K728" s="3" t="s">
        <v>1858</v>
      </c>
      <c r="N728" s="4" t="s">
        <v>2007</v>
      </c>
      <c r="O728" s="4" t="s">
        <v>2131</v>
      </c>
      <c r="P728" s="2" t="s">
        <v>1859</v>
      </c>
      <c r="Q728" s="2" t="s">
        <v>1776</v>
      </c>
      <c r="R728" s="3" t="s">
        <v>1858</v>
      </c>
      <c r="U728" s="4" t="s">
        <v>2004</v>
      </c>
      <c r="V728" s="4" t="s">
        <v>2130</v>
      </c>
      <c r="W728" s="2" t="s">
        <v>1859</v>
      </c>
      <c r="X728" s="2" t="s">
        <v>1776</v>
      </c>
      <c r="Y728" s="3" t="s">
        <v>1858</v>
      </c>
    </row>
    <row r="729" spans="1:26" x14ac:dyDescent="0.2">
      <c r="A729" s="4">
        <v>724</v>
      </c>
      <c r="D729" s="6" t="s">
        <v>1525</v>
      </c>
      <c r="E729" s="6" t="s">
        <v>1791</v>
      </c>
      <c r="G729" s="4" t="s">
        <v>24</v>
      </c>
      <c r="H729" s="4" t="s">
        <v>2132</v>
      </c>
      <c r="I729" s="2" t="s">
        <v>1856</v>
      </c>
      <c r="J729" s="2" t="s">
        <v>68</v>
      </c>
      <c r="K729" s="3" t="s">
        <v>1855</v>
      </c>
      <c r="N729" s="4" t="s">
        <v>2007</v>
      </c>
      <c r="O729" s="4" t="s">
        <v>2131</v>
      </c>
      <c r="P729" s="2" t="s">
        <v>1853</v>
      </c>
      <c r="Q729" s="2" t="s">
        <v>1852</v>
      </c>
      <c r="R729" s="3" t="s">
        <v>1851</v>
      </c>
      <c r="U729" s="4" t="s">
        <v>2004</v>
      </c>
      <c r="V729" s="4" t="s">
        <v>2130</v>
      </c>
      <c r="W729" s="2" t="s">
        <v>1849</v>
      </c>
      <c r="X729" s="2" t="s">
        <v>1848</v>
      </c>
      <c r="Y729" s="3" t="s">
        <v>1847</v>
      </c>
    </row>
    <row r="730" spans="1:26" ht="38.25" x14ac:dyDescent="0.2">
      <c r="A730" s="4">
        <v>725</v>
      </c>
      <c r="D730" s="6" t="s">
        <v>1525</v>
      </c>
      <c r="E730" s="6" t="s">
        <v>1791</v>
      </c>
      <c r="G730" s="4" t="s">
        <v>24</v>
      </c>
      <c r="H730" s="4" t="s">
        <v>2132</v>
      </c>
      <c r="I730" s="2" t="s">
        <v>2021</v>
      </c>
      <c r="J730" s="2" t="s">
        <v>1831</v>
      </c>
      <c r="N730" s="4" t="s">
        <v>2007</v>
      </c>
      <c r="O730" s="4" t="s">
        <v>2131</v>
      </c>
      <c r="P730" s="2" t="s">
        <v>2019</v>
      </c>
      <c r="Q730" s="2" t="s">
        <v>1828</v>
      </c>
      <c r="S730" s="2" t="s">
        <v>2024</v>
      </c>
      <c r="U730" s="4" t="s">
        <v>2004</v>
      </c>
      <c r="V730" s="4" t="s">
        <v>2130</v>
      </c>
      <c r="W730" s="2" t="s">
        <v>2017</v>
      </c>
      <c r="X730" s="2" t="s">
        <v>1828</v>
      </c>
      <c r="Z730" s="2" t="s">
        <v>2023</v>
      </c>
    </row>
    <row r="731" spans="1:26" x14ac:dyDescent="0.2">
      <c r="A731" s="4">
        <v>726</v>
      </c>
      <c r="C731" s="6" t="s">
        <v>1525</v>
      </c>
      <c r="E731" s="6" t="s">
        <v>1791</v>
      </c>
      <c r="G731" s="4" t="s">
        <v>24</v>
      </c>
      <c r="H731" s="4" t="s">
        <v>652</v>
      </c>
      <c r="I731" s="2" t="s">
        <v>2129</v>
      </c>
      <c r="J731" s="2" t="s">
        <v>2102</v>
      </c>
      <c r="L731" s="19" t="s">
        <v>3500</v>
      </c>
      <c r="N731" s="4" t="s">
        <v>2007</v>
      </c>
      <c r="O731" s="4" t="s">
        <v>2123</v>
      </c>
      <c r="P731" s="2" t="s">
        <v>2128</v>
      </c>
      <c r="Q731" s="2" t="s">
        <v>2100</v>
      </c>
      <c r="S731" s="19" t="s">
        <v>3501</v>
      </c>
      <c r="U731" s="4" t="s">
        <v>2004</v>
      </c>
      <c r="V731" s="4" t="s">
        <v>2122</v>
      </c>
      <c r="W731" s="2" t="s">
        <v>2127</v>
      </c>
      <c r="X731" s="2" t="s">
        <v>2098</v>
      </c>
      <c r="Z731" s="19" t="s">
        <v>3502</v>
      </c>
    </row>
    <row r="732" spans="1:26" ht="63.75" x14ac:dyDescent="0.2">
      <c r="A732" s="4">
        <v>727</v>
      </c>
      <c r="E732" s="6" t="s">
        <v>1791</v>
      </c>
      <c r="G732" s="4" t="s">
        <v>24</v>
      </c>
      <c r="H732" s="4" t="s">
        <v>652</v>
      </c>
      <c r="I732" s="2" t="s">
        <v>2126</v>
      </c>
      <c r="J732" s="2" t="s">
        <v>2125</v>
      </c>
      <c r="N732" s="4" t="s">
        <v>2007</v>
      </c>
      <c r="O732" s="4" t="s">
        <v>2123</v>
      </c>
      <c r="P732" s="2" t="s">
        <v>135</v>
      </c>
      <c r="Q732" s="2" t="s">
        <v>2124</v>
      </c>
      <c r="U732" s="4" t="s">
        <v>2004</v>
      </c>
      <c r="V732" s="4" t="s">
        <v>2122</v>
      </c>
      <c r="W732" s="2" t="s">
        <v>1823</v>
      </c>
      <c r="X732" s="2" t="s">
        <v>2124</v>
      </c>
    </row>
    <row r="733" spans="1:26" x14ac:dyDescent="0.2">
      <c r="A733" s="4">
        <v>728</v>
      </c>
      <c r="B733" s="6" t="s">
        <v>1797</v>
      </c>
      <c r="C733" s="6" t="s">
        <v>1525</v>
      </c>
      <c r="E733" s="6" t="s">
        <v>1791</v>
      </c>
      <c r="G733" s="4" t="s">
        <v>24</v>
      </c>
      <c r="H733" s="4" t="s">
        <v>699</v>
      </c>
      <c r="I733" s="2" t="s">
        <v>2121</v>
      </c>
      <c r="J733" s="2" t="s">
        <v>2102</v>
      </c>
      <c r="L733" s="19" t="s">
        <v>3503</v>
      </c>
      <c r="N733" s="4" t="s">
        <v>2007</v>
      </c>
      <c r="O733" s="4" t="s">
        <v>2110</v>
      </c>
      <c r="P733" s="2" t="s">
        <v>2120</v>
      </c>
      <c r="Q733" s="2" t="s">
        <v>2100</v>
      </c>
      <c r="S733" s="19" t="s">
        <v>3504</v>
      </c>
      <c r="U733" s="4" t="s">
        <v>2004</v>
      </c>
      <c r="V733" s="4" t="s">
        <v>2108</v>
      </c>
      <c r="W733" s="2" t="s">
        <v>2119</v>
      </c>
      <c r="X733" s="2" t="s">
        <v>2098</v>
      </c>
      <c r="Z733" s="19" t="s">
        <v>3505</v>
      </c>
    </row>
    <row r="734" spans="1:26" ht="38.25" x14ac:dyDescent="0.2">
      <c r="A734" s="4">
        <v>729</v>
      </c>
      <c r="E734" s="6" t="s">
        <v>1791</v>
      </c>
      <c r="G734" s="4" t="s">
        <v>24</v>
      </c>
      <c r="H734" s="4" t="s">
        <v>699</v>
      </c>
      <c r="I734" s="2" t="s">
        <v>135</v>
      </c>
      <c r="J734" s="2" t="s">
        <v>1843</v>
      </c>
      <c r="N734" s="4" t="s">
        <v>2007</v>
      </c>
      <c r="O734" s="4" t="s">
        <v>2110</v>
      </c>
      <c r="P734" s="2" t="s">
        <v>135</v>
      </c>
      <c r="Q734" s="2" t="s">
        <v>1842</v>
      </c>
      <c r="U734" s="4" t="s">
        <v>2004</v>
      </c>
      <c r="V734" s="4" t="s">
        <v>2108</v>
      </c>
      <c r="W734" s="2" t="s">
        <v>1823</v>
      </c>
      <c r="X734" s="2" t="s">
        <v>1842</v>
      </c>
    </row>
    <row r="735" spans="1:26" ht="38.25" x14ac:dyDescent="0.2">
      <c r="A735" s="4">
        <v>730</v>
      </c>
      <c r="D735" s="6" t="s">
        <v>1525</v>
      </c>
      <c r="E735" s="6" t="s">
        <v>1791</v>
      </c>
      <c r="G735" s="4" t="s">
        <v>24</v>
      </c>
      <c r="H735" s="4" t="s">
        <v>699</v>
      </c>
      <c r="I735" s="2" t="s">
        <v>2118</v>
      </c>
      <c r="J735" s="2" t="s">
        <v>1796</v>
      </c>
      <c r="L735" s="19" t="s">
        <v>3506</v>
      </c>
      <c r="N735" s="4" t="s">
        <v>2007</v>
      </c>
      <c r="O735" s="4" t="s">
        <v>2110</v>
      </c>
      <c r="P735" s="2" t="s">
        <v>2117</v>
      </c>
      <c r="Q735" s="2" t="s">
        <v>1794</v>
      </c>
      <c r="S735" s="19" t="s">
        <v>3507</v>
      </c>
      <c r="U735" s="4" t="s">
        <v>2004</v>
      </c>
      <c r="V735" s="4" t="s">
        <v>2108</v>
      </c>
      <c r="W735" s="2" t="s">
        <v>2116</v>
      </c>
      <c r="X735" s="2" t="s">
        <v>1794</v>
      </c>
      <c r="Z735" s="19" t="s">
        <v>3508</v>
      </c>
    </row>
    <row r="736" spans="1:26" ht="25.5" x14ac:dyDescent="0.2">
      <c r="A736" s="4">
        <v>731</v>
      </c>
      <c r="B736" s="6" t="s">
        <v>1797</v>
      </c>
      <c r="E736" s="6" t="s">
        <v>1791</v>
      </c>
      <c r="G736" s="4" t="s">
        <v>24</v>
      </c>
      <c r="H736" s="4" t="s">
        <v>699</v>
      </c>
      <c r="I736" s="2" t="s">
        <v>2115</v>
      </c>
      <c r="J736" s="2" t="s">
        <v>2113</v>
      </c>
      <c r="L736" s="19" t="s">
        <v>3509</v>
      </c>
      <c r="N736" s="4" t="s">
        <v>2007</v>
      </c>
      <c r="O736" s="4" t="s">
        <v>2110</v>
      </c>
      <c r="P736" s="2" t="s">
        <v>2114</v>
      </c>
      <c r="Q736" s="2" t="s">
        <v>2113</v>
      </c>
      <c r="S736" s="19" t="s">
        <v>3510</v>
      </c>
      <c r="U736" s="4" t="s">
        <v>2004</v>
      </c>
      <c r="V736" s="4" t="s">
        <v>2108</v>
      </c>
      <c r="W736" s="2" t="s">
        <v>2112</v>
      </c>
      <c r="X736" s="2" t="s">
        <v>2111</v>
      </c>
      <c r="Z736" s="19" t="s">
        <v>3511</v>
      </c>
    </row>
    <row r="737" spans="1:26" x14ac:dyDescent="0.2">
      <c r="A737" s="4">
        <v>732</v>
      </c>
      <c r="E737" s="6" t="s">
        <v>1791</v>
      </c>
      <c r="G737" s="4" t="s">
        <v>24</v>
      </c>
      <c r="H737" s="4" t="s">
        <v>699</v>
      </c>
      <c r="I737" s="2" t="s">
        <v>700</v>
      </c>
      <c r="J737" s="2" t="s">
        <v>2085</v>
      </c>
      <c r="N737" s="4" t="s">
        <v>2007</v>
      </c>
      <c r="O737" s="4" t="s">
        <v>2110</v>
      </c>
      <c r="P737" s="2" t="s">
        <v>2109</v>
      </c>
      <c r="Q737" s="2" t="s">
        <v>2083</v>
      </c>
      <c r="U737" s="4" t="s">
        <v>2004</v>
      </c>
      <c r="V737" s="4" t="s">
        <v>2108</v>
      </c>
      <c r="W737" s="2" t="s">
        <v>2107</v>
      </c>
      <c r="X737" s="2" t="s">
        <v>2081</v>
      </c>
    </row>
    <row r="738" spans="1:26" ht="25.5" x14ac:dyDescent="0.2">
      <c r="A738" s="4">
        <v>733</v>
      </c>
      <c r="C738" s="6" t="s">
        <v>1525</v>
      </c>
      <c r="E738" s="6" t="s">
        <v>1791</v>
      </c>
      <c r="G738" s="4" t="s">
        <v>24</v>
      </c>
      <c r="H738" s="4" t="s">
        <v>736</v>
      </c>
      <c r="I738" s="2" t="s">
        <v>1544</v>
      </c>
      <c r="J738" s="2" t="s">
        <v>2106</v>
      </c>
      <c r="L738" s="2" t="s">
        <v>1804</v>
      </c>
      <c r="N738" s="4" t="s">
        <v>2007</v>
      </c>
      <c r="O738" s="4" t="s">
        <v>2056</v>
      </c>
      <c r="P738" s="2" t="s">
        <v>1895</v>
      </c>
      <c r="Q738" s="2" t="s">
        <v>2105</v>
      </c>
      <c r="S738" s="2" t="s">
        <v>1801</v>
      </c>
      <c r="U738" s="4" t="s">
        <v>2004</v>
      </c>
      <c r="V738" s="4" t="s">
        <v>2054</v>
      </c>
      <c r="W738" s="2" t="s">
        <v>1895</v>
      </c>
      <c r="X738" s="2" t="s">
        <v>2104</v>
      </c>
      <c r="Z738" s="2" t="s">
        <v>1798</v>
      </c>
    </row>
    <row r="739" spans="1:26" x14ac:dyDescent="0.2">
      <c r="A739" s="4">
        <v>734</v>
      </c>
      <c r="C739" s="6" t="s">
        <v>1525</v>
      </c>
      <c r="D739" s="6" t="s">
        <v>1525</v>
      </c>
      <c r="E739" s="6" t="s">
        <v>1791</v>
      </c>
      <c r="G739" s="4" t="s">
        <v>24</v>
      </c>
      <c r="H739" s="4" t="s">
        <v>736</v>
      </c>
      <c r="I739" s="2" t="s">
        <v>2103</v>
      </c>
      <c r="J739" s="2" t="s">
        <v>2102</v>
      </c>
      <c r="L739" s="2" t="s">
        <v>2097</v>
      </c>
      <c r="N739" s="4" t="s">
        <v>2007</v>
      </c>
      <c r="O739" s="4" t="s">
        <v>2056</v>
      </c>
      <c r="P739" s="2" t="s">
        <v>2101</v>
      </c>
      <c r="Q739" s="2" t="s">
        <v>2100</v>
      </c>
      <c r="S739" s="2" t="s">
        <v>2096</v>
      </c>
      <c r="U739" s="4" t="s">
        <v>2004</v>
      </c>
      <c r="V739" s="4" t="s">
        <v>2054</v>
      </c>
      <c r="W739" s="2" t="s">
        <v>2099</v>
      </c>
      <c r="X739" s="2" t="s">
        <v>2098</v>
      </c>
      <c r="Z739" s="2" t="s">
        <v>2095</v>
      </c>
    </row>
    <row r="740" spans="1:26" ht="25.5" x14ac:dyDescent="0.2">
      <c r="A740" s="4">
        <v>735</v>
      </c>
      <c r="E740" s="6" t="s">
        <v>1791</v>
      </c>
      <c r="G740" s="4" t="s">
        <v>24</v>
      </c>
      <c r="H740" s="4" t="s">
        <v>736</v>
      </c>
      <c r="I740" s="2" t="s">
        <v>2094</v>
      </c>
      <c r="J740" s="2" t="s">
        <v>2093</v>
      </c>
      <c r="N740" s="4" t="s">
        <v>2007</v>
      </c>
      <c r="O740" s="4" t="s">
        <v>2056</v>
      </c>
      <c r="P740" s="2" t="s">
        <v>944</v>
      </c>
      <c r="Q740" s="2" t="s">
        <v>2092</v>
      </c>
      <c r="U740" s="4" t="s">
        <v>2004</v>
      </c>
      <c r="V740" s="4" t="s">
        <v>2054</v>
      </c>
      <c r="W740" s="2" t="s">
        <v>2091</v>
      </c>
      <c r="X740" s="2" t="s">
        <v>2090</v>
      </c>
    </row>
    <row r="741" spans="1:26" x14ac:dyDescent="0.2">
      <c r="A741" s="4">
        <v>736</v>
      </c>
      <c r="E741" s="6" t="s">
        <v>1791</v>
      </c>
      <c r="G741" s="4" t="s">
        <v>24</v>
      </c>
      <c r="H741" s="4" t="s">
        <v>736</v>
      </c>
      <c r="I741" s="2" t="s">
        <v>724</v>
      </c>
      <c r="J741" s="2" t="s">
        <v>2085</v>
      </c>
      <c r="N741" s="4" t="s">
        <v>2007</v>
      </c>
      <c r="O741" s="4" t="s">
        <v>2056</v>
      </c>
      <c r="P741" s="2" t="s">
        <v>2089</v>
      </c>
      <c r="Q741" s="2" t="s">
        <v>2083</v>
      </c>
      <c r="U741" s="4" t="s">
        <v>2004</v>
      </c>
      <c r="V741" s="4" t="s">
        <v>2054</v>
      </c>
      <c r="W741" s="2" t="s">
        <v>2088</v>
      </c>
      <c r="X741" s="2" t="s">
        <v>2081</v>
      </c>
    </row>
    <row r="742" spans="1:26" x14ac:dyDescent="0.2">
      <c r="A742" s="4">
        <v>737</v>
      </c>
      <c r="E742" s="6" t="s">
        <v>1791</v>
      </c>
      <c r="G742" s="4" t="s">
        <v>24</v>
      </c>
      <c r="H742" s="4" t="s">
        <v>736</v>
      </c>
      <c r="I742" s="2" t="s">
        <v>727</v>
      </c>
      <c r="J742" s="2" t="s">
        <v>2085</v>
      </c>
      <c r="N742" s="4" t="s">
        <v>2007</v>
      </c>
      <c r="O742" s="4" t="s">
        <v>2056</v>
      </c>
      <c r="P742" s="2" t="s">
        <v>2087</v>
      </c>
      <c r="Q742" s="2" t="s">
        <v>2083</v>
      </c>
      <c r="U742" s="4" t="s">
        <v>2004</v>
      </c>
      <c r="V742" s="4" t="s">
        <v>2054</v>
      </c>
      <c r="W742" s="2" t="s">
        <v>2086</v>
      </c>
      <c r="X742" s="2" t="s">
        <v>2081</v>
      </c>
    </row>
    <row r="743" spans="1:26" ht="25.5" x14ac:dyDescent="0.2">
      <c r="A743" s="4">
        <v>738</v>
      </c>
      <c r="E743" s="6" t="s">
        <v>1791</v>
      </c>
      <c r="G743" s="4" t="s">
        <v>24</v>
      </c>
      <c r="H743" s="4" t="s">
        <v>736</v>
      </c>
      <c r="I743" s="2" t="s">
        <v>721</v>
      </c>
      <c r="J743" s="2" t="s">
        <v>2085</v>
      </c>
      <c r="N743" s="4" t="s">
        <v>2007</v>
      </c>
      <c r="O743" s="4" t="s">
        <v>2056</v>
      </c>
      <c r="P743" s="2" t="s">
        <v>2084</v>
      </c>
      <c r="Q743" s="2" t="s">
        <v>2083</v>
      </c>
      <c r="U743" s="4" t="s">
        <v>2004</v>
      </c>
      <c r="V743" s="4" t="s">
        <v>2054</v>
      </c>
      <c r="W743" s="2" t="s">
        <v>2082</v>
      </c>
      <c r="X743" s="2" t="s">
        <v>2081</v>
      </c>
    </row>
    <row r="744" spans="1:26" ht="25.5" x14ac:dyDescent="0.2">
      <c r="A744" s="4">
        <v>739</v>
      </c>
      <c r="E744" s="6" t="s">
        <v>1791</v>
      </c>
      <c r="G744" s="4" t="s">
        <v>24</v>
      </c>
      <c r="H744" s="4" t="s">
        <v>736</v>
      </c>
      <c r="I744" s="2" t="s">
        <v>2080</v>
      </c>
      <c r="J744" s="2" t="s">
        <v>1796</v>
      </c>
      <c r="L744" s="2" t="s">
        <v>2079</v>
      </c>
      <c r="N744" s="4" t="s">
        <v>2007</v>
      </c>
      <c r="O744" s="4" t="s">
        <v>2056</v>
      </c>
      <c r="P744" s="2" t="s">
        <v>1795</v>
      </c>
      <c r="Q744" s="2" t="s">
        <v>1794</v>
      </c>
      <c r="S744" s="2" t="s">
        <v>2078</v>
      </c>
      <c r="U744" s="4" t="s">
        <v>2004</v>
      </c>
      <c r="V744" s="4" t="s">
        <v>2054</v>
      </c>
      <c r="W744" s="2" t="s">
        <v>1795</v>
      </c>
      <c r="X744" s="2" t="s">
        <v>1794</v>
      </c>
      <c r="Z744" s="2" t="s">
        <v>2077</v>
      </c>
    </row>
    <row r="745" spans="1:26" ht="51" x14ac:dyDescent="0.2">
      <c r="A745" s="4">
        <v>740</v>
      </c>
      <c r="D745" s="6" t="s">
        <v>1525</v>
      </c>
      <c r="E745" s="6" t="s">
        <v>1791</v>
      </c>
      <c r="G745" s="4" t="s">
        <v>24</v>
      </c>
      <c r="H745" s="4" t="s">
        <v>736</v>
      </c>
      <c r="I745" s="2" t="s">
        <v>2076</v>
      </c>
      <c r="J745" s="2" t="s">
        <v>2074</v>
      </c>
      <c r="L745" s="19" t="s">
        <v>3512</v>
      </c>
      <c r="N745" s="4" t="s">
        <v>2007</v>
      </c>
      <c r="O745" s="4" t="s">
        <v>2056</v>
      </c>
      <c r="P745" s="2" t="s">
        <v>2075</v>
      </c>
      <c r="Q745" s="2" t="s">
        <v>2074</v>
      </c>
      <c r="S745" s="19" t="s">
        <v>3513</v>
      </c>
      <c r="U745" s="4" t="s">
        <v>2004</v>
      </c>
      <c r="V745" s="4" t="s">
        <v>2054</v>
      </c>
      <c r="W745" s="2" t="s">
        <v>2073</v>
      </c>
      <c r="X745" s="2" t="s">
        <v>2072</v>
      </c>
      <c r="Z745" s="19" t="s">
        <v>3514</v>
      </c>
    </row>
    <row r="746" spans="1:26" ht="114.75" x14ac:dyDescent="0.2">
      <c r="A746" s="4">
        <v>741</v>
      </c>
      <c r="D746" s="6" t="s">
        <v>1525</v>
      </c>
      <c r="E746" s="6" t="s">
        <v>1791</v>
      </c>
      <c r="G746" s="4" t="s">
        <v>24</v>
      </c>
      <c r="H746" s="4" t="s">
        <v>736</v>
      </c>
      <c r="I746" s="2" t="s">
        <v>737</v>
      </c>
      <c r="J746" s="2" t="s">
        <v>1526</v>
      </c>
      <c r="L746" s="19" t="s">
        <v>3515</v>
      </c>
      <c r="N746" s="4" t="s">
        <v>2007</v>
      </c>
      <c r="O746" s="4" t="s">
        <v>2056</v>
      </c>
      <c r="P746" s="2" t="s">
        <v>2071</v>
      </c>
      <c r="Q746" s="2" t="s">
        <v>1526</v>
      </c>
      <c r="S746" s="19" t="s">
        <v>3516</v>
      </c>
      <c r="U746" s="4" t="s">
        <v>2004</v>
      </c>
      <c r="V746" s="4" t="s">
        <v>2054</v>
      </c>
      <c r="W746" s="2" t="s">
        <v>2070</v>
      </c>
      <c r="X746" s="2" t="s">
        <v>1526</v>
      </c>
      <c r="Z746" s="19" t="s">
        <v>3517</v>
      </c>
    </row>
    <row r="747" spans="1:26" ht="51" x14ac:dyDescent="0.2">
      <c r="A747" s="4">
        <v>742</v>
      </c>
      <c r="E747" s="6" t="s">
        <v>1791</v>
      </c>
      <c r="G747" s="4" t="s">
        <v>24</v>
      </c>
      <c r="H747" s="4" t="s">
        <v>736</v>
      </c>
      <c r="I747" s="2" t="s">
        <v>2069</v>
      </c>
      <c r="J747" s="2" t="s">
        <v>2068</v>
      </c>
      <c r="L747" s="19" t="s">
        <v>3518</v>
      </c>
      <c r="N747" s="4" t="s">
        <v>2007</v>
      </c>
      <c r="O747" s="4" t="s">
        <v>2056</v>
      </c>
      <c r="P747" s="2" t="s">
        <v>2067</v>
      </c>
      <c r="Q747" s="2" t="s">
        <v>2066</v>
      </c>
      <c r="S747" s="19" t="s">
        <v>3519</v>
      </c>
      <c r="U747" s="4" t="s">
        <v>2004</v>
      </c>
      <c r="V747" s="4" t="s">
        <v>2054</v>
      </c>
      <c r="W747" s="2" t="s">
        <v>2065</v>
      </c>
      <c r="X747" s="2" t="s">
        <v>2064</v>
      </c>
      <c r="Z747" s="19" t="s">
        <v>3520</v>
      </c>
    </row>
    <row r="748" spans="1:26" ht="25.5" x14ac:dyDescent="0.2">
      <c r="A748" s="4">
        <v>743</v>
      </c>
      <c r="D748" s="6" t="s">
        <v>1525</v>
      </c>
      <c r="E748" s="6" t="s">
        <v>1791</v>
      </c>
      <c r="G748" s="4" t="s">
        <v>24</v>
      </c>
      <c r="H748" s="4" t="s">
        <v>736</v>
      </c>
      <c r="I748" s="2" t="s">
        <v>2061</v>
      </c>
      <c r="J748" s="2" t="s">
        <v>2058</v>
      </c>
      <c r="L748" s="2" t="s">
        <v>2063</v>
      </c>
      <c r="N748" s="4" t="s">
        <v>2007</v>
      </c>
      <c r="O748" s="4" t="s">
        <v>2056</v>
      </c>
      <c r="P748" s="2" t="s">
        <v>2060</v>
      </c>
      <c r="Q748" s="2" t="s">
        <v>2058</v>
      </c>
      <c r="S748" s="2" t="s">
        <v>3426</v>
      </c>
      <c r="U748" s="4" t="s">
        <v>2004</v>
      </c>
      <c r="V748" s="4" t="s">
        <v>2054</v>
      </c>
      <c r="W748" s="2" t="s">
        <v>2059</v>
      </c>
      <c r="X748" s="2" t="s">
        <v>2058</v>
      </c>
      <c r="Z748" s="2" t="s">
        <v>2062</v>
      </c>
    </row>
    <row r="749" spans="1:26" ht="38.25" x14ac:dyDescent="0.2">
      <c r="A749" s="4">
        <v>744</v>
      </c>
      <c r="D749" s="6" t="s">
        <v>1525</v>
      </c>
      <c r="E749" s="6" t="s">
        <v>1791</v>
      </c>
      <c r="G749" s="4" t="s">
        <v>24</v>
      </c>
      <c r="H749" s="4" t="s">
        <v>736</v>
      </c>
      <c r="I749" s="2" t="s">
        <v>2057</v>
      </c>
      <c r="J749" s="2" t="s">
        <v>2052</v>
      </c>
      <c r="L749" s="19" t="s">
        <v>3521</v>
      </c>
      <c r="N749" s="4" t="s">
        <v>2007</v>
      </c>
      <c r="O749" s="4" t="s">
        <v>2056</v>
      </c>
      <c r="P749" s="2" t="s">
        <v>2055</v>
      </c>
      <c r="Q749" s="2" t="s">
        <v>2052</v>
      </c>
      <c r="S749" s="19" t="s">
        <v>3522</v>
      </c>
      <c r="U749" s="4" t="s">
        <v>2004</v>
      </c>
      <c r="V749" s="4" t="s">
        <v>2054</v>
      </c>
      <c r="W749" s="2" t="s">
        <v>2053</v>
      </c>
      <c r="X749" s="2" t="s">
        <v>2052</v>
      </c>
      <c r="Z749" s="19" t="s">
        <v>3523</v>
      </c>
    </row>
    <row r="750" spans="1:26" ht="25.5" x14ac:dyDescent="0.2">
      <c r="A750" s="4">
        <v>745</v>
      </c>
      <c r="C750" s="6" t="s">
        <v>1525</v>
      </c>
      <c r="E750" s="6" t="s">
        <v>1791</v>
      </c>
      <c r="G750" s="4" t="s">
        <v>24</v>
      </c>
      <c r="H750" s="4" t="s">
        <v>2046</v>
      </c>
      <c r="I750" s="2" t="s">
        <v>2051</v>
      </c>
      <c r="J750" s="2" t="s">
        <v>2015</v>
      </c>
      <c r="L750" s="2" t="s">
        <v>2050</v>
      </c>
      <c r="N750" s="4" t="s">
        <v>2007</v>
      </c>
      <c r="O750" s="4" t="s">
        <v>2045</v>
      </c>
      <c r="P750" s="2" t="s">
        <v>2049</v>
      </c>
      <c r="Q750" s="2" t="s">
        <v>2013</v>
      </c>
      <c r="S750" s="2" t="s">
        <v>1801</v>
      </c>
      <c r="U750" s="4" t="s">
        <v>2004</v>
      </c>
      <c r="V750" s="4" t="s">
        <v>2044</v>
      </c>
      <c r="W750" s="2" t="s">
        <v>2048</v>
      </c>
      <c r="X750" s="2" t="s">
        <v>2011</v>
      </c>
      <c r="Z750" s="2" t="s">
        <v>2047</v>
      </c>
    </row>
    <row r="751" spans="1:26" x14ac:dyDescent="0.2">
      <c r="A751" s="4">
        <v>746</v>
      </c>
      <c r="E751" s="6" t="s">
        <v>1791</v>
      </c>
      <c r="G751" s="4" t="s">
        <v>24</v>
      </c>
      <c r="H751" s="4" t="s">
        <v>2046</v>
      </c>
      <c r="I751" s="2" t="s">
        <v>1795</v>
      </c>
      <c r="J751" s="2" t="s">
        <v>1796</v>
      </c>
      <c r="N751" s="4" t="s">
        <v>2007</v>
      </c>
      <c r="O751" s="4" t="s">
        <v>2045</v>
      </c>
      <c r="P751" s="2" t="s">
        <v>1795</v>
      </c>
      <c r="Q751" s="2" t="s">
        <v>1794</v>
      </c>
      <c r="U751" s="4" t="s">
        <v>2004</v>
      </c>
      <c r="V751" s="4" t="s">
        <v>2044</v>
      </c>
      <c r="W751" s="2" t="s">
        <v>1795</v>
      </c>
      <c r="X751" s="2" t="s">
        <v>1794</v>
      </c>
    </row>
    <row r="752" spans="1:26" x14ac:dyDescent="0.2">
      <c r="A752" s="4">
        <v>747</v>
      </c>
      <c r="D752" s="6" t="s">
        <v>1525</v>
      </c>
      <c r="E752" s="6" t="s">
        <v>1791</v>
      </c>
      <c r="G752" s="4" t="s">
        <v>24</v>
      </c>
      <c r="H752" s="4" t="s">
        <v>2046</v>
      </c>
      <c r="I752" s="2" t="s">
        <v>1793</v>
      </c>
      <c r="J752" s="2" t="s">
        <v>1508</v>
      </c>
      <c r="K752" s="3">
        <v>100</v>
      </c>
      <c r="N752" s="4" t="s">
        <v>2007</v>
      </c>
      <c r="O752" s="4" t="s">
        <v>2045</v>
      </c>
      <c r="P752" s="2" t="s">
        <v>1793</v>
      </c>
      <c r="Q752" s="2" t="s">
        <v>1508</v>
      </c>
      <c r="R752" s="3">
        <v>100</v>
      </c>
      <c r="U752" s="4" t="s">
        <v>2004</v>
      </c>
      <c r="V752" s="4" t="s">
        <v>2044</v>
      </c>
      <c r="W752" s="2" t="s">
        <v>1793</v>
      </c>
      <c r="X752" s="2" t="s">
        <v>1792</v>
      </c>
      <c r="Y752" s="3">
        <v>100</v>
      </c>
    </row>
    <row r="753" spans="1:26" x14ac:dyDescent="0.2">
      <c r="A753" s="4">
        <v>748</v>
      </c>
      <c r="D753" s="6" t="s">
        <v>1525</v>
      </c>
      <c r="E753" s="6" t="s">
        <v>1791</v>
      </c>
      <c r="G753" s="4" t="s">
        <v>24</v>
      </c>
      <c r="H753" s="4" t="s">
        <v>2046</v>
      </c>
      <c r="I753" s="2" t="s">
        <v>1861</v>
      </c>
      <c r="J753" s="2" t="s">
        <v>1775</v>
      </c>
      <c r="K753" s="3" t="s">
        <v>1860</v>
      </c>
      <c r="N753" s="4" t="s">
        <v>2007</v>
      </c>
      <c r="O753" s="4" t="s">
        <v>2045</v>
      </c>
      <c r="P753" s="2" t="s">
        <v>1861</v>
      </c>
      <c r="Q753" s="2" t="s">
        <v>1775</v>
      </c>
      <c r="R753" s="3" t="s">
        <v>1860</v>
      </c>
      <c r="U753" s="4" t="s">
        <v>2004</v>
      </c>
      <c r="V753" s="4" t="s">
        <v>2044</v>
      </c>
      <c r="W753" s="2" t="s">
        <v>1861</v>
      </c>
      <c r="X753" s="2" t="s">
        <v>1775</v>
      </c>
      <c r="Y753" s="3" t="s">
        <v>1860</v>
      </c>
    </row>
    <row r="754" spans="1:26" x14ac:dyDescent="0.2">
      <c r="A754" s="4">
        <v>749</v>
      </c>
      <c r="D754" s="6" t="s">
        <v>1525</v>
      </c>
      <c r="E754" s="6" t="s">
        <v>1791</v>
      </c>
      <c r="G754" s="4" t="s">
        <v>24</v>
      </c>
      <c r="H754" s="4" t="s">
        <v>2046</v>
      </c>
      <c r="I754" s="2" t="s">
        <v>1859</v>
      </c>
      <c r="J754" s="2" t="s">
        <v>1776</v>
      </c>
      <c r="K754" s="3" t="s">
        <v>1858</v>
      </c>
      <c r="N754" s="4" t="s">
        <v>2007</v>
      </c>
      <c r="O754" s="4" t="s">
        <v>2045</v>
      </c>
      <c r="P754" s="2" t="s">
        <v>1859</v>
      </c>
      <c r="Q754" s="2" t="s">
        <v>1776</v>
      </c>
      <c r="R754" s="3" t="s">
        <v>1858</v>
      </c>
      <c r="U754" s="4" t="s">
        <v>2004</v>
      </c>
      <c r="V754" s="4" t="s">
        <v>2044</v>
      </c>
      <c r="W754" s="2" t="s">
        <v>1859</v>
      </c>
      <c r="X754" s="2" t="s">
        <v>1776</v>
      </c>
      <c r="Y754" s="3" t="s">
        <v>1858</v>
      </c>
    </row>
    <row r="755" spans="1:26" x14ac:dyDescent="0.2">
      <c r="A755" s="4">
        <v>750</v>
      </c>
      <c r="D755" s="6" t="s">
        <v>1525</v>
      </c>
      <c r="E755" s="6" t="s">
        <v>1791</v>
      </c>
      <c r="G755" s="4" t="s">
        <v>24</v>
      </c>
      <c r="H755" s="4" t="s">
        <v>2046</v>
      </c>
      <c r="I755" s="2" t="s">
        <v>1856</v>
      </c>
      <c r="J755" s="2" t="s">
        <v>68</v>
      </c>
      <c r="K755" s="3" t="s">
        <v>1855</v>
      </c>
      <c r="N755" s="4" t="s">
        <v>2007</v>
      </c>
      <c r="O755" s="4" t="s">
        <v>2045</v>
      </c>
      <c r="P755" s="2" t="s">
        <v>1853</v>
      </c>
      <c r="Q755" s="2" t="s">
        <v>1852</v>
      </c>
      <c r="R755" s="3" t="s">
        <v>1851</v>
      </c>
      <c r="U755" s="4" t="s">
        <v>2004</v>
      </c>
      <c r="V755" s="4" t="s">
        <v>2044</v>
      </c>
      <c r="W755" s="2" t="s">
        <v>1849</v>
      </c>
      <c r="X755" s="2" t="s">
        <v>1848</v>
      </c>
      <c r="Y755" s="3" t="s">
        <v>1847</v>
      </c>
    </row>
    <row r="756" spans="1:26" x14ac:dyDescent="0.2">
      <c r="A756" s="4">
        <v>751</v>
      </c>
      <c r="B756" s="6" t="s">
        <v>1797</v>
      </c>
      <c r="C756" s="6" t="s">
        <v>1525</v>
      </c>
      <c r="E756" s="6" t="s">
        <v>1791</v>
      </c>
      <c r="G756" s="4" t="s">
        <v>24</v>
      </c>
      <c r="H756" s="4" t="s">
        <v>740</v>
      </c>
      <c r="I756" s="2" t="s">
        <v>2043</v>
      </c>
      <c r="J756" s="2" t="s">
        <v>2015</v>
      </c>
      <c r="L756" s="2" t="s">
        <v>1804</v>
      </c>
      <c r="N756" s="4" t="s">
        <v>2007</v>
      </c>
      <c r="O756" s="4" t="s">
        <v>2034</v>
      </c>
      <c r="P756" s="2" t="s">
        <v>2042</v>
      </c>
      <c r="Q756" s="2" t="s">
        <v>2013</v>
      </c>
      <c r="S756" s="2" t="s">
        <v>1801</v>
      </c>
      <c r="U756" s="4" t="s">
        <v>2004</v>
      </c>
      <c r="V756" s="4" t="s">
        <v>2033</v>
      </c>
      <c r="W756" s="2" t="s">
        <v>2041</v>
      </c>
      <c r="X756" s="2" t="s">
        <v>2011</v>
      </c>
      <c r="Z756" s="2" t="s">
        <v>1798</v>
      </c>
    </row>
    <row r="757" spans="1:26" x14ac:dyDescent="0.2">
      <c r="A757" s="4">
        <v>752</v>
      </c>
      <c r="E757" s="6" t="s">
        <v>1791</v>
      </c>
      <c r="G757" s="4" t="s">
        <v>24</v>
      </c>
      <c r="H757" s="4" t="s">
        <v>740</v>
      </c>
      <c r="I757" s="2" t="s">
        <v>2010</v>
      </c>
      <c r="J757" s="2" t="s">
        <v>1744</v>
      </c>
      <c r="N757" s="4" t="s">
        <v>2007</v>
      </c>
      <c r="O757" s="4" t="s">
        <v>2034</v>
      </c>
      <c r="P757" s="2" t="s">
        <v>2009</v>
      </c>
      <c r="Q757" s="2" t="s">
        <v>1744</v>
      </c>
      <c r="U757" s="4" t="s">
        <v>2004</v>
      </c>
      <c r="V757" s="4" t="s">
        <v>2033</v>
      </c>
      <c r="W757" s="2" t="s">
        <v>1893</v>
      </c>
      <c r="X757" s="2" t="s">
        <v>1744</v>
      </c>
    </row>
    <row r="758" spans="1:26" x14ac:dyDescent="0.2">
      <c r="A758" s="4">
        <v>753</v>
      </c>
      <c r="D758" s="6" t="s">
        <v>1525</v>
      </c>
      <c r="E758" s="6" t="s">
        <v>1791</v>
      </c>
      <c r="G758" s="4" t="s">
        <v>24</v>
      </c>
      <c r="H758" s="4" t="s">
        <v>740</v>
      </c>
      <c r="I758" s="2" t="s">
        <v>2040</v>
      </c>
      <c r="J758" s="2" t="s">
        <v>1748</v>
      </c>
      <c r="N758" s="4" t="s">
        <v>2007</v>
      </c>
      <c r="O758" s="4" t="s">
        <v>2034</v>
      </c>
      <c r="P758" s="2" t="s">
        <v>2039</v>
      </c>
      <c r="Q758" s="2" t="s">
        <v>1748</v>
      </c>
      <c r="U758" s="4" t="s">
        <v>2004</v>
      </c>
      <c r="V758" s="4" t="s">
        <v>2033</v>
      </c>
      <c r="W758" s="2" t="s">
        <v>2038</v>
      </c>
      <c r="X758" s="2" t="s">
        <v>1748</v>
      </c>
    </row>
    <row r="759" spans="1:26" x14ac:dyDescent="0.2">
      <c r="A759" s="4">
        <v>754</v>
      </c>
      <c r="D759" s="6" t="s">
        <v>1525</v>
      </c>
      <c r="E759" s="6" t="s">
        <v>1791</v>
      </c>
      <c r="G759" s="4" t="s">
        <v>24</v>
      </c>
      <c r="H759" s="4" t="s">
        <v>740</v>
      </c>
      <c r="I759" s="2" t="s">
        <v>2037</v>
      </c>
      <c r="J759" s="2" t="s">
        <v>1749</v>
      </c>
      <c r="N759" s="4" t="s">
        <v>2007</v>
      </c>
      <c r="O759" s="4" t="s">
        <v>2034</v>
      </c>
      <c r="P759" s="2" t="s">
        <v>2036</v>
      </c>
      <c r="Q759" s="2" t="s">
        <v>1749</v>
      </c>
      <c r="U759" s="4" t="s">
        <v>2004</v>
      </c>
      <c r="V759" s="4" t="s">
        <v>2033</v>
      </c>
      <c r="W759" s="2" t="s">
        <v>2035</v>
      </c>
      <c r="X759" s="2" t="s">
        <v>1749</v>
      </c>
    </row>
    <row r="760" spans="1:26" x14ac:dyDescent="0.2">
      <c r="A760" s="4">
        <v>755</v>
      </c>
      <c r="B760" s="6" t="s">
        <v>1797</v>
      </c>
      <c r="E760" s="6" t="s">
        <v>1791</v>
      </c>
      <c r="G760" s="4" t="s">
        <v>24</v>
      </c>
      <c r="H760" s="4" t="s">
        <v>740</v>
      </c>
      <c r="I760" s="2" t="s">
        <v>665</v>
      </c>
      <c r="J760" s="2" t="s">
        <v>2008</v>
      </c>
      <c r="N760" s="4" t="s">
        <v>2007</v>
      </c>
      <c r="O760" s="4" t="s">
        <v>2034</v>
      </c>
      <c r="P760" s="2" t="s">
        <v>1394</v>
      </c>
      <c r="Q760" s="2" t="s">
        <v>2005</v>
      </c>
      <c r="U760" s="4" t="s">
        <v>2004</v>
      </c>
      <c r="V760" s="4" t="s">
        <v>2033</v>
      </c>
      <c r="W760" s="2" t="s">
        <v>2002</v>
      </c>
      <c r="X760" s="2" t="s">
        <v>2001</v>
      </c>
    </row>
    <row r="761" spans="1:26" ht="25.5" x14ac:dyDescent="0.2">
      <c r="A761" s="4">
        <v>756</v>
      </c>
      <c r="C761" s="6" t="s">
        <v>1525</v>
      </c>
      <c r="E761" s="6" t="s">
        <v>1791</v>
      </c>
      <c r="G761" s="4" t="s">
        <v>24</v>
      </c>
      <c r="H761" s="4" t="s">
        <v>2022</v>
      </c>
      <c r="I761" s="2" t="s">
        <v>2032</v>
      </c>
      <c r="J761" s="2" t="s">
        <v>2031</v>
      </c>
      <c r="L761" s="19" t="s">
        <v>3524</v>
      </c>
      <c r="N761" s="4" t="s">
        <v>2007</v>
      </c>
      <c r="O761" s="4" t="s">
        <v>2020</v>
      </c>
      <c r="P761" s="2" t="s">
        <v>2029</v>
      </c>
      <c r="Q761" s="2" t="s">
        <v>2028</v>
      </c>
      <c r="S761" s="2" t="s">
        <v>2027</v>
      </c>
      <c r="U761" s="4" t="s">
        <v>2004</v>
      </c>
      <c r="V761" s="4" t="s">
        <v>2018</v>
      </c>
      <c r="W761" s="2" t="s">
        <v>2026</v>
      </c>
      <c r="X761" s="2" t="s">
        <v>2025</v>
      </c>
      <c r="Z761" s="19" t="s">
        <v>3525</v>
      </c>
    </row>
    <row r="762" spans="1:26" x14ac:dyDescent="0.2">
      <c r="A762" s="4">
        <v>757</v>
      </c>
      <c r="E762" s="6" t="s">
        <v>1791</v>
      </c>
      <c r="G762" s="4" t="s">
        <v>24</v>
      </c>
      <c r="H762" s="4" t="s">
        <v>2022</v>
      </c>
      <c r="I762" s="2" t="s">
        <v>1795</v>
      </c>
      <c r="J762" s="2" t="s">
        <v>1796</v>
      </c>
      <c r="N762" s="4" t="s">
        <v>2007</v>
      </c>
      <c r="O762" s="4" t="s">
        <v>2020</v>
      </c>
      <c r="P762" s="2" t="s">
        <v>1795</v>
      </c>
      <c r="Q762" s="2" t="s">
        <v>1794</v>
      </c>
      <c r="U762" s="4" t="s">
        <v>2004</v>
      </c>
      <c r="V762" s="4" t="s">
        <v>2018</v>
      </c>
      <c r="W762" s="2" t="s">
        <v>1795</v>
      </c>
      <c r="X762" s="2" t="s">
        <v>1794</v>
      </c>
    </row>
    <row r="763" spans="1:26" x14ac:dyDescent="0.2">
      <c r="A763" s="4">
        <v>758</v>
      </c>
      <c r="D763" s="6" t="s">
        <v>1525</v>
      </c>
      <c r="E763" s="6" t="s">
        <v>1791</v>
      </c>
      <c r="G763" s="4" t="s">
        <v>24</v>
      </c>
      <c r="H763" s="4" t="s">
        <v>2022</v>
      </c>
      <c r="I763" s="2" t="s">
        <v>1793</v>
      </c>
      <c r="J763" s="2" t="s">
        <v>1508</v>
      </c>
      <c r="K763" s="3">
        <v>100</v>
      </c>
      <c r="N763" s="4" t="s">
        <v>2007</v>
      </c>
      <c r="O763" s="4" t="s">
        <v>2020</v>
      </c>
      <c r="P763" s="2" t="s">
        <v>1793</v>
      </c>
      <c r="Q763" s="2" t="s">
        <v>1508</v>
      </c>
      <c r="R763" s="3">
        <v>100</v>
      </c>
      <c r="U763" s="4" t="s">
        <v>2004</v>
      </c>
      <c r="V763" s="4" t="s">
        <v>2018</v>
      </c>
      <c r="W763" s="2" t="s">
        <v>1793</v>
      </c>
      <c r="X763" s="2" t="s">
        <v>1792</v>
      </c>
      <c r="Y763" s="3">
        <v>100</v>
      </c>
    </row>
    <row r="764" spans="1:26" x14ac:dyDescent="0.2">
      <c r="A764" s="4">
        <v>759</v>
      </c>
      <c r="D764" s="6" t="s">
        <v>1525</v>
      </c>
      <c r="E764" s="6" t="s">
        <v>1791</v>
      </c>
      <c r="G764" s="4" t="s">
        <v>24</v>
      </c>
      <c r="H764" s="4" t="s">
        <v>2022</v>
      </c>
      <c r="I764" s="2" t="s">
        <v>1861</v>
      </c>
      <c r="J764" s="2" t="s">
        <v>1775</v>
      </c>
      <c r="K764" s="3" t="s">
        <v>1860</v>
      </c>
      <c r="N764" s="4" t="s">
        <v>2007</v>
      </c>
      <c r="O764" s="4" t="s">
        <v>2020</v>
      </c>
      <c r="P764" s="2" t="s">
        <v>1861</v>
      </c>
      <c r="Q764" s="2" t="s">
        <v>1775</v>
      </c>
      <c r="R764" s="3" t="s">
        <v>1860</v>
      </c>
      <c r="U764" s="4" t="s">
        <v>2004</v>
      </c>
      <c r="V764" s="4" t="s">
        <v>2018</v>
      </c>
      <c r="W764" s="2" t="s">
        <v>1861</v>
      </c>
      <c r="X764" s="2" t="s">
        <v>1775</v>
      </c>
      <c r="Y764" s="3" t="s">
        <v>1860</v>
      </c>
    </row>
    <row r="765" spans="1:26" x14ac:dyDescent="0.2">
      <c r="A765" s="4">
        <v>760</v>
      </c>
      <c r="D765" s="6" t="s">
        <v>1525</v>
      </c>
      <c r="E765" s="6" t="s">
        <v>1791</v>
      </c>
      <c r="G765" s="4" t="s">
        <v>24</v>
      </c>
      <c r="H765" s="4" t="s">
        <v>2022</v>
      </c>
      <c r="I765" s="2" t="s">
        <v>1859</v>
      </c>
      <c r="J765" s="2" t="s">
        <v>1776</v>
      </c>
      <c r="K765" s="3" t="s">
        <v>1858</v>
      </c>
      <c r="N765" s="4" t="s">
        <v>2007</v>
      </c>
      <c r="O765" s="4" t="s">
        <v>2020</v>
      </c>
      <c r="P765" s="2" t="s">
        <v>1859</v>
      </c>
      <c r="Q765" s="2" t="s">
        <v>1776</v>
      </c>
      <c r="R765" s="3" t="s">
        <v>1858</v>
      </c>
      <c r="U765" s="4" t="s">
        <v>2004</v>
      </c>
      <c r="V765" s="4" t="s">
        <v>2018</v>
      </c>
      <c r="W765" s="2" t="s">
        <v>1859</v>
      </c>
      <c r="X765" s="2" t="s">
        <v>1776</v>
      </c>
      <c r="Y765" s="3" t="s">
        <v>1858</v>
      </c>
    </row>
    <row r="766" spans="1:26" x14ac:dyDescent="0.2">
      <c r="A766" s="4">
        <v>761</v>
      </c>
      <c r="D766" s="6" t="s">
        <v>1525</v>
      </c>
      <c r="E766" s="6" t="s">
        <v>1791</v>
      </c>
      <c r="G766" s="4" t="s">
        <v>24</v>
      </c>
      <c r="H766" s="4" t="s">
        <v>2022</v>
      </c>
      <c r="I766" s="2" t="s">
        <v>1856</v>
      </c>
      <c r="J766" s="2" t="s">
        <v>68</v>
      </c>
      <c r="K766" s="3" t="s">
        <v>1855</v>
      </c>
      <c r="N766" s="4" t="s">
        <v>2007</v>
      </c>
      <c r="O766" s="4" t="s">
        <v>2020</v>
      </c>
      <c r="P766" s="2" t="s">
        <v>1853</v>
      </c>
      <c r="Q766" s="2" t="s">
        <v>1852</v>
      </c>
      <c r="R766" s="3" t="s">
        <v>1851</v>
      </c>
      <c r="U766" s="4" t="s">
        <v>2004</v>
      </c>
      <c r="V766" s="4" t="s">
        <v>2018</v>
      </c>
      <c r="W766" s="2" t="s">
        <v>1849</v>
      </c>
      <c r="X766" s="2" t="s">
        <v>1848</v>
      </c>
      <c r="Y766" s="3" t="s">
        <v>1847</v>
      </c>
    </row>
    <row r="767" spans="1:26" ht="38.25" x14ac:dyDescent="0.2">
      <c r="A767" s="4">
        <v>762</v>
      </c>
      <c r="D767" s="6" t="s">
        <v>1525</v>
      </c>
      <c r="E767" s="6" t="s">
        <v>1791</v>
      </c>
      <c r="G767" s="4" t="s">
        <v>24</v>
      </c>
      <c r="H767" s="4" t="s">
        <v>2022</v>
      </c>
      <c r="I767" s="2" t="s">
        <v>2021</v>
      </c>
      <c r="J767" s="2" t="s">
        <v>1831</v>
      </c>
      <c r="N767" s="4" t="s">
        <v>2007</v>
      </c>
      <c r="O767" s="4" t="s">
        <v>2020</v>
      </c>
      <c r="P767" s="2" t="s">
        <v>2019</v>
      </c>
      <c r="Q767" s="2" t="s">
        <v>1828</v>
      </c>
      <c r="S767" s="2" t="s">
        <v>2024</v>
      </c>
      <c r="U767" s="4" t="s">
        <v>2004</v>
      </c>
      <c r="V767" s="4" t="s">
        <v>2018</v>
      </c>
      <c r="W767" s="2" t="s">
        <v>2017</v>
      </c>
      <c r="X767" s="2" t="s">
        <v>1828</v>
      </c>
      <c r="Z767" s="2" t="s">
        <v>2023</v>
      </c>
    </row>
    <row r="768" spans="1:26" ht="25.5" x14ac:dyDescent="0.2">
      <c r="A768" s="4">
        <v>763</v>
      </c>
      <c r="B768" s="6" t="s">
        <v>1797</v>
      </c>
      <c r="C768" s="6" t="s">
        <v>1525</v>
      </c>
      <c r="E768" s="6" t="s">
        <v>1791</v>
      </c>
      <c r="G768" s="4" t="s">
        <v>24</v>
      </c>
      <c r="H768" s="4" t="s">
        <v>742</v>
      </c>
      <c r="I768" s="2" t="s">
        <v>2016</v>
      </c>
      <c r="J768" s="2" t="s">
        <v>2015</v>
      </c>
      <c r="L768" s="2" t="s">
        <v>1804</v>
      </c>
      <c r="N768" s="4" t="s">
        <v>2007</v>
      </c>
      <c r="O768" s="4" t="s">
        <v>2006</v>
      </c>
      <c r="P768" s="2" t="s">
        <v>2014</v>
      </c>
      <c r="Q768" s="2" t="s">
        <v>2013</v>
      </c>
      <c r="S768" s="2" t="s">
        <v>1801</v>
      </c>
      <c r="U768" s="4" t="s">
        <v>2004</v>
      </c>
      <c r="V768" s="4" t="s">
        <v>2003</v>
      </c>
      <c r="W768" s="2" t="s">
        <v>2012</v>
      </c>
      <c r="X768" s="2" t="s">
        <v>2011</v>
      </c>
      <c r="Z768" s="2" t="s">
        <v>1798</v>
      </c>
    </row>
    <row r="769" spans="1:26" x14ac:dyDescent="0.2">
      <c r="A769" s="4">
        <v>764</v>
      </c>
      <c r="E769" s="6" t="s">
        <v>1791</v>
      </c>
      <c r="G769" s="4" t="s">
        <v>24</v>
      </c>
      <c r="H769" s="4" t="s">
        <v>742</v>
      </c>
      <c r="I769" s="2" t="s">
        <v>2010</v>
      </c>
      <c r="J769" s="2" t="s">
        <v>1760</v>
      </c>
      <c r="N769" s="4" t="s">
        <v>2007</v>
      </c>
      <c r="O769" s="4" t="s">
        <v>2006</v>
      </c>
      <c r="P769" s="2" t="s">
        <v>2009</v>
      </c>
      <c r="Q769" s="2" t="s">
        <v>1760</v>
      </c>
      <c r="U769" s="4" t="s">
        <v>2004</v>
      </c>
      <c r="V769" s="4" t="s">
        <v>2003</v>
      </c>
      <c r="W769" s="2" t="s">
        <v>1893</v>
      </c>
      <c r="X769" s="2" t="s">
        <v>1760</v>
      </c>
    </row>
    <row r="770" spans="1:26" x14ac:dyDescent="0.2">
      <c r="A770" s="4">
        <v>765</v>
      </c>
      <c r="B770" s="6" t="s">
        <v>1797</v>
      </c>
      <c r="E770" s="6" t="s">
        <v>1791</v>
      </c>
      <c r="G770" s="4" t="s">
        <v>24</v>
      </c>
      <c r="H770" s="4" t="s">
        <v>742</v>
      </c>
      <c r="I770" s="2" t="s">
        <v>665</v>
      </c>
      <c r="J770" s="2" t="s">
        <v>2008</v>
      </c>
      <c r="N770" s="4" t="s">
        <v>2007</v>
      </c>
      <c r="O770" s="4" t="s">
        <v>2006</v>
      </c>
      <c r="P770" s="2" t="s">
        <v>1394</v>
      </c>
      <c r="Q770" s="2" t="s">
        <v>2005</v>
      </c>
      <c r="U770" s="4" t="s">
        <v>2004</v>
      </c>
      <c r="V770" s="4" t="s">
        <v>2003</v>
      </c>
      <c r="W770" s="2" t="s">
        <v>2002</v>
      </c>
      <c r="X770" s="2" t="s">
        <v>2001</v>
      </c>
    </row>
    <row r="771" spans="1:26" x14ac:dyDescent="0.2">
      <c r="A771" s="4">
        <v>766</v>
      </c>
      <c r="E771" s="6" t="s">
        <v>1961</v>
      </c>
      <c r="G771" s="4" t="s">
        <v>1790</v>
      </c>
      <c r="I771" s="2" t="s">
        <v>1913</v>
      </c>
      <c r="J771" s="2" t="s">
        <v>2000</v>
      </c>
      <c r="N771" s="4" t="s">
        <v>1786</v>
      </c>
      <c r="P771" s="2" t="s">
        <v>1911</v>
      </c>
      <c r="Q771" s="2" t="s">
        <v>2000</v>
      </c>
      <c r="U771" s="4" t="s">
        <v>1782</v>
      </c>
      <c r="W771" s="2" t="s">
        <v>1909</v>
      </c>
      <c r="X771" s="2" t="s">
        <v>2000</v>
      </c>
    </row>
    <row r="772" spans="1:26" x14ac:dyDescent="0.2">
      <c r="A772" s="4">
        <v>767</v>
      </c>
      <c r="E772" s="6" t="s">
        <v>1961</v>
      </c>
      <c r="G772" s="4" t="s">
        <v>1790</v>
      </c>
      <c r="I772" s="2" t="s">
        <v>1891</v>
      </c>
      <c r="J772" s="2" t="s">
        <v>1999</v>
      </c>
      <c r="L772" s="2" t="s">
        <v>1998</v>
      </c>
      <c r="N772" s="4" t="s">
        <v>1786</v>
      </c>
      <c r="P772" s="2" t="s">
        <v>1889</v>
      </c>
      <c r="Q772" s="2" t="s">
        <v>1997</v>
      </c>
      <c r="S772" s="2" t="s">
        <v>1996</v>
      </c>
      <c r="U772" s="4" t="s">
        <v>1782</v>
      </c>
      <c r="W772" s="2" t="s">
        <v>1887</v>
      </c>
      <c r="X772" s="2" t="s">
        <v>1995</v>
      </c>
      <c r="Z772" s="2" t="s">
        <v>1994</v>
      </c>
    </row>
    <row r="773" spans="1:26" x14ac:dyDescent="0.2">
      <c r="A773" s="4">
        <v>768</v>
      </c>
      <c r="E773" s="6" t="s">
        <v>1961</v>
      </c>
      <c r="G773" s="4" t="s">
        <v>1790</v>
      </c>
      <c r="I773" s="2" t="s">
        <v>1891</v>
      </c>
      <c r="J773" s="2" t="s">
        <v>1993</v>
      </c>
      <c r="L773" s="2" t="s">
        <v>1992</v>
      </c>
      <c r="N773" s="4" t="s">
        <v>1786</v>
      </c>
      <c r="P773" s="2" t="s">
        <v>1889</v>
      </c>
      <c r="Q773" s="2" t="s">
        <v>1991</v>
      </c>
      <c r="S773" s="2" t="s">
        <v>1990</v>
      </c>
      <c r="U773" s="4" t="s">
        <v>1782</v>
      </c>
      <c r="W773" s="2" t="s">
        <v>1887</v>
      </c>
      <c r="X773" s="2" t="s">
        <v>1989</v>
      </c>
      <c r="Z773" s="2" t="s">
        <v>1988</v>
      </c>
    </row>
    <row r="774" spans="1:26" ht="25.5" x14ac:dyDescent="0.2">
      <c r="A774" s="4">
        <v>769</v>
      </c>
      <c r="E774" s="6" t="s">
        <v>1961</v>
      </c>
      <c r="G774" s="4" t="s">
        <v>1790</v>
      </c>
      <c r="I774" s="2" t="s">
        <v>1891</v>
      </c>
      <c r="J774" s="2" t="s">
        <v>1987</v>
      </c>
      <c r="L774" s="2" t="s">
        <v>1986</v>
      </c>
      <c r="N774" s="4" t="s">
        <v>1786</v>
      </c>
      <c r="P774" s="2" t="s">
        <v>1889</v>
      </c>
      <c r="Q774" s="2" t="s">
        <v>1985</v>
      </c>
      <c r="S774" s="2" t="s">
        <v>1984</v>
      </c>
      <c r="U774" s="4" t="s">
        <v>1782</v>
      </c>
      <c r="W774" s="2" t="s">
        <v>1887</v>
      </c>
      <c r="X774" s="2" t="s">
        <v>1983</v>
      </c>
      <c r="Z774" s="2" t="s">
        <v>1982</v>
      </c>
    </row>
    <row r="775" spans="1:26" x14ac:dyDescent="0.2">
      <c r="A775" s="4">
        <v>770</v>
      </c>
      <c r="E775" s="6" t="s">
        <v>1961</v>
      </c>
      <c r="G775" s="4" t="s">
        <v>1790</v>
      </c>
      <c r="I775" s="2" t="s">
        <v>1891</v>
      </c>
      <c r="J775" s="2" t="s">
        <v>1981</v>
      </c>
      <c r="N775" s="4" t="s">
        <v>1786</v>
      </c>
      <c r="P775" s="2" t="s">
        <v>1889</v>
      </c>
      <c r="Q775" s="2" t="s">
        <v>1980</v>
      </c>
      <c r="U775" s="4" t="s">
        <v>1782</v>
      </c>
      <c r="W775" s="2" t="s">
        <v>1887</v>
      </c>
      <c r="X775" s="2" t="s">
        <v>1979</v>
      </c>
    </row>
    <row r="776" spans="1:26" x14ac:dyDescent="0.2">
      <c r="A776" s="4">
        <v>771</v>
      </c>
      <c r="E776" s="6" t="s">
        <v>1961</v>
      </c>
      <c r="G776" s="4" t="s">
        <v>1790</v>
      </c>
      <c r="I776" s="2" t="s">
        <v>1891</v>
      </c>
      <c r="J776" s="2" t="s">
        <v>1978</v>
      </c>
      <c r="N776" s="4" t="s">
        <v>1786</v>
      </c>
      <c r="P776" s="2" t="s">
        <v>1889</v>
      </c>
      <c r="Q776" s="2" t="s">
        <v>1977</v>
      </c>
      <c r="U776" s="4" t="s">
        <v>1782</v>
      </c>
      <c r="W776" s="2" t="s">
        <v>1887</v>
      </c>
      <c r="X776" s="2" t="s">
        <v>1977</v>
      </c>
    </row>
    <row r="777" spans="1:26" x14ac:dyDescent="0.2">
      <c r="A777" s="4">
        <v>772</v>
      </c>
      <c r="E777" s="6" t="s">
        <v>1961</v>
      </c>
      <c r="G777" s="4" t="s">
        <v>1790</v>
      </c>
      <c r="I777" s="2" t="s">
        <v>1891</v>
      </c>
      <c r="J777" s="2" t="s">
        <v>1976</v>
      </c>
      <c r="N777" s="4" t="s">
        <v>1786</v>
      </c>
      <c r="P777" s="2" t="s">
        <v>1889</v>
      </c>
      <c r="Q777" s="2" t="s">
        <v>1975</v>
      </c>
      <c r="U777" s="4" t="s">
        <v>1782</v>
      </c>
      <c r="W777" s="2" t="s">
        <v>1887</v>
      </c>
      <c r="X777" s="2" t="s">
        <v>1974</v>
      </c>
    </row>
    <row r="778" spans="1:26" ht="25.5" x14ac:dyDescent="0.2">
      <c r="A778" s="4">
        <v>773</v>
      </c>
      <c r="E778" s="6" t="s">
        <v>1961</v>
      </c>
      <c r="G778" s="4" t="s">
        <v>1790</v>
      </c>
      <c r="I778" s="2" t="s">
        <v>1891</v>
      </c>
      <c r="J778" s="2" t="s">
        <v>61</v>
      </c>
      <c r="L778" s="2" t="s">
        <v>1960</v>
      </c>
      <c r="N778" s="4" t="s">
        <v>1786</v>
      </c>
      <c r="P778" s="2" t="s">
        <v>1889</v>
      </c>
      <c r="Q778" s="2" t="s">
        <v>1312</v>
      </c>
      <c r="S778" s="2" t="s">
        <v>1959</v>
      </c>
      <c r="U778" s="4" t="s">
        <v>1782</v>
      </c>
      <c r="W778" s="2" t="s">
        <v>1887</v>
      </c>
      <c r="X778" s="2" t="s">
        <v>1958</v>
      </c>
      <c r="Z778" s="2" t="s">
        <v>1957</v>
      </c>
    </row>
    <row r="779" spans="1:26" x14ac:dyDescent="0.2">
      <c r="A779" s="4">
        <v>774</v>
      </c>
      <c r="E779" s="6" t="s">
        <v>1961</v>
      </c>
      <c r="G779" s="4" t="s">
        <v>1790</v>
      </c>
      <c r="I779" s="2" t="s">
        <v>1840</v>
      </c>
      <c r="J779" s="2" t="s">
        <v>1973</v>
      </c>
      <c r="N779" s="4" t="s">
        <v>1786</v>
      </c>
      <c r="P779" s="2" t="s">
        <v>1838</v>
      </c>
      <c r="Q779" s="2" t="s">
        <v>1973</v>
      </c>
      <c r="U779" s="4" t="s">
        <v>1782</v>
      </c>
      <c r="W779" s="2" t="s">
        <v>1836</v>
      </c>
      <c r="X779" s="2" t="s">
        <v>1973</v>
      </c>
    </row>
    <row r="780" spans="1:26" ht="25.5" x14ac:dyDescent="0.2">
      <c r="A780" s="4">
        <v>775</v>
      </c>
      <c r="E780" s="6" t="s">
        <v>1961</v>
      </c>
      <c r="G780" s="4" t="s">
        <v>1790</v>
      </c>
      <c r="I780" s="2" t="s">
        <v>1840</v>
      </c>
      <c r="J780" s="2" t="s">
        <v>61</v>
      </c>
      <c r="L780" s="2" t="s">
        <v>1960</v>
      </c>
      <c r="N780" s="4" t="s">
        <v>1786</v>
      </c>
      <c r="P780" s="2" t="s">
        <v>1838</v>
      </c>
      <c r="Q780" s="2" t="s">
        <v>1312</v>
      </c>
      <c r="S780" s="2" t="s">
        <v>1959</v>
      </c>
      <c r="U780" s="4" t="s">
        <v>1782</v>
      </c>
      <c r="W780" s="2" t="s">
        <v>1836</v>
      </c>
      <c r="X780" s="2" t="s">
        <v>1958</v>
      </c>
      <c r="Z780" s="2" t="s">
        <v>1957</v>
      </c>
    </row>
    <row r="781" spans="1:26" x14ac:dyDescent="0.2">
      <c r="A781" s="4">
        <v>776</v>
      </c>
      <c r="E781" s="6" t="s">
        <v>1961</v>
      </c>
      <c r="G781" s="4" t="s">
        <v>1790</v>
      </c>
      <c r="I781" s="2" t="s">
        <v>1811</v>
      </c>
      <c r="J781" s="2" t="s">
        <v>1972</v>
      </c>
      <c r="N781" s="4" t="s">
        <v>1786</v>
      </c>
      <c r="P781" s="2" t="s">
        <v>1809</v>
      </c>
      <c r="Q781" s="2" t="s">
        <v>1971</v>
      </c>
      <c r="U781" s="4" t="s">
        <v>1782</v>
      </c>
      <c r="W781" s="2" t="s">
        <v>1807</v>
      </c>
      <c r="X781" s="2" t="s">
        <v>1970</v>
      </c>
    </row>
    <row r="782" spans="1:26" ht="25.5" x14ac:dyDescent="0.2">
      <c r="A782" s="4">
        <v>777</v>
      </c>
      <c r="E782" s="6" t="s">
        <v>1961</v>
      </c>
      <c r="G782" s="4" t="s">
        <v>1790</v>
      </c>
      <c r="I782" s="2" t="s">
        <v>1811</v>
      </c>
      <c r="J782" s="2" t="s">
        <v>61</v>
      </c>
      <c r="L782" s="2" t="s">
        <v>1960</v>
      </c>
      <c r="N782" s="4" t="s">
        <v>1786</v>
      </c>
      <c r="P782" s="2" t="s">
        <v>1809</v>
      </c>
      <c r="Q782" s="2" t="s">
        <v>1312</v>
      </c>
      <c r="S782" s="2" t="s">
        <v>1959</v>
      </c>
      <c r="U782" s="4" t="s">
        <v>1782</v>
      </c>
      <c r="W782" s="2" t="s">
        <v>1807</v>
      </c>
      <c r="X782" s="2" t="s">
        <v>1958</v>
      </c>
      <c r="Z782" s="2" t="s">
        <v>1957</v>
      </c>
    </row>
    <row r="783" spans="1:26" x14ac:dyDescent="0.2">
      <c r="A783" s="4">
        <v>778</v>
      </c>
      <c r="E783" s="6" t="s">
        <v>1961</v>
      </c>
      <c r="G783" s="4" t="s">
        <v>1790</v>
      </c>
      <c r="I783" s="2" t="s">
        <v>1787</v>
      </c>
      <c r="J783" s="2" t="s">
        <v>1969</v>
      </c>
      <c r="N783" s="4" t="s">
        <v>1786</v>
      </c>
      <c r="P783" s="2" t="s">
        <v>1783</v>
      </c>
      <c r="Q783" s="2" t="s">
        <v>1968</v>
      </c>
      <c r="U783" s="4" t="s">
        <v>1782</v>
      </c>
      <c r="W783" s="2" t="s">
        <v>1779</v>
      </c>
      <c r="X783" s="2" t="s">
        <v>1967</v>
      </c>
    </row>
    <row r="784" spans="1:26" x14ac:dyDescent="0.2">
      <c r="A784" s="4">
        <v>779</v>
      </c>
      <c r="E784" s="6" t="s">
        <v>1961</v>
      </c>
      <c r="G784" s="4" t="s">
        <v>1790</v>
      </c>
      <c r="I784" s="2" t="s">
        <v>1787</v>
      </c>
      <c r="J784" s="2" t="s">
        <v>1789</v>
      </c>
      <c r="N784" s="4" t="s">
        <v>1786</v>
      </c>
      <c r="P784" s="2" t="s">
        <v>1783</v>
      </c>
      <c r="Q784" s="2" t="s">
        <v>1966</v>
      </c>
      <c r="U784" s="4" t="s">
        <v>1782</v>
      </c>
      <c r="W784" s="2" t="s">
        <v>1779</v>
      </c>
      <c r="X784" s="2" t="s">
        <v>1965</v>
      </c>
    </row>
    <row r="785" spans="1:26" x14ac:dyDescent="0.2">
      <c r="A785" s="4">
        <v>780</v>
      </c>
      <c r="E785" s="6" t="s">
        <v>1961</v>
      </c>
      <c r="G785" s="4" t="s">
        <v>1790</v>
      </c>
      <c r="I785" s="2" t="s">
        <v>1787</v>
      </c>
      <c r="J785" s="2" t="s">
        <v>1964</v>
      </c>
      <c r="N785" s="4" t="s">
        <v>1786</v>
      </c>
      <c r="P785" s="2" t="s">
        <v>1783</v>
      </c>
      <c r="Q785" s="2" t="s">
        <v>1963</v>
      </c>
      <c r="U785" s="4" t="s">
        <v>1782</v>
      </c>
      <c r="W785" s="2" t="s">
        <v>1779</v>
      </c>
      <c r="X785" s="2" t="s">
        <v>1962</v>
      </c>
    </row>
    <row r="786" spans="1:26" ht="25.5" x14ac:dyDescent="0.2">
      <c r="A786" s="4">
        <v>781</v>
      </c>
      <c r="E786" s="6" t="s">
        <v>1961</v>
      </c>
      <c r="G786" s="4" t="s">
        <v>1790</v>
      </c>
      <c r="I786" s="2" t="s">
        <v>1787</v>
      </c>
      <c r="J786" s="2" t="s">
        <v>61</v>
      </c>
      <c r="L786" s="2" t="s">
        <v>1960</v>
      </c>
      <c r="N786" s="4" t="s">
        <v>1786</v>
      </c>
      <c r="P786" s="2" t="s">
        <v>1783</v>
      </c>
      <c r="Q786" s="2" t="s">
        <v>1312</v>
      </c>
      <c r="S786" s="2" t="s">
        <v>1959</v>
      </c>
      <c r="U786" s="4" t="s">
        <v>1782</v>
      </c>
      <c r="W786" s="2" t="s">
        <v>1779</v>
      </c>
      <c r="X786" s="2" t="s">
        <v>1958</v>
      </c>
      <c r="Z786" s="2" t="s">
        <v>1957</v>
      </c>
    </row>
    <row r="787" spans="1:26" x14ac:dyDescent="0.2">
      <c r="A787" s="4">
        <v>782</v>
      </c>
      <c r="B787" s="6" t="s">
        <v>1797</v>
      </c>
      <c r="E787" s="6" t="s">
        <v>1791</v>
      </c>
      <c r="G787" s="4" t="s">
        <v>1790</v>
      </c>
      <c r="H787" s="4" t="s">
        <v>1905</v>
      </c>
      <c r="I787" s="2" t="s">
        <v>106</v>
      </c>
      <c r="J787" s="2" t="s">
        <v>1526</v>
      </c>
      <c r="L787" s="2" t="s">
        <v>1956</v>
      </c>
      <c r="N787" s="4" t="s">
        <v>1786</v>
      </c>
      <c r="O787" s="4" t="s">
        <v>1902</v>
      </c>
      <c r="P787" s="2" t="s">
        <v>852</v>
      </c>
      <c r="Q787" s="2" t="s">
        <v>1526</v>
      </c>
      <c r="S787" s="2" t="s">
        <v>1955</v>
      </c>
      <c r="U787" s="4" t="s">
        <v>1782</v>
      </c>
      <c r="V787" s="4" t="s">
        <v>1899</v>
      </c>
      <c r="W787" s="2" t="s">
        <v>1954</v>
      </c>
      <c r="X787" s="2" t="s">
        <v>1526</v>
      </c>
      <c r="Z787" s="2" t="s">
        <v>1953</v>
      </c>
    </row>
    <row r="788" spans="1:26" x14ac:dyDescent="0.2">
      <c r="A788" s="4">
        <v>783</v>
      </c>
      <c r="B788" s="6" t="s">
        <v>1797</v>
      </c>
      <c r="E788" s="6" t="s">
        <v>1791</v>
      </c>
      <c r="G788" s="4" t="s">
        <v>1790</v>
      </c>
      <c r="H788" s="4" t="s">
        <v>1905</v>
      </c>
      <c r="I788" s="2" t="s">
        <v>109</v>
      </c>
      <c r="J788" s="2" t="s">
        <v>1951</v>
      </c>
      <c r="N788" s="4" t="s">
        <v>1786</v>
      </c>
      <c r="O788" s="4" t="s">
        <v>1902</v>
      </c>
      <c r="P788" s="2" t="s">
        <v>854</v>
      </c>
      <c r="Q788" s="2" t="s">
        <v>1951</v>
      </c>
      <c r="U788" s="4" t="s">
        <v>1782</v>
      </c>
      <c r="V788" s="4" t="s">
        <v>1899</v>
      </c>
      <c r="W788" s="2" t="s">
        <v>1952</v>
      </c>
      <c r="X788" s="2" t="s">
        <v>1951</v>
      </c>
    </row>
    <row r="789" spans="1:26" x14ac:dyDescent="0.2">
      <c r="A789" s="4">
        <v>784</v>
      </c>
      <c r="E789" s="6" t="s">
        <v>1791</v>
      </c>
      <c r="G789" s="4" t="s">
        <v>1790</v>
      </c>
      <c r="H789" s="4" t="s">
        <v>1905</v>
      </c>
      <c r="I789" s="2" t="s">
        <v>1950</v>
      </c>
      <c r="J789" s="2" t="s">
        <v>1945</v>
      </c>
      <c r="L789" s="2" t="s">
        <v>1949</v>
      </c>
      <c r="N789" s="4" t="s">
        <v>1786</v>
      </c>
      <c r="O789" s="4" t="s">
        <v>1902</v>
      </c>
      <c r="P789" s="2" t="s">
        <v>1948</v>
      </c>
      <c r="Q789" s="2" t="s">
        <v>1945</v>
      </c>
      <c r="S789" s="2" t="s">
        <v>1947</v>
      </c>
      <c r="U789" s="4" t="s">
        <v>1782</v>
      </c>
      <c r="V789" s="4" t="s">
        <v>1899</v>
      </c>
      <c r="W789" s="2" t="s">
        <v>1946</v>
      </c>
      <c r="X789" s="2" t="s">
        <v>1945</v>
      </c>
      <c r="Z789" s="2" t="s">
        <v>1944</v>
      </c>
    </row>
    <row r="790" spans="1:26" x14ac:dyDescent="0.2">
      <c r="A790" s="4">
        <v>785</v>
      </c>
      <c r="E790" s="6" t="s">
        <v>1791</v>
      </c>
      <c r="G790" s="4" t="s">
        <v>1790</v>
      </c>
      <c r="H790" s="4" t="s">
        <v>1905</v>
      </c>
      <c r="I790" s="2" t="s">
        <v>1943</v>
      </c>
      <c r="J790" s="2" t="s">
        <v>1526</v>
      </c>
      <c r="N790" s="4" t="s">
        <v>1786</v>
      </c>
      <c r="O790" s="4" t="s">
        <v>1902</v>
      </c>
      <c r="P790" s="2" t="s">
        <v>1942</v>
      </c>
      <c r="Q790" s="2" t="s">
        <v>1526</v>
      </c>
      <c r="U790" s="4" t="s">
        <v>1782</v>
      </c>
      <c r="V790" s="4" t="s">
        <v>1899</v>
      </c>
      <c r="W790" s="2" t="s">
        <v>1941</v>
      </c>
      <c r="X790" s="2" t="s">
        <v>1526</v>
      </c>
    </row>
    <row r="791" spans="1:26" x14ac:dyDescent="0.2">
      <c r="A791" s="4">
        <v>786</v>
      </c>
      <c r="E791" s="6" t="s">
        <v>1791</v>
      </c>
      <c r="G791" s="4" t="s">
        <v>1790</v>
      </c>
      <c r="H791" s="4" t="s">
        <v>1905</v>
      </c>
      <c r="I791" s="2" t="s">
        <v>1940</v>
      </c>
      <c r="J791" s="2" t="s">
        <v>1531</v>
      </c>
      <c r="N791" s="4" t="s">
        <v>1786</v>
      </c>
      <c r="O791" s="4" t="s">
        <v>1902</v>
      </c>
      <c r="P791" s="2" t="s">
        <v>1939</v>
      </c>
      <c r="Q791" s="2" t="s">
        <v>1531</v>
      </c>
      <c r="U791" s="4" t="s">
        <v>1782</v>
      </c>
      <c r="V791" s="4" t="s">
        <v>1899</v>
      </c>
      <c r="W791" s="2" t="s">
        <v>1938</v>
      </c>
      <c r="X791" s="2" t="s">
        <v>1531</v>
      </c>
    </row>
    <row r="792" spans="1:26" x14ac:dyDescent="0.2">
      <c r="A792" s="4">
        <v>787</v>
      </c>
      <c r="D792" s="6" t="s">
        <v>1525</v>
      </c>
      <c r="E792" s="6" t="s">
        <v>1791</v>
      </c>
      <c r="G792" s="4" t="s">
        <v>1790</v>
      </c>
      <c r="H792" s="4" t="s">
        <v>1905</v>
      </c>
      <c r="I792" s="2" t="s">
        <v>1937</v>
      </c>
      <c r="J792" s="2" t="s">
        <v>1531</v>
      </c>
      <c r="N792" s="4" t="s">
        <v>1786</v>
      </c>
      <c r="O792" s="4" t="s">
        <v>1902</v>
      </c>
      <c r="P792" s="2" t="s">
        <v>1936</v>
      </c>
      <c r="Q792" s="2" t="s">
        <v>1531</v>
      </c>
      <c r="U792" s="4" t="s">
        <v>1782</v>
      </c>
      <c r="V792" s="4" t="s">
        <v>1899</v>
      </c>
      <c r="W792" s="2" t="s">
        <v>1935</v>
      </c>
      <c r="X792" s="2" t="s">
        <v>1531</v>
      </c>
    </row>
    <row r="793" spans="1:26" x14ac:dyDescent="0.2">
      <c r="A793" s="4">
        <v>788</v>
      </c>
      <c r="E793" s="6" t="s">
        <v>1791</v>
      </c>
      <c r="G793" s="4" t="s">
        <v>1790</v>
      </c>
      <c r="H793" s="4" t="s">
        <v>1905</v>
      </c>
      <c r="I793" s="2" t="s">
        <v>1934</v>
      </c>
      <c r="J793" s="2" t="s">
        <v>1925</v>
      </c>
      <c r="N793" s="4" t="s">
        <v>1786</v>
      </c>
      <c r="O793" s="4" t="s">
        <v>1902</v>
      </c>
      <c r="P793" s="2" t="s">
        <v>1933</v>
      </c>
      <c r="Q793" s="2" t="s">
        <v>1925</v>
      </c>
      <c r="U793" s="4" t="s">
        <v>1782</v>
      </c>
      <c r="V793" s="4" t="s">
        <v>1899</v>
      </c>
      <c r="W793" s="2" t="s">
        <v>1932</v>
      </c>
      <c r="X793" s="2" t="s">
        <v>1925</v>
      </c>
    </row>
    <row r="794" spans="1:26" ht="25.5" x14ac:dyDescent="0.2">
      <c r="A794" s="4">
        <v>789</v>
      </c>
      <c r="D794" s="6" t="s">
        <v>1525</v>
      </c>
      <c r="E794" s="6" t="s">
        <v>1791</v>
      </c>
      <c r="G794" s="4" t="s">
        <v>1790</v>
      </c>
      <c r="H794" s="4" t="s">
        <v>1905</v>
      </c>
      <c r="I794" s="2" t="s">
        <v>1931</v>
      </c>
      <c r="J794" s="2" t="s">
        <v>1531</v>
      </c>
      <c r="N794" s="4" t="s">
        <v>1786</v>
      </c>
      <c r="O794" s="4" t="s">
        <v>1902</v>
      </c>
      <c r="P794" s="2" t="s">
        <v>1930</v>
      </c>
      <c r="Q794" s="2" t="s">
        <v>1531</v>
      </c>
      <c r="U794" s="4" t="s">
        <v>1782</v>
      </c>
      <c r="V794" s="4" t="s">
        <v>1899</v>
      </c>
      <c r="W794" s="2" t="s">
        <v>1929</v>
      </c>
      <c r="X794" s="2" t="s">
        <v>1531</v>
      </c>
    </row>
    <row r="795" spans="1:26" x14ac:dyDescent="0.2">
      <c r="A795" s="4">
        <v>790</v>
      </c>
      <c r="D795" s="6" t="s">
        <v>1525</v>
      </c>
      <c r="E795" s="6" t="s">
        <v>1791</v>
      </c>
      <c r="G795" s="4" t="s">
        <v>1790</v>
      </c>
      <c r="H795" s="4" t="s">
        <v>1905</v>
      </c>
      <c r="I795" s="2" t="s">
        <v>1928</v>
      </c>
      <c r="J795" s="2" t="s">
        <v>1925</v>
      </c>
      <c r="N795" s="4" t="s">
        <v>1786</v>
      </c>
      <c r="O795" s="4" t="s">
        <v>1902</v>
      </c>
      <c r="P795" s="2" t="s">
        <v>1927</v>
      </c>
      <c r="Q795" s="2" t="s">
        <v>1925</v>
      </c>
      <c r="U795" s="4" t="s">
        <v>1782</v>
      </c>
      <c r="V795" s="4" t="s">
        <v>1899</v>
      </c>
      <c r="W795" s="2" t="s">
        <v>1926</v>
      </c>
      <c r="X795" s="2" t="s">
        <v>1925</v>
      </c>
    </row>
    <row r="796" spans="1:26" x14ac:dyDescent="0.2">
      <c r="A796" s="4">
        <v>791</v>
      </c>
      <c r="E796" s="6" t="s">
        <v>1791</v>
      </c>
      <c r="G796" s="4" t="s">
        <v>1790</v>
      </c>
      <c r="H796" s="4" t="s">
        <v>1905</v>
      </c>
      <c r="I796" s="2" t="s">
        <v>1924</v>
      </c>
      <c r="J796" s="2" t="s">
        <v>1913</v>
      </c>
      <c r="N796" s="4" t="s">
        <v>1786</v>
      </c>
      <c r="O796" s="4" t="s">
        <v>1902</v>
      </c>
      <c r="P796" s="2" t="s">
        <v>1923</v>
      </c>
      <c r="Q796" s="2" t="s">
        <v>1911</v>
      </c>
      <c r="U796" s="4" t="s">
        <v>1782</v>
      </c>
      <c r="V796" s="4" t="s">
        <v>1899</v>
      </c>
      <c r="W796" s="2" t="s">
        <v>1922</v>
      </c>
      <c r="X796" s="2" t="s">
        <v>1909</v>
      </c>
    </row>
    <row r="797" spans="1:26" x14ac:dyDescent="0.2">
      <c r="A797" s="4">
        <v>792</v>
      </c>
      <c r="E797" s="6" t="s">
        <v>1791</v>
      </c>
      <c r="G797" s="4" t="s">
        <v>1790</v>
      </c>
      <c r="H797" s="4" t="s">
        <v>1905</v>
      </c>
      <c r="I797" s="2" t="s">
        <v>1921</v>
      </c>
      <c r="J797" s="2" t="s">
        <v>1796</v>
      </c>
      <c r="N797" s="4" t="s">
        <v>1786</v>
      </c>
      <c r="O797" s="4" t="s">
        <v>1902</v>
      </c>
      <c r="P797" s="2" t="s">
        <v>1920</v>
      </c>
      <c r="Q797" s="2" t="s">
        <v>1794</v>
      </c>
      <c r="U797" s="4" t="s">
        <v>1782</v>
      </c>
      <c r="V797" s="4" t="s">
        <v>1899</v>
      </c>
      <c r="W797" s="2" t="s">
        <v>1919</v>
      </c>
      <c r="X797" s="2" t="s">
        <v>1794</v>
      </c>
    </row>
    <row r="798" spans="1:26" x14ac:dyDescent="0.2">
      <c r="A798" s="4">
        <v>793</v>
      </c>
      <c r="E798" s="6" t="s">
        <v>1791</v>
      </c>
      <c r="G798" s="4" t="s">
        <v>1790</v>
      </c>
      <c r="H798" s="4" t="s">
        <v>1905</v>
      </c>
      <c r="I798" s="2" t="s">
        <v>1916</v>
      </c>
      <c r="J798" s="2" t="s">
        <v>1508</v>
      </c>
      <c r="L798" s="2" t="s">
        <v>1918</v>
      </c>
      <c r="N798" s="4" t="s">
        <v>1786</v>
      </c>
      <c r="O798" s="4" t="s">
        <v>1902</v>
      </c>
      <c r="P798" s="2" t="s">
        <v>1916</v>
      </c>
      <c r="Q798" s="2" t="s">
        <v>1508</v>
      </c>
      <c r="S798" s="2" t="s">
        <v>1917</v>
      </c>
      <c r="U798" s="4" t="s">
        <v>1782</v>
      </c>
      <c r="V798" s="4" t="s">
        <v>1899</v>
      </c>
      <c r="W798" s="2" t="s">
        <v>1916</v>
      </c>
      <c r="X798" s="2" t="s">
        <v>1792</v>
      </c>
      <c r="Z798" s="2" t="s">
        <v>1915</v>
      </c>
    </row>
    <row r="799" spans="1:26" ht="25.5" x14ac:dyDescent="0.2">
      <c r="A799" s="4">
        <v>794</v>
      </c>
      <c r="D799" s="6" t="s">
        <v>1525</v>
      </c>
      <c r="E799" s="6" t="s">
        <v>1791</v>
      </c>
      <c r="G799" s="4" t="s">
        <v>1790</v>
      </c>
      <c r="H799" s="4" t="s">
        <v>1905</v>
      </c>
      <c r="I799" s="2" t="s">
        <v>1914</v>
      </c>
      <c r="J799" s="2" t="s">
        <v>1913</v>
      </c>
      <c r="N799" s="4" t="s">
        <v>1786</v>
      </c>
      <c r="O799" s="4" t="s">
        <v>1902</v>
      </c>
      <c r="P799" s="2" t="s">
        <v>1912</v>
      </c>
      <c r="Q799" s="2" t="s">
        <v>1911</v>
      </c>
      <c r="U799" s="4" t="s">
        <v>1782</v>
      </c>
      <c r="V799" s="4" t="s">
        <v>1899</v>
      </c>
      <c r="W799" s="2" t="s">
        <v>1910</v>
      </c>
      <c r="X799" s="2" t="s">
        <v>1909</v>
      </c>
    </row>
    <row r="800" spans="1:26" ht="25.5" x14ac:dyDescent="0.2">
      <c r="A800" s="4">
        <v>795</v>
      </c>
      <c r="D800" s="6" t="s">
        <v>1525</v>
      </c>
      <c r="E800" s="6" t="s">
        <v>1791</v>
      </c>
      <c r="G800" s="4" t="s">
        <v>1790</v>
      </c>
      <c r="H800" s="4" t="s">
        <v>1905</v>
      </c>
      <c r="I800" s="2" t="s">
        <v>1908</v>
      </c>
      <c r="J800" s="2" t="s">
        <v>1796</v>
      </c>
      <c r="N800" s="4" t="s">
        <v>1786</v>
      </c>
      <c r="O800" s="4" t="s">
        <v>1902</v>
      </c>
      <c r="P800" s="2" t="s">
        <v>1907</v>
      </c>
      <c r="Q800" s="2" t="s">
        <v>1794</v>
      </c>
      <c r="U800" s="4" t="s">
        <v>1782</v>
      </c>
      <c r="V800" s="4" t="s">
        <v>1899</v>
      </c>
      <c r="W800" s="2" t="s">
        <v>1906</v>
      </c>
      <c r="X800" s="2" t="s">
        <v>1794</v>
      </c>
    </row>
    <row r="801" spans="1:26" x14ac:dyDescent="0.2">
      <c r="A801" s="4">
        <v>796</v>
      </c>
      <c r="E801" s="6" t="s">
        <v>1791</v>
      </c>
      <c r="G801" s="4" t="s">
        <v>1790</v>
      </c>
      <c r="H801" s="4" t="s">
        <v>1905</v>
      </c>
      <c r="I801" s="2" t="s">
        <v>1904</v>
      </c>
      <c r="J801" s="2" t="s">
        <v>2085</v>
      </c>
      <c r="L801" s="2" t="s">
        <v>1903</v>
      </c>
      <c r="N801" s="4" t="s">
        <v>1786</v>
      </c>
      <c r="O801" s="4" t="s">
        <v>1902</v>
      </c>
      <c r="P801" s="2" t="s">
        <v>1901</v>
      </c>
      <c r="Q801" s="2" t="s">
        <v>2083</v>
      </c>
      <c r="S801" s="2" t="s">
        <v>1900</v>
      </c>
      <c r="U801" s="4" t="s">
        <v>1782</v>
      </c>
      <c r="V801" s="4" t="s">
        <v>1899</v>
      </c>
      <c r="W801" s="2" t="s">
        <v>1898</v>
      </c>
      <c r="X801" s="2" t="s">
        <v>3533</v>
      </c>
      <c r="Z801" s="2" t="s">
        <v>1897</v>
      </c>
    </row>
    <row r="802" spans="1:26" x14ac:dyDescent="0.2">
      <c r="A802" s="4">
        <v>797</v>
      </c>
      <c r="C802" s="6" t="s">
        <v>1525</v>
      </c>
      <c r="E802" s="6" t="s">
        <v>1791</v>
      </c>
      <c r="G802" s="4" t="s">
        <v>1790</v>
      </c>
      <c r="H802" s="4" t="s">
        <v>1892</v>
      </c>
      <c r="I802" s="2" t="s">
        <v>1896</v>
      </c>
      <c r="J802" s="2" t="s">
        <v>1805</v>
      </c>
      <c r="L802" s="2" t="s">
        <v>1804</v>
      </c>
      <c r="N802" s="4" t="s">
        <v>1786</v>
      </c>
      <c r="O802" s="4" t="s">
        <v>1890</v>
      </c>
      <c r="P802" s="2" t="s">
        <v>1895</v>
      </c>
      <c r="Q802" s="2" t="s">
        <v>1802</v>
      </c>
      <c r="S802" s="2" t="s">
        <v>1801</v>
      </c>
      <c r="U802" s="4" t="s">
        <v>1782</v>
      </c>
      <c r="V802" s="4" t="s">
        <v>1888</v>
      </c>
      <c r="W802" s="2" t="s">
        <v>1894</v>
      </c>
      <c r="X802" s="2" t="s">
        <v>1799</v>
      </c>
      <c r="Z802" s="2" t="s">
        <v>1798</v>
      </c>
    </row>
    <row r="803" spans="1:26" x14ac:dyDescent="0.2">
      <c r="A803" s="4">
        <v>798</v>
      </c>
      <c r="E803" s="6" t="s">
        <v>1791</v>
      </c>
      <c r="G803" s="4" t="s">
        <v>1790</v>
      </c>
      <c r="H803" s="4" t="s">
        <v>1892</v>
      </c>
      <c r="I803" s="2" t="s">
        <v>1873</v>
      </c>
      <c r="J803" s="2" t="s">
        <v>1531</v>
      </c>
      <c r="N803" s="4" t="s">
        <v>1786</v>
      </c>
      <c r="O803" s="4" t="s">
        <v>1890</v>
      </c>
      <c r="P803" s="2" t="s">
        <v>856</v>
      </c>
      <c r="Q803" s="2" t="s">
        <v>1531</v>
      </c>
      <c r="U803" s="4" t="s">
        <v>1782</v>
      </c>
      <c r="V803" s="4" t="s">
        <v>1888</v>
      </c>
      <c r="W803" s="2" t="s">
        <v>1893</v>
      </c>
      <c r="X803" s="2" t="s">
        <v>1531</v>
      </c>
    </row>
    <row r="804" spans="1:26" x14ac:dyDescent="0.2">
      <c r="A804" s="4">
        <v>799</v>
      </c>
      <c r="E804" s="6" t="s">
        <v>1791</v>
      </c>
      <c r="G804" s="4" t="s">
        <v>1790</v>
      </c>
      <c r="H804" s="4" t="s">
        <v>1892</v>
      </c>
      <c r="I804" s="2" t="s">
        <v>1788</v>
      </c>
      <c r="J804" s="2" t="s">
        <v>1891</v>
      </c>
      <c r="N804" s="4" t="s">
        <v>1786</v>
      </c>
      <c r="O804" s="4" t="s">
        <v>1890</v>
      </c>
      <c r="P804" s="2" t="s">
        <v>1784</v>
      </c>
      <c r="Q804" s="2" t="s">
        <v>1889</v>
      </c>
      <c r="U804" s="4" t="s">
        <v>1782</v>
      </c>
      <c r="V804" s="4" t="s">
        <v>1888</v>
      </c>
      <c r="W804" s="2" t="s">
        <v>1780</v>
      </c>
      <c r="X804" s="2" t="s">
        <v>1887</v>
      </c>
    </row>
    <row r="805" spans="1:26" ht="25.5" x14ac:dyDescent="0.2">
      <c r="A805" s="4">
        <v>800</v>
      </c>
      <c r="C805" s="6" t="s">
        <v>1525</v>
      </c>
      <c r="E805" s="6" t="s">
        <v>1791</v>
      </c>
      <c r="G805" s="4" t="s">
        <v>1790</v>
      </c>
      <c r="H805" s="4" t="s">
        <v>1880</v>
      </c>
      <c r="I805" s="2" t="s">
        <v>1886</v>
      </c>
      <c r="J805" s="2" t="s">
        <v>1885</v>
      </c>
      <c r="L805" s="19" t="s">
        <v>3526</v>
      </c>
      <c r="N805" s="4" t="s">
        <v>1786</v>
      </c>
      <c r="O805" s="4" t="s">
        <v>1879</v>
      </c>
      <c r="P805" s="2" t="s">
        <v>1884</v>
      </c>
      <c r="Q805" s="2" t="s">
        <v>1883</v>
      </c>
      <c r="S805" s="19" t="s">
        <v>3527</v>
      </c>
      <c r="U805" s="4" t="s">
        <v>1782</v>
      </c>
      <c r="V805" s="4" t="s">
        <v>1878</v>
      </c>
      <c r="W805" s="2" t="s">
        <v>1882</v>
      </c>
      <c r="X805" s="2" t="s">
        <v>1881</v>
      </c>
      <c r="Z805" s="19" t="s">
        <v>3528</v>
      </c>
    </row>
    <row r="806" spans="1:26" x14ac:dyDescent="0.2">
      <c r="A806" s="4">
        <v>801</v>
      </c>
      <c r="E806" s="6" t="s">
        <v>1791</v>
      </c>
      <c r="G806" s="4" t="s">
        <v>1790</v>
      </c>
      <c r="H806" s="4" t="s">
        <v>1880</v>
      </c>
      <c r="I806" s="2" t="s">
        <v>1795</v>
      </c>
      <c r="J806" s="2" t="s">
        <v>1796</v>
      </c>
      <c r="N806" s="4" t="s">
        <v>1786</v>
      </c>
      <c r="O806" s="4" t="s">
        <v>1879</v>
      </c>
      <c r="P806" s="2" t="s">
        <v>1795</v>
      </c>
      <c r="Q806" s="2" t="s">
        <v>1794</v>
      </c>
      <c r="U806" s="4" t="s">
        <v>1782</v>
      </c>
      <c r="V806" s="4" t="s">
        <v>1878</v>
      </c>
      <c r="W806" s="2" t="s">
        <v>1795</v>
      </c>
      <c r="X806" s="2" t="s">
        <v>1794</v>
      </c>
    </row>
    <row r="807" spans="1:26" x14ac:dyDescent="0.2">
      <c r="A807" s="4">
        <v>802</v>
      </c>
      <c r="D807" s="6" t="s">
        <v>1525</v>
      </c>
      <c r="E807" s="6" t="s">
        <v>1791</v>
      </c>
      <c r="G807" s="4" t="s">
        <v>1790</v>
      </c>
      <c r="H807" s="4" t="s">
        <v>1880</v>
      </c>
      <c r="I807" s="2" t="s">
        <v>1793</v>
      </c>
      <c r="J807" s="2" t="s">
        <v>1508</v>
      </c>
      <c r="K807" s="3">
        <v>100</v>
      </c>
      <c r="N807" s="4" t="s">
        <v>1786</v>
      </c>
      <c r="O807" s="4" t="s">
        <v>1879</v>
      </c>
      <c r="P807" s="2" t="s">
        <v>1793</v>
      </c>
      <c r="Q807" s="2" t="s">
        <v>1508</v>
      </c>
      <c r="R807" s="3">
        <v>100</v>
      </c>
      <c r="U807" s="4" t="s">
        <v>1782</v>
      </c>
      <c r="V807" s="4" t="s">
        <v>1878</v>
      </c>
      <c r="W807" s="2" t="s">
        <v>1793</v>
      </c>
      <c r="X807" s="2" t="s">
        <v>1792</v>
      </c>
      <c r="Y807" s="3">
        <v>100</v>
      </c>
    </row>
    <row r="808" spans="1:26" x14ac:dyDescent="0.2">
      <c r="A808" s="4">
        <v>803</v>
      </c>
      <c r="D808" s="6" t="s">
        <v>1525</v>
      </c>
      <c r="E808" s="6" t="s">
        <v>1791</v>
      </c>
      <c r="G808" s="4" t="s">
        <v>1790</v>
      </c>
      <c r="H808" s="4" t="s">
        <v>1880</v>
      </c>
      <c r="I808" s="2" t="s">
        <v>1861</v>
      </c>
      <c r="J808" s="2" t="s">
        <v>1775</v>
      </c>
      <c r="K808" s="3" t="s">
        <v>1860</v>
      </c>
      <c r="N808" s="4" t="s">
        <v>1786</v>
      </c>
      <c r="O808" s="4" t="s">
        <v>1879</v>
      </c>
      <c r="P808" s="2" t="s">
        <v>1861</v>
      </c>
      <c r="Q808" s="2" t="s">
        <v>1775</v>
      </c>
      <c r="R808" s="3" t="s">
        <v>1860</v>
      </c>
      <c r="U808" s="4" t="s">
        <v>1782</v>
      </c>
      <c r="V808" s="4" t="s">
        <v>1878</v>
      </c>
      <c r="W808" s="2" t="s">
        <v>1861</v>
      </c>
      <c r="X808" s="2" t="s">
        <v>1775</v>
      </c>
      <c r="Y808" s="3" t="s">
        <v>1860</v>
      </c>
    </row>
    <row r="809" spans="1:26" x14ac:dyDescent="0.2">
      <c r="A809" s="4">
        <v>804</v>
      </c>
      <c r="D809" s="6" t="s">
        <v>1525</v>
      </c>
      <c r="E809" s="6" t="s">
        <v>1791</v>
      </c>
      <c r="G809" s="4" t="s">
        <v>1790</v>
      </c>
      <c r="H809" s="4" t="s">
        <v>1880</v>
      </c>
      <c r="I809" s="2" t="s">
        <v>1859</v>
      </c>
      <c r="J809" s="2" t="s">
        <v>1776</v>
      </c>
      <c r="K809" s="3" t="s">
        <v>1858</v>
      </c>
      <c r="N809" s="4" t="s">
        <v>1786</v>
      </c>
      <c r="O809" s="4" t="s">
        <v>1879</v>
      </c>
      <c r="P809" s="2" t="s">
        <v>1859</v>
      </c>
      <c r="Q809" s="2" t="s">
        <v>1776</v>
      </c>
      <c r="R809" s="3" t="s">
        <v>1858</v>
      </c>
      <c r="U809" s="4" t="s">
        <v>1782</v>
      </c>
      <c r="V809" s="4" t="s">
        <v>1878</v>
      </c>
      <c r="W809" s="2" t="s">
        <v>1859</v>
      </c>
      <c r="X809" s="2" t="s">
        <v>1776</v>
      </c>
      <c r="Y809" s="3" t="s">
        <v>1858</v>
      </c>
    </row>
    <row r="810" spans="1:26" x14ac:dyDescent="0.2">
      <c r="A810" s="4">
        <v>805</v>
      </c>
      <c r="D810" s="6" t="s">
        <v>1525</v>
      </c>
      <c r="E810" s="6" t="s">
        <v>1791</v>
      </c>
      <c r="G810" s="4" t="s">
        <v>1790</v>
      </c>
      <c r="H810" s="4" t="s">
        <v>1880</v>
      </c>
      <c r="I810" s="2" t="s">
        <v>1856</v>
      </c>
      <c r="J810" s="2" t="s">
        <v>68</v>
      </c>
      <c r="K810" s="3" t="s">
        <v>1855</v>
      </c>
      <c r="N810" s="4" t="s">
        <v>1786</v>
      </c>
      <c r="O810" s="4" t="s">
        <v>1879</v>
      </c>
      <c r="P810" s="2" t="s">
        <v>1853</v>
      </c>
      <c r="Q810" s="2" t="s">
        <v>1852</v>
      </c>
      <c r="R810" s="3" t="s">
        <v>1851</v>
      </c>
      <c r="U810" s="4" t="s">
        <v>1782</v>
      </c>
      <c r="V810" s="4" t="s">
        <v>1878</v>
      </c>
      <c r="W810" s="2" t="s">
        <v>1849</v>
      </c>
      <c r="X810" s="2" t="s">
        <v>1848</v>
      </c>
      <c r="Y810" s="3" t="s">
        <v>1847</v>
      </c>
    </row>
    <row r="811" spans="1:26" ht="25.5" x14ac:dyDescent="0.2">
      <c r="A811" s="4">
        <v>806</v>
      </c>
      <c r="C811" s="6" t="s">
        <v>1525</v>
      </c>
      <c r="E811" s="6" t="s">
        <v>1791</v>
      </c>
      <c r="G811" s="4" t="s">
        <v>1790</v>
      </c>
      <c r="H811" s="4" t="s">
        <v>1874</v>
      </c>
      <c r="I811" s="2" t="s">
        <v>1877</v>
      </c>
      <c r="J811" s="2" t="s">
        <v>1805</v>
      </c>
      <c r="L811" s="2" t="s">
        <v>1804</v>
      </c>
      <c r="N811" s="4" t="s">
        <v>1786</v>
      </c>
      <c r="O811" s="4" t="s">
        <v>1872</v>
      </c>
      <c r="P811" s="2" t="s">
        <v>1876</v>
      </c>
      <c r="Q811" s="2" t="s">
        <v>1802</v>
      </c>
      <c r="S811" s="2" t="s">
        <v>1801</v>
      </c>
      <c r="U811" s="4" t="s">
        <v>1782</v>
      </c>
      <c r="V811" s="4" t="s">
        <v>1871</v>
      </c>
      <c r="W811" s="2" t="s">
        <v>1875</v>
      </c>
      <c r="X811" s="2" t="s">
        <v>1799</v>
      </c>
      <c r="Z811" s="2" t="s">
        <v>1798</v>
      </c>
    </row>
    <row r="812" spans="1:26" x14ac:dyDescent="0.2">
      <c r="A812" s="4">
        <v>807</v>
      </c>
      <c r="E812" s="6" t="s">
        <v>1791</v>
      </c>
      <c r="G812" s="4" t="s">
        <v>1790</v>
      </c>
      <c r="H812" s="4" t="s">
        <v>1874</v>
      </c>
      <c r="I812" s="2" t="s">
        <v>1873</v>
      </c>
      <c r="J812" s="2" t="s">
        <v>1526</v>
      </c>
      <c r="N812" s="4" t="s">
        <v>1786</v>
      </c>
      <c r="O812" s="4" t="s">
        <v>1872</v>
      </c>
      <c r="P812" s="2" t="s">
        <v>856</v>
      </c>
      <c r="Q812" s="2" t="s">
        <v>1526</v>
      </c>
      <c r="U812" s="4" t="s">
        <v>1782</v>
      </c>
      <c r="V812" s="4" t="s">
        <v>1871</v>
      </c>
      <c r="W812" s="2" t="s">
        <v>1870</v>
      </c>
      <c r="X812" s="2" t="s">
        <v>1526</v>
      </c>
    </row>
    <row r="813" spans="1:26" ht="25.5" x14ac:dyDescent="0.2">
      <c r="A813" s="4">
        <v>808</v>
      </c>
      <c r="B813" s="6" t="s">
        <v>1797</v>
      </c>
      <c r="C813" s="6" t="s">
        <v>1525</v>
      </c>
      <c r="E813" s="6" t="s">
        <v>1791</v>
      </c>
      <c r="G813" s="4" t="s">
        <v>1790</v>
      </c>
      <c r="H813" s="4" t="s">
        <v>1857</v>
      </c>
      <c r="I813" s="2" t="s">
        <v>1869</v>
      </c>
      <c r="J813" s="2" t="s">
        <v>1868</v>
      </c>
      <c r="L813" s="19" t="s">
        <v>3526</v>
      </c>
      <c r="N813" s="4" t="s">
        <v>1786</v>
      </c>
      <c r="O813" s="4" t="s">
        <v>1854</v>
      </c>
      <c r="P813" s="2" t="s">
        <v>1867</v>
      </c>
      <c r="Q813" s="2" t="s">
        <v>1866</v>
      </c>
      <c r="S813" s="19" t="s">
        <v>3527</v>
      </c>
      <c r="U813" s="4" t="s">
        <v>1782</v>
      </c>
      <c r="V813" s="4" t="s">
        <v>1850</v>
      </c>
      <c r="W813" s="2" t="s">
        <v>1865</v>
      </c>
      <c r="X813" s="2" t="s">
        <v>1864</v>
      </c>
      <c r="Z813" s="19" t="s">
        <v>3529</v>
      </c>
    </row>
    <row r="814" spans="1:26" x14ac:dyDescent="0.2">
      <c r="A814" s="4">
        <v>809</v>
      </c>
      <c r="B814" s="6" t="s">
        <v>1797</v>
      </c>
      <c r="E814" s="6" t="s">
        <v>1791</v>
      </c>
      <c r="G814" s="4" t="s">
        <v>1790</v>
      </c>
      <c r="H814" s="4" t="s">
        <v>1857</v>
      </c>
      <c r="I814" s="2" t="s">
        <v>1795</v>
      </c>
      <c r="J814" s="2" t="s">
        <v>1796</v>
      </c>
      <c r="N814" s="4" t="s">
        <v>1786</v>
      </c>
      <c r="O814" s="4" t="s">
        <v>1854</v>
      </c>
      <c r="P814" s="2" t="s">
        <v>1795</v>
      </c>
      <c r="Q814" s="2" t="s">
        <v>1794</v>
      </c>
      <c r="U814" s="4" t="s">
        <v>1782</v>
      </c>
      <c r="V814" s="4" t="s">
        <v>1850</v>
      </c>
      <c r="W814" s="2" t="s">
        <v>1795</v>
      </c>
      <c r="X814" s="2" t="s">
        <v>1794</v>
      </c>
    </row>
    <row r="815" spans="1:26" x14ac:dyDescent="0.2">
      <c r="A815" s="4">
        <v>810</v>
      </c>
      <c r="D815" s="6" t="s">
        <v>1525</v>
      </c>
      <c r="E815" s="6" t="s">
        <v>1791</v>
      </c>
      <c r="G815" s="4" t="s">
        <v>1790</v>
      </c>
      <c r="H815" s="4" t="s">
        <v>1857</v>
      </c>
      <c r="I815" s="2" t="s">
        <v>1793</v>
      </c>
      <c r="J815" s="2" t="s">
        <v>1508</v>
      </c>
      <c r="K815" s="3">
        <v>100</v>
      </c>
      <c r="N815" s="4" t="s">
        <v>1786</v>
      </c>
      <c r="O815" s="4" t="s">
        <v>1854</v>
      </c>
      <c r="P815" s="2" t="s">
        <v>1793</v>
      </c>
      <c r="Q815" s="2" t="s">
        <v>1508</v>
      </c>
      <c r="R815" s="3">
        <v>100</v>
      </c>
      <c r="U815" s="4" t="s">
        <v>1782</v>
      </c>
      <c r="V815" s="4" t="s">
        <v>1850</v>
      </c>
      <c r="W815" s="2" t="s">
        <v>1793</v>
      </c>
      <c r="X815" s="2" t="s">
        <v>1792</v>
      </c>
      <c r="Y815" s="3">
        <v>100</v>
      </c>
    </row>
    <row r="816" spans="1:26" x14ac:dyDescent="0.2">
      <c r="A816" s="4">
        <v>811</v>
      </c>
      <c r="D816" s="6" t="s">
        <v>1525</v>
      </c>
      <c r="E816" s="6" t="s">
        <v>1791</v>
      </c>
      <c r="G816" s="4" t="s">
        <v>1790</v>
      </c>
      <c r="H816" s="4" t="s">
        <v>1857</v>
      </c>
      <c r="I816" s="2" t="s">
        <v>1861</v>
      </c>
      <c r="J816" s="2" t="s">
        <v>1775</v>
      </c>
      <c r="K816" s="3" t="s">
        <v>1860</v>
      </c>
      <c r="N816" s="4" t="s">
        <v>1786</v>
      </c>
      <c r="O816" s="4" t="s">
        <v>1854</v>
      </c>
      <c r="P816" s="2" t="s">
        <v>1861</v>
      </c>
      <c r="Q816" s="2" t="s">
        <v>1775</v>
      </c>
      <c r="R816" s="3" t="s">
        <v>1860</v>
      </c>
      <c r="U816" s="4" t="s">
        <v>1782</v>
      </c>
      <c r="V816" s="4" t="s">
        <v>1850</v>
      </c>
      <c r="W816" s="2" t="s">
        <v>1861</v>
      </c>
      <c r="X816" s="2" t="s">
        <v>1775</v>
      </c>
      <c r="Y816" s="3" t="s">
        <v>1860</v>
      </c>
    </row>
    <row r="817" spans="1:26" x14ac:dyDescent="0.2">
      <c r="A817" s="4">
        <v>812</v>
      </c>
      <c r="D817" s="6" t="s">
        <v>1525</v>
      </c>
      <c r="E817" s="6" t="s">
        <v>1791</v>
      </c>
      <c r="G817" s="4" t="s">
        <v>1790</v>
      </c>
      <c r="H817" s="4" t="s">
        <v>1857</v>
      </c>
      <c r="I817" s="2" t="s">
        <v>1859</v>
      </c>
      <c r="J817" s="2" t="s">
        <v>1776</v>
      </c>
      <c r="K817" s="3" t="s">
        <v>1858</v>
      </c>
      <c r="N817" s="4" t="s">
        <v>1786</v>
      </c>
      <c r="O817" s="4" t="s">
        <v>1854</v>
      </c>
      <c r="P817" s="2" t="s">
        <v>1859</v>
      </c>
      <c r="Q817" s="2" t="s">
        <v>1776</v>
      </c>
      <c r="R817" s="3" t="s">
        <v>1858</v>
      </c>
      <c r="U817" s="4" t="s">
        <v>1782</v>
      </c>
      <c r="V817" s="4" t="s">
        <v>1850</v>
      </c>
      <c r="W817" s="2" t="s">
        <v>1859</v>
      </c>
      <c r="X817" s="2" t="s">
        <v>1776</v>
      </c>
      <c r="Y817" s="3" t="s">
        <v>1858</v>
      </c>
    </row>
    <row r="818" spans="1:26" x14ac:dyDescent="0.2">
      <c r="A818" s="4">
        <v>813</v>
      </c>
      <c r="D818" s="6" t="s">
        <v>1525</v>
      </c>
      <c r="E818" s="6" t="s">
        <v>1791</v>
      </c>
      <c r="G818" s="4" t="s">
        <v>1790</v>
      </c>
      <c r="H818" s="4" t="s">
        <v>1857</v>
      </c>
      <c r="I818" s="2" t="s">
        <v>1856</v>
      </c>
      <c r="J818" s="2" t="s">
        <v>68</v>
      </c>
      <c r="K818" s="3" t="s">
        <v>1855</v>
      </c>
      <c r="N818" s="4" t="s">
        <v>1786</v>
      </c>
      <c r="O818" s="4" t="s">
        <v>1854</v>
      </c>
      <c r="P818" s="2" t="s">
        <v>1853</v>
      </c>
      <c r="Q818" s="2" t="s">
        <v>1852</v>
      </c>
      <c r="R818" s="3" t="s">
        <v>1851</v>
      </c>
      <c r="U818" s="4" t="s">
        <v>1782</v>
      </c>
      <c r="V818" s="4" t="s">
        <v>1850</v>
      </c>
      <c r="W818" s="2" t="s">
        <v>1849</v>
      </c>
      <c r="X818" s="2" t="s">
        <v>1848</v>
      </c>
      <c r="Y818" s="3" t="s">
        <v>1847</v>
      </c>
    </row>
    <row r="819" spans="1:26" x14ac:dyDescent="0.2">
      <c r="A819" s="4">
        <v>814</v>
      </c>
      <c r="C819" s="6" t="s">
        <v>1525</v>
      </c>
      <c r="E819" s="6" t="s">
        <v>1791</v>
      </c>
      <c r="G819" s="4" t="s">
        <v>1790</v>
      </c>
      <c r="H819" s="4" t="s">
        <v>1841</v>
      </c>
      <c r="I819" s="2" t="s">
        <v>1846</v>
      </c>
      <c r="J819" s="2" t="s">
        <v>1805</v>
      </c>
      <c r="L819" s="2" t="s">
        <v>1804</v>
      </c>
      <c r="N819" s="4" t="s">
        <v>1786</v>
      </c>
      <c r="O819" s="4" t="s">
        <v>1839</v>
      </c>
      <c r="P819" s="2" t="s">
        <v>1845</v>
      </c>
      <c r="Q819" s="2" t="s">
        <v>1802</v>
      </c>
      <c r="S819" s="2" t="s">
        <v>1801</v>
      </c>
      <c r="U819" s="4" t="s">
        <v>1782</v>
      </c>
      <c r="V819" s="4" t="s">
        <v>1837</v>
      </c>
      <c r="W819" s="2" t="s">
        <v>1844</v>
      </c>
      <c r="X819" s="2" t="s">
        <v>1799</v>
      </c>
      <c r="Z819" s="2" t="s">
        <v>1798</v>
      </c>
    </row>
    <row r="820" spans="1:26" ht="38.25" x14ac:dyDescent="0.2">
      <c r="A820" s="4">
        <v>815</v>
      </c>
      <c r="E820" s="6" t="s">
        <v>1791</v>
      </c>
      <c r="G820" s="4" t="s">
        <v>1790</v>
      </c>
      <c r="H820" s="4" t="s">
        <v>1841</v>
      </c>
      <c r="I820" s="2" t="s">
        <v>135</v>
      </c>
      <c r="J820" s="2" t="s">
        <v>1843</v>
      </c>
      <c r="N820" s="4" t="s">
        <v>1786</v>
      </c>
      <c r="O820" s="4" t="s">
        <v>1839</v>
      </c>
      <c r="P820" s="2" t="s">
        <v>135</v>
      </c>
      <c r="Q820" s="2" t="s">
        <v>1842</v>
      </c>
      <c r="U820" s="4" t="s">
        <v>1782</v>
      </c>
      <c r="V820" s="4" t="s">
        <v>1837</v>
      </c>
      <c r="W820" s="2" t="s">
        <v>1823</v>
      </c>
      <c r="X820" s="2" t="s">
        <v>1842</v>
      </c>
    </row>
    <row r="821" spans="1:26" x14ac:dyDescent="0.2">
      <c r="A821" s="4">
        <v>816</v>
      </c>
      <c r="E821" s="6" t="s">
        <v>1791</v>
      </c>
      <c r="G821" s="4" t="s">
        <v>1790</v>
      </c>
      <c r="H821" s="4" t="s">
        <v>1841</v>
      </c>
      <c r="I821" s="2" t="s">
        <v>1788</v>
      </c>
      <c r="J821" s="2" t="s">
        <v>1840</v>
      </c>
      <c r="N821" s="4" t="s">
        <v>1786</v>
      </c>
      <c r="O821" s="4" t="s">
        <v>1839</v>
      </c>
      <c r="P821" s="2" t="s">
        <v>1784</v>
      </c>
      <c r="Q821" s="2" t="s">
        <v>1838</v>
      </c>
      <c r="U821" s="4" t="s">
        <v>1782</v>
      </c>
      <c r="V821" s="4" t="s">
        <v>1837</v>
      </c>
      <c r="W821" s="2" t="s">
        <v>1780</v>
      </c>
      <c r="X821" s="2" t="s">
        <v>1836</v>
      </c>
    </row>
    <row r="822" spans="1:26" x14ac:dyDescent="0.2">
      <c r="A822" s="4">
        <v>817</v>
      </c>
      <c r="C822" s="6" t="s">
        <v>1525</v>
      </c>
      <c r="E822" s="6" t="s">
        <v>1791</v>
      </c>
      <c r="G822" s="4" t="s">
        <v>1790</v>
      </c>
      <c r="H822" s="4" t="s">
        <v>1832</v>
      </c>
      <c r="I822" s="2" t="s">
        <v>1835</v>
      </c>
      <c r="J822" s="2" t="s">
        <v>1805</v>
      </c>
      <c r="L822" s="2" t="s">
        <v>1804</v>
      </c>
      <c r="N822" s="4" t="s">
        <v>1786</v>
      </c>
      <c r="O822" s="4" t="s">
        <v>1830</v>
      </c>
      <c r="P822" s="2" t="s">
        <v>1834</v>
      </c>
      <c r="Q822" s="2" t="s">
        <v>1802</v>
      </c>
      <c r="S822" s="2" t="s">
        <v>1801</v>
      </c>
      <c r="U822" s="4" t="s">
        <v>1782</v>
      </c>
      <c r="V822" s="4" t="s">
        <v>1829</v>
      </c>
      <c r="W822" s="2" t="s">
        <v>1833</v>
      </c>
      <c r="X822" s="2" t="s">
        <v>1799</v>
      </c>
      <c r="Z822" s="2" t="s">
        <v>1798</v>
      </c>
    </row>
    <row r="823" spans="1:26" ht="38.25" x14ac:dyDescent="0.2">
      <c r="A823" s="4">
        <v>818</v>
      </c>
      <c r="E823" s="6" t="s">
        <v>1791</v>
      </c>
      <c r="G823" s="4" t="s">
        <v>1790</v>
      </c>
      <c r="H823" s="4" t="s">
        <v>1832</v>
      </c>
      <c r="I823" s="2" t="s">
        <v>135</v>
      </c>
      <c r="J823" s="2" t="s">
        <v>1831</v>
      </c>
      <c r="N823" s="4" t="s">
        <v>1786</v>
      </c>
      <c r="O823" s="4" t="s">
        <v>1830</v>
      </c>
      <c r="P823" s="2" t="s">
        <v>135</v>
      </c>
      <c r="Q823" s="2" t="s">
        <v>1828</v>
      </c>
      <c r="U823" s="4" t="s">
        <v>1782</v>
      </c>
      <c r="V823" s="4" t="s">
        <v>1829</v>
      </c>
      <c r="W823" s="2" t="s">
        <v>1823</v>
      </c>
      <c r="X823" s="2" t="s">
        <v>1828</v>
      </c>
    </row>
    <row r="824" spans="1:26" ht="25.5" x14ac:dyDescent="0.2">
      <c r="A824" s="4">
        <v>819</v>
      </c>
      <c r="C824" s="6" t="s">
        <v>1525</v>
      </c>
      <c r="E824" s="6" t="s">
        <v>1791</v>
      </c>
      <c r="G824" s="4" t="s">
        <v>1790</v>
      </c>
      <c r="H824" s="4" t="s">
        <v>1821</v>
      </c>
      <c r="I824" s="2" t="s">
        <v>1827</v>
      </c>
      <c r="J824" s="2" t="s">
        <v>1805</v>
      </c>
      <c r="L824" s="2" t="s">
        <v>1804</v>
      </c>
      <c r="N824" s="4" t="s">
        <v>1786</v>
      </c>
      <c r="O824" s="4" t="s">
        <v>1819</v>
      </c>
      <c r="P824" s="2" t="s">
        <v>1826</v>
      </c>
      <c r="Q824" s="2" t="s">
        <v>1802</v>
      </c>
      <c r="S824" s="2" t="s">
        <v>1801</v>
      </c>
      <c r="U824" s="4" t="s">
        <v>1782</v>
      </c>
      <c r="V824" s="4" t="s">
        <v>1817</v>
      </c>
      <c r="W824" s="2" t="s">
        <v>1825</v>
      </c>
      <c r="X824" s="2" t="s">
        <v>1799</v>
      </c>
      <c r="Z824" s="2" t="s">
        <v>1798</v>
      </c>
    </row>
    <row r="825" spans="1:26" ht="63.75" x14ac:dyDescent="0.2">
      <c r="A825" s="4">
        <v>820</v>
      </c>
      <c r="E825" s="6" t="s">
        <v>1791</v>
      </c>
      <c r="G825" s="4" t="s">
        <v>1790</v>
      </c>
      <c r="H825" s="4" t="s">
        <v>1821</v>
      </c>
      <c r="I825" s="2" t="s">
        <v>135</v>
      </c>
      <c r="J825" s="2" t="s">
        <v>1824</v>
      </c>
      <c r="N825" s="4" t="s">
        <v>1786</v>
      </c>
      <c r="O825" s="4" t="s">
        <v>1819</v>
      </c>
      <c r="P825" s="2" t="s">
        <v>135</v>
      </c>
      <c r="Q825" s="2" t="s">
        <v>1822</v>
      </c>
      <c r="U825" s="4" t="s">
        <v>1782</v>
      </c>
      <c r="V825" s="4" t="s">
        <v>1817</v>
      </c>
      <c r="W825" s="2" t="s">
        <v>1823</v>
      </c>
      <c r="X825" s="2" t="s">
        <v>1822</v>
      </c>
    </row>
    <row r="826" spans="1:26" ht="51" x14ac:dyDescent="0.2">
      <c r="A826" s="4">
        <v>821</v>
      </c>
      <c r="E826" s="6" t="s">
        <v>1791</v>
      </c>
      <c r="G826" s="4" t="s">
        <v>1790</v>
      </c>
      <c r="H826" s="4" t="s">
        <v>1821</v>
      </c>
      <c r="I826" s="2" t="s">
        <v>1820</v>
      </c>
      <c r="J826" s="2" t="s">
        <v>3572</v>
      </c>
      <c r="N826" s="4" t="s">
        <v>1786</v>
      </c>
      <c r="O826" s="4" t="s">
        <v>1819</v>
      </c>
      <c r="P826" s="2" t="s">
        <v>1818</v>
      </c>
      <c r="Q826" s="2" t="s">
        <v>3573</v>
      </c>
      <c r="U826" s="4" t="s">
        <v>1782</v>
      </c>
      <c r="V826" s="4" t="s">
        <v>1817</v>
      </c>
      <c r="W826" s="2" t="s">
        <v>1816</v>
      </c>
      <c r="X826" s="2" t="s">
        <v>3574</v>
      </c>
    </row>
    <row r="827" spans="1:26" ht="25.5" x14ac:dyDescent="0.2">
      <c r="A827" s="4">
        <v>822</v>
      </c>
      <c r="C827" s="6" t="s">
        <v>1525</v>
      </c>
      <c r="E827" s="6" t="s">
        <v>1791</v>
      </c>
      <c r="G827" s="4" t="s">
        <v>1790</v>
      </c>
      <c r="H827" s="4" t="s">
        <v>1812</v>
      </c>
      <c r="I827" s="2" t="s">
        <v>1815</v>
      </c>
      <c r="J827" s="2" t="s">
        <v>1805</v>
      </c>
      <c r="L827" s="2" t="s">
        <v>1804</v>
      </c>
      <c r="N827" s="4" t="s">
        <v>1786</v>
      </c>
      <c r="O827" s="4" t="s">
        <v>1810</v>
      </c>
      <c r="P827" s="2" t="s">
        <v>1814</v>
      </c>
      <c r="Q827" s="2" t="s">
        <v>1802</v>
      </c>
      <c r="S827" s="2" t="s">
        <v>1801</v>
      </c>
      <c r="U827" s="4" t="s">
        <v>1782</v>
      </c>
      <c r="V827" s="4" t="s">
        <v>1808</v>
      </c>
      <c r="W827" s="2" t="s">
        <v>1813</v>
      </c>
      <c r="X827" s="2" t="s">
        <v>1799</v>
      </c>
      <c r="Z827" s="2" t="s">
        <v>1798</v>
      </c>
    </row>
    <row r="828" spans="1:26" x14ac:dyDescent="0.2">
      <c r="A828" s="4">
        <v>823</v>
      </c>
      <c r="E828" s="6" t="s">
        <v>1791</v>
      </c>
      <c r="G828" s="4" t="s">
        <v>1790</v>
      </c>
      <c r="H828" s="4" t="s">
        <v>1812</v>
      </c>
      <c r="I828" s="2" t="s">
        <v>1795</v>
      </c>
      <c r="J828" s="2" t="s">
        <v>1796</v>
      </c>
      <c r="N828" s="4" t="s">
        <v>1786</v>
      </c>
      <c r="O828" s="4" t="s">
        <v>1810</v>
      </c>
      <c r="P828" s="2" t="s">
        <v>1795</v>
      </c>
      <c r="Q828" s="2" t="s">
        <v>1794</v>
      </c>
      <c r="U828" s="4" t="s">
        <v>1782</v>
      </c>
      <c r="V828" s="4" t="s">
        <v>1808</v>
      </c>
      <c r="W828" s="2" t="s">
        <v>1795</v>
      </c>
      <c r="X828" s="2" t="s">
        <v>1794</v>
      </c>
    </row>
    <row r="829" spans="1:26" x14ac:dyDescent="0.2">
      <c r="A829" s="4">
        <v>824</v>
      </c>
      <c r="D829" s="6" t="s">
        <v>1525</v>
      </c>
      <c r="E829" s="6" t="s">
        <v>1791</v>
      </c>
      <c r="G829" s="4" t="s">
        <v>1790</v>
      </c>
      <c r="H829" s="4" t="s">
        <v>1812</v>
      </c>
      <c r="I829" s="2" t="s">
        <v>1793</v>
      </c>
      <c r="J829" s="2" t="s">
        <v>1508</v>
      </c>
      <c r="K829" s="3">
        <v>0</v>
      </c>
      <c r="N829" s="4" t="s">
        <v>1786</v>
      </c>
      <c r="O829" s="4" t="s">
        <v>1810</v>
      </c>
      <c r="P829" s="2" t="s">
        <v>1793</v>
      </c>
      <c r="Q829" s="2" t="s">
        <v>1508</v>
      </c>
      <c r="R829" s="3">
        <v>0</v>
      </c>
      <c r="U829" s="4" t="s">
        <v>1782</v>
      </c>
      <c r="V829" s="4" t="s">
        <v>1808</v>
      </c>
      <c r="W829" s="2" t="s">
        <v>1793</v>
      </c>
      <c r="X829" s="2" t="s">
        <v>1792</v>
      </c>
      <c r="Y829" s="3">
        <v>0</v>
      </c>
    </row>
    <row r="830" spans="1:26" x14ac:dyDescent="0.2">
      <c r="A830" s="4">
        <v>825</v>
      </c>
      <c r="E830" s="6" t="s">
        <v>1791</v>
      </c>
      <c r="G830" s="4" t="s">
        <v>1790</v>
      </c>
      <c r="H830" s="4" t="s">
        <v>1812</v>
      </c>
      <c r="I830" s="2" t="s">
        <v>1788</v>
      </c>
      <c r="J830" s="2" t="s">
        <v>1811</v>
      </c>
      <c r="N830" s="4" t="s">
        <v>1786</v>
      </c>
      <c r="O830" s="4" t="s">
        <v>1810</v>
      </c>
      <c r="P830" s="2" t="s">
        <v>1784</v>
      </c>
      <c r="Q830" s="2" t="s">
        <v>1809</v>
      </c>
      <c r="U830" s="4" t="s">
        <v>1782</v>
      </c>
      <c r="V830" s="4" t="s">
        <v>1808</v>
      </c>
      <c r="W830" s="2" t="s">
        <v>1780</v>
      </c>
      <c r="X830" s="2" t="s">
        <v>1807</v>
      </c>
    </row>
    <row r="831" spans="1:26" x14ac:dyDescent="0.2">
      <c r="A831" s="4">
        <v>826</v>
      </c>
      <c r="B831" s="6" t="s">
        <v>1797</v>
      </c>
      <c r="C831" s="6" t="s">
        <v>1525</v>
      </c>
      <c r="E831" s="6" t="s">
        <v>1791</v>
      </c>
      <c r="G831" s="4" t="s">
        <v>1790</v>
      </c>
      <c r="H831" s="4" t="s">
        <v>1789</v>
      </c>
      <c r="I831" s="2" t="s">
        <v>1806</v>
      </c>
      <c r="J831" s="2" t="s">
        <v>1805</v>
      </c>
      <c r="L831" s="2" t="s">
        <v>1804</v>
      </c>
      <c r="N831" s="4" t="s">
        <v>1786</v>
      </c>
      <c r="O831" s="4" t="s">
        <v>1785</v>
      </c>
      <c r="P831" s="2" t="s">
        <v>1803</v>
      </c>
      <c r="Q831" s="2" t="s">
        <v>1802</v>
      </c>
      <c r="S831" s="2" t="s">
        <v>1801</v>
      </c>
      <c r="U831" s="4" t="s">
        <v>1782</v>
      </c>
      <c r="V831" s="4" t="s">
        <v>1781</v>
      </c>
      <c r="W831" s="2" t="s">
        <v>1800</v>
      </c>
      <c r="X831" s="2" t="s">
        <v>1799</v>
      </c>
      <c r="Z831" s="2" t="s">
        <v>1798</v>
      </c>
    </row>
    <row r="832" spans="1:26" x14ac:dyDescent="0.2">
      <c r="A832" s="4">
        <v>827</v>
      </c>
      <c r="B832" s="6" t="s">
        <v>1797</v>
      </c>
      <c r="E832" s="6" t="s">
        <v>1791</v>
      </c>
      <c r="G832" s="4" t="s">
        <v>1790</v>
      </c>
      <c r="H832" s="4" t="s">
        <v>1789</v>
      </c>
      <c r="I832" s="2" t="s">
        <v>1795</v>
      </c>
      <c r="J832" s="2" t="s">
        <v>1796</v>
      </c>
      <c r="N832" s="4" t="s">
        <v>1786</v>
      </c>
      <c r="O832" s="4" t="s">
        <v>1785</v>
      </c>
      <c r="P832" s="2" t="s">
        <v>1795</v>
      </c>
      <c r="Q832" s="2" t="s">
        <v>1794</v>
      </c>
      <c r="U832" s="4" t="s">
        <v>1782</v>
      </c>
      <c r="V832" s="4" t="s">
        <v>1781</v>
      </c>
      <c r="W832" s="2" t="s">
        <v>1795</v>
      </c>
      <c r="X832" s="2" t="s">
        <v>1794</v>
      </c>
    </row>
    <row r="833" spans="1:25" x14ac:dyDescent="0.2">
      <c r="A833" s="4">
        <v>828</v>
      </c>
      <c r="D833" s="6" t="s">
        <v>1525</v>
      </c>
      <c r="E833" s="6" t="s">
        <v>1791</v>
      </c>
      <c r="G833" s="4" t="s">
        <v>1790</v>
      </c>
      <c r="H833" s="4" t="s">
        <v>1789</v>
      </c>
      <c r="I833" s="2" t="s">
        <v>1793</v>
      </c>
      <c r="J833" s="2" t="s">
        <v>1508</v>
      </c>
      <c r="K833" s="3">
        <v>0</v>
      </c>
      <c r="N833" s="4" t="s">
        <v>1786</v>
      </c>
      <c r="O833" s="4" t="s">
        <v>1785</v>
      </c>
      <c r="P833" s="2" t="s">
        <v>1793</v>
      </c>
      <c r="Q833" s="2" t="s">
        <v>1508</v>
      </c>
      <c r="R833" s="3">
        <v>0</v>
      </c>
      <c r="U833" s="4" t="s">
        <v>1782</v>
      </c>
      <c r="V833" s="4" t="s">
        <v>1781</v>
      </c>
      <c r="W833" s="2" t="s">
        <v>1793</v>
      </c>
      <c r="X833" s="2" t="s">
        <v>1792</v>
      </c>
      <c r="Y833" s="3">
        <v>0</v>
      </c>
    </row>
    <row r="834" spans="1:25" x14ac:dyDescent="0.2">
      <c r="A834" s="4">
        <v>829</v>
      </c>
      <c r="E834" s="6" t="s">
        <v>1791</v>
      </c>
      <c r="G834" s="4" t="s">
        <v>1790</v>
      </c>
      <c r="H834" s="4" t="s">
        <v>1789</v>
      </c>
      <c r="I834" s="2" t="s">
        <v>1788</v>
      </c>
      <c r="J834" s="2" t="s">
        <v>1787</v>
      </c>
      <c r="N834" s="4" t="s">
        <v>1786</v>
      </c>
      <c r="O834" s="4" t="s">
        <v>1785</v>
      </c>
      <c r="P834" s="2" t="s">
        <v>1784</v>
      </c>
      <c r="Q834" s="2" t="s">
        <v>1783</v>
      </c>
      <c r="U834" s="4" t="s">
        <v>1782</v>
      </c>
      <c r="V834" s="4" t="s">
        <v>1781</v>
      </c>
      <c r="W834" s="2" t="s">
        <v>1780</v>
      </c>
      <c r="X834" s="2" t="s">
        <v>1779</v>
      </c>
    </row>
  </sheetData>
  <autoFilter ref="A5:Z834" xr:uid="{00000000-0009-0000-0000-000001000000}"/>
  <mergeCells count="4">
    <mergeCell ref="N4:S4"/>
    <mergeCell ref="U4:Z4"/>
    <mergeCell ref="G4:L4"/>
    <mergeCell ref="A4:E4"/>
  </mergeCells>
  <dataValidations count="4">
    <dataValidation allowBlank="1" showInputMessage="1" showErrorMessage="1" promptTitle="Zeileninhalt" prompt="A: Attribut_x000a_D: Domaindefinition_x000a_K: Kommentar" sqref="E6:E834" xr:uid="{00000000-0002-0000-0100-000003000000}"/>
    <dataValidation allowBlank="1" showInputMessage="1" showErrorMessage="1" promptTitle="Optional" prompt="x: Optional" sqref="D6:D834" xr:uid="{00000000-0002-0000-0100-000002000000}"/>
    <dataValidation allowBlank="1" showInputMessage="1" showErrorMessage="1" promptTitle="Fremdschlüssel" prompt="x: Fremdschlüssel" sqref="C6:C834" xr:uid="{00000000-0002-0000-0100-000001000000}"/>
    <dataValidation allowBlank="1" showInputMessage="1" showErrorMessage="1" promptTitle="Identifikator" prompt="ID:    Identifikator_x000a_ID+: Identifikator-Kombination" sqref="B6:B834" xr:uid="{00000000-0002-0000-0100-000000000000}"/>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1BD15-38A9-48D0-840C-7DE87BFA8AA8}">
  <sheetPr codeName="Tabelle6"/>
  <dimension ref="A1:L1387"/>
  <sheetViews>
    <sheetView zoomScale="70" zoomScaleNormal="70" workbookViewId="0">
      <pane ySplit="3" topLeftCell="A4" activePane="bottomLeft" state="frozen"/>
      <selection pane="bottomLeft" activeCell="A4" sqref="A4"/>
    </sheetView>
  </sheetViews>
  <sheetFormatPr baseColWidth="10" defaultColWidth="11.42578125" defaultRowHeight="12.75" x14ac:dyDescent="0.25"/>
  <cols>
    <col min="1" max="2" width="10.7109375" style="57" customWidth="1"/>
    <col min="3" max="3" width="5.7109375" style="57" customWidth="1"/>
    <col min="4" max="4" width="10.7109375" style="57" customWidth="1"/>
    <col min="5" max="7" width="10.7109375" style="155" customWidth="1"/>
    <col min="8" max="8" width="5.7109375" style="57" customWidth="1"/>
    <col min="9" max="9" width="11.42578125" style="57"/>
    <col min="10" max="12" width="11.42578125" style="147"/>
    <col min="13" max="16384" width="11.42578125" style="57"/>
  </cols>
  <sheetData>
    <row r="1" spans="1:12" s="139" customFormat="1" ht="24.95" customHeight="1" x14ac:dyDescent="0.25">
      <c r="A1" s="229" t="s">
        <v>4017</v>
      </c>
      <c r="B1" s="229"/>
      <c r="D1" s="230" t="s">
        <v>4018</v>
      </c>
      <c r="E1" s="230"/>
      <c r="F1" s="230"/>
      <c r="G1" s="230"/>
      <c r="J1" s="203"/>
      <c r="K1" s="203"/>
      <c r="L1" s="203"/>
    </row>
    <row r="2" spans="1:12" s="139" customFormat="1" x14ac:dyDescent="0.25">
      <c r="E2" s="156"/>
      <c r="F2" s="156"/>
      <c r="G2" s="156"/>
      <c r="J2" s="203"/>
      <c r="K2" s="203"/>
      <c r="L2" s="203"/>
    </row>
    <row r="3" spans="1:12" s="58" customFormat="1" x14ac:dyDescent="0.25">
      <c r="A3" s="58" t="s">
        <v>3576</v>
      </c>
      <c r="B3" s="58" t="s">
        <v>3935</v>
      </c>
      <c r="D3" s="58" t="s">
        <v>4022</v>
      </c>
      <c r="E3" s="157" t="s">
        <v>3576</v>
      </c>
      <c r="F3" s="157" t="s">
        <v>4946</v>
      </c>
      <c r="G3" s="157" t="s">
        <v>3577</v>
      </c>
      <c r="J3" s="204"/>
      <c r="K3" s="204"/>
      <c r="L3" s="204"/>
    </row>
    <row r="4" spans="1:12" x14ac:dyDescent="0.25">
      <c r="A4" s="57">
        <v>1</v>
      </c>
      <c r="B4" s="57">
        <v>8</v>
      </c>
      <c r="D4" s="57">
        <v>1</v>
      </c>
      <c r="E4" s="155" t="s">
        <v>3578</v>
      </c>
      <c r="F4" s="155" t="s">
        <v>3578</v>
      </c>
      <c r="G4" s="155">
        <v>1</v>
      </c>
    </row>
    <row r="5" spans="1:12" x14ac:dyDescent="0.25">
      <c r="A5" s="57">
        <v>2</v>
      </c>
      <c r="B5" s="57">
        <v>6</v>
      </c>
      <c r="D5" s="57">
        <v>2</v>
      </c>
      <c r="E5" s="155" t="s">
        <v>3578</v>
      </c>
      <c r="F5" s="155" t="s">
        <v>3578</v>
      </c>
      <c r="G5" s="155">
        <v>2</v>
      </c>
    </row>
    <row r="6" spans="1:12" x14ac:dyDescent="0.25">
      <c r="A6" s="57">
        <v>3</v>
      </c>
      <c r="B6" s="57">
        <v>5</v>
      </c>
      <c r="D6" s="57">
        <v>3</v>
      </c>
      <c r="E6" s="155" t="s">
        <v>4019</v>
      </c>
      <c r="F6" s="155" t="s">
        <v>3578</v>
      </c>
      <c r="G6" s="155" t="s">
        <v>3578</v>
      </c>
    </row>
    <row r="7" spans="1:12" x14ac:dyDescent="0.25">
      <c r="A7" s="57">
        <v>4</v>
      </c>
      <c r="B7" s="57">
        <v>9</v>
      </c>
      <c r="D7" s="57">
        <v>4</v>
      </c>
      <c r="E7" s="155" t="s">
        <v>4023</v>
      </c>
      <c r="F7" s="155" t="s">
        <v>3578</v>
      </c>
      <c r="G7" s="155" t="s">
        <v>3578</v>
      </c>
    </row>
    <row r="8" spans="1:12" x14ac:dyDescent="0.25">
      <c r="A8" s="57">
        <v>5</v>
      </c>
      <c r="B8" s="57">
        <v>2</v>
      </c>
      <c r="D8" s="57">
        <v>5</v>
      </c>
      <c r="E8" s="155" t="s">
        <v>4024</v>
      </c>
      <c r="F8" s="155" t="s">
        <v>3578</v>
      </c>
      <c r="G8" s="155" t="s">
        <v>3578</v>
      </c>
    </row>
    <row r="9" spans="1:12" x14ac:dyDescent="0.25">
      <c r="A9" s="57">
        <v>6</v>
      </c>
      <c r="B9" s="57">
        <v>12</v>
      </c>
      <c r="D9" s="57">
        <v>6</v>
      </c>
      <c r="E9" s="155" t="s">
        <v>4025</v>
      </c>
      <c r="F9" s="155" t="s">
        <v>3578</v>
      </c>
      <c r="G9" s="155" t="s">
        <v>3578</v>
      </c>
    </row>
    <row r="10" spans="1:12" x14ac:dyDescent="0.25">
      <c r="A10" s="57">
        <v>7</v>
      </c>
      <c r="B10" s="57">
        <v>4</v>
      </c>
      <c r="D10" s="57">
        <v>7</v>
      </c>
      <c r="E10" s="155" t="s">
        <v>4020</v>
      </c>
      <c r="F10" s="155" t="s">
        <v>3578</v>
      </c>
      <c r="G10" s="155" t="s">
        <v>3578</v>
      </c>
    </row>
    <row r="11" spans="1:12" x14ac:dyDescent="0.25">
      <c r="A11" s="57">
        <v>8</v>
      </c>
      <c r="B11" s="57">
        <v>3</v>
      </c>
      <c r="D11" s="57">
        <v>8</v>
      </c>
      <c r="E11" s="155" t="s">
        <v>4026</v>
      </c>
      <c r="F11" s="155" t="s">
        <v>3578</v>
      </c>
      <c r="G11" s="155" t="s">
        <v>3578</v>
      </c>
    </row>
    <row r="12" spans="1:12" x14ac:dyDescent="0.25">
      <c r="A12" s="57">
        <v>9</v>
      </c>
      <c r="B12" s="57">
        <v>7</v>
      </c>
      <c r="D12" s="57">
        <v>9</v>
      </c>
      <c r="E12" s="155" t="s">
        <v>4027</v>
      </c>
      <c r="F12" s="155" t="s">
        <v>3578</v>
      </c>
      <c r="G12" s="155" t="s">
        <v>3578</v>
      </c>
    </row>
    <row r="13" spans="1:12" x14ac:dyDescent="0.25">
      <c r="A13" s="57">
        <v>10</v>
      </c>
      <c r="B13" s="57">
        <v>10</v>
      </c>
      <c r="D13" s="57">
        <v>10</v>
      </c>
      <c r="E13" s="155" t="s">
        <v>4028</v>
      </c>
      <c r="F13" s="155" t="s">
        <v>3578</v>
      </c>
      <c r="G13" s="155" t="s">
        <v>3578</v>
      </c>
    </row>
    <row r="14" spans="1:12" x14ac:dyDescent="0.25">
      <c r="A14" s="57">
        <v>11</v>
      </c>
      <c r="B14" s="57">
        <v>11</v>
      </c>
      <c r="D14" s="57">
        <v>11</v>
      </c>
      <c r="E14" s="155" t="s">
        <v>4029</v>
      </c>
      <c r="F14" s="155" t="s">
        <v>3578</v>
      </c>
      <c r="G14" s="155" t="s">
        <v>3578</v>
      </c>
    </row>
    <row r="15" spans="1:12" x14ac:dyDescent="0.25">
      <c r="A15" s="57">
        <v>12</v>
      </c>
      <c r="B15" s="57" t="s">
        <v>3578</v>
      </c>
      <c r="D15" s="57">
        <v>12</v>
      </c>
      <c r="E15" s="155" t="s">
        <v>4030</v>
      </c>
      <c r="F15" s="155" t="s">
        <v>3578</v>
      </c>
      <c r="G15" s="155" t="s">
        <v>3578</v>
      </c>
    </row>
    <row r="16" spans="1:12" x14ac:dyDescent="0.25">
      <c r="A16" s="57">
        <v>13</v>
      </c>
      <c r="B16" s="57">
        <v>13</v>
      </c>
      <c r="D16" s="57">
        <v>13</v>
      </c>
      <c r="E16" s="155" t="s">
        <v>4031</v>
      </c>
      <c r="F16" s="155" t="s">
        <v>3578</v>
      </c>
      <c r="G16" s="155" t="s">
        <v>3578</v>
      </c>
    </row>
    <row r="17" spans="1:7" x14ac:dyDescent="0.25">
      <c r="A17" s="57">
        <v>14</v>
      </c>
      <c r="B17" s="57">
        <v>1</v>
      </c>
      <c r="D17" s="57">
        <v>14</v>
      </c>
      <c r="E17" s="155" t="s">
        <v>4032</v>
      </c>
      <c r="F17" s="155" t="s">
        <v>3578</v>
      </c>
      <c r="G17" s="155" t="s">
        <v>3578</v>
      </c>
    </row>
    <row r="18" spans="1:7" x14ac:dyDescent="0.25">
      <c r="A18" s="57">
        <v>15</v>
      </c>
      <c r="B18" s="57">
        <v>14</v>
      </c>
      <c r="D18" s="57">
        <v>15</v>
      </c>
      <c r="E18" s="155" t="s">
        <v>4033</v>
      </c>
      <c r="F18" s="155" t="s">
        <v>3578</v>
      </c>
      <c r="G18" s="155" t="s">
        <v>3578</v>
      </c>
    </row>
    <row r="19" spans="1:7" x14ac:dyDescent="0.25">
      <c r="A19" s="57">
        <v>16</v>
      </c>
      <c r="B19" s="57">
        <v>15</v>
      </c>
      <c r="D19" s="57">
        <v>16</v>
      </c>
      <c r="E19" s="155" t="s">
        <v>4034</v>
      </c>
      <c r="F19" s="155" t="s">
        <v>3578</v>
      </c>
      <c r="G19" s="155" t="s">
        <v>3578</v>
      </c>
    </row>
    <row r="20" spans="1:7" x14ac:dyDescent="0.25">
      <c r="A20" s="57">
        <v>17</v>
      </c>
      <c r="B20" s="57" t="s">
        <v>3578</v>
      </c>
      <c r="D20" s="57">
        <v>17</v>
      </c>
      <c r="E20" s="155" t="s">
        <v>4035</v>
      </c>
      <c r="F20" s="155" t="s">
        <v>3578</v>
      </c>
      <c r="G20" s="155" t="s">
        <v>3578</v>
      </c>
    </row>
    <row r="21" spans="1:7" x14ac:dyDescent="0.25">
      <c r="A21" s="57">
        <v>18</v>
      </c>
      <c r="B21" s="57" t="s">
        <v>3578</v>
      </c>
      <c r="D21" s="57">
        <v>18</v>
      </c>
      <c r="E21" s="155" t="s">
        <v>4036</v>
      </c>
      <c r="F21" s="155" t="s">
        <v>3578</v>
      </c>
      <c r="G21" s="155" t="s">
        <v>3578</v>
      </c>
    </row>
    <row r="22" spans="1:7" x14ac:dyDescent="0.25">
      <c r="A22" s="57">
        <v>19</v>
      </c>
      <c r="B22" s="57" t="s">
        <v>3578</v>
      </c>
      <c r="D22" s="57">
        <v>19</v>
      </c>
      <c r="E22" s="155" t="s">
        <v>4037</v>
      </c>
      <c r="F22" s="155" t="s">
        <v>3578</v>
      </c>
      <c r="G22" s="155">
        <v>3</v>
      </c>
    </row>
    <row r="23" spans="1:7" x14ac:dyDescent="0.25">
      <c r="A23" s="57">
        <v>20</v>
      </c>
      <c r="B23" s="57" t="s">
        <v>3578</v>
      </c>
      <c r="D23" s="57">
        <v>20</v>
      </c>
      <c r="E23" s="155" t="s">
        <v>4038</v>
      </c>
      <c r="F23" s="155" t="s">
        <v>3578</v>
      </c>
      <c r="G23" s="155" t="s">
        <v>3578</v>
      </c>
    </row>
    <row r="24" spans="1:7" x14ac:dyDescent="0.25">
      <c r="A24" s="57">
        <v>21</v>
      </c>
      <c r="B24" s="57">
        <v>32</v>
      </c>
      <c r="D24" s="57">
        <v>21</v>
      </c>
      <c r="E24" s="155" t="s">
        <v>4039</v>
      </c>
      <c r="F24" s="155" t="s">
        <v>3578</v>
      </c>
      <c r="G24" s="155" t="s">
        <v>3578</v>
      </c>
    </row>
    <row r="25" spans="1:7" x14ac:dyDescent="0.25">
      <c r="A25" s="57">
        <v>22</v>
      </c>
      <c r="B25" s="57">
        <v>33</v>
      </c>
      <c r="D25" s="57">
        <v>22</v>
      </c>
      <c r="E25" s="155" t="s">
        <v>4040</v>
      </c>
      <c r="F25" s="155" t="s">
        <v>3578</v>
      </c>
      <c r="G25" s="155">
        <v>14</v>
      </c>
    </row>
    <row r="26" spans="1:7" x14ac:dyDescent="0.25">
      <c r="A26" s="57">
        <v>23</v>
      </c>
      <c r="B26" s="57">
        <v>34</v>
      </c>
      <c r="D26" s="57">
        <v>23</v>
      </c>
      <c r="E26" s="155" t="s">
        <v>4041</v>
      </c>
      <c r="F26" s="155" t="s">
        <v>3578</v>
      </c>
      <c r="G26" s="155" t="s">
        <v>3578</v>
      </c>
    </row>
    <row r="27" spans="1:7" x14ac:dyDescent="0.25">
      <c r="A27" s="57">
        <v>24</v>
      </c>
      <c r="B27" s="57">
        <v>35</v>
      </c>
      <c r="D27" s="57">
        <v>24</v>
      </c>
      <c r="E27" s="155" t="s">
        <v>4042</v>
      </c>
      <c r="F27" s="155" t="s">
        <v>3578</v>
      </c>
      <c r="G27" s="155" t="s">
        <v>3578</v>
      </c>
    </row>
    <row r="28" spans="1:7" x14ac:dyDescent="0.25">
      <c r="A28" s="57">
        <v>25</v>
      </c>
      <c r="B28" s="57">
        <v>36</v>
      </c>
      <c r="D28" s="57">
        <v>25</v>
      </c>
      <c r="E28" s="155" t="s">
        <v>4043</v>
      </c>
      <c r="F28" s="155" t="s">
        <v>3578</v>
      </c>
      <c r="G28" s="155">
        <v>15</v>
      </c>
    </row>
    <row r="29" spans="1:7" x14ac:dyDescent="0.25">
      <c r="A29" s="57">
        <v>26</v>
      </c>
      <c r="B29" s="57">
        <v>40</v>
      </c>
      <c r="D29" s="57">
        <v>26</v>
      </c>
      <c r="E29" s="155" t="s">
        <v>4044</v>
      </c>
      <c r="F29" s="155" t="s">
        <v>3578</v>
      </c>
      <c r="G29" s="155">
        <v>16</v>
      </c>
    </row>
    <row r="30" spans="1:7" x14ac:dyDescent="0.25">
      <c r="A30" s="57">
        <v>27</v>
      </c>
      <c r="B30" s="57">
        <v>41</v>
      </c>
      <c r="D30" s="57">
        <v>27</v>
      </c>
      <c r="E30" s="155" t="s">
        <v>4045</v>
      </c>
      <c r="F30" s="155" t="s">
        <v>3578</v>
      </c>
      <c r="G30" s="155">
        <v>17</v>
      </c>
    </row>
    <row r="31" spans="1:7" x14ac:dyDescent="0.25">
      <c r="A31" s="57">
        <v>28</v>
      </c>
      <c r="B31" s="57">
        <v>42</v>
      </c>
      <c r="D31" s="57">
        <v>28</v>
      </c>
      <c r="E31" s="155" t="s">
        <v>3578</v>
      </c>
      <c r="F31" s="155" t="s">
        <v>3578</v>
      </c>
      <c r="G31" s="155">
        <v>18</v>
      </c>
    </row>
    <row r="32" spans="1:7" x14ac:dyDescent="0.25">
      <c r="A32" s="57">
        <v>29</v>
      </c>
      <c r="B32" s="57">
        <v>43</v>
      </c>
      <c r="D32" s="57">
        <v>29</v>
      </c>
      <c r="E32" s="155" t="s">
        <v>3578</v>
      </c>
      <c r="F32" s="155" t="s">
        <v>3578</v>
      </c>
      <c r="G32" s="155">
        <v>19</v>
      </c>
    </row>
    <row r="33" spans="1:7" x14ac:dyDescent="0.25">
      <c r="A33" s="57">
        <v>30</v>
      </c>
      <c r="B33" s="57">
        <v>44</v>
      </c>
      <c r="D33" s="57">
        <v>30</v>
      </c>
      <c r="E33" s="155" t="s">
        <v>3578</v>
      </c>
      <c r="F33" s="155" t="s">
        <v>3578</v>
      </c>
      <c r="G33" s="155">
        <v>20</v>
      </c>
    </row>
    <row r="34" spans="1:7" x14ac:dyDescent="0.25">
      <c r="A34" s="57">
        <v>31</v>
      </c>
      <c r="B34" s="57">
        <v>45</v>
      </c>
      <c r="D34" s="57">
        <v>31</v>
      </c>
      <c r="E34" s="155" t="s">
        <v>4046</v>
      </c>
      <c r="F34" s="155" t="s">
        <v>3578</v>
      </c>
      <c r="G34" s="155" t="s">
        <v>3578</v>
      </c>
    </row>
    <row r="35" spans="1:7" x14ac:dyDescent="0.25">
      <c r="A35" s="57">
        <v>32</v>
      </c>
      <c r="B35" s="57">
        <v>46</v>
      </c>
      <c r="D35" s="57">
        <v>32</v>
      </c>
      <c r="E35" s="155" t="s">
        <v>4047</v>
      </c>
      <c r="F35" s="155" t="s">
        <v>3578</v>
      </c>
      <c r="G35" s="155" t="s">
        <v>3578</v>
      </c>
    </row>
    <row r="36" spans="1:7" x14ac:dyDescent="0.25">
      <c r="A36" s="57" t="s">
        <v>3578</v>
      </c>
      <c r="B36" s="57">
        <v>47</v>
      </c>
      <c r="D36" s="57">
        <v>33</v>
      </c>
      <c r="E36" s="155" t="s">
        <v>4048</v>
      </c>
      <c r="F36" s="155" t="s">
        <v>3578</v>
      </c>
      <c r="G36" s="155" t="s">
        <v>3578</v>
      </c>
    </row>
    <row r="37" spans="1:7" x14ac:dyDescent="0.25">
      <c r="A37" s="57" t="s">
        <v>3578</v>
      </c>
      <c r="B37" s="57">
        <v>48</v>
      </c>
      <c r="D37" s="57">
        <v>34</v>
      </c>
      <c r="E37" s="155" t="s">
        <v>4049</v>
      </c>
      <c r="F37" s="155" t="s">
        <v>3578</v>
      </c>
      <c r="G37" s="155" t="s">
        <v>3578</v>
      </c>
    </row>
    <row r="38" spans="1:7" x14ac:dyDescent="0.25">
      <c r="A38" s="57" t="s">
        <v>3578</v>
      </c>
      <c r="B38" s="57">
        <v>49</v>
      </c>
      <c r="D38" s="57">
        <v>35</v>
      </c>
      <c r="E38" s="155" t="s">
        <v>4050</v>
      </c>
      <c r="F38" s="155" t="s">
        <v>3578</v>
      </c>
      <c r="G38" s="155" t="s">
        <v>3578</v>
      </c>
    </row>
    <row r="39" spans="1:7" x14ac:dyDescent="0.25">
      <c r="A39" s="57" t="s">
        <v>3578</v>
      </c>
      <c r="B39" s="57">
        <v>50</v>
      </c>
      <c r="D39" s="57">
        <v>36</v>
      </c>
      <c r="E39" s="155" t="s">
        <v>4051</v>
      </c>
      <c r="F39" s="155" t="s">
        <v>3578</v>
      </c>
      <c r="G39" s="155" t="s">
        <v>3578</v>
      </c>
    </row>
    <row r="40" spans="1:7" x14ac:dyDescent="0.25">
      <c r="A40" s="57" t="s">
        <v>3578</v>
      </c>
      <c r="B40" s="57">
        <v>51</v>
      </c>
      <c r="D40" s="57">
        <v>37</v>
      </c>
      <c r="E40" s="155" t="s">
        <v>4052</v>
      </c>
      <c r="F40" s="155" t="s">
        <v>3578</v>
      </c>
      <c r="G40" s="155" t="s">
        <v>3578</v>
      </c>
    </row>
    <row r="41" spans="1:7" x14ac:dyDescent="0.25">
      <c r="A41" s="57" t="s">
        <v>3578</v>
      </c>
      <c r="B41" s="57">
        <v>52</v>
      </c>
      <c r="D41" s="57">
        <v>38</v>
      </c>
      <c r="E41" s="155" t="s">
        <v>4053</v>
      </c>
      <c r="F41" s="155" t="s">
        <v>3578</v>
      </c>
      <c r="G41" s="155" t="s">
        <v>3578</v>
      </c>
    </row>
    <row r="42" spans="1:7" x14ac:dyDescent="0.25">
      <c r="A42" s="57" t="s">
        <v>3578</v>
      </c>
      <c r="B42" s="57">
        <v>53</v>
      </c>
      <c r="D42" s="57">
        <v>39</v>
      </c>
      <c r="E42" s="155" t="s">
        <v>4054</v>
      </c>
      <c r="F42" s="155" t="s">
        <v>3578</v>
      </c>
      <c r="G42" s="155" t="s">
        <v>3578</v>
      </c>
    </row>
    <row r="43" spans="1:7" x14ac:dyDescent="0.25">
      <c r="A43" s="57" t="s">
        <v>3578</v>
      </c>
      <c r="B43" s="57">
        <v>54</v>
      </c>
      <c r="D43" s="57">
        <v>40</v>
      </c>
      <c r="E43" s="155" t="s">
        <v>4055</v>
      </c>
      <c r="F43" s="155" t="s">
        <v>3578</v>
      </c>
      <c r="G43" s="155" t="s">
        <v>3578</v>
      </c>
    </row>
    <row r="44" spans="1:7" x14ac:dyDescent="0.25">
      <c r="A44" s="57" t="s">
        <v>3578</v>
      </c>
      <c r="B44" s="57">
        <v>55</v>
      </c>
      <c r="D44" s="57">
        <v>41</v>
      </c>
      <c r="E44" s="155" t="s">
        <v>4056</v>
      </c>
      <c r="F44" s="155" t="s">
        <v>3578</v>
      </c>
      <c r="G44" s="155">
        <v>29</v>
      </c>
    </row>
    <row r="45" spans="1:7" x14ac:dyDescent="0.25">
      <c r="A45" s="57" t="s">
        <v>3578</v>
      </c>
      <c r="B45" s="57">
        <v>56</v>
      </c>
      <c r="D45" s="57">
        <v>42</v>
      </c>
      <c r="E45" s="155" t="s">
        <v>4057</v>
      </c>
      <c r="F45" s="155" t="s">
        <v>3578</v>
      </c>
      <c r="G45" s="155">
        <v>30</v>
      </c>
    </row>
    <row r="46" spans="1:7" x14ac:dyDescent="0.25">
      <c r="A46" s="57" t="s">
        <v>3578</v>
      </c>
      <c r="B46" s="57">
        <v>57</v>
      </c>
      <c r="D46" s="57">
        <v>43</v>
      </c>
      <c r="E46" s="155" t="s">
        <v>4058</v>
      </c>
      <c r="F46" s="155" t="s">
        <v>3578</v>
      </c>
      <c r="G46" s="155">
        <v>31</v>
      </c>
    </row>
    <row r="47" spans="1:7" x14ac:dyDescent="0.25">
      <c r="A47" s="57" t="s">
        <v>3578</v>
      </c>
      <c r="B47" s="57">
        <v>58</v>
      </c>
      <c r="D47" s="57">
        <v>44</v>
      </c>
      <c r="E47" s="155" t="s">
        <v>3578</v>
      </c>
      <c r="F47" s="155" t="s">
        <v>3578</v>
      </c>
      <c r="G47" s="155">
        <v>7</v>
      </c>
    </row>
    <row r="48" spans="1:7" x14ac:dyDescent="0.25">
      <c r="A48" s="57" t="s">
        <v>3578</v>
      </c>
      <c r="B48" s="57">
        <v>59</v>
      </c>
      <c r="D48" s="57">
        <v>45</v>
      </c>
      <c r="E48" s="155" t="s">
        <v>3578</v>
      </c>
      <c r="F48" s="155" t="s">
        <v>3578</v>
      </c>
      <c r="G48" s="155">
        <v>8</v>
      </c>
    </row>
    <row r="49" spans="1:7" x14ac:dyDescent="0.25">
      <c r="A49" s="57" t="s">
        <v>3578</v>
      </c>
      <c r="B49" s="57">
        <v>60</v>
      </c>
      <c r="D49" s="57">
        <v>46</v>
      </c>
      <c r="E49" s="155" t="s">
        <v>4059</v>
      </c>
      <c r="F49" s="155" t="s">
        <v>3578</v>
      </c>
      <c r="G49" s="155" t="s">
        <v>3578</v>
      </c>
    </row>
    <row r="50" spans="1:7" x14ac:dyDescent="0.25">
      <c r="A50" s="57" t="s">
        <v>3578</v>
      </c>
      <c r="B50" s="57">
        <v>61</v>
      </c>
      <c r="D50" s="57">
        <v>47</v>
      </c>
      <c r="E50" s="155" t="s">
        <v>4060</v>
      </c>
      <c r="F50" s="155" t="s">
        <v>3578</v>
      </c>
      <c r="G50" s="155">
        <v>4</v>
      </c>
    </row>
    <row r="51" spans="1:7" x14ac:dyDescent="0.25">
      <c r="A51" s="57">
        <v>33</v>
      </c>
      <c r="B51" s="57">
        <v>37</v>
      </c>
      <c r="D51" s="57">
        <v>48</v>
      </c>
      <c r="E51" s="155" t="s">
        <v>4061</v>
      </c>
      <c r="F51" s="155" t="s">
        <v>3578</v>
      </c>
      <c r="G51" s="155">
        <v>5</v>
      </c>
    </row>
    <row r="52" spans="1:7" x14ac:dyDescent="0.25">
      <c r="A52" s="57">
        <v>34</v>
      </c>
      <c r="B52" s="57">
        <v>38</v>
      </c>
      <c r="D52" s="57">
        <v>49</v>
      </c>
      <c r="E52" s="155" t="s">
        <v>4061</v>
      </c>
      <c r="F52" s="155" t="s">
        <v>3578</v>
      </c>
      <c r="G52" s="155">
        <v>6</v>
      </c>
    </row>
    <row r="53" spans="1:7" x14ac:dyDescent="0.25">
      <c r="A53" s="57">
        <v>35</v>
      </c>
      <c r="B53" s="57">
        <v>39</v>
      </c>
      <c r="D53" s="57">
        <v>50</v>
      </c>
      <c r="E53" s="155" t="s">
        <v>4062</v>
      </c>
      <c r="F53" s="155" t="s">
        <v>3578</v>
      </c>
      <c r="G53" s="155">
        <v>9</v>
      </c>
    </row>
    <row r="54" spans="1:7" x14ac:dyDescent="0.25">
      <c r="A54" s="57">
        <v>36</v>
      </c>
      <c r="B54" s="57" t="s">
        <v>3578</v>
      </c>
      <c r="D54" s="57">
        <v>51</v>
      </c>
      <c r="E54" s="155" t="s">
        <v>3578</v>
      </c>
      <c r="F54" s="155" t="s">
        <v>3578</v>
      </c>
      <c r="G54" s="155">
        <v>10</v>
      </c>
    </row>
    <row r="55" spans="1:7" x14ac:dyDescent="0.25">
      <c r="A55" s="57">
        <v>37</v>
      </c>
      <c r="B55" s="57" t="s">
        <v>3578</v>
      </c>
      <c r="D55" s="57">
        <v>52</v>
      </c>
      <c r="E55" s="155" t="s">
        <v>4063</v>
      </c>
      <c r="F55" s="155" t="s">
        <v>3578</v>
      </c>
      <c r="G55" s="155">
        <v>11</v>
      </c>
    </row>
    <row r="56" spans="1:7" x14ac:dyDescent="0.25">
      <c r="A56" s="57">
        <v>38</v>
      </c>
      <c r="B56" s="57" t="s">
        <v>3578</v>
      </c>
      <c r="D56" s="57">
        <v>53</v>
      </c>
      <c r="E56" s="155" t="s">
        <v>3578</v>
      </c>
      <c r="F56" s="155" t="s">
        <v>3578</v>
      </c>
      <c r="G56" s="155">
        <v>12</v>
      </c>
    </row>
    <row r="57" spans="1:7" x14ac:dyDescent="0.25">
      <c r="A57" s="57">
        <v>39</v>
      </c>
      <c r="B57" s="57" t="s">
        <v>3578</v>
      </c>
      <c r="D57" s="57">
        <v>54</v>
      </c>
      <c r="E57" s="155" t="s">
        <v>3578</v>
      </c>
      <c r="F57" s="155" t="s">
        <v>3578</v>
      </c>
      <c r="G57" s="155">
        <v>13</v>
      </c>
    </row>
    <row r="58" spans="1:7" x14ac:dyDescent="0.25">
      <c r="A58" s="57">
        <v>40</v>
      </c>
      <c r="B58" s="57" t="s">
        <v>3578</v>
      </c>
      <c r="D58" s="57">
        <v>55</v>
      </c>
      <c r="E58" s="155" t="s">
        <v>4064</v>
      </c>
      <c r="F58" s="155" t="s">
        <v>3578</v>
      </c>
      <c r="G58" s="155" t="s">
        <v>3578</v>
      </c>
    </row>
    <row r="59" spans="1:7" x14ac:dyDescent="0.25">
      <c r="A59" s="57">
        <v>41</v>
      </c>
      <c r="B59" s="57" t="s">
        <v>3578</v>
      </c>
      <c r="D59" s="57">
        <v>56</v>
      </c>
      <c r="E59" s="155" t="s">
        <v>4065</v>
      </c>
      <c r="F59" s="155" t="s">
        <v>3578</v>
      </c>
      <c r="G59" s="155" t="s">
        <v>3578</v>
      </c>
    </row>
    <row r="60" spans="1:7" x14ac:dyDescent="0.25">
      <c r="A60" s="57">
        <v>42</v>
      </c>
      <c r="B60" s="57">
        <v>16</v>
      </c>
      <c r="D60" s="57">
        <v>57</v>
      </c>
      <c r="E60" s="155" t="s">
        <v>4066</v>
      </c>
      <c r="F60" s="155" t="s">
        <v>3578</v>
      </c>
      <c r="G60" s="155" t="s">
        <v>3578</v>
      </c>
    </row>
    <row r="61" spans="1:7" x14ac:dyDescent="0.25">
      <c r="A61" s="57">
        <v>43</v>
      </c>
      <c r="B61" s="57">
        <v>17</v>
      </c>
      <c r="D61" s="57">
        <v>58</v>
      </c>
      <c r="E61" s="155" t="s">
        <v>4067</v>
      </c>
      <c r="F61" s="155" t="s">
        <v>3578</v>
      </c>
      <c r="G61" s="155" t="s">
        <v>3578</v>
      </c>
    </row>
    <row r="62" spans="1:7" x14ac:dyDescent="0.25">
      <c r="A62" s="57">
        <v>44</v>
      </c>
      <c r="B62" s="57" t="s">
        <v>3578</v>
      </c>
      <c r="D62" s="57">
        <v>59</v>
      </c>
      <c r="E62" s="155" t="s">
        <v>4068</v>
      </c>
      <c r="F62" s="155" t="s">
        <v>3578</v>
      </c>
      <c r="G62" s="155" t="s">
        <v>3578</v>
      </c>
    </row>
    <row r="63" spans="1:7" x14ac:dyDescent="0.25">
      <c r="A63" s="57">
        <v>45</v>
      </c>
      <c r="B63" s="57" t="s">
        <v>3578</v>
      </c>
      <c r="D63" s="57">
        <v>60</v>
      </c>
      <c r="E63" s="155" t="s">
        <v>4069</v>
      </c>
      <c r="F63" s="155" t="s">
        <v>3578</v>
      </c>
      <c r="G63" s="155" t="s">
        <v>3578</v>
      </c>
    </row>
    <row r="64" spans="1:7" x14ac:dyDescent="0.25">
      <c r="A64" s="57">
        <v>46</v>
      </c>
      <c r="B64" s="57" t="s">
        <v>3578</v>
      </c>
      <c r="D64" s="57">
        <v>61</v>
      </c>
      <c r="E64" s="155" t="s">
        <v>4070</v>
      </c>
      <c r="F64" s="155" t="s">
        <v>3578</v>
      </c>
      <c r="G64" s="155" t="s">
        <v>3578</v>
      </c>
    </row>
    <row r="65" spans="1:7" x14ac:dyDescent="0.25">
      <c r="A65" s="57">
        <v>47</v>
      </c>
      <c r="B65" s="57">
        <v>18</v>
      </c>
      <c r="D65" s="57">
        <v>62</v>
      </c>
      <c r="E65" s="155" t="s">
        <v>4071</v>
      </c>
      <c r="F65" s="155" t="s">
        <v>3578</v>
      </c>
      <c r="G65" s="155" t="s">
        <v>3578</v>
      </c>
    </row>
    <row r="66" spans="1:7" x14ac:dyDescent="0.25">
      <c r="A66" s="57">
        <v>48</v>
      </c>
      <c r="B66" s="57">
        <v>19</v>
      </c>
      <c r="D66" s="57">
        <v>63</v>
      </c>
      <c r="E66" s="155" t="s">
        <v>4072</v>
      </c>
      <c r="F66" s="155" t="s">
        <v>3578</v>
      </c>
      <c r="G66" s="155" t="s">
        <v>3578</v>
      </c>
    </row>
    <row r="67" spans="1:7" x14ac:dyDescent="0.25">
      <c r="A67" s="57">
        <v>49</v>
      </c>
      <c r="B67" s="57">
        <v>20</v>
      </c>
      <c r="D67" s="57">
        <v>64</v>
      </c>
      <c r="E67" s="155" t="s">
        <v>4073</v>
      </c>
      <c r="F67" s="155" t="s">
        <v>3578</v>
      </c>
      <c r="G67" s="155">
        <v>21</v>
      </c>
    </row>
    <row r="68" spans="1:7" x14ac:dyDescent="0.25">
      <c r="A68" s="57">
        <v>50</v>
      </c>
      <c r="B68" s="57">
        <v>21</v>
      </c>
      <c r="D68" s="57">
        <v>65</v>
      </c>
      <c r="E68" s="155" t="s">
        <v>4074</v>
      </c>
      <c r="F68" s="155" t="s">
        <v>3578</v>
      </c>
      <c r="G68" s="155">
        <v>22</v>
      </c>
    </row>
    <row r="69" spans="1:7" x14ac:dyDescent="0.25">
      <c r="A69" s="57">
        <v>51</v>
      </c>
      <c r="B69" s="57">
        <v>22</v>
      </c>
      <c r="D69" s="57">
        <v>66</v>
      </c>
      <c r="E69" s="155" t="s">
        <v>4075</v>
      </c>
      <c r="F69" s="155" t="s">
        <v>3578</v>
      </c>
      <c r="G69" s="155">
        <v>23</v>
      </c>
    </row>
    <row r="70" spans="1:7" x14ac:dyDescent="0.25">
      <c r="A70" s="57">
        <v>52</v>
      </c>
      <c r="B70" s="57">
        <v>23</v>
      </c>
      <c r="D70" s="57">
        <v>67</v>
      </c>
      <c r="E70" s="155" t="s">
        <v>4076</v>
      </c>
      <c r="F70" s="155" t="s">
        <v>3578</v>
      </c>
      <c r="G70" s="155">
        <v>24</v>
      </c>
    </row>
    <row r="71" spans="1:7" x14ac:dyDescent="0.25">
      <c r="A71" s="57">
        <v>53</v>
      </c>
      <c r="B71" s="57">
        <v>24</v>
      </c>
      <c r="D71" s="57">
        <v>68</v>
      </c>
      <c r="E71" s="155" t="s">
        <v>4077</v>
      </c>
      <c r="F71" s="155" t="s">
        <v>3578</v>
      </c>
      <c r="G71" s="155">
        <v>25</v>
      </c>
    </row>
    <row r="72" spans="1:7" x14ac:dyDescent="0.25">
      <c r="A72" s="57">
        <v>54</v>
      </c>
      <c r="B72" s="57">
        <v>25</v>
      </c>
      <c r="D72" s="57">
        <v>69</v>
      </c>
      <c r="E72" s="155" t="s">
        <v>4078</v>
      </c>
      <c r="F72" s="155" t="s">
        <v>3578</v>
      </c>
      <c r="G72" s="155">
        <v>26</v>
      </c>
    </row>
    <row r="73" spans="1:7" x14ac:dyDescent="0.25">
      <c r="A73" s="57">
        <v>55</v>
      </c>
      <c r="B73" s="57">
        <v>26</v>
      </c>
      <c r="D73" s="57">
        <v>70</v>
      </c>
      <c r="E73" s="155" t="s">
        <v>4079</v>
      </c>
      <c r="F73" s="155" t="s">
        <v>3578</v>
      </c>
      <c r="G73" s="155">
        <v>27</v>
      </c>
    </row>
    <row r="74" spans="1:7" x14ac:dyDescent="0.25">
      <c r="A74" s="57">
        <v>56</v>
      </c>
      <c r="B74" s="57">
        <v>27</v>
      </c>
      <c r="D74" s="57">
        <v>71</v>
      </c>
      <c r="E74" s="155" t="s">
        <v>4080</v>
      </c>
      <c r="F74" s="155" t="s">
        <v>3578</v>
      </c>
      <c r="G74" s="155">
        <v>28</v>
      </c>
    </row>
    <row r="75" spans="1:7" x14ac:dyDescent="0.25">
      <c r="A75" s="57">
        <v>57</v>
      </c>
      <c r="B75" s="57">
        <v>28</v>
      </c>
      <c r="D75" s="57">
        <v>72</v>
      </c>
      <c r="E75" s="202" t="s">
        <v>3578</v>
      </c>
      <c r="F75" s="202" t="s">
        <v>4024</v>
      </c>
      <c r="G75" s="202" t="s">
        <v>3578</v>
      </c>
    </row>
    <row r="76" spans="1:7" x14ac:dyDescent="0.25">
      <c r="A76" s="57">
        <v>58</v>
      </c>
      <c r="B76" s="57">
        <v>29</v>
      </c>
      <c r="D76" s="57">
        <v>73</v>
      </c>
      <c r="E76" s="202" t="s">
        <v>3578</v>
      </c>
      <c r="F76" s="202" t="s">
        <v>4025</v>
      </c>
      <c r="G76" s="202" t="s">
        <v>3578</v>
      </c>
    </row>
    <row r="77" spans="1:7" x14ac:dyDescent="0.25">
      <c r="A77" s="57">
        <v>59</v>
      </c>
      <c r="B77" s="57">
        <v>30</v>
      </c>
      <c r="D77" s="57">
        <v>74</v>
      </c>
      <c r="E77" s="202" t="s">
        <v>3578</v>
      </c>
      <c r="F77" s="202" t="s">
        <v>4020</v>
      </c>
      <c r="G77" s="202" t="s">
        <v>3578</v>
      </c>
    </row>
    <row r="78" spans="1:7" x14ac:dyDescent="0.25">
      <c r="A78" s="57">
        <v>60</v>
      </c>
      <c r="B78" s="57">
        <v>31</v>
      </c>
      <c r="D78" s="57">
        <v>75</v>
      </c>
      <c r="E78" s="202" t="s">
        <v>3578</v>
      </c>
      <c r="F78" s="202" t="s">
        <v>3578</v>
      </c>
      <c r="G78" s="202">
        <v>37</v>
      </c>
    </row>
    <row r="79" spans="1:7" x14ac:dyDescent="0.25">
      <c r="A79" s="57">
        <v>8</v>
      </c>
      <c r="B79" s="57" t="s">
        <v>3578</v>
      </c>
      <c r="D79" s="57">
        <v>76</v>
      </c>
      <c r="E79" s="202" t="s">
        <v>3578</v>
      </c>
      <c r="F79" s="202" t="s">
        <v>3578</v>
      </c>
      <c r="G79" s="202">
        <v>38</v>
      </c>
    </row>
    <row r="80" spans="1:7" x14ac:dyDescent="0.25">
      <c r="A80" s="57">
        <v>9</v>
      </c>
      <c r="B80" s="57" t="s">
        <v>3578</v>
      </c>
      <c r="D80" s="57">
        <v>77</v>
      </c>
      <c r="E80" s="202" t="s">
        <v>3578</v>
      </c>
      <c r="F80" s="202" t="s">
        <v>3578</v>
      </c>
      <c r="G80" s="202">
        <v>39</v>
      </c>
    </row>
    <row r="81" spans="1:7" x14ac:dyDescent="0.25">
      <c r="A81" s="57">
        <v>10</v>
      </c>
      <c r="B81" s="57" t="s">
        <v>3578</v>
      </c>
      <c r="D81" s="57">
        <v>78</v>
      </c>
      <c r="E81" s="202" t="s">
        <v>3578</v>
      </c>
      <c r="F81" s="202" t="s">
        <v>3578</v>
      </c>
      <c r="G81" s="202">
        <v>40</v>
      </c>
    </row>
    <row r="82" spans="1:7" x14ac:dyDescent="0.25">
      <c r="A82" s="57">
        <v>11</v>
      </c>
      <c r="B82" s="57">
        <v>22</v>
      </c>
      <c r="D82" s="57">
        <v>79</v>
      </c>
      <c r="E82" s="202" t="s">
        <v>3578</v>
      </c>
      <c r="F82" s="202" t="s">
        <v>3578</v>
      </c>
      <c r="G82" s="202">
        <v>41</v>
      </c>
    </row>
    <row r="83" spans="1:7" x14ac:dyDescent="0.25">
      <c r="A83" s="57">
        <v>12</v>
      </c>
      <c r="B83" s="57">
        <v>23</v>
      </c>
      <c r="D83" s="57">
        <v>80</v>
      </c>
      <c r="E83" s="202" t="s">
        <v>3578</v>
      </c>
      <c r="F83" s="202" t="s">
        <v>3578</v>
      </c>
      <c r="G83" s="202">
        <v>42</v>
      </c>
    </row>
    <row r="84" spans="1:7" x14ac:dyDescent="0.25">
      <c r="A84" s="57">
        <v>13</v>
      </c>
      <c r="B84" s="57">
        <v>24</v>
      </c>
      <c r="D84" s="57">
        <v>81</v>
      </c>
      <c r="E84" s="202" t="s">
        <v>3578</v>
      </c>
      <c r="F84" s="202" t="s">
        <v>3578</v>
      </c>
      <c r="G84" s="202">
        <v>43</v>
      </c>
    </row>
    <row r="85" spans="1:7" x14ac:dyDescent="0.25">
      <c r="A85" s="57">
        <v>14</v>
      </c>
      <c r="B85" s="57">
        <v>25</v>
      </c>
      <c r="D85" s="57">
        <v>82</v>
      </c>
      <c r="E85" s="202" t="s">
        <v>3578</v>
      </c>
      <c r="F85" s="202" t="s">
        <v>4026</v>
      </c>
      <c r="G85" s="202">
        <v>44</v>
      </c>
    </row>
    <row r="86" spans="1:7" x14ac:dyDescent="0.25">
      <c r="A86" s="57">
        <v>15</v>
      </c>
      <c r="B86" s="57">
        <v>26</v>
      </c>
      <c r="D86" s="57">
        <v>83</v>
      </c>
      <c r="E86" s="202" t="s">
        <v>3578</v>
      </c>
      <c r="F86" s="202" t="s">
        <v>4027</v>
      </c>
      <c r="G86" s="202">
        <v>45</v>
      </c>
    </row>
    <row r="87" spans="1:7" x14ac:dyDescent="0.25">
      <c r="A87" s="57">
        <v>16</v>
      </c>
      <c r="B87" s="57">
        <v>27</v>
      </c>
      <c r="D87" s="57">
        <v>84</v>
      </c>
      <c r="E87" s="202" t="s">
        <v>3578</v>
      </c>
      <c r="F87" s="202" t="s">
        <v>4028</v>
      </c>
      <c r="G87" s="202">
        <v>46</v>
      </c>
    </row>
    <row r="88" spans="1:7" x14ac:dyDescent="0.25">
      <c r="A88" s="57">
        <v>17</v>
      </c>
      <c r="B88" s="57">
        <v>28</v>
      </c>
      <c r="D88" s="57">
        <v>85</v>
      </c>
      <c r="E88" s="202" t="s">
        <v>3578</v>
      </c>
      <c r="F88" s="202" t="s">
        <v>4029</v>
      </c>
      <c r="G88" s="202">
        <v>47</v>
      </c>
    </row>
    <row r="89" spans="1:7" x14ac:dyDescent="0.25">
      <c r="A89" s="57">
        <v>18</v>
      </c>
      <c r="B89" s="57">
        <v>30</v>
      </c>
      <c r="D89" s="57">
        <v>86</v>
      </c>
      <c r="E89" s="202" t="s">
        <v>3578</v>
      </c>
      <c r="F89" s="202" t="s">
        <v>4030</v>
      </c>
      <c r="G89" s="202">
        <v>48</v>
      </c>
    </row>
    <row r="90" spans="1:7" x14ac:dyDescent="0.25">
      <c r="A90" s="57">
        <v>19</v>
      </c>
      <c r="B90" s="57">
        <v>29</v>
      </c>
      <c r="D90" s="57">
        <v>87</v>
      </c>
      <c r="E90" s="202" t="s">
        <v>3578</v>
      </c>
      <c r="F90" s="202" t="s">
        <v>4031</v>
      </c>
      <c r="G90" s="202">
        <v>49</v>
      </c>
    </row>
    <row r="91" spans="1:7" x14ac:dyDescent="0.25">
      <c r="A91" s="57">
        <v>20</v>
      </c>
      <c r="B91" s="57" t="s">
        <v>3578</v>
      </c>
      <c r="D91" s="57">
        <v>88</v>
      </c>
      <c r="E91" s="202" t="s">
        <v>3578</v>
      </c>
      <c r="F91" s="202" t="s">
        <v>4032</v>
      </c>
      <c r="G91" s="202">
        <v>50</v>
      </c>
    </row>
    <row r="92" spans="1:7" x14ac:dyDescent="0.25">
      <c r="A92" s="57">
        <v>21</v>
      </c>
      <c r="B92" s="57" t="s">
        <v>3578</v>
      </c>
      <c r="D92" s="57">
        <v>89</v>
      </c>
      <c r="E92" s="202" t="s">
        <v>3578</v>
      </c>
      <c r="F92" s="202" t="s">
        <v>4033</v>
      </c>
      <c r="G92" s="202">
        <v>51</v>
      </c>
    </row>
    <row r="93" spans="1:7" x14ac:dyDescent="0.25">
      <c r="A93" s="57">
        <v>22</v>
      </c>
      <c r="B93" s="57">
        <v>31</v>
      </c>
      <c r="D93" s="57">
        <v>90</v>
      </c>
      <c r="E93" s="202" t="s">
        <v>3578</v>
      </c>
      <c r="F93" s="202" t="s">
        <v>4034</v>
      </c>
      <c r="G93" s="202">
        <v>52</v>
      </c>
    </row>
    <row r="94" spans="1:7" x14ac:dyDescent="0.25">
      <c r="A94" s="57">
        <v>23</v>
      </c>
      <c r="B94" s="57">
        <v>32</v>
      </c>
      <c r="D94" s="57">
        <v>91</v>
      </c>
      <c r="E94" s="202" t="s">
        <v>3578</v>
      </c>
      <c r="F94" s="202" t="s">
        <v>4035</v>
      </c>
      <c r="G94" s="202">
        <v>53</v>
      </c>
    </row>
    <row r="95" spans="1:7" x14ac:dyDescent="0.25">
      <c r="A95" s="57">
        <v>24</v>
      </c>
      <c r="B95" s="57">
        <v>33</v>
      </c>
      <c r="D95" s="57">
        <v>92</v>
      </c>
      <c r="E95" s="202" t="s">
        <v>3578</v>
      </c>
      <c r="F95" s="202" t="s">
        <v>3578</v>
      </c>
      <c r="G95" s="202">
        <v>54</v>
      </c>
    </row>
    <row r="96" spans="1:7" x14ac:dyDescent="0.25">
      <c r="A96" s="57">
        <v>25</v>
      </c>
      <c r="B96" s="57">
        <v>34</v>
      </c>
      <c r="D96" s="57">
        <v>93</v>
      </c>
      <c r="E96" s="202" t="s">
        <v>3578</v>
      </c>
      <c r="F96" s="202" t="s">
        <v>3578</v>
      </c>
      <c r="G96" s="202">
        <v>55</v>
      </c>
    </row>
    <row r="97" spans="1:7" x14ac:dyDescent="0.25">
      <c r="A97" s="57">
        <v>26</v>
      </c>
      <c r="B97" s="57">
        <v>35</v>
      </c>
      <c r="D97" s="57">
        <v>94</v>
      </c>
      <c r="E97" s="202" t="s">
        <v>3578</v>
      </c>
      <c r="F97" s="202" t="s">
        <v>3578</v>
      </c>
      <c r="G97" s="202">
        <v>56</v>
      </c>
    </row>
    <row r="98" spans="1:7" x14ac:dyDescent="0.25">
      <c r="A98" s="57">
        <v>27</v>
      </c>
      <c r="B98" s="57">
        <v>36</v>
      </c>
      <c r="D98" s="57">
        <v>95</v>
      </c>
      <c r="E98" s="202" t="s">
        <v>3578</v>
      </c>
      <c r="F98" s="202" t="s">
        <v>3578</v>
      </c>
      <c r="G98" s="202">
        <v>57</v>
      </c>
    </row>
    <row r="99" spans="1:7" x14ac:dyDescent="0.25">
      <c r="A99" s="57">
        <v>28</v>
      </c>
      <c r="B99" s="57">
        <v>37</v>
      </c>
      <c r="D99" s="57">
        <v>96</v>
      </c>
      <c r="E99" s="202" t="s">
        <v>3578</v>
      </c>
      <c r="F99" s="202" t="s">
        <v>3578</v>
      </c>
      <c r="G99" s="202">
        <v>58</v>
      </c>
    </row>
    <row r="100" spans="1:7" x14ac:dyDescent="0.25">
      <c r="A100" s="57">
        <v>29</v>
      </c>
      <c r="B100" s="57" t="s">
        <v>3578</v>
      </c>
      <c r="D100" s="57">
        <v>97</v>
      </c>
      <c r="E100" s="202" t="s">
        <v>3578</v>
      </c>
      <c r="F100" s="202" t="s">
        <v>3578</v>
      </c>
      <c r="G100" s="202">
        <v>59</v>
      </c>
    </row>
    <row r="101" spans="1:7" x14ac:dyDescent="0.25">
      <c r="A101" s="57">
        <v>30</v>
      </c>
      <c r="B101" s="57" t="s">
        <v>3578</v>
      </c>
      <c r="D101" s="57">
        <v>98</v>
      </c>
      <c r="E101" s="202" t="s">
        <v>3578</v>
      </c>
      <c r="F101" s="202" t="s">
        <v>3578</v>
      </c>
      <c r="G101" s="202">
        <v>60</v>
      </c>
    </row>
    <row r="102" spans="1:7" x14ac:dyDescent="0.25">
      <c r="A102" s="57">
        <v>31</v>
      </c>
      <c r="B102" s="57" t="s">
        <v>3578</v>
      </c>
      <c r="D102" s="57">
        <v>99</v>
      </c>
      <c r="E102" s="202" t="s">
        <v>3578</v>
      </c>
      <c r="F102" s="202" t="s">
        <v>3578</v>
      </c>
      <c r="G102" s="202">
        <v>61</v>
      </c>
    </row>
    <row r="103" spans="1:7" x14ac:dyDescent="0.25">
      <c r="A103" s="57">
        <v>32</v>
      </c>
      <c r="B103" s="57" t="s">
        <v>3578</v>
      </c>
      <c r="D103" s="57">
        <v>100</v>
      </c>
      <c r="E103" s="202" t="s">
        <v>3578</v>
      </c>
      <c r="F103" s="202" t="s">
        <v>3578</v>
      </c>
      <c r="G103" s="202">
        <v>62</v>
      </c>
    </row>
    <row r="104" spans="1:7" x14ac:dyDescent="0.25">
      <c r="A104" s="57">
        <v>33</v>
      </c>
      <c r="B104" s="57" t="s">
        <v>3578</v>
      </c>
      <c r="D104" s="57">
        <v>101</v>
      </c>
      <c r="E104" s="202" t="s">
        <v>3578</v>
      </c>
      <c r="F104" s="202" t="s">
        <v>3578</v>
      </c>
      <c r="G104" s="202">
        <v>63</v>
      </c>
    </row>
    <row r="105" spans="1:7" x14ac:dyDescent="0.25">
      <c r="A105" s="57">
        <v>34</v>
      </c>
      <c r="B105" s="57">
        <v>38</v>
      </c>
      <c r="D105" s="57">
        <v>102</v>
      </c>
      <c r="E105" s="202" t="s">
        <v>3578</v>
      </c>
      <c r="F105" s="202" t="s">
        <v>3578</v>
      </c>
      <c r="G105" s="202">
        <v>64</v>
      </c>
    </row>
    <row r="106" spans="1:7" x14ac:dyDescent="0.25">
      <c r="A106" s="57">
        <v>35</v>
      </c>
      <c r="B106" s="57">
        <v>39</v>
      </c>
      <c r="D106" s="57">
        <v>103</v>
      </c>
      <c r="E106" s="202" t="s">
        <v>3578</v>
      </c>
      <c r="F106" s="202" t="s">
        <v>3578</v>
      </c>
      <c r="G106" s="202">
        <v>65</v>
      </c>
    </row>
    <row r="107" spans="1:7" x14ac:dyDescent="0.25">
      <c r="A107" s="57">
        <v>36</v>
      </c>
      <c r="B107" s="57">
        <v>40</v>
      </c>
      <c r="D107" s="57">
        <v>104</v>
      </c>
      <c r="E107" s="202" t="s">
        <v>3578</v>
      </c>
      <c r="F107" s="202" t="s">
        <v>3578</v>
      </c>
      <c r="G107" s="202">
        <v>66</v>
      </c>
    </row>
    <row r="108" spans="1:7" x14ac:dyDescent="0.25">
      <c r="A108" s="57">
        <v>37</v>
      </c>
      <c r="B108" s="57">
        <v>41</v>
      </c>
      <c r="D108" s="57">
        <v>105</v>
      </c>
      <c r="E108" s="202" t="s">
        <v>3578</v>
      </c>
      <c r="F108" s="202" t="s">
        <v>3578</v>
      </c>
      <c r="G108" s="202">
        <v>67</v>
      </c>
    </row>
    <row r="109" spans="1:7" x14ac:dyDescent="0.25">
      <c r="A109" s="57">
        <v>38</v>
      </c>
      <c r="B109" s="57">
        <v>42</v>
      </c>
      <c r="D109" s="57">
        <v>106</v>
      </c>
      <c r="E109" s="202" t="s">
        <v>3578</v>
      </c>
      <c r="F109" s="202" t="s">
        <v>4042</v>
      </c>
      <c r="G109" s="202">
        <v>68</v>
      </c>
    </row>
    <row r="110" spans="1:7" x14ac:dyDescent="0.25">
      <c r="A110" s="57">
        <v>39</v>
      </c>
      <c r="B110" s="57">
        <v>43</v>
      </c>
      <c r="D110" s="57">
        <v>107</v>
      </c>
      <c r="E110" s="202" t="s">
        <v>3578</v>
      </c>
      <c r="F110" s="202" t="s">
        <v>4043</v>
      </c>
      <c r="G110" s="202">
        <v>69</v>
      </c>
    </row>
    <row r="111" spans="1:7" x14ac:dyDescent="0.25">
      <c r="A111" s="57">
        <v>40</v>
      </c>
      <c r="B111" s="57">
        <v>44</v>
      </c>
      <c r="D111" s="57">
        <v>108</v>
      </c>
      <c r="E111" s="202" t="s">
        <v>3578</v>
      </c>
      <c r="F111" s="202" t="s">
        <v>4044</v>
      </c>
      <c r="G111" s="202">
        <v>70</v>
      </c>
    </row>
    <row r="112" spans="1:7" x14ac:dyDescent="0.25">
      <c r="A112" s="57">
        <v>41</v>
      </c>
      <c r="B112" s="57">
        <v>45</v>
      </c>
      <c r="D112" s="57">
        <v>109</v>
      </c>
      <c r="E112" s="202" t="s">
        <v>3578</v>
      </c>
      <c r="F112" s="202" t="s">
        <v>4045</v>
      </c>
      <c r="G112" s="202">
        <v>71</v>
      </c>
    </row>
    <row r="113" spans="1:7" x14ac:dyDescent="0.25">
      <c r="A113" s="57">
        <v>42</v>
      </c>
      <c r="B113" s="57">
        <v>46</v>
      </c>
      <c r="D113" s="57">
        <v>110</v>
      </c>
      <c r="E113" s="202" t="s">
        <v>3578</v>
      </c>
      <c r="F113" s="202" t="s">
        <v>4046</v>
      </c>
      <c r="G113" s="202">
        <v>72</v>
      </c>
    </row>
    <row r="114" spans="1:7" x14ac:dyDescent="0.25">
      <c r="A114" s="57">
        <v>43</v>
      </c>
      <c r="B114" s="57">
        <v>47</v>
      </c>
      <c r="D114" s="57">
        <v>111</v>
      </c>
      <c r="E114" s="202" t="s">
        <v>3578</v>
      </c>
      <c r="F114" s="202" t="s">
        <v>4047</v>
      </c>
      <c r="G114" s="202">
        <v>73</v>
      </c>
    </row>
    <row r="115" spans="1:7" x14ac:dyDescent="0.25">
      <c r="A115" s="57">
        <v>44</v>
      </c>
      <c r="B115" s="57">
        <v>48</v>
      </c>
      <c r="D115" s="57">
        <v>112</v>
      </c>
      <c r="E115" s="202" t="s">
        <v>3578</v>
      </c>
      <c r="F115" s="202" t="s">
        <v>4048</v>
      </c>
      <c r="G115" s="202">
        <v>74</v>
      </c>
    </row>
    <row r="116" spans="1:7" x14ac:dyDescent="0.25">
      <c r="A116" s="57">
        <v>45</v>
      </c>
      <c r="B116" s="57">
        <v>52</v>
      </c>
      <c r="D116" s="57">
        <v>113</v>
      </c>
      <c r="E116" s="202" t="s">
        <v>3578</v>
      </c>
      <c r="F116" s="202" t="s">
        <v>4049</v>
      </c>
      <c r="G116" s="202">
        <v>75</v>
      </c>
    </row>
    <row r="117" spans="1:7" x14ac:dyDescent="0.25">
      <c r="A117" s="57">
        <v>46</v>
      </c>
      <c r="B117" s="57">
        <v>49</v>
      </c>
      <c r="D117" s="57">
        <v>114</v>
      </c>
      <c r="E117" s="202" t="s">
        <v>3578</v>
      </c>
      <c r="F117" s="202" t="s">
        <v>3578</v>
      </c>
      <c r="G117" s="202">
        <v>76</v>
      </c>
    </row>
    <row r="118" spans="1:7" x14ac:dyDescent="0.25">
      <c r="A118" s="57">
        <v>47</v>
      </c>
      <c r="B118" s="57">
        <v>50</v>
      </c>
      <c r="D118" s="57">
        <v>115</v>
      </c>
      <c r="E118" s="202" t="s">
        <v>3578</v>
      </c>
      <c r="F118" s="202" t="s">
        <v>3578</v>
      </c>
      <c r="G118" s="202">
        <v>77</v>
      </c>
    </row>
    <row r="119" spans="1:7" x14ac:dyDescent="0.25">
      <c r="A119" s="57">
        <v>48</v>
      </c>
      <c r="B119" s="57">
        <v>51</v>
      </c>
      <c r="D119" s="57">
        <v>116</v>
      </c>
      <c r="E119" s="202" t="s">
        <v>3578</v>
      </c>
      <c r="F119" s="202" t="s">
        <v>3578</v>
      </c>
      <c r="G119" s="202">
        <v>78</v>
      </c>
    </row>
    <row r="120" spans="1:7" x14ac:dyDescent="0.25">
      <c r="A120" s="57">
        <v>49</v>
      </c>
      <c r="B120" s="57">
        <v>53</v>
      </c>
      <c r="D120" s="57">
        <v>117</v>
      </c>
      <c r="E120" s="202" t="s">
        <v>3578</v>
      </c>
      <c r="F120" s="202" t="s">
        <v>3578</v>
      </c>
      <c r="G120" s="202">
        <v>79</v>
      </c>
    </row>
    <row r="121" spans="1:7" x14ac:dyDescent="0.25">
      <c r="A121" s="57">
        <v>50</v>
      </c>
      <c r="B121" s="57" t="s">
        <v>3578</v>
      </c>
      <c r="D121" s="57">
        <v>118</v>
      </c>
      <c r="E121" s="202" t="s">
        <v>3578</v>
      </c>
      <c r="F121" s="202" t="s">
        <v>3578</v>
      </c>
      <c r="G121" s="202">
        <v>80</v>
      </c>
    </row>
    <row r="122" spans="1:7" x14ac:dyDescent="0.25">
      <c r="A122" s="57">
        <v>51</v>
      </c>
      <c r="B122" s="57" t="s">
        <v>3578</v>
      </c>
      <c r="D122" s="57">
        <v>119</v>
      </c>
      <c r="E122" s="202" t="s">
        <v>3578</v>
      </c>
      <c r="F122" s="202">
        <v>69</v>
      </c>
      <c r="G122" s="202" t="s">
        <v>3578</v>
      </c>
    </row>
    <row r="123" spans="1:7" x14ac:dyDescent="0.25">
      <c r="A123" s="57">
        <v>52</v>
      </c>
      <c r="B123" s="57" t="s">
        <v>3578</v>
      </c>
      <c r="D123" s="57">
        <v>120</v>
      </c>
      <c r="E123" s="202" t="s">
        <v>3578</v>
      </c>
      <c r="F123" s="202">
        <v>70</v>
      </c>
      <c r="G123" s="202" t="s">
        <v>3578</v>
      </c>
    </row>
    <row r="124" spans="1:7" x14ac:dyDescent="0.25">
      <c r="A124" s="57">
        <v>53</v>
      </c>
      <c r="B124" s="57">
        <v>54</v>
      </c>
      <c r="D124" s="57">
        <v>121</v>
      </c>
      <c r="E124" s="202" t="s">
        <v>3578</v>
      </c>
      <c r="F124" s="202">
        <v>71</v>
      </c>
      <c r="G124" s="202" t="s">
        <v>3578</v>
      </c>
    </row>
    <row r="125" spans="1:7" x14ac:dyDescent="0.25">
      <c r="A125" s="57">
        <v>54</v>
      </c>
      <c r="B125" s="57">
        <v>55</v>
      </c>
      <c r="D125" s="57">
        <v>122</v>
      </c>
      <c r="E125" s="202" t="s">
        <v>3578</v>
      </c>
      <c r="F125" s="202">
        <v>72</v>
      </c>
      <c r="G125" s="202" t="s">
        <v>3578</v>
      </c>
    </row>
    <row r="126" spans="1:7" x14ac:dyDescent="0.25">
      <c r="A126" s="57">
        <v>55</v>
      </c>
      <c r="B126" s="57">
        <v>56</v>
      </c>
      <c r="D126" s="57">
        <v>123</v>
      </c>
      <c r="E126" s="202" t="s">
        <v>3578</v>
      </c>
      <c r="F126" s="202">
        <v>73</v>
      </c>
      <c r="G126" s="202" t="s">
        <v>3578</v>
      </c>
    </row>
    <row r="127" spans="1:7" x14ac:dyDescent="0.25">
      <c r="A127" s="57">
        <v>56</v>
      </c>
      <c r="B127" s="57">
        <v>57</v>
      </c>
      <c r="D127" s="57">
        <v>124</v>
      </c>
      <c r="E127" s="202" t="s">
        <v>3578</v>
      </c>
      <c r="F127" s="202">
        <v>74</v>
      </c>
      <c r="G127" s="202" t="s">
        <v>3578</v>
      </c>
    </row>
    <row r="128" spans="1:7" x14ac:dyDescent="0.25">
      <c r="A128" s="57">
        <v>57</v>
      </c>
      <c r="B128" s="57">
        <v>58</v>
      </c>
      <c r="D128" s="57">
        <v>125</v>
      </c>
      <c r="E128" s="202" t="s">
        <v>3578</v>
      </c>
      <c r="F128" s="202">
        <v>115</v>
      </c>
      <c r="G128" s="202">
        <v>81</v>
      </c>
    </row>
    <row r="129" spans="1:7" x14ac:dyDescent="0.25">
      <c r="A129" s="57">
        <v>58</v>
      </c>
      <c r="B129" s="57">
        <v>59</v>
      </c>
      <c r="D129" s="57">
        <v>126</v>
      </c>
      <c r="E129" s="202" t="s">
        <v>3578</v>
      </c>
      <c r="F129" s="202">
        <v>114</v>
      </c>
      <c r="G129" s="202">
        <v>82</v>
      </c>
    </row>
    <row r="130" spans="1:7" x14ac:dyDescent="0.25">
      <c r="A130" s="57">
        <v>59</v>
      </c>
      <c r="B130" s="57">
        <v>60</v>
      </c>
      <c r="D130" s="57">
        <v>127</v>
      </c>
      <c r="E130" s="202" t="s">
        <v>3578</v>
      </c>
      <c r="F130" s="202">
        <v>111</v>
      </c>
      <c r="G130" s="202">
        <v>83</v>
      </c>
    </row>
    <row r="131" spans="1:7" x14ac:dyDescent="0.25">
      <c r="A131" s="57">
        <v>60</v>
      </c>
      <c r="B131" s="57">
        <v>61</v>
      </c>
      <c r="D131" s="57">
        <v>128</v>
      </c>
      <c r="E131" s="202" t="s">
        <v>3578</v>
      </c>
      <c r="F131" s="202" t="s">
        <v>3578</v>
      </c>
      <c r="G131" s="202">
        <v>84</v>
      </c>
    </row>
    <row r="132" spans="1:7" x14ac:dyDescent="0.25">
      <c r="A132" s="57">
        <v>61</v>
      </c>
      <c r="B132" s="57" t="s">
        <v>3578</v>
      </c>
      <c r="D132" s="57">
        <v>129</v>
      </c>
      <c r="E132" s="202" t="s">
        <v>3578</v>
      </c>
      <c r="F132" s="202">
        <v>112</v>
      </c>
      <c r="G132" s="202">
        <v>85</v>
      </c>
    </row>
    <row r="133" spans="1:7" x14ac:dyDescent="0.25">
      <c r="A133" s="57">
        <v>62</v>
      </c>
      <c r="B133" s="57" t="s">
        <v>3578</v>
      </c>
      <c r="D133" s="57">
        <v>130</v>
      </c>
      <c r="E133" s="202" t="s">
        <v>3578</v>
      </c>
      <c r="F133" s="202" t="s">
        <v>3578</v>
      </c>
      <c r="G133" s="202">
        <v>86</v>
      </c>
    </row>
    <row r="134" spans="1:7" x14ac:dyDescent="0.25">
      <c r="A134" s="57">
        <v>63</v>
      </c>
      <c r="B134" s="57" t="s">
        <v>3578</v>
      </c>
      <c r="D134" s="57">
        <v>131</v>
      </c>
      <c r="E134" s="202" t="s">
        <v>3578</v>
      </c>
      <c r="F134" s="202">
        <v>113</v>
      </c>
      <c r="G134" s="202" t="s">
        <v>3578</v>
      </c>
    </row>
    <row r="135" spans="1:7" x14ac:dyDescent="0.25">
      <c r="A135" s="57">
        <v>64</v>
      </c>
      <c r="B135" s="57" t="s">
        <v>3578</v>
      </c>
      <c r="D135" s="57">
        <v>132</v>
      </c>
      <c r="E135" s="202" t="s">
        <v>3578</v>
      </c>
      <c r="F135" s="202">
        <v>110</v>
      </c>
      <c r="G135" s="202" t="s">
        <v>3578</v>
      </c>
    </row>
    <row r="136" spans="1:7" x14ac:dyDescent="0.25">
      <c r="A136" s="57">
        <v>65</v>
      </c>
      <c r="B136" s="57" t="s">
        <v>3578</v>
      </c>
      <c r="D136" s="57">
        <v>133</v>
      </c>
      <c r="E136" s="202" t="s">
        <v>3578</v>
      </c>
      <c r="F136" s="202">
        <v>116</v>
      </c>
      <c r="G136" s="202" t="s">
        <v>3578</v>
      </c>
    </row>
    <row r="137" spans="1:7" x14ac:dyDescent="0.25">
      <c r="A137" s="57">
        <v>66</v>
      </c>
      <c r="B137" s="57">
        <v>62</v>
      </c>
      <c r="D137" s="57">
        <v>134</v>
      </c>
      <c r="E137" s="202" t="s">
        <v>3578</v>
      </c>
      <c r="F137" s="202" t="s">
        <v>3578</v>
      </c>
      <c r="G137" s="202">
        <v>87</v>
      </c>
    </row>
    <row r="138" spans="1:7" x14ac:dyDescent="0.25">
      <c r="A138" s="57">
        <v>67</v>
      </c>
      <c r="B138" s="57">
        <v>63</v>
      </c>
      <c r="D138" s="57">
        <v>135</v>
      </c>
      <c r="E138" s="202" t="s">
        <v>3578</v>
      </c>
      <c r="F138" s="202">
        <v>81</v>
      </c>
      <c r="G138" s="202" t="s">
        <v>3578</v>
      </c>
    </row>
    <row r="139" spans="1:7" x14ac:dyDescent="0.25">
      <c r="A139" s="57">
        <v>68</v>
      </c>
      <c r="B139" s="57">
        <v>64</v>
      </c>
      <c r="D139" s="57">
        <v>136</v>
      </c>
      <c r="E139" s="202" t="s">
        <v>3578</v>
      </c>
      <c r="F139" s="202">
        <v>83</v>
      </c>
      <c r="G139" s="202" t="s">
        <v>3578</v>
      </c>
    </row>
    <row r="140" spans="1:7" x14ac:dyDescent="0.25">
      <c r="A140" s="57">
        <v>69</v>
      </c>
      <c r="B140" s="57">
        <v>65</v>
      </c>
      <c r="D140" s="57">
        <v>137</v>
      </c>
      <c r="E140" s="202" t="s">
        <v>3578</v>
      </c>
      <c r="F140" s="202">
        <v>84</v>
      </c>
      <c r="G140" s="202" t="s">
        <v>3578</v>
      </c>
    </row>
    <row r="141" spans="1:7" x14ac:dyDescent="0.25">
      <c r="A141" s="57">
        <v>70</v>
      </c>
      <c r="B141" s="57">
        <v>66</v>
      </c>
      <c r="D141" s="57">
        <v>138</v>
      </c>
      <c r="E141" s="202" t="s">
        <v>3578</v>
      </c>
      <c r="F141" s="202">
        <v>85</v>
      </c>
      <c r="G141" s="202" t="s">
        <v>3578</v>
      </c>
    </row>
    <row r="142" spans="1:7" x14ac:dyDescent="0.25">
      <c r="A142" s="57">
        <v>71</v>
      </c>
      <c r="B142" s="57">
        <v>67</v>
      </c>
      <c r="D142" s="57">
        <v>139</v>
      </c>
      <c r="E142" s="202" t="s">
        <v>3578</v>
      </c>
      <c r="F142" s="202">
        <v>86</v>
      </c>
      <c r="G142" s="202" t="s">
        <v>3578</v>
      </c>
    </row>
    <row r="143" spans="1:7" x14ac:dyDescent="0.25">
      <c r="A143" s="57">
        <v>72</v>
      </c>
      <c r="B143" s="57">
        <v>68</v>
      </c>
      <c r="D143" s="57">
        <v>140</v>
      </c>
      <c r="E143" s="202" t="s">
        <v>3578</v>
      </c>
      <c r="F143" s="202">
        <v>87</v>
      </c>
      <c r="G143" s="202" t="s">
        <v>3578</v>
      </c>
    </row>
    <row r="144" spans="1:7" x14ac:dyDescent="0.25">
      <c r="A144" s="57">
        <v>73</v>
      </c>
      <c r="B144" s="57">
        <v>69</v>
      </c>
      <c r="D144" s="57">
        <v>141</v>
      </c>
      <c r="E144" s="202" t="s">
        <v>3578</v>
      </c>
      <c r="F144" s="202">
        <v>88</v>
      </c>
      <c r="G144" s="202">
        <v>88</v>
      </c>
    </row>
    <row r="145" spans="1:7" x14ac:dyDescent="0.25">
      <c r="A145" s="57">
        <v>74</v>
      </c>
      <c r="B145" s="57">
        <v>70</v>
      </c>
      <c r="D145" s="57">
        <v>142</v>
      </c>
      <c r="E145" s="202" t="s">
        <v>3578</v>
      </c>
      <c r="F145" s="202">
        <v>89</v>
      </c>
      <c r="G145" s="202">
        <v>89</v>
      </c>
    </row>
    <row r="146" spans="1:7" x14ac:dyDescent="0.25">
      <c r="A146" s="57">
        <v>75</v>
      </c>
      <c r="B146" s="57">
        <v>71</v>
      </c>
      <c r="D146" s="57">
        <v>143</v>
      </c>
      <c r="E146" s="202" t="s">
        <v>3578</v>
      </c>
      <c r="F146" s="202">
        <v>90</v>
      </c>
      <c r="G146" s="202" t="s">
        <v>3578</v>
      </c>
    </row>
    <row r="147" spans="1:7" x14ac:dyDescent="0.25">
      <c r="A147" s="57">
        <v>76</v>
      </c>
      <c r="B147" s="57">
        <v>72</v>
      </c>
      <c r="D147" s="57">
        <v>144</v>
      </c>
      <c r="E147" s="202" t="s">
        <v>3578</v>
      </c>
      <c r="F147" s="202">
        <v>92</v>
      </c>
      <c r="G147" s="202" t="s">
        <v>3578</v>
      </c>
    </row>
    <row r="148" spans="1:7" x14ac:dyDescent="0.25">
      <c r="A148" s="57">
        <v>77</v>
      </c>
      <c r="B148" s="57">
        <v>73</v>
      </c>
      <c r="D148" s="57">
        <v>145</v>
      </c>
      <c r="E148" s="202" t="s">
        <v>3578</v>
      </c>
      <c r="F148" s="202">
        <v>93</v>
      </c>
      <c r="G148" s="202" t="s">
        <v>3578</v>
      </c>
    </row>
    <row r="149" spans="1:7" x14ac:dyDescent="0.25">
      <c r="A149" s="57">
        <v>78</v>
      </c>
      <c r="B149" s="57">
        <v>74</v>
      </c>
      <c r="D149" s="57">
        <v>146</v>
      </c>
      <c r="E149" s="202" t="s">
        <v>3578</v>
      </c>
      <c r="F149" s="202">
        <v>94</v>
      </c>
      <c r="G149" s="202" t="s">
        <v>3578</v>
      </c>
    </row>
    <row r="150" spans="1:7" x14ac:dyDescent="0.25">
      <c r="A150" s="57">
        <v>79</v>
      </c>
      <c r="B150" s="57">
        <v>75</v>
      </c>
      <c r="D150" s="57">
        <v>147</v>
      </c>
      <c r="E150" s="202" t="s">
        <v>3578</v>
      </c>
      <c r="F150" s="202">
        <v>95</v>
      </c>
      <c r="G150" s="202">
        <v>90</v>
      </c>
    </row>
    <row r="151" spans="1:7" x14ac:dyDescent="0.25">
      <c r="A151" s="57">
        <v>80</v>
      </c>
      <c r="B151" s="57">
        <v>76</v>
      </c>
      <c r="D151" s="57">
        <v>148</v>
      </c>
      <c r="E151" s="202" t="s">
        <v>3578</v>
      </c>
      <c r="F151" s="202">
        <v>96</v>
      </c>
      <c r="G151" s="202" t="s">
        <v>3578</v>
      </c>
    </row>
    <row r="152" spans="1:7" x14ac:dyDescent="0.25">
      <c r="A152" s="57">
        <v>81</v>
      </c>
      <c r="B152" s="57">
        <v>77</v>
      </c>
      <c r="D152" s="57">
        <v>149</v>
      </c>
      <c r="E152" s="202" t="s">
        <v>3578</v>
      </c>
      <c r="F152" s="202">
        <v>98</v>
      </c>
      <c r="G152" s="202">
        <v>91</v>
      </c>
    </row>
    <row r="153" spans="1:7" x14ac:dyDescent="0.25">
      <c r="A153" s="57">
        <v>82</v>
      </c>
      <c r="B153" s="57">
        <v>78</v>
      </c>
      <c r="D153" s="57">
        <v>150</v>
      </c>
      <c r="E153" s="202" t="s">
        <v>3578</v>
      </c>
      <c r="F153" s="202">
        <v>101</v>
      </c>
      <c r="G153" s="202">
        <v>92</v>
      </c>
    </row>
    <row r="154" spans="1:7" x14ac:dyDescent="0.25">
      <c r="A154" s="57">
        <v>83</v>
      </c>
      <c r="B154" s="57">
        <v>79</v>
      </c>
      <c r="D154" s="57">
        <v>151</v>
      </c>
      <c r="E154" s="202" t="s">
        <v>3578</v>
      </c>
      <c r="F154" s="202">
        <v>102</v>
      </c>
      <c r="G154" s="202">
        <v>93</v>
      </c>
    </row>
    <row r="155" spans="1:7" x14ac:dyDescent="0.25">
      <c r="A155" s="57">
        <v>84</v>
      </c>
      <c r="B155" s="57">
        <v>80</v>
      </c>
      <c r="D155" s="57">
        <v>152</v>
      </c>
      <c r="E155" s="202" t="s">
        <v>3578</v>
      </c>
      <c r="F155" s="202">
        <v>97</v>
      </c>
      <c r="G155" s="202">
        <v>94</v>
      </c>
    </row>
    <row r="156" spans="1:7" x14ac:dyDescent="0.25">
      <c r="A156" s="57">
        <v>85</v>
      </c>
      <c r="B156" s="57">
        <v>81</v>
      </c>
      <c r="D156" s="57">
        <v>153</v>
      </c>
      <c r="E156" s="202" t="s">
        <v>3578</v>
      </c>
      <c r="F156" s="202">
        <v>99</v>
      </c>
      <c r="G156" s="202">
        <v>95</v>
      </c>
    </row>
    <row r="157" spans="1:7" x14ac:dyDescent="0.25">
      <c r="A157" s="57">
        <v>86</v>
      </c>
      <c r="B157" s="57">
        <v>82</v>
      </c>
      <c r="D157" s="57">
        <v>154</v>
      </c>
      <c r="E157" s="202" t="s">
        <v>3578</v>
      </c>
      <c r="F157" s="202">
        <v>82</v>
      </c>
      <c r="G157" s="202">
        <v>96</v>
      </c>
    </row>
    <row r="158" spans="1:7" x14ac:dyDescent="0.25">
      <c r="A158" s="57">
        <v>87</v>
      </c>
      <c r="B158" s="57">
        <v>83</v>
      </c>
      <c r="D158" s="57">
        <v>155</v>
      </c>
      <c r="E158" s="202" t="s">
        <v>3578</v>
      </c>
      <c r="F158" s="202">
        <v>100</v>
      </c>
      <c r="G158" s="202" t="s">
        <v>3578</v>
      </c>
    </row>
    <row r="159" spans="1:7" x14ac:dyDescent="0.25">
      <c r="A159" s="57">
        <v>88</v>
      </c>
      <c r="B159" s="57">
        <v>84</v>
      </c>
      <c r="D159" s="57">
        <v>156</v>
      </c>
      <c r="E159" s="202" t="s">
        <v>3578</v>
      </c>
      <c r="F159" s="202">
        <v>103</v>
      </c>
      <c r="G159" s="202">
        <v>97</v>
      </c>
    </row>
    <row r="160" spans="1:7" x14ac:dyDescent="0.25">
      <c r="A160" s="57">
        <v>89</v>
      </c>
      <c r="B160" s="57">
        <v>85</v>
      </c>
      <c r="D160" s="57">
        <v>157</v>
      </c>
      <c r="E160" s="202" t="s">
        <v>3578</v>
      </c>
      <c r="F160" s="202">
        <v>104</v>
      </c>
      <c r="G160" s="202" t="s">
        <v>3578</v>
      </c>
    </row>
    <row r="161" spans="1:7" x14ac:dyDescent="0.25">
      <c r="A161" s="57">
        <v>90</v>
      </c>
      <c r="B161" s="57">
        <v>86</v>
      </c>
      <c r="D161" s="57">
        <v>158</v>
      </c>
      <c r="E161" s="202" t="s">
        <v>3578</v>
      </c>
      <c r="F161" s="202">
        <v>105</v>
      </c>
      <c r="G161" s="202" t="s">
        <v>3578</v>
      </c>
    </row>
    <row r="162" spans="1:7" x14ac:dyDescent="0.25">
      <c r="A162" s="57">
        <v>91</v>
      </c>
      <c r="B162" s="57">
        <v>87</v>
      </c>
      <c r="D162" s="57">
        <v>159</v>
      </c>
      <c r="E162" s="202" t="s">
        <v>3578</v>
      </c>
      <c r="F162" s="202">
        <v>106</v>
      </c>
      <c r="G162" s="202" t="s">
        <v>3578</v>
      </c>
    </row>
    <row r="163" spans="1:7" x14ac:dyDescent="0.25">
      <c r="A163" s="57">
        <v>92</v>
      </c>
      <c r="B163" s="57">
        <v>88</v>
      </c>
      <c r="D163" s="57">
        <v>160</v>
      </c>
      <c r="E163" s="202" t="s">
        <v>3578</v>
      </c>
      <c r="F163" s="202">
        <v>107</v>
      </c>
      <c r="G163" s="202" t="s">
        <v>3578</v>
      </c>
    </row>
    <row r="164" spans="1:7" x14ac:dyDescent="0.25">
      <c r="A164" s="57">
        <v>93</v>
      </c>
      <c r="B164" s="57" t="s">
        <v>3578</v>
      </c>
      <c r="D164" s="57">
        <v>161</v>
      </c>
      <c r="E164" s="202" t="s">
        <v>3578</v>
      </c>
      <c r="F164" s="202" t="s">
        <v>3578</v>
      </c>
      <c r="G164" s="202">
        <v>98</v>
      </c>
    </row>
    <row r="165" spans="1:7" x14ac:dyDescent="0.25">
      <c r="A165" s="57">
        <v>94</v>
      </c>
      <c r="B165" s="57" t="s">
        <v>3578</v>
      </c>
      <c r="D165" s="57">
        <v>162</v>
      </c>
      <c r="E165" s="202" t="s">
        <v>3578</v>
      </c>
      <c r="F165" s="202" t="s">
        <v>3578</v>
      </c>
      <c r="G165" s="202">
        <v>99</v>
      </c>
    </row>
    <row r="166" spans="1:7" x14ac:dyDescent="0.25">
      <c r="A166" s="57">
        <v>95</v>
      </c>
      <c r="B166" s="57" t="s">
        <v>3578</v>
      </c>
      <c r="D166" s="57">
        <v>163</v>
      </c>
      <c r="E166" s="202" t="s">
        <v>3578</v>
      </c>
      <c r="F166" s="202" t="s">
        <v>3578</v>
      </c>
      <c r="G166" s="202">
        <v>100</v>
      </c>
    </row>
    <row r="167" spans="1:7" x14ac:dyDescent="0.25">
      <c r="A167" s="57">
        <v>96</v>
      </c>
      <c r="B167" s="57" t="s">
        <v>3578</v>
      </c>
      <c r="D167" s="57">
        <v>164</v>
      </c>
      <c r="E167" s="202" t="s">
        <v>3578</v>
      </c>
      <c r="F167" s="202" t="s">
        <v>3578</v>
      </c>
      <c r="G167" s="202">
        <v>101</v>
      </c>
    </row>
    <row r="168" spans="1:7" x14ac:dyDescent="0.25">
      <c r="A168" s="57">
        <v>97</v>
      </c>
      <c r="B168" s="57" t="s">
        <v>3578</v>
      </c>
      <c r="D168" s="57">
        <v>165</v>
      </c>
      <c r="E168" s="202" t="s">
        <v>3578</v>
      </c>
      <c r="F168" s="202" t="s">
        <v>3578</v>
      </c>
      <c r="G168" s="202">
        <v>102</v>
      </c>
    </row>
    <row r="169" spans="1:7" x14ac:dyDescent="0.25">
      <c r="A169" s="57">
        <v>98</v>
      </c>
      <c r="B169" s="57" t="s">
        <v>3578</v>
      </c>
      <c r="D169" s="57">
        <v>166</v>
      </c>
      <c r="E169" s="202" t="s">
        <v>3578</v>
      </c>
      <c r="F169" s="202" t="s">
        <v>3578</v>
      </c>
      <c r="G169" s="202">
        <v>103</v>
      </c>
    </row>
    <row r="170" spans="1:7" x14ac:dyDescent="0.25">
      <c r="A170" s="57">
        <v>99</v>
      </c>
      <c r="B170" s="57" t="s">
        <v>3578</v>
      </c>
      <c r="D170" s="57">
        <v>167</v>
      </c>
      <c r="E170" s="202" t="s">
        <v>3578</v>
      </c>
      <c r="F170" s="202">
        <v>91</v>
      </c>
      <c r="G170" s="202">
        <v>104</v>
      </c>
    </row>
    <row r="171" spans="1:7" x14ac:dyDescent="0.25">
      <c r="A171" s="57">
        <v>100</v>
      </c>
      <c r="B171" s="57" t="s">
        <v>3578</v>
      </c>
      <c r="D171" s="57">
        <v>168</v>
      </c>
      <c r="E171" s="202" t="s">
        <v>3578</v>
      </c>
      <c r="F171" s="202">
        <v>115</v>
      </c>
      <c r="G171" s="202">
        <v>105</v>
      </c>
    </row>
    <row r="172" spans="1:7" x14ac:dyDescent="0.25">
      <c r="A172" s="57">
        <v>101</v>
      </c>
      <c r="B172" s="57" t="s">
        <v>3578</v>
      </c>
      <c r="D172" s="57">
        <v>169</v>
      </c>
      <c r="E172" s="202" t="s">
        <v>3578</v>
      </c>
      <c r="F172" s="202">
        <v>114</v>
      </c>
      <c r="G172" s="202">
        <v>106</v>
      </c>
    </row>
    <row r="173" spans="1:7" x14ac:dyDescent="0.25">
      <c r="A173" s="57">
        <v>102</v>
      </c>
      <c r="B173" s="57" t="s">
        <v>3578</v>
      </c>
      <c r="D173" s="57">
        <v>170</v>
      </c>
      <c r="E173" s="202" t="s">
        <v>3578</v>
      </c>
      <c r="F173" s="202">
        <v>111</v>
      </c>
      <c r="G173" s="202">
        <v>107</v>
      </c>
    </row>
    <row r="174" spans="1:7" x14ac:dyDescent="0.25">
      <c r="A174" s="57">
        <v>103</v>
      </c>
      <c r="B174" s="57" t="s">
        <v>3578</v>
      </c>
      <c r="D174" s="57">
        <v>171</v>
      </c>
      <c r="E174" s="202" t="s">
        <v>3578</v>
      </c>
      <c r="F174" s="202" t="s">
        <v>3578</v>
      </c>
      <c r="G174" s="202">
        <v>108</v>
      </c>
    </row>
    <row r="175" spans="1:7" x14ac:dyDescent="0.25">
      <c r="A175" s="57">
        <v>104</v>
      </c>
      <c r="B175" s="57" t="s">
        <v>3578</v>
      </c>
      <c r="D175" s="57">
        <v>172</v>
      </c>
      <c r="E175" s="202" t="s">
        <v>3578</v>
      </c>
      <c r="F175" s="202">
        <v>112</v>
      </c>
      <c r="G175" s="202">
        <v>109</v>
      </c>
    </row>
    <row r="176" spans="1:7" x14ac:dyDescent="0.25">
      <c r="A176" s="57">
        <v>105</v>
      </c>
      <c r="B176" s="57" t="s">
        <v>3578</v>
      </c>
      <c r="D176" s="57">
        <v>173</v>
      </c>
      <c r="E176" s="202" t="s">
        <v>3578</v>
      </c>
      <c r="F176" s="202" t="s">
        <v>3578</v>
      </c>
      <c r="G176" s="202">
        <v>110</v>
      </c>
    </row>
    <row r="177" spans="1:7" x14ac:dyDescent="0.25">
      <c r="A177" s="57">
        <v>106</v>
      </c>
      <c r="B177" s="57">
        <v>89</v>
      </c>
      <c r="D177" s="57">
        <v>174</v>
      </c>
      <c r="E177" s="202" t="s">
        <v>3578</v>
      </c>
      <c r="F177" s="202">
        <v>113</v>
      </c>
      <c r="G177" s="202" t="s">
        <v>3578</v>
      </c>
    </row>
    <row r="178" spans="1:7" x14ac:dyDescent="0.25">
      <c r="A178" s="57">
        <v>107</v>
      </c>
      <c r="B178" s="57">
        <v>90</v>
      </c>
      <c r="D178" s="57">
        <v>175</v>
      </c>
      <c r="E178" s="202" t="s">
        <v>3578</v>
      </c>
      <c r="F178" s="202">
        <v>110</v>
      </c>
      <c r="G178" s="202" t="s">
        <v>3578</v>
      </c>
    </row>
    <row r="179" spans="1:7" x14ac:dyDescent="0.25">
      <c r="A179" s="57">
        <v>108</v>
      </c>
      <c r="B179" s="57">
        <v>91</v>
      </c>
      <c r="D179" s="57">
        <v>176</v>
      </c>
      <c r="E179" s="202" t="s">
        <v>3578</v>
      </c>
      <c r="F179" s="202">
        <v>116</v>
      </c>
      <c r="G179" s="202" t="s">
        <v>3578</v>
      </c>
    </row>
    <row r="180" spans="1:7" x14ac:dyDescent="0.25">
      <c r="A180" s="57">
        <v>109</v>
      </c>
      <c r="B180" s="57">
        <v>92</v>
      </c>
      <c r="D180" s="57">
        <v>177</v>
      </c>
      <c r="E180" s="202" t="s">
        <v>3578</v>
      </c>
      <c r="F180" s="202" t="s">
        <v>3578</v>
      </c>
      <c r="G180" s="202">
        <v>111</v>
      </c>
    </row>
    <row r="181" spans="1:7" x14ac:dyDescent="0.25">
      <c r="A181" s="57">
        <v>110</v>
      </c>
      <c r="B181" s="57">
        <v>93</v>
      </c>
      <c r="D181" s="57">
        <v>178</v>
      </c>
      <c r="E181" s="202" t="s">
        <v>3578</v>
      </c>
      <c r="F181" s="202">
        <v>81</v>
      </c>
      <c r="G181" s="202" t="s">
        <v>3578</v>
      </c>
    </row>
    <row r="182" spans="1:7" x14ac:dyDescent="0.25">
      <c r="A182" s="57">
        <v>111</v>
      </c>
      <c r="B182" s="57">
        <v>94</v>
      </c>
      <c r="D182" s="57">
        <v>179</v>
      </c>
      <c r="E182" s="202" t="s">
        <v>3578</v>
      </c>
      <c r="F182" s="202">
        <v>82</v>
      </c>
      <c r="G182" s="202" t="s">
        <v>3578</v>
      </c>
    </row>
    <row r="183" spans="1:7" x14ac:dyDescent="0.25">
      <c r="A183" s="57">
        <v>112</v>
      </c>
      <c r="B183" s="57">
        <v>95</v>
      </c>
      <c r="D183" s="57">
        <v>180</v>
      </c>
      <c r="E183" s="202" t="s">
        <v>3578</v>
      </c>
      <c r="F183" s="202">
        <v>83</v>
      </c>
      <c r="G183" s="202" t="s">
        <v>3578</v>
      </c>
    </row>
    <row r="184" spans="1:7" x14ac:dyDescent="0.25">
      <c r="A184" s="57">
        <v>113</v>
      </c>
      <c r="B184" s="57">
        <v>96</v>
      </c>
      <c r="D184" s="57">
        <v>181</v>
      </c>
      <c r="E184" s="202" t="s">
        <v>3578</v>
      </c>
      <c r="F184" s="202">
        <v>84</v>
      </c>
      <c r="G184" s="202" t="s">
        <v>3578</v>
      </c>
    </row>
    <row r="185" spans="1:7" x14ac:dyDescent="0.25">
      <c r="A185" s="57">
        <v>114</v>
      </c>
      <c r="B185" s="57">
        <v>97</v>
      </c>
      <c r="D185" s="57">
        <v>182</v>
      </c>
      <c r="E185" s="202" t="s">
        <v>3578</v>
      </c>
      <c r="F185" s="202">
        <v>85</v>
      </c>
      <c r="G185" s="202" t="s">
        <v>3578</v>
      </c>
    </row>
    <row r="186" spans="1:7" x14ac:dyDescent="0.25">
      <c r="A186" s="57">
        <v>115</v>
      </c>
      <c r="B186" s="57">
        <v>98</v>
      </c>
      <c r="D186" s="57">
        <v>183</v>
      </c>
      <c r="E186" s="202" t="s">
        <v>3578</v>
      </c>
      <c r="F186" s="202">
        <v>86</v>
      </c>
      <c r="G186" s="202" t="s">
        <v>3578</v>
      </c>
    </row>
    <row r="187" spans="1:7" x14ac:dyDescent="0.25">
      <c r="A187" s="57">
        <v>116</v>
      </c>
      <c r="B187" s="57">
        <v>99</v>
      </c>
      <c r="D187" s="57">
        <v>184</v>
      </c>
      <c r="E187" s="202" t="s">
        <v>3578</v>
      </c>
      <c r="F187" s="202">
        <v>87</v>
      </c>
      <c r="G187" s="202" t="s">
        <v>3578</v>
      </c>
    </row>
    <row r="188" spans="1:7" x14ac:dyDescent="0.25">
      <c r="A188" s="57">
        <v>117</v>
      </c>
      <c r="B188" s="57">
        <v>100</v>
      </c>
      <c r="D188" s="57">
        <v>185</v>
      </c>
      <c r="E188" s="202" t="s">
        <v>3578</v>
      </c>
      <c r="F188" s="202">
        <v>88</v>
      </c>
      <c r="G188" s="202">
        <v>112</v>
      </c>
    </row>
    <row r="189" spans="1:7" x14ac:dyDescent="0.25">
      <c r="A189" s="57">
        <v>118</v>
      </c>
      <c r="B189" s="57">
        <v>101</v>
      </c>
      <c r="D189" s="57">
        <v>186</v>
      </c>
      <c r="E189" s="202" t="s">
        <v>3578</v>
      </c>
      <c r="F189" s="202">
        <v>89</v>
      </c>
      <c r="G189" s="202">
        <v>113</v>
      </c>
    </row>
    <row r="190" spans="1:7" x14ac:dyDescent="0.25">
      <c r="A190" s="57">
        <v>119</v>
      </c>
      <c r="B190" s="57" t="s">
        <v>3578</v>
      </c>
      <c r="D190" s="57">
        <v>187</v>
      </c>
      <c r="E190" s="202" t="s">
        <v>3578</v>
      </c>
      <c r="F190" s="202">
        <v>90</v>
      </c>
      <c r="G190" s="202" t="s">
        <v>3578</v>
      </c>
    </row>
    <row r="191" spans="1:7" x14ac:dyDescent="0.25">
      <c r="A191" s="57">
        <v>120</v>
      </c>
      <c r="B191" s="57" t="s">
        <v>3578</v>
      </c>
      <c r="D191" s="57">
        <v>188</v>
      </c>
      <c r="E191" s="202" t="s">
        <v>3578</v>
      </c>
      <c r="F191" s="202">
        <v>91</v>
      </c>
      <c r="G191" s="202" t="s">
        <v>3578</v>
      </c>
    </row>
    <row r="192" spans="1:7" x14ac:dyDescent="0.25">
      <c r="A192" s="57">
        <v>121</v>
      </c>
      <c r="B192" s="57" t="s">
        <v>3578</v>
      </c>
      <c r="D192" s="57">
        <v>189</v>
      </c>
      <c r="E192" s="202" t="s">
        <v>3578</v>
      </c>
      <c r="F192" s="202">
        <v>92</v>
      </c>
      <c r="G192" s="202" t="s">
        <v>3578</v>
      </c>
    </row>
    <row r="193" spans="1:7" x14ac:dyDescent="0.25">
      <c r="A193" s="57">
        <v>122</v>
      </c>
      <c r="B193" s="57" t="s">
        <v>3578</v>
      </c>
      <c r="D193" s="57">
        <v>190</v>
      </c>
      <c r="E193" s="202" t="s">
        <v>3578</v>
      </c>
      <c r="F193" s="202">
        <v>93</v>
      </c>
      <c r="G193" s="202" t="s">
        <v>3578</v>
      </c>
    </row>
    <row r="194" spans="1:7" x14ac:dyDescent="0.25">
      <c r="A194" s="57">
        <v>123</v>
      </c>
      <c r="B194" s="57" t="s">
        <v>3578</v>
      </c>
      <c r="D194" s="57">
        <v>191</v>
      </c>
      <c r="E194" s="202" t="s">
        <v>3578</v>
      </c>
      <c r="F194" s="202">
        <v>94</v>
      </c>
      <c r="G194" s="202" t="s">
        <v>3578</v>
      </c>
    </row>
    <row r="195" spans="1:7" x14ac:dyDescent="0.25">
      <c r="A195" s="57">
        <v>124</v>
      </c>
      <c r="B195" s="57" t="s">
        <v>3578</v>
      </c>
      <c r="D195" s="57">
        <v>192</v>
      </c>
      <c r="E195" s="202" t="s">
        <v>3578</v>
      </c>
      <c r="F195" s="202">
        <v>95</v>
      </c>
      <c r="G195" s="202">
        <v>114</v>
      </c>
    </row>
    <row r="196" spans="1:7" x14ac:dyDescent="0.25">
      <c r="A196" s="57">
        <v>125</v>
      </c>
      <c r="B196" s="57" t="s">
        <v>3578</v>
      </c>
      <c r="D196" s="57">
        <v>193</v>
      </c>
      <c r="E196" s="202" t="s">
        <v>3578</v>
      </c>
      <c r="F196" s="202">
        <v>96</v>
      </c>
      <c r="G196" s="202" t="s">
        <v>3578</v>
      </c>
    </row>
    <row r="197" spans="1:7" x14ac:dyDescent="0.25">
      <c r="A197" s="57">
        <v>126</v>
      </c>
      <c r="B197" s="57" t="s">
        <v>3578</v>
      </c>
      <c r="D197" s="57">
        <v>194</v>
      </c>
      <c r="E197" s="202" t="s">
        <v>3578</v>
      </c>
      <c r="F197" s="202">
        <v>98</v>
      </c>
      <c r="G197" s="202">
        <v>115</v>
      </c>
    </row>
    <row r="198" spans="1:7" x14ac:dyDescent="0.25">
      <c r="A198" s="57">
        <v>127</v>
      </c>
      <c r="B198" s="57" t="s">
        <v>3578</v>
      </c>
      <c r="D198" s="57">
        <v>195</v>
      </c>
      <c r="E198" s="202" t="s">
        <v>3578</v>
      </c>
      <c r="F198" s="202">
        <v>101</v>
      </c>
      <c r="G198" s="202">
        <v>116</v>
      </c>
    </row>
    <row r="199" spans="1:7" x14ac:dyDescent="0.25">
      <c r="A199" s="57">
        <v>128</v>
      </c>
      <c r="B199" s="57" t="s">
        <v>3578</v>
      </c>
      <c r="D199" s="57">
        <v>196</v>
      </c>
      <c r="E199" s="202" t="s">
        <v>3578</v>
      </c>
      <c r="F199" s="202">
        <v>102</v>
      </c>
      <c r="G199" s="202">
        <v>117</v>
      </c>
    </row>
    <row r="200" spans="1:7" x14ac:dyDescent="0.25">
      <c r="A200" s="57">
        <v>126</v>
      </c>
      <c r="B200" s="57" t="s">
        <v>3578</v>
      </c>
      <c r="D200" s="57">
        <v>197</v>
      </c>
      <c r="E200" s="202" t="s">
        <v>3578</v>
      </c>
      <c r="F200" s="202">
        <v>97</v>
      </c>
      <c r="G200" s="202">
        <v>118</v>
      </c>
    </row>
    <row r="201" spans="1:7" x14ac:dyDescent="0.25">
      <c r="A201" s="57" t="s">
        <v>3578</v>
      </c>
      <c r="B201" s="57">
        <v>96</v>
      </c>
      <c r="D201" s="57">
        <v>198</v>
      </c>
      <c r="E201" s="202" t="s">
        <v>3578</v>
      </c>
      <c r="F201" s="202">
        <v>99</v>
      </c>
      <c r="G201" s="202">
        <v>119</v>
      </c>
    </row>
    <row r="202" spans="1:7" x14ac:dyDescent="0.25">
      <c r="A202" s="57" t="s">
        <v>3578</v>
      </c>
      <c r="B202" s="57">
        <v>97</v>
      </c>
      <c r="D202" s="57">
        <v>199</v>
      </c>
      <c r="E202" s="202" t="s">
        <v>3578</v>
      </c>
      <c r="F202" s="202">
        <v>100</v>
      </c>
      <c r="G202" s="202" t="s">
        <v>3578</v>
      </c>
    </row>
    <row r="203" spans="1:7" x14ac:dyDescent="0.25">
      <c r="A203" s="57" t="s">
        <v>3578</v>
      </c>
      <c r="B203" s="57">
        <v>98</v>
      </c>
      <c r="D203" s="57">
        <v>200</v>
      </c>
      <c r="E203" s="202" t="s">
        <v>3578</v>
      </c>
      <c r="F203" s="202">
        <v>103</v>
      </c>
      <c r="G203" s="202" t="s">
        <v>3578</v>
      </c>
    </row>
    <row r="204" spans="1:7" x14ac:dyDescent="0.25">
      <c r="A204" s="57" t="s">
        <v>3578</v>
      </c>
      <c r="B204" s="57">
        <v>99</v>
      </c>
      <c r="D204" s="57">
        <v>201</v>
      </c>
      <c r="E204" s="202" t="s">
        <v>3578</v>
      </c>
      <c r="F204" s="202">
        <v>104</v>
      </c>
      <c r="G204" s="202" t="s">
        <v>3578</v>
      </c>
    </row>
    <row r="205" spans="1:7" x14ac:dyDescent="0.25">
      <c r="A205" s="57">
        <v>127</v>
      </c>
      <c r="B205" s="57">
        <v>100</v>
      </c>
      <c r="D205" s="57">
        <v>202</v>
      </c>
      <c r="E205" s="202" t="s">
        <v>3578</v>
      </c>
      <c r="F205" s="202">
        <v>105</v>
      </c>
      <c r="G205" s="202" t="s">
        <v>3578</v>
      </c>
    </row>
    <row r="206" spans="1:7" x14ac:dyDescent="0.25">
      <c r="A206" s="57">
        <v>128</v>
      </c>
      <c r="B206" s="57">
        <v>101</v>
      </c>
      <c r="D206" s="57">
        <v>203</v>
      </c>
      <c r="E206" s="202" t="s">
        <v>3578</v>
      </c>
      <c r="F206" s="202">
        <v>106</v>
      </c>
      <c r="G206" s="202" t="s">
        <v>3578</v>
      </c>
    </row>
    <row r="207" spans="1:7" x14ac:dyDescent="0.25">
      <c r="A207" s="57" t="s">
        <v>3578</v>
      </c>
      <c r="B207" s="57">
        <v>102</v>
      </c>
      <c r="D207" s="57">
        <v>204</v>
      </c>
      <c r="E207" s="202" t="s">
        <v>3578</v>
      </c>
      <c r="F207" s="202">
        <v>107</v>
      </c>
      <c r="G207" s="202" t="s">
        <v>3578</v>
      </c>
    </row>
    <row r="208" spans="1:7" x14ac:dyDescent="0.25">
      <c r="A208" s="57" t="s">
        <v>3578</v>
      </c>
      <c r="B208" s="57">
        <v>103</v>
      </c>
      <c r="D208" s="57">
        <v>205</v>
      </c>
      <c r="E208" s="202" t="s">
        <v>3578</v>
      </c>
      <c r="F208" s="202" t="s">
        <v>3578</v>
      </c>
      <c r="G208" s="202">
        <v>120</v>
      </c>
    </row>
    <row r="209" spans="1:7" x14ac:dyDescent="0.25">
      <c r="A209" s="57" t="s">
        <v>3578</v>
      </c>
      <c r="B209" s="57">
        <v>104</v>
      </c>
      <c r="D209" s="57">
        <v>206</v>
      </c>
      <c r="E209" s="202" t="s">
        <v>3578</v>
      </c>
      <c r="F209" s="202" t="s">
        <v>3578</v>
      </c>
      <c r="G209" s="202">
        <v>121</v>
      </c>
    </row>
    <row r="210" spans="1:7" x14ac:dyDescent="0.25">
      <c r="A210" s="57" t="s">
        <v>3578</v>
      </c>
      <c r="B210" s="57">
        <v>105</v>
      </c>
      <c r="D210" s="57">
        <v>207</v>
      </c>
      <c r="E210" s="202" t="s">
        <v>3578</v>
      </c>
      <c r="F210" s="202" t="s">
        <v>3578</v>
      </c>
      <c r="G210" s="202">
        <v>122</v>
      </c>
    </row>
    <row r="211" spans="1:7" x14ac:dyDescent="0.25">
      <c r="A211" s="57">
        <v>129</v>
      </c>
      <c r="B211" s="57" t="s">
        <v>3578</v>
      </c>
      <c r="D211" s="57">
        <v>208</v>
      </c>
      <c r="E211" s="202" t="s">
        <v>3578</v>
      </c>
      <c r="F211" s="202" t="s">
        <v>3578</v>
      </c>
      <c r="G211" s="202">
        <v>123</v>
      </c>
    </row>
    <row r="212" spans="1:7" x14ac:dyDescent="0.25">
      <c r="A212" s="57">
        <v>130</v>
      </c>
      <c r="B212" s="57" t="s">
        <v>3578</v>
      </c>
      <c r="D212" s="57">
        <v>209</v>
      </c>
      <c r="E212" s="202" t="s">
        <v>3578</v>
      </c>
      <c r="F212" s="202" t="s">
        <v>3578</v>
      </c>
      <c r="G212" s="202">
        <v>124</v>
      </c>
    </row>
    <row r="213" spans="1:7" x14ac:dyDescent="0.25">
      <c r="A213" s="57">
        <v>131</v>
      </c>
      <c r="B213" s="57" t="s">
        <v>3578</v>
      </c>
      <c r="D213" s="57">
        <v>210</v>
      </c>
      <c r="E213" s="202" t="s">
        <v>4081</v>
      </c>
      <c r="F213" s="202" t="s">
        <v>3578</v>
      </c>
      <c r="G213" s="202" t="s">
        <v>3578</v>
      </c>
    </row>
    <row r="214" spans="1:7" x14ac:dyDescent="0.25">
      <c r="A214" s="57">
        <v>131</v>
      </c>
      <c r="B214" s="57" t="s">
        <v>3578</v>
      </c>
      <c r="D214" s="57">
        <v>211</v>
      </c>
      <c r="E214" s="202" t="s">
        <v>4082</v>
      </c>
      <c r="F214" s="202" t="s">
        <v>3578</v>
      </c>
      <c r="G214" s="202" t="s">
        <v>3578</v>
      </c>
    </row>
    <row r="215" spans="1:7" x14ac:dyDescent="0.25">
      <c r="A215" s="57">
        <v>132</v>
      </c>
      <c r="B215" s="57">
        <v>106</v>
      </c>
      <c r="D215" s="57">
        <v>212</v>
      </c>
      <c r="E215" s="202" t="s">
        <v>4083</v>
      </c>
      <c r="F215" s="202" t="s">
        <v>3578</v>
      </c>
      <c r="G215" s="202" t="s">
        <v>3578</v>
      </c>
    </row>
    <row r="216" spans="1:7" x14ac:dyDescent="0.25">
      <c r="A216" s="57">
        <v>133</v>
      </c>
      <c r="B216" s="57">
        <v>107</v>
      </c>
      <c r="D216" s="57">
        <v>213</v>
      </c>
      <c r="E216" s="202" t="s">
        <v>4084</v>
      </c>
      <c r="F216" s="202" t="s">
        <v>3578</v>
      </c>
      <c r="G216" s="202" t="s">
        <v>3578</v>
      </c>
    </row>
    <row r="217" spans="1:7" x14ac:dyDescent="0.25">
      <c r="A217" s="57">
        <v>134</v>
      </c>
      <c r="B217" s="57">
        <v>108</v>
      </c>
      <c r="D217" s="57">
        <v>214</v>
      </c>
      <c r="E217" s="202" t="s">
        <v>4085</v>
      </c>
      <c r="F217" s="202" t="s">
        <v>3578</v>
      </c>
      <c r="G217" s="202" t="s">
        <v>3578</v>
      </c>
    </row>
    <row r="218" spans="1:7" x14ac:dyDescent="0.25">
      <c r="A218" s="57">
        <v>135</v>
      </c>
      <c r="B218" s="57">
        <v>109</v>
      </c>
      <c r="D218" s="57">
        <v>215</v>
      </c>
      <c r="E218" s="202" t="s">
        <v>4086</v>
      </c>
      <c r="F218" s="202" t="s">
        <v>3578</v>
      </c>
      <c r="G218" s="202" t="s">
        <v>3578</v>
      </c>
    </row>
    <row r="219" spans="1:7" x14ac:dyDescent="0.25">
      <c r="A219" s="57">
        <v>136</v>
      </c>
      <c r="B219" s="57">
        <v>110</v>
      </c>
      <c r="D219" s="57">
        <v>216</v>
      </c>
      <c r="E219" s="202" t="s">
        <v>4087</v>
      </c>
      <c r="F219" s="202" t="s">
        <v>3578</v>
      </c>
      <c r="G219" s="202" t="s">
        <v>3578</v>
      </c>
    </row>
    <row r="220" spans="1:7" x14ac:dyDescent="0.25">
      <c r="A220" s="57">
        <v>137</v>
      </c>
      <c r="B220" s="57">
        <v>111</v>
      </c>
      <c r="D220" s="57">
        <v>217</v>
      </c>
      <c r="E220" s="202" t="s">
        <v>4088</v>
      </c>
      <c r="F220" s="202" t="s">
        <v>3578</v>
      </c>
      <c r="G220" s="202" t="s">
        <v>3578</v>
      </c>
    </row>
    <row r="221" spans="1:7" x14ac:dyDescent="0.25">
      <c r="A221" s="57">
        <v>138</v>
      </c>
      <c r="B221" s="57">
        <v>112</v>
      </c>
      <c r="D221" s="57">
        <v>218</v>
      </c>
      <c r="E221" s="202" t="s">
        <v>4089</v>
      </c>
      <c r="F221" s="202" t="s">
        <v>3578</v>
      </c>
      <c r="G221" s="202" t="s">
        <v>3578</v>
      </c>
    </row>
    <row r="222" spans="1:7" x14ac:dyDescent="0.25">
      <c r="A222" s="57">
        <v>139</v>
      </c>
      <c r="B222" s="57">
        <v>113</v>
      </c>
      <c r="D222" s="57">
        <v>219</v>
      </c>
      <c r="E222" s="202" t="s">
        <v>4090</v>
      </c>
      <c r="F222" s="202" t="s">
        <v>3578</v>
      </c>
      <c r="G222" s="202" t="s">
        <v>3578</v>
      </c>
    </row>
    <row r="223" spans="1:7" x14ac:dyDescent="0.25">
      <c r="A223" s="57">
        <v>140</v>
      </c>
      <c r="B223" s="57">
        <v>114</v>
      </c>
      <c r="D223" s="57">
        <v>220</v>
      </c>
      <c r="E223" s="202" t="s">
        <v>4091</v>
      </c>
      <c r="F223" s="202" t="s">
        <v>3578</v>
      </c>
      <c r="G223" s="202" t="s">
        <v>3578</v>
      </c>
    </row>
    <row r="224" spans="1:7" x14ac:dyDescent="0.25">
      <c r="A224" s="57">
        <v>141</v>
      </c>
      <c r="B224" s="57" t="s">
        <v>3578</v>
      </c>
      <c r="D224" s="57">
        <v>221</v>
      </c>
      <c r="E224" s="202" t="s">
        <v>4092</v>
      </c>
      <c r="F224" s="202" t="s">
        <v>3578</v>
      </c>
      <c r="G224" s="202" t="s">
        <v>3578</v>
      </c>
    </row>
    <row r="225" spans="1:7" x14ac:dyDescent="0.25">
      <c r="A225" s="57">
        <v>142</v>
      </c>
      <c r="B225" s="57" t="s">
        <v>3578</v>
      </c>
      <c r="D225" s="57">
        <v>222</v>
      </c>
      <c r="E225" s="202" t="s">
        <v>4093</v>
      </c>
      <c r="F225" s="202" t="s">
        <v>3578</v>
      </c>
      <c r="G225" s="202" t="s">
        <v>3578</v>
      </c>
    </row>
    <row r="226" spans="1:7" x14ac:dyDescent="0.25">
      <c r="A226" s="57">
        <v>143</v>
      </c>
      <c r="B226" s="57" t="s">
        <v>3578</v>
      </c>
      <c r="D226" s="57">
        <v>223</v>
      </c>
      <c r="E226" s="202" t="s">
        <v>4094</v>
      </c>
      <c r="F226" s="202" t="s">
        <v>3578</v>
      </c>
      <c r="G226" s="202">
        <v>125</v>
      </c>
    </row>
    <row r="227" spans="1:7" x14ac:dyDescent="0.25">
      <c r="A227" s="57">
        <v>144</v>
      </c>
      <c r="B227" s="57" t="s">
        <v>3578</v>
      </c>
      <c r="D227" s="57">
        <v>224</v>
      </c>
      <c r="E227" s="202" t="s">
        <v>4095</v>
      </c>
      <c r="F227" s="202" t="s">
        <v>3578</v>
      </c>
      <c r="G227" s="202">
        <v>126</v>
      </c>
    </row>
    <row r="228" spans="1:7" x14ac:dyDescent="0.25">
      <c r="A228" s="57">
        <v>145</v>
      </c>
      <c r="B228" s="57" t="s">
        <v>3578</v>
      </c>
      <c r="D228" s="57">
        <v>225</v>
      </c>
      <c r="E228" s="202" t="s">
        <v>4096</v>
      </c>
      <c r="F228" s="202" t="s">
        <v>3578</v>
      </c>
      <c r="G228" s="202">
        <v>127</v>
      </c>
    </row>
    <row r="229" spans="1:7" x14ac:dyDescent="0.25">
      <c r="A229" s="57">
        <v>146</v>
      </c>
      <c r="B229" s="57" t="s">
        <v>3578</v>
      </c>
      <c r="D229" s="57">
        <v>226</v>
      </c>
      <c r="E229" s="202" t="s">
        <v>4097</v>
      </c>
      <c r="F229" s="202" t="s">
        <v>3578</v>
      </c>
      <c r="G229" s="202">
        <v>128</v>
      </c>
    </row>
    <row r="230" spans="1:7" x14ac:dyDescent="0.25">
      <c r="A230" s="57">
        <v>147</v>
      </c>
      <c r="B230" s="57" t="s">
        <v>3578</v>
      </c>
      <c r="D230" s="57">
        <v>227</v>
      </c>
      <c r="E230" s="202" t="s">
        <v>4098</v>
      </c>
      <c r="F230" s="202" t="s">
        <v>3578</v>
      </c>
      <c r="G230" s="202">
        <v>129</v>
      </c>
    </row>
    <row r="231" spans="1:7" x14ac:dyDescent="0.25">
      <c r="A231" s="57">
        <v>148</v>
      </c>
      <c r="B231" s="57" t="s">
        <v>3578</v>
      </c>
      <c r="D231" s="57">
        <v>228</v>
      </c>
      <c r="E231" s="202" t="s">
        <v>4098</v>
      </c>
      <c r="F231" s="202" t="s">
        <v>3578</v>
      </c>
      <c r="G231" s="202">
        <v>130</v>
      </c>
    </row>
    <row r="232" spans="1:7" x14ac:dyDescent="0.25">
      <c r="A232" s="57">
        <v>149</v>
      </c>
      <c r="B232" s="57" t="s">
        <v>3578</v>
      </c>
      <c r="D232" s="57">
        <v>229</v>
      </c>
      <c r="E232" s="202" t="s">
        <v>3578</v>
      </c>
      <c r="F232" s="202" t="s">
        <v>3578</v>
      </c>
      <c r="G232" s="202">
        <v>131</v>
      </c>
    </row>
    <row r="233" spans="1:7" x14ac:dyDescent="0.25">
      <c r="A233" s="57">
        <v>150</v>
      </c>
      <c r="B233" s="57" t="s">
        <v>3578</v>
      </c>
      <c r="D233" s="57">
        <v>230</v>
      </c>
      <c r="E233" s="202" t="s">
        <v>4099</v>
      </c>
      <c r="F233" s="202" t="s">
        <v>3578</v>
      </c>
      <c r="G233" s="202">
        <v>132</v>
      </c>
    </row>
    <row r="234" spans="1:7" x14ac:dyDescent="0.25">
      <c r="A234" s="57">
        <v>151</v>
      </c>
      <c r="B234" s="57">
        <v>115</v>
      </c>
      <c r="D234" s="57">
        <v>231</v>
      </c>
      <c r="E234" s="202" t="s">
        <v>4100</v>
      </c>
      <c r="F234" s="202" t="s">
        <v>3578</v>
      </c>
      <c r="G234" s="202">
        <v>133</v>
      </c>
    </row>
    <row r="235" spans="1:7" x14ac:dyDescent="0.25">
      <c r="A235" s="57">
        <v>152</v>
      </c>
      <c r="B235" s="57">
        <v>119</v>
      </c>
      <c r="D235" s="57">
        <v>232</v>
      </c>
      <c r="E235" s="202" t="s">
        <v>4101</v>
      </c>
      <c r="F235" s="202" t="s">
        <v>3578</v>
      </c>
      <c r="G235" s="202" t="s">
        <v>3578</v>
      </c>
    </row>
    <row r="236" spans="1:7" x14ac:dyDescent="0.25">
      <c r="A236" s="57">
        <v>153</v>
      </c>
      <c r="B236" s="57">
        <v>116</v>
      </c>
      <c r="D236" s="57">
        <v>233</v>
      </c>
      <c r="E236" s="202" t="s">
        <v>4102</v>
      </c>
      <c r="F236" s="202" t="s">
        <v>3578</v>
      </c>
      <c r="G236" s="202">
        <v>134</v>
      </c>
    </row>
    <row r="237" spans="1:7" x14ac:dyDescent="0.25">
      <c r="A237" s="57">
        <v>154</v>
      </c>
      <c r="B237" s="57">
        <v>117</v>
      </c>
      <c r="D237" s="57">
        <v>234</v>
      </c>
      <c r="E237" s="202" t="s">
        <v>4103</v>
      </c>
      <c r="F237" s="202" t="s">
        <v>3578</v>
      </c>
      <c r="G237" s="202">
        <v>135</v>
      </c>
    </row>
    <row r="238" spans="1:7" x14ac:dyDescent="0.25">
      <c r="A238" s="57">
        <v>155</v>
      </c>
      <c r="B238" s="57">
        <v>118</v>
      </c>
      <c r="D238" s="57">
        <v>235</v>
      </c>
      <c r="E238" s="202" t="s">
        <v>4104</v>
      </c>
      <c r="F238" s="202" t="s">
        <v>3578</v>
      </c>
      <c r="G238" s="202">
        <v>136</v>
      </c>
    </row>
    <row r="239" spans="1:7" x14ac:dyDescent="0.25">
      <c r="A239" s="57">
        <v>156</v>
      </c>
      <c r="B239" s="57" t="s">
        <v>3578</v>
      </c>
      <c r="D239" s="57">
        <v>236</v>
      </c>
      <c r="E239" s="202" t="s">
        <v>4105</v>
      </c>
      <c r="F239" s="202" t="s">
        <v>3578</v>
      </c>
      <c r="G239" s="202">
        <v>137</v>
      </c>
    </row>
    <row r="240" spans="1:7" x14ac:dyDescent="0.25">
      <c r="A240" s="57">
        <v>157</v>
      </c>
      <c r="B240" s="57" t="s">
        <v>3578</v>
      </c>
      <c r="D240" s="57">
        <v>237</v>
      </c>
      <c r="E240" s="202" t="s">
        <v>4106</v>
      </c>
      <c r="F240" s="202" t="s">
        <v>3578</v>
      </c>
      <c r="G240" s="202">
        <v>138</v>
      </c>
    </row>
    <row r="241" spans="1:7" x14ac:dyDescent="0.25">
      <c r="A241" s="57">
        <v>158</v>
      </c>
      <c r="B241" s="57" t="s">
        <v>3578</v>
      </c>
      <c r="D241" s="57">
        <v>238</v>
      </c>
      <c r="E241" s="202" t="s">
        <v>4107</v>
      </c>
      <c r="F241" s="202" t="s">
        <v>3578</v>
      </c>
      <c r="G241" s="202">
        <v>139</v>
      </c>
    </row>
    <row r="242" spans="1:7" x14ac:dyDescent="0.25">
      <c r="A242" s="57">
        <v>159</v>
      </c>
      <c r="B242" s="57" t="s">
        <v>3578</v>
      </c>
      <c r="D242" s="57">
        <v>239</v>
      </c>
      <c r="E242" s="202" t="s">
        <v>4108</v>
      </c>
      <c r="F242" s="202" t="s">
        <v>3578</v>
      </c>
      <c r="G242" s="202">
        <v>140</v>
      </c>
    </row>
    <row r="243" spans="1:7" x14ac:dyDescent="0.25">
      <c r="A243" s="57">
        <v>160</v>
      </c>
      <c r="B243" s="57" t="s">
        <v>3578</v>
      </c>
      <c r="D243" s="57">
        <v>240</v>
      </c>
      <c r="E243" s="202" t="s">
        <v>3578</v>
      </c>
      <c r="F243" s="202" t="s">
        <v>3578</v>
      </c>
      <c r="G243" s="202">
        <v>141</v>
      </c>
    </row>
    <row r="244" spans="1:7" x14ac:dyDescent="0.25">
      <c r="A244" s="57">
        <v>161</v>
      </c>
      <c r="B244" s="57" t="s">
        <v>3578</v>
      </c>
      <c r="D244" s="57">
        <v>241</v>
      </c>
      <c r="E244" s="202" t="s">
        <v>4109</v>
      </c>
      <c r="F244" s="202" t="s">
        <v>3578</v>
      </c>
      <c r="G244" s="202" t="s">
        <v>3578</v>
      </c>
    </row>
    <row r="245" spans="1:7" x14ac:dyDescent="0.25">
      <c r="A245" s="57">
        <v>162</v>
      </c>
      <c r="B245" s="57" t="s">
        <v>3578</v>
      </c>
      <c r="D245" s="57">
        <v>242</v>
      </c>
      <c r="E245" s="202" t="s">
        <v>4110</v>
      </c>
      <c r="F245" s="202" t="s">
        <v>3578</v>
      </c>
      <c r="G245" s="202" t="s">
        <v>3578</v>
      </c>
    </row>
    <row r="246" spans="1:7" x14ac:dyDescent="0.25">
      <c r="A246" s="57">
        <v>163</v>
      </c>
      <c r="B246" s="57" t="s">
        <v>3578</v>
      </c>
      <c r="D246" s="57">
        <v>243</v>
      </c>
      <c r="E246" s="202" t="s">
        <v>4111</v>
      </c>
      <c r="F246" s="202" t="s">
        <v>3578</v>
      </c>
      <c r="G246" s="202" t="s">
        <v>3578</v>
      </c>
    </row>
    <row r="247" spans="1:7" x14ac:dyDescent="0.25">
      <c r="A247" s="57">
        <v>164</v>
      </c>
      <c r="B247" s="57" t="s">
        <v>3578</v>
      </c>
      <c r="D247" s="147">
        <v>244</v>
      </c>
      <c r="E247" s="202" t="s">
        <v>3578</v>
      </c>
      <c r="F247" s="202" t="s">
        <v>3578</v>
      </c>
      <c r="G247" s="202">
        <v>142</v>
      </c>
    </row>
    <row r="248" spans="1:7" x14ac:dyDescent="0.25">
      <c r="A248" s="57">
        <v>165</v>
      </c>
      <c r="B248" s="57" t="s">
        <v>3578</v>
      </c>
      <c r="D248" s="147">
        <v>245</v>
      </c>
      <c r="E248" s="202" t="s">
        <v>3578</v>
      </c>
      <c r="F248" s="202" t="s">
        <v>3578</v>
      </c>
      <c r="G248" s="202">
        <v>143</v>
      </c>
    </row>
    <row r="249" spans="1:7" x14ac:dyDescent="0.25">
      <c r="A249" s="57">
        <v>166</v>
      </c>
      <c r="B249" s="57" t="s">
        <v>3578</v>
      </c>
      <c r="D249" s="147">
        <v>246</v>
      </c>
      <c r="E249" s="202" t="s">
        <v>3578</v>
      </c>
      <c r="F249" s="202" t="s">
        <v>3578</v>
      </c>
      <c r="G249" s="202">
        <v>144</v>
      </c>
    </row>
    <row r="250" spans="1:7" x14ac:dyDescent="0.25">
      <c r="A250" s="57">
        <v>167</v>
      </c>
      <c r="B250" s="57" t="s">
        <v>3578</v>
      </c>
      <c r="D250" s="147">
        <v>247</v>
      </c>
      <c r="E250" s="202" t="s">
        <v>3578</v>
      </c>
      <c r="F250" s="202" t="s">
        <v>3578</v>
      </c>
      <c r="G250" s="202">
        <v>145</v>
      </c>
    </row>
    <row r="251" spans="1:7" x14ac:dyDescent="0.25">
      <c r="A251" s="57">
        <v>168</v>
      </c>
      <c r="B251" s="57" t="s">
        <v>3578</v>
      </c>
      <c r="D251" s="147">
        <v>248</v>
      </c>
      <c r="E251" s="202" t="s">
        <v>3578</v>
      </c>
      <c r="F251" s="202" t="s">
        <v>3578</v>
      </c>
      <c r="G251" s="202">
        <v>146</v>
      </c>
    </row>
    <row r="252" spans="1:7" x14ac:dyDescent="0.25">
      <c r="A252" s="57">
        <v>169</v>
      </c>
      <c r="B252" s="57" t="s">
        <v>3578</v>
      </c>
      <c r="D252" s="147">
        <v>249</v>
      </c>
      <c r="E252" s="202" t="s">
        <v>3578</v>
      </c>
      <c r="F252" s="202" t="s">
        <v>3578</v>
      </c>
      <c r="G252" s="202">
        <v>147</v>
      </c>
    </row>
    <row r="253" spans="1:7" x14ac:dyDescent="0.25">
      <c r="A253" s="57">
        <v>170</v>
      </c>
      <c r="B253" s="57" t="s">
        <v>3578</v>
      </c>
      <c r="D253" s="147">
        <v>250</v>
      </c>
      <c r="E253" s="202" t="s">
        <v>4112</v>
      </c>
      <c r="F253" s="202" t="s">
        <v>3578</v>
      </c>
      <c r="G253" s="202">
        <v>148</v>
      </c>
    </row>
    <row r="254" spans="1:7" x14ac:dyDescent="0.25">
      <c r="A254" s="57">
        <v>171</v>
      </c>
      <c r="B254" s="57" t="s">
        <v>3578</v>
      </c>
      <c r="D254" s="147">
        <v>251</v>
      </c>
      <c r="E254" s="202" t="s">
        <v>4113</v>
      </c>
      <c r="F254" s="202" t="s">
        <v>3578</v>
      </c>
      <c r="G254" s="202" t="s">
        <v>3578</v>
      </c>
    </row>
    <row r="255" spans="1:7" x14ac:dyDescent="0.25">
      <c r="A255" s="57">
        <v>172</v>
      </c>
      <c r="B255" s="57">
        <v>120</v>
      </c>
      <c r="D255" s="147">
        <v>252</v>
      </c>
      <c r="E255" s="202" t="s">
        <v>4114</v>
      </c>
      <c r="F255" s="202" t="s">
        <v>3578</v>
      </c>
      <c r="G255" s="202" t="s">
        <v>3578</v>
      </c>
    </row>
    <row r="256" spans="1:7" x14ac:dyDescent="0.25">
      <c r="A256" s="57">
        <v>173</v>
      </c>
      <c r="B256" s="57" t="s">
        <v>3578</v>
      </c>
      <c r="D256" s="147">
        <v>253</v>
      </c>
      <c r="E256" s="202" t="s">
        <v>4115</v>
      </c>
      <c r="F256" s="202" t="s">
        <v>3578</v>
      </c>
      <c r="G256" s="202" t="s">
        <v>3578</v>
      </c>
    </row>
    <row r="257" spans="1:7" x14ac:dyDescent="0.25">
      <c r="A257" s="57">
        <v>174</v>
      </c>
      <c r="B257" s="57" t="s">
        <v>3578</v>
      </c>
      <c r="D257" s="147">
        <v>254</v>
      </c>
      <c r="E257" s="202" t="s">
        <v>4116</v>
      </c>
      <c r="F257" s="202" t="s">
        <v>3578</v>
      </c>
      <c r="G257" s="202" t="s">
        <v>3578</v>
      </c>
    </row>
    <row r="258" spans="1:7" x14ac:dyDescent="0.25">
      <c r="A258" s="57">
        <v>175</v>
      </c>
      <c r="B258" s="57" t="s">
        <v>3578</v>
      </c>
      <c r="D258" s="57">
        <v>255</v>
      </c>
      <c r="E258" s="202" t="s">
        <v>4117</v>
      </c>
      <c r="F258" s="202" t="s">
        <v>3578</v>
      </c>
      <c r="G258" s="202" t="s">
        <v>3578</v>
      </c>
    </row>
    <row r="259" spans="1:7" x14ac:dyDescent="0.25">
      <c r="A259" s="57">
        <v>176</v>
      </c>
      <c r="B259" s="57" t="s">
        <v>3578</v>
      </c>
      <c r="D259" s="57">
        <v>256</v>
      </c>
      <c r="E259" s="202" t="s">
        <v>4118</v>
      </c>
      <c r="F259" s="202" t="s">
        <v>3578</v>
      </c>
      <c r="G259" s="202" t="s">
        <v>3578</v>
      </c>
    </row>
    <row r="260" spans="1:7" x14ac:dyDescent="0.25">
      <c r="A260" s="57">
        <v>177</v>
      </c>
      <c r="B260" s="57" t="s">
        <v>3578</v>
      </c>
      <c r="D260" s="57">
        <v>257</v>
      </c>
      <c r="E260" s="202" t="s">
        <v>4119</v>
      </c>
      <c r="F260" s="202" t="s">
        <v>3578</v>
      </c>
      <c r="G260" s="202" t="s">
        <v>3578</v>
      </c>
    </row>
    <row r="261" spans="1:7" x14ac:dyDescent="0.25">
      <c r="A261" s="57">
        <v>178</v>
      </c>
      <c r="B261" s="57" t="s">
        <v>3578</v>
      </c>
      <c r="D261" s="57">
        <v>258</v>
      </c>
      <c r="E261" s="202" t="s">
        <v>4120</v>
      </c>
      <c r="F261" s="202" t="s">
        <v>3578</v>
      </c>
      <c r="G261" s="202" t="s">
        <v>3578</v>
      </c>
    </row>
    <row r="262" spans="1:7" x14ac:dyDescent="0.25">
      <c r="A262" s="57">
        <v>179</v>
      </c>
      <c r="B262" s="57" t="s">
        <v>3578</v>
      </c>
      <c r="D262" s="57">
        <v>259</v>
      </c>
      <c r="E262" s="202" t="s">
        <v>4121</v>
      </c>
      <c r="F262" s="202" t="s">
        <v>3578</v>
      </c>
      <c r="G262" s="202" t="s">
        <v>3578</v>
      </c>
    </row>
    <row r="263" spans="1:7" x14ac:dyDescent="0.25">
      <c r="A263" s="57">
        <v>180</v>
      </c>
      <c r="B263" s="57" t="s">
        <v>3578</v>
      </c>
      <c r="D263" s="57">
        <v>260</v>
      </c>
      <c r="E263" s="202" t="s">
        <v>4122</v>
      </c>
      <c r="F263" s="202" t="s">
        <v>3578</v>
      </c>
      <c r="G263" s="202" t="s">
        <v>3578</v>
      </c>
    </row>
    <row r="264" spans="1:7" x14ac:dyDescent="0.25">
      <c r="A264" s="57">
        <v>181</v>
      </c>
      <c r="B264" s="57" t="s">
        <v>3578</v>
      </c>
      <c r="D264" s="57">
        <v>261</v>
      </c>
      <c r="E264" s="202" t="s">
        <v>4123</v>
      </c>
      <c r="F264" s="202" t="s">
        <v>3578</v>
      </c>
      <c r="G264" s="202" t="s">
        <v>3578</v>
      </c>
    </row>
    <row r="265" spans="1:7" x14ac:dyDescent="0.25">
      <c r="A265" s="57">
        <v>182</v>
      </c>
      <c r="B265" s="57" t="s">
        <v>3578</v>
      </c>
      <c r="D265" s="57">
        <v>262</v>
      </c>
      <c r="E265" s="202" t="s">
        <v>4124</v>
      </c>
      <c r="F265" s="202" t="s">
        <v>3578</v>
      </c>
      <c r="G265" s="202" t="s">
        <v>3578</v>
      </c>
    </row>
    <row r="266" spans="1:7" x14ac:dyDescent="0.25">
      <c r="A266" s="57">
        <v>183</v>
      </c>
      <c r="B266" s="57" t="s">
        <v>3578</v>
      </c>
      <c r="D266" s="57">
        <v>263</v>
      </c>
      <c r="E266" s="202" t="s">
        <v>4125</v>
      </c>
      <c r="F266" s="202" t="s">
        <v>3578</v>
      </c>
      <c r="G266" s="202" t="s">
        <v>3578</v>
      </c>
    </row>
    <row r="267" spans="1:7" x14ac:dyDescent="0.25">
      <c r="A267" s="57">
        <v>184</v>
      </c>
      <c r="B267" s="57">
        <v>121</v>
      </c>
      <c r="D267" s="57">
        <v>264</v>
      </c>
      <c r="E267" s="202" t="s">
        <v>4126</v>
      </c>
      <c r="F267" s="202" t="s">
        <v>3578</v>
      </c>
      <c r="G267" s="202">
        <v>149</v>
      </c>
    </row>
    <row r="268" spans="1:7" x14ac:dyDescent="0.25">
      <c r="A268" s="57">
        <v>185</v>
      </c>
      <c r="B268" s="57">
        <v>122</v>
      </c>
      <c r="D268" s="57">
        <v>265</v>
      </c>
      <c r="E268" s="202" t="s">
        <v>4127</v>
      </c>
      <c r="F268" s="202" t="s">
        <v>3578</v>
      </c>
      <c r="G268" s="202">
        <v>150</v>
      </c>
    </row>
    <row r="269" spans="1:7" x14ac:dyDescent="0.25">
      <c r="A269" s="57">
        <v>186</v>
      </c>
      <c r="B269" s="57" t="s">
        <v>3578</v>
      </c>
      <c r="D269" s="57">
        <v>266</v>
      </c>
      <c r="E269" s="202" t="s">
        <v>4128</v>
      </c>
      <c r="F269" s="202" t="s">
        <v>3578</v>
      </c>
      <c r="G269" s="202">
        <v>151</v>
      </c>
    </row>
    <row r="270" spans="1:7" x14ac:dyDescent="0.25">
      <c r="A270" s="57">
        <v>187</v>
      </c>
      <c r="B270" s="57" t="s">
        <v>3578</v>
      </c>
      <c r="D270" s="57">
        <v>267</v>
      </c>
      <c r="E270" s="202" t="s">
        <v>4129</v>
      </c>
      <c r="F270" s="202" t="s">
        <v>3578</v>
      </c>
      <c r="G270" s="202">
        <v>152</v>
      </c>
    </row>
    <row r="271" spans="1:7" x14ac:dyDescent="0.25">
      <c r="A271" s="57">
        <v>188</v>
      </c>
      <c r="B271" s="57" t="s">
        <v>3578</v>
      </c>
      <c r="D271" s="57">
        <v>268</v>
      </c>
      <c r="E271" s="202" t="s">
        <v>4130</v>
      </c>
      <c r="F271" s="202" t="s">
        <v>3578</v>
      </c>
      <c r="G271" s="202">
        <v>153</v>
      </c>
    </row>
    <row r="272" spans="1:7" x14ac:dyDescent="0.25">
      <c r="A272" s="57">
        <v>189</v>
      </c>
      <c r="B272" s="57" t="s">
        <v>3578</v>
      </c>
      <c r="D272" s="57">
        <v>269</v>
      </c>
      <c r="E272" s="202" t="s">
        <v>4130</v>
      </c>
      <c r="F272" s="202" t="s">
        <v>3578</v>
      </c>
      <c r="G272" s="202">
        <v>154</v>
      </c>
    </row>
    <row r="273" spans="1:7" x14ac:dyDescent="0.25">
      <c r="A273" s="57">
        <v>190</v>
      </c>
      <c r="B273" s="57" t="s">
        <v>3578</v>
      </c>
      <c r="D273" s="57">
        <v>270</v>
      </c>
      <c r="E273" s="202" t="s">
        <v>3578</v>
      </c>
      <c r="F273" s="202" t="s">
        <v>3578</v>
      </c>
      <c r="G273" s="202">
        <v>155</v>
      </c>
    </row>
    <row r="274" spans="1:7" x14ac:dyDescent="0.25">
      <c r="A274" s="57">
        <v>191</v>
      </c>
      <c r="B274" s="57" t="s">
        <v>3578</v>
      </c>
      <c r="D274" s="57">
        <v>271</v>
      </c>
      <c r="E274" s="202" t="s">
        <v>4131</v>
      </c>
      <c r="F274" s="202" t="s">
        <v>3578</v>
      </c>
      <c r="G274" s="202">
        <v>156</v>
      </c>
    </row>
    <row r="275" spans="1:7" x14ac:dyDescent="0.25">
      <c r="A275" s="57">
        <v>192</v>
      </c>
      <c r="B275" s="57" t="s">
        <v>3578</v>
      </c>
      <c r="D275" s="57">
        <v>272</v>
      </c>
      <c r="E275" s="202" t="s">
        <v>4132</v>
      </c>
      <c r="F275" s="202" t="s">
        <v>3578</v>
      </c>
      <c r="G275" s="202">
        <v>157</v>
      </c>
    </row>
    <row r="276" spans="1:7" x14ac:dyDescent="0.25">
      <c r="A276" s="57">
        <v>193</v>
      </c>
      <c r="B276" s="57" t="s">
        <v>3578</v>
      </c>
      <c r="D276" s="57">
        <v>273</v>
      </c>
      <c r="E276" s="202" t="s">
        <v>4133</v>
      </c>
      <c r="F276" s="202" t="s">
        <v>3578</v>
      </c>
      <c r="G276" s="202">
        <v>158</v>
      </c>
    </row>
    <row r="277" spans="1:7" x14ac:dyDescent="0.25">
      <c r="A277" s="57">
        <v>194</v>
      </c>
      <c r="B277" s="57" t="s">
        <v>3578</v>
      </c>
      <c r="D277" s="57">
        <v>274</v>
      </c>
      <c r="E277" s="202" t="s">
        <v>4134</v>
      </c>
      <c r="F277" s="202" t="s">
        <v>3578</v>
      </c>
      <c r="G277" s="202">
        <v>159</v>
      </c>
    </row>
    <row r="278" spans="1:7" x14ac:dyDescent="0.25">
      <c r="A278" s="57">
        <v>195</v>
      </c>
      <c r="B278" s="57">
        <v>123</v>
      </c>
      <c r="D278" s="57">
        <v>275</v>
      </c>
      <c r="E278" s="202" t="s">
        <v>4135</v>
      </c>
      <c r="F278" s="202" t="s">
        <v>3578</v>
      </c>
      <c r="G278" s="202">
        <v>160</v>
      </c>
    </row>
    <row r="279" spans="1:7" x14ac:dyDescent="0.25">
      <c r="A279" s="57">
        <v>196</v>
      </c>
      <c r="B279" s="57">
        <v>124</v>
      </c>
      <c r="D279" s="57">
        <v>276</v>
      </c>
      <c r="E279" s="202" t="s">
        <v>4136</v>
      </c>
      <c r="F279" s="202" t="s">
        <v>3578</v>
      </c>
      <c r="G279" s="202">
        <v>161</v>
      </c>
    </row>
    <row r="280" spans="1:7" x14ac:dyDescent="0.25">
      <c r="A280" s="57">
        <v>197</v>
      </c>
      <c r="B280" s="57" t="s">
        <v>3578</v>
      </c>
      <c r="D280" s="57">
        <v>277</v>
      </c>
      <c r="E280" s="202" t="s">
        <v>4137</v>
      </c>
      <c r="F280" s="202" t="s">
        <v>3578</v>
      </c>
      <c r="G280" s="202">
        <v>162</v>
      </c>
    </row>
    <row r="281" spans="1:7" x14ac:dyDescent="0.25">
      <c r="A281" s="57">
        <v>198</v>
      </c>
      <c r="B281" s="57" t="s">
        <v>3578</v>
      </c>
      <c r="D281" s="57">
        <v>278</v>
      </c>
      <c r="E281" s="202" t="s">
        <v>4138</v>
      </c>
      <c r="F281" s="202" t="s">
        <v>3578</v>
      </c>
      <c r="G281" s="202">
        <v>163</v>
      </c>
    </row>
    <row r="282" spans="1:7" x14ac:dyDescent="0.25">
      <c r="A282" s="57">
        <v>199</v>
      </c>
      <c r="B282" s="57" t="s">
        <v>3578</v>
      </c>
      <c r="D282" s="57">
        <v>279</v>
      </c>
      <c r="E282" s="202" t="s">
        <v>3578</v>
      </c>
      <c r="F282" s="202" t="s">
        <v>3578</v>
      </c>
      <c r="G282" s="202">
        <v>164</v>
      </c>
    </row>
    <row r="283" spans="1:7" x14ac:dyDescent="0.25">
      <c r="A283" s="57">
        <v>200</v>
      </c>
      <c r="B283" s="57" t="s">
        <v>3578</v>
      </c>
      <c r="D283" s="57">
        <v>280</v>
      </c>
      <c r="E283" s="202" t="s">
        <v>3578</v>
      </c>
      <c r="F283" s="202" t="s">
        <v>3578</v>
      </c>
      <c r="G283" s="202">
        <v>165</v>
      </c>
    </row>
    <row r="284" spans="1:7" x14ac:dyDescent="0.25">
      <c r="A284" s="57">
        <v>201</v>
      </c>
      <c r="B284" s="57" t="s">
        <v>3578</v>
      </c>
      <c r="D284" s="57">
        <v>281</v>
      </c>
      <c r="E284" s="202" t="s">
        <v>3578</v>
      </c>
      <c r="F284" s="202" t="s">
        <v>3578</v>
      </c>
      <c r="G284" s="202">
        <v>166</v>
      </c>
    </row>
    <row r="285" spans="1:7" x14ac:dyDescent="0.25">
      <c r="A285" s="57">
        <v>202</v>
      </c>
      <c r="B285" s="57" t="s">
        <v>3578</v>
      </c>
      <c r="D285" s="57">
        <v>282</v>
      </c>
      <c r="E285" s="202" t="s">
        <v>3578</v>
      </c>
      <c r="F285" s="202" t="s">
        <v>3578</v>
      </c>
      <c r="G285" s="202">
        <v>167</v>
      </c>
    </row>
    <row r="286" spans="1:7" x14ac:dyDescent="0.25">
      <c r="A286" s="57">
        <v>203</v>
      </c>
      <c r="B286" s="57" t="s">
        <v>3578</v>
      </c>
      <c r="D286" s="57">
        <v>283</v>
      </c>
      <c r="E286" s="202" t="s">
        <v>3578</v>
      </c>
      <c r="F286" s="202" t="s">
        <v>3578</v>
      </c>
      <c r="G286" s="202">
        <v>168</v>
      </c>
    </row>
    <row r="287" spans="1:7" x14ac:dyDescent="0.25">
      <c r="A287" s="57">
        <v>204</v>
      </c>
      <c r="B287" s="57" t="s">
        <v>3578</v>
      </c>
      <c r="D287" s="57">
        <v>284</v>
      </c>
      <c r="E287" s="202" t="s">
        <v>4139</v>
      </c>
      <c r="F287" s="202" t="s">
        <v>3578</v>
      </c>
      <c r="G287" s="202" t="s">
        <v>3578</v>
      </c>
    </row>
    <row r="288" spans="1:7" x14ac:dyDescent="0.25">
      <c r="A288" s="57">
        <v>205</v>
      </c>
      <c r="B288" s="57" t="s">
        <v>3578</v>
      </c>
      <c r="D288" s="57">
        <v>285</v>
      </c>
      <c r="E288" s="202" t="s">
        <v>4140</v>
      </c>
      <c r="F288" s="202" t="s">
        <v>3578</v>
      </c>
      <c r="G288" s="202" t="s">
        <v>3578</v>
      </c>
    </row>
    <row r="289" spans="1:7" x14ac:dyDescent="0.25">
      <c r="A289" s="57">
        <v>206</v>
      </c>
      <c r="B289" s="57" t="s">
        <v>3578</v>
      </c>
      <c r="D289" s="57">
        <v>286</v>
      </c>
      <c r="E289" s="202" t="s">
        <v>4141</v>
      </c>
      <c r="F289" s="202" t="s">
        <v>3578</v>
      </c>
      <c r="G289" s="202" t="s">
        <v>3578</v>
      </c>
    </row>
    <row r="290" spans="1:7" x14ac:dyDescent="0.25">
      <c r="A290" s="57">
        <v>207</v>
      </c>
      <c r="B290" s="57" t="s">
        <v>3578</v>
      </c>
      <c r="D290" s="57">
        <v>287</v>
      </c>
      <c r="E290" s="202" t="s">
        <v>4142</v>
      </c>
      <c r="F290" s="202" t="s">
        <v>3578</v>
      </c>
      <c r="G290" s="202" t="s">
        <v>3578</v>
      </c>
    </row>
    <row r="291" spans="1:7" x14ac:dyDescent="0.25">
      <c r="A291" s="57">
        <v>208</v>
      </c>
      <c r="B291" s="57" t="s">
        <v>3578</v>
      </c>
      <c r="D291" s="57">
        <v>288</v>
      </c>
      <c r="E291" s="202" t="s">
        <v>4143</v>
      </c>
      <c r="F291" s="202" t="s">
        <v>3578</v>
      </c>
      <c r="G291" s="202" t="s">
        <v>3578</v>
      </c>
    </row>
    <row r="292" spans="1:7" x14ac:dyDescent="0.25">
      <c r="A292" s="57">
        <v>209</v>
      </c>
      <c r="B292" s="57" t="s">
        <v>3578</v>
      </c>
      <c r="D292" s="57">
        <v>289</v>
      </c>
      <c r="E292" s="202" t="s">
        <v>4144</v>
      </c>
      <c r="F292" s="202" t="s">
        <v>3578</v>
      </c>
      <c r="G292" s="202" t="s">
        <v>3578</v>
      </c>
    </row>
    <row r="293" spans="1:7" x14ac:dyDescent="0.25">
      <c r="A293" s="57">
        <v>210</v>
      </c>
      <c r="B293" s="57" t="s">
        <v>3578</v>
      </c>
      <c r="D293" s="57">
        <v>290</v>
      </c>
      <c r="E293" s="202" t="s">
        <v>4145</v>
      </c>
      <c r="F293" s="202" t="s">
        <v>3578</v>
      </c>
      <c r="G293" s="202" t="s">
        <v>3578</v>
      </c>
    </row>
    <row r="294" spans="1:7" x14ac:dyDescent="0.25">
      <c r="A294" s="57">
        <v>211</v>
      </c>
      <c r="B294" s="57" t="s">
        <v>3578</v>
      </c>
      <c r="D294" s="57">
        <v>291</v>
      </c>
      <c r="E294" s="202" t="s">
        <v>4146</v>
      </c>
      <c r="F294" s="202" t="s">
        <v>3578</v>
      </c>
      <c r="G294" s="202" t="s">
        <v>3578</v>
      </c>
    </row>
    <row r="295" spans="1:7" x14ac:dyDescent="0.25">
      <c r="A295" s="57">
        <v>212</v>
      </c>
      <c r="B295" s="57" t="s">
        <v>3578</v>
      </c>
      <c r="D295" s="57">
        <v>292</v>
      </c>
      <c r="E295" s="202" t="s">
        <v>4147</v>
      </c>
      <c r="F295" s="202" t="s">
        <v>3578</v>
      </c>
      <c r="G295" s="202" t="s">
        <v>3578</v>
      </c>
    </row>
    <row r="296" spans="1:7" x14ac:dyDescent="0.25">
      <c r="A296" s="57">
        <v>213</v>
      </c>
      <c r="B296" s="57">
        <v>125</v>
      </c>
      <c r="D296" s="57">
        <v>293</v>
      </c>
      <c r="E296" s="202" t="s">
        <v>4148</v>
      </c>
      <c r="F296" s="202" t="s">
        <v>3578</v>
      </c>
      <c r="G296" s="202" t="s">
        <v>3578</v>
      </c>
    </row>
    <row r="297" spans="1:7" x14ac:dyDescent="0.25">
      <c r="A297" s="57">
        <v>214</v>
      </c>
      <c r="B297" s="57">
        <v>126</v>
      </c>
      <c r="D297" s="57">
        <v>294</v>
      </c>
      <c r="E297" s="202" t="s">
        <v>4146</v>
      </c>
      <c r="F297" s="202" t="s">
        <v>3578</v>
      </c>
      <c r="G297" s="202" t="s">
        <v>3578</v>
      </c>
    </row>
    <row r="298" spans="1:7" x14ac:dyDescent="0.25">
      <c r="A298" s="57">
        <v>215</v>
      </c>
      <c r="B298" s="57">
        <v>127</v>
      </c>
      <c r="D298" s="57">
        <v>295</v>
      </c>
      <c r="E298" s="202" t="s">
        <v>4147</v>
      </c>
      <c r="F298" s="202" t="s">
        <v>3578</v>
      </c>
      <c r="G298" s="202" t="s">
        <v>3578</v>
      </c>
    </row>
    <row r="299" spans="1:7" x14ac:dyDescent="0.25">
      <c r="A299" s="57">
        <v>216</v>
      </c>
      <c r="B299" s="57" t="s">
        <v>3578</v>
      </c>
      <c r="D299" s="57">
        <v>296</v>
      </c>
      <c r="E299" s="202" t="s">
        <v>4148</v>
      </c>
      <c r="F299" s="202" t="s">
        <v>3578</v>
      </c>
      <c r="G299" s="202" t="s">
        <v>3578</v>
      </c>
    </row>
    <row r="300" spans="1:7" x14ac:dyDescent="0.25">
      <c r="A300" s="57">
        <v>217</v>
      </c>
      <c r="B300" s="57" t="s">
        <v>3578</v>
      </c>
      <c r="D300" s="57">
        <v>297</v>
      </c>
      <c r="E300" s="202" t="s">
        <v>3578</v>
      </c>
      <c r="F300" s="202" t="s">
        <v>4019</v>
      </c>
      <c r="G300" s="202">
        <v>623</v>
      </c>
    </row>
    <row r="301" spans="1:7" x14ac:dyDescent="0.25">
      <c r="A301" s="57">
        <v>218</v>
      </c>
      <c r="B301" s="57" t="s">
        <v>3578</v>
      </c>
      <c r="D301" s="57">
        <v>298</v>
      </c>
      <c r="E301" s="202" t="s">
        <v>3578</v>
      </c>
      <c r="F301" s="202" t="s">
        <v>4023</v>
      </c>
      <c r="G301" s="202">
        <v>624</v>
      </c>
    </row>
    <row r="302" spans="1:7" x14ac:dyDescent="0.25">
      <c r="A302" s="57">
        <v>219</v>
      </c>
      <c r="B302" s="57">
        <v>128</v>
      </c>
      <c r="D302" s="57">
        <v>299</v>
      </c>
      <c r="E302" s="202" t="s">
        <v>4149</v>
      </c>
      <c r="F302" s="202" t="s">
        <v>3578</v>
      </c>
      <c r="G302" s="202" t="s">
        <v>3578</v>
      </c>
    </row>
    <row r="303" spans="1:7" x14ac:dyDescent="0.25">
      <c r="A303" s="57">
        <v>220</v>
      </c>
      <c r="B303" s="57">
        <v>129</v>
      </c>
      <c r="D303" s="57">
        <v>300</v>
      </c>
      <c r="E303" s="202" t="s">
        <v>4150</v>
      </c>
      <c r="F303" s="202" t="s">
        <v>3578</v>
      </c>
      <c r="G303" s="202" t="s">
        <v>3578</v>
      </c>
    </row>
    <row r="304" spans="1:7" x14ac:dyDescent="0.25">
      <c r="A304" s="57">
        <v>221</v>
      </c>
      <c r="B304" s="57">
        <v>130</v>
      </c>
      <c r="D304" s="57">
        <v>301</v>
      </c>
      <c r="E304" s="202" t="s">
        <v>4151</v>
      </c>
      <c r="F304" s="202" t="s">
        <v>3578</v>
      </c>
      <c r="G304" s="202" t="s">
        <v>3578</v>
      </c>
    </row>
    <row r="305" spans="1:7" x14ac:dyDescent="0.25">
      <c r="A305" s="57">
        <v>222</v>
      </c>
      <c r="B305" s="57">
        <v>132</v>
      </c>
      <c r="D305" s="57">
        <v>302</v>
      </c>
      <c r="E305" s="202" t="s">
        <v>4152</v>
      </c>
      <c r="F305" s="202" t="s">
        <v>3578</v>
      </c>
      <c r="G305" s="202">
        <v>589</v>
      </c>
    </row>
    <row r="306" spans="1:7" x14ac:dyDescent="0.25">
      <c r="A306" s="57">
        <v>223</v>
      </c>
      <c r="B306" s="57">
        <v>131</v>
      </c>
      <c r="D306" s="57">
        <v>303</v>
      </c>
      <c r="E306" s="202" t="s">
        <v>4153</v>
      </c>
      <c r="F306" s="202" t="s">
        <v>3578</v>
      </c>
      <c r="G306" s="202">
        <v>590</v>
      </c>
    </row>
    <row r="307" spans="1:7" x14ac:dyDescent="0.25">
      <c r="A307" s="57">
        <v>224</v>
      </c>
      <c r="B307" s="57">
        <v>133</v>
      </c>
      <c r="D307" s="57">
        <v>304</v>
      </c>
      <c r="E307" s="202" t="s">
        <v>4154</v>
      </c>
      <c r="F307" s="202" t="s">
        <v>3578</v>
      </c>
      <c r="G307" s="202">
        <v>591</v>
      </c>
    </row>
    <row r="308" spans="1:7" x14ac:dyDescent="0.25">
      <c r="A308" s="57">
        <v>225</v>
      </c>
      <c r="B308" s="57">
        <v>134</v>
      </c>
      <c r="D308" s="57">
        <v>305</v>
      </c>
      <c r="E308" s="202" t="s">
        <v>4155</v>
      </c>
      <c r="F308" s="202" t="s">
        <v>3578</v>
      </c>
      <c r="G308" s="202">
        <v>592</v>
      </c>
    </row>
    <row r="309" spans="1:7" x14ac:dyDescent="0.25">
      <c r="A309" s="57">
        <v>226</v>
      </c>
      <c r="B309" s="57" t="s">
        <v>3578</v>
      </c>
      <c r="D309" s="57">
        <v>306</v>
      </c>
      <c r="E309" s="202" t="s">
        <v>4156</v>
      </c>
      <c r="F309" s="202" t="s">
        <v>3578</v>
      </c>
      <c r="G309" s="202">
        <v>593</v>
      </c>
    </row>
    <row r="310" spans="1:7" x14ac:dyDescent="0.25">
      <c r="A310" s="57">
        <v>227</v>
      </c>
      <c r="B310" s="57">
        <v>158</v>
      </c>
      <c r="D310" s="57">
        <v>307</v>
      </c>
      <c r="E310" s="202" t="s">
        <v>4157</v>
      </c>
      <c r="F310" s="202" t="s">
        <v>3578</v>
      </c>
      <c r="G310" s="202">
        <v>594</v>
      </c>
    </row>
    <row r="311" spans="1:7" x14ac:dyDescent="0.25">
      <c r="A311" s="57">
        <v>228</v>
      </c>
      <c r="B311" s="57">
        <v>159</v>
      </c>
      <c r="D311" s="57">
        <v>308</v>
      </c>
      <c r="E311" s="202" t="s">
        <v>4157</v>
      </c>
      <c r="F311" s="202" t="s">
        <v>3578</v>
      </c>
      <c r="G311" s="202">
        <v>595</v>
      </c>
    </row>
    <row r="312" spans="1:7" x14ac:dyDescent="0.25">
      <c r="A312" s="57">
        <v>229</v>
      </c>
      <c r="B312" s="57">
        <v>160</v>
      </c>
      <c r="D312" s="57">
        <v>309</v>
      </c>
      <c r="E312" s="202" t="s">
        <v>3578</v>
      </c>
      <c r="F312" s="202" t="s">
        <v>3578</v>
      </c>
      <c r="G312" s="202">
        <v>596</v>
      </c>
    </row>
    <row r="313" spans="1:7" x14ac:dyDescent="0.25">
      <c r="A313" s="57">
        <v>230</v>
      </c>
      <c r="B313" s="57">
        <v>161</v>
      </c>
      <c r="D313" s="57">
        <v>310</v>
      </c>
      <c r="E313" s="202" t="s">
        <v>3578</v>
      </c>
      <c r="F313" s="202" t="s">
        <v>3578</v>
      </c>
      <c r="G313" s="202">
        <v>597</v>
      </c>
    </row>
    <row r="314" spans="1:7" x14ac:dyDescent="0.25">
      <c r="A314" s="57">
        <v>231</v>
      </c>
      <c r="B314" s="57">
        <v>162</v>
      </c>
      <c r="D314" s="57">
        <v>311</v>
      </c>
      <c r="E314" s="202" t="s">
        <v>3578</v>
      </c>
      <c r="F314" s="202" t="s">
        <v>3578</v>
      </c>
      <c r="G314" s="202">
        <v>598</v>
      </c>
    </row>
    <row r="315" spans="1:7" x14ac:dyDescent="0.25">
      <c r="A315" s="57">
        <v>232</v>
      </c>
      <c r="B315" s="57">
        <v>163</v>
      </c>
      <c r="D315" s="57">
        <v>312</v>
      </c>
      <c r="E315" s="202" t="s">
        <v>3578</v>
      </c>
      <c r="F315" s="202" t="s">
        <v>3578</v>
      </c>
      <c r="G315" s="202">
        <v>599</v>
      </c>
    </row>
    <row r="316" spans="1:7" x14ac:dyDescent="0.25">
      <c r="A316" s="57">
        <v>233</v>
      </c>
      <c r="B316" s="57">
        <v>164</v>
      </c>
      <c r="D316" s="57">
        <v>313</v>
      </c>
      <c r="E316" s="202" t="s">
        <v>3578</v>
      </c>
      <c r="F316" s="202" t="s">
        <v>3578</v>
      </c>
      <c r="G316" s="202">
        <v>600</v>
      </c>
    </row>
    <row r="317" spans="1:7" x14ac:dyDescent="0.25">
      <c r="A317" s="57">
        <v>234</v>
      </c>
      <c r="B317" s="57">
        <v>165</v>
      </c>
      <c r="D317" s="57">
        <v>314</v>
      </c>
      <c r="E317" s="202" t="s">
        <v>3578</v>
      </c>
      <c r="F317" s="202" t="s">
        <v>3578</v>
      </c>
      <c r="G317" s="202">
        <v>601</v>
      </c>
    </row>
    <row r="318" spans="1:7" x14ac:dyDescent="0.25">
      <c r="A318" s="57">
        <v>235</v>
      </c>
      <c r="B318" s="57">
        <v>166</v>
      </c>
      <c r="D318" s="57">
        <v>315</v>
      </c>
      <c r="E318" s="202" t="s">
        <v>3578</v>
      </c>
      <c r="F318" s="202" t="s">
        <v>3578</v>
      </c>
      <c r="G318" s="202">
        <v>602</v>
      </c>
    </row>
    <row r="319" spans="1:7" x14ac:dyDescent="0.25">
      <c r="A319" s="57">
        <v>236</v>
      </c>
      <c r="B319" s="57">
        <v>167</v>
      </c>
      <c r="D319" s="57">
        <v>316</v>
      </c>
      <c r="E319" s="202" t="s">
        <v>3578</v>
      </c>
      <c r="F319" s="202" t="s">
        <v>3578</v>
      </c>
      <c r="G319" s="202">
        <v>603</v>
      </c>
    </row>
    <row r="320" spans="1:7" x14ac:dyDescent="0.25">
      <c r="A320" s="57">
        <v>237</v>
      </c>
      <c r="B320" s="57">
        <v>168</v>
      </c>
      <c r="D320" s="57">
        <v>317</v>
      </c>
      <c r="E320" s="202" t="s">
        <v>3578</v>
      </c>
      <c r="F320" s="202" t="s">
        <v>3578</v>
      </c>
      <c r="G320" s="202">
        <v>604</v>
      </c>
    </row>
    <row r="321" spans="1:7" x14ac:dyDescent="0.25">
      <c r="A321" s="57">
        <v>238</v>
      </c>
      <c r="B321" s="57">
        <v>169</v>
      </c>
      <c r="D321" s="57">
        <v>318</v>
      </c>
      <c r="E321" s="202" t="s">
        <v>3578</v>
      </c>
      <c r="F321" s="202" t="s">
        <v>3578</v>
      </c>
      <c r="G321" s="202">
        <v>605</v>
      </c>
    </row>
    <row r="322" spans="1:7" x14ac:dyDescent="0.25">
      <c r="A322" s="57">
        <v>239</v>
      </c>
      <c r="B322" s="57">
        <v>170</v>
      </c>
      <c r="D322" s="57">
        <v>319</v>
      </c>
      <c r="E322" s="202" t="s">
        <v>3578</v>
      </c>
      <c r="F322" s="202" t="s">
        <v>3578</v>
      </c>
      <c r="G322" s="202">
        <v>606</v>
      </c>
    </row>
    <row r="323" spans="1:7" x14ac:dyDescent="0.25">
      <c r="A323" s="57">
        <v>240</v>
      </c>
      <c r="B323" s="57" t="s">
        <v>3578</v>
      </c>
      <c r="D323" s="57">
        <v>320</v>
      </c>
      <c r="E323" s="202" t="s">
        <v>3578</v>
      </c>
      <c r="F323" s="202" t="s">
        <v>3578</v>
      </c>
      <c r="G323" s="202">
        <v>607</v>
      </c>
    </row>
    <row r="324" spans="1:7" x14ac:dyDescent="0.25">
      <c r="A324" s="57">
        <v>241</v>
      </c>
      <c r="B324" s="57" t="s">
        <v>3578</v>
      </c>
      <c r="D324" s="57">
        <v>321</v>
      </c>
      <c r="E324" s="202" t="s">
        <v>3578</v>
      </c>
      <c r="F324" s="202" t="s">
        <v>3578</v>
      </c>
      <c r="G324" s="202">
        <v>608</v>
      </c>
    </row>
    <row r="325" spans="1:7" x14ac:dyDescent="0.25">
      <c r="A325" s="57">
        <v>242</v>
      </c>
      <c r="B325" s="57" t="s">
        <v>3578</v>
      </c>
      <c r="D325" s="57">
        <v>322</v>
      </c>
      <c r="E325" s="202" t="s">
        <v>3578</v>
      </c>
      <c r="F325" s="202" t="s">
        <v>3578</v>
      </c>
      <c r="G325" s="202">
        <v>609</v>
      </c>
    </row>
    <row r="326" spans="1:7" x14ac:dyDescent="0.25">
      <c r="A326" s="57">
        <v>243</v>
      </c>
      <c r="B326" s="57" t="s">
        <v>3578</v>
      </c>
      <c r="D326" s="57">
        <v>323</v>
      </c>
      <c r="E326" s="202" t="s">
        <v>3578</v>
      </c>
      <c r="F326" s="202" t="s">
        <v>3578</v>
      </c>
      <c r="G326" s="202">
        <v>610</v>
      </c>
    </row>
    <row r="327" spans="1:7" x14ac:dyDescent="0.25">
      <c r="A327" s="147">
        <v>244</v>
      </c>
      <c r="B327" s="147" t="s">
        <v>3578</v>
      </c>
      <c r="C327" s="147"/>
      <c r="D327" s="147">
        <v>324</v>
      </c>
      <c r="E327" s="202" t="s">
        <v>4158</v>
      </c>
      <c r="F327" s="202" t="s">
        <v>3578</v>
      </c>
      <c r="G327" s="202">
        <v>611</v>
      </c>
    </row>
    <row r="328" spans="1:7" x14ac:dyDescent="0.25">
      <c r="A328" s="147">
        <v>245</v>
      </c>
      <c r="B328" s="147" t="s">
        <v>3578</v>
      </c>
      <c r="C328" s="147"/>
      <c r="D328" s="147">
        <v>325</v>
      </c>
      <c r="E328" s="202" t="s">
        <v>4159</v>
      </c>
      <c r="F328" s="202" t="s">
        <v>3578</v>
      </c>
      <c r="G328" s="202">
        <v>612</v>
      </c>
    </row>
    <row r="329" spans="1:7" x14ac:dyDescent="0.25">
      <c r="A329" s="147">
        <v>246</v>
      </c>
      <c r="B329" s="147" t="s">
        <v>3578</v>
      </c>
      <c r="C329" s="147"/>
      <c r="D329" s="147">
        <v>326</v>
      </c>
      <c r="E329" s="202" t="s">
        <v>4160</v>
      </c>
      <c r="F329" s="202" t="s">
        <v>3578</v>
      </c>
      <c r="G329" s="202" t="s">
        <v>3578</v>
      </c>
    </row>
    <row r="330" spans="1:7" x14ac:dyDescent="0.25">
      <c r="A330" s="147">
        <v>247</v>
      </c>
      <c r="B330" s="147" t="s">
        <v>3578</v>
      </c>
      <c r="C330" s="147"/>
      <c r="D330" s="147">
        <v>327</v>
      </c>
      <c r="E330" s="202" t="s">
        <v>4161</v>
      </c>
      <c r="F330" s="202" t="s">
        <v>3578</v>
      </c>
      <c r="G330" s="202" t="s">
        <v>3578</v>
      </c>
    </row>
    <row r="331" spans="1:7" x14ac:dyDescent="0.25">
      <c r="A331" s="147">
        <v>248</v>
      </c>
      <c r="B331" s="147" t="s">
        <v>3578</v>
      </c>
      <c r="C331" s="147"/>
      <c r="D331" s="147">
        <v>328</v>
      </c>
      <c r="E331" s="202" t="s">
        <v>4162</v>
      </c>
      <c r="F331" s="202" t="s">
        <v>3578</v>
      </c>
      <c r="G331" s="202" t="s">
        <v>3578</v>
      </c>
    </row>
    <row r="332" spans="1:7" x14ac:dyDescent="0.25">
      <c r="A332" s="147">
        <v>249</v>
      </c>
      <c r="B332" s="147" t="s">
        <v>3578</v>
      </c>
      <c r="C332" s="147"/>
      <c r="D332" s="147">
        <v>329</v>
      </c>
      <c r="E332" s="202" t="s">
        <v>4163</v>
      </c>
      <c r="F332" s="202" t="s">
        <v>3578</v>
      </c>
      <c r="G332" s="202" t="s">
        <v>3578</v>
      </c>
    </row>
    <row r="333" spans="1:7" x14ac:dyDescent="0.25">
      <c r="A333" s="147">
        <v>250</v>
      </c>
      <c r="B333" s="147" t="s">
        <v>3578</v>
      </c>
      <c r="C333" s="147"/>
      <c r="D333" s="147">
        <v>330</v>
      </c>
      <c r="E333" s="202" t="s">
        <v>4164</v>
      </c>
      <c r="F333" s="202" t="s">
        <v>3578</v>
      </c>
      <c r="G333" s="202" t="s">
        <v>3578</v>
      </c>
    </row>
    <row r="334" spans="1:7" x14ac:dyDescent="0.25">
      <c r="A334" s="147">
        <v>251</v>
      </c>
      <c r="B334" s="147" t="s">
        <v>3578</v>
      </c>
      <c r="C334" s="147"/>
      <c r="D334" s="147">
        <v>331</v>
      </c>
      <c r="E334" s="202" t="s">
        <v>4165</v>
      </c>
      <c r="F334" s="202" t="s">
        <v>3578</v>
      </c>
      <c r="G334" s="202" t="s">
        <v>3578</v>
      </c>
    </row>
    <row r="335" spans="1:7" x14ac:dyDescent="0.25">
      <c r="A335" s="147">
        <v>252</v>
      </c>
      <c r="B335" s="147" t="s">
        <v>3578</v>
      </c>
      <c r="C335" s="147"/>
      <c r="D335" s="147">
        <v>332</v>
      </c>
      <c r="E335" s="202" t="s">
        <v>4166</v>
      </c>
      <c r="F335" s="202" t="s">
        <v>3578</v>
      </c>
      <c r="G335" s="202" t="s">
        <v>3578</v>
      </c>
    </row>
    <row r="336" spans="1:7" x14ac:dyDescent="0.25">
      <c r="A336" s="147">
        <v>253</v>
      </c>
      <c r="B336" s="147">
        <v>136</v>
      </c>
      <c r="C336" s="147"/>
      <c r="D336" s="147">
        <v>333</v>
      </c>
      <c r="E336" s="202" t="s">
        <v>4167</v>
      </c>
      <c r="F336" s="202" t="s">
        <v>3578</v>
      </c>
      <c r="G336" s="202" t="s">
        <v>3578</v>
      </c>
    </row>
    <row r="337" spans="1:7" x14ac:dyDescent="0.25">
      <c r="A337" s="147">
        <v>254</v>
      </c>
      <c r="B337" s="147">
        <v>138</v>
      </c>
      <c r="C337" s="147"/>
      <c r="D337" s="147">
        <v>334</v>
      </c>
      <c r="E337" s="202" t="s">
        <v>4168</v>
      </c>
      <c r="F337" s="202" t="s">
        <v>3578</v>
      </c>
      <c r="G337" s="202" t="s">
        <v>3578</v>
      </c>
    </row>
    <row r="338" spans="1:7" x14ac:dyDescent="0.25">
      <c r="A338" s="147">
        <v>255</v>
      </c>
      <c r="B338" s="147">
        <v>135</v>
      </c>
      <c r="C338" s="147"/>
      <c r="D338" s="147">
        <v>335</v>
      </c>
      <c r="E338" s="202" t="s">
        <v>4169</v>
      </c>
      <c r="F338" s="202" t="s">
        <v>3578</v>
      </c>
      <c r="G338" s="202" t="s">
        <v>3578</v>
      </c>
    </row>
    <row r="339" spans="1:7" x14ac:dyDescent="0.25">
      <c r="A339" s="147">
        <v>256</v>
      </c>
      <c r="B339" s="147">
        <v>140</v>
      </c>
      <c r="C339" s="147"/>
      <c r="D339" s="147">
        <v>336</v>
      </c>
      <c r="E339" s="202" t="s">
        <v>4170</v>
      </c>
      <c r="F339" s="202" t="s">
        <v>3578</v>
      </c>
      <c r="G339" s="202" t="s">
        <v>3578</v>
      </c>
    </row>
    <row r="340" spans="1:7" x14ac:dyDescent="0.25">
      <c r="A340" s="147">
        <v>257</v>
      </c>
      <c r="B340" s="147">
        <v>141</v>
      </c>
      <c r="C340" s="147"/>
      <c r="D340" s="147">
        <v>337</v>
      </c>
      <c r="E340" s="202" t="s">
        <v>3578</v>
      </c>
      <c r="F340" s="202" t="s">
        <v>3578</v>
      </c>
      <c r="G340" s="202">
        <v>616</v>
      </c>
    </row>
    <row r="341" spans="1:7" x14ac:dyDescent="0.25">
      <c r="A341" s="57">
        <v>258</v>
      </c>
      <c r="B341" s="57">
        <v>139</v>
      </c>
      <c r="D341" s="57">
        <v>338</v>
      </c>
      <c r="E341" s="202" t="s">
        <v>3578</v>
      </c>
      <c r="F341" s="202" t="s">
        <v>3578</v>
      </c>
      <c r="G341" s="202">
        <v>617</v>
      </c>
    </row>
    <row r="342" spans="1:7" x14ac:dyDescent="0.25">
      <c r="A342" s="57">
        <v>259</v>
      </c>
      <c r="B342" s="57">
        <v>142</v>
      </c>
      <c r="D342" s="57">
        <v>339</v>
      </c>
      <c r="E342" s="202" t="s">
        <v>4171</v>
      </c>
      <c r="F342" s="202" t="s">
        <v>3578</v>
      </c>
      <c r="G342" s="202">
        <v>618</v>
      </c>
    </row>
    <row r="343" spans="1:7" x14ac:dyDescent="0.25">
      <c r="A343" s="57">
        <v>260</v>
      </c>
      <c r="B343" s="57">
        <v>143</v>
      </c>
      <c r="D343" s="57">
        <v>340</v>
      </c>
      <c r="E343" s="202" t="s">
        <v>4172</v>
      </c>
      <c r="F343" s="202" t="s">
        <v>3578</v>
      </c>
      <c r="G343" s="202" t="s">
        <v>3578</v>
      </c>
    </row>
    <row r="344" spans="1:7" x14ac:dyDescent="0.25">
      <c r="A344" s="57">
        <v>261</v>
      </c>
      <c r="B344" s="57">
        <v>144</v>
      </c>
      <c r="D344" s="57">
        <v>341</v>
      </c>
      <c r="E344" s="202" t="s">
        <v>4173</v>
      </c>
      <c r="F344" s="202" t="s">
        <v>3578</v>
      </c>
      <c r="G344" s="202" t="s">
        <v>4596</v>
      </c>
    </row>
    <row r="345" spans="1:7" x14ac:dyDescent="0.25">
      <c r="A345" s="57">
        <v>262</v>
      </c>
      <c r="B345" s="57" t="s">
        <v>3578</v>
      </c>
      <c r="D345" s="57">
        <v>342</v>
      </c>
      <c r="E345" s="202" t="s">
        <v>4174</v>
      </c>
      <c r="F345" s="202" t="s">
        <v>3578</v>
      </c>
      <c r="G345" s="202" t="s">
        <v>4596</v>
      </c>
    </row>
    <row r="346" spans="1:7" x14ac:dyDescent="0.25">
      <c r="A346" s="57">
        <v>263</v>
      </c>
      <c r="B346" s="57" t="s">
        <v>3578</v>
      </c>
      <c r="D346" s="57">
        <v>343</v>
      </c>
      <c r="E346" s="202" t="s">
        <v>4175</v>
      </c>
      <c r="F346" s="202" t="s">
        <v>3578</v>
      </c>
      <c r="G346" s="202" t="s">
        <v>4596</v>
      </c>
    </row>
    <row r="347" spans="1:7" x14ac:dyDescent="0.25">
      <c r="A347" s="57">
        <v>264</v>
      </c>
      <c r="B347" s="57" t="s">
        <v>3578</v>
      </c>
      <c r="D347" s="57">
        <v>344</v>
      </c>
      <c r="E347" s="202" t="s">
        <v>4176</v>
      </c>
      <c r="F347" s="202" t="s">
        <v>3578</v>
      </c>
      <c r="G347" s="202" t="s">
        <v>3578</v>
      </c>
    </row>
    <row r="348" spans="1:7" x14ac:dyDescent="0.25">
      <c r="A348" s="57">
        <v>265</v>
      </c>
      <c r="B348" s="57" t="s">
        <v>3578</v>
      </c>
      <c r="D348" s="57">
        <v>345</v>
      </c>
      <c r="E348" s="202" t="s">
        <v>4177</v>
      </c>
      <c r="F348" s="202" t="s">
        <v>3578</v>
      </c>
      <c r="G348" s="202" t="s">
        <v>3578</v>
      </c>
    </row>
    <row r="349" spans="1:7" x14ac:dyDescent="0.25">
      <c r="A349" s="57">
        <v>266</v>
      </c>
      <c r="B349" s="57" t="s">
        <v>3578</v>
      </c>
      <c r="D349" s="57">
        <v>346</v>
      </c>
      <c r="E349" s="202" t="s">
        <v>4178</v>
      </c>
      <c r="F349" s="202" t="s">
        <v>3578</v>
      </c>
      <c r="G349" s="202" t="s">
        <v>3578</v>
      </c>
    </row>
    <row r="350" spans="1:7" x14ac:dyDescent="0.25">
      <c r="A350" s="57">
        <v>267</v>
      </c>
      <c r="B350" s="57" t="s">
        <v>3578</v>
      </c>
      <c r="D350" s="57">
        <v>347</v>
      </c>
      <c r="E350" s="202" t="s">
        <v>4179</v>
      </c>
      <c r="F350" s="202" t="s">
        <v>3578</v>
      </c>
      <c r="G350" s="202" t="s">
        <v>3578</v>
      </c>
    </row>
    <row r="351" spans="1:7" x14ac:dyDescent="0.25">
      <c r="A351" s="57">
        <v>268</v>
      </c>
      <c r="B351" s="57" t="s">
        <v>3578</v>
      </c>
      <c r="D351" s="57">
        <v>348</v>
      </c>
      <c r="E351" s="202" t="s">
        <v>4180</v>
      </c>
      <c r="F351" s="202" t="s">
        <v>3578</v>
      </c>
      <c r="G351" s="202" t="s">
        <v>3578</v>
      </c>
    </row>
    <row r="352" spans="1:7" x14ac:dyDescent="0.25">
      <c r="A352" s="57">
        <v>269</v>
      </c>
      <c r="B352" s="57" t="s">
        <v>3578</v>
      </c>
      <c r="D352" s="57">
        <v>349</v>
      </c>
      <c r="E352" s="202" t="s">
        <v>4181</v>
      </c>
      <c r="F352" s="202" t="s">
        <v>3578</v>
      </c>
      <c r="G352" s="202" t="s">
        <v>3578</v>
      </c>
    </row>
    <row r="353" spans="1:7" x14ac:dyDescent="0.25">
      <c r="A353" s="57">
        <v>270</v>
      </c>
      <c r="B353" s="57" t="s">
        <v>3578</v>
      </c>
      <c r="D353" s="57">
        <v>350</v>
      </c>
      <c r="E353" s="202" t="s">
        <v>4182</v>
      </c>
      <c r="F353" s="202" t="s">
        <v>3578</v>
      </c>
      <c r="G353" s="202" t="s">
        <v>3578</v>
      </c>
    </row>
    <row r="354" spans="1:7" x14ac:dyDescent="0.25">
      <c r="A354" s="57">
        <v>271</v>
      </c>
      <c r="B354" s="57" t="s">
        <v>3578</v>
      </c>
      <c r="D354" s="57">
        <v>351</v>
      </c>
      <c r="E354" s="202" t="s">
        <v>4183</v>
      </c>
      <c r="F354" s="202" t="s">
        <v>3578</v>
      </c>
      <c r="G354" s="202" t="s">
        <v>3578</v>
      </c>
    </row>
    <row r="355" spans="1:7" x14ac:dyDescent="0.25">
      <c r="A355" s="57">
        <v>272</v>
      </c>
      <c r="B355" s="57" t="s">
        <v>3578</v>
      </c>
      <c r="D355" s="57">
        <v>352</v>
      </c>
      <c r="E355" s="202" t="s">
        <v>4184</v>
      </c>
      <c r="F355" s="202" t="s">
        <v>3578</v>
      </c>
      <c r="G355" s="202" t="s">
        <v>3578</v>
      </c>
    </row>
    <row r="356" spans="1:7" x14ac:dyDescent="0.25">
      <c r="A356" s="57">
        <v>273</v>
      </c>
      <c r="B356" s="57" t="s">
        <v>3578</v>
      </c>
      <c r="D356" s="57">
        <v>353</v>
      </c>
      <c r="E356" s="202" t="s">
        <v>4185</v>
      </c>
      <c r="F356" s="202" t="s">
        <v>3578</v>
      </c>
      <c r="G356" s="202" t="s">
        <v>3578</v>
      </c>
    </row>
    <row r="357" spans="1:7" x14ac:dyDescent="0.25">
      <c r="A357" s="57">
        <v>274</v>
      </c>
      <c r="B357" s="57" t="s">
        <v>3578</v>
      </c>
      <c r="D357" s="57">
        <v>354</v>
      </c>
      <c r="E357" s="202" t="s">
        <v>4186</v>
      </c>
      <c r="F357" s="202" t="s">
        <v>3578</v>
      </c>
      <c r="G357" s="202" t="s">
        <v>3578</v>
      </c>
    </row>
    <row r="358" spans="1:7" x14ac:dyDescent="0.25">
      <c r="A358" s="57">
        <v>275</v>
      </c>
      <c r="B358" s="57">
        <v>144</v>
      </c>
      <c r="D358" s="57">
        <v>355</v>
      </c>
      <c r="E358" s="202" t="s">
        <v>4187</v>
      </c>
      <c r="F358" s="202" t="s">
        <v>3578</v>
      </c>
      <c r="G358" s="202" t="s">
        <v>3578</v>
      </c>
    </row>
    <row r="359" spans="1:7" x14ac:dyDescent="0.25">
      <c r="A359" s="57">
        <v>276</v>
      </c>
      <c r="B359" s="57">
        <v>145</v>
      </c>
      <c r="D359" s="57">
        <v>356</v>
      </c>
      <c r="E359" s="202" t="s">
        <v>4188</v>
      </c>
      <c r="F359" s="202" t="s">
        <v>3578</v>
      </c>
      <c r="G359" s="202" t="s">
        <v>3578</v>
      </c>
    </row>
    <row r="360" spans="1:7" x14ac:dyDescent="0.25">
      <c r="A360" s="57">
        <v>277</v>
      </c>
      <c r="B360" s="57">
        <v>148</v>
      </c>
      <c r="D360" s="57">
        <v>357</v>
      </c>
      <c r="E360" s="202" t="s">
        <v>4189</v>
      </c>
      <c r="F360" s="202" t="s">
        <v>3578</v>
      </c>
      <c r="G360" s="202" t="s">
        <v>3578</v>
      </c>
    </row>
    <row r="361" spans="1:7" x14ac:dyDescent="0.25">
      <c r="A361" s="57">
        <v>278</v>
      </c>
      <c r="B361" s="57">
        <v>149</v>
      </c>
      <c r="D361" s="57">
        <v>358</v>
      </c>
      <c r="E361" s="202" t="s">
        <v>4190</v>
      </c>
      <c r="F361" s="202" t="s">
        <v>3578</v>
      </c>
      <c r="G361" s="202" t="s">
        <v>3578</v>
      </c>
    </row>
    <row r="362" spans="1:7" x14ac:dyDescent="0.25">
      <c r="A362" s="57">
        <v>279</v>
      </c>
      <c r="B362" s="57">
        <v>146</v>
      </c>
      <c r="D362" s="57">
        <v>359</v>
      </c>
      <c r="E362" s="202" t="s">
        <v>4191</v>
      </c>
      <c r="F362" s="202" t="s">
        <v>3578</v>
      </c>
      <c r="G362" s="202" t="s">
        <v>3578</v>
      </c>
    </row>
    <row r="363" spans="1:7" x14ac:dyDescent="0.25">
      <c r="A363" s="57">
        <v>280</v>
      </c>
      <c r="B363" s="57">
        <v>147</v>
      </c>
      <c r="D363" s="57">
        <v>360</v>
      </c>
      <c r="E363" s="202" t="s">
        <v>3578</v>
      </c>
      <c r="F363" s="202" t="s">
        <v>3578</v>
      </c>
      <c r="G363" s="202">
        <v>613</v>
      </c>
    </row>
    <row r="364" spans="1:7" x14ac:dyDescent="0.25">
      <c r="A364" s="57">
        <v>281</v>
      </c>
      <c r="B364" s="57" t="s">
        <v>3578</v>
      </c>
      <c r="D364" s="57">
        <v>361</v>
      </c>
      <c r="E364" s="202" t="s">
        <v>3578</v>
      </c>
      <c r="F364" s="202" t="s">
        <v>3578</v>
      </c>
      <c r="G364" s="202">
        <v>614</v>
      </c>
    </row>
    <row r="365" spans="1:7" x14ac:dyDescent="0.25">
      <c r="A365" s="57">
        <v>282</v>
      </c>
      <c r="B365" s="57" t="s">
        <v>3578</v>
      </c>
      <c r="D365" s="57">
        <v>362</v>
      </c>
      <c r="E365" s="202" t="s">
        <v>4192</v>
      </c>
      <c r="F365" s="202" t="s">
        <v>3578</v>
      </c>
      <c r="G365" s="202">
        <v>615</v>
      </c>
    </row>
    <row r="366" spans="1:7" x14ac:dyDescent="0.25">
      <c r="A366" s="57">
        <v>283</v>
      </c>
      <c r="B366" s="57" t="s">
        <v>3578</v>
      </c>
      <c r="D366" s="57">
        <v>363</v>
      </c>
      <c r="E366" s="202" t="s">
        <v>4193</v>
      </c>
      <c r="F366" s="202" t="s">
        <v>3578</v>
      </c>
      <c r="G366" s="202" t="s">
        <v>3578</v>
      </c>
    </row>
    <row r="367" spans="1:7" x14ac:dyDescent="0.25">
      <c r="A367" s="57">
        <v>284</v>
      </c>
      <c r="B367" s="57" t="s">
        <v>3578</v>
      </c>
      <c r="D367" s="57">
        <v>364</v>
      </c>
      <c r="E367" s="202" t="s">
        <v>4194</v>
      </c>
      <c r="F367" s="202" t="s">
        <v>3578</v>
      </c>
      <c r="G367" s="202" t="s">
        <v>3578</v>
      </c>
    </row>
    <row r="368" spans="1:7" x14ac:dyDescent="0.25">
      <c r="A368" s="57">
        <v>285</v>
      </c>
      <c r="B368" s="57" t="s">
        <v>3578</v>
      </c>
      <c r="D368" s="57">
        <v>365</v>
      </c>
      <c r="E368" s="202" t="s">
        <v>4195</v>
      </c>
      <c r="F368" s="202" t="s">
        <v>3578</v>
      </c>
      <c r="G368" s="202" t="s">
        <v>3578</v>
      </c>
    </row>
    <row r="369" spans="1:7" x14ac:dyDescent="0.25">
      <c r="A369" s="57">
        <v>286</v>
      </c>
      <c r="B369" s="57" t="s">
        <v>3578</v>
      </c>
      <c r="D369" s="57">
        <v>366</v>
      </c>
      <c r="E369" s="202" t="s">
        <v>4196</v>
      </c>
      <c r="F369" s="202" t="s">
        <v>3578</v>
      </c>
      <c r="G369" s="202" t="s">
        <v>3578</v>
      </c>
    </row>
    <row r="370" spans="1:7" x14ac:dyDescent="0.25">
      <c r="A370" s="57">
        <v>287</v>
      </c>
      <c r="B370" s="57" t="s">
        <v>3578</v>
      </c>
      <c r="D370" s="57">
        <v>367</v>
      </c>
      <c r="E370" s="202" t="s">
        <v>4197</v>
      </c>
      <c r="F370" s="202" t="s">
        <v>3578</v>
      </c>
      <c r="G370" s="202" t="s">
        <v>3578</v>
      </c>
    </row>
    <row r="371" spans="1:7" x14ac:dyDescent="0.25">
      <c r="A371" s="57">
        <v>288</v>
      </c>
      <c r="B371" s="57" t="s">
        <v>3578</v>
      </c>
      <c r="D371" s="57">
        <v>368</v>
      </c>
      <c r="E371" s="202" t="s">
        <v>4198</v>
      </c>
      <c r="F371" s="202" t="s">
        <v>3578</v>
      </c>
      <c r="G371" s="202" t="s">
        <v>3578</v>
      </c>
    </row>
    <row r="372" spans="1:7" x14ac:dyDescent="0.25">
      <c r="A372" s="57">
        <v>289</v>
      </c>
      <c r="B372" s="57" t="s">
        <v>3578</v>
      </c>
      <c r="D372" s="57">
        <v>369</v>
      </c>
      <c r="E372" s="202" t="s">
        <v>4199</v>
      </c>
      <c r="F372" s="202" t="s">
        <v>3578</v>
      </c>
      <c r="G372" s="202" t="s">
        <v>3578</v>
      </c>
    </row>
    <row r="373" spans="1:7" x14ac:dyDescent="0.25">
      <c r="A373" s="57">
        <v>290</v>
      </c>
      <c r="B373" s="57" t="s">
        <v>3578</v>
      </c>
      <c r="D373" s="57">
        <v>370</v>
      </c>
      <c r="E373" s="202" t="s">
        <v>4200</v>
      </c>
      <c r="F373" s="202" t="s">
        <v>3578</v>
      </c>
      <c r="G373" s="202" t="s">
        <v>3578</v>
      </c>
    </row>
    <row r="374" spans="1:7" x14ac:dyDescent="0.25">
      <c r="A374" s="57">
        <v>291</v>
      </c>
      <c r="B374" s="57" t="s">
        <v>3578</v>
      </c>
      <c r="D374" s="57">
        <v>371</v>
      </c>
      <c r="E374" s="202" t="s">
        <v>4201</v>
      </c>
      <c r="F374" s="202" t="s">
        <v>3578</v>
      </c>
      <c r="G374" s="202" t="s">
        <v>3578</v>
      </c>
    </row>
    <row r="375" spans="1:7" x14ac:dyDescent="0.25">
      <c r="A375" s="57">
        <v>292</v>
      </c>
      <c r="B375" s="57" t="s">
        <v>3578</v>
      </c>
      <c r="D375" s="57">
        <v>372</v>
      </c>
      <c r="E375" s="202" t="s">
        <v>4202</v>
      </c>
      <c r="F375" s="202" t="s">
        <v>3578</v>
      </c>
      <c r="G375" s="202" t="s">
        <v>3578</v>
      </c>
    </row>
    <row r="376" spans="1:7" x14ac:dyDescent="0.25">
      <c r="A376" s="57">
        <v>293</v>
      </c>
      <c r="B376" s="57">
        <v>150</v>
      </c>
      <c r="D376" s="57">
        <v>373</v>
      </c>
      <c r="E376" s="202" t="s">
        <v>4203</v>
      </c>
      <c r="F376" s="202" t="s">
        <v>3578</v>
      </c>
      <c r="G376" s="202" t="s">
        <v>3578</v>
      </c>
    </row>
    <row r="377" spans="1:7" x14ac:dyDescent="0.25">
      <c r="A377" s="57">
        <v>294</v>
      </c>
      <c r="B377" s="57">
        <v>151</v>
      </c>
      <c r="D377" s="57">
        <v>374</v>
      </c>
      <c r="E377" s="202" t="s">
        <v>4204</v>
      </c>
      <c r="F377" s="202" t="s">
        <v>3578</v>
      </c>
      <c r="G377" s="202">
        <v>619</v>
      </c>
    </row>
    <row r="378" spans="1:7" x14ac:dyDescent="0.25">
      <c r="A378" s="57">
        <v>295</v>
      </c>
      <c r="B378" s="57">
        <v>153</v>
      </c>
      <c r="D378" s="57">
        <v>375</v>
      </c>
      <c r="E378" s="202" t="s">
        <v>4205</v>
      </c>
      <c r="F378" s="202" t="s">
        <v>3578</v>
      </c>
      <c r="G378" s="202">
        <v>620</v>
      </c>
    </row>
    <row r="379" spans="1:7" x14ac:dyDescent="0.25">
      <c r="A379" s="57">
        <v>296</v>
      </c>
      <c r="B379" s="57">
        <v>152</v>
      </c>
      <c r="D379" s="57">
        <v>376</v>
      </c>
      <c r="E379" s="202" t="s">
        <v>4206</v>
      </c>
      <c r="F379" s="202" t="s">
        <v>3578</v>
      </c>
      <c r="G379" s="202" t="s">
        <v>3578</v>
      </c>
    </row>
    <row r="380" spans="1:7" x14ac:dyDescent="0.25">
      <c r="A380" s="57">
        <v>297</v>
      </c>
      <c r="B380" s="57" t="s">
        <v>3578</v>
      </c>
      <c r="D380" s="57">
        <v>377</v>
      </c>
      <c r="E380" s="202" t="s">
        <v>4207</v>
      </c>
      <c r="F380" s="202" t="s">
        <v>3578</v>
      </c>
      <c r="G380" s="202" t="s">
        <v>3578</v>
      </c>
    </row>
    <row r="381" spans="1:7" x14ac:dyDescent="0.25">
      <c r="A381" s="57">
        <v>298</v>
      </c>
      <c r="B381" s="57" t="s">
        <v>3578</v>
      </c>
      <c r="D381" s="57">
        <v>378</v>
      </c>
      <c r="E381" s="202" t="s">
        <v>4208</v>
      </c>
      <c r="F381" s="202" t="s">
        <v>3578</v>
      </c>
      <c r="G381" s="202" t="s">
        <v>3578</v>
      </c>
    </row>
    <row r="382" spans="1:7" x14ac:dyDescent="0.25">
      <c r="A382" s="57">
        <v>299</v>
      </c>
      <c r="B382" s="57" t="s">
        <v>3578</v>
      </c>
      <c r="D382" s="57">
        <v>379</v>
      </c>
      <c r="E382" s="202" t="s">
        <v>4209</v>
      </c>
      <c r="F382" s="202" t="s">
        <v>3578</v>
      </c>
      <c r="G382" s="202" t="s">
        <v>3578</v>
      </c>
    </row>
    <row r="383" spans="1:7" x14ac:dyDescent="0.25">
      <c r="A383" s="57">
        <v>300</v>
      </c>
      <c r="B383" s="57" t="s">
        <v>3578</v>
      </c>
      <c r="D383" s="57">
        <v>380</v>
      </c>
      <c r="E383" s="202" t="s">
        <v>4210</v>
      </c>
      <c r="F383" s="202" t="s">
        <v>3578</v>
      </c>
      <c r="G383" s="202" t="s">
        <v>3578</v>
      </c>
    </row>
    <row r="384" spans="1:7" x14ac:dyDescent="0.25">
      <c r="A384" s="57">
        <v>301</v>
      </c>
      <c r="B384" s="57" t="s">
        <v>3578</v>
      </c>
      <c r="D384" s="57">
        <v>381</v>
      </c>
      <c r="E384" s="202" t="s">
        <v>4211</v>
      </c>
      <c r="F384" s="202" t="s">
        <v>3578</v>
      </c>
      <c r="G384" s="202" t="s">
        <v>3578</v>
      </c>
    </row>
    <row r="385" spans="1:7" x14ac:dyDescent="0.25">
      <c r="A385" s="57">
        <v>302</v>
      </c>
      <c r="B385" s="57" t="s">
        <v>3578</v>
      </c>
      <c r="D385" s="57">
        <v>382</v>
      </c>
      <c r="E385" s="202" t="s">
        <v>4212</v>
      </c>
      <c r="F385" s="202" t="s">
        <v>3578</v>
      </c>
      <c r="G385" s="202" t="s">
        <v>3578</v>
      </c>
    </row>
    <row r="386" spans="1:7" x14ac:dyDescent="0.25">
      <c r="A386" s="147">
        <v>303</v>
      </c>
      <c r="B386" s="57" t="s">
        <v>3578</v>
      </c>
      <c r="D386" s="57">
        <v>383</v>
      </c>
      <c r="E386" s="202" t="s">
        <v>4213</v>
      </c>
      <c r="F386" s="202" t="s">
        <v>3578</v>
      </c>
      <c r="G386" s="202" t="s">
        <v>3578</v>
      </c>
    </row>
    <row r="387" spans="1:7" x14ac:dyDescent="0.25">
      <c r="A387" s="147">
        <v>304</v>
      </c>
      <c r="B387" s="147" t="s">
        <v>3578</v>
      </c>
      <c r="D387" s="57">
        <v>384</v>
      </c>
      <c r="E387" s="202" t="s">
        <v>4214</v>
      </c>
      <c r="F387" s="202" t="s">
        <v>3578</v>
      </c>
      <c r="G387" s="202" t="s">
        <v>3578</v>
      </c>
    </row>
    <row r="388" spans="1:7" x14ac:dyDescent="0.25">
      <c r="A388" s="147">
        <v>305</v>
      </c>
      <c r="B388" s="147" t="s">
        <v>3578</v>
      </c>
      <c r="D388" s="57">
        <v>385</v>
      </c>
      <c r="E388" s="202" t="s">
        <v>4215</v>
      </c>
      <c r="F388" s="202" t="s">
        <v>3578</v>
      </c>
      <c r="G388" s="202">
        <v>621</v>
      </c>
    </row>
    <row r="389" spans="1:7" x14ac:dyDescent="0.25">
      <c r="A389" s="147">
        <v>306</v>
      </c>
      <c r="B389" s="147" t="s">
        <v>3578</v>
      </c>
      <c r="D389" s="57">
        <v>386</v>
      </c>
      <c r="E389" s="202" t="s">
        <v>4216</v>
      </c>
      <c r="F389" s="202" t="s">
        <v>3578</v>
      </c>
      <c r="G389" s="202">
        <v>622</v>
      </c>
    </row>
    <row r="390" spans="1:7" x14ac:dyDescent="0.25">
      <c r="A390" s="147">
        <v>307</v>
      </c>
      <c r="B390" s="147" t="s">
        <v>3578</v>
      </c>
      <c r="D390" s="57">
        <v>387</v>
      </c>
      <c r="E390" s="202" t="s">
        <v>4217</v>
      </c>
      <c r="F390" s="202" t="s">
        <v>3578</v>
      </c>
      <c r="G390" s="202" t="s">
        <v>3578</v>
      </c>
    </row>
    <row r="391" spans="1:7" x14ac:dyDescent="0.25">
      <c r="A391" s="147">
        <v>308</v>
      </c>
      <c r="B391" s="147">
        <v>154</v>
      </c>
      <c r="D391" s="57">
        <v>388</v>
      </c>
      <c r="E391" s="202" t="s">
        <v>4218</v>
      </c>
      <c r="F391" s="202" t="s">
        <v>3578</v>
      </c>
      <c r="G391" s="202" t="s">
        <v>3578</v>
      </c>
    </row>
    <row r="392" spans="1:7" x14ac:dyDescent="0.25">
      <c r="A392" s="147">
        <v>309</v>
      </c>
      <c r="B392" s="147">
        <v>155</v>
      </c>
      <c r="D392" s="57">
        <v>389</v>
      </c>
      <c r="E392" s="202" t="s">
        <v>4219</v>
      </c>
      <c r="F392" s="202" t="s">
        <v>3578</v>
      </c>
      <c r="G392" s="202" t="s">
        <v>3578</v>
      </c>
    </row>
    <row r="393" spans="1:7" x14ac:dyDescent="0.25">
      <c r="A393" s="147">
        <v>310</v>
      </c>
      <c r="B393" s="147">
        <v>157</v>
      </c>
      <c r="D393" s="57">
        <v>390</v>
      </c>
      <c r="E393" s="202" t="s">
        <v>4220</v>
      </c>
      <c r="F393" s="202" t="s">
        <v>3578</v>
      </c>
      <c r="G393" s="202" t="s">
        <v>3578</v>
      </c>
    </row>
    <row r="394" spans="1:7" x14ac:dyDescent="0.25">
      <c r="A394" s="147">
        <v>311</v>
      </c>
      <c r="B394" s="147">
        <v>156</v>
      </c>
      <c r="D394" s="57">
        <v>391</v>
      </c>
      <c r="E394" s="202" t="s">
        <v>4221</v>
      </c>
      <c r="F394" s="202" t="s">
        <v>3578</v>
      </c>
      <c r="G394" s="202" t="s">
        <v>3578</v>
      </c>
    </row>
    <row r="395" spans="1:7" x14ac:dyDescent="0.25">
      <c r="A395" s="147">
        <v>312</v>
      </c>
      <c r="B395" s="147" t="s">
        <v>3578</v>
      </c>
      <c r="D395" s="57">
        <v>392</v>
      </c>
      <c r="E395" s="202" t="s">
        <v>4222</v>
      </c>
      <c r="F395" s="202" t="s">
        <v>3578</v>
      </c>
      <c r="G395" s="202" t="s">
        <v>3578</v>
      </c>
    </row>
    <row r="396" spans="1:7" x14ac:dyDescent="0.25">
      <c r="A396" s="147">
        <v>313</v>
      </c>
      <c r="B396" s="147" t="s">
        <v>3578</v>
      </c>
      <c r="D396" s="57">
        <v>393</v>
      </c>
      <c r="E396" s="202" t="s">
        <v>4223</v>
      </c>
      <c r="F396" s="202" t="s">
        <v>3578</v>
      </c>
      <c r="G396" s="202" t="s">
        <v>3578</v>
      </c>
    </row>
    <row r="397" spans="1:7" x14ac:dyDescent="0.25">
      <c r="A397" s="147">
        <v>314</v>
      </c>
      <c r="B397" s="147" t="s">
        <v>3578</v>
      </c>
      <c r="D397" s="57">
        <v>394</v>
      </c>
      <c r="E397" s="202" t="s">
        <v>4224</v>
      </c>
      <c r="F397" s="202" t="s">
        <v>3578</v>
      </c>
      <c r="G397" s="202" t="s">
        <v>3578</v>
      </c>
    </row>
    <row r="398" spans="1:7" x14ac:dyDescent="0.25">
      <c r="A398" s="147">
        <v>315</v>
      </c>
      <c r="B398" s="147" t="s">
        <v>3578</v>
      </c>
      <c r="D398" s="57">
        <v>395</v>
      </c>
      <c r="E398" s="202" t="s">
        <v>4225</v>
      </c>
      <c r="F398" s="202" t="s">
        <v>3578</v>
      </c>
      <c r="G398" s="202" t="s">
        <v>3578</v>
      </c>
    </row>
    <row r="399" spans="1:7" x14ac:dyDescent="0.25">
      <c r="A399" s="147">
        <v>316</v>
      </c>
      <c r="B399" s="147" t="s">
        <v>3578</v>
      </c>
      <c r="D399" s="57">
        <v>396</v>
      </c>
      <c r="E399" s="202" t="s">
        <v>4226</v>
      </c>
      <c r="F399" s="202" t="s">
        <v>3578</v>
      </c>
      <c r="G399" s="202" t="s">
        <v>3578</v>
      </c>
    </row>
    <row r="400" spans="1:7" x14ac:dyDescent="0.25">
      <c r="A400" s="147">
        <v>317</v>
      </c>
      <c r="B400" s="147" t="s">
        <v>3578</v>
      </c>
      <c r="D400" s="57">
        <v>397</v>
      </c>
      <c r="E400" s="202" t="s">
        <v>4227</v>
      </c>
      <c r="F400" s="202" t="s">
        <v>3578</v>
      </c>
      <c r="G400" s="202" t="s">
        <v>3578</v>
      </c>
    </row>
    <row r="401" spans="1:7" x14ac:dyDescent="0.25">
      <c r="A401" s="147">
        <v>318</v>
      </c>
      <c r="B401" s="147" t="s">
        <v>3578</v>
      </c>
      <c r="D401" s="57">
        <v>398</v>
      </c>
      <c r="E401" s="202" t="s">
        <v>4228</v>
      </c>
      <c r="F401" s="202" t="s">
        <v>3578</v>
      </c>
      <c r="G401" s="202" t="s">
        <v>3578</v>
      </c>
    </row>
    <row r="402" spans="1:7" x14ac:dyDescent="0.25">
      <c r="A402" s="147">
        <v>319</v>
      </c>
      <c r="B402" s="147" t="s">
        <v>3578</v>
      </c>
      <c r="D402" s="57">
        <v>399</v>
      </c>
      <c r="E402" s="202" t="s">
        <v>4229</v>
      </c>
      <c r="F402" s="202" t="s">
        <v>3578</v>
      </c>
      <c r="G402" s="202" t="s">
        <v>3578</v>
      </c>
    </row>
    <row r="403" spans="1:7" x14ac:dyDescent="0.25">
      <c r="A403" s="147">
        <v>320</v>
      </c>
      <c r="B403" s="147" t="s">
        <v>3578</v>
      </c>
      <c r="D403" s="57">
        <v>400</v>
      </c>
      <c r="E403" s="202" t="s">
        <v>4230</v>
      </c>
      <c r="F403" s="202" t="s">
        <v>3578</v>
      </c>
      <c r="G403" s="202" t="s">
        <v>3578</v>
      </c>
    </row>
    <row r="404" spans="1:7" x14ac:dyDescent="0.25">
      <c r="A404" s="147">
        <v>321</v>
      </c>
      <c r="B404" s="147" t="s">
        <v>3578</v>
      </c>
      <c r="D404" s="57">
        <v>401</v>
      </c>
      <c r="E404" s="202" t="s">
        <v>4231</v>
      </c>
      <c r="F404" s="202" t="s">
        <v>3578</v>
      </c>
      <c r="G404" s="202" t="s">
        <v>3578</v>
      </c>
    </row>
    <row r="405" spans="1:7" x14ac:dyDescent="0.25">
      <c r="A405" s="147">
        <v>322</v>
      </c>
      <c r="B405" s="147" t="s">
        <v>3578</v>
      </c>
      <c r="D405" s="57">
        <v>402</v>
      </c>
      <c r="E405" s="202" t="s">
        <v>4232</v>
      </c>
      <c r="F405" s="202" t="s">
        <v>3578</v>
      </c>
      <c r="G405" s="202" t="s">
        <v>3578</v>
      </c>
    </row>
    <row r="406" spans="1:7" x14ac:dyDescent="0.25">
      <c r="A406" s="147">
        <v>323</v>
      </c>
      <c r="B406" s="147" t="s">
        <v>3578</v>
      </c>
      <c r="D406" s="57">
        <v>403</v>
      </c>
      <c r="E406" s="202" t="s">
        <v>4233</v>
      </c>
      <c r="F406" s="202" t="s">
        <v>3578</v>
      </c>
      <c r="G406" s="202">
        <v>413</v>
      </c>
    </row>
    <row r="407" spans="1:7" x14ac:dyDescent="0.25">
      <c r="A407" s="147">
        <v>323</v>
      </c>
      <c r="B407" s="147" t="s">
        <v>3578</v>
      </c>
      <c r="D407" s="57">
        <v>404</v>
      </c>
      <c r="E407" s="202" t="s">
        <v>4234</v>
      </c>
      <c r="F407" s="202" t="s">
        <v>3578</v>
      </c>
      <c r="G407" s="202" t="s">
        <v>3578</v>
      </c>
    </row>
    <row r="408" spans="1:7" x14ac:dyDescent="0.25">
      <c r="A408" s="147">
        <v>324</v>
      </c>
      <c r="B408" s="147" t="s">
        <v>3578</v>
      </c>
      <c r="D408" s="57">
        <v>405</v>
      </c>
      <c r="E408" s="202" t="s">
        <v>4233</v>
      </c>
      <c r="F408" s="202" t="s">
        <v>3578</v>
      </c>
      <c r="G408" s="202">
        <v>414</v>
      </c>
    </row>
    <row r="409" spans="1:7" x14ac:dyDescent="0.25">
      <c r="A409" s="147">
        <v>325</v>
      </c>
      <c r="B409" s="147" t="s">
        <v>3578</v>
      </c>
      <c r="D409" s="57">
        <v>406</v>
      </c>
      <c r="E409" s="202" t="s">
        <v>4233</v>
      </c>
      <c r="F409" s="202" t="s">
        <v>3578</v>
      </c>
      <c r="G409" s="202">
        <v>415</v>
      </c>
    </row>
    <row r="410" spans="1:7" x14ac:dyDescent="0.25">
      <c r="A410" s="147">
        <v>326</v>
      </c>
      <c r="B410" s="147" t="s">
        <v>3578</v>
      </c>
      <c r="D410" s="57">
        <v>407</v>
      </c>
      <c r="E410" s="202" t="s">
        <v>4233</v>
      </c>
      <c r="F410" s="202" t="s">
        <v>3578</v>
      </c>
      <c r="G410" s="202">
        <v>416</v>
      </c>
    </row>
    <row r="411" spans="1:7" x14ac:dyDescent="0.25">
      <c r="A411" s="147">
        <v>327</v>
      </c>
      <c r="B411" s="147">
        <v>171</v>
      </c>
      <c r="D411" s="57">
        <v>408</v>
      </c>
      <c r="E411" s="202" t="s">
        <v>4233</v>
      </c>
      <c r="F411" s="202" t="s">
        <v>3578</v>
      </c>
      <c r="G411" s="202">
        <v>417</v>
      </c>
    </row>
    <row r="412" spans="1:7" x14ac:dyDescent="0.25">
      <c r="A412" s="147">
        <v>328</v>
      </c>
      <c r="B412" s="147">
        <v>172</v>
      </c>
      <c r="D412" s="57">
        <v>409</v>
      </c>
      <c r="E412" s="202" t="s">
        <v>4235</v>
      </c>
      <c r="F412" s="202" t="s">
        <v>3578</v>
      </c>
      <c r="G412" s="202">
        <v>418</v>
      </c>
    </row>
    <row r="413" spans="1:7" x14ac:dyDescent="0.25">
      <c r="A413" s="147">
        <v>329</v>
      </c>
      <c r="B413" s="147">
        <v>173</v>
      </c>
      <c r="D413" s="57">
        <v>410</v>
      </c>
      <c r="E413" s="202" t="s">
        <v>4236</v>
      </c>
      <c r="F413" s="202" t="s">
        <v>3578</v>
      </c>
      <c r="G413" s="202" t="s">
        <v>3578</v>
      </c>
    </row>
    <row r="414" spans="1:7" x14ac:dyDescent="0.25">
      <c r="A414" s="147">
        <v>330</v>
      </c>
      <c r="B414" s="147">
        <v>178</v>
      </c>
      <c r="D414" s="57">
        <v>411</v>
      </c>
      <c r="E414" s="202" t="s">
        <v>4237</v>
      </c>
      <c r="F414" s="202" t="s">
        <v>3578</v>
      </c>
      <c r="G414" s="202" t="s">
        <v>3578</v>
      </c>
    </row>
    <row r="415" spans="1:7" x14ac:dyDescent="0.25">
      <c r="A415" s="147">
        <v>331</v>
      </c>
      <c r="B415" s="147">
        <v>179</v>
      </c>
      <c r="D415" s="57">
        <v>412</v>
      </c>
      <c r="E415" s="202" t="s">
        <v>4238</v>
      </c>
      <c r="F415" s="202" t="s">
        <v>3578</v>
      </c>
      <c r="G415" s="202" t="s">
        <v>3578</v>
      </c>
    </row>
    <row r="416" spans="1:7" x14ac:dyDescent="0.25">
      <c r="A416" s="147">
        <v>332</v>
      </c>
      <c r="B416" s="147">
        <v>180</v>
      </c>
      <c r="D416" s="57">
        <v>413</v>
      </c>
      <c r="E416" s="202" t="s">
        <v>4239</v>
      </c>
      <c r="F416" s="202" t="s">
        <v>3578</v>
      </c>
      <c r="G416" s="202">
        <v>419</v>
      </c>
    </row>
    <row r="417" spans="1:7" x14ac:dyDescent="0.25">
      <c r="A417" s="147">
        <v>333</v>
      </c>
      <c r="B417" s="147">
        <v>181</v>
      </c>
      <c r="D417" s="57">
        <v>414</v>
      </c>
      <c r="E417" s="202" t="s">
        <v>4240</v>
      </c>
      <c r="F417" s="202" t="s">
        <v>3578</v>
      </c>
      <c r="G417" s="202">
        <v>420</v>
      </c>
    </row>
    <row r="418" spans="1:7" x14ac:dyDescent="0.25">
      <c r="A418" s="147">
        <v>334</v>
      </c>
      <c r="B418" s="147">
        <v>182</v>
      </c>
      <c r="D418" s="57">
        <v>415</v>
      </c>
      <c r="E418" s="202" t="s">
        <v>4241</v>
      </c>
      <c r="F418" s="202" t="s">
        <v>3578</v>
      </c>
      <c r="G418" s="202">
        <v>421</v>
      </c>
    </row>
    <row r="419" spans="1:7" x14ac:dyDescent="0.25">
      <c r="A419" s="147">
        <v>335</v>
      </c>
      <c r="B419" s="147">
        <v>183</v>
      </c>
      <c r="D419" s="57">
        <v>416</v>
      </c>
      <c r="E419" s="202" t="s">
        <v>4242</v>
      </c>
      <c r="F419" s="202" t="s">
        <v>3578</v>
      </c>
      <c r="G419" s="202">
        <v>422</v>
      </c>
    </row>
    <row r="420" spans="1:7" x14ac:dyDescent="0.25">
      <c r="A420" s="147">
        <v>336</v>
      </c>
      <c r="B420" s="147">
        <v>174</v>
      </c>
      <c r="D420" s="57">
        <v>417</v>
      </c>
      <c r="E420" s="202" t="s">
        <v>4243</v>
      </c>
      <c r="F420" s="202" t="s">
        <v>3578</v>
      </c>
      <c r="G420" s="202" t="s">
        <v>3578</v>
      </c>
    </row>
    <row r="421" spans="1:7" x14ac:dyDescent="0.25">
      <c r="A421" s="147">
        <v>337</v>
      </c>
      <c r="B421" s="147">
        <v>175</v>
      </c>
      <c r="D421" s="57">
        <v>418</v>
      </c>
      <c r="E421" s="202" t="s">
        <v>3578</v>
      </c>
      <c r="F421" s="202" t="s">
        <v>3578</v>
      </c>
      <c r="G421" s="202">
        <v>423</v>
      </c>
    </row>
    <row r="422" spans="1:7" x14ac:dyDescent="0.25">
      <c r="A422" s="147">
        <v>338</v>
      </c>
      <c r="B422" s="147">
        <v>176</v>
      </c>
      <c r="D422" s="57">
        <v>419</v>
      </c>
      <c r="E422" s="202" t="s">
        <v>4244</v>
      </c>
      <c r="F422" s="202" t="s">
        <v>3578</v>
      </c>
      <c r="G422" s="202">
        <v>424</v>
      </c>
    </row>
    <row r="423" spans="1:7" x14ac:dyDescent="0.25">
      <c r="A423" s="147">
        <v>339</v>
      </c>
      <c r="B423" s="147">
        <v>177</v>
      </c>
      <c r="D423" s="57">
        <v>420</v>
      </c>
      <c r="E423" s="202" t="s">
        <v>4245</v>
      </c>
      <c r="F423" s="202" t="s">
        <v>3578</v>
      </c>
      <c r="G423" s="202">
        <v>425</v>
      </c>
    </row>
    <row r="424" spans="1:7" x14ac:dyDescent="0.25">
      <c r="A424" s="147">
        <v>340</v>
      </c>
      <c r="B424" s="147">
        <v>184</v>
      </c>
      <c r="D424" s="57">
        <v>421</v>
      </c>
      <c r="E424" s="202" t="s">
        <v>4244</v>
      </c>
      <c r="F424" s="202" t="s">
        <v>3578</v>
      </c>
      <c r="G424" s="202">
        <v>426</v>
      </c>
    </row>
    <row r="425" spans="1:7" x14ac:dyDescent="0.25">
      <c r="A425" s="147">
        <v>341</v>
      </c>
      <c r="B425" s="147">
        <v>185</v>
      </c>
      <c r="D425" s="57">
        <v>422</v>
      </c>
      <c r="E425" s="202" t="s">
        <v>4245</v>
      </c>
      <c r="F425" s="202" t="s">
        <v>3578</v>
      </c>
      <c r="G425" s="202">
        <v>427</v>
      </c>
    </row>
    <row r="426" spans="1:7" x14ac:dyDescent="0.25">
      <c r="A426" s="147">
        <v>342</v>
      </c>
      <c r="B426" s="147">
        <v>186</v>
      </c>
      <c r="D426" s="57">
        <v>423</v>
      </c>
      <c r="E426" s="202" t="s">
        <v>3578</v>
      </c>
      <c r="F426" s="202" t="s">
        <v>3578</v>
      </c>
      <c r="G426" s="202">
        <v>428</v>
      </c>
    </row>
    <row r="427" spans="1:7" x14ac:dyDescent="0.25">
      <c r="A427" s="147">
        <v>343</v>
      </c>
      <c r="B427" s="147">
        <v>187</v>
      </c>
      <c r="D427" s="57">
        <v>424</v>
      </c>
      <c r="E427" s="202" t="s">
        <v>4246</v>
      </c>
      <c r="F427" s="202" t="s">
        <v>3578</v>
      </c>
      <c r="G427" s="202" t="s">
        <v>3578</v>
      </c>
    </row>
    <row r="428" spans="1:7" x14ac:dyDescent="0.25">
      <c r="A428" s="147">
        <v>344</v>
      </c>
      <c r="B428" s="147">
        <v>188</v>
      </c>
      <c r="D428" s="57">
        <v>425</v>
      </c>
      <c r="E428" s="202" t="s">
        <v>4247</v>
      </c>
      <c r="F428" s="202" t="s">
        <v>3578</v>
      </c>
      <c r="G428" s="202" t="s">
        <v>3578</v>
      </c>
    </row>
    <row r="429" spans="1:7" x14ac:dyDescent="0.25">
      <c r="A429" s="147">
        <v>345</v>
      </c>
      <c r="B429" s="57">
        <v>189</v>
      </c>
      <c r="D429" s="57">
        <v>426</v>
      </c>
      <c r="E429" s="202" t="s">
        <v>4248</v>
      </c>
      <c r="F429" s="202" t="s">
        <v>3578</v>
      </c>
      <c r="G429" s="202">
        <v>429</v>
      </c>
    </row>
    <row r="430" spans="1:7" x14ac:dyDescent="0.25">
      <c r="A430" s="147">
        <v>346</v>
      </c>
      <c r="B430" s="57">
        <v>190</v>
      </c>
      <c r="D430" s="57">
        <v>427</v>
      </c>
      <c r="E430" s="202" t="s">
        <v>4249</v>
      </c>
      <c r="F430" s="202" t="s">
        <v>3578</v>
      </c>
      <c r="G430" s="202">
        <v>430</v>
      </c>
    </row>
    <row r="431" spans="1:7" x14ac:dyDescent="0.25">
      <c r="A431" s="147">
        <v>347</v>
      </c>
      <c r="B431" s="57">
        <v>191</v>
      </c>
      <c r="D431" s="57">
        <v>428</v>
      </c>
      <c r="E431" s="202" t="s">
        <v>4250</v>
      </c>
      <c r="F431" s="202" t="s">
        <v>3578</v>
      </c>
      <c r="G431" s="202" t="s">
        <v>3578</v>
      </c>
    </row>
    <row r="432" spans="1:7" x14ac:dyDescent="0.25">
      <c r="A432" s="147">
        <v>348</v>
      </c>
      <c r="B432" s="57">
        <v>192</v>
      </c>
      <c r="D432" s="57">
        <v>429</v>
      </c>
      <c r="E432" s="202" t="s">
        <v>4251</v>
      </c>
      <c r="F432" s="202" t="s">
        <v>3578</v>
      </c>
      <c r="G432" s="202">
        <v>431</v>
      </c>
    </row>
    <row r="433" spans="1:7" x14ac:dyDescent="0.25">
      <c r="A433" s="147">
        <v>349</v>
      </c>
      <c r="B433" s="57">
        <v>193</v>
      </c>
      <c r="D433" s="57">
        <v>430</v>
      </c>
      <c r="E433" s="202" t="s">
        <v>4252</v>
      </c>
      <c r="F433" s="202" t="s">
        <v>3578</v>
      </c>
      <c r="G433" s="202">
        <v>432</v>
      </c>
    </row>
    <row r="434" spans="1:7" x14ac:dyDescent="0.25">
      <c r="A434" s="147">
        <v>350</v>
      </c>
      <c r="B434" s="57">
        <v>194</v>
      </c>
      <c r="D434" s="57">
        <v>431</v>
      </c>
      <c r="E434" s="202" t="s">
        <v>4253</v>
      </c>
      <c r="F434" s="202" t="s">
        <v>3578</v>
      </c>
      <c r="G434" s="202" t="s">
        <v>3578</v>
      </c>
    </row>
    <row r="435" spans="1:7" x14ac:dyDescent="0.25">
      <c r="A435" s="147">
        <v>351</v>
      </c>
      <c r="B435" s="57" t="s">
        <v>3578</v>
      </c>
      <c r="D435" s="57">
        <v>432</v>
      </c>
      <c r="E435" s="202" t="s">
        <v>4254</v>
      </c>
      <c r="F435" s="202" t="s">
        <v>3578</v>
      </c>
      <c r="G435" s="202" t="s">
        <v>3578</v>
      </c>
    </row>
    <row r="436" spans="1:7" x14ac:dyDescent="0.25">
      <c r="A436" s="147">
        <v>352</v>
      </c>
      <c r="B436" s="57" t="s">
        <v>3578</v>
      </c>
      <c r="D436" s="57">
        <v>433</v>
      </c>
      <c r="E436" s="202" t="s">
        <v>4255</v>
      </c>
      <c r="F436" s="202" t="s">
        <v>3578</v>
      </c>
      <c r="G436" s="202">
        <v>433</v>
      </c>
    </row>
    <row r="437" spans="1:7" x14ac:dyDescent="0.25">
      <c r="A437" s="147">
        <v>353</v>
      </c>
      <c r="B437" s="57" t="s">
        <v>3578</v>
      </c>
      <c r="D437" s="57">
        <v>434</v>
      </c>
      <c r="E437" s="202" t="s">
        <v>4256</v>
      </c>
      <c r="F437" s="202" t="s">
        <v>3578</v>
      </c>
      <c r="G437" s="202" t="s">
        <v>3578</v>
      </c>
    </row>
    <row r="438" spans="1:7" x14ac:dyDescent="0.25">
      <c r="A438" s="147">
        <v>354</v>
      </c>
      <c r="B438" s="57" t="s">
        <v>3578</v>
      </c>
      <c r="D438" s="57">
        <v>435</v>
      </c>
      <c r="E438" s="202" t="s">
        <v>4257</v>
      </c>
      <c r="F438" s="202" t="s">
        <v>3578</v>
      </c>
      <c r="G438" s="202">
        <v>435</v>
      </c>
    </row>
    <row r="439" spans="1:7" x14ac:dyDescent="0.25">
      <c r="A439" s="147">
        <v>355</v>
      </c>
      <c r="B439" s="57" t="s">
        <v>3578</v>
      </c>
      <c r="D439" s="57">
        <v>436</v>
      </c>
      <c r="E439" s="202" t="s">
        <v>4258</v>
      </c>
      <c r="F439" s="202" t="s">
        <v>3578</v>
      </c>
      <c r="G439" s="202">
        <v>434</v>
      </c>
    </row>
    <row r="440" spans="1:7" x14ac:dyDescent="0.25">
      <c r="A440" s="147">
        <v>356</v>
      </c>
      <c r="B440" s="57" t="s">
        <v>3578</v>
      </c>
      <c r="D440" s="57">
        <v>437</v>
      </c>
      <c r="E440" s="202" t="s">
        <v>3578</v>
      </c>
      <c r="F440" s="202" t="s">
        <v>3578</v>
      </c>
      <c r="G440" s="202" t="s">
        <v>3578</v>
      </c>
    </row>
    <row r="441" spans="1:7" x14ac:dyDescent="0.25">
      <c r="A441" s="147">
        <v>357</v>
      </c>
      <c r="B441" s="57" t="s">
        <v>3578</v>
      </c>
      <c r="D441" s="57">
        <v>438</v>
      </c>
      <c r="E441" s="202" t="s">
        <v>3578</v>
      </c>
      <c r="F441" s="202" t="s">
        <v>3578</v>
      </c>
      <c r="G441" s="202">
        <v>436</v>
      </c>
    </row>
    <row r="442" spans="1:7" x14ac:dyDescent="0.25">
      <c r="A442" s="147">
        <v>358</v>
      </c>
      <c r="B442" s="57" t="s">
        <v>3578</v>
      </c>
      <c r="D442" s="57">
        <v>439</v>
      </c>
      <c r="E442" s="202" t="s">
        <v>3578</v>
      </c>
      <c r="F442" s="202" t="s">
        <v>3578</v>
      </c>
      <c r="G442" s="202">
        <v>437</v>
      </c>
    </row>
    <row r="443" spans="1:7" x14ac:dyDescent="0.25">
      <c r="A443" s="147">
        <v>359</v>
      </c>
      <c r="B443" s="57" t="s">
        <v>3578</v>
      </c>
      <c r="D443" s="57">
        <v>440</v>
      </c>
      <c r="E443" s="202" t="s">
        <v>3578</v>
      </c>
      <c r="F443" s="202" t="s">
        <v>3578</v>
      </c>
      <c r="G443" s="202">
        <v>438</v>
      </c>
    </row>
    <row r="444" spans="1:7" x14ac:dyDescent="0.25">
      <c r="A444" s="147">
        <v>360</v>
      </c>
      <c r="B444" s="57" t="s">
        <v>3578</v>
      </c>
      <c r="D444" s="57">
        <v>441</v>
      </c>
      <c r="E444" s="202" t="s">
        <v>3578</v>
      </c>
      <c r="F444" s="202" t="s">
        <v>3578</v>
      </c>
      <c r="G444" s="202">
        <v>439</v>
      </c>
    </row>
    <row r="445" spans="1:7" x14ac:dyDescent="0.25">
      <c r="A445" s="147">
        <v>361</v>
      </c>
      <c r="B445" s="57" t="s">
        <v>3578</v>
      </c>
      <c r="D445" s="57">
        <v>442</v>
      </c>
      <c r="E445" s="202" t="s">
        <v>3578</v>
      </c>
      <c r="F445" s="202" t="s">
        <v>3578</v>
      </c>
      <c r="G445" s="202">
        <v>440</v>
      </c>
    </row>
    <row r="446" spans="1:7" x14ac:dyDescent="0.25">
      <c r="A446" s="147">
        <v>362</v>
      </c>
      <c r="B446" s="57" t="s">
        <v>3578</v>
      </c>
      <c r="D446" s="57">
        <v>443</v>
      </c>
      <c r="E446" s="202" t="s">
        <v>3578</v>
      </c>
      <c r="F446" s="202" t="s">
        <v>3578</v>
      </c>
      <c r="G446" s="202">
        <v>441</v>
      </c>
    </row>
    <row r="447" spans="1:7" x14ac:dyDescent="0.25">
      <c r="A447" s="147">
        <v>363</v>
      </c>
      <c r="B447" s="57" t="s">
        <v>3578</v>
      </c>
      <c r="D447" s="57">
        <v>444</v>
      </c>
      <c r="E447" s="202" t="s">
        <v>4259</v>
      </c>
      <c r="F447" s="202" t="s">
        <v>3578</v>
      </c>
      <c r="G447" s="202">
        <v>442</v>
      </c>
    </row>
    <row r="448" spans="1:7" x14ac:dyDescent="0.25">
      <c r="A448" s="147">
        <v>364</v>
      </c>
      <c r="B448" s="57">
        <v>195</v>
      </c>
      <c r="D448" s="57">
        <v>445</v>
      </c>
      <c r="E448" s="202" t="s">
        <v>4260</v>
      </c>
      <c r="F448" s="202" t="s">
        <v>3578</v>
      </c>
      <c r="G448" s="202" t="s">
        <v>3578</v>
      </c>
    </row>
    <row r="449" spans="1:7" x14ac:dyDescent="0.25">
      <c r="A449" s="147">
        <v>365</v>
      </c>
      <c r="B449" s="57">
        <v>196</v>
      </c>
      <c r="D449" s="57">
        <v>446</v>
      </c>
      <c r="E449" s="202" t="s">
        <v>4261</v>
      </c>
      <c r="F449" s="202" t="s">
        <v>3578</v>
      </c>
      <c r="G449" s="202" t="s">
        <v>3578</v>
      </c>
    </row>
    <row r="450" spans="1:7" x14ac:dyDescent="0.25">
      <c r="A450" s="147">
        <v>366</v>
      </c>
      <c r="B450" s="57">
        <v>197</v>
      </c>
      <c r="D450" s="57">
        <v>447</v>
      </c>
      <c r="E450" s="202" t="s">
        <v>4262</v>
      </c>
      <c r="F450" s="202" t="s">
        <v>3578</v>
      </c>
      <c r="G450" s="202" t="s">
        <v>3578</v>
      </c>
    </row>
    <row r="451" spans="1:7" x14ac:dyDescent="0.25">
      <c r="A451" s="147">
        <v>367</v>
      </c>
      <c r="B451" s="57">
        <v>198</v>
      </c>
      <c r="D451" s="57">
        <v>448</v>
      </c>
      <c r="E451" s="202" t="s">
        <v>4263</v>
      </c>
      <c r="F451" s="202" t="s">
        <v>3578</v>
      </c>
      <c r="G451" s="202" t="s">
        <v>3578</v>
      </c>
    </row>
    <row r="452" spans="1:7" x14ac:dyDescent="0.25">
      <c r="A452" s="147">
        <v>368</v>
      </c>
      <c r="B452" s="57">
        <v>199</v>
      </c>
      <c r="D452" s="57">
        <v>449</v>
      </c>
      <c r="E452" s="202" t="s">
        <v>4264</v>
      </c>
      <c r="F452" s="202" t="s">
        <v>3578</v>
      </c>
      <c r="G452" s="202" t="s">
        <v>3578</v>
      </c>
    </row>
    <row r="453" spans="1:7" x14ac:dyDescent="0.25">
      <c r="A453" s="147">
        <v>369</v>
      </c>
      <c r="B453" s="57">
        <v>200</v>
      </c>
      <c r="D453" s="57">
        <v>450</v>
      </c>
      <c r="E453" s="202" t="s">
        <v>4265</v>
      </c>
      <c r="F453" s="202" t="s">
        <v>3578</v>
      </c>
      <c r="G453" s="202" t="s">
        <v>3578</v>
      </c>
    </row>
    <row r="454" spans="1:7" x14ac:dyDescent="0.25">
      <c r="A454" s="147">
        <v>370</v>
      </c>
      <c r="B454" s="57">
        <v>201</v>
      </c>
      <c r="D454" s="57">
        <v>451</v>
      </c>
      <c r="E454" s="202" t="s">
        <v>4266</v>
      </c>
      <c r="F454" s="202" t="s">
        <v>3578</v>
      </c>
      <c r="G454" s="202" t="s">
        <v>3578</v>
      </c>
    </row>
    <row r="455" spans="1:7" x14ac:dyDescent="0.25">
      <c r="A455" s="147">
        <v>371</v>
      </c>
      <c r="B455" s="57">
        <v>202</v>
      </c>
      <c r="D455" s="57">
        <v>452</v>
      </c>
      <c r="E455" s="202" t="s">
        <v>4267</v>
      </c>
      <c r="F455" s="202" t="s">
        <v>3578</v>
      </c>
      <c r="G455" s="202" t="s">
        <v>3578</v>
      </c>
    </row>
    <row r="456" spans="1:7" x14ac:dyDescent="0.25">
      <c r="A456" s="147">
        <v>372</v>
      </c>
      <c r="B456" s="57">
        <v>203</v>
      </c>
      <c r="D456" s="57">
        <v>453</v>
      </c>
      <c r="E456" s="202" t="s">
        <v>4268</v>
      </c>
      <c r="F456" s="202" t="s">
        <v>3578</v>
      </c>
      <c r="G456" s="202" t="s">
        <v>3578</v>
      </c>
    </row>
    <row r="457" spans="1:7" x14ac:dyDescent="0.25">
      <c r="A457" s="147">
        <v>373</v>
      </c>
      <c r="B457" s="57">
        <v>204</v>
      </c>
      <c r="D457" s="57">
        <v>454</v>
      </c>
      <c r="E457" s="202" t="s">
        <v>4269</v>
      </c>
      <c r="F457" s="202" t="s">
        <v>3578</v>
      </c>
      <c r="G457" s="202" t="s">
        <v>3578</v>
      </c>
    </row>
    <row r="458" spans="1:7" x14ac:dyDescent="0.25">
      <c r="A458" s="147">
        <v>374</v>
      </c>
      <c r="B458" s="57">
        <v>205</v>
      </c>
      <c r="D458" s="57">
        <v>455</v>
      </c>
      <c r="E458" s="202" t="s">
        <v>4270</v>
      </c>
      <c r="F458" s="202" t="s">
        <v>3578</v>
      </c>
      <c r="G458" s="202" t="s">
        <v>3578</v>
      </c>
    </row>
    <row r="459" spans="1:7" x14ac:dyDescent="0.25">
      <c r="A459" s="147">
        <v>375</v>
      </c>
      <c r="B459" s="57" t="s">
        <v>3578</v>
      </c>
      <c r="D459" s="57">
        <v>456</v>
      </c>
      <c r="E459" s="202" t="s">
        <v>4271</v>
      </c>
      <c r="F459" s="202" t="s">
        <v>3578</v>
      </c>
      <c r="G459" s="202" t="s">
        <v>3578</v>
      </c>
    </row>
    <row r="460" spans="1:7" x14ac:dyDescent="0.25">
      <c r="A460" s="147">
        <v>376</v>
      </c>
      <c r="B460" s="57" t="s">
        <v>3578</v>
      </c>
      <c r="D460" s="57">
        <v>457</v>
      </c>
      <c r="E460" s="202" t="s">
        <v>4272</v>
      </c>
      <c r="F460" s="202" t="s">
        <v>3578</v>
      </c>
      <c r="G460" s="202" t="s">
        <v>3578</v>
      </c>
    </row>
    <row r="461" spans="1:7" x14ac:dyDescent="0.25">
      <c r="A461" s="147">
        <v>377</v>
      </c>
      <c r="B461" s="57" t="s">
        <v>3578</v>
      </c>
      <c r="D461" s="57">
        <v>458</v>
      </c>
      <c r="E461" s="202" t="s">
        <v>3578</v>
      </c>
      <c r="F461" s="202" t="s">
        <v>3578</v>
      </c>
      <c r="G461" s="202">
        <v>443</v>
      </c>
    </row>
    <row r="462" spans="1:7" x14ac:dyDescent="0.25">
      <c r="A462" s="147">
        <v>378</v>
      </c>
      <c r="B462" s="57" t="s">
        <v>3578</v>
      </c>
      <c r="D462" s="57">
        <v>459</v>
      </c>
      <c r="E462" s="202" t="s">
        <v>3578</v>
      </c>
      <c r="F462" s="202" t="s">
        <v>3578</v>
      </c>
      <c r="G462" s="202">
        <v>444</v>
      </c>
    </row>
    <row r="463" spans="1:7" x14ac:dyDescent="0.25">
      <c r="A463" s="147">
        <v>379</v>
      </c>
      <c r="B463" s="57" t="s">
        <v>3578</v>
      </c>
      <c r="D463" s="57">
        <v>460</v>
      </c>
      <c r="E463" s="202" t="s">
        <v>3578</v>
      </c>
      <c r="F463" s="202" t="s">
        <v>3578</v>
      </c>
      <c r="G463" s="202">
        <v>445</v>
      </c>
    </row>
    <row r="464" spans="1:7" x14ac:dyDescent="0.25">
      <c r="A464" s="147">
        <v>380</v>
      </c>
      <c r="B464" s="57" t="s">
        <v>3578</v>
      </c>
      <c r="D464" s="57">
        <v>461</v>
      </c>
      <c r="E464" s="202" t="s">
        <v>3578</v>
      </c>
      <c r="F464" s="202" t="s">
        <v>3578</v>
      </c>
      <c r="G464" s="202">
        <v>446</v>
      </c>
    </row>
    <row r="465" spans="1:7" x14ac:dyDescent="0.25">
      <c r="A465" s="147">
        <v>381</v>
      </c>
      <c r="B465" s="57" t="s">
        <v>3578</v>
      </c>
      <c r="D465" s="57">
        <v>462</v>
      </c>
      <c r="E465" s="202" t="s">
        <v>3578</v>
      </c>
      <c r="F465" s="202" t="s">
        <v>3578</v>
      </c>
      <c r="G465" s="202">
        <v>447</v>
      </c>
    </row>
    <row r="466" spans="1:7" x14ac:dyDescent="0.25">
      <c r="A466" s="147">
        <v>382</v>
      </c>
      <c r="B466" s="57" t="s">
        <v>3578</v>
      </c>
      <c r="D466" s="57">
        <v>463</v>
      </c>
      <c r="E466" s="202" t="s">
        <v>3578</v>
      </c>
      <c r="F466" s="202" t="s">
        <v>3578</v>
      </c>
      <c r="G466" s="202">
        <v>448</v>
      </c>
    </row>
    <row r="467" spans="1:7" x14ac:dyDescent="0.25">
      <c r="A467" s="147">
        <v>383</v>
      </c>
      <c r="B467" s="57" t="s">
        <v>3578</v>
      </c>
      <c r="D467" s="57">
        <v>464</v>
      </c>
      <c r="E467" s="202" t="s">
        <v>3578</v>
      </c>
      <c r="F467" s="202" t="s">
        <v>3578</v>
      </c>
      <c r="G467" s="202">
        <v>449</v>
      </c>
    </row>
    <row r="468" spans="1:7" x14ac:dyDescent="0.25">
      <c r="A468" s="147">
        <v>384</v>
      </c>
      <c r="B468" s="57" t="s">
        <v>3578</v>
      </c>
      <c r="D468" s="57">
        <v>465</v>
      </c>
      <c r="E468" s="202" t="s">
        <v>3578</v>
      </c>
      <c r="F468" s="202" t="s">
        <v>3578</v>
      </c>
      <c r="G468" s="202">
        <v>450</v>
      </c>
    </row>
    <row r="469" spans="1:7" x14ac:dyDescent="0.25">
      <c r="A469" s="147">
        <v>385</v>
      </c>
      <c r="B469" s="57" t="s">
        <v>3578</v>
      </c>
      <c r="D469" s="57">
        <v>466</v>
      </c>
      <c r="E469" s="202" t="s">
        <v>3578</v>
      </c>
      <c r="F469" s="202" t="s">
        <v>3578</v>
      </c>
      <c r="G469" s="202">
        <v>451</v>
      </c>
    </row>
    <row r="470" spans="1:7" x14ac:dyDescent="0.25">
      <c r="A470" s="147">
        <v>386</v>
      </c>
      <c r="B470" s="57" t="s">
        <v>3578</v>
      </c>
      <c r="D470" s="57">
        <v>467</v>
      </c>
      <c r="E470" s="202" t="s">
        <v>3578</v>
      </c>
      <c r="F470" s="202" t="s">
        <v>3578</v>
      </c>
      <c r="G470" s="202">
        <v>452</v>
      </c>
    </row>
    <row r="471" spans="1:7" x14ac:dyDescent="0.25">
      <c r="A471" s="147">
        <v>387</v>
      </c>
      <c r="B471" s="57" t="s">
        <v>3578</v>
      </c>
      <c r="D471" s="57">
        <v>468</v>
      </c>
      <c r="E471" s="202" t="s">
        <v>3578</v>
      </c>
      <c r="F471" s="202" t="s">
        <v>3578</v>
      </c>
      <c r="G471" s="202">
        <v>453</v>
      </c>
    </row>
    <row r="472" spans="1:7" x14ac:dyDescent="0.25">
      <c r="A472" s="147">
        <v>388</v>
      </c>
      <c r="B472" s="57">
        <v>206</v>
      </c>
      <c r="D472" s="57">
        <v>469</v>
      </c>
      <c r="E472" s="202" t="s">
        <v>3578</v>
      </c>
      <c r="F472" s="202" t="s">
        <v>3578</v>
      </c>
      <c r="G472" s="202">
        <v>454</v>
      </c>
    </row>
    <row r="473" spans="1:7" x14ac:dyDescent="0.25">
      <c r="A473" s="147">
        <v>389</v>
      </c>
      <c r="B473" s="57">
        <v>207</v>
      </c>
      <c r="D473" s="57">
        <v>470</v>
      </c>
      <c r="E473" s="202" t="s">
        <v>3578</v>
      </c>
      <c r="F473" s="202" t="s">
        <v>3578</v>
      </c>
      <c r="G473" s="202">
        <v>455</v>
      </c>
    </row>
    <row r="474" spans="1:7" x14ac:dyDescent="0.25">
      <c r="A474" s="147">
        <v>390</v>
      </c>
      <c r="B474" s="57">
        <v>208</v>
      </c>
      <c r="D474" s="57">
        <v>471</v>
      </c>
      <c r="E474" s="202" t="s">
        <v>3578</v>
      </c>
      <c r="F474" s="202" t="s">
        <v>3578</v>
      </c>
      <c r="G474" s="202">
        <v>456</v>
      </c>
    </row>
    <row r="475" spans="1:7" x14ac:dyDescent="0.25">
      <c r="A475" s="147">
        <v>391</v>
      </c>
      <c r="B475" s="57">
        <v>209</v>
      </c>
      <c r="D475" s="57">
        <v>472</v>
      </c>
      <c r="E475" s="202" t="s">
        <v>3578</v>
      </c>
      <c r="F475" s="202" t="s">
        <v>3578</v>
      </c>
      <c r="G475" s="202">
        <v>457</v>
      </c>
    </row>
    <row r="476" spans="1:7" x14ac:dyDescent="0.25">
      <c r="A476" s="147">
        <v>392</v>
      </c>
      <c r="B476" s="57">
        <v>210</v>
      </c>
      <c r="D476" s="57">
        <v>473</v>
      </c>
      <c r="E476" s="202" t="s">
        <v>3578</v>
      </c>
      <c r="F476" s="202" t="s">
        <v>3578</v>
      </c>
      <c r="G476" s="202">
        <v>458</v>
      </c>
    </row>
    <row r="477" spans="1:7" x14ac:dyDescent="0.25">
      <c r="A477" s="147">
        <v>393</v>
      </c>
      <c r="B477" s="57">
        <v>215</v>
      </c>
      <c r="D477" s="57">
        <v>474</v>
      </c>
      <c r="E477" s="202" t="s">
        <v>3578</v>
      </c>
      <c r="F477" s="202" t="s">
        <v>3578</v>
      </c>
      <c r="G477" s="202">
        <v>459</v>
      </c>
    </row>
    <row r="478" spans="1:7" x14ac:dyDescent="0.25">
      <c r="A478" s="147">
        <v>394</v>
      </c>
      <c r="B478" s="57">
        <v>217</v>
      </c>
      <c r="D478" s="57">
        <v>475</v>
      </c>
      <c r="E478" s="202" t="s">
        <v>3578</v>
      </c>
      <c r="F478" s="202" t="s">
        <v>3578</v>
      </c>
      <c r="G478" s="202">
        <v>460</v>
      </c>
    </row>
    <row r="479" spans="1:7" x14ac:dyDescent="0.25">
      <c r="A479" s="147">
        <v>395</v>
      </c>
      <c r="B479" s="57">
        <v>216</v>
      </c>
      <c r="D479" s="57">
        <v>476</v>
      </c>
      <c r="E479" s="202" t="s">
        <v>3578</v>
      </c>
      <c r="F479" s="202" t="s">
        <v>3578</v>
      </c>
      <c r="G479" s="202">
        <v>460</v>
      </c>
    </row>
    <row r="480" spans="1:7" x14ac:dyDescent="0.25">
      <c r="A480" s="147">
        <v>396</v>
      </c>
      <c r="B480" s="57">
        <v>218</v>
      </c>
      <c r="D480" s="57">
        <v>477</v>
      </c>
      <c r="E480" s="202" t="s">
        <v>3578</v>
      </c>
      <c r="F480" s="202" t="s">
        <v>3578</v>
      </c>
      <c r="G480" s="202">
        <v>461</v>
      </c>
    </row>
    <row r="481" spans="1:7" x14ac:dyDescent="0.25">
      <c r="A481" s="147">
        <v>397</v>
      </c>
      <c r="B481" s="57" t="s">
        <v>3578</v>
      </c>
      <c r="D481" s="57">
        <v>478</v>
      </c>
      <c r="E481" s="202" t="s">
        <v>3578</v>
      </c>
      <c r="F481" s="202" t="s">
        <v>3578</v>
      </c>
      <c r="G481" s="202">
        <v>462</v>
      </c>
    </row>
    <row r="482" spans="1:7" x14ac:dyDescent="0.25">
      <c r="A482" s="147">
        <v>398</v>
      </c>
      <c r="B482" s="57" t="s">
        <v>3578</v>
      </c>
      <c r="D482" s="57">
        <v>479</v>
      </c>
      <c r="E482" s="202" t="s">
        <v>3578</v>
      </c>
      <c r="F482" s="202" t="s">
        <v>3578</v>
      </c>
      <c r="G482" s="202">
        <v>463</v>
      </c>
    </row>
    <row r="483" spans="1:7" x14ac:dyDescent="0.25">
      <c r="A483" s="147">
        <v>399</v>
      </c>
      <c r="B483" s="57" t="s">
        <v>3578</v>
      </c>
      <c r="D483" s="57">
        <v>480</v>
      </c>
      <c r="E483" s="202" t="s">
        <v>3578</v>
      </c>
      <c r="F483" s="202" t="s">
        <v>3578</v>
      </c>
      <c r="G483" s="202">
        <v>464</v>
      </c>
    </row>
    <row r="484" spans="1:7" x14ac:dyDescent="0.25">
      <c r="A484" s="147">
        <v>400</v>
      </c>
      <c r="B484" s="57" t="s">
        <v>3578</v>
      </c>
      <c r="D484" s="57">
        <v>481</v>
      </c>
      <c r="E484" s="202" t="s">
        <v>3578</v>
      </c>
      <c r="F484" s="202" t="s">
        <v>3578</v>
      </c>
      <c r="G484" s="202">
        <v>464</v>
      </c>
    </row>
    <row r="485" spans="1:7" x14ac:dyDescent="0.25">
      <c r="A485" s="147">
        <v>401</v>
      </c>
      <c r="B485" s="57" t="s">
        <v>3578</v>
      </c>
      <c r="D485" s="57">
        <v>482</v>
      </c>
      <c r="E485" s="202" t="s">
        <v>3578</v>
      </c>
      <c r="F485" s="202" t="s">
        <v>3578</v>
      </c>
      <c r="G485" s="202">
        <v>465</v>
      </c>
    </row>
    <row r="486" spans="1:7" x14ac:dyDescent="0.25">
      <c r="A486" s="147">
        <v>402</v>
      </c>
      <c r="B486" s="57" t="s">
        <v>3578</v>
      </c>
      <c r="D486" s="57">
        <v>483</v>
      </c>
      <c r="E486" s="202" t="s">
        <v>3578</v>
      </c>
      <c r="F486" s="202" t="s">
        <v>3578</v>
      </c>
      <c r="G486" s="202">
        <v>466</v>
      </c>
    </row>
    <row r="487" spans="1:7" x14ac:dyDescent="0.25">
      <c r="A487" s="147">
        <v>403</v>
      </c>
      <c r="B487" s="57" t="s">
        <v>3578</v>
      </c>
      <c r="D487" s="57">
        <v>484</v>
      </c>
      <c r="E487" s="202" t="s">
        <v>3578</v>
      </c>
      <c r="F487" s="202" t="s">
        <v>3578</v>
      </c>
      <c r="G487" s="202">
        <v>467</v>
      </c>
    </row>
    <row r="488" spans="1:7" x14ac:dyDescent="0.25">
      <c r="A488" s="147">
        <v>404</v>
      </c>
      <c r="B488" s="57" t="s">
        <v>3578</v>
      </c>
      <c r="D488" s="57">
        <v>485</v>
      </c>
      <c r="E488" s="202" t="s">
        <v>3578</v>
      </c>
      <c r="F488" s="202" t="s">
        <v>3578</v>
      </c>
      <c r="G488" s="202">
        <v>468</v>
      </c>
    </row>
    <row r="489" spans="1:7" x14ac:dyDescent="0.25">
      <c r="A489" s="147">
        <v>405</v>
      </c>
      <c r="B489" s="57">
        <v>211</v>
      </c>
      <c r="D489" s="57">
        <v>486</v>
      </c>
      <c r="E489" s="202" t="s">
        <v>3578</v>
      </c>
      <c r="F489" s="202" t="s">
        <v>3578</v>
      </c>
      <c r="G489" s="202">
        <v>468</v>
      </c>
    </row>
    <row r="490" spans="1:7" x14ac:dyDescent="0.25">
      <c r="A490" s="147">
        <v>406</v>
      </c>
      <c r="B490" s="57">
        <v>213</v>
      </c>
      <c r="D490" s="57">
        <v>487</v>
      </c>
      <c r="E490" s="202" t="s">
        <v>3578</v>
      </c>
      <c r="F490" s="202" t="s">
        <v>3578</v>
      </c>
      <c r="G490" s="202">
        <v>469</v>
      </c>
    </row>
    <row r="491" spans="1:7" x14ac:dyDescent="0.25">
      <c r="A491" s="147">
        <v>407</v>
      </c>
      <c r="B491" s="57">
        <v>212</v>
      </c>
      <c r="D491" s="57">
        <v>488</v>
      </c>
      <c r="E491" s="202" t="s">
        <v>3578</v>
      </c>
      <c r="F491" s="202" t="s">
        <v>3578</v>
      </c>
      <c r="G491" s="202">
        <v>470</v>
      </c>
    </row>
    <row r="492" spans="1:7" x14ac:dyDescent="0.25">
      <c r="A492" s="147">
        <v>408</v>
      </c>
      <c r="B492" s="57">
        <v>214</v>
      </c>
      <c r="D492" s="57">
        <v>489</v>
      </c>
      <c r="E492" s="202" t="s">
        <v>4273</v>
      </c>
      <c r="F492" s="202" t="s">
        <v>3578</v>
      </c>
      <c r="G492" s="202">
        <v>471</v>
      </c>
    </row>
    <row r="493" spans="1:7" x14ac:dyDescent="0.25">
      <c r="A493" s="147">
        <v>409</v>
      </c>
      <c r="B493" s="57" t="s">
        <v>3578</v>
      </c>
      <c r="D493" s="57">
        <v>490</v>
      </c>
      <c r="E493" s="202" t="s">
        <v>4274</v>
      </c>
      <c r="F493" s="202" t="s">
        <v>3578</v>
      </c>
      <c r="G493" s="202">
        <v>472</v>
      </c>
    </row>
    <row r="494" spans="1:7" x14ac:dyDescent="0.25">
      <c r="A494" s="147">
        <v>410</v>
      </c>
      <c r="B494" s="57" t="s">
        <v>3578</v>
      </c>
      <c r="D494" s="57">
        <v>491</v>
      </c>
      <c r="E494" s="202" t="s">
        <v>4275</v>
      </c>
      <c r="F494" s="202" t="s">
        <v>3578</v>
      </c>
      <c r="G494" s="202">
        <v>473</v>
      </c>
    </row>
    <row r="495" spans="1:7" x14ac:dyDescent="0.25">
      <c r="A495" s="147">
        <v>411</v>
      </c>
      <c r="B495" s="57" t="s">
        <v>3578</v>
      </c>
      <c r="D495" s="57">
        <v>492</v>
      </c>
      <c r="E495" s="202" t="s">
        <v>4276</v>
      </c>
      <c r="F495" s="202" t="s">
        <v>3578</v>
      </c>
      <c r="G495" s="202">
        <v>474</v>
      </c>
    </row>
    <row r="496" spans="1:7" x14ac:dyDescent="0.25">
      <c r="A496" s="147">
        <v>412</v>
      </c>
      <c r="B496" s="57" t="s">
        <v>3578</v>
      </c>
      <c r="D496" s="57">
        <v>493</v>
      </c>
      <c r="E496" s="202" t="s">
        <v>4277</v>
      </c>
      <c r="F496" s="202" t="s">
        <v>3578</v>
      </c>
      <c r="G496" s="202">
        <v>475</v>
      </c>
    </row>
    <row r="497" spans="1:7" x14ac:dyDescent="0.25">
      <c r="A497" s="147">
        <v>413</v>
      </c>
      <c r="B497" s="57" t="s">
        <v>3578</v>
      </c>
      <c r="D497" s="57">
        <v>494</v>
      </c>
      <c r="E497" s="202" t="s">
        <v>4278</v>
      </c>
      <c r="F497" s="202" t="s">
        <v>3578</v>
      </c>
      <c r="G497" s="202">
        <v>476</v>
      </c>
    </row>
    <row r="498" spans="1:7" x14ac:dyDescent="0.25">
      <c r="A498" s="147">
        <v>414</v>
      </c>
      <c r="B498" s="57" t="s">
        <v>3578</v>
      </c>
      <c r="D498" s="57">
        <v>495</v>
      </c>
      <c r="E498" s="202" t="s">
        <v>5008</v>
      </c>
      <c r="F498" s="202" t="s">
        <v>3578</v>
      </c>
      <c r="G498" s="202" t="s">
        <v>3578</v>
      </c>
    </row>
    <row r="499" spans="1:7" x14ac:dyDescent="0.25">
      <c r="A499" s="147">
        <v>415</v>
      </c>
      <c r="B499" s="57" t="s">
        <v>3578</v>
      </c>
      <c r="D499" s="57">
        <v>496</v>
      </c>
      <c r="E499" s="202" t="s">
        <v>4279</v>
      </c>
      <c r="F499" s="202" t="s">
        <v>3578</v>
      </c>
      <c r="G499" s="202" t="s">
        <v>3578</v>
      </c>
    </row>
    <row r="500" spans="1:7" x14ac:dyDescent="0.25">
      <c r="A500" s="147">
        <v>416</v>
      </c>
      <c r="B500" s="57">
        <v>219</v>
      </c>
      <c r="D500" s="57">
        <v>497</v>
      </c>
      <c r="E500" s="202" t="s">
        <v>4280</v>
      </c>
      <c r="F500" s="202" t="s">
        <v>3578</v>
      </c>
      <c r="G500" s="202">
        <v>477</v>
      </c>
    </row>
    <row r="501" spans="1:7" x14ac:dyDescent="0.25">
      <c r="A501" s="147">
        <v>417</v>
      </c>
      <c r="B501" s="57">
        <v>220</v>
      </c>
      <c r="D501" s="57">
        <v>498</v>
      </c>
      <c r="E501" s="202" t="s">
        <v>4281</v>
      </c>
      <c r="F501" s="202" t="s">
        <v>3578</v>
      </c>
      <c r="G501" s="202" t="s">
        <v>3578</v>
      </c>
    </row>
    <row r="502" spans="1:7" x14ac:dyDescent="0.25">
      <c r="A502" s="147">
        <v>418</v>
      </c>
      <c r="B502" s="57">
        <v>221</v>
      </c>
      <c r="D502" s="57">
        <v>499</v>
      </c>
      <c r="E502" s="202" t="s">
        <v>3578</v>
      </c>
      <c r="F502" s="202" t="s">
        <v>3578</v>
      </c>
      <c r="G502" s="202">
        <v>478</v>
      </c>
    </row>
    <row r="503" spans="1:7" x14ac:dyDescent="0.25">
      <c r="A503" s="147">
        <v>419</v>
      </c>
      <c r="B503" s="57" t="s">
        <v>3578</v>
      </c>
      <c r="D503" s="57">
        <v>500</v>
      </c>
      <c r="E503" s="202" t="s">
        <v>5009</v>
      </c>
      <c r="F503" s="202" t="s">
        <v>3578</v>
      </c>
      <c r="G503" s="202">
        <v>479</v>
      </c>
    </row>
    <row r="504" spans="1:7" x14ac:dyDescent="0.25">
      <c r="A504" s="147">
        <v>420</v>
      </c>
      <c r="B504" s="57" t="s">
        <v>3578</v>
      </c>
      <c r="D504" s="57">
        <v>501</v>
      </c>
      <c r="E504" s="202" t="s">
        <v>5010</v>
      </c>
      <c r="F504" s="202" t="s">
        <v>3578</v>
      </c>
      <c r="G504" s="202">
        <v>480</v>
      </c>
    </row>
    <row r="505" spans="1:7" x14ac:dyDescent="0.25">
      <c r="A505" s="147">
        <v>421</v>
      </c>
      <c r="B505" s="57" t="s">
        <v>3578</v>
      </c>
      <c r="D505" s="57">
        <v>502</v>
      </c>
      <c r="E505" s="202" t="s">
        <v>5011</v>
      </c>
      <c r="F505" s="202" t="s">
        <v>3578</v>
      </c>
      <c r="G505" s="202">
        <v>481</v>
      </c>
    </row>
    <row r="506" spans="1:7" x14ac:dyDescent="0.25">
      <c r="A506" s="147">
        <v>422</v>
      </c>
      <c r="B506" s="57" t="s">
        <v>3578</v>
      </c>
      <c r="D506" s="57">
        <v>503</v>
      </c>
      <c r="E506" s="202" t="s">
        <v>5012</v>
      </c>
      <c r="F506" s="202" t="s">
        <v>3578</v>
      </c>
      <c r="G506" s="202">
        <v>482</v>
      </c>
    </row>
    <row r="507" spans="1:7" x14ac:dyDescent="0.25">
      <c r="A507" s="147">
        <v>423</v>
      </c>
      <c r="B507" s="57" t="s">
        <v>3578</v>
      </c>
      <c r="D507" s="57">
        <v>504</v>
      </c>
      <c r="E507" s="202" t="s">
        <v>5013</v>
      </c>
      <c r="F507" s="202" t="s">
        <v>3578</v>
      </c>
      <c r="G507" s="202">
        <v>483</v>
      </c>
    </row>
    <row r="508" spans="1:7" x14ac:dyDescent="0.25">
      <c r="A508" s="147">
        <v>424</v>
      </c>
      <c r="B508" s="57" t="s">
        <v>3578</v>
      </c>
      <c r="D508" s="57">
        <v>505</v>
      </c>
      <c r="E508" s="202" t="s">
        <v>5014</v>
      </c>
      <c r="F508" s="202" t="s">
        <v>3578</v>
      </c>
      <c r="G508" s="202">
        <v>484</v>
      </c>
    </row>
    <row r="509" spans="1:7" x14ac:dyDescent="0.25">
      <c r="A509" s="147">
        <v>425</v>
      </c>
      <c r="B509" s="57" t="s">
        <v>3578</v>
      </c>
      <c r="D509" s="57">
        <v>506</v>
      </c>
      <c r="E509" s="202" t="s">
        <v>4282</v>
      </c>
      <c r="F509" s="202" t="s">
        <v>3578</v>
      </c>
      <c r="G509" s="202" t="s">
        <v>3578</v>
      </c>
    </row>
    <row r="510" spans="1:7" x14ac:dyDescent="0.25">
      <c r="A510" s="147">
        <v>426</v>
      </c>
      <c r="B510" s="57" t="s">
        <v>3578</v>
      </c>
      <c r="D510" s="57">
        <v>507</v>
      </c>
      <c r="E510" s="202" t="s">
        <v>4283</v>
      </c>
      <c r="F510" s="202" t="s">
        <v>3578</v>
      </c>
      <c r="G510" s="202" t="s">
        <v>3578</v>
      </c>
    </row>
    <row r="511" spans="1:7" x14ac:dyDescent="0.25">
      <c r="A511" s="147">
        <v>427</v>
      </c>
      <c r="B511" s="57" t="s">
        <v>3578</v>
      </c>
      <c r="D511" s="57">
        <v>508</v>
      </c>
      <c r="E511" s="202" t="s">
        <v>4284</v>
      </c>
      <c r="F511" s="202" t="s">
        <v>3578</v>
      </c>
      <c r="G511" s="202" t="s">
        <v>3578</v>
      </c>
    </row>
    <row r="512" spans="1:7" x14ac:dyDescent="0.25">
      <c r="A512" s="147">
        <v>428</v>
      </c>
      <c r="B512" s="57" t="s">
        <v>3578</v>
      </c>
      <c r="D512" s="57">
        <v>509</v>
      </c>
      <c r="E512" s="202" t="s">
        <v>4285</v>
      </c>
      <c r="F512" s="202" t="s">
        <v>3578</v>
      </c>
      <c r="G512" s="202" t="s">
        <v>3578</v>
      </c>
    </row>
    <row r="513" spans="1:7" x14ac:dyDescent="0.25">
      <c r="A513" s="147">
        <v>429</v>
      </c>
      <c r="B513" s="57" t="s">
        <v>3578</v>
      </c>
      <c r="D513" s="57">
        <v>510</v>
      </c>
      <c r="E513" s="202" t="s">
        <v>4286</v>
      </c>
      <c r="F513" s="202" t="s">
        <v>3578</v>
      </c>
      <c r="G513" s="202" t="s">
        <v>3578</v>
      </c>
    </row>
    <row r="514" spans="1:7" x14ac:dyDescent="0.25">
      <c r="A514" s="147">
        <v>430</v>
      </c>
      <c r="B514" s="57" t="s">
        <v>3578</v>
      </c>
      <c r="D514" s="57">
        <v>511</v>
      </c>
      <c r="E514" s="202" t="s">
        <v>4287</v>
      </c>
      <c r="F514" s="202" t="s">
        <v>3578</v>
      </c>
      <c r="G514" s="202" t="s">
        <v>3578</v>
      </c>
    </row>
    <row r="515" spans="1:7" x14ac:dyDescent="0.25">
      <c r="A515" s="147">
        <v>431</v>
      </c>
      <c r="B515" s="57">
        <v>222</v>
      </c>
      <c r="D515" s="57">
        <v>512</v>
      </c>
      <c r="E515" s="202" t="s">
        <v>4288</v>
      </c>
      <c r="F515" s="202" t="s">
        <v>3578</v>
      </c>
      <c r="G515" s="202" t="s">
        <v>3578</v>
      </c>
    </row>
    <row r="516" spans="1:7" x14ac:dyDescent="0.25">
      <c r="A516" s="147">
        <v>432</v>
      </c>
      <c r="B516" s="57">
        <v>223</v>
      </c>
      <c r="D516" s="57">
        <v>513</v>
      </c>
      <c r="E516" s="202" t="s">
        <v>4289</v>
      </c>
      <c r="F516" s="202" t="s">
        <v>3578</v>
      </c>
      <c r="G516" s="202" t="s">
        <v>3578</v>
      </c>
    </row>
    <row r="517" spans="1:7" x14ac:dyDescent="0.25">
      <c r="A517" s="147">
        <v>433</v>
      </c>
      <c r="B517" s="57">
        <v>224</v>
      </c>
      <c r="D517" s="57">
        <v>514</v>
      </c>
      <c r="E517" s="202" t="s">
        <v>4290</v>
      </c>
      <c r="F517" s="202" t="s">
        <v>3578</v>
      </c>
      <c r="G517" s="202" t="s">
        <v>3578</v>
      </c>
    </row>
    <row r="518" spans="1:7" x14ac:dyDescent="0.25">
      <c r="A518" s="147">
        <v>434</v>
      </c>
      <c r="B518" s="57">
        <v>225</v>
      </c>
      <c r="D518" s="57">
        <v>515</v>
      </c>
      <c r="E518" s="202" t="s">
        <v>4291</v>
      </c>
      <c r="F518" s="202" t="s">
        <v>3578</v>
      </c>
      <c r="G518" s="202" t="s">
        <v>3578</v>
      </c>
    </row>
    <row r="519" spans="1:7" x14ac:dyDescent="0.25">
      <c r="A519" s="147">
        <v>435</v>
      </c>
      <c r="B519" s="57">
        <v>226</v>
      </c>
      <c r="D519" s="57">
        <v>516</v>
      </c>
      <c r="E519" s="202" t="s">
        <v>4292</v>
      </c>
      <c r="F519" s="202" t="s">
        <v>3578</v>
      </c>
      <c r="G519" s="202" t="s">
        <v>3578</v>
      </c>
    </row>
    <row r="520" spans="1:7" x14ac:dyDescent="0.25">
      <c r="A520" s="147">
        <v>436</v>
      </c>
      <c r="B520" s="57">
        <v>227</v>
      </c>
      <c r="D520" s="57">
        <v>517</v>
      </c>
      <c r="E520" s="202" t="s">
        <v>4293</v>
      </c>
      <c r="F520" s="202" t="s">
        <v>3578</v>
      </c>
      <c r="G520" s="202" t="s">
        <v>3578</v>
      </c>
    </row>
    <row r="521" spans="1:7" x14ac:dyDescent="0.25">
      <c r="A521" s="147">
        <v>437</v>
      </c>
      <c r="B521" s="57">
        <v>228</v>
      </c>
      <c r="D521" s="57">
        <v>518</v>
      </c>
      <c r="E521" s="202" t="s">
        <v>3578</v>
      </c>
      <c r="F521" s="202" t="s">
        <v>3578</v>
      </c>
      <c r="G521" s="202">
        <v>485</v>
      </c>
    </row>
    <row r="522" spans="1:7" x14ac:dyDescent="0.25">
      <c r="A522" s="57">
        <v>438</v>
      </c>
      <c r="B522" s="57">
        <v>229</v>
      </c>
      <c r="D522" s="57">
        <v>519</v>
      </c>
      <c r="E522" s="202" t="s">
        <v>4294</v>
      </c>
      <c r="F522" s="202" t="s">
        <v>3578</v>
      </c>
      <c r="G522" s="202">
        <v>486</v>
      </c>
    </row>
    <row r="523" spans="1:7" x14ac:dyDescent="0.25">
      <c r="A523" s="57">
        <v>439</v>
      </c>
      <c r="B523" s="57">
        <v>230</v>
      </c>
      <c r="D523" s="57">
        <v>520</v>
      </c>
      <c r="E523" s="202" t="s">
        <v>4295</v>
      </c>
      <c r="F523" s="202" t="s">
        <v>3578</v>
      </c>
      <c r="G523" s="202">
        <v>487</v>
      </c>
    </row>
    <row r="524" spans="1:7" x14ac:dyDescent="0.25">
      <c r="A524" s="57">
        <v>440</v>
      </c>
      <c r="B524" s="57">
        <v>231</v>
      </c>
      <c r="D524" s="57">
        <v>521</v>
      </c>
      <c r="E524" s="202" t="s">
        <v>4296</v>
      </c>
      <c r="F524" s="202" t="s">
        <v>3578</v>
      </c>
      <c r="G524" s="202" t="s">
        <v>3578</v>
      </c>
    </row>
    <row r="525" spans="1:7" x14ac:dyDescent="0.25">
      <c r="A525" s="57">
        <v>441</v>
      </c>
      <c r="B525" s="57">
        <v>232</v>
      </c>
      <c r="D525" s="57">
        <v>522</v>
      </c>
      <c r="E525" s="202" t="s">
        <v>4297</v>
      </c>
      <c r="F525" s="202" t="s">
        <v>3578</v>
      </c>
      <c r="G525" s="202">
        <v>488</v>
      </c>
    </row>
    <row r="526" spans="1:7" x14ac:dyDescent="0.25">
      <c r="A526" s="57">
        <v>442</v>
      </c>
      <c r="B526" s="57">
        <v>233</v>
      </c>
      <c r="D526" s="57">
        <v>523</v>
      </c>
      <c r="E526" s="202" t="s">
        <v>4298</v>
      </c>
      <c r="F526" s="202" t="s">
        <v>3578</v>
      </c>
      <c r="G526" s="202" t="s">
        <v>4484</v>
      </c>
    </row>
    <row r="527" spans="1:7" x14ac:dyDescent="0.25">
      <c r="A527" s="57">
        <v>443</v>
      </c>
      <c r="B527" s="57">
        <v>234</v>
      </c>
      <c r="D527" s="57">
        <v>524</v>
      </c>
      <c r="E527" s="202" t="s">
        <v>4299</v>
      </c>
      <c r="F527" s="202" t="s">
        <v>3578</v>
      </c>
      <c r="G527" s="202" t="s">
        <v>3578</v>
      </c>
    </row>
    <row r="528" spans="1:7" x14ac:dyDescent="0.25">
      <c r="A528" s="57">
        <v>444</v>
      </c>
      <c r="B528" s="57">
        <v>235</v>
      </c>
      <c r="D528" s="57">
        <v>525</v>
      </c>
      <c r="E528" s="202" t="s">
        <v>4300</v>
      </c>
      <c r="F528" s="202" t="s">
        <v>3578</v>
      </c>
      <c r="G528" s="202" t="s">
        <v>3578</v>
      </c>
    </row>
    <row r="529" spans="1:7" x14ac:dyDescent="0.25">
      <c r="A529" s="57">
        <v>445</v>
      </c>
      <c r="B529" s="57">
        <v>236</v>
      </c>
      <c r="D529" s="57">
        <v>526</v>
      </c>
      <c r="E529" s="202" t="s">
        <v>4301</v>
      </c>
      <c r="F529" s="202" t="s">
        <v>3578</v>
      </c>
      <c r="G529" s="202" t="s">
        <v>3578</v>
      </c>
    </row>
    <row r="530" spans="1:7" x14ac:dyDescent="0.25">
      <c r="A530" s="57">
        <v>446</v>
      </c>
      <c r="B530" s="57">
        <v>237</v>
      </c>
      <c r="D530" s="57">
        <v>527</v>
      </c>
      <c r="E530" s="202" t="s">
        <v>4302</v>
      </c>
      <c r="F530" s="202" t="s">
        <v>3578</v>
      </c>
      <c r="G530" s="202" t="s">
        <v>3578</v>
      </c>
    </row>
    <row r="531" spans="1:7" x14ac:dyDescent="0.25">
      <c r="A531" s="57">
        <v>447</v>
      </c>
      <c r="B531" s="57">
        <v>238</v>
      </c>
      <c r="D531" s="57">
        <v>528</v>
      </c>
      <c r="E531" s="202" t="s">
        <v>4303</v>
      </c>
      <c r="F531" s="202" t="s">
        <v>3578</v>
      </c>
      <c r="G531" s="202" t="s">
        <v>3578</v>
      </c>
    </row>
    <row r="532" spans="1:7" x14ac:dyDescent="0.25">
      <c r="A532" s="57">
        <v>448</v>
      </c>
      <c r="B532" s="57">
        <v>239</v>
      </c>
      <c r="D532" s="57">
        <v>529</v>
      </c>
      <c r="E532" s="202" t="s">
        <v>4304</v>
      </c>
      <c r="F532" s="202" t="s">
        <v>3578</v>
      </c>
      <c r="G532" s="202" t="s">
        <v>3578</v>
      </c>
    </row>
    <row r="533" spans="1:7" x14ac:dyDescent="0.25">
      <c r="A533" s="57">
        <v>449</v>
      </c>
      <c r="B533" s="57">
        <v>240</v>
      </c>
      <c r="D533" s="57">
        <v>530</v>
      </c>
      <c r="E533" s="202" t="s">
        <v>4305</v>
      </c>
      <c r="F533" s="202" t="s">
        <v>3578</v>
      </c>
      <c r="G533" s="202" t="s">
        <v>3578</v>
      </c>
    </row>
    <row r="534" spans="1:7" x14ac:dyDescent="0.25">
      <c r="A534" s="57">
        <v>450</v>
      </c>
      <c r="B534" s="57">
        <v>241</v>
      </c>
      <c r="D534" s="57">
        <v>531</v>
      </c>
      <c r="E534" s="202" t="s">
        <v>4306</v>
      </c>
      <c r="F534" s="202" t="s">
        <v>3578</v>
      </c>
      <c r="G534" s="202" t="s">
        <v>3578</v>
      </c>
    </row>
    <row r="535" spans="1:7" x14ac:dyDescent="0.25">
      <c r="A535" s="57">
        <v>451</v>
      </c>
      <c r="B535" s="57">
        <v>242</v>
      </c>
      <c r="D535" s="57">
        <v>532</v>
      </c>
      <c r="E535" s="202" t="s">
        <v>4307</v>
      </c>
      <c r="F535" s="202" t="s">
        <v>3578</v>
      </c>
      <c r="G535" s="202" t="s">
        <v>3578</v>
      </c>
    </row>
    <row r="536" spans="1:7" x14ac:dyDescent="0.25">
      <c r="A536" s="57">
        <v>452</v>
      </c>
      <c r="B536" s="57">
        <v>243</v>
      </c>
      <c r="D536" s="57">
        <v>533</v>
      </c>
      <c r="E536" s="202" t="s">
        <v>4308</v>
      </c>
      <c r="F536" s="202" t="s">
        <v>3578</v>
      </c>
      <c r="G536" s="202" t="s">
        <v>3578</v>
      </c>
    </row>
    <row r="537" spans="1:7" x14ac:dyDescent="0.25">
      <c r="A537" s="57">
        <v>453</v>
      </c>
      <c r="B537" s="57">
        <v>244</v>
      </c>
      <c r="D537" s="57">
        <v>534</v>
      </c>
      <c r="E537" s="202" t="s">
        <v>4309</v>
      </c>
      <c r="F537" s="202" t="s">
        <v>3578</v>
      </c>
      <c r="G537" s="202" t="s">
        <v>3578</v>
      </c>
    </row>
    <row r="538" spans="1:7" x14ac:dyDescent="0.25">
      <c r="A538" s="57">
        <v>454</v>
      </c>
      <c r="B538" s="57">
        <v>245</v>
      </c>
      <c r="D538" s="57">
        <v>535</v>
      </c>
      <c r="E538" s="202" t="s">
        <v>4310</v>
      </c>
      <c r="F538" s="202" t="s">
        <v>3578</v>
      </c>
      <c r="G538" s="202" t="s">
        <v>3578</v>
      </c>
    </row>
    <row r="539" spans="1:7" x14ac:dyDescent="0.25">
      <c r="A539" s="57">
        <v>455</v>
      </c>
      <c r="B539" s="57">
        <v>246</v>
      </c>
      <c r="D539" s="57">
        <v>536</v>
      </c>
      <c r="E539" s="202" t="s">
        <v>4311</v>
      </c>
      <c r="F539" s="202" t="s">
        <v>3578</v>
      </c>
      <c r="G539" s="202" t="s">
        <v>3578</v>
      </c>
    </row>
    <row r="540" spans="1:7" x14ac:dyDescent="0.25">
      <c r="A540" s="57">
        <v>456</v>
      </c>
      <c r="B540" s="57">
        <v>247</v>
      </c>
      <c r="D540" s="57">
        <v>537</v>
      </c>
      <c r="E540" s="202" t="s">
        <v>3578</v>
      </c>
      <c r="F540" s="202" t="s">
        <v>3578</v>
      </c>
      <c r="G540" s="202">
        <v>489</v>
      </c>
    </row>
    <row r="541" spans="1:7" x14ac:dyDescent="0.25">
      <c r="A541" s="57" t="s">
        <v>3578</v>
      </c>
      <c r="B541" s="57">
        <v>248</v>
      </c>
      <c r="D541" s="57">
        <v>538</v>
      </c>
      <c r="E541" s="202" t="s">
        <v>4312</v>
      </c>
      <c r="F541" s="202" t="s">
        <v>3578</v>
      </c>
      <c r="G541" s="202">
        <v>490</v>
      </c>
    </row>
    <row r="542" spans="1:7" x14ac:dyDescent="0.25">
      <c r="A542" s="57" t="s">
        <v>3578</v>
      </c>
      <c r="B542" s="57">
        <v>249</v>
      </c>
      <c r="D542" s="57">
        <v>539</v>
      </c>
      <c r="E542" s="202" t="s">
        <v>4313</v>
      </c>
      <c r="F542" s="202" t="s">
        <v>3578</v>
      </c>
      <c r="G542" s="202">
        <v>491</v>
      </c>
    </row>
    <row r="543" spans="1:7" x14ac:dyDescent="0.25">
      <c r="A543" s="57" t="s">
        <v>3578</v>
      </c>
      <c r="B543" s="57">
        <v>250</v>
      </c>
      <c r="D543" s="57">
        <v>540</v>
      </c>
      <c r="E543" s="202" t="s">
        <v>4314</v>
      </c>
      <c r="F543" s="202" t="s">
        <v>3578</v>
      </c>
      <c r="G543" s="202">
        <v>492</v>
      </c>
    </row>
    <row r="544" spans="1:7" x14ac:dyDescent="0.25">
      <c r="A544" s="57">
        <v>457</v>
      </c>
      <c r="B544" s="57">
        <v>255</v>
      </c>
      <c r="D544" s="57">
        <v>541</v>
      </c>
      <c r="E544" s="202" t="s">
        <v>4315</v>
      </c>
      <c r="F544" s="202" t="s">
        <v>3578</v>
      </c>
      <c r="G544" s="202" t="s">
        <v>4488</v>
      </c>
    </row>
    <row r="545" spans="1:7" x14ac:dyDescent="0.25">
      <c r="A545" s="57">
        <v>458</v>
      </c>
      <c r="B545" s="57">
        <v>256</v>
      </c>
      <c r="D545" s="57">
        <v>542</v>
      </c>
      <c r="E545" s="202" t="s">
        <v>4316</v>
      </c>
      <c r="F545" s="202" t="s">
        <v>3578</v>
      </c>
      <c r="G545" s="202" t="s">
        <v>3578</v>
      </c>
    </row>
    <row r="546" spans="1:7" x14ac:dyDescent="0.25">
      <c r="A546" s="57">
        <v>459</v>
      </c>
      <c r="B546" s="57">
        <v>257</v>
      </c>
      <c r="D546" s="57">
        <v>543</v>
      </c>
      <c r="E546" s="202" t="s">
        <v>4722</v>
      </c>
      <c r="F546" s="202" t="s">
        <v>3578</v>
      </c>
      <c r="G546" s="202" t="s">
        <v>3578</v>
      </c>
    </row>
    <row r="547" spans="1:7" x14ac:dyDescent="0.25">
      <c r="A547" s="57">
        <v>460</v>
      </c>
      <c r="B547" s="57">
        <v>258</v>
      </c>
      <c r="D547" s="57">
        <v>544</v>
      </c>
      <c r="E547" s="202" t="s">
        <v>4317</v>
      </c>
      <c r="F547" s="202" t="s">
        <v>3578</v>
      </c>
      <c r="G547" s="202" t="s">
        <v>3578</v>
      </c>
    </row>
    <row r="548" spans="1:7" x14ac:dyDescent="0.25">
      <c r="A548" s="57">
        <v>461</v>
      </c>
      <c r="B548" s="57">
        <v>259</v>
      </c>
      <c r="D548" s="57">
        <v>545</v>
      </c>
      <c r="E548" s="202" t="s">
        <v>4318</v>
      </c>
      <c r="F548" s="202" t="s">
        <v>3578</v>
      </c>
      <c r="G548" s="202" t="s">
        <v>3578</v>
      </c>
    </row>
    <row r="549" spans="1:7" x14ac:dyDescent="0.25">
      <c r="A549" s="57">
        <v>462</v>
      </c>
      <c r="B549" s="57">
        <v>251</v>
      </c>
      <c r="D549" s="57">
        <v>546</v>
      </c>
      <c r="E549" s="202" t="s">
        <v>4319</v>
      </c>
      <c r="F549" s="202" t="s">
        <v>3578</v>
      </c>
      <c r="G549" s="202" t="s">
        <v>3578</v>
      </c>
    </row>
    <row r="550" spans="1:7" x14ac:dyDescent="0.25">
      <c r="A550" s="57">
        <v>463</v>
      </c>
      <c r="B550" s="57">
        <v>252</v>
      </c>
      <c r="D550" s="57">
        <v>547</v>
      </c>
      <c r="E550" s="202" t="s">
        <v>4320</v>
      </c>
      <c r="F550" s="202" t="s">
        <v>3578</v>
      </c>
      <c r="G550" s="202" t="s">
        <v>3578</v>
      </c>
    </row>
    <row r="551" spans="1:7" x14ac:dyDescent="0.25">
      <c r="A551" s="57">
        <v>464</v>
      </c>
      <c r="B551" s="57">
        <v>253</v>
      </c>
      <c r="D551" s="57">
        <v>548</v>
      </c>
      <c r="E551" s="202" t="s">
        <v>4321</v>
      </c>
      <c r="F551" s="202" t="s">
        <v>3578</v>
      </c>
      <c r="G551" s="202" t="s">
        <v>3578</v>
      </c>
    </row>
    <row r="552" spans="1:7" x14ac:dyDescent="0.25">
      <c r="A552" s="57">
        <v>465</v>
      </c>
      <c r="B552" s="57">
        <v>254</v>
      </c>
      <c r="D552" s="57">
        <v>549</v>
      </c>
      <c r="E552" s="202" t="s">
        <v>4322</v>
      </c>
      <c r="F552" s="202" t="s">
        <v>3578</v>
      </c>
      <c r="G552" s="202" t="s">
        <v>3578</v>
      </c>
    </row>
    <row r="553" spans="1:7" x14ac:dyDescent="0.25">
      <c r="A553" s="57">
        <v>466</v>
      </c>
      <c r="B553" s="57">
        <v>263</v>
      </c>
      <c r="D553" s="57">
        <v>550</v>
      </c>
      <c r="E553" s="202" t="s">
        <v>4323</v>
      </c>
      <c r="F553" s="202" t="s">
        <v>3578</v>
      </c>
      <c r="G553" s="202" t="s">
        <v>3578</v>
      </c>
    </row>
    <row r="554" spans="1:7" x14ac:dyDescent="0.25">
      <c r="A554" s="57">
        <v>467</v>
      </c>
      <c r="B554" s="57">
        <v>262</v>
      </c>
      <c r="D554" s="57">
        <v>551</v>
      </c>
      <c r="E554" s="202" t="s">
        <v>4324</v>
      </c>
      <c r="F554" s="202" t="s">
        <v>3578</v>
      </c>
      <c r="G554" s="202" t="s">
        <v>3578</v>
      </c>
    </row>
    <row r="555" spans="1:7" x14ac:dyDescent="0.25">
      <c r="A555" s="57">
        <v>468</v>
      </c>
      <c r="B555" s="57">
        <v>260</v>
      </c>
      <c r="D555" s="57">
        <v>552</v>
      </c>
      <c r="E555" s="202" t="s">
        <v>4325</v>
      </c>
      <c r="F555" s="202" t="s">
        <v>3578</v>
      </c>
      <c r="G555" s="202" t="s">
        <v>3578</v>
      </c>
    </row>
    <row r="556" spans="1:7" x14ac:dyDescent="0.25">
      <c r="A556" s="57">
        <v>469</v>
      </c>
      <c r="B556" s="57">
        <v>261</v>
      </c>
      <c r="D556" s="57">
        <v>553</v>
      </c>
      <c r="E556" s="202" t="s">
        <v>3578</v>
      </c>
      <c r="F556" s="202" t="s">
        <v>3578</v>
      </c>
      <c r="G556" s="202">
        <v>493</v>
      </c>
    </row>
    <row r="557" spans="1:7" x14ac:dyDescent="0.25">
      <c r="A557" s="57">
        <v>470</v>
      </c>
      <c r="B557" s="57">
        <v>264</v>
      </c>
      <c r="D557" s="57">
        <v>554</v>
      </c>
      <c r="E557" s="202" t="s">
        <v>4326</v>
      </c>
      <c r="F557" s="202" t="s">
        <v>3578</v>
      </c>
      <c r="G557" s="202">
        <v>494</v>
      </c>
    </row>
    <row r="558" spans="1:7" x14ac:dyDescent="0.25">
      <c r="A558" s="57">
        <v>471</v>
      </c>
      <c r="B558" s="57">
        <v>265</v>
      </c>
      <c r="D558" s="57">
        <v>555</v>
      </c>
      <c r="E558" s="202" t="s">
        <v>4327</v>
      </c>
      <c r="F558" s="202" t="s">
        <v>3578</v>
      </c>
      <c r="G558" s="202">
        <v>495</v>
      </c>
    </row>
    <row r="559" spans="1:7" x14ac:dyDescent="0.25">
      <c r="A559" s="57">
        <v>472</v>
      </c>
      <c r="B559" s="57">
        <v>267</v>
      </c>
      <c r="D559" s="57">
        <v>556</v>
      </c>
      <c r="E559" s="202" t="s">
        <v>4328</v>
      </c>
      <c r="F559" s="202" t="s">
        <v>3578</v>
      </c>
      <c r="G559" s="202">
        <v>496</v>
      </c>
    </row>
    <row r="560" spans="1:7" x14ac:dyDescent="0.25">
      <c r="A560" s="57">
        <v>473</v>
      </c>
      <c r="B560" s="57">
        <v>266</v>
      </c>
      <c r="D560" s="57">
        <v>557</v>
      </c>
      <c r="E560" s="202" t="s">
        <v>4329</v>
      </c>
      <c r="F560" s="202" t="s">
        <v>3578</v>
      </c>
      <c r="G560" s="202" t="s">
        <v>4492</v>
      </c>
    </row>
    <row r="561" spans="1:7" x14ac:dyDescent="0.25">
      <c r="A561" s="57">
        <v>474</v>
      </c>
      <c r="B561" s="57">
        <v>268</v>
      </c>
      <c r="D561" s="57">
        <v>558</v>
      </c>
      <c r="E561" s="202" t="s">
        <v>4330</v>
      </c>
      <c r="F561" s="202" t="s">
        <v>3578</v>
      </c>
      <c r="G561" s="202" t="s">
        <v>3578</v>
      </c>
    </row>
    <row r="562" spans="1:7" x14ac:dyDescent="0.25">
      <c r="A562" s="57">
        <v>475</v>
      </c>
      <c r="B562" s="57" t="s">
        <v>3578</v>
      </c>
      <c r="D562" s="57">
        <v>559</v>
      </c>
      <c r="E562" s="202" t="s">
        <v>4331</v>
      </c>
      <c r="F562" s="202" t="s">
        <v>3578</v>
      </c>
      <c r="G562" s="202" t="s">
        <v>3578</v>
      </c>
    </row>
    <row r="563" spans="1:7" x14ac:dyDescent="0.25">
      <c r="A563" s="57">
        <v>476</v>
      </c>
      <c r="B563" s="57" t="s">
        <v>3578</v>
      </c>
      <c r="D563" s="57">
        <v>560</v>
      </c>
      <c r="E563" s="202" t="s">
        <v>4332</v>
      </c>
      <c r="F563" s="202" t="s">
        <v>3578</v>
      </c>
      <c r="G563" s="202" t="s">
        <v>3578</v>
      </c>
    </row>
    <row r="564" spans="1:7" x14ac:dyDescent="0.25">
      <c r="A564" s="57">
        <v>477</v>
      </c>
      <c r="B564" s="57" t="s">
        <v>3578</v>
      </c>
      <c r="D564" s="57">
        <v>561</v>
      </c>
      <c r="E564" s="202" t="s">
        <v>5015</v>
      </c>
      <c r="F564" s="202" t="s">
        <v>3578</v>
      </c>
      <c r="G564" s="202" t="s">
        <v>3578</v>
      </c>
    </row>
    <row r="565" spans="1:7" x14ac:dyDescent="0.25">
      <c r="A565" s="57">
        <v>478</v>
      </c>
      <c r="B565" s="57" t="s">
        <v>3578</v>
      </c>
      <c r="D565" s="57">
        <v>562</v>
      </c>
      <c r="E565" s="202" t="s">
        <v>4333</v>
      </c>
      <c r="F565" s="202" t="s">
        <v>3578</v>
      </c>
      <c r="G565" s="202" t="s">
        <v>3578</v>
      </c>
    </row>
    <row r="566" spans="1:7" x14ac:dyDescent="0.25">
      <c r="A566" s="57">
        <v>479</v>
      </c>
      <c r="B566" s="57" t="s">
        <v>3578</v>
      </c>
      <c r="D566" s="57">
        <v>563</v>
      </c>
      <c r="E566" s="202" t="s">
        <v>4334</v>
      </c>
      <c r="F566" s="202" t="s">
        <v>3578</v>
      </c>
      <c r="G566" s="202" t="s">
        <v>3578</v>
      </c>
    </row>
    <row r="567" spans="1:7" x14ac:dyDescent="0.25">
      <c r="A567" s="57">
        <v>480</v>
      </c>
      <c r="B567" s="57" t="s">
        <v>3578</v>
      </c>
      <c r="D567" s="57">
        <v>564</v>
      </c>
      <c r="E567" s="202" t="s">
        <v>4335</v>
      </c>
      <c r="F567" s="202" t="s">
        <v>3578</v>
      </c>
      <c r="G567" s="202" t="s">
        <v>3578</v>
      </c>
    </row>
    <row r="568" spans="1:7" x14ac:dyDescent="0.25">
      <c r="A568" s="57">
        <v>481</v>
      </c>
      <c r="B568" s="57" t="s">
        <v>3578</v>
      </c>
      <c r="D568" s="57">
        <v>565</v>
      </c>
      <c r="E568" s="202" t="s">
        <v>4336</v>
      </c>
      <c r="F568" s="202" t="s">
        <v>3578</v>
      </c>
      <c r="G568" s="202" t="s">
        <v>3578</v>
      </c>
    </row>
    <row r="569" spans="1:7" x14ac:dyDescent="0.25">
      <c r="A569" s="57">
        <v>482</v>
      </c>
      <c r="B569" s="57" t="s">
        <v>3578</v>
      </c>
      <c r="D569" s="57">
        <v>566</v>
      </c>
      <c r="E569" s="202" t="s">
        <v>4337</v>
      </c>
      <c r="F569" s="202" t="s">
        <v>3578</v>
      </c>
      <c r="G569" s="202" t="s">
        <v>3578</v>
      </c>
    </row>
    <row r="570" spans="1:7" x14ac:dyDescent="0.25">
      <c r="A570" s="57">
        <v>483</v>
      </c>
      <c r="B570" s="57" t="s">
        <v>3578</v>
      </c>
      <c r="D570" s="57">
        <v>567</v>
      </c>
      <c r="E570" s="202" t="s">
        <v>4338</v>
      </c>
      <c r="F570" s="202" t="s">
        <v>3578</v>
      </c>
      <c r="G570" s="202" t="s">
        <v>3578</v>
      </c>
    </row>
    <row r="571" spans="1:7" x14ac:dyDescent="0.25">
      <c r="A571" s="57">
        <v>484</v>
      </c>
      <c r="B571" s="57" t="s">
        <v>3578</v>
      </c>
      <c r="D571" s="57">
        <v>568</v>
      </c>
      <c r="E571" s="202" t="s">
        <v>4339</v>
      </c>
      <c r="F571" s="202" t="s">
        <v>3578</v>
      </c>
      <c r="G571" s="202" t="s">
        <v>3578</v>
      </c>
    </row>
    <row r="572" spans="1:7" x14ac:dyDescent="0.25">
      <c r="A572" s="57">
        <v>485</v>
      </c>
      <c r="B572" s="57" t="s">
        <v>3578</v>
      </c>
      <c r="D572" s="57">
        <v>569</v>
      </c>
      <c r="E572" s="202" t="s">
        <v>4340</v>
      </c>
      <c r="F572" s="202" t="s">
        <v>3578</v>
      </c>
      <c r="G572" s="202" t="s">
        <v>3578</v>
      </c>
    </row>
    <row r="573" spans="1:7" x14ac:dyDescent="0.25">
      <c r="A573" s="57">
        <v>486</v>
      </c>
      <c r="B573" s="57" t="s">
        <v>3578</v>
      </c>
      <c r="D573" s="57">
        <v>570</v>
      </c>
      <c r="E573" s="202" t="s">
        <v>4341</v>
      </c>
      <c r="F573" s="202" t="s">
        <v>3578</v>
      </c>
      <c r="G573" s="202" t="s">
        <v>3578</v>
      </c>
    </row>
    <row r="574" spans="1:7" x14ac:dyDescent="0.25">
      <c r="A574" s="57">
        <v>487</v>
      </c>
      <c r="B574" s="57" t="s">
        <v>3578</v>
      </c>
      <c r="D574" s="57">
        <v>571</v>
      </c>
      <c r="E574" s="202" t="s">
        <v>4342</v>
      </c>
      <c r="F574" s="202" t="s">
        <v>3578</v>
      </c>
      <c r="G574" s="202" t="s">
        <v>3578</v>
      </c>
    </row>
    <row r="575" spans="1:7" x14ac:dyDescent="0.25">
      <c r="A575" s="57">
        <v>488</v>
      </c>
      <c r="B575" s="57">
        <v>269</v>
      </c>
      <c r="D575" s="57">
        <v>572</v>
      </c>
      <c r="E575" s="202" t="s">
        <v>4343</v>
      </c>
      <c r="F575" s="202" t="s">
        <v>3578</v>
      </c>
      <c r="G575" s="202" t="s">
        <v>3578</v>
      </c>
    </row>
    <row r="576" spans="1:7" x14ac:dyDescent="0.25">
      <c r="A576" s="57">
        <v>489</v>
      </c>
      <c r="B576" s="57">
        <v>270</v>
      </c>
      <c r="D576" s="57">
        <v>573</v>
      </c>
      <c r="E576" s="202" t="s">
        <v>4344</v>
      </c>
      <c r="F576" s="202" t="s">
        <v>3578</v>
      </c>
      <c r="G576" s="202" t="s">
        <v>3578</v>
      </c>
    </row>
    <row r="577" spans="1:7" x14ac:dyDescent="0.25">
      <c r="A577" s="57">
        <v>490</v>
      </c>
      <c r="B577" s="57">
        <v>271</v>
      </c>
      <c r="D577" s="57">
        <v>574</v>
      </c>
      <c r="E577" s="202" t="s">
        <v>4345</v>
      </c>
      <c r="F577" s="202" t="s">
        <v>3578</v>
      </c>
      <c r="G577" s="202" t="s">
        <v>3578</v>
      </c>
    </row>
    <row r="578" spans="1:7" x14ac:dyDescent="0.25">
      <c r="A578" s="57">
        <v>491</v>
      </c>
      <c r="B578" s="57">
        <v>272</v>
      </c>
      <c r="D578" s="57">
        <v>575</v>
      </c>
      <c r="E578" s="202" t="s">
        <v>4346</v>
      </c>
      <c r="F578" s="202" t="s">
        <v>3578</v>
      </c>
      <c r="G578" s="202" t="s">
        <v>3578</v>
      </c>
    </row>
    <row r="579" spans="1:7" x14ac:dyDescent="0.25">
      <c r="A579" s="57">
        <v>492</v>
      </c>
      <c r="B579" s="57">
        <v>273</v>
      </c>
      <c r="D579" s="57">
        <v>576</v>
      </c>
      <c r="E579" s="202" t="s">
        <v>4347</v>
      </c>
      <c r="F579" s="202" t="s">
        <v>3578</v>
      </c>
      <c r="G579" s="202" t="s">
        <v>3578</v>
      </c>
    </row>
    <row r="580" spans="1:7" x14ac:dyDescent="0.25">
      <c r="A580" s="57">
        <v>493</v>
      </c>
      <c r="B580" s="57">
        <v>274</v>
      </c>
      <c r="D580" s="57">
        <v>577</v>
      </c>
      <c r="E580" s="202" t="s">
        <v>4348</v>
      </c>
      <c r="F580" s="202" t="s">
        <v>3578</v>
      </c>
      <c r="G580" s="202" t="s">
        <v>3578</v>
      </c>
    </row>
    <row r="581" spans="1:7" x14ac:dyDescent="0.25">
      <c r="A581" s="57">
        <v>494</v>
      </c>
      <c r="B581" s="57">
        <v>275</v>
      </c>
      <c r="D581" s="57">
        <v>578</v>
      </c>
      <c r="E581" s="202" t="s">
        <v>4349</v>
      </c>
      <c r="F581" s="202" t="s">
        <v>3578</v>
      </c>
      <c r="G581" s="202" t="s">
        <v>3578</v>
      </c>
    </row>
    <row r="582" spans="1:7" x14ac:dyDescent="0.25">
      <c r="A582" s="57">
        <v>495</v>
      </c>
      <c r="B582" s="57">
        <v>276</v>
      </c>
      <c r="D582" s="57">
        <v>579</v>
      </c>
      <c r="E582" s="202" t="s">
        <v>4350</v>
      </c>
      <c r="F582" s="202" t="s">
        <v>3578</v>
      </c>
      <c r="G582" s="202" t="s">
        <v>3578</v>
      </c>
    </row>
    <row r="583" spans="1:7" x14ac:dyDescent="0.25">
      <c r="A583" s="57">
        <v>496</v>
      </c>
      <c r="B583" s="57" t="s">
        <v>3578</v>
      </c>
      <c r="D583" s="57">
        <v>580</v>
      </c>
      <c r="E583" s="202" t="s">
        <v>4351</v>
      </c>
      <c r="F583" s="202" t="s">
        <v>3578</v>
      </c>
      <c r="G583" s="202" t="s">
        <v>3578</v>
      </c>
    </row>
    <row r="584" spans="1:7" x14ac:dyDescent="0.25">
      <c r="A584" s="57">
        <v>497</v>
      </c>
      <c r="B584" s="57" t="s">
        <v>3578</v>
      </c>
      <c r="D584" s="57">
        <v>581</v>
      </c>
      <c r="E584" s="202" t="s">
        <v>4352</v>
      </c>
      <c r="F584" s="202" t="s">
        <v>3578</v>
      </c>
      <c r="G584" s="202" t="s">
        <v>3578</v>
      </c>
    </row>
    <row r="585" spans="1:7" x14ac:dyDescent="0.25">
      <c r="A585" s="57">
        <v>498</v>
      </c>
      <c r="B585" s="57" t="s">
        <v>3578</v>
      </c>
      <c r="D585" s="57">
        <v>582</v>
      </c>
      <c r="E585" s="202" t="s">
        <v>4353</v>
      </c>
      <c r="F585" s="202" t="s">
        <v>3578</v>
      </c>
      <c r="G585" s="202" t="s">
        <v>3578</v>
      </c>
    </row>
    <row r="586" spans="1:7" x14ac:dyDescent="0.25">
      <c r="A586" s="57">
        <v>499</v>
      </c>
      <c r="B586" s="57" t="s">
        <v>3578</v>
      </c>
      <c r="D586" s="57">
        <v>583</v>
      </c>
      <c r="E586" s="202" t="s">
        <v>4354</v>
      </c>
      <c r="F586" s="202" t="s">
        <v>3578</v>
      </c>
      <c r="G586" s="202" t="s">
        <v>3578</v>
      </c>
    </row>
    <row r="587" spans="1:7" x14ac:dyDescent="0.25">
      <c r="A587" s="57">
        <v>500</v>
      </c>
      <c r="B587" s="57" t="s">
        <v>3578</v>
      </c>
      <c r="D587" s="57">
        <v>584</v>
      </c>
      <c r="E587" s="202" t="s">
        <v>4355</v>
      </c>
      <c r="F587" s="202" t="s">
        <v>3578</v>
      </c>
      <c r="G587" s="202" t="s">
        <v>3578</v>
      </c>
    </row>
    <row r="588" spans="1:7" x14ac:dyDescent="0.25">
      <c r="A588" s="57">
        <v>501</v>
      </c>
      <c r="B588" s="57" t="s">
        <v>3578</v>
      </c>
      <c r="D588" s="57">
        <v>585</v>
      </c>
      <c r="E588" s="202" t="s">
        <v>4356</v>
      </c>
      <c r="F588" s="202" t="s">
        <v>3578</v>
      </c>
      <c r="G588" s="202" t="s">
        <v>3578</v>
      </c>
    </row>
    <row r="589" spans="1:7" x14ac:dyDescent="0.25">
      <c r="A589" s="57">
        <v>502</v>
      </c>
      <c r="B589" s="57" t="s">
        <v>3578</v>
      </c>
      <c r="D589" s="57">
        <v>586</v>
      </c>
      <c r="E589" s="202" t="s">
        <v>4357</v>
      </c>
      <c r="F589" s="202" t="s">
        <v>3578</v>
      </c>
      <c r="G589" s="202" t="s">
        <v>3578</v>
      </c>
    </row>
    <row r="590" spans="1:7" x14ac:dyDescent="0.25">
      <c r="A590" s="57">
        <v>503</v>
      </c>
      <c r="B590" s="57" t="s">
        <v>3578</v>
      </c>
      <c r="D590" s="57">
        <v>587</v>
      </c>
      <c r="E590" s="202" t="s">
        <v>4358</v>
      </c>
      <c r="F590" s="202" t="s">
        <v>3578</v>
      </c>
      <c r="G590" s="202" t="s">
        <v>3578</v>
      </c>
    </row>
    <row r="591" spans="1:7" x14ac:dyDescent="0.25">
      <c r="A591" s="57">
        <v>504</v>
      </c>
      <c r="B591" s="57" t="s">
        <v>3578</v>
      </c>
      <c r="D591" s="57">
        <v>588</v>
      </c>
      <c r="E591" s="202" t="s">
        <v>4359</v>
      </c>
      <c r="F591" s="202" t="s">
        <v>3578</v>
      </c>
      <c r="G591" s="202" t="s">
        <v>3578</v>
      </c>
    </row>
    <row r="592" spans="1:7" x14ac:dyDescent="0.25">
      <c r="A592" s="57">
        <v>505</v>
      </c>
      <c r="B592" s="57">
        <v>277</v>
      </c>
      <c r="D592" s="57">
        <v>589</v>
      </c>
      <c r="E592" s="202" t="s">
        <v>4360</v>
      </c>
      <c r="F592" s="202" t="s">
        <v>3578</v>
      </c>
      <c r="G592" s="202" t="s">
        <v>3578</v>
      </c>
    </row>
    <row r="593" spans="1:7" x14ac:dyDescent="0.25">
      <c r="A593" s="57">
        <v>506</v>
      </c>
      <c r="B593" s="57">
        <v>278</v>
      </c>
      <c r="D593" s="57">
        <v>590</v>
      </c>
      <c r="E593" s="202" t="s">
        <v>4361</v>
      </c>
      <c r="F593" s="202" t="s">
        <v>3578</v>
      </c>
      <c r="G593" s="202" t="s">
        <v>3578</v>
      </c>
    </row>
    <row r="594" spans="1:7" x14ac:dyDescent="0.25">
      <c r="A594" s="57">
        <v>507</v>
      </c>
      <c r="B594" s="57">
        <v>279</v>
      </c>
      <c r="D594" s="57">
        <v>591</v>
      </c>
      <c r="E594" s="202" t="s">
        <v>4362</v>
      </c>
      <c r="F594" s="202" t="s">
        <v>3578</v>
      </c>
      <c r="G594" s="202" t="s">
        <v>3578</v>
      </c>
    </row>
    <row r="595" spans="1:7" x14ac:dyDescent="0.25">
      <c r="A595" s="57">
        <v>508</v>
      </c>
      <c r="B595" s="57">
        <v>280</v>
      </c>
      <c r="D595" s="57">
        <v>592</v>
      </c>
      <c r="E595" s="202" t="s">
        <v>4363</v>
      </c>
      <c r="F595" s="202" t="s">
        <v>3578</v>
      </c>
      <c r="G595" s="202" t="s">
        <v>3578</v>
      </c>
    </row>
    <row r="596" spans="1:7" x14ac:dyDescent="0.25">
      <c r="A596" s="57">
        <v>509</v>
      </c>
      <c r="B596" s="57">
        <v>281</v>
      </c>
      <c r="D596" s="57">
        <v>593</v>
      </c>
      <c r="E596" s="202" t="s">
        <v>5016</v>
      </c>
      <c r="F596" s="202" t="s">
        <v>3578</v>
      </c>
      <c r="G596" s="202" t="s">
        <v>3578</v>
      </c>
    </row>
    <row r="597" spans="1:7" x14ac:dyDescent="0.25">
      <c r="A597" s="57">
        <v>510</v>
      </c>
      <c r="B597" s="57">
        <v>282</v>
      </c>
      <c r="D597" s="57">
        <v>594</v>
      </c>
      <c r="E597" s="202" t="s">
        <v>5017</v>
      </c>
      <c r="F597" s="202" t="s">
        <v>3578</v>
      </c>
      <c r="G597" s="202" t="s">
        <v>3578</v>
      </c>
    </row>
    <row r="598" spans="1:7" x14ac:dyDescent="0.25">
      <c r="A598" s="57">
        <v>511</v>
      </c>
      <c r="B598" s="57">
        <v>283</v>
      </c>
      <c r="D598" s="57">
        <v>595</v>
      </c>
      <c r="E598" s="202" t="s">
        <v>5018</v>
      </c>
      <c r="F598" s="202" t="s">
        <v>3578</v>
      </c>
      <c r="G598" s="202" t="s">
        <v>3578</v>
      </c>
    </row>
    <row r="599" spans="1:7" x14ac:dyDescent="0.25">
      <c r="A599" s="57">
        <v>512</v>
      </c>
      <c r="B599" s="57">
        <v>284</v>
      </c>
      <c r="D599" s="57">
        <v>596</v>
      </c>
      <c r="E599" s="202" t="s">
        <v>5019</v>
      </c>
      <c r="F599" s="202" t="s">
        <v>3578</v>
      </c>
      <c r="G599" s="202" t="s">
        <v>3578</v>
      </c>
    </row>
    <row r="600" spans="1:7" x14ac:dyDescent="0.25">
      <c r="A600" s="57">
        <v>513</v>
      </c>
      <c r="B600" s="57">
        <v>285</v>
      </c>
      <c r="D600" s="57">
        <v>597</v>
      </c>
      <c r="E600" s="202" t="s">
        <v>4364</v>
      </c>
      <c r="F600" s="202" t="s">
        <v>3578</v>
      </c>
      <c r="G600" s="202" t="s">
        <v>3578</v>
      </c>
    </row>
    <row r="601" spans="1:7" x14ac:dyDescent="0.25">
      <c r="A601" s="57">
        <v>514</v>
      </c>
      <c r="B601" s="57">
        <v>286</v>
      </c>
      <c r="D601" s="57">
        <v>598</v>
      </c>
      <c r="E601" s="202" t="s">
        <v>4365</v>
      </c>
      <c r="F601" s="202" t="s">
        <v>3578</v>
      </c>
      <c r="G601" s="202" t="s">
        <v>3578</v>
      </c>
    </row>
    <row r="602" spans="1:7" x14ac:dyDescent="0.25">
      <c r="A602" s="57">
        <v>515</v>
      </c>
      <c r="B602" s="57">
        <v>287</v>
      </c>
      <c r="D602" s="57">
        <v>599</v>
      </c>
      <c r="E602" s="202" t="s">
        <v>4366</v>
      </c>
      <c r="F602" s="202" t="s">
        <v>3578</v>
      </c>
      <c r="G602" s="202" t="s">
        <v>3578</v>
      </c>
    </row>
    <row r="603" spans="1:7" x14ac:dyDescent="0.25">
      <c r="A603" s="57">
        <v>516</v>
      </c>
      <c r="B603" s="57">
        <v>288</v>
      </c>
      <c r="D603" s="57">
        <v>600</v>
      </c>
      <c r="E603" s="202" t="s">
        <v>4367</v>
      </c>
      <c r="F603" s="202" t="s">
        <v>3578</v>
      </c>
      <c r="G603" s="202" t="s">
        <v>3578</v>
      </c>
    </row>
    <row r="604" spans="1:7" x14ac:dyDescent="0.25">
      <c r="A604" s="57">
        <v>517</v>
      </c>
      <c r="B604" s="57">
        <v>289</v>
      </c>
      <c r="D604" s="57">
        <v>601</v>
      </c>
      <c r="E604" s="202" t="s">
        <v>4368</v>
      </c>
      <c r="F604" s="202" t="s">
        <v>3578</v>
      </c>
      <c r="G604" s="202" t="s">
        <v>3578</v>
      </c>
    </row>
    <row r="605" spans="1:7" x14ac:dyDescent="0.25">
      <c r="A605" s="57">
        <v>518</v>
      </c>
      <c r="B605" s="57">
        <v>290</v>
      </c>
      <c r="D605" s="57">
        <v>602</v>
      </c>
      <c r="E605" s="202" t="s">
        <v>4369</v>
      </c>
      <c r="F605" s="202" t="s">
        <v>3578</v>
      </c>
      <c r="G605" s="202" t="s">
        <v>3578</v>
      </c>
    </row>
    <row r="606" spans="1:7" x14ac:dyDescent="0.25">
      <c r="A606" s="57">
        <v>519</v>
      </c>
      <c r="B606" s="57">
        <v>291</v>
      </c>
      <c r="D606" s="57">
        <v>603</v>
      </c>
      <c r="E606" s="202" t="s">
        <v>4370</v>
      </c>
      <c r="F606" s="202" t="s">
        <v>3578</v>
      </c>
      <c r="G606" s="202" t="s">
        <v>3578</v>
      </c>
    </row>
    <row r="607" spans="1:7" x14ac:dyDescent="0.25">
      <c r="A607" s="57">
        <v>520</v>
      </c>
      <c r="B607" s="57">
        <v>292</v>
      </c>
      <c r="D607" s="57">
        <v>604</v>
      </c>
      <c r="E607" s="202" t="s">
        <v>4371</v>
      </c>
      <c r="F607" s="202" t="s">
        <v>3578</v>
      </c>
      <c r="G607" s="202" t="s">
        <v>3578</v>
      </c>
    </row>
    <row r="608" spans="1:7" x14ac:dyDescent="0.25">
      <c r="A608" s="57">
        <v>521</v>
      </c>
      <c r="B608" s="57">
        <v>293</v>
      </c>
      <c r="D608" s="57">
        <v>605</v>
      </c>
      <c r="E608" s="202" t="s">
        <v>4372</v>
      </c>
      <c r="F608" s="202" t="s">
        <v>3578</v>
      </c>
      <c r="G608" s="202" t="s">
        <v>3578</v>
      </c>
    </row>
    <row r="609" spans="1:7" x14ac:dyDescent="0.25">
      <c r="A609" s="57">
        <v>522</v>
      </c>
      <c r="B609" s="57">
        <v>294</v>
      </c>
      <c r="D609" s="57">
        <v>606</v>
      </c>
      <c r="E609" s="202" t="s">
        <v>4373</v>
      </c>
      <c r="F609" s="202" t="s">
        <v>3578</v>
      </c>
      <c r="G609" s="202" t="s">
        <v>3578</v>
      </c>
    </row>
    <row r="610" spans="1:7" x14ac:dyDescent="0.25">
      <c r="A610" s="57">
        <v>523</v>
      </c>
      <c r="B610" s="57">
        <v>295</v>
      </c>
      <c r="D610" s="57">
        <v>607</v>
      </c>
      <c r="E610" s="202" t="s">
        <v>4374</v>
      </c>
      <c r="F610" s="202" t="s">
        <v>3578</v>
      </c>
      <c r="G610" s="202" t="s">
        <v>3578</v>
      </c>
    </row>
    <row r="611" spans="1:7" x14ac:dyDescent="0.25">
      <c r="A611" s="57">
        <v>524</v>
      </c>
      <c r="B611" s="57">
        <v>296</v>
      </c>
      <c r="D611" s="57">
        <v>608</v>
      </c>
      <c r="E611" s="202" t="s">
        <v>4375</v>
      </c>
      <c r="F611" s="202" t="s">
        <v>3578</v>
      </c>
      <c r="G611" s="202" t="s">
        <v>3578</v>
      </c>
    </row>
    <row r="612" spans="1:7" x14ac:dyDescent="0.25">
      <c r="A612" s="57">
        <v>525</v>
      </c>
      <c r="B612" s="57">
        <v>297</v>
      </c>
      <c r="D612" s="57">
        <v>609</v>
      </c>
      <c r="E612" s="202" t="s">
        <v>4376</v>
      </c>
      <c r="F612" s="202" t="s">
        <v>3578</v>
      </c>
      <c r="G612" s="202" t="s">
        <v>3578</v>
      </c>
    </row>
    <row r="613" spans="1:7" x14ac:dyDescent="0.25">
      <c r="A613" s="57">
        <v>526</v>
      </c>
      <c r="B613" s="57">
        <v>298</v>
      </c>
      <c r="D613" s="57">
        <v>610</v>
      </c>
      <c r="E613" s="202" t="s">
        <v>4377</v>
      </c>
      <c r="F613" s="202" t="s">
        <v>3578</v>
      </c>
      <c r="G613" s="202" t="s">
        <v>3578</v>
      </c>
    </row>
    <row r="614" spans="1:7" x14ac:dyDescent="0.25">
      <c r="A614" s="57">
        <v>527</v>
      </c>
      <c r="B614" s="57">
        <v>299</v>
      </c>
      <c r="D614" s="57">
        <v>611</v>
      </c>
      <c r="E614" s="202" t="s">
        <v>4378</v>
      </c>
      <c r="F614" s="202" t="s">
        <v>3578</v>
      </c>
      <c r="G614" s="202" t="s">
        <v>3578</v>
      </c>
    </row>
    <row r="615" spans="1:7" x14ac:dyDescent="0.25">
      <c r="A615" s="57">
        <v>528</v>
      </c>
      <c r="B615" s="57">
        <v>300</v>
      </c>
      <c r="D615" s="57">
        <v>612</v>
      </c>
      <c r="E615" s="202" t="s">
        <v>4379</v>
      </c>
      <c r="F615" s="202" t="s">
        <v>3578</v>
      </c>
      <c r="G615" s="202" t="s">
        <v>3578</v>
      </c>
    </row>
    <row r="616" spans="1:7" x14ac:dyDescent="0.25">
      <c r="A616" s="57">
        <v>529</v>
      </c>
      <c r="B616" s="57">
        <v>301</v>
      </c>
      <c r="D616" s="57">
        <v>613</v>
      </c>
      <c r="E616" s="202" t="s">
        <v>4380</v>
      </c>
      <c r="F616" s="202" t="s">
        <v>3578</v>
      </c>
      <c r="G616" s="202" t="s">
        <v>3578</v>
      </c>
    </row>
    <row r="617" spans="1:7" x14ac:dyDescent="0.25">
      <c r="A617" s="57">
        <v>530</v>
      </c>
      <c r="B617" s="57">
        <v>302</v>
      </c>
      <c r="D617" s="57">
        <v>614</v>
      </c>
      <c r="E617" s="202" t="s">
        <v>4381</v>
      </c>
      <c r="F617" s="202" t="s">
        <v>3578</v>
      </c>
      <c r="G617" s="202" t="s">
        <v>3578</v>
      </c>
    </row>
    <row r="618" spans="1:7" x14ac:dyDescent="0.25">
      <c r="A618" s="57">
        <v>531</v>
      </c>
      <c r="B618" s="57">
        <v>303</v>
      </c>
      <c r="D618" s="57">
        <v>615</v>
      </c>
      <c r="E618" s="202" t="s">
        <v>4382</v>
      </c>
      <c r="F618" s="202" t="s">
        <v>3578</v>
      </c>
      <c r="G618" s="202" t="s">
        <v>3578</v>
      </c>
    </row>
    <row r="619" spans="1:7" x14ac:dyDescent="0.25">
      <c r="A619" s="57">
        <v>532</v>
      </c>
      <c r="B619" s="57">
        <v>304</v>
      </c>
      <c r="D619" s="57">
        <v>616</v>
      </c>
      <c r="E619" s="202" t="s">
        <v>4383</v>
      </c>
      <c r="F619" s="202" t="s">
        <v>3578</v>
      </c>
      <c r="G619" s="202">
        <v>648</v>
      </c>
    </row>
    <row r="620" spans="1:7" x14ac:dyDescent="0.25">
      <c r="A620" s="57">
        <v>533</v>
      </c>
      <c r="B620" s="57">
        <v>305</v>
      </c>
      <c r="D620" s="57">
        <v>617</v>
      </c>
      <c r="E620" s="202" t="s">
        <v>4384</v>
      </c>
      <c r="F620" s="202" t="s">
        <v>3578</v>
      </c>
      <c r="G620" s="202">
        <v>649</v>
      </c>
    </row>
    <row r="621" spans="1:7" x14ac:dyDescent="0.25">
      <c r="A621" s="57">
        <v>534</v>
      </c>
      <c r="B621" s="57">
        <v>306</v>
      </c>
      <c r="D621" s="57">
        <v>618</v>
      </c>
      <c r="E621" s="202" t="s">
        <v>4385</v>
      </c>
      <c r="F621" s="202" t="s">
        <v>3578</v>
      </c>
      <c r="G621" s="202">
        <v>650</v>
      </c>
    </row>
    <row r="622" spans="1:7" x14ac:dyDescent="0.25">
      <c r="A622" s="57">
        <v>535</v>
      </c>
      <c r="B622" s="57">
        <v>307</v>
      </c>
      <c r="D622" s="57">
        <v>619</v>
      </c>
      <c r="E622" s="202" t="s">
        <v>4386</v>
      </c>
      <c r="F622" s="202" t="s">
        <v>3578</v>
      </c>
      <c r="G622" s="202">
        <v>651</v>
      </c>
    </row>
    <row r="623" spans="1:7" x14ac:dyDescent="0.25">
      <c r="A623" s="57">
        <v>536</v>
      </c>
      <c r="B623" s="57">
        <v>308</v>
      </c>
      <c r="D623" s="57">
        <v>620</v>
      </c>
      <c r="E623" s="202" t="s">
        <v>3578</v>
      </c>
      <c r="F623" s="202" t="s">
        <v>3578</v>
      </c>
      <c r="G623" s="202">
        <v>652</v>
      </c>
    </row>
    <row r="624" spans="1:7" x14ac:dyDescent="0.25">
      <c r="A624" s="57">
        <v>537</v>
      </c>
      <c r="B624" s="57">
        <v>309</v>
      </c>
      <c r="D624" s="57">
        <v>621</v>
      </c>
      <c r="E624" s="202" t="s">
        <v>5020</v>
      </c>
      <c r="F624" s="202" t="s">
        <v>3578</v>
      </c>
      <c r="G624" s="202" t="s">
        <v>3578</v>
      </c>
    </row>
    <row r="625" spans="1:7" x14ac:dyDescent="0.25">
      <c r="A625" s="57">
        <v>538</v>
      </c>
      <c r="B625" s="57">
        <v>310</v>
      </c>
      <c r="D625" s="57">
        <v>622</v>
      </c>
      <c r="E625" s="202" t="s">
        <v>3578</v>
      </c>
      <c r="F625" s="202" t="s">
        <v>3578</v>
      </c>
      <c r="G625" s="202">
        <v>653</v>
      </c>
    </row>
    <row r="626" spans="1:7" x14ac:dyDescent="0.25">
      <c r="A626" s="57">
        <v>539</v>
      </c>
      <c r="B626" s="57">
        <v>311</v>
      </c>
      <c r="D626" s="57">
        <v>623</v>
      </c>
      <c r="E626" s="202" t="s">
        <v>5021</v>
      </c>
      <c r="F626" s="202" t="s">
        <v>3578</v>
      </c>
      <c r="G626" s="202">
        <v>654</v>
      </c>
    </row>
    <row r="627" spans="1:7" x14ac:dyDescent="0.25">
      <c r="A627" s="57">
        <v>540</v>
      </c>
      <c r="B627" s="57">
        <v>312</v>
      </c>
      <c r="D627" s="57">
        <v>624</v>
      </c>
      <c r="E627" s="202" t="s">
        <v>5022</v>
      </c>
      <c r="F627" s="202" t="s">
        <v>3578</v>
      </c>
      <c r="G627" s="202">
        <v>655</v>
      </c>
    </row>
    <row r="628" spans="1:7" x14ac:dyDescent="0.25">
      <c r="A628" s="57">
        <v>541</v>
      </c>
      <c r="B628" s="57">
        <v>313</v>
      </c>
      <c r="D628" s="57">
        <v>625</v>
      </c>
      <c r="E628" s="202" t="s">
        <v>5023</v>
      </c>
      <c r="F628" s="202" t="s">
        <v>3578</v>
      </c>
      <c r="G628" s="202">
        <v>656</v>
      </c>
    </row>
    <row r="629" spans="1:7" x14ac:dyDescent="0.25">
      <c r="A629" s="57">
        <v>542</v>
      </c>
      <c r="B629" s="57">
        <v>314</v>
      </c>
      <c r="D629" s="57">
        <v>626</v>
      </c>
      <c r="E629" s="202" t="s">
        <v>5024</v>
      </c>
      <c r="F629" s="202" t="s">
        <v>3578</v>
      </c>
      <c r="G629" s="202">
        <v>657</v>
      </c>
    </row>
    <row r="630" spans="1:7" x14ac:dyDescent="0.25">
      <c r="A630" s="57">
        <v>543</v>
      </c>
      <c r="B630" s="57">
        <v>315</v>
      </c>
      <c r="D630" s="57">
        <v>627</v>
      </c>
      <c r="E630" s="202" t="s">
        <v>5025</v>
      </c>
      <c r="F630" s="202" t="s">
        <v>3578</v>
      </c>
      <c r="G630" s="202">
        <v>658</v>
      </c>
    </row>
    <row r="631" spans="1:7" x14ac:dyDescent="0.25">
      <c r="A631" s="57">
        <v>544</v>
      </c>
      <c r="B631" s="57">
        <v>316</v>
      </c>
      <c r="D631" s="57">
        <v>628</v>
      </c>
      <c r="E631" s="202" t="s">
        <v>4387</v>
      </c>
      <c r="F631" s="202" t="s">
        <v>3578</v>
      </c>
      <c r="G631" s="202" t="s">
        <v>3578</v>
      </c>
    </row>
    <row r="632" spans="1:7" x14ac:dyDescent="0.25">
      <c r="A632" s="57">
        <v>545</v>
      </c>
      <c r="B632" s="57">
        <v>317</v>
      </c>
      <c r="D632" s="57">
        <v>629</v>
      </c>
      <c r="E632" s="202" t="s">
        <v>4388</v>
      </c>
      <c r="F632" s="202" t="s">
        <v>3578</v>
      </c>
      <c r="G632" s="202" t="s">
        <v>3578</v>
      </c>
    </row>
    <row r="633" spans="1:7" x14ac:dyDescent="0.25">
      <c r="A633" s="57">
        <v>546</v>
      </c>
      <c r="B633" s="57">
        <v>318</v>
      </c>
      <c r="D633" s="57">
        <v>630</v>
      </c>
      <c r="E633" s="202" t="s">
        <v>4389</v>
      </c>
      <c r="F633" s="202" t="s">
        <v>3578</v>
      </c>
      <c r="G633" s="202" t="s">
        <v>3578</v>
      </c>
    </row>
    <row r="634" spans="1:7" x14ac:dyDescent="0.25">
      <c r="A634" s="57" t="s">
        <v>3578</v>
      </c>
      <c r="B634" s="57">
        <v>319</v>
      </c>
      <c r="D634" s="57">
        <v>631</v>
      </c>
      <c r="E634" s="202" t="s">
        <v>4390</v>
      </c>
      <c r="F634" s="202" t="s">
        <v>3578</v>
      </c>
      <c r="G634" s="202" t="s">
        <v>3578</v>
      </c>
    </row>
    <row r="635" spans="1:7" x14ac:dyDescent="0.25">
      <c r="A635" s="57" t="s">
        <v>3578</v>
      </c>
      <c r="B635" s="57">
        <v>320</v>
      </c>
      <c r="D635" s="57">
        <v>632</v>
      </c>
      <c r="E635" s="202" t="s">
        <v>4391</v>
      </c>
      <c r="F635" s="202" t="s">
        <v>3578</v>
      </c>
      <c r="G635" s="202" t="s">
        <v>3578</v>
      </c>
    </row>
    <row r="636" spans="1:7" x14ac:dyDescent="0.25">
      <c r="A636" s="57" t="s">
        <v>3578</v>
      </c>
      <c r="B636" s="57">
        <v>321</v>
      </c>
      <c r="D636" s="57">
        <v>633</v>
      </c>
      <c r="E636" s="202" t="s">
        <v>4392</v>
      </c>
      <c r="F636" s="202" t="s">
        <v>3578</v>
      </c>
      <c r="G636" s="202" t="s">
        <v>3578</v>
      </c>
    </row>
    <row r="637" spans="1:7" x14ac:dyDescent="0.25">
      <c r="A637" s="57">
        <v>547</v>
      </c>
      <c r="B637" s="57">
        <v>332</v>
      </c>
      <c r="D637" s="57">
        <v>634</v>
      </c>
      <c r="E637" s="202" t="s">
        <v>4393</v>
      </c>
      <c r="F637" s="202" t="s">
        <v>3578</v>
      </c>
      <c r="G637" s="202" t="s">
        <v>3578</v>
      </c>
    </row>
    <row r="638" spans="1:7" x14ac:dyDescent="0.25">
      <c r="A638" s="57">
        <v>548</v>
      </c>
      <c r="B638" s="57">
        <v>333</v>
      </c>
      <c r="D638" s="57">
        <v>635</v>
      </c>
      <c r="E638" s="202" t="s">
        <v>4394</v>
      </c>
      <c r="F638" s="202" t="s">
        <v>3578</v>
      </c>
      <c r="G638" s="202" t="s">
        <v>3578</v>
      </c>
    </row>
    <row r="639" spans="1:7" x14ac:dyDescent="0.25">
      <c r="A639" s="57">
        <v>549</v>
      </c>
      <c r="B639" s="57">
        <v>334</v>
      </c>
      <c r="D639" s="57">
        <v>636</v>
      </c>
      <c r="E639" s="202" t="s">
        <v>4395</v>
      </c>
      <c r="F639" s="202" t="s">
        <v>3578</v>
      </c>
      <c r="G639" s="202" t="s">
        <v>3578</v>
      </c>
    </row>
    <row r="640" spans="1:7" x14ac:dyDescent="0.25">
      <c r="A640" s="57">
        <v>550</v>
      </c>
      <c r="B640" s="57">
        <v>335</v>
      </c>
      <c r="D640" s="57">
        <v>637</v>
      </c>
      <c r="E640" s="202" t="s">
        <v>4396</v>
      </c>
      <c r="F640" s="202" t="s">
        <v>3578</v>
      </c>
      <c r="G640" s="202" t="s">
        <v>3578</v>
      </c>
    </row>
    <row r="641" spans="1:7" x14ac:dyDescent="0.25">
      <c r="A641" s="57">
        <v>551</v>
      </c>
      <c r="B641" s="57">
        <v>336</v>
      </c>
      <c r="D641" s="57">
        <v>638</v>
      </c>
      <c r="E641" s="202" t="s">
        <v>4397</v>
      </c>
      <c r="F641" s="202" t="s">
        <v>3578</v>
      </c>
      <c r="G641" s="202" t="s">
        <v>3578</v>
      </c>
    </row>
    <row r="642" spans="1:7" x14ac:dyDescent="0.25">
      <c r="A642" s="57">
        <v>552</v>
      </c>
      <c r="B642" s="57">
        <v>322</v>
      </c>
      <c r="D642" s="57">
        <v>639</v>
      </c>
      <c r="E642" s="202" t="s">
        <v>4398</v>
      </c>
      <c r="F642" s="202" t="s">
        <v>3578</v>
      </c>
      <c r="G642" s="202" t="s">
        <v>3578</v>
      </c>
    </row>
    <row r="643" spans="1:7" x14ac:dyDescent="0.25">
      <c r="A643" s="57">
        <v>553</v>
      </c>
      <c r="B643" s="57">
        <v>323</v>
      </c>
      <c r="D643" s="57">
        <v>640</v>
      </c>
      <c r="E643" s="202" t="s">
        <v>4399</v>
      </c>
      <c r="F643" s="202" t="s">
        <v>3578</v>
      </c>
      <c r="G643" s="202" t="s">
        <v>3578</v>
      </c>
    </row>
    <row r="644" spans="1:7" x14ac:dyDescent="0.25">
      <c r="A644" s="57">
        <v>554</v>
      </c>
      <c r="B644" s="57">
        <v>324</v>
      </c>
      <c r="D644" s="57">
        <v>641</v>
      </c>
      <c r="E644" s="202" t="s">
        <v>4400</v>
      </c>
      <c r="F644" s="202" t="s">
        <v>3578</v>
      </c>
      <c r="G644" s="202">
        <v>377</v>
      </c>
    </row>
    <row r="645" spans="1:7" x14ac:dyDescent="0.25">
      <c r="A645" s="57">
        <v>555</v>
      </c>
      <c r="B645" s="57">
        <v>325</v>
      </c>
      <c r="D645" s="57">
        <v>642</v>
      </c>
      <c r="E645" s="202" t="s">
        <v>4401</v>
      </c>
      <c r="F645" s="202" t="s">
        <v>3578</v>
      </c>
      <c r="G645" s="202">
        <v>378</v>
      </c>
    </row>
    <row r="646" spans="1:7" x14ac:dyDescent="0.25">
      <c r="A646" s="57">
        <v>556</v>
      </c>
      <c r="B646" s="57">
        <v>326</v>
      </c>
      <c r="D646" s="57">
        <v>643</v>
      </c>
      <c r="E646" s="202" t="s">
        <v>4402</v>
      </c>
      <c r="F646" s="202" t="s">
        <v>3578</v>
      </c>
      <c r="G646" s="202">
        <v>379</v>
      </c>
    </row>
    <row r="647" spans="1:7" x14ac:dyDescent="0.25">
      <c r="A647" s="57">
        <v>557</v>
      </c>
      <c r="B647" s="57">
        <v>327</v>
      </c>
      <c r="D647" s="57">
        <v>644</v>
      </c>
      <c r="E647" s="202" t="s">
        <v>4403</v>
      </c>
      <c r="F647" s="202" t="s">
        <v>3578</v>
      </c>
      <c r="G647" s="202">
        <v>380</v>
      </c>
    </row>
    <row r="648" spans="1:7" x14ac:dyDescent="0.25">
      <c r="A648" s="57">
        <v>558</v>
      </c>
      <c r="B648" s="57">
        <v>330</v>
      </c>
      <c r="D648" s="57">
        <v>645</v>
      </c>
      <c r="E648" s="202" t="s">
        <v>4404</v>
      </c>
      <c r="F648" s="202" t="s">
        <v>3578</v>
      </c>
      <c r="G648" s="202">
        <v>381</v>
      </c>
    </row>
    <row r="649" spans="1:7" x14ac:dyDescent="0.25">
      <c r="A649" s="57">
        <v>559</v>
      </c>
      <c r="B649" s="57">
        <v>331</v>
      </c>
      <c r="D649" s="57">
        <v>646</v>
      </c>
      <c r="E649" s="202" t="s">
        <v>4404</v>
      </c>
      <c r="F649" s="202" t="s">
        <v>3578</v>
      </c>
      <c r="G649" s="202">
        <v>382</v>
      </c>
    </row>
    <row r="650" spans="1:7" x14ac:dyDescent="0.25">
      <c r="A650" s="57">
        <v>560</v>
      </c>
      <c r="B650" s="57">
        <v>328</v>
      </c>
      <c r="D650" s="57">
        <v>647</v>
      </c>
      <c r="E650" s="202" t="s">
        <v>3578</v>
      </c>
      <c r="F650" s="202" t="s">
        <v>3578</v>
      </c>
      <c r="G650" s="202">
        <v>383</v>
      </c>
    </row>
    <row r="651" spans="1:7" x14ac:dyDescent="0.25">
      <c r="A651" s="57">
        <v>561</v>
      </c>
      <c r="B651" s="57">
        <v>329</v>
      </c>
      <c r="D651" s="57">
        <v>648</v>
      </c>
      <c r="E651" s="202" t="s">
        <v>4405</v>
      </c>
      <c r="F651" s="202" t="s">
        <v>3578</v>
      </c>
      <c r="G651" s="202">
        <v>384</v>
      </c>
    </row>
    <row r="652" spans="1:7" x14ac:dyDescent="0.25">
      <c r="A652" s="57">
        <v>562</v>
      </c>
      <c r="B652" s="57">
        <v>338</v>
      </c>
      <c r="D652" s="57">
        <v>649</v>
      </c>
      <c r="E652" s="202" t="s">
        <v>4406</v>
      </c>
      <c r="F652" s="202" t="s">
        <v>3578</v>
      </c>
      <c r="G652" s="202">
        <v>385</v>
      </c>
    </row>
    <row r="653" spans="1:7" x14ac:dyDescent="0.25">
      <c r="A653" s="57">
        <v>563</v>
      </c>
      <c r="B653" s="57">
        <v>337</v>
      </c>
      <c r="D653" s="57">
        <v>650</v>
      </c>
      <c r="E653" s="202" t="s">
        <v>4407</v>
      </c>
      <c r="F653" s="202" t="s">
        <v>3578</v>
      </c>
      <c r="G653" s="202" t="s">
        <v>3578</v>
      </c>
    </row>
    <row r="654" spans="1:7" x14ac:dyDescent="0.25">
      <c r="A654" s="57">
        <v>564</v>
      </c>
      <c r="B654" s="57">
        <v>339</v>
      </c>
      <c r="D654" s="57">
        <v>651</v>
      </c>
      <c r="E654" s="202" t="s">
        <v>5026</v>
      </c>
      <c r="F654" s="202" t="s">
        <v>3578</v>
      </c>
      <c r="G654" s="202" t="s">
        <v>3578</v>
      </c>
    </row>
    <row r="655" spans="1:7" x14ac:dyDescent="0.25">
      <c r="A655" s="57">
        <v>565</v>
      </c>
      <c r="B655" s="57">
        <v>340</v>
      </c>
      <c r="D655" s="57">
        <v>652</v>
      </c>
      <c r="E655" s="202" t="s">
        <v>3578</v>
      </c>
      <c r="F655" s="202" t="s">
        <v>3578</v>
      </c>
      <c r="G655" s="202">
        <v>386</v>
      </c>
    </row>
    <row r="656" spans="1:7" x14ac:dyDescent="0.25">
      <c r="A656" s="57">
        <v>566</v>
      </c>
      <c r="B656" s="57">
        <v>341</v>
      </c>
      <c r="D656" s="57">
        <v>653</v>
      </c>
      <c r="E656" s="202" t="s">
        <v>5027</v>
      </c>
      <c r="F656" s="202" t="s">
        <v>3578</v>
      </c>
      <c r="G656" s="202">
        <v>387</v>
      </c>
    </row>
    <row r="657" spans="1:7" x14ac:dyDescent="0.25">
      <c r="A657" s="57">
        <v>567</v>
      </c>
      <c r="B657" s="57">
        <v>343</v>
      </c>
      <c r="D657" s="57">
        <v>654</v>
      </c>
      <c r="E657" s="202" t="s">
        <v>5028</v>
      </c>
      <c r="F657" s="202" t="s">
        <v>3578</v>
      </c>
      <c r="G657" s="202">
        <v>388</v>
      </c>
    </row>
    <row r="658" spans="1:7" x14ac:dyDescent="0.25">
      <c r="A658" s="57">
        <v>568</v>
      </c>
      <c r="B658" s="57">
        <v>342</v>
      </c>
      <c r="D658" s="57">
        <v>655</v>
      </c>
      <c r="E658" s="202" t="s">
        <v>5029</v>
      </c>
      <c r="F658" s="202" t="s">
        <v>3578</v>
      </c>
      <c r="G658" s="202">
        <v>389</v>
      </c>
    </row>
    <row r="659" spans="1:7" x14ac:dyDescent="0.25">
      <c r="A659" s="57">
        <v>569</v>
      </c>
      <c r="B659" s="57">
        <v>344</v>
      </c>
      <c r="D659" s="57">
        <v>656</v>
      </c>
      <c r="E659" s="202" t="s">
        <v>5030</v>
      </c>
      <c r="F659" s="202" t="s">
        <v>3578</v>
      </c>
      <c r="G659" s="202">
        <v>390</v>
      </c>
    </row>
    <row r="660" spans="1:7" x14ac:dyDescent="0.25">
      <c r="A660" s="57">
        <v>570</v>
      </c>
      <c r="B660" s="57">
        <v>345</v>
      </c>
      <c r="D660" s="57">
        <v>657</v>
      </c>
      <c r="E660" s="202" t="s">
        <v>5031</v>
      </c>
      <c r="F660" s="202" t="s">
        <v>3578</v>
      </c>
      <c r="G660" s="202">
        <v>391</v>
      </c>
    </row>
    <row r="661" spans="1:7" x14ac:dyDescent="0.25">
      <c r="A661" s="57">
        <v>571</v>
      </c>
      <c r="B661" s="57" t="s">
        <v>3578</v>
      </c>
      <c r="D661" s="57">
        <v>658</v>
      </c>
      <c r="E661" s="202" t="s">
        <v>3578</v>
      </c>
      <c r="F661" s="202" t="s">
        <v>3578</v>
      </c>
      <c r="G661" s="202">
        <v>392</v>
      </c>
    </row>
    <row r="662" spans="1:7" x14ac:dyDescent="0.25">
      <c r="A662" s="57">
        <v>572</v>
      </c>
      <c r="B662" s="57" t="s">
        <v>3578</v>
      </c>
      <c r="D662" s="57">
        <v>659</v>
      </c>
      <c r="E662" s="202" t="s">
        <v>4408</v>
      </c>
      <c r="F662" s="202" t="s">
        <v>3578</v>
      </c>
      <c r="G662" s="202" t="s">
        <v>3578</v>
      </c>
    </row>
    <row r="663" spans="1:7" x14ac:dyDescent="0.25">
      <c r="A663" s="57">
        <v>573</v>
      </c>
      <c r="B663" s="57" t="s">
        <v>3578</v>
      </c>
      <c r="D663" s="57">
        <v>660</v>
      </c>
      <c r="E663" s="202" t="s">
        <v>4409</v>
      </c>
      <c r="F663" s="202" t="s">
        <v>3578</v>
      </c>
      <c r="G663" s="202" t="s">
        <v>3578</v>
      </c>
    </row>
    <row r="664" spans="1:7" x14ac:dyDescent="0.25">
      <c r="A664" s="57">
        <v>574</v>
      </c>
      <c r="B664" s="57" t="s">
        <v>3578</v>
      </c>
      <c r="D664" s="57">
        <v>661</v>
      </c>
      <c r="E664" s="202" t="s">
        <v>4410</v>
      </c>
      <c r="F664" s="202" t="s">
        <v>3578</v>
      </c>
      <c r="G664" s="202" t="s">
        <v>3578</v>
      </c>
    </row>
    <row r="665" spans="1:7" x14ac:dyDescent="0.25">
      <c r="A665" s="57">
        <v>575</v>
      </c>
      <c r="B665" s="57" t="s">
        <v>3578</v>
      </c>
      <c r="D665" s="57">
        <v>662</v>
      </c>
      <c r="E665" s="202" t="s">
        <v>4411</v>
      </c>
      <c r="F665" s="202" t="s">
        <v>3578</v>
      </c>
      <c r="G665" s="202" t="s">
        <v>3578</v>
      </c>
    </row>
    <row r="666" spans="1:7" x14ac:dyDescent="0.25">
      <c r="A666" s="57">
        <v>576</v>
      </c>
      <c r="B666" s="57" t="s">
        <v>3578</v>
      </c>
      <c r="D666" s="57">
        <v>663</v>
      </c>
      <c r="E666" s="202" t="s">
        <v>4412</v>
      </c>
      <c r="F666" s="202" t="s">
        <v>3578</v>
      </c>
      <c r="G666" s="202" t="s">
        <v>3578</v>
      </c>
    </row>
    <row r="667" spans="1:7" x14ac:dyDescent="0.25">
      <c r="A667" s="57">
        <v>577</v>
      </c>
      <c r="B667" s="57" t="s">
        <v>3578</v>
      </c>
      <c r="D667" s="57">
        <v>664</v>
      </c>
      <c r="E667" s="202" t="s">
        <v>4413</v>
      </c>
      <c r="F667" s="202" t="s">
        <v>3578</v>
      </c>
      <c r="G667" s="202" t="s">
        <v>3578</v>
      </c>
    </row>
    <row r="668" spans="1:7" x14ac:dyDescent="0.25">
      <c r="A668" s="57">
        <v>578</v>
      </c>
      <c r="B668" s="57" t="s">
        <v>3578</v>
      </c>
      <c r="D668" s="57">
        <v>665</v>
      </c>
      <c r="E668" s="202" t="s">
        <v>5032</v>
      </c>
      <c r="F668" s="202" t="s">
        <v>3578</v>
      </c>
      <c r="G668" s="202" t="s">
        <v>3578</v>
      </c>
    </row>
    <row r="669" spans="1:7" x14ac:dyDescent="0.25">
      <c r="A669" s="57">
        <v>579</v>
      </c>
      <c r="B669" s="57" t="s">
        <v>3578</v>
      </c>
      <c r="D669" s="57">
        <v>666</v>
      </c>
      <c r="E669" s="202" t="s">
        <v>5033</v>
      </c>
      <c r="F669" s="202" t="s">
        <v>3578</v>
      </c>
      <c r="G669" s="202" t="s">
        <v>3578</v>
      </c>
    </row>
    <row r="670" spans="1:7" x14ac:dyDescent="0.25">
      <c r="A670" s="57">
        <v>580</v>
      </c>
      <c r="B670" s="57" t="s">
        <v>3578</v>
      </c>
      <c r="D670" s="57">
        <v>667</v>
      </c>
      <c r="E670" s="202" t="s">
        <v>3578</v>
      </c>
      <c r="F670" s="202" t="s">
        <v>3578</v>
      </c>
      <c r="G670" s="202">
        <v>393</v>
      </c>
    </row>
    <row r="671" spans="1:7" x14ac:dyDescent="0.25">
      <c r="A671" s="57">
        <v>581</v>
      </c>
      <c r="B671" s="57">
        <v>346</v>
      </c>
      <c r="D671" s="57">
        <v>668</v>
      </c>
      <c r="E671" s="202" t="s">
        <v>5034</v>
      </c>
      <c r="F671" s="202" t="s">
        <v>3578</v>
      </c>
      <c r="G671" s="202">
        <v>394</v>
      </c>
    </row>
    <row r="672" spans="1:7" x14ac:dyDescent="0.25">
      <c r="A672" s="57">
        <v>582</v>
      </c>
      <c r="B672" s="57">
        <v>347</v>
      </c>
      <c r="D672" s="57">
        <v>669</v>
      </c>
      <c r="E672" s="202" t="s">
        <v>5035</v>
      </c>
      <c r="F672" s="202" t="s">
        <v>3578</v>
      </c>
      <c r="G672" s="202">
        <v>395</v>
      </c>
    </row>
    <row r="673" spans="1:7" x14ac:dyDescent="0.25">
      <c r="A673" s="57">
        <v>583</v>
      </c>
      <c r="B673" s="57">
        <v>348</v>
      </c>
      <c r="D673" s="57">
        <v>670</v>
      </c>
      <c r="E673" s="202" t="s">
        <v>4414</v>
      </c>
      <c r="F673" s="202" t="s">
        <v>3578</v>
      </c>
      <c r="G673" s="202">
        <v>396</v>
      </c>
    </row>
    <row r="674" spans="1:7" x14ac:dyDescent="0.25">
      <c r="A674" s="57">
        <v>584</v>
      </c>
      <c r="B674" s="57">
        <v>349</v>
      </c>
      <c r="D674" s="57">
        <v>671</v>
      </c>
      <c r="E674" s="202" t="s">
        <v>4932</v>
      </c>
      <c r="F674" s="202" t="s">
        <v>3578</v>
      </c>
      <c r="G674" s="202" t="s">
        <v>3578</v>
      </c>
    </row>
    <row r="675" spans="1:7" x14ac:dyDescent="0.25">
      <c r="A675" s="57">
        <v>585</v>
      </c>
      <c r="B675" s="57">
        <v>350</v>
      </c>
      <c r="D675" s="57">
        <v>672</v>
      </c>
      <c r="E675" s="202" t="s">
        <v>3578</v>
      </c>
      <c r="F675" s="202" t="s">
        <v>3578</v>
      </c>
      <c r="G675" s="202">
        <v>397</v>
      </c>
    </row>
    <row r="676" spans="1:7" x14ac:dyDescent="0.25">
      <c r="A676" s="57">
        <v>586</v>
      </c>
      <c r="B676" s="57">
        <v>351</v>
      </c>
      <c r="D676" s="57">
        <v>673</v>
      </c>
      <c r="E676" s="202" t="s">
        <v>5036</v>
      </c>
      <c r="F676" s="202" t="s">
        <v>3578</v>
      </c>
      <c r="G676" s="202">
        <v>398</v>
      </c>
    </row>
    <row r="677" spans="1:7" x14ac:dyDescent="0.25">
      <c r="A677" s="57">
        <v>587</v>
      </c>
      <c r="B677" s="57">
        <v>352</v>
      </c>
      <c r="D677" s="57">
        <v>674</v>
      </c>
      <c r="E677" s="202" t="s">
        <v>5037</v>
      </c>
      <c r="F677" s="202" t="s">
        <v>3578</v>
      </c>
      <c r="G677" s="202">
        <v>399</v>
      </c>
    </row>
    <row r="678" spans="1:7" x14ac:dyDescent="0.25">
      <c r="A678" s="57">
        <v>588</v>
      </c>
      <c r="B678" s="57">
        <v>353</v>
      </c>
      <c r="D678" s="57">
        <v>675</v>
      </c>
      <c r="E678" s="202" t="s">
        <v>5038</v>
      </c>
      <c r="F678" s="202" t="s">
        <v>3578</v>
      </c>
      <c r="G678" s="202">
        <v>400</v>
      </c>
    </row>
    <row r="679" spans="1:7" x14ac:dyDescent="0.25">
      <c r="A679" s="57">
        <v>589</v>
      </c>
      <c r="B679" s="57" t="s">
        <v>3578</v>
      </c>
      <c r="D679" s="57">
        <v>676</v>
      </c>
      <c r="E679" s="202" t="s">
        <v>5039</v>
      </c>
      <c r="F679" s="202" t="s">
        <v>3578</v>
      </c>
      <c r="G679" s="202">
        <v>401</v>
      </c>
    </row>
    <row r="680" spans="1:7" x14ac:dyDescent="0.25">
      <c r="A680" s="57">
        <v>590</v>
      </c>
      <c r="B680" s="57" t="s">
        <v>3578</v>
      </c>
      <c r="D680" s="57">
        <v>677</v>
      </c>
      <c r="E680" s="202" t="s">
        <v>5040</v>
      </c>
      <c r="F680" s="202" t="s">
        <v>3578</v>
      </c>
      <c r="G680" s="202">
        <v>402</v>
      </c>
    </row>
    <row r="681" spans="1:7" x14ac:dyDescent="0.25">
      <c r="A681" s="57">
        <v>591</v>
      </c>
      <c r="B681" s="57" t="s">
        <v>3578</v>
      </c>
      <c r="D681" s="57">
        <v>678</v>
      </c>
      <c r="E681" s="202" t="s">
        <v>3578</v>
      </c>
      <c r="F681" s="202" t="s">
        <v>3578</v>
      </c>
      <c r="G681" s="202">
        <v>403</v>
      </c>
    </row>
    <row r="682" spans="1:7" x14ac:dyDescent="0.25">
      <c r="A682" s="57">
        <v>592</v>
      </c>
      <c r="B682" s="57" t="s">
        <v>3578</v>
      </c>
      <c r="D682" s="57">
        <v>679</v>
      </c>
      <c r="E682" s="202" t="s">
        <v>4415</v>
      </c>
      <c r="F682" s="202" t="s">
        <v>3578</v>
      </c>
      <c r="G682" s="202" t="s">
        <v>3578</v>
      </c>
    </row>
    <row r="683" spans="1:7" x14ac:dyDescent="0.25">
      <c r="A683" s="57">
        <v>593</v>
      </c>
      <c r="B683" s="57" t="s">
        <v>3578</v>
      </c>
      <c r="D683" s="57">
        <v>680</v>
      </c>
      <c r="E683" s="202" t="s">
        <v>4416</v>
      </c>
      <c r="F683" s="202" t="s">
        <v>3578</v>
      </c>
      <c r="G683" s="202" t="s">
        <v>3578</v>
      </c>
    </row>
    <row r="684" spans="1:7" x14ac:dyDescent="0.25">
      <c r="A684" s="57">
        <v>594</v>
      </c>
      <c r="B684" s="57" t="s">
        <v>3578</v>
      </c>
      <c r="D684" s="57">
        <v>681</v>
      </c>
      <c r="E684" s="202" t="s">
        <v>4417</v>
      </c>
      <c r="F684" s="202" t="s">
        <v>3578</v>
      </c>
      <c r="G684" s="202" t="s">
        <v>3578</v>
      </c>
    </row>
    <row r="685" spans="1:7" x14ac:dyDescent="0.25">
      <c r="A685" s="57">
        <v>595</v>
      </c>
      <c r="B685" s="57" t="s">
        <v>3578</v>
      </c>
      <c r="D685" s="57">
        <v>682</v>
      </c>
      <c r="E685" s="202" t="s">
        <v>4418</v>
      </c>
      <c r="F685" s="202" t="s">
        <v>3578</v>
      </c>
      <c r="G685" s="202" t="s">
        <v>3578</v>
      </c>
    </row>
    <row r="686" spans="1:7" x14ac:dyDescent="0.25">
      <c r="A686" s="57">
        <v>596</v>
      </c>
      <c r="B686" s="57" t="s">
        <v>3578</v>
      </c>
      <c r="D686" s="57">
        <v>683</v>
      </c>
      <c r="E686" s="202" t="s">
        <v>4419</v>
      </c>
      <c r="F686" s="202" t="s">
        <v>3578</v>
      </c>
      <c r="G686" s="202" t="s">
        <v>3578</v>
      </c>
    </row>
    <row r="687" spans="1:7" x14ac:dyDescent="0.25">
      <c r="A687" s="57">
        <v>597</v>
      </c>
      <c r="B687" s="57" t="s">
        <v>3578</v>
      </c>
      <c r="D687" s="57">
        <v>684</v>
      </c>
      <c r="E687" s="202" t="s">
        <v>4420</v>
      </c>
      <c r="F687" s="202" t="s">
        <v>3578</v>
      </c>
      <c r="G687" s="202" t="s">
        <v>3578</v>
      </c>
    </row>
    <row r="688" spans="1:7" x14ac:dyDescent="0.25">
      <c r="A688" s="57">
        <v>598</v>
      </c>
      <c r="B688" s="57" t="s">
        <v>3578</v>
      </c>
      <c r="D688" s="57">
        <v>685</v>
      </c>
      <c r="E688" s="202" t="s">
        <v>4421</v>
      </c>
      <c r="F688" s="202" t="s">
        <v>3578</v>
      </c>
      <c r="G688" s="202" t="s">
        <v>3578</v>
      </c>
    </row>
    <row r="689" spans="1:7" x14ac:dyDescent="0.25">
      <c r="A689" s="57">
        <v>599</v>
      </c>
      <c r="B689" s="57" t="s">
        <v>3578</v>
      </c>
      <c r="D689" s="57">
        <v>686</v>
      </c>
      <c r="E689" s="202" t="s">
        <v>3578</v>
      </c>
      <c r="F689" s="202" t="s">
        <v>3578</v>
      </c>
      <c r="G689" s="202">
        <v>404</v>
      </c>
    </row>
    <row r="690" spans="1:7" x14ac:dyDescent="0.25">
      <c r="A690" s="57">
        <v>600</v>
      </c>
      <c r="B690" s="57">
        <v>355</v>
      </c>
      <c r="D690" s="57">
        <v>687</v>
      </c>
      <c r="E690" s="202" t="s">
        <v>4422</v>
      </c>
      <c r="F690" s="202" t="s">
        <v>3578</v>
      </c>
      <c r="G690" s="202">
        <v>405</v>
      </c>
    </row>
    <row r="691" spans="1:7" x14ac:dyDescent="0.25">
      <c r="A691" s="57">
        <v>601</v>
      </c>
      <c r="B691" s="57">
        <v>354</v>
      </c>
      <c r="D691" s="57">
        <v>688</v>
      </c>
      <c r="E691" s="202" t="s">
        <v>4423</v>
      </c>
      <c r="F691" s="202" t="s">
        <v>3578</v>
      </c>
      <c r="G691" s="202" t="s">
        <v>3578</v>
      </c>
    </row>
    <row r="692" spans="1:7" x14ac:dyDescent="0.25">
      <c r="A692" s="57">
        <v>602</v>
      </c>
      <c r="B692" s="57">
        <v>356</v>
      </c>
      <c r="D692" s="57">
        <v>689</v>
      </c>
      <c r="E692" s="202" t="s">
        <v>5041</v>
      </c>
      <c r="F692" s="202" t="s">
        <v>3578</v>
      </c>
      <c r="G692" s="202" t="s">
        <v>3578</v>
      </c>
    </row>
    <row r="693" spans="1:7" x14ac:dyDescent="0.25">
      <c r="A693" s="57" t="s">
        <v>3578</v>
      </c>
      <c r="B693" s="57">
        <v>357</v>
      </c>
      <c r="D693" s="57">
        <v>690</v>
      </c>
      <c r="E693" s="202" t="s">
        <v>3578</v>
      </c>
      <c r="F693" s="202" t="s">
        <v>3578</v>
      </c>
      <c r="G693" s="202">
        <v>406</v>
      </c>
    </row>
    <row r="694" spans="1:7" x14ac:dyDescent="0.25">
      <c r="A694" s="57" t="s">
        <v>3578</v>
      </c>
      <c r="B694" s="57">
        <v>358</v>
      </c>
      <c r="D694" s="57">
        <v>691</v>
      </c>
      <c r="E694" s="202" t="s">
        <v>5042</v>
      </c>
      <c r="F694" s="202" t="s">
        <v>3578</v>
      </c>
      <c r="G694" s="202">
        <v>407</v>
      </c>
    </row>
    <row r="695" spans="1:7" x14ac:dyDescent="0.25">
      <c r="A695" s="57" t="s">
        <v>3578</v>
      </c>
      <c r="B695" s="57">
        <v>359</v>
      </c>
      <c r="D695" s="57">
        <v>692</v>
      </c>
      <c r="E695" s="202" t="s">
        <v>5043</v>
      </c>
      <c r="F695" s="202" t="s">
        <v>3578</v>
      </c>
      <c r="G695" s="202">
        <v>408</v>
      </c>
    </row>
    <row r="696" spans="1:7" x14ac:dyDescent="0.25">
      <c r="A696" s="57" t="s">
        <v>3578</v>
      </c>
      <c r="B696" s="57">
        <v>360</v>
      </c>
      <c r="D696" s="57">
        <v>693</v>
      </c>
      <c r="E696" s="202" t="s">
        <v>5044</v>
      </c>
      <c r="F696" s="202" t="s">
        <v>3578</v>
      </c>
      <c r="G696" s="202">
        <v>409</v>
      </c>
    </row>
    <row r="697" spans="1:7" x14ac:dyDescent="0.25">
      <c r="A697" s="57" t="s">
        <v>3578</v>
      </c>
      <c r="B697" s="57">
        <v>361</v>
      </c>
      <c r="D697" s="57">
        <v>694</v>
      </c>
      <c r="E697" s="202" t="s">
        <v>5045</v>
      </c>
      <c r="F697" s="202" t="s">
        <v>3578</v>
      </c>
      <c r="G697" s="202">
        <v>410</v>
      </c>
    </row>
    <row r="698" spans="1:7" x14ac:dyDescent="0.25">
      <c r="A698" s="57" t="s">
        <v>3578</v>
      </c>
      <c r="B698" s="57">
        <v>362</v>
      </c>
      <c r="D698" s="57">
        <v>695</v>
      </c>
      <c r="E698" s="202" t="s">
        <v>5046</v>
      </c>
      <c r="F698" s="202" t="s">
        <v>3578</v>
      </c>
      <c r="G698" s="202">
        <v>411</v>
      </c>
    </row>
    <row r="699" spans="1:7" x14ac:dyDescent="0.25">
      <c r="A699" s="57">
        <v>603</v>
      </c>
      <c r="B699" s="57">
        <v>370</v>
      </c>
      <c r="D699" s="57">
        <v>696</v>
      </c>
      <c r="E699" s="202" t="s">
        <v>3578</v>
      </c>
      <c r="F699" s="202" t="s">
        <v>3578</v>
      </c>
      <c r="G699" s="202">
        <v>412</v>
      </c>
    </row>
    <row r="700" spans="1:7" x14ac:dyDescent="0.25">
      <c r="A700" s="57">
        <v>604</v>
      </c>
      <c r="B700" s="57">
        <v>371</v>
      </c>
      <c r="D700" s="57">
        <v>697</v>
      </c>
      <c r="E700" s="202" t="s">
        <v>4424</v>
      </c>
      <c r="F700" s="202" t="s">
        <v>3578</v>
      </c>
      <c r="G700" s="202" t="s">
        <v>3578</v>
      </c>
    </row>
    <row r="701" spans="1:7" x14ac:dyDescent="0.25">
      <c r="A701" s="57">
        <v>605</v>
      </c>
      <c r="B701" s="57">
        <v>372</v>
      </c>
      <c r="D701" s="57">
        <v>698</v>
      </c>
      <c r="E701" s="202" t="s">
        <v>4425</v>
      </c>
      <c r="F701" s="202" t="s">
        <v>3578</v>
      </c>
      <c r="G701" s="202" t="s">
        <v>3578</v>
      </c>
    </row>
    <row r="702" spans="1:7" x14ac:dyDescent="0.25">
      <c r="A702" s="57">
        <v>606</v>
      </c>
      <c r="B702" s="57">
        <v>373</v>
      </c>
      <c r="D702" s="57">
        <v>699</v>
      </c>
      <c r="E702" s="202" t="s">
        <v>4426</v>
      </c>
      <c r="F702" s="202" t="s">
        <v>3578</v>
      </c>
      <c r="G702" s="202" t="s">
        <v>3578</v>
      </c>
    </row>
    <row r="703" spans="1:7" x14ac:dyDescent="0.25">
      <c r="A703" s="57">
        <v>607</v>
      </c>
      <c r="B703" s="57">
        <v>374</v>
      </c>
      <c r="D703" s="57">
        <v>700</v>
      </c>
      <c r="E703" s="202" t="s">
        <v>4427</v>
      </c>
      <c r="F703" s="202" t="s">
        <v>3578</v>
      </c>
      <c r="G703" s="202" t="s">
        <v>3578</v>
      </c>
    </row>
    <row r="704" spans="1:7" x14ac:dyDescent="0.25">
      <c r="A704" s="57">
        <v>608</v>
      </c>
      <c r="B704" s="57">
        <v>363</v>
      </c>
      <c r="D704" s="57">
        <v>701</v>
      </c>
      <c r="E704" s="202" t="s">
        <v>4428</v>
      </c>
      <c r="F704" s="202" t="s">
        <v>3578</v>
      </c>
      <c r="G704" s="202" t="s">
        <v>3578</v>
      </c>
    </row>
    <row r="705" spans="1:7" x14ac:dyDescent="0.25">
      <c r="A705" s="57">
        <v>609</v>
      </c>
      <c r="B705" s="57">
        <v>364</v>
      </c>
      <c r="D705" s="57">
        <v>702</v>
      </c>
      <c r="E705" s="202" t="s">
        <v>4429</v>
      </c>
      <c r="F705" s="202" t="s">
        <v>3578</v>
      </c>
      <c r="G705" s="202" t="s">
        <v>3578</v>
      </c>
    </row>
    <row r="706" spans="1:7" x14ac:dyDescent="0.25">
      <c r="A706" s="57">
        <v>610</v>
      </c>
      <c r="B706" s="57" t="s">
        <v>3578</v>
      </c>
      <c r="D706" s="57">
        <v>703</v>
      </c>
      <c r="E706" s="202" t="s">
        <v>4430</v>
      </c>
      <c r="F706" s="202" t="s">
        <v>3578</v>
      </c>
      <c r="G706" s="202" t="s">
        <v>3578</v>
      </c>
    </row>
    <row r="707" spans="1:7" x14ac:dyDescent="0.25">
      <c r="A707" s="57">
        <v>611</v>
      </c>
      <c r="B707" s="57">
        <v>365</v>
      </c>
      <c r="D707" s="57">
        <v>704</v>
      </c>
      <c r="E707" s="202" t="s">
        <v>4431</v>
      </c>
      <c r="F707" s="202" t="s">
        <v>3578</v>
      </c>
      <c r="G707" s="202" t="s">
        <v>3578</v>
      </c>
    </row>
    <row r="708" spans="1:7" x14ac:dyDescent="0.25">
      <c r="A708" s="57">
        <v>612</v>
      </c>
      <c r="B708" s="57">
        <v>366</v>
      </c>
      <c r="D708" s="57">
        <v>705</v>
      </c>
      <c r="E708" s="202" t="s">
        <v>4432</v>
      </c>
      <c r="F708" s="202" t="s">
        <v>3578</v>
      </c>
      <c r="G708" s="202" t="s">
        <v>3578</v>
      </c>
    </row>
    <row r="709" spans="1:7" x14ac:dyDescent="0.25">
      <c r="A709" s="57">
        <v>613</v>
      </c>
      <c r="B709" s="57">
        <v>367</v>
      </c>
      <c r="D709" s="57">
        <v>706</v>
      </c>
      <c r="E709" s="202" t="s">
        <v>4433</v>
      </c>
      <c r="F709" s="202" t="s">
        <v>3578</v>
      </c>
      <c r="G709" s="202" t="s">
        <v>3578</v>
      </c>
    </row>
    <row r="710" spans="1:7" x14ac:dyDescent="0.25">
      <c r="A710" s="57">
        <v>614</v>
      </c>
      <c r="B710" s="57">
        <v>368</v>
      </c>
      <c r="D710" s="57">
        <v>707</v>
      </c>
      <c r="E710" s="202" t="s">
        <v>4434</v>
      </c>
      <c r="F710" s="202" t="s">
        <v>3578</v>
      </c>
      <c r="G710" s="202" t="s">
        <v>3578</v>
      </c>
    </row>
    <row r="711" spans="1:7" x14ac:dyDescent="0.25">
      <c r="A711" s="57">
        <v>615</v>
      </c>
      <c r="B711" s="57">
        <v>369</v>
      </c>
      <c r="D711" s="57">
        <v>708</v>
      </c>
      <c r="E711" s="202" t="s">
        <v>5047</v>
      </c>
      <c r="F711" s="202" t="s">
        <v>3578</v>
      </c>
      <c r="G711" s="202" t="s">
        <v>3578</v>
      </c>
    </row>
    <row r="712" spans="1:7" x14ac:dyDescent="0.25">
      <c r="A712" s="57">
        <v>616</v>
      </c>
      <c r="B712" s="57">
        <v>376</v>
      </c>
      <c r="D712" s="57">
        <v>709</v>
      </c>
      <c r="E712" s="202" t="s">
        <v>4435</v>
      </c>
      <c r="F712" s="202" t="s">
        <v>3578</v>
      </c>
      <c r="G712" s="202">
        <v>169</v>
      </c>
    </row>
    <row r="713" spans="1:7" x14ac:dyDescent="0.25">
      <c r="A713" s="57">
        <v>617</v>
      </c>
      <c r="B713" s="57">
        <v>377</v>
      </c>
      <c r="D713" s="57">
        <v>710</v>
      </c>
      <c r="E713" s="202" t="s">
        <v>4436</v>
      </c>
      <c r="F713" s="202" t="s">
        <v>3578</v>
      </c>
      <c r="G713" s="202">
        <v>170</v>
      </c>
    </row>
    <row r="714" spans="1:7" x14ac:dyDescent="0.25">
      <c r="A714" s="57">
        <v>618</v>
      </c>
      <c r="B714" s="57">
        <v>375</v>
      </c>
      <c r="D714" s="57">
        <v>711</v>
      </c>
      <c r="E714" s="202" t="s">
        <v>4437</v>
      </c>
      <c r="F714" s="202" t="s">
        <v>3578</v>
      </c>
      <c r="G714" s="202">
        <v>171</v>
      </c>
    </row>
    <row r="715" spans="1:7" x14ac:dyDescent="0.25">
      <c r="A715" s="57">
        <v>619</v>
      </c>
      <c r="B715" s="57">
        <v>381</v>
      </c>
      <c r="D715" s="57">
        <v>712</v>
      </c>
      <c r="E715" s="202" t="s">
        <v>4438</v>
      </c>
      <c r="F715" s="202" t="s">
        <v>3578</v>
      </c>
      <c r="G715" s="202">
        <v>172</v>
      </c>
    </row>
    <row r="716" spans="1:7" x14ac:dyDescent="0.25">
      <c r="A716" s="57">
        <v>620</v>
      </c>
      <c r="B716" s="57">
        <v>378</v>
      </c>
      <c r="D716" s="57">
        <v>713</v>
      </c>
      <c r="E716" s="202" t="s">
        <v>4439</v>
      </c>
      <c r="F716" s="202" t="s">
        <v>3578</v>
      </c>
      <c r="G716" s="202">
        <v>173</v>
      </c>
    </row>
    <row r="717" spans="1:7" x14ac:dyDescent="0.25">
      <c r="A717" s="57">
        <v>621</v>
      </c>
      <c r="B717" s="57">
        <v>379</v>
      </c>
      <c r="D717" s="57">
        <v>714</v>
      </c>
      <c r="E717" s="202" t="s">
        <v>4440</v>
      </c>
      <c r="F717" s="202" t="s">
        <v>3578</v>
      </c>
      <c r="G717" s="202">
        <v>174</v>
      </c>
    </row>
    <row r="718" spans="1:7" x14ac:dyDescent="0.25">
      <c r="A718" s="57">
        <v>622</v>
      </c>
      <c r="B718" s="57">
        <v>380</v>
      </c>
      <c r="D718" s="57">
        <v>715</v>
      </c>
      <c r="E718" s="202" t="s">
        <v>4441</v>
      </c>
      <c r="F718" s="202" t="s">
        <v>3578</v>
      </c>
      <c r="G718" s="202">
        <v>175</v>
      </c>
    </row>
    <row r="719" spans="1:7" x14ac:dyDescent="0.25">
      <c r="A719" s="57">
        <v>623</v>
      </c>
      <c r="B719" s="57">
        <v>382</v>
      </c>
      <c r="D719" s="57">
        <v>716</v>
      </c>
      <c r="E719" s="202" t="s">
        <v>4442</v>
      </c>
      <c r="F719" s="202" t="s">
        <v>3578</v>
      </c>
      <c r="G719" s="202">
        <v>176</v>
      </c>
    </row>
    <row r="720" spans="1:7" x14ac:dyDescent="0.25">
      <c r="A720" s="57">
        <v>624</v>
      </c>
      <c r="B720" s="57" t="s">
        <v>3578</v>
      </c>
      <c r="D720" s="57">
        <v>717</v>
      </c>
      <c r="E720" s="202" t="s">
        <v>4443</v>
      </c>
      <c r="F720" s="202" t="s">
        <v>3578</v>
      </c>
      <c r="G720" s="202">
        <v>177</v>
      </c>
    </row>
    <row r="721" spans="1:7" x14ac:dyDescent="0.25">
      <c r="A721" s="57">
        <v>625</v>
      </c>
      <c r="B721" s="57" t="s">
        <v>3578</v>
      </c>
      <c r="D721" s="57">
        <v>718</v>
      </c>
      <c r="E721" s="202" t="s">
        <v>4444</v>
      </c>
      <c r="F721" s="202" t="s">
        <v>3578</v>
      </c>
      <c r="G721" s="202">
        <v>178</v>
      </c>
    </row>
    <row r="722" spans="1:7" x14ac:dyDescent="0.25">
      <c r="A722" s="57">
        <v>626</v>
      </c>
      <c r="B722" s="57" t="s">
        <v>3578</v>
      </c>
      <c r="D722" s="57">
        <v>719</v>
      </c>
      <c r="E722" s="202" t="s">
        <v>4445</v>
      </c>
      <c r="F722" s="202" t="s">
        <v>3578</v>
      </c>
      <c r="G722" s="202">
        <v>179</v>
      </c>
    </row>
    <row r="723" spans="1:7" x14ac:dyDescent="0.25">
      <c r="A723" s="57">
        <v>627</v>
      </c>
      <c r="B723" s="57" t="s">
        <v>3578</v>
      </c>
      <c r="D723" s="57">
        <v>720</v>
      </c>
      <c r="E723" s="202" t="s">
        <v>4446</v>
      </c>
      <c r="F723" s="202" t="s">
        <v>3578</v>
      </c>
      <c r="G723" s="202">
        <v>180</v>
      </c>
    </row>
    <row r="724" spans="1:7" x14ac:dyDescent="0.25">
      <c r="A724" s="57">
        <v>628</v>
      </c>
      <c r="B724" s="57" t="s">
        <v>3578</v>
      </c>
      <c r="D724" s="57">
        <v>721</v>
      </c>
      <c r="E724" s="202" t="s">
        <v>4447</v>
      </c>
      <c r="F724" s="202" t="s">
        <v>3578</v>
      </c>
      <c r="G724" s="202">
        <v>181</v>
      </c>
    </row>
    <row r="725" spans="1:7" x14ac:dyDescent="0.25">
      <c r="A725" s="57">
        <v>629</v>
      </c>
      <c r="B725" s="57" t="s">
        <v>3578</v>
      </c>
      <c r="D725" s="57">
        <v>722</v>
      </c>
      <c r="E725" s="202" t="s">
        <v>4448</v>
      </c>
      <c r="F725" s="202" t="s">
        <v>3578</v>
      </c>
      <c r="G725" s="202">
        <v>182</v>
      </c>
    </row>
    <row r="726" spans="1:7" x14ac:dyDescent="0.25">
      <c r="A726" s="57">
        <v>630</v>
      </c>
      <c r="B726" s="57" t="s">
        <v>3578</v>
      </c>
      <c r="D726" s="57">
        <v>723</v>
      </c>
      <c r="E726" s="202" t="s">
        <v>4449</v>
      </c>
      <c r="F726" s="202" t="s">
        <v>3578</v>
      </c>
      <c r="G726" s="202">
        <v>183</v>
      </c>
    </row>
    <row r="727" spans="1:7" x14ac:dyDescent="0.25">
      <c r="A727" s="57">
        <v>631</v>
      </c>
      <c r="B727" s="57" t="s">
        <v>3578</v>
      </c>
      <c r="D727" s="57">
        <v>724</v>
      </c>
      <c r="E727" s="202" t="s">
        <v>4450</v>
      </c>
      <c r="F727" s="202" t="s">
        <v>3578</v>
      </c>
      <c r="G727" s="202">
        <v>184</v>
      </c>
    </row>
    <row r="728" spans="1:7" x14ac:dyDescent="0.25">
      <c r="A728" s="57">
        <v>632</v>
      </c>
      <c r="B728" s="57" t="s">
        <v>3578</v>
      </c>
      <c r="D728" s="57">
        <v>725</v>
      </c>
      <c r="E728" s="202" t="s">
        <v>4451</v>
      </c>
      <c r="F728" s="202" t="s">
        <v>3578</v>
      </c>
      <c r="G728" s="202">
        <v>185</v>
      </c>
    </row>
    <row r="729" spans="1:7" x14ac:dyDescent="0.25">
      <c r="A729" s="57">
        <v>633</v>
      </c>
      <c r="B729" s="57" t="s">
        <v>3578</v>
      </c>
      <c r="D729" s="57">
        <v>726</v>
      </c>
      <c r="E729" s="202" t="s">
        <v>4452</v>
      </c>
      <c r="F729" s="202" t="s">
        <v>3578</v>
      </c>
      <c r="G729" s="202">
        <v>186</v>
      </c>
    </row>
    <row r="730" spans="1:7" x14ac:dyDescent="0.25">
      <c r="A730" s="57">
        <v>634</v>
      </c>
      <c r="B730" s="57">
        <v>383</v>
      </c>
      <c r="D730" s="57">
        <v>727</v>
      </c>
      <c r="E730" s="202" t="s">
        <v>4453</v>
      </c>
      <c r="F730" s="202" t="s">
        <v>3578</v>
      </c>
      <c r="G730" s="202">
        <v>187</v>
      </c>
    </row>
    <row r="731" spans="1:7" x14ac:dyDescent="0.25">
      <c r="A731" s="57">
        <v>635</v>
      </c>
      <c r="B731" s="57">
        <v>386</v>
      </c>
      <c r="D731" s="57">
        <v>728</v>
      </c>
      <c r="E731" s="202" t="s">
        <v>4454</v>
      </c>
      <c r="F731" s="202" t="s">
        <v>3578</v>
      </c>
      <c r="G731" s="202">
        <v>188</v>
      </c>
    </row>
    <row r="732" spans="1:7" x14ac:dyDescent="0.25">
      <c r="A732" s="57">
        <v>636</v>
      </c>
      <c r="B732" s="57">
        <v>388</v>
      </c>
      <c r="D732" s="57">
        <v>729</v>
      </c>
      <c r="E732" s="202" t="s">
        <v>4455</v>
      </c>
      <c r="F732" s="202" t="s">
        <v>3578</v>
      </c>
      <c r="G732" s="202">
        <v>189</v>
      </c>
    </row>
    <row r="733" spans="1:7" x14ac:dyDescent="0.25">
      <c r="A733" s="57">
        <v>637</v>
      </c>
      <c r="B733" s="57">
        <v>387</v>
      </c>
      <c r="D733" s="57">
        <v>730</v>
      </c>
      <c r="E733" s="202" t="s">
        <v>5048</v>
      </c>
      <c r="F733" s="202" t="s">
        <v>3578</v>
      </c>
      <c r="G733" s="202">
        <v>190</v>
      </c>
    </row>
    <row r="734" spans="1:7" x14ac:dyDescent="0.25">
      <c r="A734" s="57">
        <v>638</v>
      </c>
      <c r="B734" s="57">
        <v>385</v>
      </c>
      <c r="D734" s="57">
        <v>731</v>
      </c>
      <c r="E734" s="202" t="s">
        <v>4456</v>
      </c>
      <c r="F734" s="202" t="s">
        <v>3578</v>
      </c>
      <c r="G734" s="202">
        <v>191</v>
      </c>
    </row>
    <row r="735" spans="1:7" x14ac:dyDescent="0.25">
      <c r="A735" s="57">
        <v>639</v>
      </c>
      <c r="B735" s="57">
        <v>389</v>
      </c>
      <c r="D735" s="57">
        <v>732</v>
      </c>
      <c r="E735" s="202" t="s">
        <v>4457</v>
      </c>
      <c r="F735" s="202" t="s">
        <v>3578</v>
      </c>
      <c r="G735" s="202">
        <v>192</v>
      </c>
    </row>
    <row r="736" spans="1:7" x14ac:dyDescent="0.25">
      <c r="A736" s="57">
        <v>640</v>
      </c>
      <c r="B736" s="57">
        <v>384</v>
      </c>
      <c r="D736" s="57">
        <v>733</v>
      </c>
      <c r="E736" s="202" t="s">
        <v>4458</v>
      </c>
      <c r="F736" s="202" t="s">
        <v>3578</v>
      </c>
      <c r="G736" s="202">
        <v>193</v>
      </c>
    </row>
    <row r="737" spans="1:7" x14ac:dyDescent="0.25">
      <c r="A737" s="57">
        <v>641</v>
      </c>
      <c r="B737" s="57">
        <v>390</v>
      </c>
      <c r="D737" s="57">
        <v>734</v>
      </c>
      <c r="E737" s="202" t="s">
        <v>4459</v>
      </c>
      <c r="F737" s="202" t="s">
        <v>3578</v>
      </c>
      <c r="G737" s="202">
        <v>194</v>
      </c>
    </row>
    <row r="738" spans="1:7" x14ac:dyDescent="0.25">
      <c r="A738" s="57">
        <v>642</v>
      </c>
      <c r="B738" s="57">
        <v>391</v>
      </c>
      <c r="D738" s="57">
        <v>735</v>
      </c>
      <c r="E738" s="202" t="s">
        <v>4460</v>
      </c>
      <c r="F738" s="202" t="s">
        <v>3578</v>
      </c>
      <c r="G738" s="202">
        <v>195</v>
      </c>
    </row>
    <row r="739" spans="1:7" x14ac:dyDescent="0.25">
      <c r="A739" s="57">
        <v>643</v>
      </c>
      <c r="B739" s="57" t="s">
        <v>3578</v>
      </c>
      <c r="D739" s="57">
        <v>736</v>
      </c>
      <c r="E739" s="202" t="s">
        <v>4461</v>
      </c>
      <c r="F739" s="202" t="s">
        <v>3578</v>
      </c>
      <c r="G739" s="202">
        <v>196</v>
      </c>
    </row>
    <row r="740" spans="1:7" x14ac:dyDescent="0.25">
      <c r="A740" s="57">
        <v>644</v>
      </c>
      <c r="B740" s="57" t="s">
        <v>3578</v>
      </c>
      <c r="D740" s="57">
        <v>737</v>
      </c>
      <c r="E740" s="202" t="s">
        <v>4462</v>
      </c>
      <c r="F740" s="202" t="s">
        <v>3578</v>
      </c>
      <c r="G740" s="202">
        <v>197</v>
      </c>
    </row>
    <row r="741" spans="1:7" x14ac:dyDescent="0.25">
      <c r="A741" s="57">
        <v>645</v>
      </c>
      <c r="B741" s="57" t="s">
        <v>3578</v>
      </c>
      <c r="D741" s="57">
        <v>738</v>
      </c>
      <c r="E741" s="202" t="s">
        <v>4463</v>
      </c>
      <c r="F741" s="202" t="s">
        <v>3578</v>
      </c>
      <c r="G741" s="202">
        <v>198</v>
      </c>
    </row>
    <row r="742" spans="1:7" x14ac:dyDescent="0.25">
      <c r="A742" s="57">
        <v>646</v>
      </c>
      <c r="B742" s="57" t="s">
        <v>3578</v>
      </c>
      <c r="D742" s="57">
        <v>739</v>
      </c>
      <c r="E742" s="202" t="s">
        <v>3578</v>
      </c>
      <c r="F742" s="202" t="s">
        <v>3578</v>
      </c>
      <c r="G742" s="202">
        <v>199</v>
      </c>
    </row>
    <row r="743" spans="1:7" x14ac:dyDescent="0.25">
      <c r="A743" s="57">
        <v>647</v>
      </c>
      <c r="B743" s="57" t="s">
        <v>3578</v>
      </c>
      <c r="D743" s="57">
        <v>740</v>
      </c>
      <c r="E743" s="202" t="s">
        <v>4464</v>
      </c>
      <c r="F743" s="202" t="s">
        <v>3578</v>
      </c>
      <c r="G743" s="202">
        <v>200</v>
      </c>
    </row>
    <row r="744" spans="1:7" x14ac:dyDescent="0.25">
      <c r="A744" s="57">
        <v>648</v>
      </c>
      <c r="B744" s="57" t="s">
        <v>3578</v>
      </c>
      <c r="D744" s="57">
        <v>741</v>
      </c>
      <c r="E744" s="202" t="s">
        <v>3578</v>
      </c>
      <c r="F744" s="202" t="s">
        <v>3578</v>
      </c>
      <c r="G744" s="202">
        <v>201</v>
      </c>
    </row>
    <row r="745" spans="1:7" x14ac:dyDescent="0.25">
      <c r="A745" s="57">
        <v>649</v>
      </c>
      <c r="B745" s="57" t="s">
        <v>3578</v>
      </c>
      <c r="D745" s="57">
        <v>742</v>
      </c>
      <c r="E745" s="202" t="s">
        <v>4465</v>
      </c>
      <c r="F745" s="202" t="s">
        <v>3578</v>
      </c>
      <c r="G745" s="202" t="s">
        <v>3578</v>
      </c>
    </row>
    <row r="746" spans="1:7" x14ac:dyDescent="0.25">
      <c r="A746" s="57">
        <v>650</v>
      </c>
      <c r="B746" s="57" t="s">
        <v>3578</v>
      </c>
      <c r="D746" s="57">
        <v>743</v>
      </c>
      <c r="E746" s="202" t="s">
        <v>5049</v>
      </c>
      <c r="F746" s="202" t="s">
        <v>3578</v>
      </c>
      <c r="G746" s="202" t="s">
        <v>3578</v>
      </c>
    </row>
    <row r="747" spans="1:7" x14ac:dyDescent="0.25">
      <c r="A747" s="57">
        <v>651</v>
      </c>
      <c r="B747" s="57" t="s">
        <v>3578</v>
      </c>
      <c r="D747" s="57">
        <v>744</v>
      </c>
      <c r="E747" s="202" t="s">
        <v>5050</v>
      </c>
      <c r="F747" s="202" t="s">
        <v>3578</v>
      </c>
      <c r="G747" s="202" t="s">
        <v>3578</v>
      </c>
    </row>
    <row r="748" spans="1:7" x14ac:dyDescent="0.25">
      <c r="A748" s="57">
        <v>652</v>
      </c>
      <c r="B748" s="57">
        <v>392</v>
      </c>
      <c r="D748" s="57">
        <v>745</v>
      </c>
      <c r="E748" s="202" t="s">
        <v>5051</v>
      </c>
      <c r="F748" s="202" t="s">
        <v>3578</v>
      </c>
      <c r="G748" s="202" t="s">
        <v>3578</v>
      </c>
    </row>
    <row r="749" spans="1:7" x14ac:dyDescent="0.25">
      <c r="A749" s="57">
        <v>653</v>
      </c>
      <c r="B749" s="57">
        <v>393</v>
      </c>
      <c r="D749" s="57">
        <v>746</v>
      </c>
      <c r="E749" s="202" t="s">
        <v>3578</v>
      </c>
      <c r="F749" s="202" t="s">
        <v>3578</v>
      </c>
      <c r="G749" s="202">
        <v>202</v>
      </c>
    </row>
    <row r="750" spans="1:7" x14ac:dyDescent="0.25">
      <c r="A750" s="57">
        <v>654</v>
      </c>
      <c r="B750" s="57">
        <v>394</v>
      </c>
      <c r="D750" s="57">
        <v>747</v>
      </c>
      <c r="E750" s="202" t="s">
        <v>3578</v>
      </c>
      <c r="F750" s="202" t="s">
        <v>3578</v>
      </c>
      <c r="G750" s="202">
        <v>203</v>
      </c>
    </row>
    <row r="751" spans="1:7" x14ac:dyDescent="0.25">
      <c r="A751" s="57">
        <v>655</v>
      </c>
      <c r="B751" s="57">
        <v>395</v>
      </c>
      <c r="D751" s="57">
        <v>748</v>
      </c>
      <c r="E751" s="202" t="s">
        <v>3578</v>
      </c>
      <c r="F751" s="202" t="s">
        <v>3578</v>
      </c>
      <c r="G751" s="202">
        <v>204</v>
      </c>
    </row>
    <row r="752" spans="1:7" x14ac:dyDescent="0.25">
      <c r="A752" s="57">
        <v>656</v>
      </c>
      <c r="B752" s="57">
        <v>396</v>
      </c>
      <c r="D752" s="57">
        <v>749</v>
      </c>
      <c r="E752" s="202" t="s">
        <v>3578</v>
      </c>
      <c r="F752" s="202" t="s">
        <v>3578</v>
      </c>
      <c r="G752" s="202">
        <v>205</v>
      </c>
    </row>
    <row r="753" spans="1:7" x14ac:dyDescent="0.25">
      <c r="A753" s="57">
        <v>657</v>
      </c>
      <c r="B753" s="57">
        <v>397</v>
      </c>
      <c r="D753" s="57">
        <v>750</v>
      </c>
      <c r="E753" s="202" t="s">
        <v>3578</v>
      </c>
      <c r="F753" s="202" t="s">
        <v>3578</v>
      </c>
      <c r="G753" s="202">
        <v>206</v>
      </c>
    </row>
    <row r="754" spans="1:7" x14ac:dyDescent="0.25">
      <c r="A754" s="57">
        <v>658</v>
      </c>
      <c r="B754" s="57">
        <v>398</v>
      </c>
      <c r="D754" s="57">
        <v>751</v>
      </c>
      <c r="E754" s="202" t="s">
        <v>3578</v>
      </c>
      <c r="F754" s="202" t="s">
        <v>3578</v>
      </c>
      <c r="G754" s="202">
        <v>207</v>
      </c>
    </row>
    <row r="755" spans="1:7" x14ac:dyDescent="0.25">
      <c r="A755" s="57">
        <v>659</v>
      </c>
      <c r="B755" s="57">
        <v>399</v>
      </c>
      <c r="D755" s="57">
        <v>752</v>
      </c>
      <c r="E755" s="202" t="s">
        <v>3578</v>
      </c>
      <c r="F755" s="202" t="s">
        <v>3578</v>
      </c>
      <c r="G755" s="202">
        <v>208</v>
      </c>
    </row>
    <row r="756" spans="1:7" x14ac:dyDescent="0.25">
      <c r="A756" s="57">
        <v>660</v>
      </c>
      <c r="B756" s="57" t="s">
        <v>3578</v>
      </c>
      <c r="D756" s="57">
        <v>753</v>
      </c>
      <c r="E756" s="202" t="s">
        <v>3578</v>
      </c>
      <c r="F756" s="202" t="s">
        <v>3578</v>
      </c>
      <c r="G756" s="202">
        <v>209</v>
      </c>
    </row>
    <row r="757" spans="1:7" x14ac:dyDescent="0.25">
      <c r="A757" s="57">
        <v>661</v>
      </c>
      <c r="B757" s="57" t="s">
        <v>3578</v>
      </c>
      <c r="D757" s="57">
        <v>754</v>
      </c>
      <c r="E757" s="202" t="s">
        <v>3578</v>
      </c>
      <c r="F757" s="202" t="s">
        <v>3578</v>
      </c>
      <c r="G757" s="202">
        <v>210</v>
      </c>
    </row>
    <row r="758" spans="1:7" x14ac:dyDescent="0.25">
      <c r="A758" s="57">
        <v>662</v>
      </c>
      <c r="B758" s="57" t="s">
        <v>3578</v>
      </c>
      <c r="D758" s="57">
        <v>755</v>
      </c>
      <c r="E758" s="202" t="s">
        <v>3578</v>
      </c>
      <c r="F758" s="202" t="s">
        <v>3578</v>
      </c>
      <c r="G758" s="202">
        <v>211</v>
      </c>
    </row>
    <row r="759" spans="1:7" x14ac:dyDescent="0.25">
      <c r="A759" s="57">
        <v>663</v>
      </c>
      <c r="B759" s="57" t="s">
        <v>3578</v>
      </c>
      <c r="D759" s="57">
        <v>756</v>
      </c>
      <c r="E759" s="202" t="s">
        <v>3578</v>
      </c>
      <c r="F759" s="202" t="s">
        <v>3578</v>
      </c>
      <c r="G759" s="202">
        <v>212</v>
      </c>
    </row>
    <row r="760" spans="1:7" x14ac:dyDescent="0.25">
      <c r="A760" s="57">
        <v>664</v>
      </c>
      <c r="B760" s="57" t="s">
        <v>3578</v>
      </c>
      <c r="D760" s="57">
        <v>757</v>
      </c>
      <c r="E760" s="202" t="s">
        <v>3578</v>
      </c>
      <c r="F760" s="202" t="s">
        <v>3578</v>
      </c>
      <c r="G760" s="202">
        <v>213</v>
      </c>
    </row>
    <row r="761" spans="1:7" x14ac:dyDescent="0.25">
      <c r="A761" s="57">
        <v>664</v>
      </c>
      <c r="B761" s="57" t="s">
        <v>3578</v>
      </c>
      <c r="D761" s="57">
        <v>758</v>
      </c>
      <c r="E761" s="202" t="s">
        <v>3578</v>
      </c>
      <c r="F761" s="202" t="s">
        <v>3578</v>
      </c>
      <c r="G761" s="202">
        <v>214</v>
      </c>
    </row>
    <row r="762" spans="1:7" x14ac:dyDescent="0.25">
      <c r="A762" s="57" t="s">
        <v>3578</v>
      </c>
      <c r="B762" s="57">
        <v>400</v>
      </c>
      <c r="D762" s="57">
        <v>759</v>
      </c>
      <c r="E762" s="202" t="s">
        <v>3578</v>
      </c>
      <c r="F762" s="202" t="s">
        <v>3578</v>
      </c>
      <c r="G762" s="202">
        <v>215</v>
      </c>
    </row>
    <row r="763" spans="1:7" x14ac:dyDescent="0.25">
      <c r="A763" s="57" t="s">
        <v>3578</v>
      </c>
      <c r="B763" s="57">
        <v>401</v>
      </c>
      <c r="D763" s="57">
        <v>760</v>
      </c>
      <c r="E763" s="202" t="s">
        <v>3578</v>
      </c>
      <c r="F763" s="202" t="s">
        <v>3578</v>
      </c>
      <c r="G763" s="202">
        <v>216</v>
      </c>
    </row>
    <row r="764" spans="1:7" x14ac:dyDescent="0.25">
      <c r="A764" s="57" t="s">
        <v>3578</v>
      </c>
      <c r="B764" s="57">
        <v>402</v>
      </c>
      <c r="D764" s="57">
        <v>761</v>
      </c>
      <c r="E764" s="202" t="s">
        <v>3578</v>
      </c>
      <c r="F764" s="202" t="s">
        <v>3578</v>
      </c>
      <c r="G764" s="202">
        <v>217</v>
      </c>
    </row>
    <row r="765" spans="1:7" x14ac:dyDescent="0.25">
      <c r="A765" s="57" t="s">
        <v>3578</v>
      </c>
      <c r="B765" s="57">
        <v>403</v>
      </c>
      <c r="D765" s="57">
        <v>762</v>
      </c>
      <c r="E765" s="202" t="s">
        <v>3578</v>
      </c>
      <c r="F765" s="202" t="s">
        <v>3578</v>
      </c>
      <c r="G765" s="202">
        <v>218</v>
      </c>
    </row>
    <row r="766" spans="1:7" x14ac:dyDescent="0.25">
      <c r="A766" s="57" t="s">
        <v>3578</v>
      </c>
      <c r="B766" s="57">
        <v>404</v>
      </c>
      <c r="D766" s="57">
        <v>763</v>
      </c>
      <c r="E766" s="202" t="s">
        <v>3578</v>
      </c>
      <c r="F766" s="202" t="s">
        <v>3578</v>
      </c>
      <c r="G766" s="202">
        <v>219</v>
      </c>
    </row>
    <row r="767" spans="1:7" x14ac:dyDescent="0.25">
      <c r="A767" s="57">
        <v>665</v>
      </c>
      <c r="B767" s="57">
        <v>405</v>
      </c>
      <c r="D767" s="57">
        <v>764</v>
      </c>
      <c r="E767" s="202" t="s">
        <v>3578</v>
      </c>
      <c r="F767" s="202" t="s">
        <v>3578</v>
      </c>
      <c r="G767" s="202">
        <v>220</v>
      </c>
    </row>
    <row r="768" spans="1:7" x14ac:dyDescent="0.25">
      <c r="A768" s="57">
        <v>666</v>
      </c>
      <c r="B768" s="57">
        <v>406</v>
      </c>
      <c r="D768" s="57">
        <v>765</v>
      </c>
      <c r="E768" s="202" t="s">
        <v>3578</v>
      </c>
      <c r="F768" s="202" t="s">
        <v>3578</v>
      </c>
      <c r="G768" s="202">
        <v>221</v>
      </c>
    </row>
    <row r="769" spans="1:7" x14ac:dyDescent="0.25">
      <c r="A769" s="57">
        <v>667</v>
      </c>
      <c r="B769" s="57">
        <v>407</v>
      </c>
      <c r="D769" s="57">
        <v>766</v>
      </c>
      <c r="E769" s="202" t="s">
        <v>3578</v>
      </c>
      <c r="F769" s="202" t="s">
        <v>3578</v>
      </c>
      <c r="G769" s="202">
        <v>222</v>
      </c>
    </row>
    <row r="770" spans="1:7" x14ac:dyDescent="0.25">
      <c r="A770" s="57">
        <v>668</v>
      </c>
      <c r="B770" s="57">
        <v>408</v>
      </c>
      <c r="D770" s="57">
        <v>767</v>
      </c>
      <c r="E770" s="202" t="s">
        <v>3578</v>
      </c>
      <c r="F770" s="202" t="s">
        <v>3578</v>
      </c>
      <c r="G770" s="202">
        <v>223</v>
      </c>
    </row>
    <row r="771" spans="1:7" x14ac:dyDescent="0.25">
      <c r="A771" s="57">
        <v>669</v>
      </c>
      <c r="B771" s="57">
        <v>409</v>
      </c>
      <c r="D771" s="57">
        <v>768</v>
      </c>
      <c r="E771" s="202" t="s">
        <v>3578</v>
      </c>
      <c r="F771" s="202" t="s">
        <v>3578</v>
      </c>
      <c r="G771" s="202">
        <v>224</v>
      </c>
    </row>
    <row r="772" spans="1:7" x14ac:dyDescent="0.25">
      <c r="A772" s="57">
        <v>670</v>
      </c>
      <c r="B772" s="57">
        <v>410</v>
      </c>
      <c r="D772" s="57">
        <v>769</v>
      </c>
      <c r="E772" s="202" t="s">
        <v>3578</v>
      </c>
      <c r="F772" s="202" t="s">
        <v>3578</v>
      </c>
      <c r="G772" s="202">
        <v>225</v>
      </c>
    </row>
    <row r="773" spans="1:7" x14ac:dyDescent="0.25">
      <c r="A773" s="57">
        <v>671</v>
      </c>
      <c r="B773" s="57">
        <v>411</v>
      </c>
      <c r="D773" s="57">
        <v>770</v>
      </c>
      <c r="E773" s="202" t="s">
        <v>3578</v>
      </c>
      <c r="F773" s="202" t="s">
        <v>3578</v>
      </c>
      <c r="G773" s="202">
        <v>226</v>
      </c>
    </row>
    <row r="774" spans="1:7" x14ac:dyDescent="0.25">
      <c r="A774" s="57">
        <v>672</v>
      </c>
      <c r="B774" s="57">
        <v>414</v>
      </c>
      <c r="D774" s="57">
        <v>771</v>
      </c>
      <c r="E774" s="202" t="s">
        <v>4466</v>
      </c>
      <c r="F774" s="202" t="s">
        <v>3578</v>
      </c>
      <c r="G774" s="202">
        <v>227</v>
      </c>
    </row>
    <row r="775" spans="1:7" x14ac:dyDescent="0.25">
      <c r="A775" s="57">
        <v>673</v>
      </c>
      <c r="B775" s="57">
        <v>412</v>
      </c>
      <c r="D775" s="57">
        <v>772</v>
      </c>
      <c r="E775" s="202" t="s">
        <v>4467</v>
      </c>
      <c r="F775" s="202" t="s">
        <v>3578</v>
      </c>
      <c r="G775" s="202">
        <v>228</v>
      </c>
    </row>
    <row r="776" spans="1:7" x14ac:dyDescent="0.25">
      <c r="A776" s="57">
        <v>674</v>
      </c>
      <c r="B776" s="57">
        <v>413</v>
      </c>
      <c r="D776" s="57">
        <v>773</v>
      </c>
      <c r="E776" s="202" t="s">
        <v>4468</v>
      </c>
      <c r="F776" s="202" t="s">
        <v>3578</v>
      </c>
      <c r="G776" s="202">
        <v>229</v>
      </c>
    </row>
    <row r="777" spans="1:7" x14ac:dyDescent="0.25">
      <c r="A777" s="57">
        <v>675</v>
      </c>
      <c r="B777" s="57" t="s">
        <v>3578</v>
      </c>
      <c r="D777" s="57">
        <v>774</v>
      </c>
      <c r="E777" s="202" t="s">
        <v>4469</v>
      </c>
      <c r="F777" s="202" t="s">
        <v>3578</v>
      </c>
      <c r="G777" s="202" t="s">
        <v>3578</v>
      </c>
    </row>
    <row r="778" spans="1:7" x14ac:dyDescent="0.25">
      <c r="A778" s="57">
        <v>676</v>
      </c>
      <c r="B778" s="57" t="s">
        <v>3578</v>
      </c>
      <c r="D778" s="57">
        <v>775</v>
      </c>
      <c r="E778" s="202" t="s">
        <v>4470</v>
      </c>
      <c r="F778" s="202" t="s">
        <v>3578</v>
      </c>
      <c r="G778" s="202" t="s">
        <v>3578</v>
      </c>
    </row>
    <row r="779" spans="1:7" x14ac:dyDescent="0.25">
      <c r="A779" s="57">
        <v>677</v>
      </c>
      <c r="B779" s="57" t="s">
        <v>3578</v>
      </c>
      <c r="D779" s="57">
        <v>776</v>
      </c>
      <c r="E779" s="202" t="s">
        <v>3578</v>
      </c>
      <c r="F779" s="202" t="s">
        <v>3578</v>
      </c>
      <c r="G779" s="202">
        <v>230</v>
      </c>
    </row>
    <row r="780" spans="1:7" x14ac:dyDescent="0.25">
      <c r="A780" s="57">
        <v>678</v>
      </c>
      <c r="B780" s="57" t="s">
        <v>3578</v>
      </c>
      <c r="D780" s="57">
        <v>777</v>
      </c>
      <c r="E780" s="202" t="s">
        <v>5052</v>
      </c>
      <c r="F780" s="202" t="s">
        <v>3578</v>
      </c>
      <c r="G780" s="202">
        <v>231</v>
      </c>
    </row>
    <row r="781" spans="1:7" x14ac:dyDescent="0.25">
      <c r="A781" s="57">
        <v>679</v>
      </c>
      <c r="B781" s="57" t="s">
        <v>3578</v>
      </c>
      <c r="D781" s="57">
        <v>778</v>
      </c>
      <c r="E781" s="202" t="s">
        <v>3578</v>
      </c>
      <c r="F781" s="202" t="s">
        <v>3578</v>
      </c>
      <c r="G781" s="202">
        <v>233</v>
      </c>
    </row>
    <row r="782" spans="1:7" x14ac:dyDescent="0.25">
      <c r="A782" s="57">
        <v>680</v>
      </c>
      <c r="B782" s="57" t="s">
        <v>3578</v>
      </c>
      <c r="D782" s="57">
        <v>779</v>
      </c>
      <c r="E782" s="202" t="s">
        <v>5053</v>
      </c>
      <c r="F782" s="202" t="s">
        <v>3578</v>
      </c>
      <c r="G782" s="202">
        <v>234</v>
      </c>
    </row>
    <row r="783" spans="1:7" x14ac:dyDescent="0.25">
      <c r="A783" s="57">
        <v>681</v>
      </c>
      <c r="B783" s="57" t="s">
        <v>3578</v>
      </c>
      <c r="D783" s="57">
        <v>780</v>
      </c>
      <c r="E783" s="202" t="s">
        <v>5054</v>
      </c>
      <c r="F783" s="202" t="s">
        <v>3578</v>
      </c>
      <c r="G783" s="202">
        <v>235</v>
      </c>
    </row>
    <row r="784" spans="1:7" x14ac:dyDescent="0.25">
      <c r="A784" s="57">
        <v>682</v>
      </c>
      <c r="B784" s="57" t="s">
        <v>3578</v>
      </c>
      <c r="D784" s="57">
        <v>781</v>
      </c>
      <c r="E784" s="202" t="s">
        <v>5055</v>
      </c>
      <c r="F784" s="202" t="s">
        <v>3578</v>
      </c>
      <c r="G784" s="202">
        <v>236</v>
      </c>
    </row>
    <row r="785" spans="1:7" x14ac:dyDescent="0.25">
      <c r="A785" s="57">
        <v>675</v>
      </c>
      <c r="B785" s="57" t="s">
        <v>3578</v>
      </c>
      <c r="D785" s="57">
        <v>782</v>
      </c>
      <c r="E785" s="202" t="s">
        <v>5056</v>
      </c>
      <c r="F785" s="202" t="s">
        <v>3578</v>
      </c>
      <c r="G785" s="202">
        <v>237</v>
      </c>
    </row>
    <row r="786" spans="1:7" x14ac:dyDescent="0.25">
      <c r="A786" s="57">
        <v>676</v>
      </c>
      <c r="B786" s="57">
        <v>411</v>
      </c>
      <c r="D786" s="57">
        <v>783</v>
      </c>
      <c r="E786" s="202" t="s">
        <v>5057</v>
      </c>
      <c r="F786" s="202" t="s">
        <v>3578</v>
      </c>
      <c r="G786" s="202">
        <v>238</v>
      </c>
    </row>
    <row r="787" spans="1:7" x14ac:dyDescent="0.25">
      <c r="A787" s="57">
        <v>677</v>
      </c>
      <c r="B787" s="57">
        <v>410</v>
      </c>
      <c r="D787" s="57">
        <v>784</v>
      </c>
      <c r="E787" s="202" t="s">
        <v>3578</v>
      </c>
      <c r="F787" s="202" t="s">
        <v>3578</v>
      </c>
      <c r="G787" s="202">
        <v>239</v>
      </c>
    </row>
    <row r="788" spans="1:7" x14ac:dyDescent="0.25">
      <c r="A788" s="57">
        <v>678</v>
      </c>
      <c r="B788" s="57">
        <v>412</v>
      </c>
      <c r="D788" s="57">
        <v>785</v>
      </c>
      <c r="E788" s="202" t="s">
        <v>5058</v>
      </c>
      <c r="F788" s="202" t="s">
        <v>3578</v>
      </c>
      <c r="G788" s="202">
        <v>240</v>
      </c>
    </row>
    <row r="789" spans="1:7" x14ac:dyDescent="0.25">
      <c r="A789" s="57">
        <v>679</v>
      </c>
      <c r="B789" s="57">
        <v>413</v>
      </c>
      <c r="D789" s="57">
        <v>786</v>
      </c>
      <c r="E789" s="202" t="s">
        <v>3578</v>
      </c>
      <c r="F789" s="202" t="s">
        <v>3578</v>
      </c>
      <c r="G789" s="202">
        <v>241</v>
      </c>
    </row>
    <row r="790" spans="1:7" x14ac:dyDescent="0.25">
      <c r="A790" s="57">
        <v>680</v>
      </c>
      <c r="B790" s="57">
        <v>414</v>
      </c>
      <c r="D790" s="57">
        <v>787</v>
      </c>
      <c r="E790" s="202" t="s">
        <v>5059</v>
      </c>
      <c r="F790" s="202" t="s">
        <v>3578</v>
      </c>
      <c r="G790" s="202">
        <v>242</v>
      </c>
    </row>
    <row r="791" spans="1:7" x14ac:dyDescent="0.25">
      <c r="A791" s="57">
        <v>681</v>
      </c>
      <c r="B791" s="57" t="s">
        <v>3578</v>
      </c>
      <c r="D791" s="57">
        <v>788</v>
      </c>
      <c r="E791" s="202" t="s">
        <v>5060</v>
      </c>
      <c r="F791" s="202" t="s">
        <v>3578</v>
      </c>
      <c r="G791" s="202">
        <v>243</v>
      </c>
    </row>
    <row r="792" spans="1:7" x14ac:dyDescent="0.25">
      <c r="A792" s="57">
        <v>682</v>
      </c>
      <c r="B792" s="57" t="s">
        <v>3578</v>
      </c>
      <c r="D792" s="57">
        <v>789</v>
      </c>
      <c r="E792" s="202" t="s">
        <v>5061</v>
      </c>
      <c r="F792" s="202" t="s">
        <v>3578</v>
      </c>
      <c r="G792" s="202">
        <v>244</v>
      </c>
    </row>
    <row r="793" spans="1:7" x14ac:dyDescent="0.25">
      <c r="A793" s="57">
        <v>683</v>
      </c>
      <c r="B793" s="57" t="s">
        <v>3578</v>
      </c>
      <c r="D793" s="57">
        <v>790</v>
      </c>
      <c r="E793" s="202" t="s">
        <v>5062</v>
      </c>
      <c r="F793" s="202" t="s">
        <v>3578</v>
      </c>
      <c r="G793" s="202">
        <v>245</v>
      </c>
    </row>
    <row r="794" spans="1:7" x14ac:dyDescent="0.25">
      <c r="A794" s="57">
        <v>684</v>
      </c>
      <c r="B794" s="57" t="s">
        <v>3578</v>
      </c>
      <c r="D794" s="57">
        <v>791</v>
      </c>
      <c r="E794" s="202" t="s">
        <v>5063</v>
      </c>
      <c r="F794" s="202" t="s">
        <v>3578</v>
      </c>
      <c r="G794" s="202">
        <v>246</v>
      </c>
    </row>
    <row r="795" spans="1:7" x14ac:dyDescent="0.25">
      <c r="A795" s="57">
        <v>685</v>
      </c>
      <c r="B795" s="57" t="s">
        <v>3578</v>
      </c>
      <c r="D795" s="57">
        <v>792</v>
      </c>
      <c r="E795" s="202" t="s">
        <v>4471</v>
      </c>
      <c r="F795" s="202" t="s">
        <v>3578</v>
      </c>
      <c r="G795" s="202">
        <v>232</v>
      </c>
    </row>
    <row r="796" spans="1:7" x14ac:dyDescent="0.25">
      <c r="A796" s="57">
        <v>686</v>
      </c>
      <c r="B796" s="57" t="s">
        <v>3578</v>
      </c>
      <c r="D796" s="57">
        <v>793</v>
      </c>
      <c r="E796" s="202" t="s">
        <v>3578</v>
      </c>
      <c r="F796" s="202" t="s">
        <v>3578</v>
      </c>
      <c r="G796" s="202">
        <v>247</v>
      </c>
    </row>
    <row r="797" spans="1:7" x14ac:dyDescent="0.25">
      <c r="A797" s="57">
        <v>687</v>
      </c>
      <c r="B797" s="57" t="s">
        <v>3578</v>
      </c>
      <c r="D797" s="57">
        <v>794</v>
      </c>
      <c r="E797" s="202" t="s">
        <v>5064</v>
      </c>
      <c r="F797" s="202" t="s">
        <v>3578</v>
      </c>
      <c r="G797" s="202" t="s">
        <v>3578</v>
      </c>
    </row>
    <row r="798" spans="1:7" x14ac:dyDescent="0.25">
      <c r="A798" s="57">
        <v>688</v>
      </c>
      <c r="B798" s="57" t="s">
        <v>3578</v>
      </c>
      <c r="D798" s="57">
        <v>795</v>
      </c>
      <c r="E798" s="202" t="s">
        <v>5065</v>
      </c>
      <c r="F798" s="202" t="s">
        <v>3578</v>
      </c>
      <c r="G798" s="202">
        <v>248</v>
      </c>
    </row>
    <row r="799" spans="1:7" x14ac:dyDescent="0.25">
      <c r="A799" s="57">
        <v>689</v>
      </c>
      <c r="B799" s="57" t="s">
        <v>3578</v>
      </c>
      <c r="D799" s="57">
        <v>796</v>
      </c>
      <c r="E799" s="202" t="s">
        <v>5066</v>
      </c>
      <c r="F799" s="202" t="s">
        <v>3578</v>
      </c>
      <c r="G799" s="202">
        <v>249</v>
      </c>
    </row>
    <row r="800" spans="1:7" x14ac:dyDescent="0.25">
      <c r="A800" s="57" t="s">
        <v>3578</v>
      </c>
      <c r="B800" s="57">
        <v>415</v>
      </c>
      <c r="D800" s="57">
        <v>797</v>
      </c>
      <c r="E800" s="202" t="s">
        <v>4472</v>
      </c>
      <c r="F800" s="202" t="s">
        <v>3578</v>
      </c>
      <c r="G800" s="202" t="s">
        <v>3578</v>
      </c>
    </row>
    <row r="801" spans="1:7" x14ac:dyDescent="0.25">
      <c r="A801" s="57" t="s">
        <v>3578</v>
      </c>
      <c r="B801" s="57">
        <v>416</v>
      </c>
      <c r="D801" s="57">
        <v>798</v>
      </c>
      <c r="E801" s="202" t="s">
        <v>4472</v>
      </c>
      <c r="F801" s="202" t="s">
        <v>3578</v>
      </c>
      <c r="G801" s="202" t="s">
        <v>3578</v>
      </c>
    </row>
    <row r="802" spans="1:7" x14ac:dyDescent="0.25">
      <c r="A802" s="57" t="s">
        <v>3578</v>
      </c>
      <c r="B802" s="57">
        <v>417</v>
      </c>
      <c r="D802" s="57">
        <v>799</v>
      </c>
      <c r="E802" s="202" t="s">
        <v>4473</v>
      </c>
      <c r="F802" s="202" t="s">
        <v>3578</v>
      </c>
      <c r="G802" s="202" t="s">
        <v>3578</v>
      </c>
    </row>
    <row r="803" spans="1:7" x14ac:dyDescent="0.25">
      <c r="A803" s="57" t="s">
        <v>3578</v>
      </c>
      <c r="B803" s="57">
        <v>418</v>
      </c>
      <c r="D803" s="57">
        <v>800</v>
      </c>
      <c r="E803" s="202" t="s">
        <v>4474</v>
      </c>
      <c r="F803" s="202" t="s">
        <v>3578</v>
      </c>
      <c r="G803" s="202" t="s">
        <v>3578</v>
      </c>
    </row>
    <row r="804" spans="1:7" x14ac:dyDescent="0.25">
      <c r="A804" s="57" t="s">
        <v>3578</v>
      </c>
      <c r="B804" s="57">
        <v>419</v>
      </c>
      <c r="D804" s="57">
        <v>801</v>
      </c>
      <c r="E804" s="202" t="s">
        <v>4475</v>
      </c>
      <c r="F804" s="202" t="s">
        <v>3578</v>
      </c>
      <c r="G804" s="202" t="s">
        <v>3578</v>
      </c>
    </row>
    <row r="805" spans="1:7" x14ac:dyDescent="0.25">
      <c r="A805" s="57" t="s">
        <v>3578</v>
      </c>
      <c r="B805" s="57">
        <v>420</v>
      </c>
      <c r="D805" s="57">
        <v>802</v>
      </c>
      <c r="E805" s="202" t="s">
        <v>4476</v>
      </c>
      <c r="F805" s="202" t="s">
        <v>3578</v>
      </c>
      <c r="G805" s="202" t="s">
        <v>3578</v>
      </c>
    </row>
    <row r="806" spans="1:7" x14ac:dyDescent="0.25">
      <c r="A806" s="57" t="s">
        <v>3578</v>
      </c>
      <c r="B806" s="57">
        <v>421</v>
      </c>
      <c r="D806" s="57">
        <v>803</v>
      </c>
      <c r="E806" s="202" t="s">
        <v>4477</v>
      </c>
      <c r="F806" s="202" t="s">
        <v>3578</v>
      </c>
      <c r="G806" s="202" t="s">
        <v>3578</v>
      </c>
    </row>
    <row r="807" spans="1:7" x14ac:dyDescent="0.25">
      <c r="A807" s="57" t="s">
        <v>3578</v>
      </c>
      <c r="B807" s="57">
        <v>422</v>
      </c>
      <c r="D807" s="57">
        <v>804</v>
      </c>
      <c r="E807" s="202" t="s">
        <v>4478</v>
      </c>
      <c r="F807" s="202" t="s">
        <v>3578</v>
      </c>
      <c r="G807" s="202" t="s">
        <v>3578</v>
      </c>
    </row>
    <row r="808" spans="1:7" x14ac:dyDescent="0.25">
      <c r="A808" s="57" t="s">
        <v>3578</v>
      </c>
      <c r="B808" s="57">
        <v>423</v>
      </c>
      <c r="D808" s="57">
        <v>805</v>
      </c>
      <c r="E808" s="202" t="s">
        <v>4479</v>
      </c>
      <c r="F808" s="202" t="s">
        <v>3578</v>
      </c>
      <c r="G808" s="202" t="s">
        <v>3578</v>
      </c>
    </row>
    <row r="809" spans="1:7" x14ac:dyDescent="0.25">
      <c r="A809" s="57" t="s">
        <v>3578</v>
      </c>
      <c r="B809" s="57">
        <v>424</v>
      </c>
      <c r="D809" s="57">
        <v>806</v>
      </c>
      <c r="E809" s="202" t="s">
        <v>4480</v>
      </c>
      <c r="F809" s="202" t="s">
        <v>3578</v>
      </c>
      <c r="G809" s="202" t="s">
        <v>3578</v>
      </c>
    </row>
    <row r="810" spans="1:7" x14ac:dyDescent="0.25">
      <c r="A810" s="57">
        <v>690</v>
      </c>
      <c r="B810" s="57">
        <v>425</v>
      </c>
      <c r="D810" s="57">
        <v>807</v>
      </c>
      <c r="E810" s="202" t="s">
        <v>4481</v>
      </c>
      <c r="F810" s="202" t="s">
        <v>3578</v>
      </c>
      <c r="G810" s="202" t="s">
        <v>3578</v>
      </c>
    </row>
    <row r="811" spans="1:7" x14ac:dyDescent="0.25">
      <c r="A811" s="57">
        <v>691</v>
      </c>
      <c r="B811" s="57">
        <v>426</v>
      </c>
      <c r="D811" s="57">
        <v>808</v>
      </c>
      <c r="E811" s="202" t="s">
        <v>4482</v>
      </c>
      <c r="F811" s="202" t="s">
        <v>3578</v>
      </c>
      <c r="G811" s="202" t="s">
        <v>3578</v>
      </c>
    </row>
    <row r="812" spans="1:7" x14ac:dyDescent="0.25">
      <c r="A812" s="57">
        <v>692</v>
      </c>
      <c r="B812" s="57">
        <v>427</v>
      </c>
      <c r="D812" s="57">
        <v>809</v>
      </c>
      <c r="E812" s="202" t="s">
        <v>4483</v>
      </c>
      <c r="F812" s="202" t="s">
        <v>3578</v>
      </c>
      <c r="G812" s="202" t="s">
        <v>3578</v>
      </c>
    </row>
    <row r="813" spans="1:7" x14ac:dyDescent="0.25">
      <c r="A813" s="57">
        <v>693</v>
      </c>
      <c r="B813" s="57">
        <v>428</v>
      </c>
      <c r="D813" s="57">
        <v>810</v>
      </c>
      <c r="E813" s="202" t="s">
        <v>4484</v>
      </c>
      <c r="F813" s="202" t="s">
        <v>3578</v>
      </c>
      <c r="G813" s="202" t="s">
        <v>3578</v>
      </c>
    </row>
    <row r="814" spans="1:7" x14ac:dyDescent="0.25">
      <c r="A814" s="57" t="s">
        <v>3578</v>
      </c>
      <c r="B814" s="57">
        <v>429</v>
      </c>
      <c r="D814" s="57">
        <v>811</v>
      </c>
      <c r="E814" s="202" t="s">
        <v>3578</v>
      </c>
      <c r="F814" s="202" t="s">
        <v>3578</v>
      </c>
      <c r="G814" s="202">
        <v>250</v>
      </c>
    </row>
    <row r="815" spans="1:7" x14ac:dyDescent="0.25">
      <c r="A815" s="57" t="s">
        <v>3578</v>
      </c>
      <c r="B815" s="57">
        <v>430</v>
      </c>
      <c r="D815" s="57">
        <v>812</v>
      </c>
      <c r="E815" s="202" t="s">
        <v>4485</v>
      </c>
      <c r="F815" s="202" t="s">
        <v>3578</v>
      </c>
      <c r="G815" s="202">
        <v>251</v>
      </c>
    </row>
    <row r="816" spans="1:7" x14ac:dyDescent="0.25">
      <c r="A816" s="57" t="s">
        <v>3578</v>
      </c>
      <c r="B816" s="57">
        <v>431</v>
      </c>
      <c r="D816" s="57">
        <v>813</v>
      </c>
      <c r="E816" s="202" t="s">
        <v>4486</v>
      </c>
      <c r="F816" s="202" t="s">
        <v>3578</v>
      </c>
      <c r="G816" s="202">
        <v>252</v>
      </c>
    </row>
    <row r="817" spans="1:7" x14ac:dyDescent="0.25">
      <c r="A817" s="57">
        <v>694</v>
      </c>
      <c r="B817" s="57">
        <v>447</v>
      </c>
      <c r="D817" s="57">
        <v>814</v>
      </c>
      <c r="E817" s="202" t="s">
        <v>4487</v>
      </c>
      <c r="F817" s="202" t="s">
        <v>3578</v>
      </c>
      <c r="G817" s="202" t="s">
        <v>3578</v>
      </c>
    </row>
    <row r="818" spans="1:7" x14ac:dyDescent="0.25">
      <c r="A818" s="57">
        <v>695</v>
      </c>
      <c r="B818" s="57">
        <v>448</v>
      </c>
      <c r="D818" s="57">
        <v>815</v>
      </c>
      <c r="E818" s="202" t="s">
        <v>4488</v>
      </c>
      <c r="F818" s="202" t="s">
        <v>3578</v>
      </c>
      <c r="G818" s="202">
        <v>253</v>
      </c>
    </row>
    <row r="819" spans="1:7" x14ac:dyDescent="0.25">
      <c r="A819" s="57">
        <v>696</v>
      </c>
      <c r="B819" s="57">
        <v>449</v>
      </c>
      <c r="D819" s="57">
        <v>816</v>
      </c>
      <c r="E819" s="202" t="s">
        <v>4489</v>
      </c>
      <c r="F819" s="202" t="s">
        <v>3578</v>
      </c>
      <c r="G819" s="202">
        <v>254</v>
      </c>
    </row>
    <row r="820" spans="1:7" x14ac:dyDescent="0.25">
      <c r="A820" s="57">
        <v>697</v>
      </c>
      <c r="B820" s="57">
        <v>450</v>
      </c>
      <c r="D820" s="57">
        <v>817</v>
      </c>
      <c r="E820" s="202" t="s">
        <v>4490</v>
      </c>
      <c r="F820" s="202" t="s">
        <v>3578</v>
      </c>
      <c r="G820" s="202" t="s">
        <v>3578</v>
      </c>
    </row>
    <row r="821" spans="1:7" x14ac:dyDescent="0.25">
      <c r="A821" s="57">
        <v>698</v>
      </c>
      <c r="B821" s="57">
        <v>451</v>
      </c>
      <c r="D821" s="57">
        <v>818</v>
      </c>
      <c r="E821" s="202" t="s">
        <v>4491</v>
      </c>
      <c r="F821" s="202" t="s">
        <v>3578</v>
      </c>
      <c r="G821" s="202" t="s">
        <v>3578</v>
      </c>
    </row>
    <row r="822" spans="1:7" x14ac:dyDescent="0.25">
      <c r="A822" s="57">
        <v>699</v>
      </c>
      <c r="B822" s="57">
        <v>440</v>
      </c>
      <c r="D822" s="57">
        <v>819</v>
      </c>
      <c r="E822" s="202" t="s">
        <v>4492</v>
      </c>
      <c r="F822" s="202" t="s">
        <v>3578</v>
      </c>
      <c r="G822" s="202">
        <v>255</v>
      </c>
    </row>
    <row r="823" spans="1:7" x14ac:dyDescent="0.25">
      <c r="A823" s="57">
        <v>700</v>
      </c>
      <c r="B823" s="57">
        <v>441</v>
      </c>
      <c r="D823" s="57">
        <v>820</v>
      </c>
      <c r="E823" s="202" t="s">
        <v>3578</v>
      </c>
      <c r="F823" s="202" t="s">
        <v>3578</v>
      </c>
      <c r="G823" s="202">
        <v>256</v>
      </c>
    </row>
    <row r="824" spans="1:7" x14ac:dyDescent="0.25">
      <c r="A824" s="57">
        <v>701</v>
      </c>
      <c r="B824" s="57">
        <v>442</v>
      </c>
      <c r="D824" s="57">
        <v>821</v>
      </c>
      <c r="E824" s="202" t="s">
        <v>3578</v>
      </c>
      <c r="F824" s="202" t="s">
        <v>3578</v>
      </c>
      <c r="G824" s="202">
        <v>257</v>
      </c>
    </row>
    <row r="825" spans="1:7" x14ac:dyDescent="0.25">
      <c r="A825" s="57">
        <v>702</v>
      </c>
      <c r="B825" s="57">
        <v>443</v>
      </c>
      <c r="D825" s="57">
        <v>822</v>
      </c>
      <c r="E825" s="202" t="s">
        <v>3578</v>
      </c>
      <c r="F825" s="202" t="s">
        <v>3578</v>
      </c>
      <c r="G825" s="202">
        <v>258</v>
      </c>
    </row>
    <row r="826" spans="1:7" x14ac:dyDescent="0.25">
      <c r="A826" s="57">
        <v>703</v>
      </c>
      <c r="B826" s="57">
        <v>444</v>
      </c>
      <c r="D826" s="57">
        <v>823</v>
      </c>
      <c r="E826" s="202" t="s">
        <v>3578</v>
      </c>
      <c r="F826" s="202" t="s">
        <v>3578</v>
      </c>
      <c r="G826" s="202">
        <v>259</v>
      </c>
    </row>
    <row r="827" spans="1:7" x14ac:dyDescent="0.25">
      <c r="A827" s="57">
        <v>704</v>
      </c>
      <c r="B827" s="57">
        <v>432</v>
      </c>
      <c r="D827" s="57">
        <v>824</v>
      </c>
      <c r="E827" s="202" t="s">
        <v>3578</v>
      </c>
      <c r="F827" s="202" t="s">
        <v>3578</v>
      </c>
      <c r="G827" s="202">
        <v>260</v>
      </c>
    </row>
    <row r="828" spans="1:7" x14ac:dyDescent="0.25">
      <c r="A828" s="57">
        <v>705</v>
      </c>
      <c r="B828" s="57">
        <v>446</v>
      </c>
      <c r="D828" s="57">
        <v>825</v>
      </c>
      <c r="E828" s="202" t="s">
        <v>4493</v>
      </c>
      <c r="F828" s="202" t="s">
        <v>3578</v>
      </c>
      <c r="G828" s="202" t="s">
        <v>3578</v>
      </c>
    </row>
    <row r="829" spans="1:7" x14ac:dyDescent="0.25">
      <c r="A829" s="57">
        <v>706</v>
      </c>
      <c r="B829" s="57">
        <v>445</v>
      </c>
      <c r="D829" s="57">
        <v>826</v>
      </c>
      <c r="E829" s="202" t="s">
        <v>4494</v>
      </c>
      <c r="F829" s="202" t="s">
        <v>3578</v>
      </c>
      <c r="G829" s="202" t="s">
        <v>3578</v>
      </c>
    </row>
    <row r="830" spans="1:7" x14ac:dyDescent="0.25">
      <c r="A830" s="57">
        <v>707</v>
      </c>
      <c r="B830" s="57">
        <v>452</v>
      </c>
      <c r="D830" s="57">
        <v>827</v>
      </c>
      <c r="E830" s="202" t="s">
        <v>4495</v>
      </c>
      <c r="F830" s="202" t="s">
        <v>3578</v>
      </c>
      <c r="G830" s="202" t="s">
        <v>3578</v>
      </c>
    </row>
    <row r="831" spans="1:7" x14ac:dyDescent="0.25">
      <c r="A831" s="57">
        <v>708</v>
      </c>
      <c r="B831" s="57">
        <v>460</v>
      </c>
      <c r="D831" s="57">
        <v>828</v>
      </c>
      <c r="E831" s="202" t="s">
        <v>4496</v>
      </c>
      <c r="F831" s="202" t="s">
        <v>3578</v>
      </c>
      <c r="G831" s="202" t="s">
        <v>3578</v>
      </c>
    </row>
    <row r="832" spans="1:7" x14ac:dyDescent="0.25">
      <c r="A832" s="57">
        <v>709</v>
      </c>
      <c r="B832" s="57">
        <v>458</v>
      </c>
      <c r="D832" s="57">
        <v>829</v>
      </c>
      <c r="E832" s="202" t="s">
        <v>4497</v>
      </c>
      <c r="F832" s="202" t="s">
        <v>3578</v>
      </c>
      <c r="G832" s="202" t="s">
        <v>3578</v>
      </c>
    </row>
    <row r="833" spans="1:7" x14ac:dyDescent="0.25">
      <c r="A833" s="57">
        <v>710</v>
      </c>
      <c r="B833" s="57">
        <v>461</v>
      </c>
      <c r="D833" s="57">
        <v>830</v>
      </c>
      <c r="E833" s="202" t="s">
        <v>4498</v>
      </c>
      <c r="F833" s="202" t="s">
        <v>3578</v>
      </c>
      <c r="G833" s="202" t="s">
        <v>3578</v>
      </c>
    </row>
    <row r="834" spans="1:7" x14ac:dyDescent="0.25">
      <c r="A834" s="57">
        <v>711</v>
      </c>
      <c r="B834" s="57">
        <v>459</v>
      </c>
      <c r="D834" s="57">
        <v>831</v>
      </c>
      <c r="E834" s="202" t="s">
        <v>4499</v>
      </c>
      <c r="F834" s="202" t="s">
        <v>3578</v>
      </c>
      <c r="G834" s="202" t="s">
        <v>3578</v>
      </c>
    </row>
    <row r="835" spans="1:7" x14ac:dyDescent="0.25">
      <c r="A835" s="57">
        <v>712</v>
      </c>
      <c r="B835" s="57">
        <v>454</v>
      </c>
      <c r="D835" s="57">
        <v>832</v>
      </c>
      <c r="E835" s="202" t="s">
        <v>4500</v>
      </c>
      <c r="F835" s="202" t="s">
        <v>3578</v>
      </c>
      <c r="G835" s="202" t="s">
        <v>3578</v>
      </c>
    </row>
    <row r="836" spans="1:7" x14ac:dyDescent="0.25">
      <c r="A836" s="57">
        <v>713</v>
      </c>
      <c r="B836" s="57">
        <v>455</v>
      </c>
      <c r="D836" s="57">
        <v>833</v>
      </c>
      <c r="E836" s="202" t="s">
        <v>4501</v>
      </c>
      <c r="F836" s="202" t="s">
        <v>3578</v>
      </c>
      <c r="G836" s="202" t="s">
        <v>3578</v>
      </c>
    </row>
    <row r="837" spans="1:7" x14ac:dyDescent="0.25">
      <c r="A837" s="57">
        <v>714</v>
      </c>
      <c r="B837" s="57">
        <v>462</v>
      </c>
      <c r="D837" s="57">
        <v>834</v>
      </c>
      <c r="E837" s="202" t="s">
        <v>4502</v>
      </c>
      <c r="F837" s="202" t="s">
        <v>3578</v>
      </c>
      <c r="G837" s="202">
        <v>261</v>
      </c>
    </row>
    <row r="838" spans="1:7" x14ac:dyDescent="0.25">
      <c r="A838" s="57">
        <v>715</v>
      </c>
      <c r="B838" s="57">
        <v>453</v>
      </c>
      <c r="D838" s="57">
        <v>835</v>
      </c>
      <c r="E838" s="202" t="s">
        <v>4503</v>
      </c>
      <c r="F838" s="202" t="s">
        <v>3578</v>
      </c>
      <c r="G838" s="202">
        <v>262</v>
      </c>
    </row>
    <row r="839" spans="1:7" x14ac:dyDescent="0.25">
      <c r="A839" s="57">
        <v>716</v>
      </c>
      <c r="B839" s="57">
        <v>457</v>
      </c>
      <c r="D839" s="57">
        <v>836</v>
      </c>
      <c r="E839" s="202" t="s">
        <v>4504</v>
      </c>
      <c r="F839" s="202" t="s">
        <v>3578</v>
      </c>
      <c r="G839" s="202">
        <v>263</v>
      </c>
    </row>
    <row r="840" spans="1:7" x14ac:dyDescent="0.25">
      <c r="A840" s="57">
        <v>717</v>
      </c>
      <c r="B840" s="57">
        <v>456</v>
      </c>
      <c r="D840" s="57">
        <v>837</v>
      </c>
      <c r="E840" s="202" t="s">
        <v>4505</v>
      </c>
      <c r="F840" s="202" t="s">
        <v>3578</v>
      </c>
      <c r="G840" s="202">
        <v>264</v>
      </c>
    </row>
    <row r="841" spans="1:7" x14ac:dyDescent="0.25">
      <c r="A841" s="57">
        <v>718</v>
      </c>
      <c r="B841" s="57" t="s">
        <v>3578</v>
      </c>
      <c r="D841" s="57">
        <v>838</v>
      </c>
      <c r="E841" s="202" t="s">
        <v>4506</v>
      </c>
      <c r="F841" s="202" t="s">
        <v>3578</v>
      </c>
      <c r="G841" s="202">
        <v>265</v>
      </c>
    </row>
    <row r="842" spans="1:7" x14ac:dyDescent="0.25">
      <c r="A842" s="57">
        <v>719</v>
      </c>
      <c r="B842" s="57" t="s">
        <v>3578</v>
      </c>
      <c r="D842" s="57">
        <v>839</v>
      </c>
      <c r="E842" s="202" t="s">
        <v>4507</v>
      </c>
      <c r="F842" s="202" t="s">
        <v>3578</v>
      </c>
      <c r="G842" s="202">
        <v>266</v>
      </c>
    </row>
    <row r="843" spans="1:7" x14ac:dyDescent="0.25">
      <c r="A843" s="57">
        <v>720</v>
      </c>
      <c r="B843" s="57" t="s">
        <v>3578</v>
      </c>
      <c r="D843" s="57">
        <v>840</v>
      </c>
      <c r="E843" s="202" t="s">
        <v>4508</v>
      </c>
      <c r="F843" s="202" t="s">
        <v>3578</v>
      </c>
      <c r="G843" s="202">
        <v>267</v>
      </c>
    </row>
    <row r="844" spans="1:7" x14ac:dyDescent="0.25">
      <c r="A844" s="57">
        <v>721</v>
      </c>
      <c r="B844" s="57" t="s">
        <v>3578</v>
      </c>
      <c r="D844" s="57">
        <v>841</v>
      </c>
      <c r="E844" s="202" t="s">
        <v>4509</v>
      </c>
      <c r="F844" s="202" t="s">
        <v>3578</v>
      </c>
      <c r="G844" s="202">
        <v>268</v>
      </c>
    </row>
    <row r="845" spans="1:7" x14ac:dyDescent="0.25">
      <c r="A845" s="57">
        <v>722</v>
      </c>
      <c r="B845" s="57" t="s">
        <v>3578</v>
      </c>
      <c r="D845" s="57">
        <v>842</v>
      </c>
      <c r="E845" s="202" t="s">
        <v>4510</v>
      </c>
      <c r="F845" s="202" t="s">
        <v>3578</v>
      </c>
      <c r="G845" s="202">
        <v>269</v>
      </c>
    </row>
    <row r="846" spans="1:7" x14ac:dyDescent="0.25">
      <c r="A846" s="57">
        <v>723</v>
      </c>
      <c r="B846" s="57" t="s">
        <v>3578</v>
      </c>
      <c r="D846" s="57">
        <v>843</v>
      </c>
      <c r="E846" s="202" t="s">
        <v>4511</v>
      </c>
      <c r="F846" s="202" t="s">
        <v>3578</v>
      </c>
      <c r="G846" s="202">
        <v>270</v>
      </c>
    </row>
    <row r="847" spans="1:7" x14ac:dyDescent="0.25">
      <c r="A847" s="57">
        <v>724</v>
      </c>
      <c r="B847" s="57" t="s">
        <v>3578</v>
      </c>
      <c r="D847" s="57">
        <v>844</v>
      </c>
      <c r="E847" s="202" t="s">
        <v>4512</v>
      </c>
      <c r="F847" s="202" t="s">
        <v>3578</v>
      </c>
      <c r="G847" s="202">
        <v>271</v>
      </c>
    </row>
    <row r="848" spans="1:7" x14ac:dyDescent="0.25">
      <c r="A848" s="57">
        <v>725</v>
      </c>
      <c r="B848" s="57" t="s">
        <v>3578</v>
      </c>
      <c r="D848" s="57">
        <v>845</v>
      </c>
      <c r="E848" s="202" t="s">
        <v>4513</v>
      </c>
      <c r="F848" s="202" t="s">
        <v>3578</v>
      </c>
      <c r="G848" s="202">
        <v>272</v>
      </c>
    </row>
    <row r="849" spans="1:7" x14ac:dyDescent="0.25">
      <c r="A849" s="57">
        <v>726</v>
      </c>
      <c r="B849" s="57" t="s">
        <v>3578</v>
      </c>
      <c r="D849" s="57">
        <v>846</v>
      </c>
      <c r="E849" s="202" t="s">
        <v>4514</v>
      </c>
      <c r="F849" s="202" t="s">
        <v>3578</v>
      </c>
      <c r="G849" s="202">
        <v>273</v>
      </c>
    </row>
    <row r="850" spans="1:7" x14ac:dyDescent="0.25">
      <c r="A850" s="57">
        <v>727</v>
      </c>
      <c r="B850" s="57" t="s">
        <v>3578</v>
      </c>
      <c r="D850" s="57">
        <v>847</v>
      </c>
      <c r="E850" s="202" t="s">
        <v>4515</v>
      </c>
      <c r="F850" s="202" t="s">
        <v>3578</v>
      </c>
      <c r="G850" s="202">
        <v>274</v>
      </c>
    </row>
    <row r="851" spans="1:7" x14ac:dyDescent="0.25">
      <c r="A851" s="57">
        <v>728</v>
      </c>
      <c r="B851" s="57" t="s">
        <v>3578</v>
      </c>
      <c r="D851" s="57">
        <v>848</v>
      </c>
      <c r="E851" s="202" t="s">
        <v>5067</v>
      </c>
      <c r="F851" s="202" t="s">
        <v>3578</v>
      </c>
      <c r="G851" s="202">
        <v>275</v>
      </c>
    </row>
    <row r="852" spans="1:7" x14ac:dyDescent="0.25">
      <c r="A852" s="57">
        <v>729</v>
      </c>
      <c r="B852" s="57">
        <v>435</v>
      </c>
      <c r="D852" s="57">
        <v>849</v>
      </c>
      <c r="E852" s="202" t="s">
        <v>4516</v>
      </c>
      <c r="F852" s="202" t="s">
        <v>3578</v>
      </c>
      <c r="G852" s="202">
        <v>276</v>
      </c>
    </row>
    <row r="853" spans="1:7" x14ac:dyDescent="0.25">
      <c r="A853" s="57">
        <v>730</v>
      </c>
      <c r="B853" s="57">
        <v>436</v>
      </c>
      <c r="D853" s="57">
        <v>850</v>
      </c>
      <c r="E853" s="202" t="s">
        <v>5068</v>
      </c>
      <c r="F853" s="202" t="s">
        <v>3578</v>
      </c>
      <c r="G853" s="202">
        <v>277</v>
      </c>
    </row>
    <row r="854" spans="1:7" x14ac:dyDescent="0.25">
      <c r="A854" s="57">
        <v>731</v>
      </c>
      <c r="B854" s="57">
        <v>437</v>
      </c>
      <c r="D854" s="57">
        <v>851</v>
      </c>
      <c r="E854" s="202" t="s">
        <v>4517</v>
      </c>
      <c r="F854" s="202" t="s">
        <v>3578</v>
      </c>
      <c r="G854" s="202">
        <v>278</v>
      </c>
    </row>
    <row r="855" spans="1:7" x14ac:dyDescent="0.25">
      <c r="A855" s="57">
        <v>732</v>
      </c>
      <c r="B855" s="57">
        <v>438</v>
      </c>
      <c r="D855" s="57">
        <v>852</v>
      </c>
      <c r="E855" s="202" t="s">
        <v>4518</v>
      </c>
      <c r="F855" s="202" t="s">
        <v>3578</v>
      </c>
      <c r="G855" s="202">
        <v>279</v>
      </c>
    </row>
    <row r="856" spans="1:7" x14ac:dyDescent="0.25">
      <c r="A856" s="57">
        <v>733</v>
      </c>
      <c r="B856" s="57">
        <v>439</v>
      </c>
      <c r="D856" s="57">
        <v>853</v>
      </c>
      <c r="E856" s="202" t="s">
        <v>4519</v>
      </c>
      <c r="F856" s="202" t="s">
        <v>3578</v>
      </c>
      <c r="G856" s="202">
        <v>280</v>
      </c>
    </row>
    <row r="857" spans="1:7" x14ac:dyDescent="0.25">
      <c r="A857" s="57">
        <v>734</v>
      </c>
      <c r="B857" s="57">
        <v>433</v>
      </c>
      <c r="D857" s="57">
        <v>854</v>
      </c>
      <c r="E857" s="202" t="s">
        <v>4520</v>
      </c>
      <c r="F857" s="202" t="s">
        <v>3578</v>
      </c>
      <c r="G857" s="202">
        <v>281</v>
      </c>
    </row>
    <row r="858" spans="1:7" x14ac:dyDescent="0.25">
      <c r="A858" s="57">
        <v>735</v>
      </c>
      <c r="B858" s="57">
        <v>434</v>
      </c>
      <c r="D858" s="57">
        <v>855</v>
      </c>
      <c r="E858" s="202" t="s">
        <v>4521</v>
      </c>
      <c r="F858" s="202" t="s">
        <v>3578</v>
      </c>
      <c r="G858" s="202">
        <v>282</v>
      </c>
    </row>
    <row r="859" spans="1:7" x14ac:dyDescent="0.25">
      <c r="A859" s="57">
        <v>736</v>
      </c>
      <c r="B859" s="57">
        <v>466</v>
      </c>
      <c r="D859" s="57">
        <v>856</v>
      </c>
      <c r="E859" s="202" t="s">
        <v>5069</v>
      </c>
      <c r="F859" s="202" t="s">
        <v>3578</v>
      </c>
      <c r="G859" s="202">
        <v>283</v>
      </c>
    </row>
    <row r="860" spans="1:7" x14ac:dyDescent="0.25">
      <c r="A860" s="57">
        <v>737</v>
      </c>
      <c r="B860" s="57">
        <v>471</v>
      </c>
      <c r="D860" s="57">
        <v>857</v>
      </c>
      <c r="E860" s="202" t="s">
        <v>5070</v>
      </c>
      <c r="F860" s="202" t="s">
        <v>3578</v>
      </c>
      <c r="G860" s="202">
        <v>284</v>
      </c>
    </row>
    <row r="861" spans="1:7" x14ac:dyDescent="0.25">
      <c r="A861" s="57">
        <v>738</v>
      </c>
      <c r="B861" s="57">
        <v>472</v>
      </c>
      <c r="D861" s="57">
        <v>858</v>
      </c>
      <c r="E861" s="202" t="s">
        <v>4522</v>
      </c>
      <c r="F861" s="202" t="s">
        <v>3578</v>
      </c>
      <c r="G861" s="202">
        <v>285</v>
      </c>
    </row>
    <row r="862" spans="1:7" x14ac:dyDescent="0.25">
      <c r="A862" s="57">
        <v>739</v>
      </c>
      <c r="B862" s="57">
        <v>470</v>
      </c>
      <c r="D862" s="57">
        <v>859</v>
      </c>
      <c r="E862" s="202" t="s">
        <v>5071</v>
      </c>
      <c r="F862" s="202" t="s">
        <v>3578</v>
      </c>
      <c r="G862" s="202">
        <v>286</v>
      </c>
    </row>
    <row r="863" spans="1:7" x14ac:dyDescent="0.25">
      <c r="A863" s="57">
        <v>740</v>
      </c>
      <c r="B863" s="57">
        <v>468</v>
      </c>
      <c r="D863" s="57">
        <v>860</v>
      </c>
      <c r="E863" s="202" t="s">
        <v>4523</v>
      </c>
      <c r="F863" s="202" t="s">
        <v>3578</v>
      </c>
      <c r="G863" s="202">
        <v>287</v>
      </c>
    </row>
    <row r="864" spans="1:7" x14ac:dyDescent="0.25">
      <c r="A864" s="57">
        <v>741</v>
      </c>
      <c r="B864" s="57">
        <v>469</v>
      </c>
      <c r="D864" s="57">
        <v>861</v>
      </c>
      <c r="E864" s="202" t="s">
        <v>4524</v>
      </c>
      <c r="F864" s="202" t="s">
        <v>3578</v>
      </c>
      <c r="G864" s="202">
        <v>288</v>
      </c>
    </row>
    <row r="865" spans="1:7" x14ac:dyDescent="0.25">
      <c r="A865" s="57">
        <v>742</v>
      </c>
      <c r="B865" s="57">
        <v>463</v>
      </c>
      <c r="D865" s="57">
        <v>862</v>
      </c>
      <c r="E865" s="202" t="s">
        <v>4525</v>
      </c>
      <c r="F865" s="202" t="s">
        <v>3578</v>
      </c>
      <c r="G865" s="202">
        <v>289</v>
      </c>
    </row>
    <row r="866" spans="1:7" x14ac:dyDescent="0.25">
      <c r="A866" s="57">
        <v>743</v>
      </c>
      <c r="B866" s="57">
        <v>467</v>
      </c>
      <c r="D866" s="57">
        <v>863</v>
      </c>
      <c r="E866" s="202" t="s">
        <v>4526</v>
      </c>
      <c r="F866" s="202" t="s">
        <v>3578</v>
      </c>
      <c r="G866" s="202">
        <v>290</v>
      </c>
    </row>
    <row r="867" spans="1:7" x14ac:dyDescent="0.25">
      <c r="A867" s="57">
        <v>744</v>
      </c>
      <c r="B867" s="57">
        <v>473</v>
      </c>
      <c r="D867" s="57">
        <v>864</v>
      </c>
      <c r="E867" s="202" t="s">
        <v>4527</v>
      </c>
      <c r="F867" s="202" t="s">
        <v>3578</v>
      </c>
      <c r="G867" s="202">
        <v>291</v>
      </c>
    </row>
    <row r="868" spans="1:7" x14ac:dyDescent="0.25">
      <c r="A868" s="57">
        <v>745</v>
      </c>
      <c r="B868" s="57">
        <v>474</v>
      </c>
      <c r="D868" s="57">
        <v>865</v>
      </c>
      <c r="E868" s="202" t="s">
        <v>4528</v>
      </c>
      <c r="F868" s="202" t="s">
        <v>3578</v>
      </c>
      <c r="G868" s="202">
        <v>292</v>
      </c>
    </row>
    <row r="869" spans="1:7" x14ac:dyDescent="0.25">
      <c r="A869" s="57">
        <v>746</v>
      </c>
      <c r="B869" s="57">
        <v>464</v>
      </c>
      <c r="D869" s="57">
        <v>866</v>
      </c>
      <c r="E869" s="202" t="s">
        <v>4529</v>
      </c>
      <c r="F869" s="202" t="s">
        <v>3578</v>
      </c>
      <c r="G869" s="202">
        <v>293</v>
      </c>
    </row>
    <row r="870" spans="1:7" x14ac:dyDescent="0.25">
      <c r="A870" s="57">
        <v>747</v>
      </c>
      <c r="B870" s="57">
        <v>465</v>
      </c>
      <c r="D870" s="57">
        <v>867</v>
      </c>
      <c r="E870" s="202" t="s">
        <v>4530</v>
      </c>
      <c r="F870" s="202" t="s">
        <v>3578</v>
      </c>
      <c r="G870" s="202">
        <v>294</v>
      </c>
    </row>
    <row r="871" spans="1:7" x14ac:dyDescent="0.25">
      <c r="A871" s="57">
        <v>748</v>
      </c>
      <c r="B871" s="57">
        <v>475</v>
      </c>
      <c r="D871" s="57">
        <v>868</v>
      </c>
      <c r="E871" s="202" t="s">
        <v>4531</v>
      </c>
      <c r="F871" s="202" t="s">
        <v>3578</v>
      </c>
      <c r="G871" s="202">
        <v>295</v>
      </c>
    </row>
    <row r="872" spans="1:7" x14ac:dyDescent="0.25">
      <c r="A872" s="57">
        <v>749</v>
      </c>
      <c r="B872" s="57" t="s">
        <v>3578</v>
      </c>
      <c r="D872" s="57">
        <v>869</v>
      </c>
      <c r="E872" s="202" t="s">
        <v>4532</v>
      </c>
      <c r="F872" s="202" t="s">
        <v>3578</v>
      </c>
      <c r="G872" s="202">
        <v>296</v>
      </c>
    </row>
    <row r="873" spans="1:7" x14ac:dyDescent="0.25">
      <c r="A873" s="57">
        <v>750</v>
      </c>
      <c r="B873" s="57" t="s">
        <v>3578</v>
      </c>
      <c r="D873" s="57">
        <v>870</v>
      </c>
      <c r="E873" s="202" t="s">
        <v>4533</v>
      </c>
      <c r="F873" s="202" t="s">
        <v>3578</v>
      </c>
      <c r="G873" s="202">
        <v>297</v>
      </c>
    </row>
    <row r="874" spans="1:7" x14ac:dyDescent="0.25">
      <c r="A874" s="57">
        <v>751</v>
      </c>
      <c r="B874" s="57" t="s">
        <v>3578</v>
      </c>
      <c r="D874" s="57">
        <v>871</v>
      </c>
      <c r="E874" s="202" t="s">
        <v>4534</v>
      </c>
      <c r="F874" s="202" t="s">
        <v>3578</v>
      </c>
      <c r="G874" s="202">
        <v>298</v>
      </c>
    </row>
    <row r="875" spans="1:7" x14ac:dyDescent="0.25">
      <c r="A875" s="57">
        <v>752</v>
      </c>
      <c r="B875" s="57" t="s">
        <v>3578</v>
      </c>
      <c r="D875" s="57">
        <v>872</v>
      </c>
      <c r="E875" s="202" t="s">
        <v>4535</v>
      </c>
      <c r="F875" s="202" t="s">
        <v>3578</v>
      </c>
      <c r="G875" s="202">
        <v>299</v>
      </c>
    </row>
    <row r="876" spans="1:7" x14ac:dyDescent="0.25">
      <c r="A876" s="57">
        <v>753</v>
      </c>
      <c r="B876" s="57" t="s">
        <v>3578</v>
      </c>
      <c r="D876" s="57">
        <v>873</v>
      </c>
      <c r="E876" s="202" t="s">
        <v>4536</v>
      </c>
      <c r="F876" s="202" t="s">
        <v>3578</v>
      </c>
      <c r="G876" s="202">
        <v>300</v>
      </c>
    </row>
    <row r="877" spans="1:7" x14ac:dyDescent="0.25">
      <c r="A877" s="57">
        <v>754</v>
      </c>
      <c r="B877" s="57" t="s">
        <v>3578</v>
      </c>
      <c r="D877" s="57">
        <v>874</v>
      </c>
      <c r="E877" s="202" t="s">
        <v>4537</v>
      </c>
      <c r="F877" s="202" t="s">
        <v>3578</v>
      </c>
      <c r="G877" s="202">
        <v>301</v>
      </c>
    </row>
    <row r="878" spans="1:7" x14ac:dyDescent="0.25">
      <c r="A878" s="57">
        <v>755</v>
      </c>
      <c r="B878" s="57" t="s">
        <v>3578</v>
      </c>
      <c r="D878" s="57">
        <v>875</v>
      </c>
      <c r="E878" s="202" t="s">
        <v>4538</v>
      </c>
      <c r="F878" s="202" t="s">
        <v>3578</v>
      </c>
      <c r="G878" s="202">
        <v>302</v>
      </c>
    </row>
    <row r="879" spans="1:7" x14ac:dyDescent="0.25">
      <c r="A879" s="57">
        <v>756</v>
      </c>
      <c r="B879" s="57" t="s">
        <v>3578</v>
      </c>
      <c r="D879" s="57">
        <v>876</v>
      </c>
      <c r="E879" s="202" t="s">
        <v>4539</v>
      </c>
      <c r="F879" s="202" t="s">
        <v>3578</v>
      </c>
      <c r="G879" s="202">
        <v>303</v>
      </c>
    </row>
    <row r="880" spans="1:7" x14ac:dyDescent="0.25">
      <c r="A880" s="57">
        <v>757</v>
      </c>
      <c r="B880" s="57" t="s">
        <v>3578</v>
      </c>
      <c r="D880" s="57">
        <v>877</v>
      </c>
      <c r="E880" s="202" t="s">
        <v>4540</v>
      </c>
      <c r="F880" s="202" t="s">
        <v>3578</v>
      </c>
      <c r="G880" s="202">
        <v>304</v>
      </c>
    </row>
    <row r="881" spans="1:7" x14ac:dyDescent="0.25">
      <c r="A881" s="57">
        <v>758</v>
      </c>
      <c r="B881" s="57" t="s">
        <v>3578</v>
      </c>
      <c r="D881" s="57">
        <v>878</v>
      </c>
      <c r="E881" s="202" t="s">
        <v>4541</v>
      </c>
      <c r="F881" s="202" t="s">
        <v>3578</v>
      </c>
      <c r="G881" s="202">
        <v>305</v>
      </c>
    </row>
    <row r="882" spans="1:7" x14ac:dyDescent="0.25">
      <c r="A882" s="57">
        <v>759</v>
      </c>
      <c r="B882" s="57" t="s">
        <v>3578</v>
      </c>
      <c r="D882" s="57">
        <v>879</v>
      </c>
      <c r="E882" s="202" t="s">
        <v>4542</v>
      </c>
      <c r="F882" s="202" t="s">
        <v>3578</v>
      </c>
      <c r="G882" s="202">
        <v>306</v>
      </c>
    </row>
    <row r="883" spans="1:7" x14ac:dyDescent="0.25">
      <c r="A883" s="57">
        <v>760</v>
      </c>
      <c r="B883" s="57" t="s">
        <v>3578</v>
      </c>
      <c r="D883" s="57">
        <v>880</v>
      </c>
      <c r="E883" s="202" t="s">
        <v>3578</v>
      </c>
      <c r="F883" s="202" t="s">
        <v>3578</v>
      </c>
      <c r="G883" s="202">
        <v>307</v>
      </c>
    </row>
    <row r="884" spans="1:7" x14ac:dyDescent="0.25">
      <c r="A884" s="147"/>
      <c r="B884" s="147"/>
      <c r="D884" s="57">
        <v>881</v>
      </c>
      <c r="E884" s="202" t="s">
        <v>4543</v>
      </c>
      <c r="F884" s="202" t="s">
        <v>3578</v>
      </c>
      <c r="G884" s="202">
        <v>308</v>
      </c>
    </row>
    <row r="885" spans="1:7" x14ac:dyDescent="0.25">
      <c r="D885" s="57">
        <v>882</v>
      </c>
      <c r="E885" s="202" t="s">
        <v>4543</v>
      </c>
      <c r="F885" s="202" t="s">
        <v>3578</v>
      </c>
      <c r="G885" s="202">
        <v>309</v>
      </c>
    </row>
    <row r="886" spans="1:7" x14ac:dyDescent="0.25">
      <c r="D886" s="57">
        <v>883</v>
      </c>
      <c r="E886" s="202" t="s">
        <v>4544</v>
      </c>
      <c r="F886" s="202" t="s">
        <v>3578</v>
      </c>
      <c r="G886" s="202" t="s">
        <v>3578</v>
      </c>
    </row>
    <row r="887" spans="1:7" x14ac:dyDescent="0.25">
      <c r="D887" s="57">
        <v>884</v>
      </c>
      <c r="E887" s="202" t="s">
        <v>5218</v>
      </c>
      <c r="F887" s="202" t="s">
        <v>3578</v>
      </c>
      <c r="G887" s="202" t="s">
        <v>3578</v>
      </c>
    </row>
    <row r="888" spans="1:7" x14ac:dyDescent="0.25">
      <c r="D888" s="57">
        <v>885</v>
      </c>
      <c r="E888" s="202" t="s">
        <v>5219</v>
      </c>
      <c r="F888" s="202" t="s">
        <v>3578</v>
      </c>
      <c r="G888" s="202" t="s">
        <v>3578</v>
      </c>
    </row>
    <row r="889" spans="1:7" x14ac:dyDescent="0.25">
      <c r="D889" s="57">
        <v>886</v>
      </c>
      <c r="E889" s="202" t="s">
        <v>5220</v>
      </c>
      <c r="F889" s="202" t="s">
        <v>3578</v>
      </c>
      <c r="G889" s="202" t="s">
        <v>3578</v>
      </c>
    </row>
    <row r="890" spans="1:7" x14ac:dyDescent="0.25">
      <c r="D890" s="57">
        <v>887</v>
      </c>
      <c r="E890" s="202" t="s">
        <v>5221</v>
      </c>
      <c r="F890" s="202" t="s">
        <v>3578</v>
      </c>
      <c r="G890" s="202" t="s">
        <v>3578</v>
      </c>
    </row>
    <row r="891" spans="1:7" x14ac:dyDescent="0.25">
      <c r="D891" s="57">
        <v>888</v>
      </c>
      <c r="E891" s="202" t="s">
        <v>4545</v>
      </c>
      <c r="F891" s="202" t="s">
        <v>3578</v>
      </c>
      <c r="G891" s="202" t="s">
        <v>3578</v>
      </c>
    </row>
    <row r="892" spans="1:7" x14ac:dyDescent="0.25">
      <c r="D892" s="57">
        <v>889</v>
      </c>
      <c r="E892" s="202" t="s">
        <v>4546</v>
      </c>
      <c r="F892" s="202" t="s">
        <v>3578</v>
      </c>
      <c r="G892" s="202" t="s">
        <v>3578</v>
      </c>
    </row>
    <row r="893" spans="1:7" x14ac:dyDescent="0.25">
      <c r="D893" s="57">
        <v>890</v>
      </c>
      <c r="E893" s="202" t="s">
        <v>5222</v>
      </c>
      <c r="F893" s="202" t="s">
        <v>3578</v>
      </c>
      <c r="G893" s="202" t="s">
        <v>3578</v>
      </c>
    </row>
    <row r="894" spans="1:7" x14ac:dyDescent="0.25">
      <c r="D894" s="57">
        <v>891</v>
      </c>
      <c r="E894" s="202" t="s">
        <v>5223</v>
      </c>
      <c r="F894" s="202" t="s">
        <v>3578</v>
      </c>
      <c r="G894" s="202" t="s">
        <v>3578</v>
      </c>
    </row>
    <row r="895" spans="1:7" x14ac:dyDescent="0.25">
      <c r="D895" s="57">
        <v>892</v>
      </c>
      <c r="E895" s="202" t="s">
        <v>5224</v>
      </c>
      <c r="F895" s="202" t="s">
        <v>3578</v>
      </c>
      <c r="G895" s="202" t="s">
        <v>3578</v>
      </c>
    </row>
    <row r="896" spans="1:7" x14ac:dyDescent="0.25">
      <c r="D896" s="57">
        <v>893</v>
      </c>
      <c r="E896" s="202" t="s">
        <v>3578</v>
      </c>
      <c r="F896" s="202" t="s">
        <v>3578</v>
      </c>
      <c r="G896" s="202">
        <v>310</v>
      </c>
    </row>
    <row r="897" spans="4:7" x14ac:dyDescent="0.25">
      <c r="D897" s="57">
        <v>894</v>
      </c>
      <c r="E897" s="202" t="s">
        <v>5225</v>
      </c>
      <c r="F897" s="202" t="s">
        <v>3578</v>
      </c>
      <c r="G897" s="202">
        <v>311</v>
      </c>
    </row>
    <row r="898" spans="4:7" x14ac:dyDescent="0.25">
      <c r="D898" s="57">
        <v>895</v>
      </c>
      <c r="E898" s="202" t="s">
        <v>4547</v>
      </c>
      <c r="F898" s="202" t="s">
        <v>3578</v>
      </c>
      <c r="G898" s="202">
        <v>312</v>
      </c>
    </row>
    <row r="899" spans="4:7" x14ac:dyDescent="0.25">
      <c r="D899" s="57">
        <v>896</v>
      </c>
      <c r="E899" s="202" t="s">
        <v>3578</v>
      </c>
      <c r="F899" s="202" t="s">
        <v>3578</v>
      </c>
      <c r="G899" s="202">
        <v>313</v>
      </c>
    </row>
    <row r="900" spans="4:7" x14ac:dyDescent="0.25">
      <c r="D900" s="57">
        <v>897</v>
      </c>
      <c r="E900" s="202" t="s">
        <v>5226</v>
      </c>
      <c r="F900" s="202" t="s">
        <v>3578</v>
      </c>
      <c r="G900" s="202">
        <v>314</v>
      </c>
    </row>
    <row r="901" spans="4:7" x14ac:dyDescent="0.25">
      <c r="D901" s="57">
        <v>898</v>
      </c>
      <c r="E901" s="202" t="s">
        <v>3578</v>
      </c>
      <c r="F901" s="202" t="s">
        <v>3578</v>
      </c>
      <c r="G901" s="202">
        <v>315</v>
      </c>
    </row>
    <row r="902" spans="4:7" x14ac:dyDescent="0.25">
      <c r="D902" s="57">
        <v>899</v>
      </c>
      <c r="E902" s="202" t="s">
        <v>5227</v>
      </c>
      <c r="F902" s="202" t="s">
        <v>3578</v>
      </c>
      <c r="G902" s="202">
        <v>316</v>
      </c>
    </row>
    <row r="903" spans="4:7" x14ac:dyDescent="0.25">
      <c r="D903" s="57">
        <v>900</v>
      </c>
      <c r="E903" s="202" t="s">
        <v>5228</v>
      </c>
      <c r="F903" s="202" t="s">
        <v>3578</v>
      </c>
      <c r="G903" s="202">
        <v>317</v>
      </c>
    </row>
    <row r="904" spans="4:7" x14ac:dyDescent="0.25">
      <c r="D904" s="57">
        <v>901</v>
      </c>
      <c r="E904" s="202" t="s">
        <v>3578</v>
      </c>
      <c r="F904" s="202" t="s">
        <v>3578</v>
      </c>
      <c r="G904" s="202">
        <v>318</v>
      </c>
    </row>
    <row r="905" spans="4:7" x14ac:dyDescent="0.25">
      <c r="D905" s="57">
        <v>902</v>
      </c>
      <c r="E905" s="202" t="s">
        <v>5229</v>
      </c>
      <c r="F905" s="202" t="s">
        <v>3578</v>
      </c>
      <c r="G905" s="202">
        <v>319</v>
      </c>
    </row>
    <row r="906" spans="4:7" x14ac:dyDescent="0.25">
      <c r="D906" s="57">
        <v>903</v>
      </c>
      <c r="E906" s="202" t="s">
        <v>3578</v>
      </c>
      <c r="F906" s="202" t="s">
        <v>3578</v>
      </c>
      <c r="G906" s="202">
        <v>320</v>
      </c>
    </row>
    <row r="907" spans="4:7" x14ac:dyDescent="0.25">
      <c r="D907" s="57">
        <v>904</v>
      </c>
      <c r="E907" s="202" t="s">
        <v>5230</v>
      </c>
      <c r="F907" s="202" t="s">
        <v>3578</v>
      </c>
      <c r="G907" s="202">
        <v>321</v>
      </c>
    </row>
    <row r="908" spans="4:7" x14ac:dyDescent="0.25">
      <c r="D908" s="57">
        <v>905</v>
      </c>
      <c r="E908" s="202" t="s">
        <v>5231</v>
      </c>
      <c r="F908" s="202" t="s">
        <v>3578</v>
      </c>
      <c r="G908" s="202">
        <v>322</v>
      </c>
    </row>
    <row r="909" spans="4:7" x14ac:dyDescent="0.25">
      <c r="D909" s="57">
        <v>906</v>
      </c>
      <c r="E909" s="202" t="s">
        <v>3578</v>
      </c>
      <c r="F909" s="202" t="s">
        <v>3578</v>
      </c>
      <c r="G909" s="202">
        <v>323</v>
      </c>
    </row>
    <row r="910" spans="4:7" x14ac:dyDescent="0.25">
      <c r="D910" s="57">
        <v>907</v>
      </c>
      <c r="E910" s="202" t="s">
        <v>5232</v>
      </c>
      <c r="F910" s="202" t="s">
        <v>3578</v>
      </c>
      <c r="G910" s="202">
        <v>324</v>
      </c>
    </row>
    <row r="911" spans="4:7" x14ac:dyDescent="0.25">
      <c r="D911" s="57">
        <v>908</v>
      </c>
      <c r="E911" s="202" t="s">
        <v>3578</v>
      </c>
      <c r="F911" s="202" t="s">
        <v>3578</v>
      </c>
      <c r="G911" s="202">
        <v>325</v>
      </c>
    </row>
    <row r="912" spans="4:7" x14ac:dyDescent="0.25">
      <c r="D912" s="57">
        <v>909</v>
      </c>
      <c r="E912" s="202" t="s">
        <v>3578</v>
      </c>
      <c r="F912" s="202" t="s">
        <v>3578</v>
      </c>
      <c r="G912" s="202">
        <v>334</v>
      </c>
    </row>
    <row r="913" spans="4:7" x14ac:dyDescent="0.25">
      <c r="D913" s="57">
        <v>910</v>
      </c>
      <c r="E913" s="202" t="s">
        <v>5233</v>
      </c>
      <c r="F913" s="202" t="s">
        <v>3578</v>
      </c>
      <c r="G913" s="202">
        <v>335</v>
      </c>
    </row>
    <row r="914" spans="4:7" x14ac:dyDescent="0.25">
      <c r="D914" s="57">
        <v>911</v>
      </c>
      <c r="E914" s="202" t="s">
        <v>3578</v>
      </c>
      <c r="F914" s="202" t="s">
        <v>3578</v>
      </c>
      <c r="G914" s="202">
        <v>337</v>
      </c>
    </row>
    <row r="915" spans="4:7" x14ac:dyDescent="0.25">
      <c r="D915" s="57">
        <v>912</v>
      </c>
      <c r="E915" s="202" t="s">
        <v>5234</v>
      </c>
      <c r="F915" s="202" t="s">
        <v>3578</v>
      </c>
      <c r="G915" s="202">
        <v>338</v>
      </c>
    </row>
    <row r="916" spans="4:7" x14ac:dyDescent="0.25">
      <c r="D916" s="57">
        <v>913</v>
      </c>
      <c r="E916" s="202" t="s">
        <v>5235</v>
      </c>
      <c r="F916" s="202" t="s">
        <v>3578</v>
      </c>
      <c r="G916" s="202">
        <v>339</v>
      </c>
    </row>
    <row r="917" spans="4:7" x14ac:dyDescent="0.25">
      <c r="D917" s="57">
        <v>914</v>
      </c>
      <c r="E917" s="202" t="s">
        <v>5236</v>
      </c>
      <c r="F917" s="202" t="s">
        <v>3578</v>
      </c>
      <c r="G917" s="202">
        <v>340</v>
      </c>
    </row>
    <row r="918" spans="4:7" x14ac:dyDescent="0.25">
      <c r="D918" s="57">
        <v>915</v>
      </c>
      <c r="E918" s="202" t="s">
        <v>5237</v>
      </c>
      <c r="F918" s="202" t="s">
        <v>3578</v>
      </c>
      <c r="G918" s="202">
        <v>341</v>
      </c>
    </row>
    <row r="919" spans="4:7" x14ac:dyDescent="0.25">
      <c r="D919" s="57">
        <v>916</v>
      </c>
      <c r="E919" s="202" t="s">
        <v>5238</v>
      </c>
      <c r="F919" s="202" t="s">
        <v>3578</v>
      </c>
      <c r="G919" s="202">
        <v>342</v>
      </c>
    </row>
    <row r="920" spans="4:7" x14ac:dyDescent="0.25">
      <c r="D920" s="57">
        <v>917</v>
      </c>
      <c r="E920" s="202" t="s">
        <v>3578</v>
      </c>
      <c r="F920" s="202" t="s">
        <v>3578</v>
      </c>
      <c r="G920" s="202">
        <v>326</v>
      </c>
    </row>
    <row r="921" spans="4:7" x14ac:dyDescent="0.25">
      <c r="D921" s="57">
        <v>918</v>
      </c>
      <c r="E921" s="202" t="s">
        <v>5239</v>
      </c>
      <c r="F921" s="202" t="s">
        <v>3578</v>
      </c>
      <c r="G921" s="202">
        <v>327</v>
      </c>
    </row>
    <row r="922" spans="4:7" x14ac:dyDescent="0.25">
      <c r="D922" s="57">
        <v>919</v>
      </c>
      <c r="E922" s="202" t="s">
        <v>3578</v>
      </c>
      <c r="F922" s="202" t="s">
        <v>3578</v>
      </c>
      <c r="G922" s="202">
        <v>328</v>
      </c>
    </row>
    <row r="923" spans="4:7" x14ac:dyDescent="0.25">
      <c r="D923" s="57">
        <v>920</v>
      </c>
      <c r="E923" s="202" t="s">
        <v>5240</v>
      </c>
      <c r="F923" s="202" t="s">
        <v>3578</v>
      </c>
      <c r="G923" s="202">
        <v>329</v>
      </c>
    </row>
    <row r="924" spans="4:7" x14ac:dyDescent="0.25">
      <c r="D924" s="57">
        <v>921</v>
      </c>
      <c r="E924" s="202" t="s">
        <v>5241</v>
      </c>
      <c r="F924" s="202" t="s">
        <v>3578</v>
      </c>
      <c r="G924" s="202">
        <v>330</v>
      </c>
    </row>
    <row r="925" spans="4:7" x14ac:dyDescent="0.25">
      <c r="D925" s="57">
        <v>922</v>
      </c>
      <c r="E925" s="202" t="s">
        <v>5242</v>
      </c>
      <c r="F925" s="202" t="s">
        <v>3578</v>
      </c>
      <c r="G925" s="202">
        <v>331</v>
      </c>
    </row>
    <row r="926" spans="4:7" x14ac:dyDescent="0.25">
      <c r="D926" s="57">
        <v>923</v>
      </c>
      <c r="E926" s="202" t="s">
        <v>5243</v>
      </c>
      <c r="F926" s="202" t="s">
        <v>3578</v>
      </c>
      <c r="G926" s="202">
        <v>332</v>
      </c>
    </row>
    <row r="927" spans="4:7" x14ac:dyDescent="0.25">
      <c r="D927" s="57">
        <v>924</v>
      </c>
      <c r="E927" s="202" t="s">
        <v>5244</v>
      </c>
      <c r="F927" s="202" t="s">
        <v>3578</v>
      </c>
      <c r="G927" s="202">
        <v>333</v>
      </c>
    </row>
    <row r="928" spans="4:7" x14ac:dyDescent="0.25">
      <c r="D928" s="57">
        <v>925</v>
      </c>
      <c r="E928" s="202" t="s">
        <v>5245</v>
      </c>
      <c r="F928" s="202" t="s">
        <v>3578</v>
      </c>
      <c r="G928" s="202">
        <v>336</v>
      </c>
    </row>
    <row r="929" spans="4:7" x14ac:dyDescent="0.25">
      <c r="D929" s="57">
        <v>926</v>
      </c>
      <c r="E929" s="202" t="s">
        <v>4548</v>
      </c>
      <c r="F929" s="202" t="s">
        <v>3578</v>
      </c>
      <c r="G929" s="202" t="s">
        <v>3578</v>
      </c>
    </row>
    <row r="930" spans="4:7" x14ac:dyDescent="0.25">
      <c r="D930" s="57">
        <v>927</v>
      </c>
      <c r="E930" s="202" t="s">
        <v>4549</v>
      </c>
      <c r="F930" s="202" t="s">
        <v>3578</v>
      </c>
      <c r="G930" s="202" t="s">
        <v>3578</v>
      </c>
    </row>
    <row r="931" spans="4:7" x14ac:dyDescent="0.25">
      <c r="D931" s="57">
        <v>928</v>
      </c>
      <c r="E931" s="202" t="s">
        <v>4550</v>
      </c>
      <c r="F931" s="202" t="s">
        <v>3578</v>
      </c>
      <c r="G931" s="202" t="s">
        <v>3578</v>
      </c>
    </row>
    <row r="932" spans="4:7" x14ac:dyDescent="0.25">
      <c r="D932" s="57">
        <v>929</v>
      </c>
      <c r="E932" s="202" t="s">
        <v>4551</v>
      </c>
      <c r="F932" s="202" t="s">
        <v>3578</v>
      </c>
      <c r="G932" s="202" t="s">
        <v>3578</v>
      </c>
    </row>
    <row r="933" spans="4:7" x14ac:dyDescent="0.25">
      <c r="D933" s="57">
        <v>930</v>
      </c>
      <c r="E933" s="202" t="s">
        <v>4552</v>
      </c>
      <c r="F933" s="202" t="s">
        <v>3578</v>
      </c>
      <c r="G933" s="202" t="s">
        <v>3578</v>
      </c>
    </row>
    <row r="934" spans="4:7" x14ac:dyDescent="0.25">
      <c r="D934" s="57">
        <v>931</v>
      </c>
      <c r="E934" s="202" t="s">
        <v>4553</v>
      </c>
      <c r="F934" s="202" t="s">
        <v>3578</v>
      </c>
      <c r="G934" s="202" t="s">
        <v>3578</v>
      </c>
    </row>
    <row r="935" spans="4:7" x14ac:dyDescent="0.25">
      <c r="D935" s="57">
        <v>932</v>
      </c>
      <c r="E935" s="202" t="s">
        <v>4554</v>
      </c>
      <c r="F935" s="202" t="s">
        <v>3578</v>
      </c>
      <c r="G935" s="202" t="s">
        <v>3578</v>
      </c>
    </row>
    <row r="936" spans="4:7" x14ac:dyDescent="0.25">
      <c r="D936" s="57">
        <v>933</v>
      </c>
      <c r="E936" s="202" t="s">
        <v>4555</v>
      </c>
      <c r="F936" s="202" t="s">
        <v>3578</v>
      </c>
      <c r="G936" s="202" t="s">
        <v>3578</v>
      </c>
    </row>
    <row r="937" spans="4:7" x14ac:dyDescent="0.25">
      <c r="D937" s="57">
        <v>934</v>
      </c>
      <c r="E937" s="202" t="s">
        <v>4556</v>
      </c>
      <c r="F937" s="202" t="s">
        <v>3578</v>
      </c>
      <c r="G937" s="202" t="s">
        <v>3578</v>
      </c>
    </row>
    <row r="938" spans="4:7" x14ac:dyDescent="0.25">
      <c r="D938" s="57">
        <v>935</v>
      </c>
      <c r="E938" s="202" t="s">
        <v>4557</v>
      </c>
      <c r="F938" s="202" t="s">
        <v>3578</v>
      </c>
      <c r="G938" s="202" t="s">
        <v>3578</v>
      </c>
    </row>
    <row r="939" spans="4:7" x14ac:dyDescent="0.25">
      <c r="D939" s="57">
        <v>936</v>
      </c>
      <c r="E939" s="202" t="s">
        <v>4558</v>
      </c>
      <c r="F939" s="202" t="s">
        <v>3578</v>
      </c>
      <c r="G939" s="202" t="s">
        <v>3578</v>
      </c>
    </row>
    <row r="940" spans="4:7" x14ac:dyDescent="0.25">
      <c r="D940" s="57">
        <v>937</v>
      </c>
      <c r="E940" s="202" t="s">
        <v>3578</v>
      </c>
      <c r="F940" s="202" t="s">
        <v>3578</v>
      </c>
      <c r="G940" s="202">
        <v>343</v>
      </c>
    </row>
    <row r="941" spans="4:7" x14ac:dyDescent="0.25">
      <c r="D941" s="57">
        <v>938</v>
      </c>
      <c r="E941" s="202" t="s">
        <v>4559</v>
      </c>
      <c r="F941" s="202" t="s">
        <v>3578</v>
      </c>
      <c r="G941" s="202">
        <v>344</v>
      </c>
    </row>
    <row r="942" spans="4:7" x14ac:dyDescent="0.25">
      <c r="D942" s="57">
        <v>939</v>
      </c>
      <c r="E942" s="202" t="s">
        <v>4560</v>
      </c>
      <c r="F942" s="202" t="s">
        <v>3578</v>
      </c>
      <c r="G942" s="202">
        <v>345</v>
      </c>
    </row>
    <row r="943" spans="4:7" x14ac:dyDescent="0.25">
      <c r="D943" s="57">
        <v>940</v>
      </c>
      <c r="E943" s="202" t="s">
        <v>4561</v>
      </c>
      <c r="F943" s="202" t="s">
        <v>3578</v>
      </c>
      <c r="G943" s="202" t="s">
        <v>3578</v>
      </c>
    </row>
    <row r="944" spans="4:7" x14ac:dyDescent="0.25">
      <c r="D944" s="57">
        <v>941</v>
      </c>
      <c r="E944" s="202" t="s">
        <v>4562</v>
      </c>
      <c r="F944" s="202" t="s">
        <v>3578</v>
      </c>
      <c r="G944" s="202">
        <v>346</v>
      </c>
    </row>
    <row r="945" spans="4:7" x14ac:dyDescent="0.25">
      <c r="D945" s="57">
        <v>942</v>
      </c>
      <c r="E945" s="202" t="s">
        <v>4563</v>
      </c>
      <c r="F945" s="202" t="s">
        <v>3578</v>
      </c>
      <c r="G945" s="202">
        <v>347</v>
      </c>
    </row>
    <row r="946" spans="4:7" x14ac:dyDescent="0.25">
      <c r="D946" s="57">
        <v>943</v>
      </c>
      <c r="E946" s="202" t="s">
        <v>4564</v>
      </c>
      <c r="F946" s="202" t="s">
        <v>3578</v>
      </c>
      <c r="G946" s="202" t="s">
        <v>3578</v>
      </c>
    </row>
    <row r="947" spans="4:7" x14ac:dyDescent="0.25">
      <c r="D947" s="57">
        <v>944</v>
      </c>
      <c r="E947" s="202" t="s">
        <v>4565</v>
      </c>
      <c r="F947" s="202" t="s">
        <v>3578</v>
      </c>
      <c r="G947" s="202" t="s">
        <v>3578</v>
      </c>
    </row>
    <row r="948" spans="4:7" x14ac:dyDescent="0.25">
      <c r="D948" s="57">
        <v>945</v>
      </c>
      <c r="E948" s="202" t="s">
        <v>4566</v>
      </c>
      <c r="F948" s="202" t="s">
        <v>3578</v>
      </c>
      <c r="G948" s="202">
        <v>348</v>
      </c>
    </row>
    <row r="949" spans="4:7" x14ac:dyDescent="0.25">
      <c r="D949" s="57">
        <v>946</v>
      </c>
      <c r="E949" s="202" t="s">
        <v>3578</v>
      </c>
      <c r="F949" s="202" t="s">
        <v>3578</v>
      </c>
      <c r="G949" s="202">
        <v>349</v>
      </c>
    </row>
    <row r="950" spans="4:7" x14ac:dyDescent="0.25">
      <c r="D950" s="57">
        <v>947</v>
      </c>
      <c r="E950" s="202" t="s">
        <v>3578</v>
      </c>
      <c r="F950" s="202" t="s">
        <v>3578</v>
      </c>
      <c r="G950" s="202">
        <v>350</v>
      </c>
    </row>
    <row r="951" spans="4:7" x14ac:dyDescent="0.25">
      <c r="D951" s="57">
        <v>948</v>
      </c>
      <c r="E951" s="202" t="s">
        <v>3578</v>
      </c>
      <c r="F951" s="202" t="s">
        <v>3578</v>
      </c>
      <c r="G951" s="202">
        <v>351</v>
      </c>
    </row>
    <row r="952" spans="4:7" x14ac:dyDescent="0.25">
      <c r="D952" s="57">
        <v>949</v>
      </c>
      <c r="E952" s="202" t="s">
        <v>3578</v>
      </c>
      <c r="F952" s="202" t="s">
        <v>3578</v>
      </c>
      <c r="G952" s="202">
        <v>352</v>
      </c>
    </row>
    <row r="953" spans="4:7" x14ac:dyDescent="0.25">
      <c r="D953" s="57">
        <v>950</v>
      </c>
      <c r="E953" s="202" t="s">
        <v>3578</v>
      </c>
      <c r="F953" s="202" t="s">
        <v>3578</v>
      </c>
      <c r="G953" s="202">
        <v>353</v>
      </c>
    </row>
    <row r="954" spans="4:7" x14ac:dyDescent="0.25">
      <c r="D954" s="57">
        <v>951</v>
      </c>
      <c r="E954" s="202" t="s">
        <v>4567</v>
      </c>
      <c r="F954" s="202" t="s">
        <v>3578</v>
      </c>
      <c r="G954" s="202" t="s">
        <v>3578</v>
      </c>
    </row>
    <row r="955" spans="4:7" x14ac:dyDescent="0.25">
      <c r="D955" s="57">
        <v>952</v>
      </c>
      <c r="E955" s="202" t="s">
        <v>4568</v>
      </c>
      <c r="F955" s="202" t="s">
        <v>3578</v>
      </c>
      <c r="G955" s="202" t="s">
        <v>3578</v>
      </c>
    </row>
    <row r="956" spans="4:7" x14ac:dyDescent="0.25">
      <c r="D956" s="57">
        <v>953</v>
      </c>
      <c r="E956" s="202" t="s">
        <v>4569</v>
      </c>
      <c r="F956" s="202" t="s">
        <v>3578</v>
      </c>
      <c r="G956" s="202" t="s">
        <v>3578</v>
      </c>
    </row>
    <row r="957" spans="4:7" x14ac:dyDescent="0.25">
      <c r="D957" s="57">
        <v>954</v>
      </c>
      <c r="E957" s="202" t="s">
        <v>4570</v>
      </c>
      <c r="F957" s="202" t="s">
        <v>3578</v>
      </c>
      <c r="G957" s="202" t="s">
        <v>3578</v>
      </c>
    </row>
    <row r="958" spans="4:7" x14ac:dyDescent="0.25">
      <c r="D958" s="57">
        <v>955</v>
      </c>
      <c r="E958" s="202" t="s">
        <v>4571</v>
      </c>
      <c r="F958" s="202" t="s">
        <v>3578</v>
      </c>
      <c r="G958" s="202" t="s">
        <v>3578</v>
      </c>
    </row>
    <row r="959" spans="4:7" x14ac:dyDescent="0.25">
      <c r="D959" s="57">
        <v>956</v>
      </c>
      <c r="E959" s="202" t="s">
        <v>4572</v>
      </c>
      <c r="F959" s="202" t="s">
        <v>3578</v>
      </c>
      <c r="G959" s="202" t="s">
        <v>3578</v>
      </c>
    </row>
    <row r="960" spans="4:7" x14ac:dyDescent="0.25">
      <c r="D960" s="57">
        <v>957</v>
      </c>
      <c r="E960" s="202" t="s">
        <v>4573</v>
      </c>
      <c r="F960" s="202" t="s">
        <v>3578</v>
      </c>
      <c r="G960" s="202" t="s">
        <v>3578</v>
      </c>
    </row>
    <row r="961" spans="4:7" x14ac:dyDescent="0.25">
      <c r="D961" s="57">
        <v>958</v>
      </c>
      <c r="E961" s="202" t="s">
        <v>4574</v>
      </c>
      <c r="F961" s="202" t="s">
        <v>3578</v>
      </c>
      <c r="G961" s="202" t="s">
        <v>3578</v>
      </c>
    </row>
    <row r="962" spans="4:7" x14ac:dyDescent="0.25">
      <c r="D962" s="57">
        <v>959</v>
      </c>
      <c r="E962" s="202" t="s">
        <v>4575</v>
      </c>
      <c r="F962" s="202" t="s">
        <v>3578</v>
      </c>
      <c r="G962" s="202" t="s">
        <v>3578</v>
      </c>
    </row>
    <row r="963" spans="4:7" x14ac:dyDescent="0.25">
      <c r="D963" s="57">
        <v>960</v>
      </c>
      <c r="E963" s="202" t="s">
        <v>4576</v>
      </c>
      <c r="F963" s="202" t="s">
        <v>3578</v>
      </c>
      <c r="G963" s="202" t="s">
        <v>3578</v>
      </c>
    </row>
    <row r="964" spans="4:7" x14ac:dyDescent="0.25">
      <c r="D964" s="57">
        <v>961</v>
      </c>
      <c r="E964" s="202" t="s">
        <v>4577</v>
      </c>
      <c r="F964" s="202" t="s">
        <v>3578</v>
      </c>
      <c r="G964" s="202" t="s">
        <v>3578</v>
      </c>
    </row>
    <row r="965" spans="4:7" x14ac:dyDescent="0.25">
      <c r="D965" s="57">
        <v>962</v>
      </c>
      <c r="E965" s="202" t="s">
        <v>4578</v>
      </c>
      <c r="F965" s="202" t="s">
        <v>3578</v>
      </c>
      <c r="G965" s="202">
        <v>497</v>
      </c>
    </row>
    <row r="966" spans="4:7" x14ac:dyDescent="0.25">
      <c r="D966" s="57">
        <v>963</v>
      </c>
      <c r="E966" s="202" t="s">
        <v>4579</v>
      </c>
      <c r="F966" s="202" t="s">
        <v>3578</v>
      </c>
      <c r="G966" s="202">
        <v>498</v>
      </c>
    </row>
    <row r="967" spans="4:7" x14ac:dyDescent="0.25">
      <c r="D967" s="57">
        <v>964</v>
      </c>
      <c r="E967" s="202" t="s">
        <v>4580</v>
      </c>
      <c r="F967" s="202" t="s">
        <v>3578</v>
      </c>
      <c r="G967" s="202">
        <v>499</v>
      </c>
    </row>
    <row r="968" spans="4:7" x14ac:dyDescent="0.25">
      <c r="D968" s="57">
        <v>965</v>
      </c>
      <c r="E968" s="202" t="s">
        <v>4581</v>
      </c>
      <c r="F968" s="202" t="s">
        <v>3578</v>
      </c>
      <c r="G968" s="202">
        <v>500</v>
      </c>
    </row>
    <row r="969" spans="4:7" x14ac:dyDescent="0.25">
      <c r="D969" s="57">
        <v>966</v>
      </c>
      <c r="E969" s="202" t="s">
        <v>4582</v>
      </c>
      <c r="F969" s="202" t="s">
        <v>3578</v>
      </c>
      <c r="G969" s="202">
        <v>501</v>
      </c>
    </row>
    <row r="970" spans="4:7" x14ac:dyDescent="0.25">
      <c r="D970" s="57">
        <v>967</v>
      </c>
      <c r="E970" s="202" t="s">
        <v>4583</v>
      </c>
      <c r="F970" s="202" t="s">
        <v>3578</v>
      </c>
      <c r="G970" s="202">
        <v>502</v>
      </c>
    </row>
    <row r="971" spans="4:7" x14ac:dyDescent="0.25">
      <c r="D971" s="57">
        <v>968</v>
      </c>
      <c r="E971" s="202" t="s">
        <v>4584</v>
      </c>
      <c r="F971" s="202" t="s">
        <v>3578</v>
      </c>
      <c r="G971" s="202">
        <v>503</v>
      </c>
    </row>
    <row r="972" spans="4:7" x14ac:dyDescent="0.25">
      <c r="D972" s="57">
        <v>969</v>
      </c>
      <c r="E972" s="202" t="s">
        <v>3578</v>
      </c>
      <c r="F972" s="202" t="s">
        <v>3578</v>
      </c>
      <c r="G972" s="202">
        <v>504</v>
      </c>
    </row>
    <row r="973" spans="4:7" x14ac:dyDescent="0.25">
      <c r="D973" s="57">
        <v>970</v>
      </c>
      <c r="E973" s="202" t="s">
        <v>4585</v>
      </c>
      <c r="F973" s="202" t="s">
        <v>3578</v>
      </c>
      <c r="G973" s="202">
        <v>505</v>
      </c>
    </row>
    <row r="974" spans="4:7" x14ac:dyDescent="0.25">
      <c r="D974" s="57">
        <v>971</v>
      </c>
      <c r="E974" s="202" t="s">
        <v>4585</v>
      </c>
      <c r="F974" s="202" t="s">
        <v>3578</v>
      </c>
      <c r="G974" s="202">
        <v>506</v>
      </c>
    </row>
    <row r="975" spans="4:7" x14ac:dyDescent="0.25">
      <c r="D975" s="57">
        <v>972</v>
      </c>
      <c r="E975" s="202" t="s">
        <v>4586</v>
      </c>
      <c r="F975" s="202" t="s">
        <v>3578</v>
      </c>
      <c r="G975" s="202" t="s">
        <v>3578</v>
      </c>
    </row>
    <row r="976" spans="4:7" x14ac:dyDescent="0.25">
      <c r="D976" s="57">
        <v>973</v>
      </c>
      <c r="E976" s="202" t="s">
        <v>4587</v>
      </c>
      <c r="F976" s="202" t="s">
        <v>3578</v>
      </c>
      <c r="G976" s="202" t="s">
        <v>3578</v>
      </c>
    </row>
    <row r="977" spans="4:7" x14ac:dyDescent="0.25">
      <c r="D977" s="57">
        <v>974</v>
      </c>
      <c r="E977" s="202" t="s">
        <v>4588</v>
      </c>
      <c r="F977" s="202" t="s">
        <v>3578</v>
      </c>
      <c r="G977" s="202" t="s">
        <v>3578</v>
      </c>
    </row>
    <row r="978" spans="4:7" x14ac:dyDescent="0.25">
      <c r="D978" s="57">
        <v>975</v>
      </c>
      <c r="E978" s="202" t="s">
        <v>4589</v>
      </c>
      <c r="F978" s="202" t="s">
        <v>3578</v>
      </c>
      <c r="G978" s="202" t="s">
        <v>3578</v>
      </c>
    </row>
    <row r="979" spans="4:7" x14ac:dyDescent="0.25">
      <c r="D979" s="57">
        <v>976</v>
      </c>
      <c r="E979" s="202" t="s">
        <v>4590</v>
      </c>
      <c r="F979" s="202" t="s">
        <v>3578</v>
      </c>
      <c r="G979" s="202" t="s">
        <v>3578</v>
      </c>
    </row>
    <row r="980" spans="4:7" x14ac:dyDescent="0.25">
      <c r="D980" s="57">
        <v>977</v>
      </c>
      <c r="E980" s="202" t="s">
        <v>4591</v>
      </c>
      <c r="F980" s="202" t="s">
        <v>3578</v>
      </c>
      <c r="G980" s="202" t="s">
        <v>3578</v>
      </c>
    </row>
    <row r="981" spans="4:7" x14ac:dyDescent="0.25">
      <c r="D981" s="57">
        <v>978</v>
      </c>
      <c r="E981" s="202" t="s">
        <v>4592</v>
      </c>
      <c r="F981" s="202" t="s">
        <v>3578</v>
      </c>
      <c r="G981" s="202" t="s">
        <v>3578</v>
      </c>
    </row>
    <row r="982" spans="4:7" x14ac:dyDescent="0.25">
      <c r="D982" s="57">
        <v>979</v>
      </c>
      <c r="E982" s="202" t="s">
        <v>4593</v>
      </c>
      <c r="F982" s="202" t="s">
        <v>3578</v>
      </c>
      <c r="G982" s="202" t="s">
        <v>3578</v>
      </c>
    </row>
    <row r="983" spans="4:7" x14ac:dyDescent="0.25">
      <c r="D983" s="57">
        <v>980</v>
      </c>
      <c r="E983" s="202" t="s">
        <v>3578</v>
      </c>
      <c r="F983" s="202" t="s">
        <v>3578</v>
      </c>
      <c r="G983" s="202">
        <v>507</v>
      </c>
    </row>
    <row r="984" spans="4:7" x14ac:dyDescent="0.25">
      <c r="D984" s="57">
        <v>981</v>
      </c>
      <c r="E984" s="202" t="s">
        <v>4594</v>
      </c>
      <c r="F984" s="202" t="s">
        <v>3578</v>
      </c>
      <c r="G984" s="202">
        <v>508</v>
      </c>
    </row>
    <row r="985" spans="4:7" x14ac:dyDescent="0.25">
      <c r="D985" s="57">
        <v>982</v>
      </c>
      <c r="E985" s="202" t="s">
        <v>4595</v>
      </c>
      <c r="F985" s="202" t="s">
        <v>3578</v>
      </c>
      <c r="G985" s="202">
        <v>509</v>
      </c>
    </row>
    <row r="986" spans="4:7" x14ac:dyDescent="0.25">
      <c r="D986" s="57">
        <v>983</v>
      </c>
      <c r="E986" s="202" t="s">
        <v>4596</v>
      </c>
      <c r="F986" s="202" t="s">
        <v>3578</v>
      </c>
      <c r="G986" s="202">
        <v>510</v>
      </c>
    </row>
    <row r="987" spans="4:7" x14ac:dyDescent="0.25">
      <c r="D987" s="57">
        <v>984</v>
      </c>
      <c r="E987" s="202" t="s">
        <v>4597</v>
      </c>
      <c r="F987" s="202" t="s">
        <v>3578</v>
      </c>
      <c r="G987" s="202" t="s">
        <v>3578</v>
      </c>
    </row>
    <row r="988" spans="4:7" x14ac:dyDescent="0.25">
      <c r="D988" s="57">
        <v>985</v>
      </c>
      <c r="E988" s="202" t="s">
        <v>3578</v>
      </c>
      <c r="F988" s="202" t="s">
        <v>3578</v>
      </c>
      <c r="G988" s="202">
        <v>517</v>
      </c>
    </row>
    <row r="989" spans="4:7" x14ac:dyDescent="0.25">
      <c r="D989" s="57">
        <v>986</v>
      </c>
      <c r="E989" s="202" t="s">
        <v>5246</v>
      </c>
      <c r="F989" s="202" t="s">
        <v>3578</v>
      </c>
      <c r="G989" s="202">
        <v>518</v>
      </c>
    </row>
    <row r="990" spans="4:7" x14ac:dyDescent="0.25">
      <c r="D990" s="57">
        <v>987</v>
      </c>
      <c r="E990" s="202" t="s">
        <v>5246</v>
      </c>
      <c r="F990" s="202" t="s">
        <v>3578</v>
      </c>
      <c r="G990" s="202">
        <v>518</v>
      </c>
    </row>
    <row r="991" spans="4:7" x14ac:dyDescent="0.25">
      <c r="D991" s="57">
        <v>988</v>
      </c>
      <c r="E991" s="202" t="s">
        <v>3578</v>
      </c>
      <c r="F991" s="202" t="s">
        <v>3578</v>
      </c>
      <c r="G991" s="202">
        <v>519</v>
      </c>
    </row>
    <row r="992" spans="4:7" x14ac:dyDescent="0.25">
      <c r="D992" s="57">
        <v>989</v>
      </c>
      <c r="E992" s="202" t="s">
        <v>5247</v>
      </c>
      <c r="F992" s="202" t="s">
        <v>3578</v>
      </c>
      <c r="G992" s="202">
        <v>520</v>
      </c>
    </row>
    <row r="993" spans="4:7" x14ac:dyDescent="0.25">
      <c r="D993" s="57">
        <v>990</v>
      </c>
      <c r="E993" s="202" t="s">
        <v>5247</v>
      </c>
      <c r="F993" s="202" t="s">
        <v>3578</v>
      </c>
      <c r="G993" s="202">
        <v>521</v>
      </c>
    </row>
    <row r="994" spans="4:7" x14ac:dyDescent="0.25">
      <c r="D994" s="57">
        <v>991</v>
      </c>
      <c r="E994" s="202" t="s">
        <v>3578</v>
      </c>
      <c r="F994" s="202" t="s">
        <v>3578</v>
      </c>
      <c r="G994" s="202">
        <v>522</v>
      </c>
    </row>
    <row r="995" spans="4:7" x14ac:dyDescent="0.25">
      <c r="D995" s="57">
        <v>992</v>
      </c>
      <c r="E995" s="202" t="s">
        <v>5248</v>
      </c>
      <c r="F995" s="202" t="s">
        <v>3578</v>
      </c>
      <c r="G995" s="202">
        <v>523</v>
      </c>
    </row>
    <row r="996" spans="4:7" x14ac:dyDescent="0.25">
      <c r="D996" s="57">
        <v>993</v>
      </c>
      <c r="E996" s="202" t="s">
        <v>5248</v>
      </c>
      <c r="F996" s="202" t="s">
        <v>3578</v>
      </c>
      <c r="G996" s="202">
        <v>524</v>
      </c>
    </row>
    <row r="997" spans="4:7" x14ac:dyDescent="0.25">
      <c r="D997" s="57">
        <v>994</v>
      </c>
      <c r="E997" s="202" t="s">
        <v>5248</v>
      </c>
      <c r="F997" s="202" t="s">
        <v>3578</v>
      </c>
      <c r="G997" s="202">
        <v>525</v>
      </c>
    </row>
    <row r="998" spans="4:7" x14ac:dyDescent="0.25">
      <c r="D998" s="57">
        <v>995</v>
      </c>
      <c r="E998" s="202" t="s">
        <v>3578</v>
      </c>
      <c r="F998" s="202" t="s">
        <v>3578</v>
      </c>
      <c r="G998" s="202">
        <v>511</v>
      </c>
    </row>
    <row r="999" spans="4:7" x14ac:dyDescent="0.25">
      <c r="D999" s="57">
        <v>996</v>
      </c>
      <c r="E999" s="202" t="s">
        <v>5249</v>
      </c>
      <c r="F999" s="202" t="s">
        <v>3578</v>
      </c>
      <c r="G999" s="202">
        <v>512</v>
      </c>
    </row>
    <row r="1000" spans="4:7" x14ac:dyDescent="0.25">
      <c r="D1000" s="57">
        <v>997</v>
      </c>
      <c r="E1000" s="202" t="s">
        <v>5250</v>
      </c>
      <c r="F1000" s="202" t="s">
        <v>3578</v>
      </c>
      <c r="G1000" s="202">
        <v>513</v>
      </c>
    </row>
    <row r="1001" spans="4:7" x14ac:dyDescent="0.25">
      <c r="D1001" s="57">
        <v>998</v>
      </c>
      <c r="E1001" s="202" t="s">
        <v>5251</v>
      </c>
      <c r="F1001" s="202" t="s">
        <v>3578</v>
      </c>
      <c r="G1001" s="202">
        <v>514</v>
      </c>
    </row>
    <row r="1002" spans="4:7" x14ac:dyDescent="0.25">
      <c r="D1002" s="57">
        <v>999</v>
      </c>
      <c r="E1002" s="202" t="s">
        <v>5252</v>
      </c>
      <c r="F1002" s="202" t="s">
        <v>3578</v>
      </c>
      <c r="G1002" s="202">
        <v>515</v>
      </c>
    </row>
    <row r="1003" spans="4:7" x14ac:dyDescent="0.25">
      <c r="D1003" s="57">
        <v>1000</v>
      </c>
      <c r="E1003" s="202" t="s">
        <v>5253</v>
      </c>
      <c r="F1003" s="202" t="s">
        <v>3578</v>
      </c>
      <c r="G1003" s="202">
        <v>516</v>
      </c>
    </row>
    <row r="1004" spans="4:7" x14ac:dyDescent="0.25">
      <c r="D1004" s="57">
        <v>1001</v>
      </c>
      <c r="E1004" s="202" t="s">
        <v>5254</v>
      </c>
      <c r="F1004" s="202" t="s">
        <v>3578</v>
      </c>
      <c r="G1004" s="202" t="s">
        <v>3578</v>
      </c>
    </row>
    <row r="1005" spans="4:7" x14ac:dyDescent="0.25">
      <c r="D1005" s="57">
        <v>1002</v>
      </c>
      <c r="E1005" s="202" t="s">
        <v>4598</v>
      </c>
      <c r="F1005" s="202" t="s">
        <v>3578</v>
      </c>
      <c r="G1005" s="202" t="s">
        <v>3578</v>
      </c>
    </row>
    <row r="1006" spans="4:7" x14ac:dyDescent="0.25">
      <c r="D1006" s="57">
        <v>1003</v>
      </c>
      <c r="E1006" s="202" t="s">
        <v>4599</v>
      </c>
      <c r="F1006" s="202" t="s">
        <v>3578</v>
      </c>
      <c r="G1006" s="202" t="s">
        <v>3578</v>
      </c>
    </row>
    <row r="1007" spans="4:7" x14ac:dyDescent="0.25">
      <c r="D1007" s="57">
        <v>1004</v>
      </c>
      <c r="E1007" s="202" t="s">
        <v>4600</v>
      </c>
      <c r="F1007" s="202" t="s">
        <v>3578</v>
      </c>
      <c r="G1007" s="202" t="s">
        <v>3578</v>
      </c>
    </row>
    <row r="1008" spans="4:7" x14ac:dyDescent="0.25">
      <c r="D1008" s="57">
        <v>1005</v>
      </c>
      <c r="E1008" s="202" t="s">
        <v>4601</v>
      </c>
      <c r="F1008" s="202" t="s">
        <v>3578</v>
      </c>
      <c r="G1008" s="202" t="s">
        <v>3578</v>
      </c>
    </row>
    <row r="1009" spans="4:7" x14ac:dyDescent="0.25">
      <c r="D1009" s="57">
        <v>1006</v>
      </c>
      <c r="E1009" s="202" t="s">
        <v>4602</v>
      </c>
      <c r="F1009" s="202" t="s">
        <v>3578</v>
      </c>
      <c r="G1009" s="202" t="s">
        <v>3578</v>
      </c>
    </row>
    <row r="1010" spans="4:7" x14ac:dyDescent="0.25">
      <c r="D1010" s="57">
        <v>1007</v>
      </c>
      <c r="E1010" s="202" t="s">
        <v>4603</v>
      </c>
      <c r="F1010" s="202" t="s">
        <v>3578</v>
      </c>
      <c r="G1010" s="202" t="s">
        <v>3578</v>
      </c>
    </row>
    <row r="1011" spans="4:7" x14ac:dyDescent="0.25">
      <c r="D1011" s="57">
        <v>1008</v>
      </c>
      <c r="E1011" s="202" t="s">
        <v>4604</v>
      </c>
      <c r="F1011" s="202" t="s">
        <v>3578</v>
      </c>
      <c r="G1011" s="202" t="s">
        <v>3578</v>
      </c>
    </row>
    <row r="1012" spans="4:7" x14ac:dyDescent="0.25">
      <c r="D1012" s="57">
        <v>1009</v>
      </c>
      <c r="E1012" s="202" t="s">
        <v>4605</v>
      </c>
      <c r="F1012" s="202" t="s">
        <v>3578</v>
      </c>
      <c r="G1012" s="202" t="s">
        <v>3578</v>
      </c>
    </row>
    <row r="1013" spans="4:7" x14ac:dyDescent="0.25">
      <c r="D1013" s="57">
        <v>1010</v>
      </c>
      <c r="E1013" s="202" t="s">
        <v>4606</v>
      </c>
      <c r="F1013" s="202" t="s">
        <v>3578</v>
      </c>
      <c r="G1013" s="202" t="s">
        <v>3578</v>
      </c>
    </row>
    <row r="1014" spans="4:7" x14ac:dyDescent="0.25">
      <c r="D1014" s="57">
        <v>1011</v>
      </c>
      <c r="E1014" s="202" t="s">
        <v>3578</v>
      </c>
      <c r="F1014" s="202" t="s">
        <v>3578</v>
      </c>
      <c r="G1014" s="202">
        <v>526</v>
      </c>
    </row>
    <row r="1015" spans="4:7" x14ac:dyDescent="0.25">
      <c r="D1015" s="57">
        <v>1012</v>
      </c>
      <c r="E1015" s="202" t="s">
        <v>4607</v>
      </c>
      <c r="F1015" s="202" t="s">
        <v>3578</v>
      </c>
      <c r="G1015" s="202">
        <v>527</v>
      </c>
    </row>
    <row r="1016" spans="4:7" x14ac:dyDescent="0.25">
      <c r="D1016" s="57">
        <v>1013</v>
      </c>
      <c r="E1016" s="202" t="s">
        <v>4608</v>
      </c>
      <c r="F1016" s="202" t="s">
        <v>3578</v>
      </c>
      <c r="G1016" s="202">
        <v>528</v>
      </c>
    </row>
    <row r="1017" spans="4:7" x14ac:dyDescent="0.25">
      <c r="D1017" s="57">
        <v>1014</v>
      </c>
      <c r="E1017" s="202" t="s">
        <v>4609</v>
      </c>
      <c r="F1017" s="202" t="s">
        <v>3578</v>
      </c>
      <c r="G1017" s="202">
        <v>529</v>
      </c>
    </row>
    <row r="1018" spans="4:7" x14ac:dyDescent="0.25">
      <c r="D1018" s="57">
        <v>1015</v>
      </c>
      <c r="E1018" s="202" t="s">
        <v>4610</v>
      </c>
      <c r="F1018" s="202" t="s">
        <v>3578</v>
      </c>
      <c r="G1018" s="202">
        <v>530</v>
      </c>
    </row>
    <row r="1019" spans="4:7" x14ac:dyDescent="0.25">
      <c r="D1019" s="57">
        <v>1016</v>
      </c>
      <c r="E1019" s="202" t="s">
        <v>4611</v>
      </c>
      <c r="F1019" s="202" t="s">
        <v>3578</v>
      </c>
      <c r="G1019" s="202">
        <v>531</v>
      </c>
    </row>
    <row r="1020" spans="4:7" x14ac:dyDescent="0.25">
      <c r="D1020" s="57">
        <v>1017</v>
      </c>
      <c r="E1020" s="202" t="s">
        <v>4612</v>
      </c>
      <c r="F1020" s="202" t="s">
        <v>3578</v>
      </c>
      <c r="G1020" s="202" t="s">
        <v>3578</v>
      </c>
    </row>
    <row r="1021" spans="4:7" x14ac:dyDescent="0.25">
      <c r="D1021" s="57">
        <v>1018</v>
      </c>
      <c r="E1021" s="202" t="s">
        <v>4613</v>
      </c>
      <c r="F1021" s="202" t="s">
        <v>3578</v>
      </c>
      <c r="G1021" s="202">
        <v>532</v>
      </c>
    </row>
    <row r="1022" spans="4:7" x14ac:dyDescent="0.25">
      <c r="D1022" s="57">
        <v>1019</v>
      </c>
      <c r="E1022" s="202" t="s">
        <v>4614</v>
      </c>
      <c r="F1022" s="202" t="s">
        <v>3578</v>
      </c>
      <c r="G1022" s="202" t="s">
        <v>3578</v>
      </c>
    </row>
    <row r="1023" spans="4:7" x14ac:dyDescent="0.25">
      <c r="D1023" s="57">
        <v>1020</v>
      </c>
      <c r="E1023" s="202" t="s">
        <v>3578</v>
      </c>
      <c r="F1023" s="202" t="s">
        <v>3578</v>
      </c>
      <c r="G1023" s="202">
        <v>533</v>
      </c>
    </row>
    <row r="1024" spans="4:7" x14ac:dyDescent="0.25">
      <c r="D1024" s="57">
        <v>1021</v>
      </c>
      <c r="E1024" s="202" t="s">
        <v>5255</v>
      </c>
      <c r="F1024" s="202" t="s">
        <v>3578</v>
      </c>
      <c r="G1024" s="202">
        <v>534</v>
      </c>
    </row>
    <row r="1025" spans="4:7" x14ac:dyDescent="0.25">
      <c r="D1025" s="57">
        <v>1022</v>
      </c>
      <c r="E1025" s="202" t="s">
        <v>5256</v>
      </c>
      <c r="F1025" s="202" t="s">
        <v>3578</v>
      </c>
      <c r="G1025" s="202">
        <v>535</v>
      </c>
    </row>
    <row r="1026" spans="4:7" x14ac:dyDescent="0.25">
      <c r="D1026" s="57">
        <v>1023</v>
      </c>
      <c r="E1026" s="202" t="s">
        <v>5257</v>
      </c>
      <c r="F1026" s="202" t="s">
        <v>3578</v>
      </c>
      <c r="G1026" s="202">
        <v>536</v>
      </c>
    </row>
    <row r="1027" spans="4:7" x14ac:dyDescent="0.25">
      <c r="D1027" s="57">
        <v>1024</v>
      </c>
      <c r="E1027" s="202" t="s">
        <v>5258</v>
      </c>
      <c r="F1027" s="202" t="s">
        <v>3578</v>
      </c>
      <c r="G1027" s="202">
        <v>537</v>
      </c>
    </row>
    <row r="1028" spans="4:7" x14ac:dyDescent="0.25">
      <c r="D1028" s="57">
        <v>1025</v>
      </c>
      <c r="E1028" s="202" t="s">
        <v>5259</v>
      </c>
      <c r="F1028" s="202" t="s">
        <v>3578</v>
      </c>
      <c r="G1028" s="202" t="s">
        <v>3578</v>
      </c>
    </row>
    <row r="1029" spans="4:7" x14ac:dyDescent="0.25">
      <c r="D1029" s="57">
        <v>1026</v>
      </c>
      <c r="E1029" s="202" t="s">
        <v>4615</v>
      </c>
      <c r="F1029" s="202" t="s">
        <v>3578</v>
      </c>
      <c r="G1029" s="202" t="s">
        <v>3578</v>
      </c>
    </row>
    <row r="1030" spans="4:7" x14ac:dyDescent="0.25">
      <c r="D1030" s="57">
        <v>1027</v>
      </c>
      <c r="E1030" s="202" t="s">
        <v>4616</v>
      </c>
      <c r="F1030" s="202" t="s">
        <v>3578</v>
      </c>
      <c r="G1030" s="202" t="s">
        <v>3578</v>
      </c>
    </row>
    <row r="1031" spans="4:7" x14ac:dyDescent="0.25">
      <c r="D1031" s="57">
        <v>1028</v>
      </c>
      <c r="E1031" s="202" t="s">
        <v>4617</v>
      </c>
      <c r="F1031" s="202" t="s">
        <v>3578</v>
      </c>
      <c r="G1031" s="202" t="s">
        <v>3578</v>
      </c>
    </row>
    <row r="1032" spans="4:7" x14ac:dyDescent="0.25">
      <c r="D1032" s="57">
        <v>1029</v>
      </c>
      <c r="E1032" s="202" t="s">
        <v>4618</v>
      </c>
      <c r="F1032" s="202" t="s">
        <v>3578</v>
      </c>
      <c r="G1032" s="202" t="s">
        <v>3578</v>
      </c>
    </row>
    <row r="1033" spans="4:7" x14ac:dyDescent="0.25">
      <c r="D1033" s="57">
        <v>1030</v>
      </c>
      <c r="E1033" s="202" t="s">
        <v>4619</v>
      </c>
      <c r="F1033" s="202" t="s">
        <v>3578</v>
      </c>
      <c r="G1033" s="202" t="s">
        <v>3578</v>
      </c>
    </row>
    <row r="1034" spans="4:7" x14ac:dyDescent="0.25">
      <c r="D1034" s="57">
        <v>1031</v>
      </c>
      <c r="E1034" s="202" t="s">
        <v>4620</v>
      </c>
      <c r="F1034" s="202" t="s">
        <v>3578</v>
      </c>
      <c r="G1034" s="202" t="s">
        <v>3578</v>
      </c>
    </row>
    <row r="1035" spans="4:7" x14ac:dyDescent="0.25">
      <c r="D1035" s="57">
        <v>1032</v>
      </c>
      <c r="E1035" s="202" t="s">
        <v>4621</v>
      </c>
      <c r="F1035" s="202" t="s">
        <v>3578</v>
      </c>
      <c r="G1035" s="202" t="s">
        <v>3578</v>
      </c>
    </row>
    <row r="1036" spans="4:7" x14ac:dyDescent="0.25">
      <c r="D1036" s="57">
        <v>1033</v>
      </c>
      <c r="E1036" s="202" t="s">
        <v>4622</v>
      </c>
      <c r="F1036" s="202" t="s">
        <v>3578</v>
      </c>
      <c r="G1036" s="202" t="s">
        <v>3578</v>
      </c>
    </row>
    <row r="1037" spans="4:7" x14ac:dyDescent="0.25">
      <c r="D1037" s="57">
        <v>1034</v>
      </c>
      <c r="E1037" s="202" t="s">
        <v>3578</v>
      </c>
      <c r="F1037" s="202" t="s">
        <v>3578</v>
      </c>
      <c r="G1037" s="202">
        <v>538</v>
      </c>
    </row>
    <row r="1038" spans="4:7" x14ac:dyDescent="0.25">
      <c r="D1038" s="57">
        <v>1035</v>
      </c>
      <c r="E1038" s="202" t="s">
        <v>4623</v>
      </c>
      <c r="F1038" s="202" t="s">
        <v>3578</v>
      </c>
      <c r="G1038" s="202">
        <v>539</v>
      </c>
    </row>
    <row r="1039" spans="4:7" x14ac:dyDescent="0.25">
      <c r="D1039" s="57">
        <v>1036</v>
      </c>
      <c r="E1039" s="202" t="s">
        <v>4624</v>
      </c>
      <c r="F1039" s="202" t="s">
        <v>3578</v>
      </c>
      <c r="G1039" s="202">
        <v>540</v>
      </c>
    </row>
    <row r="1040" spans="4:7" x14ac:dyDescent="0.25">
      <c r="D1040" s="57">
        <v>1037</v>
      </c>
      <c r="E1040" s="202" t="s">
        <v>4625</v>
      </c>
      <c r="F1040" s="202" t="s">
        <v>3578</v>
      </c>
      <c r="G1040" s="202" t="s">
        <v>3578</v>
      </c>
    </row>
    <row r="1041" spans="4:7" x14ac:dyDescent="0.25">
      <c r="D1041" s="57">
        <v>1038</v>
      </c>
      <c r="E1041" s="202" t="s">
        <v>4626</v>
      </c>
      <c r="F1041" s="202" t="s">
        <v>3578</v>
      </c>
      <c r="G1041" s="202">
        <v>541</v>
      </c>
    </row>
    <row r="1042" spans="4:7" x14ac:dyDescent="0.25">
      <c r="D1042" s="57">
        <v>1039</v>
      </c>
      <c r="E1042" s="202" t="s">
        <v>4627</v>
      </c>
      <c r="F1042" s="202" t="s">
        <v>3578</v>
      </c>
      <c r="G1042" s="202">
        <v>542</v>
      </c>
    </row>
    <row r="1043" spans="4:7" x14ac:dyDescent="0.25">
      <c r="D1043" s="57">
        <v>1040</v>
      </c>
      <c r="E1043" s="202" t="s">
        <v>4628</v>
      </c>
      <c r="F1043" s="202" t="s">
        <v>3578</v>
      </c>
      <c r="G1043" s="202" t="s">
        <v>3578</v>
      </c>
    </row>
    <row r="1044" spans="4:7" x14ac:dyDescent="0.25">
      <c r="D1044" s="57">
        <v>1041</v>
      </c>
      <c r="E1044" s="202" t="s">
        <v>4629</v>
      </c>
      <c r="F1044" s="202" t="s">
        <v>3578</v>
      </c>
      <c r="G1044" s="202" t="s">
        <v>3578</v>
      </c>
    </row>
    <row r="1045" spans="4:7" x14ac:dyDescent="0.25">
      <c r="D1045" s="57">
        <v>1042</v>
      </c>
      <c r="E1045" s="202" t="s">
        <v>4630</v>
      </c>
      <c r="F1045" s="202" t="s">
        <v>3578</v>
      </c>
      <c r="G1045" s="202">
        <v>543</v>
      </c>
    </row>
    <row r="1046" spans="4:7" x14ac:dyDescent="0.25">
      <c r="D1046" s="57">
        <v>1043</v>
      </c>
      <c r="E1046" s="202" t="s">
        <v>3578</v>
      </c>
      <c r="F1046" s="202" t="s">
        <v>3578</v>
      </c>
      <c r="G1046" s="202">
        <v>544</v>
      </c>
    </row>
    <row r="1047" spans="4:7" x14ac:dyDescent="0.25">
      <c r="D1047" s="57">
        <v>1044</v>
      </c>
      <c r="E1047" s="202" t="s">
        <v>3578</v>
      </c>
      <c r="F1047" s="202" t="s">
        <v>3578</v>
      </c>
      <c r="G1047" s="202">
        <v>545</v>
      </c>
    </row>
    <row r="1048" spans="4:7" x14ac:dyDescent="0.25">
      <c r="D1048" s="57">
        <v>1045</v>
      </c>
      <c r="E1048" s="202" t="s">
        <v>3578</v>
      </c>
      <c r="F1048" s="202" t="s">
        <v>3578</v>
      </c>
      <c r="G1048" s="202">
        <v>546</v>
      </c>
    </row>
    <row r="1049" spans="4:7" x14ac:dyDescent="0.25">
      <c r="D1049" s="57">
        <v>1046</v>
      </c>
      <c r="E1049" s="202" t="s">
        <v>3578</v>
      </c>
      <c r="F1049" s="202" t="s">
        <v>3578</v>
      </c>
      <c r="G1049" s="202">
        <v>547</v>
      </c>
    </row>
    <row r="1050" spans="4:7" x14ac:dyDescent="0.25">
      <c r="D1050" s="57">
        <v>1047</v>
      </c>
      <c r="E1050" s="202" t="s">
        <v>3578</v>
      </c>
      <c r="F1050" s="202" t="s">
        <v>3578</v>
      </c>
      <c r="G1050" s="202">
        <v>548</v>
      </c>
    </row>
    <row r="1051" spans="4:7" x14ac:dyDescent="0.25">
      <c r="D1051" s="57">
        <v>1048</v>
      </c>
      <c r="E1051" s="202" t="s">
        <v>4631</v>
      </c>
      <c r="F1051" s="202" t="s">
        <v>3578</v>
      </c>
      <c r="G1051" s="202" t="s">
        <v>3578</v>
      </c>
    </row>
    <row r="1052" spans="4:7" x14ac:dyDescent="0.25">
      <c r="D1052" s="57">
        <v>1049</v>
      </c>
      <c r="E1052" s="202" t="s">
        <v>4632</v>
      </c>
      <c r="F1052" s="202" t="s">
        <v>3578</v>
      </c>
      <c r="G1052" s="202" t="s">
        <v>3578</v>
      </c>
    </row>
    <row r="1053" spans="4:7" x14ac:dyDescent="0.25">
      <c r="D1053" s="57">
        <v>1050</v>
      </c>
      <c r="E1053" s="202" t="s">
        <v>4633</v>
      </c>
      <c r="F1053" s="202" t="s">
        <v>3578</v>
      </c>
      <c r="G1053" s="202" t="s">
        <v>3578</v>
      </c>
    </row>
    <row r="1054" spans="4:7" x14ac:dyDescent="0.25">
      <c r="D1054" s="57">
        <v>1051</v>
      </c>
      <c r="E1054" s="202" t="s">
        <v>4634</v>
      </c>
      <c r="F1054" s="202" t="s">
        <v>3578</v>
      </c>
      <c r="G1054" s="202" t="s">
        <v>3578</v>
      </c>
    </row>
    <row r="1055" spans="4:7" x14ac:dyDescent="0.25">
      <c r="D1055" s="57">
        <v>1052</v>
      </c>
      <c r="E1055" s="202" t="s">
        <v>4635</v>
      </c>
      <c r="F1055" s="202" t="s">
        <v>3578</v>
      </c>
      <c r="G1055" s="202" t="s">
        <v>3578</v>
      </c>
    </row>
    <row r="1056" spans="4:7" x14ac:dyDescent="0.25">
      <c r="D1056" s="57">
        <v>1053</v>
      </c>
      <c r="E1056" s="202" t="s">
        <v>4636</v>
      </c>
      <c r="F1056" s="202" t="s">
        <v>3578</v>
      </c>
      <c r="G1056" s="202" t="s">
        <v>3578</v>
      </c>
    </row>
    <row r="1057" spans="4:7" x14ac:dyDescent="0.25">
      <c r="D1057" s="57">
        <v>1054</v>
      </c>
      <c r="E1057" s="202" t="s">
        <v>4637</v>
      </c>
      <c r="F1057" s="202" t="s">
        <v>3578</v>
      </c>
      <c r="G1057" s="202" t="s">
        <v>3578</v>
      </c>
    </row>
    <row r="1058" spans="4:7" x14ac:dyDescent="0.25">
      <c r="D1058" s="57">
        <v>1055</v>
      </c>
      <c r="E1058" s="202" t="s">
        <v>4638</v>
      </c>
      <c r="F1058" s="202" t="s">
        <v>3578</v>
      </c>
      <c r="G1058" s="202" t="s">
        <v>3578</v>
      </c>
    </row>
    <row r="1059" spans="4:7" x14ac:dyDescent="0.25">
      <c r="D1059" s="57">
        <v>1056</v>
      </c>
      <c r="E1059" s="202" t="s">
        <v>4639</v>
      </c>
      <c r="F1059" s="202" t="s">
        <v>3578</v>
      </c>
      <c r="G1059" s="202" t="s">
        <v>3578</v>
      </c>
    </row>
    <row r="1060" spans="4:7" x14ac:dyDescent="0.25">
      <c r="D1060" s="57">
        <v>1057</v>
      </c>
      <c r="E1060" s="202" t="s">
        <v>4640</v>
      </c>
      <c r="F1060" s="202" t="s">
        <v>3578</v>
      </c>
      <c r="G1060" s="202" t="s">
        <v>3578</v>
      </c>
    </row>
    <row r="1061" spans="4:7" x14ac:dyDescent="0.25">
      <c r="D1061" s="57">
        <v>1058</v>
      </c>
      <c r="E1061" s="202" t="s">
        <v>4641</v>
      </c>
      <c r="F1061" s="202" t="s">
        <v>3578</v>
      </c>
      <c r="G1061" s="202">
        <v>637</v>
      </c>
    </row>
    <row r="1062" spans="4:7" x14ac:dyDescent="0.25">
      <c r="D1062" s="57">
        <v>1059</v>
      </c>
      <c r="E1062" s="202" t="s">
        <v>4642</v>
      </c>
      <c r="F1062" s="202" t="s">
        <v>3578</v>
      </c>
      <c r="G1062" s="202">
        <v>638</v>
      </c>
    </row>
    <row r="1063" spans="4:7" x14ac:dyDescent="0.25">
      <c r="D1063" s="57">
        <v>1060</v>
      </c>
      <c r="E1063" s="202" t="s">
        <v>4643</v>
      </c>
      <c r="F1063" s="202" t="s">
        <v>3578</v>
      </c>
      <c r="G1063" s="202">
        <v>639</v>
      </c>
    </row>
    <row r="1064" spans="4:7" x14ac:dyDescent="0.25">
      <c r="D1064" s="57">
        <v>1061</v>
      </c>
      <c r="E1064" s="202" t="s">
        <v>3578</v>
      </c>
      <c r="F1064" s="202" t="s">
        <v>3578</v>
      </c>
      <c r="G1064" s="202">
        <v>640</v>
      </c>
    </row>
    <row r="1065" spans="4:7" x14ac:dyDescent="0.25">
      <c r="D1065" s="57">
        <v>1062</v>
      </c>
      <c r="E1065" s="202" t="s">
        <v>4644</v>
      </c>
      <c r="F1065" s="202" t="s">
        <v>3578</v>
      </c>
      <c r="G1065" s="202">
        <v>641</v>
      </c>
    </row>
    <row r="1066" spans="4:7" x14ac:dyDescent="0.25">
      <c r="D1066" s="57">
        <v>1063</v>
      </c>
      <c r="E1066" s="202" t="s">
        <v>4645</v>
      </c>
      <c r="F1066" s="202" t="s">
        <v>3578</v>
      </c>
      <c r="G1066" s="202" t="s">
        <v>3578</v>
      </c>
    </row>
    <row r="1067" spans="4:7" x14ac:dyDescent="0.25">
      <c r="D1067" s="57">
        <v>1064</v>
      </c>
      <c r="E1067" s="202" t="s">
        <v>3578</v>
      </c>
      <c r="F1067" s="202" t="s">
        <v>3578</v>
      </c>
      <c r="G1067" s="202">
        <v>642</v>
      </c>
    </row>
    <row r="1068" spans="4:7" x14ac:dyDescent="0.25">
      <c r="D1068" s="57">
        <v>1065</v>
      </c>
      <c r="E1068" s="202" t="s">
        <v>3578</v>
      </c>
      <c r="F1068" s="202" t="s">
        <v>3578</v>
      </c>
      <c r="G1068" s="202">
        <v>643</v>
      </c>
    </row>
    <row r="1069" spans="4:7" x14ac:dyDescent="0.25">
      <c r="D1069" s="57">
        <v>1066</v>
      </c>
      <c r="E1069" s="202" t="s">
        <v>3578</v>
      </c>
      <c r="F1069" s="202" t="s">
        <v>3578</v>
      </c>
      <c r="G1069" s="202">
        <v>644</v>
      </c>
    </row>
    <row r="1070" spans="4:7" x14ac:dyDescent="0.25">
      <c r="D1070" s="57">
        <v>1067</v>
      </c>
      <c r="E1070" s="202" t="s">
        <v>3578</v>
      </c>
      <c r="F1070" s="202" t="s">
        <v>3578</v>
      </c>
      <c r="G1070" s="202">
        <v>645</v>
      </c>
    </row>
    <row r="1071" spans="4:7" x14ac:dyDescent="0.25">
      <c r="D1071" s="57">
        <v>1068</v>
      </c>
      <c r="E1071" s="202" t="s">
        <v>3578</v>
      </c>
      <c r="F1071" s="202" t="s">
        <v>3578</v>
      </c>
      <c r="G1071" s="202">
        <v>646</v>
      </c>
    </row>
    <row r="1072" spans="4:7" x14ac:dyDescent="0.25">
      <c r="D1072" s="57">
        <v>1069</v>
      </c>
      <c r="E1072" s="202" t="s">
        <v>3578</v>
      </c>
      <c r="F1072" s="202" t="s">
        <v>3578</v>
      </c>
      <c r="G1072" s="202">
        <v>647</v>
      </c>
    </row>
    <row r="1073" spans="4:7" x14ac:dyDescent="0.25">
      <c r="D1073" s="57">
        <v>1070</v>
      </c>
      <c r="E1073" s="202" t="s">
        <v>4646</v>
      </c>
      <c r="F1073" s="202" t="s">
        <v>3578</v>
      </c>
      <c r="G1073" s="202" t="s">
        <v>3578</v>
      </c>
    </row>
    <row r="1074" spans="4:7" x14ac:dyDescent="0.25">
      <c r="D1074" s="57">
        <v>1071</v>
      </c>
      <c r="E1074" s="202" t="s">
        <v>4647</v>
      </c>
      <c r="F1074" s="202" t="s">
        <v>3578</v>
      </c>
      <c r="G1074" s="202" t="s">
        <v>3578</v>
      </c>
    </row>
    <row r="1075" spans="4:7" x14ac:dyDescent="0.25">
      <c r="D1075" s="57">
        <v>1072</v>
      </c>
      <c r="E1075" s="202" t="s">
        <v>4648</v>
      </c>
      <c r="F1075" s="202" t="s">
        <v>3578</v>
      </c>
      <c r="G1075" s="202" t="s">
        <v>3578</v>
      </c>
    </row>
    <row r="1076" spans="4:7" x14ac:dyDescent="0.25">
      <c r="D1076" s="57">
        <v>1073</v>
      </c>
      <c r="E1076" s="202" t="s">
        <v>4649</v>
      </c>
      <c r="F1076" s="202" t="s">
        <v>3578</v>
      </c>
      <c r="G1076" s="202" t="s">
        <v>3578</v>
      </c>
    </row>
    <row r="1077" spans="4:7" x14ac:dyDescent="0.25">
      <c r="D1077" s="57">
        <v>1074</v>
      </c>
      <c r="E1077" s="202" t="s">
        <v>4650</v>
      </c>
      <c r="F1077" s="202" t="s">
        <v>3578</v>
      </c>
      <c r="G1077" s="202" t="s">
        <v>3578</v>
      </c>
    </row>
    <row r="1078" spans="4:7" x14ac:dyDescent="0.25">
      <c r="D1078" s="57">
        <v>1075</v>
      </c>
      <c r="E1078" s="202" t="s">
        <v>4651</v>
      </c>
      <c r="F1078" s="202" t="s">
        <v>3578</v>
      </c>
      <c r="G1078" s="202" t="s">
        <v>3578</v>
      </c>
    </row>
    <row r="1079" spans="4:7" x14ac:dyDescent="0.25">
      <c r="D1079" s="57">
        <v>1076</v>
      </c>
      <c r="E1079" s="202" t="s">
        <v>4652</v>
      </c>
      <c r="F1079" s="202" t="s">
        <v>3578</v>
      </c>
      <c r="G1079" s="202" t="s">
        <v>3578</v>
      </c>
    </row>
    <row r="1080" spans="4:7" x14ac:dyDescent="0.25">
      <c r="D1080" s="57">
        <v>1077</v>
      </c>
      <c r="E1080" s="202" t="s">
        <v>4653</v>
      </c>
      <c r="F1080" s="202" t="s">
        <v>3578</v>
      </c>
      <c r="G1080" s="202" t="s">
        <v>3578</v>
      </c>
    </row>
    <row r="1081" spans="4:7" x14ac:dyDescent="0.25">
      <c r="D1081" s="57">
        <v>1078</v>
      </c>
      <c r="E1081" s="202" t="s">
        <v>4646</v>
      </c>
      <c r="F1081" s="202" t="s">
        <v>3578</v>
      </c>
      <c r="G1081" s="202" t="s">
        <v>3578</v>
      </c>
    </row>
    <row r="1082" spans="4:7" x14ac:dyDescent="0.25">
      <c r="D1082" s="57">
        <v>1079</v>
      </c>
      <c r="E1082" s="202" t="s">
        <v>3578</v>
      </c>
      <c r="F1082" s="202">
        <v>48</v>
      </c>
      <c r="G1082" s="202" t="s">
        <v>3578</v>
      </c>
    </row>
    <row r="1083" spans="4:7" x14ac:dyDescent="0.25">
      <c r="D1083" s="57">
        <v>1080</v>
      </c>
      <c r="E1083" s="202" t="s">
        <v>3578</v>
      </c>
      <c r="F1083" s="202" t="s">
        <v>3578</v>
      </c>
      <c r="G1083" s="202">
        <v>659</v>
      </c>
    </row>
    <row r="1084" spans="4:7" x14ac:dyDescent="0.25">
      <c r="D1084" s="57">
        <v>1081</v>
      </c>
      <c r="E1084" s="202" t="s">
        <v>3578</v>
      </c>
      <c r="F1084" s="202" t="s">
        <v>3578</v>
      </c>
      <c r="G1084" s="202">
        <v>660</v>
      </c>
    </row>
    <row r="1085" spans="4:7" x14ac:dyDescent="0.25">
      <c r="D1085" s="57">
        <v>1082</v>
      </c>
      <c r="E1085" s="202" t="s">
        <v>3578</v>
      </c>
      <c r="F1085" s="202" t="s">
        <v>3578</v>
      </c>
      <c r="G1085" s="202">
        <v>661</v>
      </c>
    </row>
    <row r="1086" spans="4:7" x14ac:dyDescent="0.25">
      <c r="D1086" s="57">
        <v>1083</v>
      </c>
      <c r="E1086" s="202" t="s">
        <v>3578</v>
      </c>
      <c r="F1086" s="202" t="s">
        <v>3578</v>
      </c>
      <c r="G1086" s="202">
        <v>662</v>
      </c>
    </row>
    <row r="1087" spans="4:7" x14ac:dyDescent="0.25">
      <c r="D1087" s="57">
        <v>1084</v>
      </c>
      <c r="E1087" s="202" t="s">
        <v>3578</v>
      </c>
      <c r="F1087" s="202" t="s">
        <v>3578</v>
      </c>
      <c r="G1087" s="202">
        <v>663</v>
      </c>
    </row>
    <row r="1088" spans="4:7" x14ac:dyDescent="0.25">
      <c r="D1088" s="57">
        <v>1085</v>
      </c>
      <c r="E1088" s="202" t="s">
        <v>3578</v>
      </c>
      <c r="F1088" s="202" t="s">
        <v>3578</v>
      </c>
      <c r="G1088" s="202">
        <v>664</v>
      </c>
    </row>
    <row r="1089" spans="4:7" x14ac:dyDescent="0.25">
      <c r="D1089" s="57">
        <v>1086</v>
      </c>
      <c r="E1089" s="202" t="s">
        <v>3578</v>
      </c>
      <c r="F1089" s="202" t="s">
        <v>3578</v>
      </c>
      <c r="G1089" s="202">
        <v>665</v>
      </c>
    </row>
    <row r="1090" spans="4:7" x14ac:dyDescent="0.25">
      <c r="D1090" s="57">
        <v>1087</v>
      </c>
      <c r="E1090" s="202" t="s">
        <v>3578</v>
      </c>
      <c r="F1090" s="202" t="s">
        <v>3578</v>
      </c>
      <c r="G1090" s="202">
        <v>666</v>
      </c>
    </row>
    <row r="1091" spans="4:7" x14ac:dyDescent="0.25">
      <c r="D1091" s="57">
        <v>1088</v>
      </c>
      <c r="E1091" s="202" t="s">
        <v>3578</v>
      </c>
      <c r="F1091" s="202" t="s">
        <v>3578</v>
      </c>
      <c r="G1091" s="202">
        <v>667</v>
      </c>
    </row>
    <row r="1092" spans="4:7" x14ac:dyDescent="0.25">
      <c r="D1092" s="57">
        <v>1089</v>
      </c>
      <c r="E1092" s="202" t="s">
        <v>3578</v>
      </c>
      <c r="F1092" s="202" t="s">
        <v>3578</v>
      </c>
      <c r="G1092" s="202">
        <v>668</v>
      </c>
    </row>
    <row r="1093" spans="4:7" x14ac:dyDescent="0.25">
      <c r="D1093" s="57">
        <v>1090</v>
      </c>
      <c r="E1093" s="202" t="s">
        <v>3578</v>
      </c>
      <c r="F1093" s="202" t="s">
        <v>3578</v>
      </c>
      <c r="G1093" s="202">
        <v>669</v>
      </c>
    </row>
    <row r="1094" spans="4:7" x14ac:dyDescent="0.25">
      <c r="D1094" s="57">
        <v>1091</v>
      </c>
      <c r="E1094" s="202" t="s">
        <v>3578</v>
      </c>
      <c r="F1094" s="202" t="s">
        <v>3578</v>
      </c>
      <c r="G1094" s="202">
        <v>670</v>
      </c>
    </row>
    <row r="1095" spans="4:7" x14ac:dyDescent="0.25">
      <c r="D1095" s="57">
        <v>1092</v>
      </c>
      <c r="E1095" s="202" t="s">
        <v>3578</v>
      </c>
      <c r="F1095" s="202">
        <v>54</v>
      </c>
      <c r="G1095" s="202">
        <v>671</v>
      </c>
    </row>
    <row r="1096" spans="4:7" x14ac:dyDescent="0.25">
      <c r="D1096" s="57">
        <v>1093</v>
      </c>
      <c r="E1096" s="202" t="s">
        <v>3578</v>
      </c>
      <c r="F1096" s="202">
        <v>55</v>
      </c>
      <c r="G1096" s="202">
        <v>672</v>
      </c>
    </row>
    <row r="1097" spans="4:7" x14ac:dyDescent="0.25">
      <c r="D1097" s="57">
        <v>1094</v>
      </c>
      <c r="E1097" s="202" t="s">
        <v>3578</v>
      </c>
      <c r="F1097" s="202">
        <v>58</v>
      </c>
      <c r="G1097" s="202">
        <v>673</v>
      </c>
    </row>
    <row r="1098" spans="4:7" x14ac:dyDescent="0.25">
      <c r="D1098" s="57">
        <v>1095</v>
      </c>
      <c r="E1098" s="202" t="s">
        <v>3578</v>
      </c>
      <c r="F1098" s="202">
        <v>56</v>
      </c>
      <c r="G1098" s="202" t="s">
        <v>3578</v>
      </c>
    </row>
    <row r="1099" spans="4:7" x14ac:dyDescent="0.25">
      <c r="D1099" s="57">
        <v>1096</v>
      </c>
      <c r="E1099" s="202" t="s">
        <v>3578</v>
      </c>
      <c r="F1099" s="202">
        <v>57</v>
      </c>
      <c r="G1099" s="202" t="s">
        <v>3578</v>
      </c>
    </row>
    <row r="1100" spans="4:7" x14ac:dyDescent="0.25">
      <c r="D1100" s="57">
        <v>1097</v>
      </c>
      <c r="E1100" s="202" t="s">
        <v>3578</v>
      </c>
      <c r="F1100" s="202" t="s">
        <v>3578</v>
      </c>
      <c r="G1100" s="202">
        <v>674</v>
      </c>
    </row>
    <row r="1101" spans="4:7" x14ac:dyDescent="0.25">
      <c r="D1101" s="57">
        <v>1098</v>
      </c>
      <c r="E1101" s="202" t="s">
        <v>3578</v>
      </c>
      <c r="F1101" s="202">
        <v>49</v>
      </c>
      <c r="G1101" s="202" t="s">
        <v>3578</v>
      </c>
    </row>
    <row r="1102" spans="4:7" x14ac:dyDescent="0.25">
      <c r="D1102" s="57">
        <v>1099</v>
      </c>
      <c r="E1102" s="202" t="s">
        <v>3578</v>
      </c>
      <c r="F1102" s="202">
        <v>50</v>
      </c>
      <c r="G1102" s="202">
        <v>675</v>
      </c>
    </row>
    <row r="1103" spans="4:7" x14ac:dyDescent="0.25">
      <c r="D1103" s="57">
        <v>1100</v>
      </c>
      <c r="E1103" s="202" t="s">
        <v>3578</v>
      </c>
      <c r="F1103" s="202">
        <v>51</v>
      </c>
      <c r="G1103" s="202">
        <v>676</v>
      </c>
    </row>
    <row r="1104" spans="4:7" x14ac:dyDescent="0.25">
      <c r="D1104" s="57">
        <v>1101</v>
      </c>
      <c r="E1104" s="202" t="s">
        <v>3578</v>
      </c>
      <c r="F1104" s="202">
        <v>52</v>
      </c>
      <c r="G1104" s="202">
        <v>677</v>
      </c>
    </row>
    <row r="1105" spans="4:7" x14ac:dyDescent="0.25">
      <c r="D1105" s="57">
        <v>1102</v>
      </c>
      <c r="E1105" s="202" t="s">
        <v>3578</v>
      </c>
      <c r="F1105" s="202">
        <v>53</v>
      </c>
      <c r="G1105" s="202">
        <v>678</v>
      </c>
    </row>
    <row r="1106" spans="4:7" x14ac:dyDescent="0.25">
      <c r="D1106" s="57">
        <v>1103</v>
      </c>
      <c r="E1106" s="202" t="s">
        <v>3578</v>
      </c>
      <c r="F1106" s="202" t="s">
        <v>3578</v>
      </c>
      <c r="G1106" s="202">
        <v>679</v>
      </c>
    </row>
    <row r="1107" spans="4:7" x14ac:dyDescent="0.25">
      <c r="D1107" s="57">
        <v>1104</v>
      </c>
      <c r="E1107" s="202" t="s">
        <v>3578</v>
      </c>
      <c r="F1107" s="202" t="s">
        <v>3578</v>
      </c>
      <c r="G1107" s="202">
        <v>680</v>
      </c>
    </row>
    <row r="1108" spans="4:7" x14ac:dyDescent="0.25">
      <c r="D1108" s="57">
        <v>1105</v>
      </c>
      <c r="E1108" s="202" t="s">
        <v>3578</v>
      </c>
      <c r="F1108" s="202" t="s">
        <v>3578</v>
      </c>
      <c r="G1108" s="202">
        <v>681</v>
      </c>
    </row>
    <row r="1109" spans="4:7" x14ac:dyDescent="0.25">
      <c r="D1109" s="57">
        <v>1106</v>
      </c>
      <c r="E1109" s="202" t="s">
        <v>3578</v>
      </c>
      <c r="F1109" s="202" t="s">
        <v>3578</v>
      </c>
      <c r="G1109" s="202">
        <v>682</v>
      </c>
    </row>
    <row r="1110" spans="4:7" x14ac:dyDescent="0.25">
      <c r="D1110" s="57">
        <v>1107</v>
      </c>
      <c r="E1110" s="202" t="s">
        <v>3578</v>
      </c>
      <c r="F1110" s="202" t="s">
        <v>3578</v>
      </c>
      <c r="G1110" s="202">
        <v>683</v>
      </c>
    </row>
    <row r="1111" spans="4:7" x14ac:dyDescent="0.25">
      <c r="D1111" s="57">
        <v>1108</v>
      </c>
      <c r="E1111" s="202" t="s">
        <v>3578</v>
      </c>
      <c r="F1111" s="202" t="s">
        <v>3578</v>
      </c>
      <c r="G1111" s="202">
        <v>684</v>
      </c>
    </row>
    <row r="1112" spans="4:7" x14ac:dyDescent="0.25">
      <c r="D1112" s="57">
        <v>1109</v>
      </c>
      <c r="E1112" s="202" t="s">
        <v>3578</v>
      </c>
      <c r="F1112" s="202" t="s">
        <v>3578</v>
      </c>
      <c r="G1112" s="202">
        <v>685</v>
      </c>
    </row>
    <row r="1113" spans="4:7" x14ac:dyDescent="0.25">
      <c r="D1113" s="57">
        <v>1110</v>
      </c>
      <c r="E1113" s="202" t="s">
        <v>3578</v>
      </c>
      <c r="F1113" s="202" t="s">
        <v>3578</v>
      </c>
      <c r="G1113" s="202">
        <v>686</v>
      </c>
    </row>
    <row r="1114" spans="4:7" x14ac:dyDescent="0.25">
      <c r="D1114" s="57">
        <v>1111</v>
      </c>
      <c r="E1114" s="202" t="s">
        <v>3578</v>
      </c>
      <c r="F1114" s="202" t="s">
        <v>3578</v>
      </c>
      <c r="G1114" s="202">
        <v>687</v>
      </c>
    </row>
    <row r="1115" spans="4:7" x14ac:dyDescent="0.25">
      <c r="D1115" s="57">
        <v>1112</v>
      </c>
      <c r="E1115" s="202" t="s">
        <v>3578</v>
      </c>
      <c r="F1115" s="202" t="s">
        <v>3578</v>
      </c>
      <c r="G1115" s="202">
        <v>688</v>
      </c>
    </row>
    <row r="1116" spans="4:7" x14ac:dyDescent="0.25">
      <c r="D1116" s="57">
        <v>1113</v>
      </c>
      <c r="E1116" s="202" t="s">
        <v>3578</v>
      </c>
      <c r="F1116" s="202" t="s">
        <v>3578</v>
      </c>
      <c r="G1116" s="202">
        <v>689</v>
      </c>
    </row>
    <row r="1117" spans="4:7" x14ac:dyDescent="0.25">
      <c r="D1117" s="57">
        <v>1114</v>
      </c>
      <c r="E1117" s="202" t="s">
        <v>3578</v>
      </c>
      <c r="F1117" s="202" t="s">
        <v>3578</v>
      </c>
      <c r="G1117" s="202">
        <v>690</v>
      </c>
    </row>
    <row r="1118" spans="4:7" x14ac:dyDescent="0.25">
      <c r="D1118" s="57">
        <v>1115</v>
      </c>
      <c r="E1118" s="202" t="s">
        <v>3578</v>
      </c>
      <c r="F1118" s="202" t="s">
        <v>3578</v>
      </c>
      <c r="G1118" s="202">
        <v>691</v>
      </c>
    </row>
    <row r="1119" spans="4:7" x14ac:dyDescent="0.25">
      <c r="D1119" s="57">
        <v>1116</v>
      </c>
      <c r="E1119" s="202" t="s">
        <v>3578</v>
      </c>
      <c r="F1119" s="202" t="s">
        <v>3578</v>
      </c>
      <c r="G1119" s="202">
        <v>692</v>
      </c>
    </row>
    <row r="1120" spans="4:7" x14ac:dyDescent="0.25">
      <c r="D1120" s="57">
        <v>1117</v>
      </c>
      <c r="E1120" s="202" t="s">
        <v>3578</v>
      </c>
      <c r="F1120" s="202">
        <v>59</v>
      </c>
      <c r="G1120" s="202" t="s">
        <v>3578</v>
      </c>
    </row>
    <row r="1121" spans="4:7" x14ac:dyDescent="0.25">
      <c r="D1121" s="57">
        <v>1118</v>
      </c>
      <c r="E1121" s="202" t="s">
        <v>3578</v>
      </c>
      <c r="F1121" s="202">
        <v>64</v>
      </c>
      <c r="G1121" s="202" t="s">
        <v>3578</v>
      </c>
    </row>
    <row r="1122" spans="4:7" x14ac:dyDescent="0.25">
      <c r="D1122" s="57">
        <v>1119</v>
      </c>
      <c r="E1122" s="202" t="s">
        <v>3578</v>
      </c>
      <c r="F1122" s="202">
        <v>65</v>
      </c>
      <c r="G1122" s="202">
        <v>693</v>
      </c>
    </row>
    <row r="1123" spans="4:7" x14ac:dyDescent="0.25">
      <c r="D1123" s="57">
        <v>1120</v>
      </c>
      <c r="E1123" s="202" t="s">
        <v>3578</v>
      </c>
      <c r="F1123" s="202">
        <v>62</v>
      </c>
      <c r="G1123" s="202">
        <v>694</v>
      </c>
    </row>
    <row r="1124" spans="4:7" x14ac:dyDescent="0.25">
      <c r="D1124" s="57">
        <v>1121</v>
      </c>
      <c r="E1124" s="202" t="s">
        <v>3578</v>
      </c>
      <c r="F1124" s="202">
        <v>63</v>
      </c>
      <c r="G1124" s="202">
        <v>695</v>
      </c>
    </row>
    <row r="1125" spans="4:7" x14ac:dyDescent="0.25">
      <c r="D1125" s="57">
        <v>1122</v>
      </c>
      <c r="E1125" s="202" t="s">
        <v>3578</v>
      </c>
      <c r="F1125" s="202">
        <v>60</v>
      </c>
      <c r="G1125" s="202">
        <v>696</v>
      </c>
    </row>
    <row r="1126" spans="4:7" x14ac:dyDescent="0.25">
      <c r="D1126" s="57">
        <v>1123</v>
      </c>
      <c r="E1126" s="202" t="s">
        <v>3578</v>
      </c>
      <c r="F1126" s="202">
        <v>61</v>
      </c>
      <c r="G1126" s="202">
        <v>697</v>
      </c>
    </row>
    <row r="1127" spans="4:7" x14ac:dyDescent="0.25">
      <c r="D1127" s="57">
        <v>1124</v>
      </c>
      <c r="E1127" s="202" t="s">
        <v>3578</v>
      </c>
      <c r="F1127" s="202">
        <v>66</v>
      </c>
      <c r="G1127" s="202" t="s">
        <v>3578</v>
      </c>
    </row>
    <row r="1128" spans="4:7" x14ac:dyDescent="0.25">
      <c r="D1128" s="57">
        <v>1125</v>
      </c>
      <c r="E1128" s="202" t="s">
        <v>3578</v>
      </c>
      <c r="F1128" s="202">
        <v>67</v>
      </c>
      <c r="G1128" s="202" t="s">
        <v>3578</v>
      </c>
    </row>
    <row r="1129" spans="4:7" x14ac:dyDescent="0.25">
      <c r="D1129" s="57">
        <v>1126</v>
      </c>
      <c r="E1129" s="202" t="s">
        <v>3578</v>
      </c>
      <c r="F1129" s="202">
        <v>68</v>
      </c>
      <c r="G1129" s="202" t="s">
        <v>3578</v>
      </c>
    </row>
    <row r="1130" spans="4:7" x14ac:dyDescent="0.25">
      <c r="D1130" s="57">
        <v>1127</v>
      </c>
      <c r="E1130" s="202" t="s">
        <v>4654</v>
      </c>
      <c r="F1130" s="202" t="s">
        <v>3578</v>
      </c>
      <c r="G1130" s="202" t="s">
        <v>3578</v>
      </c>
    </row>
    <row r="1131" spans="4:7" x14ac:dyDescent="0.25">
      <c r="D1131" s="57">
        <v>1128</v>
      </c>
      <c r="E1131" s="202" t="s">
        <v>4655</v>
      </c>
      <c r="F1131" s="202" t="s">
        <v>3578</v>
      </c>
      <c r="G1131" s="202" t="s">
        <v>3578</v>
      </c>
    </row>
    <row r="1132" spans="4:7" x14ac:dyDescent="0.25">
      <c r="D1132" s="57">
        <v>1129</v>
      </c>
      <c r="E1132" s="202" t="s">
        <v>4656</v>
      </c>
      <c r="F1132" s="202" t="s">
        <v>3578</v>
      </c>
      <c r="G1132" s="202" t="s">
        <v>3578</v>
      </c>
    </row>
    <row r="1133" spans="4:7" x14ac:dyDescent="0.25">
      <c r="D1133" s="57">
        <v>1130</v>
      </c>
      <c r="E1133" s="202" t="s">
        <v>4657</v>
      </c>
      <c r="F1133" s="202" t="s">
        <v>3578</v>
      </c>
      <c r="G1133" s="202" t="s">
        <v>3578</v>
      </c>
    </row>
    <row r="1134" spans="4:7" x14ac:dyDescent="0.25">
      <c r="D1134" s="57">
        <v>1131</v>
      </c>
      <c r="E1134" s="202" t="s">
        <v>4658</v>
      </c>
      <c r="F1134" s="202" t="s">
        <v>3578</v>
      </c>
      <c r="G1134" s="202" t="s">
        <v>3578</v>
      </c>
    </row>
    <row r="1135" spans="4:7" x14ac:dyDescent="0.25">
      <c r="D1135" s="57">
        <v>1132</v>
      </c>
      <c r="E1135" s="202" t="s">
        <v>4659</v>
      </c>
      <c r="F1135" s="202" t="s">
        <v>3578</v>
      </c>
      <c r="G1135" s="202" t="s">
        <v>3578</v>
      </c>
    </row>
    <row r="1136" spans="4:7" x14ac:dyDescent="0.25">
      <c r="D1136" s="57">
        <v>1133</v>
      </c>
      <c r="E1136" s="202" t="s">
        <v>4660</v>
      </c>
      <c r="F1136" s="202" t="s">
        <v>3578</v>
      </c>
      <c r="G1136" s="202" t="s">
        <v>3578</v>
      </c>
    </row>
    <row r="1137" spans="4:7" x14ac:dyDescent="0.25">
      <c r="D1137" s="57">
        <v>1134</v>
      </c>
      <c r="E1137" s="202" t="s">
        <v>4661</v>
      </c>
      <c r="F1137" s="202" t="s">
        <v>3578</v>
      </c>
      <c r="G1137" s="202">
        <v>32</v>
      </c>
    </row>
    <row r="1138" spans="4:7" x14ac:dyDescent="0.25">
      <c r="D1138" s="57">
        <v>1135</v>
      </c>
      <c r="E1138" s="202" t="s">
        <v>4662</v>
      </c>
      <c r="F1138" s="202" t="s">
        <v>3578</v>
      </c>
      <c r="G1138" s="202">
        <v>33</v>
      </c>
    </row>
    <row r="1139" spans="4:7" x14ac:dyDescent="0.25">
      <c r="D1139" s="57">
        <v>1136</v>
      </c>
      <c r="E1139" s="202" t="s">
        <v>4663</v>
      </c>
      <c r="F1139" s="202" t="s">
        <v>3578</v>
      </c>
      <c r="G1139" s="202">
        <v>34</v>
      </c>
    </row>
    <row r="1140" spans="4:7" x14ac:dyDescent="0.25">
      <c r="D1140" s="57">
        <v>1137</v>
      </c>
      <c r="E1140" s="202" t="s">
        <v>4664</v>
      </c>
      <c r="F1140" s="202" t="s">
        <v>3578</v>
      </c>
      <c r="G1140" s="202">
        <v>35</v>
      </c>
    </row>
    <row r="1141" spans="4:7" x14ac:dyDescent="0.25">
      <c r="D1141" s="57">
        <v>1138</v>
      </c>
      <c r="E1141" s="202" t="s">
        <v>3578</v>
      </c>
      <c r="F1141" s="202" t="s">
        <v>3578</v>
      </c>
      <c r="G1141" s="202">
        <v>36</v>
      </c>
    </row>
    <row r="1142" spans="4:7" x14ac:dyDescent="0.25">
      <c r="D1142" s="57">
        <v>1139</v>
      </c>
      <c r="E1142" s="202" t="s">
        <v>4665</v>
      </c>
      <c r="F1142" s="202" t="s">
        <v>3578</v>
      </c>
      <c r="G1142" s="202">
        <v>698</v>
      </c>
    </row>
    <row r="1143" spans="4:7" x14ac:dyDescent="0.25">
      <c r="D1143" s="57">
        <v>1140</v>
      </c>
      <c r="E1143" s="202" t="s">
        <v>4666</v>
      </c>
      <c r="F1143" s="202" t="s">
        <v>3578</v>
      </c>
      <c r="G1143" s="202">
        <v>699</v>
      </c>
    </row>
    <row r="1144" spans="4:7" x14ac:dyDescent="0.25">
      <c r="D1144" s="57">
        <v>1141</v>
      </c>
      <c r="E1144" s="202" t="s">
        <v>4667</v>
      </c>
      <c r="F1144" s="202" t="s">
        <v>3578</v>
      </c>
      <c r="G1144" s="202">
        <v>700</v>
      </c>
    </row>
    <row r="1145" spans="4:7" x14ac:dyDescent="0.25">
      <c r="D1145" s="57">
        <v>1142</v>
      </c>
      <c r="E1145" s="202" t="s">
        <v>4668</v>
      </c>
      <c r="F1145" s="202" t="s">
        <v>3578</v>
      </c>
      <c r="G1145" s="202">
        <v>701</v>
      </c>
    </row>
    <row r="1146" spans="4:7" x14ac:dyDescent="0.25">
      <c r="D1146" s="57">
        <v>1143</v>
      </c>
      <c r="E1146" s="202" t="s">
        <v>3578</v>
      </c>
      <c r="F1146" s="202" t="s">
        <v>3578</v>
      </c>
      <c r="G1146" s="202">
        <v>702</v>
      </c>
    </row>
    <row r="1147" spans="4:7" x14ac:dyDescent="0.25">
      <c r="D1147" s="57">
        <v>1144</v>
      </c>
      <c r="E1147" s="202" t="s">
        <v>4669</v>
      </c>
      <c r="F1147" s="202" t="s">
        <v>3578</v>
      </c>
      <c r="G1147" s="202">
        <v>703</v>
      </c>
    </row>
    <row r="1148" spans="4:7" x14ac:dyDescent="0.25">
      <c r="D1148" s="57">
        <v>1145</v>
      </c>
      <c r="E1148" s="202" t="s">
        <v>4670</v>
      </c>
      <c r="F1148" s="202" t="s">
        <v>3578</v>
      </c>
      <c r="G1148" s="202" t="s">
        <v>3578</v>
      </c>
    </row>
    <row r="1149" spans="4:7" x14ac:dyDescent="0.25">
      <c r="D1149" s="57">
        <v>1146</v>
      </c>
      <c r="E1149" s="202" t="s">
        <v>4671</v>
      </c>
      <c r="F1149" s="202" t="s">
        <v>3578</v>
      </c>
      <c r="G1149" s="202" t="s">
        <v>3578</v>
      </c>
    </row>
    <row r="1150" spans="4:7" x14ac:dyDescent="0.25">
      <c r="D1150" s="57">
        <v>1147</v>
      </c>
      <c r="E1150" s="202" t="s">
        <v>4672</v>
      </c>
      <c r="F1150" s="202" t="s">
        <v>3578</v>
      </c>
      <c r="G1150" s="202" t="s">
        <v>3578</v>
      </c>
    </row>
    <row r="1151" spans="4:7" x14ac:dyDescent="0.25">
      <c r="D1151" s="57">
        <v>1148</v>
      </c>
      <c r="E1151" s="202" t="s">
        <v>4673</v>
      </c>
      <c r="F1151" s="202" t="s">
        <v>3578</v>
      </c>
      <c r="G1151" s="202" t="s">
        <v>3578</v>
      </c>
    </row>
    <row r="1152" spans="4:7" x14ac:dyDescent="0.25">
      <c r="D1152" s="57">
        <v>1149</v>
      </c>
      <c r="E1152" s="202" t="s">
        <v>5260</v>
      </c>
      <c r="F1152" s="202" t="s">
        <v>3578</v>
      </c>
      <c r="G1152" s="202" t="s">
        <v>3578</v>
      </c>
    </row>
    <row r="1153" spans="4:7" x14ac:dyDescent="0.25">
      <c r="D1153" s="57">
        <v>1150</v>
      </c>
      <c r="E1153" s="202" t="s">
        <v>5261</v>
      </c>
      <c r="F1153" s="202" t="s">
        <v>3578</v>
      </c>
      <c r="G1153" s="202" t="s">
        <v>3578</v>
      </c>
    </row>
    <row r="1154" spans="4:7" x14ac:dyDescent="0.25">
      <c r="D1154" s="57">
        <v>1151</v>
      </c>
      <c r="E1154" s="202" t="s">
        <v>4674</v>
      </c>
      <c r="F1154" s="202" t="s">
        <v>3578</v>
      </c>
      <c r="G1154" s="202" t="s">
        <v>3578</v>
      </c>
    </row>
    <row r="1155" spans="4:7" x14ac:dyDescent="0.25">
      <c r="D1155" s="57">
        <v>1152</v>
      </c>
      <c r="E1155" s="202" t="s">
        <v>4675</v>
      </c>
      <c r="F1155" s="202" t="s">
        <v>3578</v>
      </c>
      <c r="G1155" s="202" t="s">
        <v>3578</v>
      </c>
    </row>
    <row r="1156" spans="4:7" x14ac:dyDescent="0.25">
      <c r="D1156" s="57">
        <v>1153</v>
      </c>
      <c r="E1156" s="202" t="s">
        <v>3578</v>
      </c>
      <c r="F1156" s="202" t="s">
        <v>3578</v>
      </c>
      <c r="G1156" s="202">
        <v>704</v>
      </c>
    </row>
    <row r="1157" spans="4:7" x14ac:dyDescent="0.25">
      <c r="D1157" s="57">
        <v>1154</v>
      </c>
      <c r="E1157" s="202" t="s">
        <v>4676</v>
      </c>
      <c r="F1157" s="202" t="s">
        <v>3578</v>
      </c>
      <c r="G1157" s="202">
        <v>706</v>
      </c>
    </row>
    <row r="1158" spans="4:7" x14ac:dyDescent="0.25">
      <c r="D1158" s="57">
        <v>1155</v>
      </c>
      <c r="E1158" s="202" t="s">
        <v>4677</v>
      </c>
      <c r="F1158" s="202" t="s">
        <v>3578</v>
      </c>
      <c r="G1158" s="202">
        <v>707</v>
      </c>
    </row>
    <row r="1159" spans="4:7" x14ac:dyDescent="0.25">
      <c r="D1159" s="57">
        <v>1156</v>
      </c>
      <c r="E1159" s="202" t="s">
        <v>4678</v>
      </c>
      <c r="F1159" s="202" t="s">
        <v>3578</v>
      </c>
      <c r="G1159" s="202">
        <v>708</v>
      </c>
    </row>
    <row r="1160" spans="4:7" x14ac:dyDescent="0.25">
      <c r="D1160" s="57">
        <v>1157</v>
      </c>
      <c r="E1160" s="202" t="s">
        <v>4679</v>
      </c>
      <c r="F1160" s="202" t="s">
        <v>3578</v>
      </c>
      <c r="G1160" s="202">
        <v>709</v>
      </c>
    </row>
    <row r="1161" spans="4:7" x14ac:dyDescent="0.25">
      <c r="D1161" s="57">
        <v>1158</v>
      </c>
      <c r="E1161" s="202" t="s">
        <v>4680</v>
      </c>
      <c r="F1161" s="202" t="s">
        <v>3578</v>
      </c>
      <c r="G1161" s="202">
        <v>710</v>
      </c>
    </row>
    <row r="1162" spans="4:7" x14ac:dyDescent="0.25">
      <c r="D1162" s="57">
        <v>1159</v>
      </c>
      <c r="E1162" s="202" t="s">
        <v>4681</v>
      </c>
      <c r="F1162" s="202" t="s">
        <v>3578</v>
      </c>
      <c r="G1162" s="202">
        <v>711</v>
      </c>
    </row>
    <row r="1163" spans="4:7" x14ac:dyDescent="0.25">
      <c r="D1163" s="57">
        <v>1160</v>
      </c>
      <c r="E1163" s="202" t="s">
        <v>4682</v>
      </c>
      <c r="F1163" s="202" t="s">
        <v>3578</v>
      </c>
      <c r="G1163" s="202">
        <v>705</v>
      </c>
    </row>
    <row r="1164" spans="4:7" x14ac:dyDescent="0.25">
      <c r="D1164" s="57">
        <v>1161</v>
      </c>
      <c r="E1164" s="202" t="s">
        <v>4683</v>
      </c>
      <c r="F1164" s="202" t="s">
        <v>3578</v>
      </c>
      <c r="G1164" s="202" t="s">
        <v>3578</v>
      </c>
    </row>
    <row r="1165" spans="4:7" x14ac:dyDescent="0.25">
      <c r="D1165" s="57">
        <v>1162</v>
      </c>
      <c r="E1165" s="202" t="s">
        <v>3578</v>
      </c>
      <c r="F1165" s="202" t="s">
        <v>3578</v>
      </c>
      <c r="G1165" s="202">
        <v>712</v>
      </c>
    </row>
    <row r="1166" spans="4:7" x14ac:dyDescent="0.25">
      <c r="D1166" s="57">
        <v>1163</v>
      </c>
      <c r="E1166" s="202" t="s">
        <v>5262</v>
      </c>
      <c r="F1166" s="202" t="s">
        <v>3578</v>
      </c>
      <c r="G1166" s="202">
        <v>713</v>
      </c>
    </row>
    <row r="1167" spans="4:7" x14ac:dyDescent="0.25">
      <c r="D1167" s="57">
        <v>1164</v>
      </c>
      <c r="E1167" s="202" t="s">
        <v>5263</v>
      </c>
      <c r="F1167" s="202" t="s">
        <v>3578</v>
      </c>
      <c r="G1167" s="202">
        <v>714</v>
      </c>
    </row>
    <row r="1168" spans="4:7" x14ac:dyDescent="0.25">
      <c r="D1168" s="57">
        <v>1165</v>
      </c>
      <c r="E1168" s="202" t="s">
        <v>5264</v>
      </c>
      <c r="F1168" s="202" t="s">
        <v>3578</v>
      </c>
      <c r="G1168" s="202">
        <v>715</v>
      </c>
    </row>
    <row r="1169" spans="4:7" x14ac:dyDescent="0.25">
      <c r="D1169" s="57">
        <v>1166</v>
      </c>
      <c r="E1169" s="202" t="s">
        <v>5265</v>
      </c>
      <c r="F1169" s="202" t="s">
        <v>3578</v>
      </c>
      <c r="G1169" s="202">
        <v>716</v>
      </c>
    </row>
    <row r="1170" spans="4:7" x14ac:dyDescent="0.25">
      <c r="D1170" s="57">
        <v>1167</v>
      </c>
      <c r="E1170" s="202" t="s">
        <v>3578</v>
      </c>
      <c r="F1170" s="202" t="s">
        <v>3578</v>
      </c>
      <c r="G1170" s="202">
        <v>717</v>
      </c>
    </row>
    <row r="1171" spans="4:7" x14ac:dyDescent="0.25">
      <c r="D1171" s="57">
        <v>1168</v>
      </c>
      <c r="E1171" s="202" t="s">
        <v>3578</v>
      </c>
      <c r="F1171" s="202" t="s">
        <v>3578</v>
      </c>
      <c r="G1171" s="202">
        <v>718</v>
      </c>
    </row>
    <row r="1172" spans="4:7" x14ac:dyDescent="0.25">
      <c r="D1172" s="57">
        <v>1169</v>
      </c>
      <c r="E1172" s="202" t="s">
        <v>3578</v>
      </c>
      <c r="F1172" s="202" t="s">
        <v>3578</v>
      </c>
      <c r="G1172" s="202">
        <v>719</v>
      </c>
    </row>
    <row r="1173" spans="4:7" x14ac:dyDescent="0.25">
      <c r="D1173" s="57">
        <v>1170</v>
      </c>
      <c r="E1173" s="202" t="s">
        <v>5266</v>
      </c>
      <c r="F1173" s="202" t="s">
        <v>3578</v>
      </c>
      <c r="G1173" s="202">
        <v>720</v>
      </c>
    </row>
    <row r="1174" spans="4:7" x14ac:dyDescent="0.25">
      <c r="D1174" s="57">
        <v>1171</v>
      </c>
      <c r="E1174" s="202" t="s">
        <v>5267</v>
      </c>
      <c r="F1174" s="202" t="s">
        <v>3578</v>
      </c>
      <c r="G1174" s="202">
        <v>721</v>
      </c>
    </row>
    <row r="1175" spans="4:7" x14ac:dyDescent="0.25">
      <c r="D1175" s="57">
        <v>1172</v>
      </c>
      <c r="E1175" s="202" t="s">
        <v>5268</v>
      </c>
      <c r="F1175" s="202" t="s">
        <v>3578</v>
      </c>
      <c r="G1175" s="202">
        <v>722</v>
      </c>
    </row>
    <row r="1176" spans="4:7" x14ac:dyDescent="0.25">
      <c r="D1176" s="57">
        <v>1173</v>
      </c>
      <c r="E1176" s="202" t="s">
        <v>5269</v>
      </c>
      <c r="F1176" s="202" t="s">
        <v>3578</v>
      </c>
      <c r="G1176" s="202">
        <v>723</v>
      </c>
    </row>
    <row r="1177" spans="4:7" x14ac:dyDescent="0.25">
      <c r="D1177" s="57">
        <v>1174</v>
      </c>
      <c r="E1177" s="202" t="s">
        <v>5270</v>
      </c>
      <c r="F1177" s="202" t="s">
        <v>3578</v>
      </c>
      <c r="G1177" s="202">
        <v>724</v>
      </c>
    </row>
    <row r="1178" spans="4:7" x14ac:dyDescent="0.25">
      <c r="D1178" s="57">
        <v>1175</v>
      </c>
      <c r="E1178" s="202" t="s">
        <v>5271</v>
      </c>
      <c r="F1178" s="202" t="s">
        <v>3578</v>
      </c>
      <c r="G1178" s="202">
        <v>725</v>
      </c>
    </row>
    <row r="1179" spans="4:7" x14ac:dyDescent="0.25">
      <c r="D1179" s="57">
        <v>1176</v>
      </c>
      <c r="E1179" s="202" t="s">
        <v>3578</v>
      </c>
      <c r="F1179" s="202" t="s">
        <v>3578</v>
      </c>
      <c r="G1179" s="202">
        <v>726</v>
      </c>
    </row>
    <row r="1180" spans="4:7" x14ac:dyDescent="0.25">
      <c r="D1180" s="57">
        <v>1177</v>
      </c>
      <c r="E1180" s="202" t="s">
        <v>5272</v>
      </c>
      <c r="F1180" s="202" t="s">
        <v>3578</v>
      </c>
      <c r="G1180" s="202">
        <v>727</v>
      </c>
    </row>
    <row r="1181" spans="4:7" x14ac:dyDescent="0.25">
      <c r="D1181" s="57">
        <v>1178</v>
      </c>
      <c r="E1181" s="202" t="s">
        <v>3578</v>
      </c>
      <c r="F1181" s="202" t="s">
        <v>3578</v>
      </c>
      <c r="G1181" s="202">
        <v>728</v>
      </c>
    </row>
    <row r="1182" spans="4:7" x14ac:dyDescent="0.25">
      <c r="D1182" s="57">
        <v>1179</v>
      </c>
      <c r="E1182" s="202" t="s">
        <v>5072</v>
      </c>
      <c r="F1182" s="202" t="s">
        <v>3578</v>
      </c>
      <c r="G1182" s="202">
        <v>729</v>
      </c>
    </row>
    <row r="1183" spans="4:7" x14ac:dyDescent="0.25">
      <c r="D1183" s="57">
        <v>1180</v>
      </c>
      <c r="E1183" s="202" t="s">
        <v>3578</v>
      </c>
      <c r="F1183" s="202" t="s">
        <v>3578</v>
      </c>
      <c r="G1183" s="202">
        <v>730</v>
      </c>
    </row>
    <row r="1184" spans="4:7" x14ac:dyDescent="0.25">
      <c r="D1184" s="57">
        <v>1181</v>
      </c>
      <c r="E1184" s="202" t="s">
        <v>3578</v>
      </c>
      <c r="F1184" s="202" t="s">
        <v>3578</v>
      </c>
      <c r="G1184" s="202">
        <v>731</v>
      </c>
    </row>
    <row r="1185" spans="4:7" x14ac:dyDescent="0.25">
      <c r="D1185" s="57">
        <v>1182</v>
      </c>
      <c r="E1185" s="202" t="s">
        <v>5273</v>
      </c>
      <c r="F1185" s="202" t="s">
        <v>3578</v>
      </c>
      <c r="G1185" s="202">
        <v>732</v>
      </c>
    </row>
    <row r="1186" spans="4:7" x14ac:dyDescent="0.25">
      <c r="D1186" s="57">
        <v>1183</v>
      </c>
      <c r="E1186" s="202" t="s">
        <v>5274</v>
      </c>
      <c r="F1186" s="202" t="s">
        <v>3578</v>
      </c>
      <c r="G1186" s="202" t="s">
        <v>3578</v>
      </c>
    </row>
    <row r="1187" spans="4:7" x14ac:dyDescent="0.25">
      <c r="D1187" s="57">
        <v>1184</v>
      </c>
      <c r="E1187" s="202" t="s">
        <v>4684</v>
      </c>
      <c r="F1187" s="202" t="s">
        <v>3578</v>
      </c>
      <c r="G1187" s="202" t="s">
        <v>3578</v>
      </c>
    </row>
    <row r="1188" spans="4:7" x14ac:dyDescent="0.25">
      <c r="D1188" s="57">
        <v>1185</v>
      </c>
      <c r="E1188" s="202" t="s">
        <v>4685</v>
      </c>
      <c r="F1188" s="202" t="s">
        <v>3578</v>
      </c>
      <c r="G1188" s="202" t="s">
        <v>3578</v>
      </c>
    </row>
    <row r="1189" spans="4:7" x14ac:dyDescent="0.25">
      <c r="D1189" s="57">
        <v>1186</v>
      </c>
      <c r="E1189" s="202" t="s">
        <v>4686</v>
      </c>
      <c r="F1189" s="202" t="s">
        <v>3578</v>
      </c>
      <c r="G1189" s="202" t="s">
        <v>3578</v>
      </c>
    </row>
    <row r="1190" spans="4:7" x14ac:dyDescent="0.25">
      <c r="D1190" s="57">
        <v>1187</v>
      </c>
      <c r="E1190" s="202" t="s">
        <v>4687</v>
      </c>
      <c r="F1190" s="202" t="s">
        <v>3578</v>
      </c>
      <c r="G1190" s="202" t="s">
        <v>3578</v>
      </c>
    </row>
    <row r="1191" spans="4:7" x14ac:dyDescent="0.25">
      <c r="D1191" s="57">
        <v>1188</v>
      </c>
      <c r="E1191" s="202" t="s">
        <v>4688</v>
      </c>
      <c r="F1191" s="202" t="s">
        <v>3578</v>
      </c>
      <c r="G1191" s="202" t="s">
        <v>3578</v>
      </c>
    </row>
    <row r="1192" spans="4:7" x14ac:dyDescent="0.25">
      <c r="D1192" s="57">
        <v>1189</v>
      </c>
      <c r="E1192" s="202" t="s">
        <v>4689</v>
      </c>
      <c r="F1192" s="202" t="s">
        <v>3578</v>
      </c>
      <c r="G1192" s="202" t="s">
        <v>3578</v>
      </c>
    </row>
    <row r="1193" spans="4:7" x14ac:dyDescent="0.25">
      <c r="D1193" s="57">
        <v>1190</v>
      </c>
      <c r="E1193" s="202" t="s">
        <v>4690</v>
      </c>
      <c r="F1193" s="202" t="s">
        <v>3578</v>
      </c>
      <c r="G1193" s="202" t="s">
        <v>3578</v>
      </c>
    </row>
    <row r="1194" spans="4:7" x14ac:dyDescent="0.25">
      <c r="D1194" s="57">
        <v>1191</v>
      </c>
      <c r="E1194" s="202" t="s">
        <v>4691</v>
      </c>
      <c r="F1194" s="202" t="s">
        <v>3578</v>
      </c>
      <c r="G1194" s="202" t="s">
        <v>3578</v>
      </c>
    </row>
    <row r="1195" spans="4:7" x14ac:dyDescent="0.25">
      <c r="D1195" s="57">
        <v>1192</v>
      </c>
      <c r="E1195" s="202" t="s">
        <v>4692</v>
      </c>
      <c r="F1195" s="202" t="s">
        <v>3578</v>
      </c>
      <c r="G1195" s="202" t="s">
        <v>3578</v>
      </c>
    </row>
    <row r="1196" spans="4:7" x14ac:dyDescent="0.25">
      <c r="D1196" s="57">
        <v>1193</v>
      </c>
      <c r="E1196" s="202" t="s">
        <v>4693</v>
      </c>
      <c r="F1196" s="202" t="s">
        <v>3578</v>
      </c>
      <c r="G1196" s="202" t="s">
        <v>3578</v>
      </c>
    </row>
    <row r="1197" spans="4:7" x14ac:dyDescent="0.25">
      <c r="D1197" s="57">
        <v>1194</v>
      </c>
      <c r="E1197" s="202" t="s">
        <v>4694</v>
      </c>
      <c r="F1197" s="202" t="s">
        <v>3578</v>
      </c>
      <c r="G1197" s="202" t="s">
        <v>3578</v>
      </c>
    </row>
    <row r="1198" spans="4:7" x14ac:dyDescent="0.25">
      <c r="D1198" s="57">
        <v>1195</v>
      </c>
      <c r="E1198" s="202" t="s">
        <v>4695</v>
      </c>
      <c r="F1198" s="202" t="s">
        <v>3578</v>
      </c>
      <c r="G1198" s="202" t="s">
        <v>3578</v>
      </c>
    </row>
    <row r="1199" spans="4:7" x14ac:dyDescent="0.25">
      <c r="D1199" s="57">
        <v>1196</v>
      </c>
      <c r="E1199" s="202" t="s">
        <v>4696</v>
      </c>
      <c r="F1199" s="202" t="s">
        <v>3578</v>
      </c>
      <c r="G1199" s="202" t="s">
        <v>3578</v>
      </c>
    </row>
    <row r="1200" spans="4:7" x14ac:dyDescent="0.25">
      <c r="D1200" s="57">
        <v>1197</v>
      </c>
      <c r="E1200" s="202" t="s">
        <v>4697</v>
      </c>
      <c r="F1200" s="202" t="s">
        <v>3578</v>
      </c>
      <c r="G1200" s="202" t="s">
        <v>3578</v>
      </c>
    </row>
    <row r="1201" spans="4:7" x14ac:dyDescent="0.25">
      <c r="D1201" s="57">
        <v>1198</v>
      </c>
      <c r="E1201" s="202" t="s">
        <v>5275</v>
      </c>
      <c r="F1201" s="202" t="s">
        <v>3578</v>
      </c>
      <c r="G1201" s="202" t="s">
        <v>3578</v>
      </c>
    </row>
    <row r="1202" spans="4:7" x14ac:dyDescent="0.25">
      <c r="D1202" s="57">
        <v>1199</v>
      </c>
      <c r="E1202" s="202" t="s">
        <v>5276</v>
      </c>
      <c r="F1202" s="202" t="s">
        <v>3578</v>
      </c>
      <c r="G1202" s="202" t="s">
        <v>3578</v>
      </c>
    </row>
    <row r="1203" spans="4:7" x14ac:dyDescent="0.25">
      <c r="D1203" s="57">
        <v>1200</v>
      </c>
      <c r="E1203" s="202" t="s">
        <v>4698</v>
      </c>
      <c r="F1203" s="202" t="s">
        <v>3578</v>
      </c>
      <c r="G1203" s="202" t="s">
        <v>3578</v>
      </c>
    </row>
    <row r="1204" spans="4:7" x14ac:dyDescent="0.25">
      <c r="D1204" s="57">
        <v>1201</v>
      </c>
      <c r="E1204" s="202" t="s">
        <v>3578</v>
      </c>
      <c r="F1204" s="202" t="s">
        <v>3578</v>
      </c>
      <c r="G1204" s="202">
        <v>733</v>
      </c>
    </row>
    <row r="1205" spans="4:7" x14ac:dyDescent="0.25">
      <c r="D1205" s="57">
        <v>1202</v>
      </c>
      <c r="E1205" s="202" t="s">
        <v>3578</v>
      </c>
      <c r="F1205" s="202" t="s">
        <v>3578</v>
      </c>
      <c r="G1205" s="202">
        <v>734</v>
      </c>
    </row>
    <row r="1206" spans="4:7" x14ac:dyDescent="0.25">
      <c r="D1206" s="57">
        <v>1203</v>
      </c>
      <c r="E1206" s="202" t="s">
        <v>4699</v>
      </c>
      <c r="F1206" s="202" t="s">
        <v>3578</v>
      </c>
      <c r="G1206" s="202">
        <v>735</v>
      </c>
    </row>
    <row r="1207" spans="4:7" x14ac:dyDescent="0.25">
      <c r="D1207" s="57">
        <v>1204</v>
      </c>
      <c r="E1207" s="202" t="s">
        <v>4700</v>
      </c>
      <c r="F1207" s="202" t="s">
        <v>3578</v>
      </c>
      <c r="G1207" s="202">
        <v>736</v>
      </c>
    </row>
    <row r="1208" spans="4:7" x14ac:dyDescent="0.25">
      <c r="D1208" s="57">
        <v>1205</v>
      </c>
      <c r="E1208" s="202" t="s">
        <v>4701</v>
      </c>
      <c r="F1208" s="202" t="s">
        <v>3578</v>
      </c>
      <c r="G1208" s="202">
        <v>737</v>
      </c>
    </row>
    <row r="1209" spans="4:7" x14ac:dyDescent="0.25">
      <c r="D1209" s="57">
        <v>1206</v>
      </c>
      <c r="E1209" s="202" t="s">
        <v>4702</v>
      </c>
      <c r="F1209" s="202" t="s">
        <v>3578</v>
      </c>
      <c r="G1209" s="202">
        <v>738</v>
      </c>
    </row>
    <row r="1210" spans="4:7" x14ac:dyDescent="0.25">
      <c r="D1210" s="57">
        <v>1207</v>
      </c>
      <c r="E1210" s="202" t="s">
        <v>4703</v>
      </c>
      <c r="F1210" s="202" t="s">
        <v>3578</v>
      </c>
      <c r="G1210" s="202">
        <v>739</v>
      </c>
    </row>
    <row r="1211" spans="4:7" x14ac:dyDescent="0.25">
      <c r="D1211" s="57">
        <v>1208</v>
      </c>
      <c r="E1211" s="202" t="s">
        <v>4704</v>
      </c>
      <c r="F1211" s="202" t="s">
        <v>3578</v>
      </c>
      <c r="G1211" s="202">
        <v>740</v>
      </c>
    </row>
    <row r="1212" spans="4:7" x14ac:dyDescent="0.25">
      <c r="D1212" s="57">
        <v>1209</v>
      </c>
      <c r="E1212" s="202" t="s">
        <v>4705</v>
      </c>
      <c r="F1212" s="202" t="s">
        <v>3578</v>
      </c>
      <c r="G1212" s="202">
        <v>741</v>
      </c>
    </row>
    <row r="1213" spans="4:7" x14ac:dyDescent="0.25">
      <c r="D1213" s="57">
        <v>1210</v>
      </c>
      <c r="E1213" s="202" t="s">
        <v>4706</v>
      </c>
      <c r="F1213" s="202" t="s">
        <v>3578</v>
      </c>
      <c r="G1213" s="202">
        <v>742</v>
      </c>
    </row>
    <row r="1214" spans="4:7" x14ac:dyDescent="0.25">
      <c r="D1214" s="57">
        <v>1211</v>
      </c>
      <c r="E1214" s="202" t="s">
        <v>4707</v>
      </c>
      <c r="F1214" s="202" t="s">
        <v>3578</v>
      </c>
      <c r="G1214" s="202">
        <v>743</v>
      </c>
    </row>
    <row r="1215" spans="4:7" x14ac:dyDescent="0.25">
      <c r="D1215" s="57">
        <v>1212</v>
      </c>
      <c r="E1215" s="202" t="s">
        <v>4708</v>
      </c>
      <c r="F1215" s="202" t="s">
        <v>3578</v>
      </c>
      <c r="G1215" s="202">
        <v>744</v>
      </c>
    </row>
    <row r="1216" spans="4:7" x14ac:dyDescent="0.25">
      <c r="D1216" s="57">
        <v>1213</v>
      </c>
      <c r="E1216" s="202" t="s">
        <v>3578</v>
      </c>
      <c r="F1216" s="202" t="s">
        <v>3578</v>
      </c>
      <c r="G1216" s="202">
        <v>751</v>
      </c>
    </row>
    <row r="1217" spans="4:7" x14ac:dyDescent="0.25">
      <c r="D1217" s="57">
        <v>1214</v>
      </c>
      <c r="E1217" s="202" t="s">
        <v>5277</v>
      </c>
      <c r="F1217" s="202" t="s">
        <v>3578</v>
      </c>
      <c r="G1217" s="202">
        <v>752</v>
      </c>
    </row>
    <row r="1218" spans="4:7" x14ac:dyDescent="0.25">
      <c r="D1218" s="57">
        <v>1215</v>
      </c>
      <c r="E1218" s="202" t="s">
        <v>5278</v>
      </c>
      <c r="F1218" s="202" t="s">
        <v>3578</v>
      </c>
      <c r="G1218" s="202">
        <v>753</v>
      </c>
    </row>
    <row r="1219" spans="4:7" x14ac:dyDescent="0.25">
      <c r="D1219" s="57">
        <v>1216</v>
      </c>
      <c r="E1219" s="202" t="s">
        <v>5279</v>
      </c>
      <c r="F1219" s="202" t="s">
        <v>3578</v>
      </c>
      <c r="G1219" s="202">
        <v>754</v>
      </c>
    </row>
    <row r="1220" spans="4:7" x14ac:dyDescent="0.25">
      <c r="D1220" s="57">
        <v>1217</v>
      </c>
      <c r="E1220" s="202" t="s">
        <v>5280</v>
      </c>
      <c r="F1220" s="202" t="s">
        <v>3578</v>
      </c>
      <c r="G1220" s="202">
        <v>755</v>
      </c>
    </row>
    <row r="1221" spans="4:7" x14ac:dyDescent="0.25">
      <c r="D1221" s="57">
        <v>1218</v>
      </c>
      <c r="E1221" s="202" t="s">
        <v>3578</v>
      </c>
      <c r="F1221" s="202" t="s">
        <v>3578</v>
      </c>
      <c r="G1221" s="202">
        <v>756</v>
      </c>
    </row>
    <row r="1222" spans="4:7" x14ac:dyDescent="0.25">
      <c r="D1222" s="57">
        <v>1219</v>
      </c>
      <c r="E1222" s="202" t="s">
        <v>5281</v>
      </c>
      <c r="F1222" s="202" t="s">
        <v>3578</v>
      </c>
      <c r="G1222" s="202">
        <v>757</v>
      </c>
    </row>
    <row r="1223" spans="4:7" x14ac:dyDescent="0.25">
      <c r="D1223" s="57">
        <v>1220</v>
      </c>
      <c r="E1223" s="202" t="s">
        <v>5282</v>
      </c>
      <c r="F1223" s="202" t="s">
        <v>3578</v>
      </c>
      <c r="G1223" s="202">
        <v>758</v>
      </c>
    </row>
    <row r="1224" spans="4:7" x14ac:dyDescent="0.25">
      <c r="D1224" s="57">
        <v>1221</v>
      </c>
      <c r="E1224" s="202" t="s">
        <v>5283</v>
      </c>
      <c r="F1224" s="202" t="s">
        <v>3578</v>
      </c>
      <c r="G1224" s="202">
        <v>759</v>
      </c>
    </row>
    <row r="1225" spans="4:7" x14ac:dyDescent="0.25">
      <c r="D1225" s="57">
        <v>1222</v>
      </c>
      <c r="E1225" s="202" t="s">
        <v>5284</v>
      </c>
      <c r="F1225" s="202" t="s">
        <v>3578</v>
      </c>
      <c r="G1225" s="202">
        <v>760</v>
      </c>
    </row>
    <row r="1226" spans="4:7" x14ac:dyDescent="0.25">
      <c r="D1226" s="57">
        <v>1223</v>
      </c>
      <c r="E1226" s="202" t="s">
        <v>5285</v>
      </c>
      <c r="F1226" s="202" t="s">
        <v>3578</v>
      </c>
      <c r="G1226" s="202">
        <v>761</v>
      </c>
    </row>
    <row r="1227" spans="4:7" x14ac:dyDescent="0.25">
      <c r="D1227" s="57">
        <v>1224</v>
      </c>
      <c r="E1227" s="202" t="s">
        <v>5286</v>
      </c>
      <c r="F1227" s="202" t="s">
        <v>3578</v>
      </c>
      <c r="G1227" s="202">
        <v>762</v>
      </c>
    </row>
    <row r="1228" spans="4:7" x14ac:dyDescent="0.25">
      <c r="D1228" s="57">
        <v>1225</v>
      </c>
      <c r="E1228" s="202" t="s">
        <v>3578</v>
      </c>
      <c r="F1228" s="202" t="s">
        <v>3578</v>
      </c>
      <c r="G1228" s="202">
        <v>763</v>
      </c>
    </row>
    <row r="1229" spans="4:7" x14ac:dyDescent="0.25">
      <c r="D1229" s="57">
        <v>1226</v>
      </c>
      <c r="E1229" s="202" t="s">
        <v>5287</v>
      </c>
      <c r="F1229" s="202" t="s">
        <v>3578</v>
      </c>
      <c r="G1229" s="202">
        <v>764</v>
      </c>
    </row>
    <row r="1230" spans="4:7" x14ac:dyDescent="0.25">
      <c r="D1230" s="57">
        <v>1227</v>
      </c>
      <c r="E1230" s="202" t="s">
        <v>5288</v>
      </c>
      <c r="F1230" s="202" t="s">
        <v>3578</v>
      </c>
      <c r="G1230" s="202">
        <v>765</v>
      </c>
    </row>
    <row r="1231" spans="4:7" x14ac:dyDescent="0.25">
      <c r="D1231" s="57">
        <v>1228</v>
      </c>
      <c r="E1231" s="202" t="s">
        <v>3578</v>
      </c>
      <c r="F1231" s="202" t="s">
        <v>3578</v>
      </c>
      <c r="G1231" s="202">
        <v>745</v>
      </c>
    </row>
    <row r="1232" spans="4:7" x14ac:dyDescent="0.25">
      <c r="D1232" s="57">
        <v>1229</v>
      </c>
      <c r="E1232" s="202" t="s">
        <v>5289</v>
      </c>
      <c r="F1232" s="202" t="s">
        <v>3578</v>
      </c>
      <c r="G1232" s="202">
        <v>746</v>
      </c>
    </row>
    <row r="1233" spans="4:7" x14ac:dyDescent="0.25">
      <c r="D1233" s="57">
        <v>1230</v>
      </c>
      <c r="E1233" s="202" t="s">
        <v>5290</v>
      </c>
      <c r="F1233" s="202" t="s">
        <v>3578</v>
      </c>
      <c r="G1233" s="202">
        <v>747</v>
      </c>
    </row>
    <row r="1234" spans="4:7" x14ac:dyDescent="0.25">
      <c r="D1234" s="57">
        <v>1231</v>
      </c>
      <c r="E1234" s="202" t="s">
        <v>5291</v>
      </c>
      <c r="F1234" s="202" t="s">
        <v>3578</v>
      </c>
      <c r="G1234" s="202">
        <v>748</v>
      </c>
    </row>
    <row r="1235" spans="4:7" x14ac:dyDescent="0.25">
      <c r="D1235" s="57">
        <v>1232</v>
      </c>
      <c r="E1235" s="202" t="s">
        <v>5292</v>
      </c>
      <c r="F1235" s="202" t="s">
        <v>3578</v>
      </c>
      <c r="G1235" s="202">
        <v>749</v>
      </c>
    </row>
    <row r="1236" spans="4:7" x14ac:dyDescent="0.25">
      <c r="D1236" s="57">
        <v>1233</v>
      </c>
      <c r="E1236" s="202" t="s">
        <v>5293</v>
      </c>
      <c r="F1236" s="202" t="s">
        <v>3578</v>
      </c>
      <c r="G1236" s="202">
        <v>750</v>
      </c>
    </row>
    <row r="1237" spans="4:7" x14ac:dyDescent="0.25">
      <c r="D1237" s="57">
        <v>1234</v>
      </c>
      <c r="E1237" s="202" t="s">
        <v>5294</v>
      </c>
      <c r="F1237" s="202" t="s">
        <v>3578</v>
      </c>
      <c r="G1237" s="202" t="s">
        <v>3578</v>
      </c>
    </row>
    <row r="1238" spans="4:7" x14ac:dyDescent="0.25">
      <c r="D1238" s="57">
        <v>1235</v>
      </c>
      <c r="E1238" s="202" t="s">
        <v>4709</v>
      </c>
      <c r="F1238" s="202" t="s">
        <v>3578</v>
      </c>
      <c r="G1238" s="202" t="s">
        <v>3578</v>
      </c>
    </row>
    <row r="1239" spans="4:7" x14ac:dyDescent="0.25">
      <c r="D1239" s="57">
        <v>1236</v>
      </c>
      <c r="E1239" s="202" t="s">
        <v>4710</v>
      </c>
      <c r="F1239" s="202" t="s">
        <v>3578</v>
      </c>
      <c r="G1239" s="202" t="s">
        <v>3578</v>
      </c>
    </row>
    <row r="1240" spans="4:7" x14ac:dyDescent="0.25">
      <c r="D1240" s="57">
        <v>1237</v>
      </c>
      <c r="E1240" s="202" t="s">
        <v>4711</v>
      </c>
      <c r="F1240" s="202" t="s">
        <v>3578</v>
      </c>
      <c r="G1240" s="202" t="s">
        <v>3578</v>
      </c>
    </row>
    <row r="1241" spans="4:7" x14ac:dyDescent="0.25">
      <c r="D1241" s="57">
        <v>1238</v>
      </c>
      <c r="E1241" s="202" t="s">
        <v>4712</v>
      </c>
      <c r="F1241" s="202" t="s">
        <v>3578</v>
      </c>
      <c r="G1241" s="202" t="s">
        <v>3578</v>
      </c>
    </row>
    <row r="1242" spans="4:7" x14ac:dyDescent="0.25">
      <c r="D1242" s="57">
        <v>1239</v>
      </c>
      <c r="E1242" s="202" t="s">
        <v>4713</v>
      </c>
      <c r="F1242" s="202" t="s">
        <v>3578</v>
      </c>
      <c r="G1242" s="202" t="s">
        <v>3578</v>
      </c>
    </row>
    <row r="1243" spans="4:7" x14ac:dyDescent="0.25">
      <c r="D1243" s="57">
        <v>1240</v>
      </c>
      <c r="E1243" s="202" t="s">
        <v>4714</v>
      </c>
      <c r="F1243" s="202" t="s">
        <v>3578</v>
      </c>
      <c r="G1243" s="202" t="s">
        <v>3578</v>
      </c>
    </row>
    <row r="1244" spans="4:7" x14ac:dyDescent="0.25">
      <c r="D1244" s="57">
        <v>1241</v>
      </c>
      <c r="E1244" s="202" t="s">
        <v>4715</v>
      </c>
      <c r="F1244" s="202" t="s">
        <v>3578</v>
      </c>
      <c r="G1244" s="202" t="s">
        <v>3578</v>
      </c>
    </row>
    <row r="1245" spans="4:7" x14ac:dyDescent="0.25">
      <c r="D1245" s="57">
        <v>1242</v>
      </c>
      <c r="E1245" s="202" t="s">
        <v>4716</v>
      </c>
      <c r="F1245" s="202" t="s">
        <v>3578</v>
      </c>
      <c r="G1245" s="202" t="s">
        <v>3578</v>
      </c>
    </row>
    <row r="1246" spans="4:7" x14ac:dyDescent="0.25">
      <c r="D1246" s="57">
        <v>1243</v>
      </c>
      <c r="E1246" s="202" t="s">
        <v>4717</v>
      </c>
      <c r="F1246" s="202" t="s">
        <v>3578</v>
      </c>
      <c r="G1246" s="202" t="s">
        <v>3578</v>
      </c>
    </row>
    <row r="1247" spans="4:7" x14ac:dyDescent="0.25">
      <c r="D1247" s="57">
        <v>1244</v>
      </c>
      <c r="E1247" s="202" t="s">
        <v>4718</v>
      </c>
      <c r="F1247" s="202" t="s">
        <v>3578</v>
      </c>
      <c r="G1247" s="202" t="s">
        <v>3578</v>
      </c>
    </row>
    <row r="1248" spans="4:7" x14ac:dyDescent="0.25">
      <c r="D1248" s="57">
        <v>1245</v>
      </c>
      <c r="E1248" s="202" t="s">
        <v>4719</v>
      </c>
      <c r="F1248" s="202" t="s">
        <v>3578</v>
      </c>
      <c r="G1248" s="202" t="s">
        <v>3578</v>
      </c>
    </row>
    <row r="1249" spans="4:7" x14ac:dyDescent="0.25">
      <c r="D1249" s="57">
        <v>1246</v>
      </c>
      <c r="E1249" s="202" t="s">
        <v>3578</v>
      </c>
      <c r="F1249" s="202" t="s">
        <v>3578</v>
      </c>
      <c r="G1249" s="202">
        <v>354</v>
      </c>
    </row>
    <row r="1250" spans="4:7" x14ac:dyDescent="0.25">
      <c r="D1250" s="57">
        <v>1247</v>
      </c>
      <c r="E1250" s="202" t="s">
        <v>3578</v>
      </c>
      <c r="F1250" s="202" t="s">
        <v>3578</v>
      </c>
      <c r="G1250" s="202">
        <v>355</v>
      </c>
    </row>
    <row r="1251" spans="4:7" x14ac:dyDescent="0.25">
      <c r="D1251" s="57">
        <v>1248</v>
      </c>
      <c r="E1251" s="202" t="s">
        <v>3578</v>
      </c>
      <c r="F1251" s="202" t="s">
        <v>3578</v>
      </c>
      <c r="G1251" s="202">
        <v>356</v>
      </c>
    </row>
    <row r="1252" spans="4:7" x14ac:dyDescent="0.25">
      <c r="D1252" s="57">
        <v>1249</v>
      </c>
      <c r="E1252" s="202" t="s">
        <v>3578</v>
      </c>
      <c r="F1252" s="202" t="s">
        <v>3578</v>
      </c>
      <c r="G1252" s="202">
        <v>357</v>
      </c>
    </row>
    <row r="1253" spans="4:7" x14ac:dyDescent="0.25">
      <c r="D1253" s="57">
        <v>1250</v>
      </c>
      <c r="E1253" s="202" t="s">
        <v>3578</v>
      </c>
      <c r="F1253" s="202" t="s">
        <v>3578</v>
      </c>
      <c r="G1253" s="202">
        <v>358</v>
      </c>
    </row>
    <row r="1254" spans="4:7" x14ac:dyDescent="0.25">
      <c r="D1254" s="57">
        <v>1251</v>
      </c>
      <c r="E1254" s="202" t="s">
        <v>3578</v>
      </c>
      <c r="F1254" s="202" t="s">
        <v>3578</v>
      </c>
      <c r="G1254" s="202">
        <v>359</v>
      </c>
    </row>
    <row r="1255" spans="4:7" x14ac:dyDescent="0.25">
      <c r="D1255" s="57">
        <v>1252</v>
      </c>
      <c r="E1255" s="202" t="s">
        <v>3578</v>
      </c>
      <c r="F1255" s="202" t="s">
        <v>3578</v>
      </c>
      <c r="G1255" s="202">
        <v>360</v>
      </c>
    </row>
    <row r="1256" spans="4:7" x14ac:dyDescent="0.25">
      <c r="D1256" s="57">
        <v>1253</v>
      </c>
      <c r="E1256" s="202" t="s">
        <v>3578</v>
      </c>
      <c r="F1256" s="202" t="s">
        <v>3578</v>
      </c>
      <c r="G1256" s="202">
        <v>361</v>
      </c>
    </row>
    <row r="1257" spans="4:7" x14ac:dyDescent="0.25">
      <c r="D1257" s="57">
        <v>1254</v>
      </c>
      <c r="E1257" s="202" t="s">
        <v>3578</v>
      </c>
      <c r="F1257" s="202" t="s">
        <v>3578</v>
      </c>
      <c r="G1257" s="202">
        <v>362</v>
      </c>
    </row>
    <row r="1258" spans="4:7" x14ac:dyDescent="0.25">
      <c r="D1258" s="57">
        <v>1255</v>
      </c>
      <c r="E1258" s="202" t="s">
        <v>3578</v>
      </c>
      <c r="F1258" s="202" t="s">
        <v>3578</v>
      </c>
      <c r="G1258" s="202">
        <v>363</v>
      </c>
    </row>
    <row r="1259" spans="4:7" x14ac:dyDescent="0.25">
      <c r="D1259" s="57">
        <v>1256</v>
      </c>
      <c r="E1259" s="202" t="s">
        <v>3578</v>
      </c>
      <c r="F1259" s="202" t="s">
        <v>3578</v>
      </c>
      <c r="G1259" s="202">
        <v>364</v>
      </c>
    </row>
    <row r="1260" spans="4:7" x14ac:dyDescent="0.25">
      <c r="D1260" s="57">
        <v>1257</v>
      </c>
      <c r="E1260" s="202" t="s">
        <v>3578</v>
      </c>
      <c r="F1260" s="202" t="s">
        <v>3578</v>
      </c>
      <c r="G1260" s="202">
        <v>365</v>
      </c>
    </row>
    <row r="1261" spans="4:7" x14ac:dyDescent="0.25">
      <c r="D1261" s="57">
        <v>1258</v>
      </c>
      <c r="E1261" s="202" t="s">
        <v>3578</v>
      </c>
      <c r="F1261" s="202" t="s">
        <v>3578</v>
      </c>
      <c r="G1261" s="202">
        <v>366</v>
      </c>
    </row>
    <row r="1262" spans="4:7" x14ac:dyDescent="0.25">
      <c r="D1262" s="57">
        <v>1259</v>
      </c>
      <c r="E1262" s="202" t="s">
        <v>3578</v>
      </c>
      <c r="F1262" s="202" t="s">
        <v>3578</v>
      </c>
      <c r="G1262" s="202">
        <v>367</v>
      </c>
    </row>
    <row r="1263" spans="4:7" x14ac:dyDescent="0.25">
      <c r="D1263" s="57">
        <v>1260</v>
      </c>
      <c r="E1263" s="202" t="s">
        <v>3578</v>
      </c>
      <c r="F1263" s="202" t="s">
        <v>3578</v>
      </c>
      <c r="G1263" s="202">
        <v>368</v>
      </c>
    </row>
    <row r="1264" spans="4:7" x14ac:dyDescent="0.25">
      <c r="D1264" s="57">
        <v>1261</v>
      </c>
      <c r="E1264" s="202" t="s">
        <v>3578</v>
      </c>
      <c r="F1264" s="202" t="s">
        <v>3578</v>
      </c>
      <c r="G1264" s="202">
        <v>369</v>
      </c>
    </row>
    <row r="1265" spans="4:7" x14ac:dyDescent="0.25">
      <c r="D1265" s="57">
        <v>1262</v>
      </c>
      <c r="E1265" s="202" t="s">
        <v>3578</v>
      </c>
      <c r="F1265" s="202" t="s">
        <v>3578</v>
      </c>
      <c r="G1265" s="202">
        <v>370</v>
      </c>
    </row>
    <row r="1266" spans="4:7" x14ac:dyDescent="0.25">
      <c r="D1266" s="57">
        <v>1263</v>
      </c>
      <c r="E1266" s="202" t="s">
        <v>3578</v>
      </c>
      <c r="F1266" s="202" t="s">
        <v>3578</v>
      </c>
      <c r="G1266" s="202">
        <v>371</v>
      </c>
    </row>
    <row r="1267" spans="4:7" x14ac:dyDescent="0.25">
      <c r="D1267" s="57">
        <v>1264</v>
      </c>
      <c r="E1267" s="202" t="s">
        <v>3578</v>
      </c>
      <c r="F1267" s="202" t="s">
        <v>3578</v>
      </c>
      <c r="G1267" s="202">
        <v>372</v>
      </c>
    </row>
    <row r="1268" spans="4:7" x14ac:dyDescent="0.25">
      <c r="D1268" s="57">
        <v>1265</v>
      </c>
      <c r="E1268" s="202" t="s">
        <v>3578</v>
      </c>
      <c r="F1268" s="202" t="s">
        <v>3578</v>
      </c>
      <c r="G1268" s="202">
        <v>373</v>
      </c>
    </row>
    <row r="1269" spans="4:7" x14ac:dyDescent="0.25">
      <c r="D1269" s="57">
        <v>1266</v>
      </c>
      <c r="E1269" s="202" t="s">
        <v>3578</v>
      </c>
      <c r="F1269" s="202" t="s">
        <v>3578</v>
      </c>
      <c r="G1269" s="202">
        <v>374</v>
      </c>
    </row>
    <row r="1270" spans="4:7" x14ac:dyDescent="0.25">
      <c r="D1270" s="57">
        <v>1267</v>
      </c>
      <c r="E1270" s="202" t="s">
        <v>3578</v>
      </c>
      <c r="F1270" s="202" t="s">
        <v>3578</v>
      </c>
      <c r="G1270" s="202">
        <v>375</v>
      </c>
    </row>
    <row r="1271" spans="4:7" x14ac:dyDescent="0.25">
      <c r="D1271" s="57">
        <v>1268</v>
      </c>
      <c r="E1271" s="202" t="s">
        <v>3578</v>
      </c>
      <c r="F1271" s="202" t="s">
        <v>3578</v>
      </c>
      <c r="G1271" s="202">
        <v>376</v>
      </c>
    </row>
    <row r="1272" spans="4:7" x14ac:dyDescent="0.25">
      <c r="D1272" s="57">
        <v>1269</v>
      </c>
      <c r="E1272" s="202" t="s">
        <v>3578</v>
      </c>
      <c r="F1272" s="202" t="s">
        <v>3578</v>
      </c>
      <c r="G1272" s="202">
        <v>549</v>
      </c>
    </row>
    <row r="1273" spans="4:7" x14ac:dyDescent="0.25">
      <c r="D1273" s="57">
        <v>1270</v>
      </c>
      <c r="E1273" s="202" t="s">
        <v>3578</v>
      </c>
      <c r="F1273" s="202" t="s">
        <v>3578</v>
      </c>
      <c r="G1273" s="202">
        <v>550</v>
      </c>
    </row>
    <row r="1274" spans="4:7" x14ac:dyDescent="0.25">
      <c r="D1274" s="57">
        <v>1271</v>
      </c>
      <c r="E1274" s="202" t="s">
        <v>3578</v>
      </c>
      <c r="F1274" s="202" t="s">
        <v>3578</v>
      </c>
      <c r="G1274" s="202">
        <v>551</v>
      </c>
    </row>
    <row r="1275" spans="4:7" x14ac:dyDescent="0.25">
      <c r="D1275" s="57">
        <v>1272</v>
      </c>
      <c r="E1275" s="202" t="s">
        <v>3578</v>
      </c>
      <c r="F1275" s="202" t="s">
        <v>3578</v>
      </c>
      <c r="G1275" s="202">
        <v>552</v>
      </c>
    </row>
    <row r="1276" spans="4:7" x14ac:dyDescent="0.25">
      <c r="D1276" s="57">
        <v>1273</v>
      </c>
      <c r="E1276" s="202" t="s">
        <v>3578</v>
      </c>
      <c r="F1276" s="202" t="s">
        <v>3578</v>
      </c>
      <c r="G1276" s="202">
        <v>553</v>
      </c>
    </row>
    <row r="1277" spans="4:7" x14ac:dyDescent="0.25">
      <c r="D1277" s="57">
        <v>1274</v>
      </c>
      <c r="E1277" s="202" t="s">
        <v>3578</v>
      </c>
      <c r="F1277" s="202" t="s">
        <v>3578</v>
      </c>
      <c r="G1277" s="202">
        <v>554</v>
      </c>
    </row>
    <row r="1278" spans="4:7" x14ac:dyDescent="0.25">
      <c r="D1278" s="57">
        <v>1275</v>
      </c>
      <c r="E1278" s="202" t="s">
        <v>3578</v>
      </c>
      <c r="F1278" s="202" t="s">
        <v>3578</v>
      </c>
      <c r="G1278" s="202">
        <v>555</v>
      </c>
    </row>
    <row r="1279" spans="4:7" x14ac:dyDescent="0.25">
      <c r="D1279" s="57">
        <v>1276</v>
      </c>
      <c r="E1279" s="202" t="s">
        <v>3578</v>
      </c>
      <c r="F1279" s="202" t="s">
        <v>3578</v>
      </c>
      <c r="G1279" s="202">
        <v>556</v>
      </c>
    </row>
    <row r="1280" spans="4:7" x14ac:dyDescent="0.25">
      <c r="D1280" s="57">
        <v>1277</v>
      </c>
      <c r="E1280" s="202" t="s">
        <v>3578</v>
      </c>
      <c r="F1280" s="202" t="s">
        <v>3578</v>
      </c>
      <c r="G1280" s="202">
        <v>557</v>
      </c>
    </row>
    <row r="1281" spans="4:7" x14ac:dyDescent="0.25">
      <c r="D1281" s="57">
        <v>1278</v>
      </c>
      <c r="E1281" s="202" t="s">
        <v>3578</v>
      </c>
      <c r="F1281" s="202" t="s">
        <v>3578</v>
      </c>
      <c r="G1281" s="202">
        <v>558</v>
      </c>
    </row>
    <row r="1282" spans="4:7" x14ac:dyDescent="0.25">
      <c r="D1282" s="57">
        <v>1279</v>
      </c>
      <c r="E1282" s="202" t="s">
        <v>3578</v>
      </c>
      <c r="F1282" s="202" t="s">
        <v>3578</v>
      </c>
      <c r="G1282" s="202">
        <v>559</v>
      </c>
    </row>
    <row r="1283" spans="4:7" x14ac:dyDescent="0.25">
      <c r="D1283" s="57">
        <v>1280</v>
      </c>
      <c r="E1283" s="202" t="s">
        <v>3578</v>
      </c>
      <c r="F1283" s="202" t="s">
        <v>3578</v>
      </c>
      <c r="G1283" s="202">
        <v>560</v>
      </c>
    </row>
    <row r="1284" spans="4:7" x14ac:dyDescent="0.25">
      <c r="D1284" s="57">
        <v>1281</v>
      </c>
      <c r="E1284" s="202" t="s">
        <v>3578</v>
      </c>
      <c r="F1284" s="202" t="s">
        <v>3578</v>
      </c>
      <c r="G1284" s="202">
        <v>561</v>
      </c>
    </row>
    <row r="1285" spans="4:7" x14ac:dyDescent="0.25">
      <c r="D1285" s="57">
        <v>1282</v>
      </c>
      <c r="E1285" s="202" t="s">
        <v>3578</v>
      </c>
      <c r="F1285" s="202" t="s">
        <v>3578</v>
      </c>
      <c r="G1285" s="202">
        <v>562</v>
      </c>
    </row>
    <row r="1286" spans="4:7" x14ac:dyDescent="0.25">
      <c r="D1286" s="57">
        <v>1283</v>
      </c>
      <c r="E1286" s="202" t="s">
        <v>3578</v>
      </c>
      <c r="F1286" s="202" t="s">
        <v>3578</v>
      </c>
      <c r="G1286" s="202">
        <v>563</v>
      </c>
    </row>
    <row r="1287" spans="4:7" x14ac:dyDescent="0.25">
      <c r="D1287" s="57">
        <v>1284</v>
      </c>
      <c r="E1287" s="202" t="s">
        <v>3578</v>
      </c>
      <c r="F1287" s="202" t="s">
        <v>3578</v>
      </c>
      <c r="G1287" s="202">
        <v>564</v>
      </c>
    </row>
    <row r="1288" spans="4:7" x14ac:dyDescent="0.25">
      <c r="D1288" s="57">
        <v>1285</v>
      </c>
      <c r="E1288" s="202" t="s">
        <v>3578</v>
      </c>
      <c r="F1288" s="202" t="s">
        <v>3578</v>
      </c>
      <c r="G1288" s="202">
        <v>565</v>
      </c>
    </row>
    <row r="1289" spans="4:7" x14ac:dyDescent="0.25">
      <c r="D1289" s="57">
        <v>1286</v>
      </c>
      <c r="E1289" s="202" t="s">
        <v>3578</v>
      </c>
      <c r="F1289" s="202" t="s">
        <v>3578</v>
      </c>
      <c r="G1289" s="202">
        <v>566</v>
      </c>
    </row>
    <row r="1290" spans="4:7" x14ac:dyDescent="0.25">
      <c r="D1290" s="57">
        <v>1287</v>
      </c>
      <c r="E1290" s="202" t="s">
        <v>3578</v>
      </c>
      <c r="F1290" s="202" t="s">
        <v>3578</v>
      </c>
      <c r="G1290" s="202">
        <v>567</v>
      </c>
    </row>
    <row r="1291" spans="4:7" x14ac:dyDescent="0.25">
      <c r="D1291" s="57">
        <v>1288</v>
      </c>
      <c r="E1291" s="202" t="s">
        <v>3578</v>
      </c>
      <c r="F1291" s="202" t="s">
        <v>3578</v>
      </c>
      <c r="G1291" s="202">
        <v>568</v>
      </c>
    </row>
    <row r="1292" spans="4:7" x14ac:dyDescent="0.25">
      <c r="D1292" s="57">
        <v>1289</v>
      </c>
      <c r="E1292" s="202" t="s">
        <v>3578</v>
      </c>
      <c r="F1292" s="202" t="s">
        <v>3578</v>
      </c>
      <c r="G1292" s="202">
        <v>569</v>
      </c>
    </row>
    <row r="1293" spans="4:7" x14ac:dyDescent="0.25">
      <c r="D1293" s="57">
        <v>1290</v>
      </c>
      <c r="E1293" s="202" t="s">
        <v>3578</v>
      </c>
      <c r="F1293" s="202" t="s">
        <v>3578</v>
      </c>
      <c r="G1293" s="202">
        <v>570</v>
      </c>
    </row>
    <row r="1294" spans="4:7" x14ac:dyDescent="0.25">
      <c r="D1294" s="57">
        <v>1291</v>
      </c>
      <c r="E1294" s="202" t="s">
        <v>3578</v>
      </c>
      <c r="F1294" s="202" t="s">
        <v>3578</v>
      </c>
      <c r="G1294" s="202">
        <v>571</v>
      </c>
    </row>
    <row r="1295" spans="4:7" x14ac:dyDescent="0.25">
      <c r="D1295" s="57">
        <v>1292</v>
      </c>
      <c r="E1295" s="202" t="s">
        <v>3578</v>
      </c>
      <c r="F1295" s="202" t="s">
        <v>3578</v>
      </c>
      <c r="G1295" s="202">
        <v>572</v>
      </c>
    </row>
    <row r="1296" spans="4:7" x14ac:dyDescent="0.25">
      <c r="D1296" s="57">
        <v>1293</v>
      </c>
      <c r="E1296" s="202" t="s">
        <v>3578</v>
      </c>
      <c r="F1296" s="202" t="s">
        <v>3578</v>
      </c>
      <c r="G1296" s="202">
        <v>573</v>
      </c>
    </row>
    <row r="1297" spans="4:7" x14ac:dyDescent="0.25">
      <c r="D1297" s="57">
        <v>1294</v>
      </c>
      <c r="E1297" s="202" t="s">
        <v>3578</v>
      </c>
      <c r="F1297" s="202" t="s">
        <v>3578</v>
      </c>
      <c r="G1297" s="202">
        <v>574</v>
      </c>
    </row>
    <row r="1298" spans="4:7" x14ac:dyDescent="0.25">
      <c r="D1298" s="57">
        <v>1295</v>
      </c>
      <c r="E1298" s="202" t="s">
        <v>3578</v>
      </c>
      <c r="F1298" s="202" t="s">
        <v>3578</v>
      </c>
      <c r="G1298" s="202">
        <v>575</v>
      </c>
    </row>
    <row r="1299" spans="4:7" x14ac:dyDescent="0.25">
      <c r="D1299" s="57">
        <v>1296</v>
      </c>
      <c r="E1299" s="202" t="s">
        <v>3578</v>
      </c>
      <c r="F1299" s="202" t="s">
        <v>3578</v>
      </c>
      <c r="G1299" s="202">
        <v>576</v>
      </c>
    </row>
    <row r="1300" spans="4:7" x14ac:dyDescent="0.25">
      <c r="D1300" s="57">
        <v>1297</v>
      </c>
      <c r="E1300" s="202" t="s">
        <v>3578</v>
      </c>
      <c r="F1300" s="202" t="s">
        <v>3578</v>
      </c>
      <c r="G1300" s="202">
        <v>577</v>
      </c>
    </row>
    <row r="1301" spans="4:7" x14ac:dyDescent="0.25">
      <c r="D1301" s="57">
        <v>1298</v>
      </c>
      <c r="E1301" s="202" t="s">
        <v>3578</v>
      </c>
      <c r="F1301" s="202" t="s">
        <v>3578</v>
      </c>
      <c r="G1301" s="202">
        <v>578</v>
      </c>
    </row>
    <row r="1302" spans="4:7" x14ac:dyDescent="0.25">
      <c r="D1302" s="57">
        <v>1299</v>
      </c>
      <c r="E1302" s="202" t="s">
        <v>3578</v>
      </c>
      <c r="F1302" s="202" t="s">
        <v>3578</v>
      </c>
      <c r="G1302" s="202">
        <v>579</v>
      </c>
    </row>
    <row r="1303" spans="4:7" x14ac:dyDescent="0.25">
      <c r="D1303" s="57">
        <v>1300</v>
      </c>
      <c r="E1303" s="202" t="s">
        <v>3578</v>
      </c>
      <c r="F1303" s="202" t="s">
        <v>3578</v>
      </c>
      <c r="G1303" s="202">
        <v>580</v>
      </c>
    </row>
    <row r="1304" spans="4:7" x14ac:dyDescent="0.25">
      <c r="D1304" s="57">
        <v>1301</v>
      </c>
      <c r="E1304" s="202" t="s">
        <v>3578</v>
      </c>
      <c r="F1304" s="202" t="s">
        <v>3578</v>
      </c>
      <c r="G1304" s="202">
        <v>581</v>
      </c>
    </row>
    <row r="1305" spans="4:7" x14ac:dyDescent="0.25">
      <c r="D1305" s="57">
        <v>1302</v>
      </c>
      <c r="E1305" s="202" t="s">
        <v>3578</v>
      </c>
      <c r="F1305" s="202" t="s">
        <v>3578</v>
      </c>
      <c r="G1305" s="202">
        <v>582</v>
      </c>
    </row>
    <row r="1306" spans="4:7" x14ac:dyDescent="0.25">
      <c r="D1306" s="57">
        <v>1303</v>
      </c>
      <c r="E1306" s="202" t="s">
        <v>3578</v>
      </c>
      <c r="F1306" s="202" t="s">
        <v>3578</v>
      </c>
      <c r="G1306" s="202">
        <v>583</v>
      </c>
    </row>
    <row r="1307" spans="4:7" x14ac:dyDescent="0.25">
      <c r="D1307" s="57">
        <v>1304</v>
      </c>
      <c r="E1307" s="202" t="s">
        <v>3578</v>
      </c>
      <c r="F1307" s="202" t="s">
        <v>3578</v>
      </c>
      <c r="G1307" s="202">
        <v>584</v>
      </c>
    </row>
    <row r="1308" spans="4:7" x14ac:dyDescent="0.25">
      <c r="D1308" s="57">
        <v>1305</v>
      </c>
      <c r="E1308" s="202" t="s">
        <v>3578</v>
      </c>
      <c r="F1308" s="202" t="s">
        <v>3578</v>
      </c>
      <c r="G1308" s="202">
        <v>585</v>
      </c>
    </row>
    <row r="1309" spans="4:7" x14ac:dyDescent="0.25">
      <c r="D1309" s="57">
        <v>1306</v>
      </c>
      <c r="E1309" s="202" t="s">
        <v>3578</v>
      </c>
      <c r="F1309" s="202" t="s">
        <v>3578</v>
      </c>
      <c r="G1309" s="202">
        <v>586</v>
      </c>
    </row>
    <row r="1310" spans="4:7" x14ac:dyDescent="0.25">
      <c r="D1310" s="57">
        <v>1307</v>
      </c>
      <c r="E1310" s="202" t="s">
        <v>3578</v>
      </c>
      <c r="F1310" s="202" t="s">
        <v>3578</v>
      </c>
      <c r="G1310" s="202">
        <v>587</v>
      </c>
    </row>
    <row r="1311" spans="4:7" x14ac:dyDescent="0.25">
      <c r="D1311" s="57">
        <v>1308</v>
      </c>
      <c r="E1311" s="202" t="s">
        <v>3578</v>
      </c>
      <c r="F1311" s="202" t="s">
        <v>3578</v>
      </c>
      <c r="G1311" s="202">
        <v>588</v>
      </c>
    </row>
    <row r="1312" spans="4:7" x14ac:dyDescent="0.25">
      <c r="D1312" s="57">
        <v>1309</v>
      </c>
      <c r="E1312" s="202" t="s">
        <v>3578</v>
      </c>
      <c r="F1312" s="202" t="s">
        <v>3578</v>
      </c>
      <c r="G1312" s="202">
        <v>625</v>
      </c>
    </row>
    <row r="1313" spans="4:7" x14ac:dyDescent="0.25">
      <c r="D1313" s="57">
        <v>1310</v>
      </c>
      <c r="E1313" s="202" t="s">
        <v>3578</v>
      </c>
      <c r="F1313" s="202" t="s">
        <v>3578</v>
      </c>
      <c r="G1313" s="202">
        <v>626</v>
      </c>
    </row>
    <row r="1314" spans="4:7" x14ac:dyDescent="0.25">
      <c r="D1314" s="57">
        <v>1311</v>
      </c>
      <c r="E1314" s="202" t="s">
        <v>3578</v>
      </c>
      <c r="F1314" s="202" t="s">
        <v>3578</v>
      </c>
      <c r="G1314" s="202">
        <v>627</v>
      </c>
    </row>
    <row r="1315" spans="4:7" x14ac:dyDescent="0.25">
      <c r="D1315" s="57">
        <v>1312</v>
      </c>
      <c r="E1315" s="202" t="s">
        <v>3578</v>
      </c>
      <c r="F1315" s="202" t="s">
        <v>3578</v>
      </c>
      <c r="G1315" s="202">
        <v>628</v>
      </c>
    </row>
    <row r="1316" spans="4:7" x14ac:dyDescent="0.25">
      <c r="D1316" s="57">
        <v>1313</v>
      </c>
      <c r="E1316" s="202" t="s">
        <v>3578</v>
      </c>
      <c r="F1316" s="202" t="s">
        <v>3578</v>
      </c>
      <c r="G1316" s="202">
        <v>629</v>
      </c>
    </row>
    <row r="1317" spans="4:7" x14ac:dyDescent="0.25">
      <c r="D1317" s="57">
        <v>1314</v>
      </c>
      <c r="E1317" s="202" t="s">
        <v>3578</v>
      </c>
      <c r="F1317" s="202" t="s">
        <v>3578</v>
      </c>
      <c r="G1317" s="202">
        <v>630</v>
      </c>
    </row>
    <row r="1318" spans="4:7" x14ac:dyDescent="0.25">
      <c r="D1318" s="57">
        <v>1315</v>
      </c>
      <c r="E1318" s="202" t="s">
        <v>3578</v>
      </c>
      <c r="F1318" s="202" t="s">
        <v>3578</v>
      </c>
      <c r="G1318" s="202">
        <v>631</v>
      </c>
    </row>
    <row r="1319" spans="4:7" x14ac:dyDescent="0.25">
      <c r="D1319" s="57">
        <v>1316</v>
      </c>
      <c r="E1319" s="202" t="s">
        <v>3578</v>
      </c>
      <c r="F1319" s="202" t="s">
        <v>3578</v>
      </c>
      <c r="G1319" s="202">
        <v>632</v>
      </c>
    </row>
    <row r="1320" spans="4:7" x14ac:dyDescent="0.25">
      <c r="D1320" s="57">
        <v>1317</v>
      </c>
      <c r="E1320" s="202" t="s">
        <v>3578</v>
      </c>
      <c r="F1320" s="202" t="s">
        <v>3578</v>
      </c>
      <c r="G1320" s="202">
        <v>633</v>
      </c>
    </row>
    <row r="1321" spans="4:7" x14ac:dyDescent="0.25">
      <c r="D1321" s="57">
        <v>1318</v>
      </c>
      <c r="E1321" s="202" t="s">
        <v>3578</v>
      </c>
      <c r="F1321" s="202" t="s">
        <v>3578</v>
      </c>
      <c r="G1321" s="202">
        <v>634</v>
      </c>
    </row>
    <row r="1322" spans="4:7" x14ac:dyDescent="0.25">
      <c r="D1322" s="57">
        <v>1319</v>
      </c>
      <c r="E1322" s="202" t="s">
        <v>3578</v>
      </c>
      <c r="F1322" s="202" t="s">
        <v>3578</v>
      </c>
      <c r="G1322" s="202">
        <v>635</v>
      </c>
    </row>
    <row r="1323" spans="4:7" x14ac:dyDescent="0.25">
      <c r="D1323" s="57">
        <v>1320</v>
      </c>
      <c r="E1323" s="202" t="s">
        <v>3578</v>
      </c>
      <c r="F1323" s="202" t="s">
        <v>3578</v>
      </c>
      <c r="G1323" s="202">
        <v>636</v>
      </c>
    </row>
    <row r="1324" spans="4:7" x14ac:dyDescent="0.25">
      <c r="D1324" s="57">
        <v>1321</v>
      </c>
      <c r="E1324" s="202" t="s">
        <v>3578</v>
      </c>
      <c r="F1324" s="202" t="s">
        <v>3578</v>
      </c>
      <c r="G1324" s="202">
        <v>766</v>
      </c>
    </row>
    <row r="1325" spans="4:7" x14ac:dyDescent="0.25">
      <c r="D1325" s="57">
        <v>1322</v>
      </c>
      <c r="E1325" s="202" t="s">
        <v>3578</v>
      </c>
      <c r="F1325" s="202" t="s">
        <v>3578</v>
      </c>
      <c r="G1325" s="202">
        <v>767</v>
      </c>
    </row>
    <row r="1326" spans="4:7" x14ac:dyDescent="0.25">
      <c r="D1326" s="57">
        <v>1323</v>
      </c>
      <c r="E1326" s="202" t="s">
        <v>3578</v>
      </c>
      <c r="F1326" s="202" t="s">
        <v>3578</v>
      </c>
      <c r="G1326" s="202">
        <v>768</v>
      </c>
    </row>
    <row r="1327" spans="4:7" x14ac:dyDescent="0.25">
      <c r="D1327" s="57">
        <v>1324</v>
      </c>
      <c r="E1327" s="202" t="s">
        <v>3578</v>
      </c>
      <c r="F1327" s="202" t="s">
        <v>3578</v>
      </c>
      <c r="G1327" s="202">
        <v>769</v>
      </c>
    </row>
    <row r="1328" spans="4:7" x14ac:dyDescent="0.25">
      <c r="D1328" s="57">
        <v>1325</v>
      </c>
      <c r="E1328" s="202" t="s">
        <v>3578</v>
      </c>
      <c r="F1328" s="202" t="s">
        <v>3578</v>
      </c>
      <c r="G1328" s="202">
        <v>770</v>
      </c>
    </row>
    <row r="1329" spans="4:7" x14ac:dyDescent="0.25">
      <c r="D1329" s="57">
        <v>1326</v>
      </c>
      <c r="E1329" s="202" t="s">
        <v>3578</v>
      </c>
      <c r="F1329" s="202" t="s">
        <v>3578</v>
      </c>
      <c r="G1329" s="202">
        <v>771</v>
      </c>
    </row>
    <row r="1330" spans="4:7" x14ac:dyDescent="0.25">
      <c r="D1330" s="57">
        <v>1327</v>
      </c>
      <c r="E1330" s="202" t="s">
        <v>3578</v>
      </c>
      <c r="F1330" s="202" t="s">
        <v>3578</v>
      </c>
      <c r="G1330" s="202">
        <v>772</v>
      </c>
    </row>
    <row r="1331" spans="4:7" x14ac:dyDescent="0.25">
      <c r="D1331" s="57">
        <v>1328</v>
      </c>
      <c r="E1331" s="202" t="s">
        <v>3578</v>
      </c>
      <c r="F1331" s="202" t="s">
        <v>3578</v>
      </c>
      <c r="G1331" s="202">
        <v>773</v>
      </c>
    </row>
    <row r="1332" spans="4:7" x14ac:dyDescent="0.25">
      <c r="D1332" s="57">
        <v>1329</v>
      </c>
      <c r="E1332" s="202" t="s">
        <v>3578</v>
      </c>
      <c r="F1332" s="202" t="s">
        <v>3578</v>
      </c>
      <c r="G1332" s="202">
        <v>774</v>
      </c>
    </row>
    <row r="1333" spans="4:7" x14ac:dyDescent="0.25">
      <c r="D1333" s="57">
        <v>1330</v>
      </c>
      <c r="E1333" s="202" t="s">
        <v>3578</v>
      </c>
      <c r="F1333" s="202" t="s">
        <v>3578</v>
      </c>
      <c r="G1333" s="202">
        <v>775</v>
      </c>
    </row>
    <row r="1334" spans="4:7" x14ac:dyDescent="0.25">
      <c r="D1334" s="57">
        <v>1331</v>
      </c>
      <c r="E1334" s="202" t="s">
        <v>3578</v>
      </c>
      <c r="F1334" s="202" t="s">
        <v>3578</v>
      </c>
      <c r="G1334" s="202">
        <v>776</v>
      </c>
    </row>
    <row r="1335" spans="4:7" x14ac:dyDescent="0.25">
      <c r="D1335" s="57">
        <v>1332</v>
      </c>
      <c r="E1335" s="202" t="s">
        <v>3578</v>
      </c>
      <c r="F1335" s="202" t="s">
        <v>3578</v>
      </c>
      <c r="G1335" s="202">
        <v>777</v>
      </c>
    </row>
    <row r="1336" spans="4:7" x14ac:dyDescent="0.25">
      <c r="D1336" s="57">
        <v>1333</v>
      </c>
      <c r="E1336" s="202" t="s">
        <v>3578</v>
      </c>
      <c r="F1336" s="202" t="s">
        <v>3578</v>
      </c>
      <c r="G1336" s="202">
        <v>778</v>
      </c>
    </row>
    <row r="1337" spans="4:7" x14ac:dyDescent="0.25">
      <c r="D1337" s="57">
        <v>1334</v>
      </c>
      <c r="E1337" s="202" t="s">
        <v>3578</v>
      </c>
      <c r="F1337" s="202" t="s">
        <v>3578</v>
      </c>
      <c r="G1337" s="202">
        <v>779</v>
      </c>
    </row>
    <row r="1338" spans="4:7" x14ac:dyDescent="0.25">
      <c r="D1338" s="57">
        <v>1335</v>
      </c>
      <c r="E1338" s="202" t="s">
        <v>3578</v>
      </c>
      <c r="F1338" s="202" t="s">
        <v>3578</v>
      </c>
      <c r="G1338" s="202">
        <v>780</v>
      </c>
    </row>
    <row r="1339" spans="4:7" x14ac:dyDescent="0.25">
      <c r="D1339" s="57">
        <v>1336</v>
      </c>
      <c r="E1339" s="202" t="s">
        <v>3578</v>
      </c>
      <c r="F1339" s="202" t="s">
        <v>3578</v>
      </c>
      <c r="G1339" s="202">
        <v>781</v>
      </c>
    </row>
    <row r="1340" spans="4:7" x14ac:dyDescent="0.25">
      <c r="D1340" s="57">
        <v>1337</v>
      </c>
      <c r="E1340" s="202" t="s">
        <v>3578</v>
      </c>
      <c r="F1340" s="202" t="s">
        <v>3578</v>
      </c>
      <c r="G1340" s="202">
        <v>782</v>
      </c>
    </row>
    <row r="1341" spans="4:7" x14ac:dyDescent="0.25">
      <c r="D1341" s="57">
        <v>1338</v>
      </c>
      <c r="E1341" s="202" t="s">
        <v>3578</v>
      </c>
      <c r="F1341" s="202" t="s">
        <v>3578</v>
      </c>
      <c r="G1341" s="202">
        <v>783</v>
      </c>
    </row>
    <row r="1342" spans="4:7" x14ac:dyDescent="0.25">
      <c r="D1342" s="57">
        <v>1339</v>
      </c>
      <c r="E1342" s="202" t="s">
        <v>3578</v>
      </c>
      <c r="F1342" s="202" t="s">
        <v>3578</v>
      </c>
      <c r="G1342" s="202">
        <v>784</v>
      </c>
    </row>
    <row r="1343" spans="4:7" x14ac:dyDescent="0.25">
      <c r="D1343" s="57">
        <v>1340</v>
      </c>
      <c r="E1343" s="202" t="s">
        <v>3578</v>
      </c>
      <c r="F1343" s="202" t="s">
        <v>3578</v>
      </c>
      <c r="G1343" s="202">
        <v>785</v>
      </c>
    </row>
    <row r="1344" spans="4:7" x14ac:dyDescent="0.25">
      <c r="D1344" s="57">
        <v>1341</v>
      </c>
      <c r="E1344" s="202" t="s">
        <v>3578</v>
      </c>
      <c r="F1344" s="202" t="s">
        <v>3578</v>
      </c>
      <c r="G1344" s="202">
        <v>786</v>
      </c>
    </row>
    <row r="1345" spans="4:7" x14ac:dyDescent="0.25">
      <c r="D1345" s="57">
        <v>1342</v>
      </c>
      <c r="E1345" s="202" t="s">
        <v>3578</v>
      </c>
      <c r="F1345" s="202" t="s">
        <v>3578</v>
      </c>
      <c r="G1345" s="202">
        <v>787</v>
      </c>
    </row>
    <row r="1346" spans="4:7" x14ac:dyDescent="0.25">
      <c r="D1346" s="57">
        <v>1343</v>
      </c>
      <c r="E1346" s="202" t="s">
        <v>3578</v>
      </c>
      <c r="F1346" s="202" t="s">
        <v>3578</v>
      </c>
      <c r="G1346" s="202">
        <v>788</v>
      </c>
    </row>
    <row r="1347" spans="4:7" x14ac:dyDescent="0.25">
      <c r="D1347" s="57">
        <v>1344</v>
      </c>
      <c r="E1347" s="202" t="s">
        <v>3578</v>
      </c>
      <c r="F1347" s="202" t="s">
        <v>3578</v>
      </c>
      <c r="G1347" s="202">
        <v>789</v>
      </c>
    </row>
    <row r="1348" spans="4:7" x14ac:dyDescent="0.25">
      <c r="D1348" s="57">
        <v>1345</v>
      </c>
      <c r="E1348" s="202" t="s">
        <v>3578</v>
      </c>
      <c r="F1348" s="202" t="s">
        <v>3578</v>
      </c>
      <c r="G1348" s="202">
        <v>790</v>
      </c>
    </row>
    <row r="1349" spans="4:7" x14ac:dyDescent="0.25">
      <c r="E1349" s="202" t="s">
        <v>3578</v>
      </c>
      <c r="F1349" s="202" t="s">
        <v>3578</v>
      </c>
      <c r="G1349" s="202">
        <v>791</v>
      </c>
    </row>
    <row r="1350" spans="4:7" x14ac:dyDescent="0.25">
      <c r="E1350" s="202" t="s">
        <v>3578</v>
      </c>
      <c r="F1350" s="202" t="s">
        <v>3578</v>
      </c>
      <c r="G1350" s="202">
        <v>792</v>
      </c>
    </row>
    <row r="1351" spans="4:7" x14ac:dyDescent="0.25">
      <c r="E1351" s="202" t="s">
        <v>3578</v>
      </c>
      <c r="F1351" s="202" t="s">
        <v>3578</v>
      </c>
      <c r="G1351" s="202">
        <v>793</v>
      </c>
    </row>
    <row r="1352" spans="4:7" x14ac:dyDescent="0.25">
      <c r="E1352" s="202" t="s">
        <v>3578</v>
      </c>
      <c r="F1352" s="202" t="s">
        <v>3578</v>
      </c>
      <c r="G1352" s="202">
        <v>794</v>
      </c>
    </row>
    <row r="1353" spans="4:7" x14ac:dyDescent="0.25">
      <c r="E1353" s="202" t="s">
        <v>3578</v>
      </c>
      <c r="F1353" s="202" t="s">
        <v>3578</v>
      </c>
      <c r="G1353" s="202">
        <v>795</v>
      </c>
    </row>
    <row r="1354" spans="4:7" x14ac:dyDescent="0.25">
      <c r="E1354" s="202" t="s">
        <v>3578</v>
      </c>
      <c r="F1354" s="202" t="s">
        <v>3578</v>
      </c>
      <c r="G1354" s="202">
        <v>796</v>
      </c>
    </row>
    <row r="1355" spans="4:7" x14ac:dyDescent="0.25">
      <c r="E1355" s="202" t="s">
        <v>3578</v>
      </c>
      <c r="F1355" s="202" t="s">
        <v>3578</v>
      </c>
      <c r="G1355" s="202">
        <v>797</v>
      </c>
    </row>
    <row r="1356" spans="4:7" x14ac:dyDescent="0.25">
      <c r="E1356" s="202" t="s">
        <v>3578</v>
      </c>
      <c r="F1356" s="202" t="s">
        <v>3578</v>
      </c>
      <c r="G1356" s="202">
        <v>798</v>
      </c>
    </row>
    <row r="1357" spans="4:7" x14ac:dyDescent="0.25">
      <c r="E1357" s="202" t="s">
        <v>3578</v>
      </c>
      <c r="F1357" s="202" t="s">
        <v>3578</v>
      </c>
      <c r="G1357" s="202">
        <v>799</v>
      </c>
    </row>
    <row r="1358" spans="4:7" x14ac:dyDescent="0.25">
      <c r="E1358" s="202" t="s">
        <v>3578</v>
      </c>
      <c r="F1358" s="202" t="s">
        <v>3578</v>
      </c>
      <c r="G1358" s="202">
        <v>800</v>
      </c>
    </row>
    <row r="1359" spans="4:7" x14ac:dyDescent="0.25">
      <c r="E1359" s="202" t="s">
        <v>3578</v>
      </c>
      <c r="F1359" s="202" t="s">
        <v>3578</v>
      </c>
      <c r="G1359" s="202">
        <v>801</v>
      </c>
    </row>
    <row r="1360" spans="4:7" x14ac:dyDescent="0.25">
      <c r="E1360" s="202" t="s">
        <v>3578</v>
      </c>
      <c r="F1360" s="202" t="s">
        <v>3578</v>
      </c>
      <c r="G1360" s="202">
        <v>802</v>
      </c>
    </row>
    <row r="1361" spans="5:7" x14ac:dyDescent="0.25">
      <c r="E1361" s="202" t="s">
        <v>3578</v>
      </c>
      <c r="F1361" s="202" t="s">
        <v>3578</v>
      </c>
      <c r="G1361" s="202">
        <v>803</v>
      </c>
    </row>
    <row r="1362" spans="5:7" x14ac:dyDescent="0.25">
      <c r="E1362" s="202" t="s">
        <v>3578</v>
      </c>
      <c r="F1362" s="202" t="s">
        <v>3578</v>
      </c>
      <c r="G1362" s="202">
        <v>804</v>
      </c>
    </row>
    <row r="1363" spans="5:7" x14ac:dyDescent="0.25">
      <c r="E1363" s="202" t="s">
        <v>3578</v>
      </c>
      <c r="F1363" s="202" t="s">
        <v>3578</v>
      </c>
      <c r="G1363" s="202">
        <v>805</v>
      </c>
    </row>
    <row r="1364" spans="5:7" x14ac:dyDescent="0.25">
      <c r="E1364" s="202" t="s">
        <v>3578</v>
      </c>
      <c r="F1364" s="202" t="s">
        <v>3578</v>
      </c>
      <c r="G1364" s="202">
        <v>806</v>
      </c>
    </row>
    <row r="1365" spans="5:7" x14ac:dyDescent="0.25">
      <c r="E1365" s="202" t="s">
        <v>3578</v>
      </c>
      <c r="F1365" s="202" t="s">
        <v>3578</v>
      </c>
      <c r="G1365" s="202">
        <v>807</v>
      </c>
    </row>
    <row r="1366" spans="5:7" x14ac:dyDescent="0.25">
      <c r="E1366" s="202" t="s">
        <v>3578</v>
      </c>
      <c r="F1366" s="202" t="s">
        <v>3578</v>
      </c>
      <c r="G1366" s="202">
        <v>808</v>
      </c>
    </row>
    <row r="1367" spans="5:7" x14ac:dyDescent="0.25">
      <c r="E1367" s="202" t="s">
        <v>3578</v>
      </c>
      <c r="F1367" s="202" t="s">
        <v>3578</v>
      </c>
      <c r="G1367" s="202">
        <v>809</v>
      </c>
    </row>
    <row r="1368" spans="5:7" x14ac:dyDescent="0.25">
      <c r="E1368" s="202" t="s">
        <v>3578</v>
      </c>
      <c r="F1368" s="202" t="s">
        <v>3578</v>
      </c>
      <c r="G1368" s="202">
        <v>810</v>
      </c>
    </row>
    <row r="1369" spans="5:7" x14ac:dyDescent="0.25">
      <c r="E1369" s="202" t="s">
        <v>3578</v>
      </c>
      <c r="F1369" s="202" t="s">
        <v>3578</v>
      </c>
      <c r="G1369" s="202">
        <v>811</v>
      </c>
    </row>
    <row r="1370" spans="5:7" x14ac:dyDescent="0.25">
      <c r="E1370" s="202" t="s">
        <v>3578</v>
      </c>
      <c r="F1370" s="202" t="s">
        <v>3578</v>
      </c>
      <c r="G1370" s="202">
        <v>812</v>
      </c>
    </row>
    <row r="1371" spans="5:7" x14ac:dyDescent="0.25">
      <c r="E1371" s="202" t="s">
        <v>3578</v>
      </c>
      <c r="F1371" s="202" t="s">
        <v>3578</v>
      </c>
      <c r="G1371" s="202">
        <v>813</v>
      </c>
    </row>
    <row r="1372" spans="5:7" x14ac:dyDescent="0.25">
      <c r="E1372" s="202" t="s">
        <v>3578</v>
      </c>
      <c r="F1372" s="202" t="s">
        <v>3578</v>
      </c>
      <c r="G1372" s="202">
        <v>814</v>
      </c>
    </row>
    <row r="1373" spans="5:7" x14ac:dyDescent="0.25">
      <c r="E1373" s="202" t="s">
        <v>3578</v>
      </c>
      <c r="F1373" s="202" t="s">
        <v>3578</v>
      </c>
      <c r="G1373" s="202">
        <v>815</v>
      </c>
    </row>
    <row r="1374" spans="5:7" x14ac:dyDescent="0.25">
      <c r="E1374" s="202" t="s">
        <v>3578</v>
      </c>
      <c r="F1374" s="202" t="s">
        <v>3578</v>
      </c>
      <c r="G1374" s="202">
        <v>816</v>
      </c>
    </row>
    <row r="1375" spans="5:7" x14ac:dyDescent="0.25">
      <c r="E1375" s="202" t="s">
        <v>3578</v>
      </c>
      <c r="F1375" s="202" t="s">
        <v>3578</v>
      </c>
      <c r="G1375" s="202">
        <v>817</v>
      </c>
    </row>
    <row r="1376" spans="5:7" x14ac:dyDescent="0.25">
      <c r="E1376" s="202" t="s">
        <v>3578</v>
      </c>
      <c r="F1376" s="202" t="s">
        <v>3578</v>
      </c>
      <c r="G1376" s="202">
        <v>818</v>
      </c>
    </row>
    <row r="1377" spans="5:7" x14ac:dyDescent="0.25">
      <c r="E1377" s="202" t="s">
        <v>3578</v>
      </c>
      <c r="F1377" s="202" t="s">
        <v>3578</v>
      </c>
      <c r="G1377" s="202">
        <v>819</v>
      </c>
    </row>
    <row r="1378" spans="5:7" x14ac:dyDescent="0.25">
      <c r="E1378" s="202" t="s">
        <v>3578</v>
      </c>
      <c r="F1378" s="202" t="s">
        <v>3578</v>
      </c>
      <c r="G1378" s="202">
        <v>820</v>
      </c>
    </row>
    <row r="1379" spans="5:7" x14ac:dyDescent="0.25">
      <c r="E1379" s="202" t="s">
        <v>3578</v>
      </c>
      <c r="F1379" s="202" t="s">
        <v>3578</v>
      </c>
      <c r="G1379" s="202">
        <v>821</v>
      </c>
    </row>
    <row r="1380" spans="5:7" x14ac:dyDescent="0.25">
      <c r="E1380" s="155" t="s">
        <v>3578</v>
      </c>
      <c r="F1380" s="155" t="s">
        <v>3578</v>
      </c>
      <c r="G1380" s="155">
        <v>822</v>
      </c>
    </row>
    <row r="1381" spans="5:7" x14ac:dyDescent="0.25">
      <c r="E1381" s="155" t="s">
        <v>3578</v>
      </c>
      <c r="F1381" s="155" t="s">
        <v>3578</v>
      </c>
      <c r="G1381" s="155">
        <v>823</v>
      </c>
    </row>
    <row r="1382" spans="5:7" x14ac:dyDescent="0.25">
      <c r="E1382" s="155" t="s">
        <v>3578</v>
      </c>
      <c r="F1382" s="155" t="s">
        <v>3578</v>
      </c>
      <c r="G1382" s="155">
        <v>824</v>
      </c>
    </row>
    <row r="1383" spans="5:7" x14ac:dyDescent="0.25">
      <c r="E1383" s="155" t="s">
        <v>3578</v>
      </c>
      <c r="F1383" s="155" t="s">
        <v>3578</v>
      </c>
      <c r="G1383" s="155">
        <v>825</v>
      </c>
    </row>
    <row r="1384" spans="5:7" x14ac:dyDescent="0.25">
      <c r="E1384" s="155" t="s">
        <v>3578</v>
      </c>
      <c r="F1384" s="155" t="s">
        <v>3578</v>
      </c>
      <c r="G1384" s="155">
        <v>826</v>
      </c>
    </row>
    <row r="1385" spans="5:7" x14ac:dyDescent="0.25">
      <c r="E1385" s="155" t="s">
        <v>3578</v>
      </c>
      <c r="F1385" s="155" t="s">
        <v>3578</v>
      </c>
      <c r="G1385" s="155">
        <v>827</v>
      </c>
    </row>
    <row r="1386" spans="5:7" x14ac:dyDescent="0.25">
      <c r="E1386" s="155" t="s">
        <v>3578</v>
      </c>
      <c r="F1386" s="155" t="s">
        <v>3578</v>
      </c>
      <c r="G1386" s="155">
        <v>828</v>
      </c>
    </row>
    <row r="1387" spans="5:7" x14ac:dyDescent="0.25">
      <c r="E1387" s="155" t="s">
        <v>3578</v>
      </c>
      <c r="F1387" s="155" t="s">
        <v>3578</v>
      </c>
      <c r="G1387" s="155">
        <v>829</v>
      </c>
    </row>
  </sheetData>
  <autoFilter ref="A3:B1341" xr:uid="{3621BD15-38A9-48D0-840C-7DE87BFA8AA8}"/>
  <mergeCells count="2">
    <mergeCell ref="A1:B1"/>
    <mergeCell ref="D1:G1"/>
  </mergeCells>
  <phoneticPr fontId="41"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J I 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a 7 x d A q w A A A D 2 A A A A E g A A A E N v b m Z p Z y 9 Q Y W N r Y W d l L n h t b H q / e 7 + N f U V u j k J Z a l F x Z n 6 e r Z K h n o G S Q n F J Y l 5 K Y k 5 + X q q t U l 6 + k r 0 d L 5 d N Q G J y d m J 6 q g J Q d V 6 x V U V x i q 1 S R k l J g Z W + f n l 5 u V 6 5 s V 5 + U b q + k Y G B o X 6 E r 0 9 w c k Z q b q I S X H E m Y c W 6 m X k g a 5 N T l e x s w i C u s T P S s z T T s z A x 0 j O w 0 Y e J 2 f h m 5 i H k j Y D u B c k i C d o 4 l + a U l B a l 2 q W k 6 j p 7 2 O j D u D b 6 U C / Y A Q A A A P / / A w B Q S w M E F A A C A A g A A A A h A M l O G p K i A g A A c w 4 A A B M A A A B G b 3 J t d W x h c y 9 T Z W N 0 a W 9 u M S 5 t 7 F Z t a 9 s w E P 4 e y H 8 Q 3 h c H T G g G H X R j H 9 I m 2 T q y N m t D B 1 u G U e y L r V U + G b 1 k S c b + 2 b 7 t j 0 2 y 3 c Z d 0 5 e V D V p I I J L u p L t 7 d L p 7 s I J I M 4 H k t J w 7 r 5 q N Z k O l V E J M B q M e 1 Y A K 5 J x F E L 4 d j D r k N e G g m w 1 i f x 8 M c A 5 W 8 0 4 J b P d E Z D J A 7 Q 8 Y h / a B Q G u p l e + 9 f z n p 5 j m f 9 L r j 7 m R 0 c t y b z E F m o J T B Z N L N N G d R C u R s r X s j D c a c J o C k C J + J 2 M W Z 7 L w I + w x n v 3 6 m 0 h 3 b A K 7 9 1 Q L x W q 2 g x C d B G a 6 V B V g i / V w p v l T 7 z 7 x D J G M 6 L W 5 x L t D i 0 s z + P W t h 1 f Y W A y m y I V P a r y w D c p p z p j X I d r H Y X x 4 J n T J M / F Z A 0 H B + M f Y X W t I z y g 2 o d l 9 K I V u X M f v y G z D r Q Q M 5 E N x k 2 F n H 6 y 9 y i v E J R E L G 5 a Z / I 8 i A e B f 2 A f n u 6 W U O T j c D q o 2 E w 9 g J 0 6 l Y u J n T J c h 9 E Z f a Q j q i W X G e F a o E R A Z a L t 0 6 l y I v g i j v x / / z v D E h l 4 d v z 8 i G F F 6 N t A Y d C W v I 0 F Z K 7 T b t z r W t G h z 3 d C k r v H 9 0 4 x r M W F J U M y G z M q r y N 4 N 3 Y e r O A w I 0 S s k Y F t r 2 R T Z l C L 6 r q r U / P w z K b V d w t p S 8 w L O j g 0 q 0 V W 9 O V i 2 b d 6 T r 2 o 2 u v o X D m x s 8 1 1 i 9 H O z t u g n L K d 1 5 X h l o E R r J n W D d o 2 1 C t 1 y Z h J a r d G 8 3 t G V a F E J o 2 z f k 8 8 r D F Y m H K z O v 7 d W l l V E 6 T K n J 9 Y V E A W N W u J 8 m M Q s j a a s Q q m K z T V E + 6 t N F 3 2 o 2 G N 7 + u L c w 8 v A x M / J w y 8 h b R t 4 y 8 j 9 h Z J y y 2 D a v W 1 p S 0 U Y V S p N l I G t c B z d T 3 p r n a u T 3 U J 6 7 L x M / C d R / y c C j 4 a d j q V W U 0 p l + P N R b R 7 X l 3 C f O u f e n k Y 2 s + y e P 8 F X 1 N b J i s 1 m J D x N H Y n e 1 8 k M M 7 9 N N v w E A A P / / A w B Q S w E C L Q A U A A Y A C A A A A C E A K t 2 q Q N I A A A A 3 A Q A A E w A A A A A A A A A A A A A A A A A A A A A A W 0 N v b n R l b n R f V H l w Z X N d L n h t b F B L A Q I t A B Q A A g A I A A A A I Q B r v F 0 C r A A A A P Y A A A A S A A A A A A A A A A A A A A A A A A s D A A B D b 2 5 m a W c v U G F j a 2 F n Z S 5 4 b W x Q S w E C L Q A U A A I A C A A A A C E A y U 4 a k q I C A A B z D g A A E w A A A A A A A A A A A A A A A A D n A w A A R m 9 y b X V s Y X M v U 2 V j d G l v b j E u b V B L B Q Y A A A A A A w A D A M I A A A C 6 B g 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u E I A A A A A A A C W Q g 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Z Q R G F 0 Z W 5 z Z X J 2 a W N l X 0 h G U D E 8 L 0 l 0 Z W 1 Q Y X R o P j w v S X R l b U x v Y 2 F 0 a W 9 u P j x T d G F i b G V F b n R y a W V z P j x F b n R y e S B U e X B l P S J B Z G R l Z F R v R G F 0 Y U 1 v Z G V s I i B W Y W x 1 Z T 0 i b D A i L z 4 8 R W 5 0 c n k g V H l w Z T 0 i Q n V m Z m V y T m V 4 d F J l Z n J l c 2 g i I F Z h b H V l P S J s M S I v P j x F b n R y e S B U e X B l P S J G a W x s Q 2 9 1 b n Q i I F Z h b H V l P S J s M j A x I i 8 + P E V u d H J 5 I F R 5 c G U 9 I k Z p b G x F b m F i b G V k I i B W Y W x 1 Z T 0 i b D A i L z 4 8 R W 5 0 c n k g V H l w Z T 0 i R m l s b E V y c m 9 y Q 2 9 k Z S I g V m F s d W U 9 I n N V b m t u b 3 d u I i 8 + P E V u d H J 5 I F R 5 c G U 9 I k Z p b G x F c n J v c k N v d W 5 0 I i B W Y W x 1 Z T 0 i b D A i L z 4 8 R W 5 0 c n k g V H l w Z T 0 i R m l s b E x h c 3 R V c G R h d G V k I i B W Y W x 1 Z T 0 i Z D I w M j M t M D g t M j N U M T M 6 N T A 6 M j c u O D E z N z k 3 M l o i L z 4 8 R W 5 0 c n k g V H l w Z T 0 i R m l s b E N v b H V t b l R 5 c G V z I i B W Y W x 1 Z T 0 i c 0 F B Q U F B Q U F B Q U F Z Q U F B Q U F B Q U F B Q U F B Q U F B Q U F B Q U F B I i 8 + P E V u d H J 5 I F R 5 c G U 9 I k Z p b G x D b 2 x 1 b W 5 O Y W 1 l c y I g V m F s d W U 9 I n N b J n F 1 b 3 Q 7 d H l w Z S Z x d W 9 0 O y w m c X V v d D t m Z W F 0 d X J l S W Q m c X V v d D s s J n F 1 b 3 Q 7 Y m J v e C Z x d W 9 0 O y w m c X V v d D t s Y X l l c k J v Z E l k J n F 1 b 3 Q 7 L C Z x d W 9 0 O 2 x h e W V y T m F t Z S Z x d W 9 0 O y w m c X V v d D t p Z C Z x d W 9 0 O y w m c X V v d D t 0 e X B l L j E m c X V v d D s s J n F 1 b 3 Q 7 Y 2 9 v c m R p b m F 0 Z X M m c X V v d D s s J n F 1 b 3 Q 7 c H V u a 3 R u Y W 1 l J n F 1 b 3 Q 7 L C Z x d W 9 0 O 2 U 5 N S Z x d W 9 0 O y w m c X V v d D t u O T U m c X V v d D s s J n F 1 b 3 Q 7 a D A y J n F 1 b 3 Q 7 L C Z x d W 9 0 O 3 B y b 3 R v X 3 V y b C Z x d W 9 0 O y w m c X V v d D t v c m R u d W 5 n J n F 1 b 3 Q 7 L C Z x d W 9 0 O 3 p 1 Z 2 F u Z y Z x d W 9 0 O y w m c X V v d D t o O T V f Z W x s J n F 1 b 3 Q 7 L C Z x d W 9 0 O 2 x f Z 2 V u X 2 x 2 O T U m c X V v d D s s J n F 1 b 3 Q 7 a F 9 n Z W 5 f b H Y 5 N S Z x d W 9 0 O y w m c X V v d D t s X 3 p 1 d l 9 s d j k 1 J n F 1 b 3 Q 7 L C Z x d W 9 0 O 2 h f e n V 2 X 2 x 2 O T U m c X V v d D s s J n F 1 b 3 Q 7 e n V z d F 9 o Y X V w d C Z x d W 9 0 O y w m c X V v d D t 6 d X N 0 Y W V u Z G l n J n F 1 b 3 Q 7 L C Z x d W 9 0 O 2 J n Z G l f Y 3 J l Y X R l Z C Z x d W 9 0 O y w m c X V v d D t s Y W J l b C 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I 0 L C Z x d W 9 0 O 2 t l e U N v b H V t b k 5 h b W V z J n F 1 b 3 Q 7 O l t d L C Z x d W 9 0 O 3 F 1 Z X J 5 U m V s Y X R p b 2 5 z a G l w c y Z x d W 9 0 O z p b X S w m c X V v d D t j b 2 x 1 b W 5 J Z G V u d G l 0 a W V z J n F 1 b 3 Q 7 O l s m c X V v d D t T Z W N 0 a W 9 u M S 9 G U E R h d G V u c 2 V y d m l j Z V 9 I R l A x L 0 V y d 2 V p d G V y d G U g Q 2 9 s d W 1 u M S 5 7 d H l w Z S w w f S Z x d W 9 0 O y w m c X V v d D t T Z W N 0 a W 9 u M S 9 G U E R h d G V u c 2 V y d m l j Z V 9 I R l A x L 0 V y d 2 V p d G V y d G U g Q 2 9 s d W 1 u M S 5 7 Z m V h d H V y Z U l k L D F 9 J n F 1 b 3 Q 7 L C Z x d W 9 0 O 1 N l Y 3 R p b 2 4 x L 0 Z Q R G F 0 Z W 5 z Z X J 2 a W N l X 0 h G U D E v R X J 3 Z W l 0 Z X J 0 Z S B D b 2 x 1 b W 4 x L n t i Y m 9 4 L D J 9 J n F 1 b 3 Q 7 L C Z x d W 9 0 O 1 N l Y 3 R p b 2 4 x L 0 Z Q R G F 0 Z W 5 z Z X J 2 a W N l X 0 h G U D E v R X J 3 Z W l 0 Z X J 0 Z S B D b 2 x 1 b W 4 x L n t s Y X l l c k J v Z E l k L D N 9 J n F 1 b 3 Q 7 L C Z x d W 9 0 O 1 N l Y 3 R p b 2 4 x L 0 Z Q R G F 0 Z W 5 z Z X J 2 a W N l X 0 h G U D E v R X J 3 Z W l 0 Z X J 0 Z S B D b 2 x 1 b W 4 x L n t s Y X l l c k 5 h b W U s N H 0 m c X V v d D s s J n F 1 b 3 Q 7 U 2 V j d G l v b j E v R l B E Y X R l b n N l c n Z p Y 2 V f S E Z Q M S 9 F c n d l a X R l c n R l I E N v b H V t b j E u e 2 l k L D V 9 J n F 1 b 3 Q 7 L C Z x d W 9 0 O 1 N l Y 3 R p b 2 4 x L 0 Z Q R G F 0 Z W 5 z Z X J 2 a W N l X 0 h G U D E v R X J 3 Z W l 0 Z X J 0 Z S B n Z W 9 t Z X R y e S 5 7 d H l w Z S 4 x L D Z 9 J n F 1 b 3 Q 7 L C Z x d W 9 0 O 1 N l Y 3 R p b 2 4 x L 0 Z Q R G F 0 Z W 5 z Z X J 2 a W N l X 0 h G U D E v R X h 0 c m F o a W V y d G U g V 2 V y d G U u e 2 N v b 3 J k a W 5 h d G V z L D d 9 J n F 1 b 3 Q 7 L C Z x d W 9 0 O 1 N l Y 3 R p b 2 4 x L 0 Z Q R G F 0 Z W 5 z Z X J 2 a W N l X 0 h G U D E v R X J 3 Z W l 0 Z X J 0 Z S B w c m 9 w Z X J 0 a W V z L n t w d W 5 r d G 5 h b W U s O H 0 m c X V v d D s s J n F 1 b 3 Q 7 U 2 V j d G l v b j E v R l B E Y X R l b n N l c n Z p Y 2 V f S E Z Q M S 9 F c n d l a X R l c n R l I H B y b 3 B l c n R p Z X M u e 2 U 5 N S w 5 f S Z x d W 9 0 O y w m c X V v d D t T Z W N 0 a W 9 u M S 9 G U E R h d G V u c 2 V y d m l j Z V 9 I R l A x L 0 V y d 2 V p d G V y d G U g c H J v c G V y d G l l c y 5 7 b j k 1 L D E w f S Z x d W 9 0 O y w m c X V v d D t T Z W N 0 a W 9 u M S 9 G U E R h d G V u c 2 V y d m l j Z V 9 I R l A x L 0 V y d 2 V p d G V y d G U g c H J v c G V y d G l l c y 5 7 a D A y L D E x f S Z x d W 9 0 O y w m c X V v d D t T Z W N 0 a W 9 u M S 9 G U E R h d G V u c 2 V y d m l j Z V 9 I R l A x L 0 V y d 2 V p d G V y d G U g c H J v c G V y d G l l c y 5 7 c H J v d G 9 f d X J s L D E y f S Z x d W 9 0 O y w m c X V v d D t T Z W N 0 a W 9 u M S 9 G U E R h d G V u c 2 V y d m l j Z V 9 I R l A x L 0 V y d 2 V p d G V y d G U g c H J v c G V y d G l l c y 5 7 b 3 J k b n V u Z y w x M 3 0 m c X V v d D s s J n F 1 b 3 Q 7 U 2 V j d G l v b j E v R l B E Y X R l b n N l c n Z p Y 2 V f S E Z Q M S 9 F c n d l a X R l c n R l I H B y b 3 B l c n R p Z X M u e 3 p 1 Z 2 F u Z y w x N H 0 m c X V v d D s s J n F 1 b 3 Q 7 U 2 V j d G l v b j E v R l B E Y X R l b n N l c n Z p Y 2 V f S E Z Q M S 9 F c n d l a X R l c n R l I H B y b 3 B l c n R p Z X M u e 2 g 5 N V 9 l b G w s M T V 9 J n F 1 b 3 Q 7 L C Z x d W 9 0 O 1 N l Y 3 R p b 2 4 x L 0 Z Q R G F 0 Z W 5 z Z X J 2 a W N l X 0 h G U D E v R X J 3 Z W l 0 Z X J 0 Z S B w c m 9 w Z X J 0 a W V z L n t s X 2 d l b l 9 s d j k 1 L D E 2 f S Z x d W 9 0 O y w m c X V v d D t T Z W N 0 a W 9 u M S 9 G U E R h d G V u c 2 V y d m l j Z V 9 I R l A x L 0 V y d 2 V p d G V y d G U g c H J v c G V y d G l l c y 5 7 a F 9 n Z W 5 f b H Y 5 N S w x N 3 0 m c X V v d D s s J n F 1 b 3 Q 7 U 2 V j d G l v b j E v R l B E Y X R l b n N l c n Z p Y 2 V f S E Z Q M S 9 F c n d l a X R l c n R l I H B y b 3 B l c n R p Z X M u e 2 x f e n V 2 X 2 x 2 O T U s M T h 9 J n F 1 b 3 Q 7 L C Z x d W 9 0 O 1 N l Y 3 R p b 2 4 x L 0 Z Q R G F 0 Z W 5 z Z X J 2 a W N l X 0 h G U D E v R X J 3 Z W l 0 Z X J 0 Z S B w c m 9 w Z X J 0 a W V z L n t o X 3 p 1 d l 9 s d j k 1 L D E 5 f S Z x d W 9 0 O y w m c X V v d D t T Z W N 0 a W 9 u M S 9 G U E R h d G V u c 2 V y d m l j Z V 9 I R l A x L 0 V y d 2 V p d G V y d G U g c H J v c G V y d G l l c y 5 7 e n V z d F 9 o Y X V w d C w y M H 0 m c X V v d D s s J n F 1 b 3 Q 7 U 2 V j d G l v b j E v R l B E Y X R l b n N l c n Z p Y 2 V f S E Z Q M S 9 F c n d l a X R l c n R l I H B y b 3 B l c n R p Z X M u e 3 p 1 c 3 R h Z W 5 k a W c s M j F 9 J n F 1 b 3 Q 7 L C Z x d W 9 0 O 1 N l Y 3 R p b 2 4 x L 0 Z Q R G F 0 Z W 5 z Z X J 2 a W N l X 0 h G U D E v R X J 3 Z W l 0 Z X J 0 Z S B w c m 9 w Z X J 0 a W V z L n t i Z 2 R p X 2 N y Z W F 0 Z W Q s M j J 9 J n F 1 b 3 Q 7 L C Z x d W 9 0 O 1 N l Y 3 R p b 2 4 x L 0 Z Q R G F 0 Z W 5 z Z X J 2 a W N l X 0 h G U D E v R X J 3 Z W l 0 Z X J 0 Z S B w c m 9 w Z X J 0 a W V z L n t s Y W J l b C w y M 3 0 m c X V v d D t d L C Z x d W 9 0 O 0 N v b H V t b k N v d W 5 0 J n F 1 b 3 Q 7 O j I 0 L C Z x d W 9 0 O 0 t l e U N v b H V t b k 5 h b W V z J n F 1 b 3 Q 7 O l t d L C Z x d W 9 0 O 0 N v b H V t b k l k Z W 5 0 a X R p Z X M m c X V v d D s 6 W y Z x d W 9 0 O 1 N l Y 3 R p b 2 4 x L 0 Z Q R G F 0 Z W 5 z Z X J 2 a W N l X 0 h G U D E v R X J 3 Z W l 0 Z X J 0 Z S B D b 2 x 1 b W 4 x L n t 0 e X B l L D B 9 J n F 1 b 3 Q 7 L C Z x d W 9 0 O 1 N l Y 3 R p b 2 4 x L 0 Z Q R G F 0 Z W 5 z Z X J 2 a W N l X 0 h G U D E v R X J 3 Z W l 0 Z X J 0 Z S B D b 2 x 1 b W 4 x L n t m Z W F 0 d X J l S W Q s M X 0 m c X V v d D s s J n F 1 b 3 Q 7 U 2 V j d G l v b j E v R l B E Y X R l b n N l c n Z p Y 2 V f S E Z Q M S 9 F c n d l a X R l c n R l I E N v b H V t b j E u e 2 J i b 3 g s M n 0 m c X V v d D s s J n F 1 b 3 Q 7 U 2 V j d G l v b j E v R l B E Y X R l b n N l c n Z p Y 2 V f S E Z Q M S 9 F c n d l a X R l c n R l I E N v b H V t b j E u e 2 x h e W V y Q m 9 k S W Q s M 3 0 m c X V v d D s s J n F 1 b 3 Q 7 U 2 V j d G l v b j E v R l B E Y X R l b n N l c n Z p Y 2 V f S E Z Q M S 9 F c n d l a X R l c n R l I E N v b H V t b j E u e 2 x h e W V y T m F t Z S w 0 f S Z x d W 9 0 O y w m c X V v d D t T Z W N 0 a W 9 u M S 9 G U E R h d G V u c 2 V y d m l j Z V 9 I R l A x L 0 V y d 2 V p d G V y d G U g Q 2 9 s d W 1 u M S 5 7 a W Q s N X 0 m c X V v d D s s J n F 1 b 3 Q 7 U 2 V j d G l v b j E v R l B E Y X R l b n N l c n Z p Y 2 V f S E Z Q M S 9 F c n d l a X R l c n R l I G d l b 2 1 l d H J 5 L n t 0 e X B l L j E s N n 0 m c X V v d D s s J n F 1 b 3 Q 7 U 2 V j d G l v b j E v R l B E Y X R l b n N l c n Z p Y 2 V f S E Z Q M S 9 F e H R y Y W h p Z X J 0 Z S B X Z X J 0 Z S 5 7 Y 2 9 v c m R p b m F 0 Z X M s N 3 0 m c X V v d D s s J n F 1 b 3 Q 7 U 2 V j d G l v b j E v R l B E Y X R l b n N l c n Z p Y 2 V f S E Z Q M S 9 F c n d l a X R l c n R l I H B y b 3 B l c n R p Z X M u e 3 B 1 b m t 0 b m F t Z S w 4 f S Z x d W 9 0 O y w m c X V v d D t T Z W N 0 a W 9 u M S 9 G U E R h d G V u c 2 V y d m l j Z V 9 I R l A x L 0 V y d 2 V p d G V y d G U g c H J v c G V y d G l l c y 5 7 Z T k 1 L D l 9 J n F 1 b 3 Q 7 L C Z x d W 9 0 O 1 N l Y 3 R p b 2 4 x L 0 Z Q R G F 0 Z W 5 z Z X J 2 a W N l X 0 h G U D E v R X J 3 Z W l 0 Z X J 0 Z S B w c m 9 w Z X J 0 a W V z L n t u O T U s M T B 9 J n F 1 b 3 Q 7 L C Z x d W 9 0 O 1 N l Y 3 R p b 2 4 x L 0 Z Q R G F 0 Z W 5 z Z X J 2 a W N l X 0 h G U D E v R X J 3 Z W l 0 Z X J 0 Z S B w c m 9 w Z X J 0 a W V z L n t o M D I s M T F 9 J n F 1 b 3 Q 7 L C Z x d W 9 0 O 1 N l Y 3 R p b 2 4 x L 0 Z Q R G F 0 Z W 5 z Z X J 2 a W N l X 0 h G U D E v R X J 3 Z W l 0 Z X J 0 Z S B w c m 9 w Z X J 0 a W V z L n t w c m 9 0 b 1 9 1 c m w s M T J 9 J n F 1 b 3 Q 7 L C Z x d W 9 0 O 1 N l Y 3 R p b 2 4 x L 0 Z Q R G F 0 Z W 5 z Z X J 2 a W N l X 0 h G U D E v R X J 3 Z W l 0 Z X J 0 Z S B w c m 9 w Z X J 0 a W V z L n t v c m R u d W 5 n L D E z f S Z x d W 9 0 O y w m c X V v d D t T Z W N 0 a W 9 u M S 9 G U E R h d G V u c 2 V y d m l j Z V 9 I R l A x L 0 V y d 2 V p d G V y d G U g c H J v c G V y d G l l c y 5 7 e n V n Y W 5 n L D E 0 f S Z x d W 9 0 O y w m c X V v d D t T Z W N 0 a W 9 u M S 9 G U E R h d G V u c 2 V y d m l j Z V 9 I R l A x L 0 V y d 2 V p d G V y d G U g c H J v c G V y d G l l c y 5 7 a D k 1 X 2 V s b C w x N X 0 m c X V v d D s s J n F 1 b 3 Q 7 U 2 V j d G l v b j E v R l B E Y X R l b n N l c n Z p Y 2 V f S E Z Q M S 9 F c n d l a X R l c n R l I H B y b 3 B l c n R p Z X M u e 2 x f Z 2 V u X 2 x 2 O T U s M T Z 9 J n F 1 b 3 Q 7 L C Z x d W 9 0 O 1 N l Y 3 R p b 2 4 x L 0 Z Q R G F 0 Z W 5 z Z X J 2 a W N l X 0 h G U D E v R X J 3 Z W l 0 Z X J 0 Z S B w c m 9 w Z X J 0 a W V z L n t o X 2 d l b l 9 s d j k 1 L D E 3 f S Z x d W 9 0 O y w m c X V v d D t T Z W N 0 a W 9 u M S 9 G U E R h d G V u c 2 V y d m l j Z V 9 I R l A x L 0 V y d 2 V p d G V y d G U g c H J v c G V y d G l l c y 5 7 b F 9 6 d X Z f b H Y 5 N S w x O H 0 m c X V v d D s s J n F 1 b 3 Q 7 U 2 V j d G l v b j E v R l B E Y X R l b n N l c n Z p Y 2 V f S E Z Q M S 9 F c n d l a X R l c n R l I H B y b 3 B l c n R p Z X M u e 2 h f e n V 2 X 2 x 2 O T U s M T l 9 J n F 1 b 3 Q 7 L C Z x d W 9 0 O 1 N l Y 3 R p b 2 4 x L 0 Z Q R G F 0 Z W 5 z Z X J 2 a W N l X 0 h G U D E v R X J 3 Z W l 0 Z X J 0 Z S B w c m 9 w Z X J 0 a W V z L n t 6 d X N 0 X 2 h h d X B 0 L D I w f S Z x d W 9 0 O y w m c X V v d D t T Z W N 0 a W 9 u M S 9 G U E R h d G V u c 2 V y d m l j Z V 9 I R l A x L 0 V y d 2 V p d G V y d G U g c H J v c G V y d G l l c y 5 7 e n V z d G F l b m R p Z y w y M X 0 m c X V v d D s s J n F 1 b 3 Q 7 U 2 V j d G l v b j E v R l B E Y X R l b n N l c n Z p Y 2 V f S E Z Q M S 9 F c n d l a X R l c n R l I H B y b 3 B l c n R p Z X M u e 2 J n Z G l f Y 3 J l Y X R l Z C w y M n 0 m c X V v d D s s J n F 1 b 3 Q 7 U 2 V j d G l v b j E v R l B E Y X R l b n N l c n Z p Y 2 V f S E Z Q M S 9 F c n d l a X R l c n R l I H B y b 3 B l c n R p Z X M u e 2 x h Y m V s L D I 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R l B E Y X R l b n N l c n Z p Y 2 V f T E Z Q M T w v S X R l b V B h d G g + P C 9 J d G V t T G 9 j Y X R p b 2 4 + P F N 0 Y W J s Z U V u d H J p Z X M + P E V u d H J 5 I F R 5 c G U 9 I k F k Z G V k V G 9 E Y X R h T W 9 k Z W w i I F Z h b H V l P S J s M C I v P j x F b n R y e S B U e X B l P S J C d W Z m Z X J O Z X h 0 U m V m c m V z a C I g V m F s d W U 9 I m w x I i 8 + P E V u d H J 5 I F R 5 c G U 9 I k Z p b G x D b 3 V u d C I g V m F s d W U 9 I m w y N i I v P j x F b n R y e S B U e X B l P S J G a W x s R W 5 h Y m x l Z C I g V m F s d W U 9 I m w w I i 8 + P E V u d H J 5 I F R 5 c G U 9 I k Z p b G x F c n J v c k N v Z G U i I F Z h b H V l P S J z V W 5 r b m 9 3 b i I v P j x F b n R y e S B U e X B l P S J G a W x s R X J y b 3 J D b 3 V u d C I g V m F s d W U 9 I m w w I i 8 + P E V u d H J 5 I F R 5 c G U 9 I k Z p b G x M Y X N 0 V X B k Y X R l Z C I g V m F s d W U 9 I m Q y M D I z L T A 4 L T I z V D E z O j U z O j I w L j k 2 M z M 0 M j J a I i 8 + P E V u d H J 5 I F R 5 c G U 9 I k Z p b G x D b 2 x 1 b W 5 U e X B l c y I g V m F s d W U 9 I n N B Q U F B Q U F B Q U F B W U F B Q U F B Q U F B Q U F B Q U F B Q U F B Q U F B Q S I v P j x F b n R y e S B U e X B l P S J G a W x s Q 2 9 s d W 1 u T m F t Z X M i I F Z h b H V l P S J z W y Z x d W 9 0 O 3 R 5 c G U m c X V v d D s s J n F 1 b 3 Q 7 Z m V h d H V y Z U l k J n F 1 b 3 Q 7 L C Z x d W 9 0 O 2 J i b 3 g m c X V v d D s s J n F 1 b 3 Q 7 b G F 5 Z X J C b 2 R J Z C Z x d W 9 0 O y w m c X V v d D t s Y X l l c k 5 h b W U m c X V v d D s s J n F 1 b 3 Q 7 a W Q m c X V v d D s s J n F 1 b 3 Q 7 d H l w Z S 4 x J n F 1 b 3 Q 7 L C Z x d W 9 0 O 2 N v b 3 J k a W 5 h d G V z J n F 1 b 3 Q 7 L C Z x d W 9 0 O 3 B 1 b m t 0 b m F t Z S Z x d W 9 0 O y w m c X V v d D t u Y m l k Z W 5 0 J n F 1 b 3 Q 7 L C Z x d W 9 0 O 3 N 0 Y X R 1 c y Z x d W 9 0 O y w m c X V v d D t u d W 1 t Z X I m c X V v d D s s J n F 1 b 3 Q 7 b j k 1 J n F 1 b 3 Q 7 L C Z x d W 9 0 O 2 U 5 N S Z x d W 9 0 O y w m c X V v d D t o M D I m c X V v d D s s J n F 1 b 3 Q 7 c H J v d G 9 f d X J s J n F 1 b 3 Q 7 L C Z x d W 9 0 O 3 p 1 Z 2 F u Z y Z x d W 9 0 O y w m c X V v d D t v c m R u d W 5 n J n F 1 b 3 Q 7 L C Z x d W 9 0 O 2 x f Z 2 V u X 2 x 2 O T U m c X V v d D s s J n F 1 b 3 Q 7 a F 9 n Z W 5 f b H Y 5 N S Z x d W 9 0 O y w m c X V v d D t s X 3 p 1 d l 9 s d j k 1 J n F 1 b 3 Q 7 L C Z x d W 9 0 O 2 h f e n V 2 X 2 x 2 O T U m c X V v d D s s J n F 1 b 3 Q 7 Y m d k a V 9 j c m V h d G V k J n F 1 b 3 Q 7 L C Z x d W 9 0 O 2 x h Y m V s 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M j Q s J n F 1 b 3 Q 7 a 2 V 5 Q 2 9 s d W 1 u T m F t Z X M m c X V v d D s 6 W 1 0 s J n F 1 b 3 Q 7 c X V l c n l S Z W x h d G l v b n N o a X B z J n F 1 b 3 Q 7 O l t d L C Z x d W 9 0 O 2 N v b H V t b k l k Z W 5 0 a X R p Z X M m c X V v d D s 6 W y Z x d W 9 0 O 1 N l Y 3 R p b 2 4 x L 0 Z Q R G F 0 Z W 5 z Z X J 2 a W N l X 0 x G U D E v R X J 3 Z W l 0 Z X J 0 Z S B D b 2 x 1 b W 4 x L n t 0 e X B l L D B 9 J n F 1 b 3 Q 7 L C Z x d W 9 0 O 1 N l Y 3 R p b 2 4 x L 0 Z Q R G F 0 Z W 5 z Z X J 2 a W N l X 0 x G U D E v R X J 3 Z W l 0 Z X J 0 Z S B D b 2 x 1 b W 4 x L n t m Z W F 0 d X J l S W Q s M X 0 m c X V v d D s s J n F 1 b 3 Q 7 U 2 V j d G l v b j E v R l B E Y X R l b n N l c n Z p Y 2 V f T E Z Q M S 9 F c n d l a X R l c n R l I E N v b H V t b j E u e 2 J i b 3 g s M n 0 m c X V v d D s s J n F 1 b 3 Q 7 U 2 V j d G l v b j E v R l B E Y X R l b n N l c n Z p Y 2 V f T E Z Q M S 9 F c n d l a X R l c n R l I E N v b H V t b j E u e 2 x h e W V y Q m 9 k S W Q s M 3 0 m c X V v d D s s J n F 1 b 3 Q 7 U 2 V j d G l v b j E v R l B E Y X R l b n N l c n Z p Y 2 V f T E Z Q M S 9 F c n d l a X R l c n R l I E N v b H V t b j E u e 2 x h e W V y T m F t Z S w 0 f S Z x d W 9 0 O y w m c X V v d D t T Z W N 0 a W 9 u M S 9 G U E R h d G V u c 2 V y d m l j Z V 9 M R l A x L 0 V y d 2 V p d G V y d G U g Q 2 9 s d W 1 u M S 5 7 a W Q s N X 0 m c X V v d D s s J n F 1 b 3 Q 7 U 2 V j d G l v b j E v R l B E Y X R l b n N l c n Z p Y 2 V f T E Z Q M S 9 F c n d l a X R l c n R l I G d l b 2 1 l d H J 5 L n t 0 e X B l L j E s N n 0 m c X V v d D s s J n F 1 b 3 Q 7 U 2 V j d G l v b j E v R l B E Y X R l b n N l c n Z p Y 2 V f T E Z Q M S 9 F e H R y Y W h p Z X J 0 Z S B X Z X J 0 Z S 5 7 Y 2 9 v c m R p b m F 0 Z X M s N 3 0 m c X V v d D s s J n F 1 b 3 Q 7 U 2 V j d G l v b j E v R l B E Y X R l b n N l c n Z p Y 2 V f T E Z Q M S 9 F c n d l a X R l c n R l I H B y b 3 B l c n R p Z X M u e 3 B 1 b m t 0 b m F t Z S w 4 f S Z x d W 9 0 O y w m c X V v d D t T Z W N 0 a W 9 u M S 9 G U E R h d G V u c 2 V y d m l j Z V 9 M R l A x L 0 V y d 2 V p d G V y d G U g c H J v c G V y d G l l c y 5 7 b m J p Z G V u d C w 5 f S Z x d W 9 0 O y w m c X V v d D t T Z W N 0 a W 9 u M S 9 G U E R h d G V u c 2 V y d m l j Z V 9 M R l A x L 0 V y d 2 V p d G V y d G U g c H J v c G V y d G l l c y 5 7 c 3 R h d H V z L D E w f S Z x d W 9 0 O y w m c X V v d D t T Z W N 0 a W 9 u M S 9 G U E R h d G V u c 2 V y d m l j Z V 9 M R l A x L 0 V y d 2 V p d G V y d G U g c H J v c G V y d G l l c y 5 7 b n V t b W V y L D E x f S Z x d W 9 0 O y w m c X V v d D t T Z W N 0 a W 9 u M S 9 G U E R h d G V u c 2 V y d m l j Z V 9 M R l A x L 0 V y d 2 V p d G V y d G U g c H J v c G V y d G l l c y 5 7 b j k 1 L D E y f S Z x d W 9 0 O y w m c X V v d D t T Z W N 0 a W 9 u M S 9 G U E R h d G V u c 2 V y d m l j Z V 9 M R l A x L 0 V y d 2 V p d G V y d G U g c H J v c G V y d G l l c y 5 7 Z T k 1 L D E z f S Z x d W 9 0 O y w m c X V v d D t T Z W N 0 a W 9 u M S 9 G U E R h d G V u c 2 V y d m l j Z V 9 M R l A x L 0 V y d 2 V p d G V y d G U g c H J v c G V y d G l l c y 5 7 a D A y L D E 0 f S Z x d W 9 0 O y w m c X V v d D t T Z W N 0 a W 9 u M S 9 G U E R h d G V u c 2 V y d m l j Z V 9 M R l A x L 0 V y d 2 V p d G V y d G U g c H J v c G V y d G l l c y 5 7 c H J v d G 9 f d X J s L D E 1 f S Z x d W 9 0 O y w m c X V v d D t T Z W N 0 a W 9 u M S 9 G U E R h d G V u c 2 V y d m l j Z V 9 M R l A x L 0 V y d 2 V p d G V y d G U g c H J v c G V y d G l l c y 5 7 e n V n Y W 5 n L D E 2 f S Z x d W 9 0 O y w m c X V v d D t T Z W N 0 a W 9 u M S 9 G U E R h d G V u c 2 V y d m l j Z V 9 M R l A x L 0 V y d 2 V p d G V y d G U g c H J v c G V y d G l l c y 5 7 b 3 J k b n V u Z y w x N 3 0 m c X V v d D s s J n F 1 b 3 Q 7 U 2 V j d G l v b j E v R l B E Y X R l b n N l c n Z p Y 2 V f T E Z Q M S 9 F c n d l a X R l c n R l I H B y b 3 B l c n R p Z X M u e 2 x f Z 2 V u X 2 x 2 O T U s M T h 9 J n F 1 b 3 Q 7 L C Z x d W 9 0 O 1 N l Y 3 R p b 2 4 x L 0 Z Q R G F 0 Z W 5 z Z X J 2 a W N l X 0 x G U D E v R X J 3 Z W l 0 Z X J 0 Z S B w c m 9 w Z X J 0 a W V z L n t o X 2 d l b l 9 s d j k 1 L D E 5 f S Z x d W 9 0 O y w m c X V v d D t T Z W N 0 a W 9 u M S 9 G U E R h d G V u c 2 V y d m l j Z V 9 M R l A x L 0 V y d 2 V p d G V y d G U g c H J v c G V y d G l l c y 5 7 b F 9 6 d X Z f b H Y 5 N S w y M H 0 m c X V v d D s s J n F 1 b 3 Q 7 U 2 V j d G l v b j E v R l B E Y X R l b n N l c n Z p Y 2 V f T E Z Q M S 9 F c n d l a X R l c n R l I H B y b 3 B l c n R p Z X M u e 2 h f e n V 2 X 2 x 2 O T U s M j F 9 J n F 1 b 3 Q 7 L C Z x d W 9 0 O 1 N l Y 3 R p b 2 4 x L 0 Z Q R G F 0 Z W 5 z Z X J 2 a W N l X 0 x G U D E v R X J 3 Z W l 0 Z X J 0 Z S B w c m 9 w Z X J 0 a W V z L n t i Z 2 R p X 2 N y Z W F 0 Z W Q s M j J 9 J n F 1 b 3 Q 7 L C Z x d W 9 0 O 1 N l Y 3 R p b 2 4 x L 0 Z Q R G F 0 Z W 5 z Z X J 2 a W N l X 0 x G U D E v R X J 3 Z W l 0 Z X J 0 Z S B w c m 9 w Z X J 0 a W V z L n t s Y W J l b C w y M 3 0 m c X V v d D t d L C Z x d W 9 0 O 0 N v b H V t b k N v d W 5 0 J n F 1 b 3 Q 7 O j I 0 L C Z x d W 9 0 O 0 t l e U N v b H V t b k 5 h b W V z J n F 1 b 3 Q 7 O l t d L C Z x d W 9 0 O 0 N v b H V t b k l k Z W 5 0 a X R p Z X M m c X V v d D s 6 W y Z x d W 9 0 O 1 N l Y 3 R p b 2 4 x L 0 Z Q R G F 0 Z W 5 z Z X J 2 a W N l X 0 x G U D E v R X J 3 Z W l 0 Z X J 0 Z S B D b 2 x 1 b W 4 x L n t 0 e X B l L D B 9 J n F 1 b 3 Q 7 L C Z x d W 9 0 O 1 N l Y 3 R p b 2 4 x L 0 Z Q R G F 0 Z W 5 z Z X J 2 a W N l X 0 x G U D E v R X J 3 Z W l 0 Z X J 0 Z S B D b 2 x 1 b W 4 x L n t m Z W F 0 d X J l S W Q s M X 0 m c X V v d D s s J n F 1 b 3 Q 7 U 2 V j d G l v b j E v R l B E Y X R l b n N l c n Z p Y 2 V f T E Z Q M S 9 F c n d l a X R l c n R l I E N v b H V t b j E u e 2 J i b 3 g s M n 0 m c X V v d D s s J n F 1 b 3 Q 7 U 2 V j d G l v b j E v R l B E Y X R l b n N l c n Z p Y 2 V f T E Z Q M S 9 F c n d l a X R l c n R l I E N v b H V t b j E u e 2 x h e W V y Q m 9 k S W Q s M 3 0 m c X V v d D s s J n F 1 b 3 Q 7 U 2 V j d G l v b j E v R l B E Y X R l b n N l c n Z p Y 2 V f T E Z Q M S 9 F c n d l a X R l c n R l I E N v b H V t b j E u e 2 x h e W V y T m F t Z S w 0 f S Z x d W 9 0 O y w m c X V v d D t T Z W N 0 a W 9 u M S 9 G U E R h d G V u c 2 V y d m l j Z V 9 M R l A x L 0 V y d 2 V p d G V y d G U g Q 2 9 s d W 1 u M S 5 7 a W Q s N X 0 m c X V v d D s s J n F 1 b 3 Q 7 U 2 V j d G l v b j E v R l B E Y X R l b n N l c n Z p Y 2 V f T E Z Q M S 9 F c n d l a X R l c n R l I G d l b 2 1 l d H J 5 L n t 0 e X B l L j E s N n 0 m c X V v d D s s J n F 1 b 3 Q 7 U 2 V j d G l v b j E v R l B E Y X R l b n N l c n Z p Y 2 V f T E Z Q M S 9 F e H R y Y W h p Z X J 0 Z S B X Z X J 0 Z S 5 7 Y 2 9 v c m R p b m F 0 Z X M s N 3 0 m c X V v d D s s J n F 1 b 3 Q 7 U 2 V j d G l v b j E v R l B E Y X R l b n N l c n Z p Y 2 V f T E Z Q M S 9 F c n d l a X R l c n R l I H B y b 3 B l c n R p Z X M u e 3 B 1 b m t 0 b m F t Z S w 4 f S Z x d W 9 0 O y w m c X V v d D t T Z W N 0 a W 9 u M S 9 G U E R h d G V u c 2 V y d m l j Z V 9 M R l A x L 0 V y d 2 V p d G V y d G U g c H J v c G V y d G l l c y 5 7 b m J p Z G V u d C w 5 f S Z x d W 9 0 O y w m c X V v d D t T Z W N 0 a W 9 u M S 9 G U E R h d G V u c 2 V y d m l j Z V 9 M R l A x L 0 V y d 2 V p d G V y d G U g c H J v c G V y d G l l c y 5 7 c 3 R h d H V z L D E w f S Z x d W 9 0 O y w m c X V v d D t T Z W N 0 a W 9 u M S 9 G U E R h d G V u c 2 V y d m l j Z V 9 M R l A x L 0 V y d 2 V p d G V y d G U g c H J v c G V y d G l l c y 5 7 b n V t b W V y L D E x f S Z x d W 9 0 O y w m c X V v d D t T Z W N 0 a W 9 u M S 9 G U E R h d G V u c 2 V y d m l j Z V 9 M R l A x L 0 V y d 2 V p d G V y d G U g c H J v c G V y d G l l c y 5 7 b j k 1 L D E y f S Z x d W 9 0 O y w m c X V v d D t T Z W N 0 a W 9 u M S 9 G U E R h d G V u c 2 V y d m l j Z V 9 M R l A x L 0 V y d 2 V p d G V y d G U g c H J v c G V y d G l l c y 5 7 Z T k 1 L D E z f S Z x d W 9 0 O y w m c X V v d D t T Z W N 0 a W 9 u M S 9 G U E R h d G V u c 2 V y d m l j Z V 9 M R l A x L 0 V y d 2 V p d G V y d G U g c H J v c G V y d G l l c y 5 7 a D A y L D E 0 f S Z x d W 9 0 O y w m c X V v d D t T Z W N 0 a W 9 u M S 9 G U E R h d G V u c 2 V y d m l j Z V 9 M R l A x L 0 V y d 2 V p d G V y d G U g c H J v c G V y d G l l c y 5 7 c H J v d G 9 f d X J s L D E 1 f S Z x d W 9 0 O y w m c X V v d D t T Z W N 0 a W 9 u M S 9 G U E R h d G V u c 2 V y d m l j Z V 9 M R l A x L 0 V y d 2 V p d G V y d G U g c H J v c G V y d G l l c y 5 7 e n V n Y W 5 n L D E 2 f S Z x d W 9 0 O y w m c X V v d D t T Z W N 0 a W 9 u M S 9 G U E R h d G V u c 2 V y d m l j Z V 9 M R l A x L 0 V y d 2 V p d G V y d G U g c H J v c G V y d G l l c y 5 7 b 3 J k b n V u Z y w x N 3 0 m c X V v d D s s J n F 1 b 3 Q 7 U 2 V j d G l v b j E v R l B E Y X R l b n N l c n Z p Y 2 V f T E Z Q M S 9 F c n d l a X R l c n R l I H B y b 3 B l c n R p Z X M u e 2 x f Z 2 V u X 2 x 2 O T U s M T h 9 J n F 1 b 3 Q 7 L C Z x d W 9 0 O 1 N l Y 3 R p b 2 4 x L 0 Z Q R G F 0 Z W 5 z Z X J 2 a W N l X 0 x G U D E v R X J 3 Z W l 0 Z X J 0 Z S B w c m 9 w Z X J 0 a W V z L n t o X 2 d l b l 9 s d j k 1 L D E 5 f S Z x d W 9 0 O y w m c X V v d D t T Z W N 0 a W 9 u M S 9 G U E R h d G V u c 2 V y d m l j Z V 9 M R l A x L 0 V y d 2 V p d G V y d G U g c H J v c G V y d G l l c y 5 7 b F 9 6 d X Z f b H Y 5 N S w y M H 0 m c X V v d D s s J n F 1 b 3 Q 7 U 2 V j d G l v b j E v R l B E Y X R l b n N l c n Z p Y 2 V f T E Z Q M S 9 F c n d l a X R l c n R l I H B y b 3 B l c n R p Z X M u e 2 h f e n V 2 X 2 x 2 O T U s M j F 9 J n F 1 b 3 Q 7 L C Z x d W 9 0 O 1 N l Y 3 R p b 2 4 x L 0 Z Q R G F 0 Z W 5 z Z X J 2 a W N l X 0 x G U D E v R X J 3 Z W l 0 Z X J 0 Z S B w c m 9 w Z X J 0 a W V z L n t i Z 2 R p X 2 N y Z W F 0 Z W Q s M j J 9 J n F 1 b 3 Q 7 L C Z x d W 9 0 O 1 N l Y 3 R p b 2 4 x L 0 Z Q R G F 0 Z W 5 z Z X J 2 a W N l X 0 x G U D E v R X J 3 Z W l 0 Z X J 0 Z S B w c m 9 w Z X J 0 a W V z L n t s Y W J l b C w y M 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B M W k 9 y d H N j a G F m d D w v S X R l b V B h d G g + P C 9 J d G V t T G 9 j Y X R p b 2 4 + P F N 0 Y W J s Z U V u d H J p Z X M + P E V u d H J 5 I F R 5 c G U 9 I k F k Z G V k V G 9 E Y X R h T W 9 k Z W w i I F Z h b H V l P S J s M C I v P j x F b n R y e S B U e X B l P S J C d W Z m Z X J O Z X h 0 U m V m c m V z a C I g V m F s d W U 9 I m w x I i 8 + P E V u d H J 5 I F R 5 c G U 9 I k Z p b G x D b 3 V u d C I g V m F s d W U 9 I m w 3 I i 8 + P E V u d H J 5 I F R 5 c G U 9 I k Z p b G x F b m F i b G V k I i B W Y W x 1 Z T 0 i b D A i L z 4 8 R W 5 0 c n k g V H l w Z T 0 i R m l s b E V y c m 9 y Q 2 9 k Z S I g V m F s d W U 9 I n N V b m t u b 3 d u I i 8 + P E V u d H J 5 I F R 5 c G U 9 I k Z p b G x F c n J v c k N v d W 5 0 I i B W Y W x 1 Z T 0 i b D A i L z 4 8 R W 5 0 c n k g V H l w Z T 0 i R m l s b E x h c 3 R V c G R h d G V k I i B W Y W x 1 Z T 0 i Z D I w M j M t M D g t M j R U M D g 6 N D U 6 M D g u N D M w N D M x M l o i L z 4 8 R W 5 0 c n k g V H l w Z T 0 i R m l s b E N v b H V t b l R 5 c G V z I i B W Y W x 1 Z T 0 i c 0 F B Q U F B Q U F B Q U F B Q U F B Q U E i L z 4 8 R W 5 0 c n k g V H l w Z T 0 i R m l s b E N v b H V t b k 5 h b W V z I i B W Y W x 1 Z T 0 i c 1 s m c X V v d D t 0 e X B l J n F 1 b 3 Q 7 L C Z x d W 9 0 O 2 Z l Y X R 1 c m V J Z C Z x d W 9 0 O y w m c X V v d D t i Y m 9 4 J n F 1 b 3 Q 7 L C Z x d W 9 0 O 2 x h e W V y Q m 9 k S W Q m c X V v d D s s J n F 1 b 3 Q 7 b G F 5 Z X J O Y W 1 l J n F 1 b 3 Q 7 L C Z x d W 9 0 O 2 l k J n F 1 b 3 Q 7 L C Z x d W 9 0 O 2 d l b 2 1 l d H J 5 J n F 1 b 3 Q 7 L C Z x d W 9 0 O 3 B s e i Z x d W 9 0 O y w m c X V v d D t 6 d X N 6 a W Z m J n F 1 b 3 Q 7 L C Z x d W 9 0 O 2 x h b m d 0 Z X h 0 J n F 1 b 3 Q 7 L C Z x d W 9 0 O 2 J n Z G l f Y 3 J l Y X R l Z C Z x d W 9 0 O y w m c X V v d D t s Y W J l b C 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y L C Z x d W 9 0 O 2 t l e U N v b H V t b k 5 h b W V z J n F 1 b 3 Q 7 O l t d L C Z x d W 9 0 O 3 F 1 Z X J 5 U m V s Y X R p b 2 5 z a G l w c y Z x d W 9 0 O z p b X S w m c X V v d D t j b 2 x 1 b W 5 J Z G V u d G l 0 a W V z J n F 1 b 3 Q 7 O l s m c X V v d D t T Z W N 0 a W 9 u M S 9 Q T F p P c n R z Y 2 h h Z n Q v R X J 3 Z W l 0 Z X J 0 Z S B D b 2 x 1 b W 4 x L n t 0 e X B l L D B 9 J n F 1 b 3 Q 7 L C Z x d W 9 0 O 1 N l Y 3 R p b 2 4 x L 1 B M W k 9 y d H N j a G F m d C 9 F c n d l a X R l c n R l I E N v b H V t b j E u e 2 Z l Y X R 1 c m V J Z C w x f S Z x d W 9 0 O y w m c X V v d D t T Z W N 0 a W 9 u M S 9 Q T F p P c n R z Y 2 h h Z n Q v R X J 3 Z W l 0 Z X J 0 Z S B D b 2 x 1 b W 4 x L n t i Y m 9 4 L D J 9 J n F 1 b 3 Q 7 L C Z x d W 9 0 O 1 N l Y 3 R p b 2 4 x L 1 B M W k 9 y d H N j a G F m d C 9 F c n d l a X R l c n R l I E N v b H V t b j E u e 2 x h e W V y Q m 9 k S W Q s M 3 0 m c X V v d D s s J n F 1 b 3 Q 7 U 2 V j d G l v b j E v U E x a T 3 J 0 c 2 N o Y W Z 0 L 0 V y d 2 V p d G V y d G U g Q 2 9 s d W 1 u M S 5 7 b G F 5 Z X J O Y W 1 l L D R 9 J n F 1 b 3 Q 7 L C Z x d W 9 0 O 1 N l Y 3 R p b 2 4 x L 1 B M W k 9 y d H N j a G F m d C 9 F c n d l a X R l c n R l I E N v b H V t b j E u e 2 l k L D V 9 J n F 1 b 3 Q 7 L C Z x d W 9 0 O 1 N l Y 3 R p b 2 4 x L 1 B M W k 9 y d H N j a G F m d C 9 F c n d l a X R l c n R l I E N v b H V t b j E u e 2 d l b 2 1 l d H J 5 L D Z 9 J n F 1 b 3 Q 7 L C Z x d W 9 0 O 1 N l Y 3 R p b 2 4 x L 1 B M W k 9 y d H N j a G F m d C 9 F c n d l a X R l c n R l I H B y b 3 B l c n R p Z X M u e 3 B s e i w 3 f S Z x d W 9 0 O y w m c X V v d D t T Z W N 0 a W 9 u M S 9 Q T F p P c n R z Y 2 h h Z n Q v R X J 3 Z W l 0 Z X J 0 Z S B w c m 9 w Z X J 0 a W V z L n t 6 d X N 6 a W Z m L D h 9 J n F 1 b 3 Q 7 L C Z x d W 9 0 O 1 N l Y 3 R p b 2 4 x L 1 B M W k 9 y d H N j a G F m d C 9 F c n d l a X R l c n R l I H B y b 3 B l c n R p Z X M u e 2 x h b m d 0 Z X h 0 L D l 9 J n F 1 b 3 Q 7 L C Z x d W 9 0 O 1 N l Y 3 R p b 2 4 x L 1 B M W k 9 y d H N j a G F m d C 9 F c n d l a X R l c n R l I H B y b 3 B l c n R p Z X M u e 2 J n Z G l f Y 3 J l Y X R l Z C w x M H 0 m c X V v d D s s J n F 1 b 3 Q 7 U 2 V j d G l v b j E v U E x a T 3 J 0 c 2 N o Y W Z 0 L 0 V y d 2 V p d G V y d G U g c H J v c G V y d G l l c y 5 7 b G F i Z W w s M T F 9 J n F 1 b 3 Q 7 X S w m c X V v d D t D b 2 x 1 b W 5 D b 3 V u d C Z x d W 9 0 O z o x M i w m c X V v d D t L Z X l D b 2 x 1 b W 5 O Y W 1 l c y Z x d W 9 0 O z p b X S w m c X V v d D t D b 2 x 1 b W 5 J Z G V u d G l 0 a W V z J n F 1 b 3 Q 7 O l s m c X V v d D t T Z W N 0 a W 9 u M S 9 Q T F p P c n R z Y 2 h h Z n Q v R X J 3 Z W l 0 Z X J 0 Z S B D b 2 x 1 b W 4 x L n t 0 e X B l L D B 9 J n F 1 b 3 Q 7 L C Z x d W 9 0 O 1 N l Y 3 R p b 2 4 x L 1 B M W k 9 y d H N j a G F m d C 9 F c n d l a X R l c n R l I E N v b H V t b j E u e 2 Z l Y X R 1 c m V J Z C w x f S Z x d W 9 0 O y w m c X V v d D t T Z W N 0 a W 9 u M S 9 Q T F p P c n R z Y 2 h h Z n Q v R X J 3 Z W l 0 Z X J 0 Z S B D b 2 x 1 b W 4 x L n t i Y m 9 4 L D J 9 J n F 1 b 3 Q 7 L C Z x d W 9 0 O 1 N l Y 3 R p b 2 4 x L 1 B M W k 9 y d H N j a G F m d C 9 F c n d l a X R l c n R l I E N v b H V t b j E u e 2 x h e W V y Q m 9 k S W Q s M 3 0 m c X V v d D s s J n F 1 b 3 Q 7 U 2 V j d G l v b j E v U E x a T 3 J 0 c 2 N o Y W Z 0 L 0 V y d 2 V p d G V y d G U g Q 2 9 s d W 1 u M S 5 7 b G F 5 Z X J O Y W 1 l L D R 9 J n F 1 b 3 Q 7 L C Z x d W 9 0 O 1 N l Y 3 R p b 2 4 x L 1 B M W k 9 y d H N j a G F m d C 9 F c n d l a X R l c n R l I E N v b H V t b j E u e 2 l k L D V 9 J n F 1 b 3 Q 7 L C Z x d W 9 0 O 1 N l Y 3 R p b 2 4 x L 1 B M W k 9 y d H N j a G F m d C 9 F c n d l a X R l c n R l I E N v b H V t b j E u e 2 d l b 2 1 l d H J 5 L D Z 9 J n F 1 b 3 Q 7 L C Z x d W 9 0 O 1 N l Y 3 R p b 2 4 x L 1 B M W k 9 y d H N j a G F m d C 9 F c n d l a X R l c n R l I H B y b 3 B l c n R p Z X M u e 3 B s e i w 3 f S Z x d W 9 0 O y w m c X V v d D t T Z W N 0 a W 9 u M S 9 Q T F p P c n R z Y 2 h h Z n Q v R X J 3 Z W l 0 Z X J 0 Z S B w c m 9 w Z X J 0 a W V z L n t 6 d X N 6 a W Z m L D h 9 J n F 1 b 3 Q 7 L C Z x d W 9 0 O 1 N l Y 3 R p b 2 4 x L 1 B M W k 9 y d H N j a G F m d C 9 F c n d l a X R l c n R l I H B y b 3 B l c n R p Z X M u e 2 x h b m d 0 Z X h 0 L D l 9 J n F 1 b 3 Q 7 L C Z x d W 9 0 O 1 N l Y 3 R p b 2 4 x L 1 B M W k 9 y d H N j a G F m d C 9 F c n d l a X R l c n R l I H B y b 3 B l c n R p Z X M u e 2 J n Z G l f Y 3 J l Y X R l Z C w x M H 0 m c X V v d D s s J n F 1 b 3 Q 7 U 2 V j d G l v b j E v U E x a T 3 J 0 c 2 N o Y W Z 0 L 0 V y d 2 V p d G V y d G U g c H J v c G V y d G l l c y 5 7 b G F i Z W w s M T F 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G U E R h d G V u c 2 V y d m l j Z V 9 I R l A x L 1 F 1 Z W x s Z T w v S X R l b V B h d G g + P C 9 J d G V t T G 9 j Y X R p b 2 4 + P F N 0 Y W J s Z U V u d H J p Z X M v P j w v S X R l b T 4 8 S X R l b T 4 8 S X R l b U x v Y 2 F 0 a W 9 u P j x J d G V t V H l w Z T 5 G b 3 J t d W x h P C 9 J d G V t V H l w Z T 4 8 S X R l b V B h d G g + U 2 V j d G l v b j E v R l B E Y X R l b n N l c n Z p Y 2 V f S E Z Q M S 9 y Z X N 1 b H R z P C 9 J d G V t U G F 0 a D 4 8 L 0 l 0 Z W 1 M b 2 N h d G l v b j 4 8 U 3 R h Y m x l R W 5 0 c m l l c y 8 + P C 9 J d G V t P j x J d G V t P j x J d G V t T G 9 j Y X R p b 2 4 + P E l 0 Z W 1 U e X B l P k Z v c m 1 1 b G E 8 L 0 l 0 Z W 1 U e X B l P j x J d G V t U G F 0 a D 5 T Z W N 0 a W 9 u M S 9 G U E R h d G V u c 2 V y d m l j Z V 9 I R l A x L 0 l u J T I w V G F i Z W x s Z S U y M G t v b n Z l c n R p Z X J 0 P C 9 J d G V t U G F 0 a D 4 8 L 0 l 0 Z W 1 M b 2 N h d G l v b j 4 8 U 3 R h Y m x l R W 5 0 c m l l c y 8 + P C 9 J d G V t P j x J d G V t P j x J d G V t T G 9 j Y X R p b 2 4 + P E l 0 Z W 1 U e X B l P k Z v c m 1 1 b G E 8 L 0 l 0 Z W 1 U e X B l P j x J d G V t U G F 0 a D 5 T Z W N 0 a W 9 u M S 9 G U E R h d G V u c 2 V y d m l j Z V 9 I R l A x L 0 V y d 2 V p d G V y d G U l M j B D b 2 x 1 b W 4 x P C 9 J d G V t U G F 0 a D 4 8 L 0 l 0 Z W 1 M b 2 N h d G l v b j 4 8 U 3 R h Y m x l R W 5 0 c m l l c y 8 + P C 9 J d G V t P j x J d G V t P j x J d G V t T G 9 j Y X R p b 2 4 + P E l 0 Z W 1 U e X B l P k Z v c m 1 1 b G E 8 L 0 l 0 Z W 1 U e X B l P j x J d G V t U G F 0 a D 5 T Z W N 0 a W 9 u M S 9 G U E R h d G V u c 2 V y d m l j Z V 9 I R l A x L 0 V y d 2 V p d G V y d G U l M j B n Z W 9 t Z X R y e T w v S X R l b V B h d G g + P C 9 J d G V t T G 9 j Y X R p b 2 4 + P F N 0 Y W J s Z U V u d H J p Z X M v P j w v S X R l b T 4 8 S X R l b T 4 8 S X R l b U x v Y 2 F 0 a W 9 u P j x J d G V t V H l w Z T 5 G b 3 J t d W x h P C 9 J d G V t V H l w Z T 4 8 S X R l b V B h d G g + U 2 V j d G l v b j E v R l B E Y X R l b n N l c n Z p Y 2 V f S E Z Q M S 9 F e H R y Y W h p Z X J 0 Z S U y M F d l c n R l P C 9 J d G V t U G F 0 a D 4 8 L 0 l 0 Z W 1 M b 2 N h d G l v b j 4 8 U 3 R h Y m x l R W 5 0 c m l l c y 8 + P C 9 J d G V t P j x J d G V t P j x J d G V t T G 9 j Y X R p b 2 4 + P E l 0 Z W 1 U e X B l P k Z v c m 1 1 b G E 8 L 0 l 0 Z W 1 U e X B l P j x J d G V t U G F 0 a D 5 T Z W N 0 a W 9 u M S 9 G U E R h d G V u c 2 V y d m l j Z V 9 I R l A x L 0 V y d 2 V p d G V y d G U l M j B w c m 9 w Z X J 0 a W V z P C 9 J d G V t U G F 0 a D 4 8 L 0 l 0 Z W 1 M b 2 N h d G l v b j 4 8 U 3 R h Y m x l R W 5 0 c m l l c y 8 + P C 9 J d G V t P j x J d G V t P j x J d G V t T G 9 j Y X R p b 2 4 + P E l 0 Z W 1 U e X B l P k Z v c m 1 1 b G E 8 L 0 l 0 Z W 1 U e X B l P j x J d G V t U G F 0 a D 5 T Z W N 0 a W 9 u M S 9 G U E R h d G V u c 2 V y d m l j Z V 9 M R l A x L 1 F 1 Z W x s Z T w v S X R l b V B h d G g + P C 9 J d G V t T G 9 j Y X R p b 2 4 + P F N 0 Y W J s Z U V u d H J p Z X M v P j w v S X R l b T 4 8 S X R l b T 4 8 S X R l b U x v Y 2 F 0 a W 9 u P j x J d G V t V H l w Z T 5 G b 3 J t d W x h P C 9 J d G V t V H l w Z T 4 8 S X R l b V B h d G g + U 2 V j d G l v b j E v R l B E Y X R l b n N l c n Z p Y 2 V f T E Z Q M S 9 y Z X N 1 b H R z P C 9 J d G V t U G F 0 a D 4 8 L 0 l 0 Z W 1 M b 2 N h d G l v b j 4 8 U 3 R h Y m x l R W 5 0 c m l l c y 8 + P C 9 J d G V t P j x J d G V t P j x J d G V t T G 9 j Y X R p b 2 4 + P E l 0 Z W 1 U e X B l P k Z v c m 1 1 b G E 8 L 0 l 0 Z W 1 U e X B l P j x J d G V t U G F 0 a D 5 T Z W N 0 a W 9 u M S 9 G U E R h d G V u c 2 V y d m l j Z V 9 M R l A x L 0 l u J T I w V G F i Z W x s Z S U y M G t v b n Z l c n R p Z X J 0 P C 9 J d G V t U G F 0 a D 4 8 L 0 l 0 Z W 1 M b 2 N h d G l v b j 4 8 U 3 R h Y m x l R W 5 0 c m l l c y 8 + P C 9 J d G V t P j x J d G V t P j x J d G V t T G 9 j Y X R p b 2 4 + P E l 0 Z W 1 U e X B l P k Z v c m 1 1 b G E 8 L 0 l 0 Z W 1 U e X B l P j x J d G V t U G F 0 a D 5 T Z W N 0 a W 9 u M S 9 G U E R h d G V u c 2 V y d m l j Z V 9 M R l A x L 0 V y d 2 V p d G V y d G U l M j B D b 2 x 1 b W 4 x P C 9 J d G V t U G F 0 a D 4 8 L 0 l 0 Z W 1 M b 2 N h d G l v b j 4 8 U 3 R h Y m x l R W 5 0 c m l l c y 8 + P C 9 J d G V t P j x J d G V t P j x J d G V t T G 9 j Y X R p b 2 4 + P E l 0 Z W 1 U e X B l P k Z v c m 1 1 b G E 8 L 0 l 0 Z W 1 U e X B l P j x J d G V t U G F 0 a D 5 T Z W N 0 a W 9 u M S 9 G U E R h d G V u c 2 V y d m l j Z V 9 M R l A x L 0 V y d 2 V p d G V y d G U l M j B n Z W 9 t Z X R y e T w v S X R l b V B h d G g + P C 9 J d G V t T G 9 j Y X R p b 2 4 + P F N 0 Y W J s Z U V u d H J p Z X M v P j w v S X R l b T 4 8 S X R l b T 4 8 S X R l b U x v Y 2 F 0 a W 9 u P j x J d G V t V H l w Z T 5 G b 3 J t d W x h P C 9 J d G V t V H l w Z T 4 8 S X R l b V B h d G g + U 2 V j d G l v b j E v R l B E Y X R l b n N l c n Z p Y 2 V f T E Z Q M S 9 F e H R y Y W h p Z X J 0 Z S U y M F d l c n R l P C 9 J d G V t U G F 0 a D 4 8 L 0 l 0 Z W 1 M b 2 N h d G l v b j 4 8 U 3 R h Y m x l R W 5 0 c m l l c y 8 + P C 9 J d G V t P j x J d G V t P j x J d G V t T G 9 j Y X R p b 2 4 + P E l 0 Z W 1 U e X B l P k Z v c m 1 1 b G E 8 L 0 l 0 Z W 1 U e X B l P j x J d G V t U G F 0 a D 5 T Z W N 0 a W 9 u M S 9 G U E R h d G V u c 2 V y d m l j Z V 9 M R l A x L 0 V y d 2 V p d G V y d G U l M j B w c m 9 w Z X J 0 a W V z P C 9 J d G V t U G F 0 a D 4 8 L 0 l 0 Z W 1 M b 2 N h d G l v b j 4 8 U 3 R h Y m x l R W 5 0 c m l l c y 8 + P C 9 J d G V t P j x J d G V t P j x J d G V t T G 9 j Y X R p b 2 4 + P E l 0 Z W 1 U e X B l P k Z v c m 1 1 b G E 8 L 0 l 0 Z W 1 U e X B l P j x J d G V t U G F 0 a D 5 T Z W N 0 a W 9 u M S 9 Q T F p P c n R z Y 2 h h Z n Q v U X V l b G x l P C 9 J d G V t U G F 0 a D 4 8 L 0 l 0 Z W 1 M b 2 N h d G l v b j 4 8 U 3 R h Y m x l R W 5 0 c m l l c y 8 + P C 9 J d G V t P j x J d G V t P j x J d G V t T G 9 j Y X R p b 2 4 + P E l 0 Z W 1 U e X B l P k Z v c m 1 1 b G E 8 L 0 l 0 Z W 1 U e X B l P j x J d G V t U G F 0 a D 5 T Z W N 0 a W 9 u M S 9 Q T F p P c n R z Y 2 h h Z n Q v c m V z d W x 0 c z w v S X R l b V B h d G g + P C 9 J d G V t T G 9 j Y X R p b 2 4 + P F N 0 Y W J s Z U V u d H J p Z X M v P j w v S X R l b T 4 8 S X R l b T 4 8 S X R l b U x v Y 2 F 0 a W 9 u P j x J d G V t V H l w Z T 5 G b 3 J t d W x h P C 9 J d G V t V H l w Z T 4 8 S X R l b V B h d G g + U 2 V j d G l v b j E v U E x a T 3 J 0 c 2 N o Y W Z 0 L 0 l u J T I w V G F i Z W x s Z S U y M G t v b n Z l c n R p Z X J 0 P C 9 J d G V t U G F 0 a D 4 8 L 0 l 0 Z W 1 M b 2 N h d G l v b j 4 8 U 3 R h Y m x l R W 5 0 c m l l c y 8 + P C 9 J d G V t P j x J d G V t P j x J d G V t T G 9 j Y X R p b 2 4 + P E l 0 Z W 1 U e X B l P k Z v c m 1 1 b G E 8 L 0 l 0 Z W 1 U e X B l P j x J d G V t U G F 0 a D 5 T Z W N 0 a W 9 u M S 9 Q T F p P c n R z Y 2 h h Z n Q v R X J 3 Z W l 0 Z X J 0 Z S U y M E N v b H V t b j E 8 L 0 l 0 Z W 1 Q Y X R o P j w v S X R l b U x v Y 2 F 0 a W 9 u P j x T d G F i b G V F b n R y a W V z L z 4 8 L 0 l 0 Z W 0 + P E l 0 Z W 0 + P E l 0 Z W 1 M b 2 N h d G l v b j 4 8 S X R l b V R 5 c G U + R m 9 y b X V s Y T w v S X R l b V R 5 c G U + P E l 0 Z W 1 Q Y X R o P l N l Y 3 R p b 2 4 x L 1 B M W k 9 y d H N j a G F m d C 9 F c n d l a X R l c n R l J T I w c H J v c G V y d G l l c z 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0 q C C g t Q 7 a U i c j R t x 5 h o 5 K A A A A A A C A A A A A A A D Z g A A w A A A A B A A A A C Z p T A b 8 o 0 y k S v G g p m / + 5 h S A A A A A A S A A A C g A A A A E A A A A J x x x p c P o 7 G 9 1 X h Q S F / H c r l Q A A A A 6 D E y v e 3 T G C X 0 h L e d S r T M A O S p 7 G W W k K F c Q g d j c d O p o k i t E M o k v P J o k 1 F x S N l k T j Y q z n i H / V B / 9 B H z H S y h x h j 6 s J v y b F 9 G i R E N / l a F t k X s Z 9 Q U A A A A K y l + w j v 7 Z c c U K 8 2 j A I B K i v D d c j 8 = < / D a t a M a s h u p > 
</file>

<file path=customXml/itemProps1.xml><?xml version="1.0" encoding="utf-8"?>
<ds:datastoreItem xmlns:ds="http://schemas.openxmlformats.org/officeDocument/2006/customXml" ds:itemID="{848ADD1D-3D7D-461A-99F4-B4EC0DFE33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Erklärungen</vt:lpstr>
      <vt:lpstr>Transformation</vt:lpstr>
      <vt:lpstr>DMAV_Doku</vt:lpstr>
      <vt:lpstr>DMAV_Modell</vt:lpstr>
      <vt:lpstr>DMAV_Dienste</vt:lpstr>
      <vt:lpstr>DM01-AV-CH</vt:lpstr>
      <vt:lpstr>Korrelation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Grütter Christian swisstopo</dc:creator>
  <cp:lastModifiedBy>Grütter Christian swisstopo</cp:lastModifiedBy>
  <dcterms:created xsi:type="dcterms:W3CDTF">2015-06-05T18:19:34Z</dcterms:created>
  <dcterms:modified xsi:type="dcterms:W3CDTF">2025-02-06T09:40:36Z</dcterms:modified>
</cp:coreProperties>
</file>